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200" windowHeight="6765"/>
  </bookViews>
  <sheets>
    <sheet name="WA_Fn-UseC_-Marketing-Customer-" sheetId="1" r:id="rId1"/>
    <sheet name="Basic summary stats" sheetId="3" r:id="rId2"/>
    <sheet name="Histograms" sheetId="2" r:id="rId3"/>
    <sheet name="Better customers" sheetId="5" r:id="rId4"/>
    <sheet name="Binomial" sheetId="4" r:id="rId5"/>
    <sheet name="Poisson" sheetId="6" r:id="rId6"/>
  </sheets>
  <definedNames>
    <definedName name="_xlnm._FilterDatabase" localSheetId="4" hidden="1">Binomial!$A$1:$I$9136</definedName>
  </definedNames>
  <calcPr calcId="144525"/>
  <pivotCaches>
    <pivotCache cacheId="0" r:id="rId7"/>
  </pivotCaches>
</workbook>
</file>

<file path=xl/calcChain.xml><?xml version="1.0" encoding="utf-8"?>
<calcChain xmlns="http://schemas.openxmlformats.org/spreadsheetml/2006/main">
  <c r="O40" i="6" l="1"/>
  <c r="O37" i="6"/>
  <c r="R15" i="6"/>
  <c r="R12" i="6"/>
  <c r="M8" i="4"/>
  <c r="AB8" i="4"/>
  <c r="AA9" i="4"/>
  <c r="AA10" i="4" s="1"/>
  <c r="AA11" i="4" l="1"/>
  <c r="AB10" i="4"/>
  <c r="AB9" i="4"/>
  <c r="AA12" i="4" l="1"/>
  <c r="AC11" i="4"/>
  <c r="AB11" i="4"/>
  <c r="F9142" i="6"/>
  <c r="E9142" i="6"/>
  <c r="F9141" i="6"/>
  <c r="E9141" i="6"/>
  <c r="F9140" i="6"/>
  <c r="E9140" i="6"/>
  <c r="F9139" i="6"/>
  <c r="E9139" i="6"/>
  <c r="F9138" i="6"/>
  <c r="E9138" i="6"/>
  <c r="F9137" i="6"/>
  <c r="E9137" i="6"/>
  <c r="F9136" i="6"/>
  <c r="E9136" i="6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3" i="4"/>
  <c r="I4" i="4"/>
  <c r="I5" i="4"/>
  <c r="I6" i="4"/>
  <c r="I7" i="4"/>
  <c r="I8" i="4"/>
  <c r="I9" i="4"/>
  <c r="I2" i="4"/>
  <c r="I9136" i="4" l="1"/>
  <c r="K8" i="4"/>
  <c r="AA13" i="4"/>
  <c r="AB12" i="4"/>
  <c r="V9142" i="1"/>
  <c r="V9141" i="1"/>
  <c r="V9140" i="1"/>
  <c r="V9139" i="1"/>
  <c r="V9138" i="1"/>
  <c r="V9137" i="1"/>
  <c r="V9136" i="1"/>
  <c r="Q9142" i="1"/>
  <c r="Q9141" i="1"/>
  <c r="Q9140" i="1"/>
  <c r="Q9139" i="1"/>
  <c r="Q9138" i="1"/>
  <c r="Q9137" i="1"/>
  <c r="Q9136" i="1"/>
  <c r="N9142" i="1"/>
  <c r="N9141" i="1"/>
  <c r="N9140" i="1"/>
  <c r="N9139" i="1"/>
  <c r="N9138" i="1"/>
  <c r="N9137" i="1"/>
  <c r="N9136" i="1"/>
  <c r="M9142" i="1"/>
  <c r="M9141" i="1"/>
  <c r="M9140" i="1"/>
  <c r="M9139" i="1"/>
  <c r="M9138" i="1"/>
  <c r="M9137" i="1"/>
  <c r="M9136" i="1"/>
  <c r="J9142" i="1"/>
  <c r="J9141" i="1"/>
  <c r="J9140" i="1"/>
  <c r="J9139" i="1"/>
  <c r="J9138" i="1"/>
  <c r="J9137" i="1"/>
  <c r="J9136" i="1"/>
  <c r="C9142" i="1"/>
  <c r="C9141" i="1"/>
  <c r="C9140" i="1"/>
  <c r="C9139" i="1"/>
  <c r="C9138" i="1"/>
  <c r="C9137" i="1"/>
  <c r="C9136" i="1"/>
  <c r="AA14" i="4" l="1"/>
  <c r="AB13" i="4"/>
  <c r="K18" i="4"/>
  <c r="K11" i="4"/>
  <c r="AA15" i="4" l="1"/>
  <c r="AB14" i="4"/>
  <c r="AA16" i="4" l="1"/>
  <c r="AC15" i="4"/>
  <c r="AB15" i="4"/>
  <c r="AD23" i="4" s="1"/>
  <c r="AA17" i="4" l="1"/>
  <c r="AB16" i="4"/>
  <c r="AA18" i="4" l="1"/>
  <c r="AB17" i="4"/>
  <c r="AC18" i="4" l="1"/>
  <c r="AB18" i="4"/>
</calcChain>
</file>

<file path=xl/comments1.xml><?xml version="1.0" encoding="utf-8"?>
<comments xmlns="http://schemas.openxmlformats.org/spreadsheetml/2006/main">
  <authors>
    <author>Sarita</author>
  </authors>
  <commentList>
    <comment ref="F9136" authorId="0">
      <text>
        <r>
          <rPr>
            <b/>
            <sz val="9"/>
            <color indexed="81"/>
            <rFont val="Tahoma"/>
            <family val="2"/>
          </rPr>
          <t>Sarita: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<sst xmlns="http://schemas.openxmlformats.org/spreadsheetml/2006/main" count="206540" uniqueCount="9322">
  <si>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</si>
  <si>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</si>
  <si>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</si>
  <si>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</si>
  <si>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</si>
  <si>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</si>
  <si>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</si>
  <si>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</si>
  <si>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</si>
  <si>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</si>
  <si>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</si>
  <si>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</si>
  <si>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</si>
  <si>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</si>
  <si>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</si>
  <si>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</si>
  <si>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</si>
  <si>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</si>
  <si>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</si>
  <si>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</si>
  <si>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</si>
  <si>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</si>
  <si>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</si>
  <si>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</si>
  <si>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</si>
  <si>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</si>
  <si>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</si>
  <si>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</si>
  <si>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</si>
  <si>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</si>
  <si>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</si>
  <si>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</si>
  <si>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</si>
  <si>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</si>
  <si>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</si>
  <si>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</si>
  <si>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</si>
  <si>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</si>
  <si>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</si>
  <si>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</si>
  <si>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</si>
  <si>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</si>
  <si>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</si>
  <si>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</si>
  <si>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</si>
  <si>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</si>
  <si>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</si>
  <si>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</si>
  <si>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</si>
  <si>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</si>
  <si>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</si>
  <si>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</si>
  <si>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</si>
  <si>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</si>
  <si>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</si>
  <si>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</si>
  <si>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</si>
  <si>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</si>
  <si>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</si>
  <si>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</si>
  <si>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</si>
  <si>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</si>
  <si>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</si>
  <si>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</si>
  <si>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</si>
  <si>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</si>
  <si>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</si>
  <si>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</si>
  <si>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</si>
  <si>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</si>
  <si>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</si>
  <si>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</si>
  <si>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</si>
  <si>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</si>
  <si>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</si>
  <si>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</si>
  <si>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</si>
  <si>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</si>
  <si>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</si>
  <si>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</si>
  <si>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</si>
  <si>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</si>
  <si>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</si>
  <si>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</si>
  <si>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</si>
  <si>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</si>
  <si>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</si>
  <si>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</si>
  <si>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</si>
  <si>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</si>
  <si>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</si>
  <si>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</si>
  <si>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</si>
  <si>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</si>
  <si>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</si>
  <si>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</si>
  <si>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</si>
  <si>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</si>
  <si>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</si>
  <si>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</si>
  <si>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</si>
  <si>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</si>
  <si>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</si>
  <si>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</si>
  <si>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</si>
  <si>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</si>
  <si>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</si>
  <si>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</si>
  <si>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</si>
  <si>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</si>
  <si>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</si>
  <si>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</si>
  <si>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</si>
  <si>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</si>
  <si>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</si>
  <si>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</si>
  <si>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</si>
  <si>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</si>
  <si>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</si>
  <si>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</si>
  <si>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</si>
  <si>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</si>
  <si>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</si>
  <si>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</si>
  <si>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</si>
  <si>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</si>
  <si>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</si>
  <si>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</si>
  <si>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</si>
  <si>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</si>
  <si>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</si>
  <si>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</si>
  <si>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</si>
  <si>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</si>
  <si>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</si>
  <si>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</si>
  <si>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</si>
  <si>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</si>
  <si>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</si>
  <si>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</si>
  <si>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</si>
  <si>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</si>
  <si>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</si>
  <si>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</si>
  <si>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</si>
  <si>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</si>
  <si>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</si>
  <si>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</si>
  <si>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</si>
  <si>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</si>
  <si>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</si>
  <si>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</si>
  <si>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</si>
  <si>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</si>
  <si>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</si>
  <si>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</si>
  <si>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</si>
  <si>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</si>
  <si>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</si>
  <si>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</si>
  <si>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</si>
  <si>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</si>
  <si>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</si>
  <si>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</si>
  <si>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</si>
  <si>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</si>
  <si>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</si>
  <si>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</si>
  <si>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</si>
  <si>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</si>
  <si>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</si>
  <si>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</si>
  <si>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</si>
  <si>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</si>
  <si>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</si>
  <si>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</si>
  <si>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</si>
  <si>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</si>
  <si>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</si>
  <si>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</si>
  <si>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</si>
  <si>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</si>
  <si>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</si>
  <si>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</si>
  <si>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</si>
  <si>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</si>
  <si>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</si>
  <si>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</si>
  <si>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</si>
  <si>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</si>
  <si>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</si>
  <si>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</si>
  <si>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</si>
  <si>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</si>
  <si>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</si>
  <si>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</si>
  <si>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</si>
  <si>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</si>
  <si>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</si>
  <si>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</si>
  <si>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</si>
  <si>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</si>
  <si>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</si>
  <si>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</si>
  <si>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</si>
  <si>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</si>
  <si>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</si>
  <si>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</si>
  <si>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</si>
  <si>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</si>
  <si>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</si>
  <si>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</si>
  <si>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</si>
  <si>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</si>
  <si>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</si>
  <si>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</si>
  <si>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</si>
  <si>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</si>
  <si>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</si>
  <si>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</si>
  <si>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</si>
  <si>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</si>
  <si>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</si>
  <si>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</si>
  <si>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</si>
  <si>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</si>
  <si>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</si>
  <si>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</si>
  <si>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</si>
  <si>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</si>
  <si>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</si>
  <si>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</si>
  <si>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</si>
  <si>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</si>
  <si>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</si>
  <si>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</si>
  <si>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</si>
  <si>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</si>
  <si>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</si>
  <si>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</si>
  <si>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</si>
  <si>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</si>
  <si>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</si>
  <si>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</si>
  <si>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</si>
  <si>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</si>
  <si>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</si>
  <si>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</si>
  <si>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</si>
  <si>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</si>
  <si>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</si>
  <si>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</si>
  <si>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</si>
  <si>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</si>
  <si>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</si>
  <si>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</si>
  <si>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</si>
  <si>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</si>
  <si>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</si>
  <si>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</si>
  <si>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</si>
  <si>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</si>
  <si>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</si>
  <si>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</si>
  <si>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</si>
  <si>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</si>
  <si>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</si>
  <si>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</si>
  <si>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</si>
  <si>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</si>
  <si>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</si>
  <si>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</si>
  <si>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</si>
  <si>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</si>
  <si>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</si>
  <si>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</si>
  <si>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</si>
  <si>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</si>
  <si>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</si>
  <si>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</si>
  <si>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</si>
  <si>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</si>
  <si>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</si>
  <si>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</si>
  <si>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</si>
  <si>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</si>
  <si>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</si>
  <si>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</si>
  <si>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</si>
  <si>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</si>
  <si>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</si>
  <si>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</si>
  <si>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</si>
  <si>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</si>
  <si>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</si>
  <si>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</si>
  <si>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</si>
  <si>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</si>
  <si>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</si>
  <si>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</si>
  <si>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</si>
  <si>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</si>
  <si>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</si>
  <si>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</si>
  <si>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</si>
  <si>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</si>
  <si>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</si>
  <si>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</si>
  <si>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</si>
  <si>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</si>
  <si>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</si>
  <si>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</si>
  <si>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</si>
  <si>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</si>
  <si>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</si>
  <si>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</si>
  <si>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</si>
  <si>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</si>
  <si>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</si>
  <si>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</si>
  <si>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</si>
  <si>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</si>
  <si>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</si>
  <si>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</si>
  <si>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</si>
  <si>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</si>
  <si>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</si>
  <si>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</si>
  <si>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</si>
  <si>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</si>
  <si>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</si>
  <si>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</si>
  <si>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</si>
  <si>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</si>
  <si>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</si>
  <si>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</si>
  <si>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</si>
  <si>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</si>
  <si>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</si>
  <si>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</si>
  <si>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</si>
  <si>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</si>
  <si>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</si>
  <si>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</si>
  <si>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</si>
  <si>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</si>
  <si>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</si>
  <si>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</si>
  <si>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</si>
  <si>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</si>
  <si>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</si>
  <si>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</si>
  <si>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</si>
  <si>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</si>
  <si>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</si>
  <si>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</si>
  <si>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</si>
  <si>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</si>
  <si>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</si>
  <si>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</si>
  <si>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</si>
  <si>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</si>
  <si>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</si>
  <si>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</si>
  <si>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</si>
  <si>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</si>
  <si>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</si>
  <si>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</si>
  <si>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</si>
  <si>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</si>
  <si>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</si>
  <si>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</si>
  <si>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</si>
  <si>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</si>
  <si>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</si>
  <si>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</si>
  <si>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</si>
  <si>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</si>
  <si>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</si>
  <si>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</si>
  <si>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</si>
  <si>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</si>
  <si>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</si>
  <si>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</si>
  <si>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</si>
  <si>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</si>
  <si>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</si>
  <si>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</si>
  <si>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</si>
  <si>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</si>
  <si>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</si>
  <si>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</si>
  <si>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</si>
  <si>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</si>
  <si>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</si>
  <si>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</si>
  <si>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</si>
  <si>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</si>
  <si>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</si>
  <si>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</si>
  <si>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</si>
  <si>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</si>
  <si>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</si>
  <si>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</si>
  <si>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</si>
  <si>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</si>
  <si>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</si>
  <si>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</si>
  <si>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</si>
  <si>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</si>
  <si>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</si>
  <si>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</si>
  <si>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</si>
  <si>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</si>
  <si>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</si>
  <si>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</si>
  <si>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</si>
  <si>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</si>
  <si>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</si>
  <si>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</si>
  <si>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</si>
  <si>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</si>
  <si>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</si>
  <si>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</si>
  <si>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</si>
  <si>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</si>
  <si>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</si>
  <si>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</si>
  <si>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</si>
  <si>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</si>
  <si>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</si>
  <si>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</si>
  <si>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</si>
  <si>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</si>
  <si>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</si>
  <si>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</si>
  <si>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</si>
  <si>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</si>
  <si>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</si>
  <si>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</si>
  <si>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</si>
  <si>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</si>
  <si>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</si>
  <si>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</si>
  <si>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</si>
  <si>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</si>
  <si>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</si>
  <si>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</si>
  <si>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</si>
  <si>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</si>
  <si>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</si>
  <si>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</si>
  <si>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</si>
  <si>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</si>
  <si>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</si>
  <si>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</si>
  <si>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</si>
  <si>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</si>
  <si>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</si>
  <si>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</si>
  <si>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</si>
  <si>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</si>
  <si>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</si>
  <si>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</si>
  <si>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</si>
  <si>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</si>
  <si>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</si>
  <si>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</si>
  <si>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</si>
  <si>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</si>
  <si>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</si>
  <si>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</si>
  <si>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</si>
  <si>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</si>
  <si>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</si>
  <si>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</si>
  <si>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</si>
  <si>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</si>
  <si>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</si>
  <si>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</si>
  <si>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</si>
  <si>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</si>
  <si>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</si>
  <si>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</si>
  <si>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</si>
  <si>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</si>
  <si>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</si>
  <si>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</si>
  <si>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</si>
  <si>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</si>
  <si>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</si>
  <si>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</si>
  <si>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</si>
  <si>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</si>
  <si>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</si>
  <si>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</si>
  <si>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</si>
  <si>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</si>
  <si>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</si>
  <si>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</si>
  <si>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</si>
  <si>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</si>
  <si>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</si>
  <si>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</si>
  <si>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</si>
  <si>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</si>
  <si>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</si>
  <si>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</si>
  <si>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</si>
  <si>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</si>
  <si>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</si>
  <si>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</si>
  <si>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</si>
  <si>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</si>
  <si>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</si>
  <si>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</si>
  <si>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</si>
  <si>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</si>
  <si>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</si>
  <si>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</si>
  <si>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</si>
  <si>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</si>
  <si>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</si>
  <si>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</si>
  <si>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</si>
  <si>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</si>
  <si>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</si>
  <si>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</si>
  <si>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</si>
  <si>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</si>
  <si>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</si>
  <si>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</si>
  <si>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</si>
  <si>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</si>
  <si>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</si>
  <si>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</si>
  <si>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</si>
  <si>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</si>
  <si>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</si>
  <si>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</si>
  <si>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</si>
  <si>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</si>
  <si>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</si>
  <si>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</si>
  <si>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</si>
  <si>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</si>
  <si>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</si>
  <si>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</si>
  <si>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</si>
  <si>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</si>
  <si>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</si>
  <si>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</si>
  <si>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</si>
  <si>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</si>
  <si>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</si>
  <si>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</si>
  <si>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</si>
  <si>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</si>
  <si>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</si>
  <si>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</si>
  <si>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</si>
  <si>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</si>
  <si>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</si>
  <si>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</si>
  <si>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</si>
  <si>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</si>
  <si>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</si>
  <si>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</si>
  <si>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</si>
  <si>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</si>
  <si>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</si>
  <si>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</si>
  <si>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</si>
  <si>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</si>
  <si>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</si>
  <si>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</si>
  <si>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</si>
  <si>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</si>
  <si>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</si>
  <si>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</si>
  <si>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</si>
  <si>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</si>
  <si>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</si>
  <si>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</si>
  <si>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</si>
  <si>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</si>
  <si>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</si>
  <si>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</si>
  <si>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</si>
  <si>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</si>
  <si>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</si>
  <si>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</si>
  <si>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</si>
  <si>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</si>
  <si>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</si>
  <si>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</si>
  <si>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</si>
  <si>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</si>
  <si>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</si>
  <si>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</si>
  <si>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</si>
  <si>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</si>
  <si>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</si>
  <si>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</si>
  <si>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</si>
  <si>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</si>
  <si>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</si>
  <si>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</si>
  <si>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</si>
  <si>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</si>
  <si>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</si>
  <si>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</si>
  <si>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</si>
  <si>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</si>
  <si>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</si>
  <si>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</si>
  <si>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</si>
  <si>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</si>
  <si>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</si>
  <si>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</si>
  <si>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</si>
  <si>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</si>
  <si>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</si>
  <si>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</si>
  <si>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</si>
  <si>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</si>
  <si>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</si>
  <si>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</si>
  <si>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</si>
  <si>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</si>
  <si>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</si>
  <si>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</si>
  <si>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</si>
  <si>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</si>
  <si>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</si>
  <si>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</si>
  <si>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</si>
  <si>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</si>
  <si>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</si>
  <si>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</si>
  <si>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</si>
  <si>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</si>
  <si>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</si>
  <si>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</si>
  <si>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</si>
  <si>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</si>
  <si>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</si>
  <si>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</si>
  <si>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</si>
  <si>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</si>
  <si>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</si>
  <si>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</si>
  <si>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</si>
  <si>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</si>
  <si>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</si>
  <si>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</si>
  <si>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</si>
  <si>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</si>
  <si>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</si>
  <si>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</si>
  <si>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</si>
  <si>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</si>
  <si>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</si>
  <si>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</si>
  <si>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</si>
  <si>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</si>
  <si>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</si>
  <si>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</si>
  <si>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</si>
  <si>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</si>
  <si>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</si>
  <si>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</si>
  <si>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</si>
  <si>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</si>
  <si>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</si>
  <si>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</si>
  <si>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</si>
  <si>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</si>
  <si>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</si>
  <si>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</si>
  <si>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</si>
  <si>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</si>
  <si>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</si>
  <si>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</si>
  <si>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</si>
  <si>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</si>
  <si>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</si>
  <si>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</si>
  <si>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</si>
  <si>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</si>
  <si>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</si>
  <si>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</si>
  <si>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</si>
  <si>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</si>
  <si>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</si>
  <si>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</si>
  <si>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</si>
  <si>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</si>
  <si>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</si>
  <si>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</si>
  <si>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</si>
  <si>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</si>
  <si>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</si>
  <si>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</si>
  <si>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</si>
  <si>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</si>
  <si>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</si>
  <si>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</si>
  <si>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</si>
  <si>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</si>
  <si>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</si>
  <si>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</si>
  <si>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</si>
  <si>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</si>
  <si>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</si>
  <si>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</si>
  <si>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</si>
  <si>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</si>
  <si>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</si>
  <si>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</si>
  <si>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</si>
  <si>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</si>
  <si>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</si>
  <si>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</si>
  <si>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</si>
  <si>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</si>
  <si>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</si>
  <si>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</si>
  <si>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</si>
  <si>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</si>
  <si>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</si>
  <si>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</si>
  <si>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</si>
  <si>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</si>
  <si>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</si>
  <si>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</si>
  <si>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</si>
  <si>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</si>
  <si>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</si>
  <si>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</si>
  <si>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</si>
  <si>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</si>
  <si>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</si>
  <si>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</si>
  <si>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</si>
  <si>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</si>
  <si>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</si>
  <si>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</si>
  <si>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</si>
  <si>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</si>
  <si>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</si>
  <si>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</si>
  <si>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</si>
  <si>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</si>
  <si>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</si>
  <si>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</si>
  <si>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</si>
  <si>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</si>
  <si>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</si>
  <si>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</si>
  <si>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</si>
  <si>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</si>
  <si>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</si>
  <si>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</si>
  <si>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</si>
  <si>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</si>
  <si>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</si>
  <si>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</si>
  <si>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</si>
  <si>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</si>
  <si>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</si>
  <si>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</si>
  <si>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</si>
  <si>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</si>
  <si>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</si>
  <si>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</si>
  <si>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</si>
  <si>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</si>
  <si>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</si>
  <si>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</si>
  <si>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</si>
  <si>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</si>
  <si>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</si>
  <si>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</si>
  <si>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</si>
  <si>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</si>
  <si>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</si>
  <si>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</si>
  <si>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</si>
  <si>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</si>
  <si>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</si>
  <si>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</si>
  <si>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</si>
  <si>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</si>
  <si>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</si>
  <si>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</si>
  <si>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</si>
  <si>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</si>
  <si>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</si>
  <si>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</si>
  <si>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</si>
  <si>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</si>
  <si>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</si>
  <si>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</si>
  <si>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</si>
  <si>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</si>
  <si>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</si>
  <si>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</si>
  <si>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</si>
  <si>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</si>
  <si>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</si>
  <si>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</si>
  <si>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</si>
  <si>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</si>
  <si>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</si>
  <si>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</si>
  <si>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</si>
  <si>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</si>
  <si>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</si>
  <si>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</si>
  <si>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</si>
  <si>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</si>
  <si>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</si>
  <si>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</si>
  <si>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</si>
  <si>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</si>
  <si>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</si>
  <si>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</si>
  <si>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</si>
  <si>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</si>
  <si>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</si>
  <si>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</si>
  <si>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</si>
  <si>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</si>
  <si>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</si>
  <si>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</si>
  <si>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</si>
  <si>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</si>
  <si>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</si>
  <si>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</si>
  <si>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</si>
  <si>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</si>
  <si>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</si>
  <si>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</si>
  <si>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</si>
  <si>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</si>
  <si>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</si>
  <si>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</si>
  <si>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</si>
  <si>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</si>
  <si>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</si>
  <si>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</si>
  <si>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</si>
  <si>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</si>
  <si>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</si>
  <si>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</si>
  <si>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</si>
  <si>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</si>
  <si>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</si>
  <si>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</si>
  <si>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</si>
  <si>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</si>
  <si>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</si>
  <si>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</si>
  <si>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</si>
  <si>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</si>
  <si>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</si>
  <si>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</si>
  <si>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</si>
  <si>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</si>
  <si>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</si>
  <si>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</si>
  <si>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</si>
  <si>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</si>
  <si>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</si>
  <si>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</si>
  <si>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</si>
  <si>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</si>
  <si>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</si>
  <si>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</si>
  <si>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</si>
  <si>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</si>
  <si>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</si>
  <si>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</si>
  <si>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</si>
  <si>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</si>
  <si>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</si>
  <si>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</si>
  <si>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</si>
  <si>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</si>
  <si>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</si>
  <si>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</si>
  <si>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</si>
  <si>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</si>
  <si>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</si>
  <si>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</si>
  <si>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</si>
  <si>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</si>
  <si>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</si>
  <si>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</si>
  <si>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</si>
  <si>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</si>
  <si>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</si>
  <si>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</si>
  <si>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</si>
  <si>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</si>
  <si>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</si>
  <si>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</si>
  <si>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</si>
  <si>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</si>
  <si>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</si>
  <si>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</si>
  <si>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</si>
  <si>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</si>
  <si>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</si>
  <si>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</si>
  <si>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</si>
  <si>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</si>
  <si>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</si>
  <si>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</si>
  <si>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</si>
  <si>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</si>
  <si>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</si>
  <si>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</si>
  <si>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</si>
  <si>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</si>
  <si>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</si>
  <si>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</si>
  <si>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</si>
  <si>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</si>
  <si>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</si>
  <si>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</si>
  <si>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</si>
  <si>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</si>
  <si>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</si>
  <si>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</si>
  <si>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</si>
  <si>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</si>
  <si>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</si>
  <si>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</si>
  <si>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</si>
  <si>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</si>
  <si>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</si>
  <si>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</si>
  <si>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</si>
  <si>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</si>
  <si>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</si>
  <si>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</si>
  <si>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</si>
  <si>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</si>
  <si>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</si>
  <si>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</si>
  <si>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</si>
  <si>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</si>
  <si>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</si>
  <si>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</si>
  <si>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</si>
  <si>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</si>
  <si>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</si>
  <si>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</si>
  <si>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</si>
  <si>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</si>
  <si>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</si>
  <si>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</si>
  <si>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</si>
  <si>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</si>
  <si>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</si>
  <si>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</si>
  <si>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</si>
  <si>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</si>
  <si>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</si>
  <si>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</si>
  <si>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</si>
  <si>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</si>
  <si>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</si>
  <si>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</si>
  <si>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</si>
  <si>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</si>
  <si>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</si>
  <si>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</si>
  <si>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</si>
  <si>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</si>
  <si>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</si>
  <si>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</si>
  <si>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</si>
  <si>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</si>
  <si>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</si>
  <si>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</si>
  <si>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</si>
  <si>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</si>
  <si>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</si>
  <si>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</si>
  <si>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</si>
  <si>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</si>
  <si>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</si>
  <si>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</si>
  <si>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</si>
  <si>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</si>
  <si>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</si>
  <si>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</si>
  <si>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</si>
  <si>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</si>
  <si>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</si>
  <si>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</si>
  <si>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</si>
  <si>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</si>
  <si>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</si>
  <si>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</si>
  <si>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</si>
  <si>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</si>
  <si>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</si>
  <si>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</si>
  <si>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</si>
  <si>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</si>
  <si>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</si>
  <si>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</si>
  <si>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</si>
  <si>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</si>
  <si>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</si>
  <si>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</si>
  <si>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</si>
  <si>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</si>
  <si>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</si>
  <si>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</si>
  <si>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</si>
  <si>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</si>
  <si>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</si>
  <si>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</si>
  <si>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</si>
  <si>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</si>
  <si>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</si>
  <si>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</si>
  <si>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</si>
  <si>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</si>
  <si>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</si>
  <si>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</si>
  <si>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</si>
  <si>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</si>
  <si>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</si>
  <si>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</si>
  <si>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</si>
  <si>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</si>
  <si>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</si>
  <si>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</si>
  <si>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</si>
  <si>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</si>
  <si>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</si>
  <si>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</si>
  <si>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</si>
  <si>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</si>
  <si>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</si>
  <si>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</si>
  <si>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</si>
  <si>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</si>
  <si>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</si>
  <si>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</si>
  <si>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</si>
  <si>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</si>
  <si>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</si>
  <si>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</si>
  <si>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</si>
  <si>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</si>
  <si>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</si>
  <si>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</si>
  <si>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</si>
  <si>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</si>
  <si>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</si>
  <si>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</si>
  <si>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</si>
  <si>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</si>
  <si>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</si>
  <si>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</si>
  <si>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</si>
  <si>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</si>
  <si>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</si>
  <si>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</si>
  <si>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</si>
  <si>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</si>
  <si>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</si>
  <si>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</si>
  <si>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</si>
  <si>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</si>
  <si>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</si>
  <si>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</si>
  <si>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</si>
  <si>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</si>
  <si>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</si>
  <si>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</si>
  <si>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</si>
  <si>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</si>
  <si>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</si>
  <si>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</si>
  <si>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</si>
  <si>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</si>
  <si>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</si>
  <si>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</si>
  <si>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</si>
  <si>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</si>
  <si>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</si>
  <si>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</si>
  <si>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</si>
  <si>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</si>
  <si>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</si>
  <si>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</si>
  <si>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</si>
  <si>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</si>
  <si>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</si>
  <si>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</si>
  <si>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</si>
  <si>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</si>
  <si>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</si>
  <si>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</si>
  <si>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</si>
  <si>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</si>
  <si>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</si>
  <si>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</si>
  <si>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</si>
  <si>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</si>
  <si>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</si>
  <si>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</si>
  <si>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</si>
  <si>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</si>
  <si>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</si>
  <si>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</si>
  <si>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</si>
  <si>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</si>
  <si>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</si>
  <si>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</si>
  <si>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</si>
  <si>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</si>
  <si>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</si>
  <si>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</si>
  <si>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</si>
  <si>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</si>
  <si>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</si>
  <si>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</si>
  <si>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</si>
  <si>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</si>
  <si>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</si>
  <si>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</si>
  <si>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</si>
  <si>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</si>
  <si>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</si>
  <si>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</si>
  <si>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</si>
  <si>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</si>
  <si>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</si>
  <si>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</si>
  <si>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</si>
  <si>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</si>
  <si>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</si>
  <si>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</si>
  <si>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</si>
  <si>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</si>
  <si>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</si>
  <si>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</si>
  <si>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</si>
  <si>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</si>
  <si>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</si>
  <si>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</si>
  <si>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</si>
  <si>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</si>
  <si>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</si>
  <si>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</si>
  <si>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</si>
  <si>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</si>
  <si>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</si>
  <si>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</si>
  <si>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</si>
  <si>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</si>
  <si>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</si>
  <si>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</si>
  <si>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</si>
  <si>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</si>
  <si>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</si>
  <si>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</si>
  <si>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</si>
  <si>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</si>
  <si>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</si>
  <si>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</si>
  <si>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</si>
  <si>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</si>
  <si>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</si>
  <si>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</si>
  <si>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</si>
  <si>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</si>
  <si>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</si>
  <si>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</si>
  <si>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</si>
  <si>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</si>
  <si>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</si>
  <si>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</si>
  <si>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</si>
  <si>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</si>
  <si>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</si>
  <si>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</si>
  <si>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</si>
  <si>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</si>
  <si>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</si>
  <si>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</si>
  <si>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</si>
  <si>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</si>
  <si>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</si>
  <si>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</si>
  <si>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</si>
  <si>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</si>
  <si>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</si>
  <si>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</si>
  <si>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</si>
  <si>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</si>
  <si>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</si>
  <si>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</si>
  <si>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</si>
  <si>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</si>
  <si>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</si>
  <si>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</si>
  <si>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</si>
  <si>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</si>
  <si>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</si>
  <si>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</si>
  <si>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</si>
  <si>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</si>
  <si>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</si>
  <si>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</si>
  <si>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</si>
  <si>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</si>
  <si>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</si>
  <si>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</si>
  <si>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</si>
  <si>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</si>
  <si>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</si>
  <si>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</si>
  <si>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</si>
  <si>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</si>
  <si>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</si>
  <si>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</si>
  <si>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</si>
  <si>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</si>
  <si>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</si>
  <si>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</si>
  <si>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</si>
  <si>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</si>
  <si>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</si>
  <si>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</si>
  <si>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</si>
  <si>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</si>
  <si>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</si>
  <si>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</si>
  <si>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</si>
  <si>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</si>
  <si>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</si>
  <si>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</si>
  <si>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</si>
  <si>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</si>
  <si>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</si>
  <si>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</si>
  <si>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</si>
  <si>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</si>
  <si>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</si>
  <si>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</si>
  <si>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</si>
  <si>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</si>
  <si>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</si>
  <si>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</si>
  <si>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</si>
  <si>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</si>
  <si>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</si>
  <si>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</si>
  <si>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</si>
  <si>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</si>
  <si>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</si>
  <si>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</si>
  <si>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</si>
  <si>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</si>
  <si>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</si>
  <si>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</si>
  <si>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</si>
  <si>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</si>
  <si>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</si>
  <si>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</si>
  <si>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</si>
  <si>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</si>
  <si>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</si>
  <si>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</si>
  <si>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</si>
  <si>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</si>
  <si>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</si>
  <si>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</si>
  <si>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</si>
  <si>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</si>
  <si>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</si>
  <si>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</si>
  <si>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</si>
  <si>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</si>
  <si>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</si>
  <si>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</si>
  <si>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</si>
  <si>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</si>
  <si>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</si>
  <si>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</si>
  <si>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</si>
  <si>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</si>
  <si>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</si>
  <si>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</si>
  <si>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</si>
  <si>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</si>
  <si>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</si>
  <si>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</si>
  <si>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</si>
  <si>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</si>
  <si>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</si>
  <si>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</si>
  <si>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</si>
  <si>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</si>
  <si>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</si>
  <si>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</si>
  <si>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</si>
  <si>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</si>
  <si>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</si>
  <si>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</si>
  <si>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</si>
  <si>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</si>
  <si>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</si>
  <si>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</si>
  <si>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</si>
  <si>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</si>
  <si>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</si>
  <si>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</si>
  <si>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</si>
  <si>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</si>
  <si>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</si>
  <si>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</si>
  <si>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</si>
  <si>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</si>
  <si>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</si>
  <si>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</si>
  <si>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</si>
  <si>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</si>
  <si>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</si>
  <si>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</si>
  <si>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</si>
  <si>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</si>
  <si>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</si>
  <si>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</si>
  <si>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</si>
  <si>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</si>
  <si>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</si>
  <si>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</si>
  <si>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</si>
  <si>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</si>
  <si>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</si>
  <si>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</si>
  <si>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</si>
  <si>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</si>
  <si>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</si>
  <si>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</si>
  <si>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</si>
  <si>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</si>
  <si>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</si>
  <si>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</si>
  <si>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</si>
  <si>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</si>
  <si>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</si>
  <si>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</si>
  <si>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</si>
  <si>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</si>
  <si>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</si>
  <si>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</si>
  <si>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</si>
  <si>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</si>
  <si>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</si>
  <si>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</si>
  <si>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</si>
  <si>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</si>
  <si>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</si>
  <si>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</si>
  <si>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</si>
  <si>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</si>
  <si>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</si>
  <si>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</si>
  <si>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</si>
  <si>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</si>
  <si>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</si>
  <si>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</si>
  <si>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</si>
  <si>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</si>
  <si>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</si>
  <si>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</si>
  <si>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</si>
  <si>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</si>
  <si>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</si>
  <si>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</si>
  <si>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</si>
  <si>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</si>
  <si>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</si>
  <si>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</si>
  <si>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</si>
  <si>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</si>
  <si>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</si>
  <si>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</si>
  <si>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</si>
  <si>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</si>
  <si>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</si>
  <si>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</si>
  <si>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</si>
  <si>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</si>
  <si>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</si>
  <si>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</si>
  <si>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</si>
  <si>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</si>
  <si>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</si>
  <si>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</si>
  <si>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</si>
  <si>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</si>
  <si>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</si>
  <si>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</si>
  <si>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</si>
  <si>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</si>
  <si>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</si>
  <si>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</si>
  <si>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</si>
  <si>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</si>
  <si>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</si>
  <si>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</si>
  <si>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</si>
  <si>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</si>
  <si>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</si>
  <si>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</si>
  <si>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</si>
  <si>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</si>
  <si>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</si>
  <si>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</si>
  <si>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</si>
  <si>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</si>
  <si>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</si>
  <si>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</si>
  <si>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</si>
  <si>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</si>
  <si>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</si>
  <si>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</si>
  <si>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</si>
  <si>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</si>
  <si>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</si>
  <si>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</si>
  <si>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</si>
  <si>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</si>
  <si>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</si>
  <si>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</si>
  <si>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</si>
  <si>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</si>
  <si>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</si>
  <si>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</si>
  <si>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</si>
  <si>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</si>
  <si>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</si>
  <si>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</si>
  <si>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</si>
  <si>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</si>
  <si>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</si>
  <si>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</si>
  <si>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</si>
  <si>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</si>
  <si>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</si>
  <si>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</si>
  <si>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</si>
  <si>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</si>
  <si>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</si>
  <si>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</si>
  <si>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</si>
  <si>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</si>
  <si>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</si>
  <si>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</si>
  <si>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</si>
  <si>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</si>
  <si>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</si>
  <si>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</si>
  <si>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</si>
  <si>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</si>
  <si>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</si>
  <si>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</si>
  <si>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</si>
  <si>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</si>
  <si>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</si>
  <si>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</si>
  <si>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</si>
  <si>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</si>
  <si>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</si>
  <si>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</si>
  <si>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</si>
  <si>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</si>
  <si>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</si>
  <si>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</si>
  <si>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</si>
  <si>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</si>
  <si>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</si>
  <si>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</si>
  <si>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</si>
  <si>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</si>
  <si>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</si>
  <si>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</si>
  <si>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</si>
  <si>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</si>
  <si>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</si>
  <si>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</si>
  <si>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</si>
  <si>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</si>
  <si>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</si>
  <si>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</si>
  <si>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</si>
  <si>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</si>
  <si>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</si>
  <si>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</si>
  <si>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</si>
  <si>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</si>
  <si>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</si>
  <si>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</si>
  <si>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</si>
  <si>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</si>
  <si>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</si>
  <si>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</si>
  <si>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</si>
  <si>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</si>
  <si>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</si>
  <si>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</si>
  <si>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</si>
  <si>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</si>
  <si>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</si>
  <si>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</si>
  <si>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</si>
  <si>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</si>
  <si>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</si>
  <si>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</si>
  <si>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</si>
  <si>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</si>
  <si>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</si>
  <si>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</si>
  <si>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</si>
  <si>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</si>
  <si>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</si>
  <si>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</si>
  <si>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</si>
  <si>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</si>
  <si>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</si>
  <si>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</si>
  <si>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</si>
  <si>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</si>
  <si>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</si>
  <si>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</si>
  <si>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</si>
  <si>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</si>
  <si>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</si>
  <si>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</si>
  <si>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</si>
  <si>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</si>
  <si>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</si>
  <si>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</si>
  <si>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</si>
  <si>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</si>
  <si>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</si>
  <si>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</si>
  <si>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</si>
  <si>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</si>
  <si>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</si>
  <si>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</si>
  <si>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</si>
  <si>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</si>
  <si>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</si>
  <si>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</si>
  <si>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</si>
  <si>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</si>
  <si>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</si>
  <si>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</si>
  <si>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</si>
  <si>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</si>
  <si>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</si>
  <si>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</si>
  <si>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</si>
  <si>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</si>
  <si>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</si>
  <si>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</si>
  <si>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</si>
  <si>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</si>
  <si>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</si>
  <si>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</si>
  <si>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</si>
  <si>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</si>
  <si>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</si>
  <si>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</si>
  <si>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</si>
  <si>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</si>
  <si>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</si>
  <si>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</si>
  <si>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</si>
  <si>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</si>
  <si>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</si>
  <si>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</si>
  <si>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</si>
  <si>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</si>
  <si>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</si>
  <si>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</si>
  <si>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</si>
  <si>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</si>
  <si>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</si>
  <si>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</si>
  <si>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</si>
  <si>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</si>
  <si>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</si>
  <si>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</si>
  <si>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</si>
  <si>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</si>
  <si>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</si>
  <si>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</si>
  <si>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</si>
  <si>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</si>
  <si>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</si>
  <si>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</si>
  <si>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</si>
  <si>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</si>
  <si>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</si>
  <si>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</si>
  <si>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</si>
  <si>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</si>
  <si>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</si>
  <si>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</si>
  <si>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</si>
  <si>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</si>
  <si>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</si>
  <si>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</si>
  <si>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</si>
  <si>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</si>
  <si>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</si>
  <si>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</si>
  <si>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</si>
  <si>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</si>
  <si>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</si>
  <si>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</si>
  <si>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</si>
  <si>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</si>
  <si>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</si>
  <si>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</si>
  <si>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</si>
  <si>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</si>
  <si>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</si>
  <si>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</si>
  <si>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</si>
  <si>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</si>
  <si>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</si>
  <si>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</si>
  <si>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</si>
  <si>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</si>
  <si>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</si>
  <si>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</si>
  <si>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</si>
  <si>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</si>
  <si>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</si>
  <si>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</si>
  <si>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</si>
  <si>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</si>
  <si>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</si>
  <si>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</si>
  <si>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</si>
  <si>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</si>
  <si>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</si>
  <si>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</si>
  <si>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</si>
  <si>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</si>
  <si>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</si>
  <si>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</si>
  <si>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</si>
  <si>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</si>
  <si>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</si>
  <si>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</si>
  <si>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</si>
  <si>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</si>
  <si>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</si>
  <si>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</si>
  <si>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</si>
  <si>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</si>
  <si>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</si>
  <si>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</si>
  <si>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</si>
  <si>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</si>
  <si>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</si>
  <si>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</si>
  <si>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</si>
  <si>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</si>
  <si>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</si>
  <si>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</si>
  <si>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</si>
  <si>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</si>
  <si>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</si>
  <si>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</si>
  <si>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</si>
  <si>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</si>
  <si>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</si>
  <si>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</si>
  <si>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</si>
  <si>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</si>
  <si>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</si>
  <si>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</si>
  <si>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</si>
  <si>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</si>
  <si>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</si>
  <si>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</si>
  <si>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</si>
  <si>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</si>
  <si>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</si>
  <si>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</si>
  <si>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</si>
  <si>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</si>
  <si>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</si>
  <si>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</si>
  <si>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</si>
  <si>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</si>
  <si>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</si>
  <si>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</si>
  <si>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</si>
  <si>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</si>
  <si>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</si>
  <si>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</si>
  <si>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</si>
  <si>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</si>
  <si>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</si>
  <si>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</si>
  <si>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</si>
  <si>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</si>
  <si>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</si>
  <si>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</si>
  <si>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</si>
  <si>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</si>
  <si>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</si>
  <si>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</si>
  <si>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</si>
  <si>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</si>
  <si>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</si>
  <si>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</si>
  <si>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</si>
  <si>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</si>
  <si>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</si>
  <si>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</si>
  <si>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</si>
  <si>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</si>
  <si>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</si>
  <si>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</si>
  <si>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</si>
  <si>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</si>
  <si>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</si>
  <si>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</si>
  <si>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</si>
  <si>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</si>
  <si>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</si>
  <si>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</si>
  <si>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</si>
  <si>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</si>
  <si>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</si>
  <si>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</si>
  <si>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</si>
  <si>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</si>
  <si>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</si>
  <si>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</si>
  <si>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</si>
  <si>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</si>
  <si>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</si>
  <si>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</si>
  <si>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</si>
  <si>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</si>
  <si>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</si>
  <si>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</si>
  <si>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</si>
  <si>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</si>
  <si>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</si>
  <si>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</si>
  <si>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</si>
  <si>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</si>
  <si>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</si>
  <si>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</si>
  <si>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</si>
  <si>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</si>
  <si>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</si>
  <si>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</si>
  <si>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</si>
  <si>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</si>
  <si>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</si>
  <si>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</si>
  <si>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</si>
  <si>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</si>
  <si>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</si>
  <si>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</si>
  <si>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</si>
  <si>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</si>
  <si>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</si>
  <si>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</si>
  <si>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</si>
  <si>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</si>
  <si>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</si>
  <si>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</si>
  <si>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</si>
  <si>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</si>
  <si>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</si>
  <si>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</si>
  <si>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</si>
  <si>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</si>
  <si>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</si>
  <si>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</si>
  <si>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</si>
  <si>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</si>
  <si>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</si>
  <si>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</si>
  <si>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</si>
  <si>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</si>
  <si>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</si>
  <si>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</si>
  <si>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</si>
  <si>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</si>
  <si>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</si>
  <si>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</si>
  <si>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</si>
  <si>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</si>
  <si>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</si>
  <si>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</si>
  <si>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</si>
  <si>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</si>
  <si>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</si>
  <si>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</si>
  <si>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</si>
  <si>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</si>
  <si>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</si>
  <si>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</si>
  <si>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</si>
  <si>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</si>
  <si>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</si>
  <si>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</si>
  <si>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</si>
  <si>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</si>
  <si>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</si>
  <si>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</si>
  <si>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</si>
  <si>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</si>
  <si>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</si>
  <si>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</si>
  <si>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</si>
  <si>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</si>
  <si>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</si>
  <si>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</si>
  <si>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</si>
  <si>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</si>
  <si>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</si>
  <si>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</si>
  <si>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</si>
  <si>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</si>
  <si>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</si>
  <si>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</si>
  <si>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</si>
  <si>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</si>
  <si>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</si>
  <si>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</si>
  <si>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</si>
  <si>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</si>
  <si>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</si>
  <si>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</si>
  <si>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</si>
  <si>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</si>
  <si>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</si>
  <si>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</si>
  <si>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</si>
  <si>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</si>
  <si>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</si>
  <si>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</si>
  <si>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</si>
  <si>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</si>
  <si>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</si>
  <si>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</si>
  <si>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</si>
  <si>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</si>
  <si>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</si>
  <si>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</si>
  <si>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</si>
  <si>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</si>
  <si>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</si>
  <si>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</si>
  <si>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</si>
  <si>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</si>
  <si>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</si>
  <si>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</si>
  <si>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</si>
  <si>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</si>
  <si>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</si>
  <si>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</si>
  <si>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</si>
  <si>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</si>
  <si>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</si>
  <si>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</si>
  <si>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</si>
  <si>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</si>
  <si>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</si>
  <si>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</si>
  <si>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</si>
  <si>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</si>
  <si>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</si>
  <si>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</si>
  <si>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</si>
  <si>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</si>
  <si>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</si>
  <si>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</si>
  <si>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</si>
  <si>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</si>
  <si>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</si>
  <si>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</si>
  <si>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</si>
  <si>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</si>
  <si>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</si>
  <si>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</si>
  <si>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</si>
  <si>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</si>
  <si>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</si>
  <si>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</si>
  <si>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</si>
  <si>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</si>
  <si>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</si>
  <si>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</si>
  <si>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</si>
  <si>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</si>
  <si>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</si>
  <si>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</si>
  <si>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</si>
  <si>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</si>
  <si>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</si>
  <si>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</si>
  <si>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</si>
  <si>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</si>
  <si>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</si>
  <si>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</si>
  <si>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</si>
  <si>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</si>
  <si>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</si>
  <si>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</si>
  <si>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</si>
  <si>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</si>
  <si>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</si>
  <si>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</si>
  <si>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</si>
  <si>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</si>
  <si>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</si>
  <si>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</si>
  <si>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</si>
  <si>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</si>
  <si>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</si>
  <si>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</si>
  <si>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</si>
  <si>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</si>
  <si>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</si>
  <si>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</si>
  <si>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</si>
  <si>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</si>
  <si>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</si>
  <si>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</si>
  <si>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</si>
  <si>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</si>
  <si>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</si>
  <si>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</si>
  <si>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</si>
  <si>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</si>
  <si>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</si>
  <si>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</si>
  <si>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</si>
  <si>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</si>
  <si>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</si>
  <si>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</si>
  <si>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</si>
  <si>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</si>
  <si>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</si>
  <si>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</si>
  <si>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</si>
  <si>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</si>
  <si>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</si>
  <si>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</si>
  <si>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</si>
  <si>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</si>
  <si>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</si>
  <si>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</si>
  <si>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</si>
  <si>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</si>
  <si>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</si>
  <si>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</si>
  <si>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</si>
  <si>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</si>
  <si>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</si>
  <si>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</si>
  <si>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</si>
  <si>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</si>
  <si>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</si>
  <si>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</si>
  <si>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</si>
  <si>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</si>
  <si>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</si>
  <si>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</si>
  <si>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</si>
  <si>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</si>
  <si>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</si>
  <si>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</si>
  <si>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</si>
  <si>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</si>
  <si>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</si>
  <si>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</si>
  <si>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</si>
  <si>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</si>
  <si>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</si>
  <si>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</si>
  <si>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</si>
  <si>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</si>
  <si>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</si>
  <si>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</si>
  <si>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</si>
  <si>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</si>
  <si>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</si>
  <si>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</si>
  <si>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</si>
  <si>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</si>
  <si>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</si>
  <si>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</si>
  <si>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</si>
  <si>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</si>
  <si>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</si>
  <si>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</si>
  <si>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</si>
  <si>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</si>
  <si>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</si>
  <si>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</si>
  <si>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</si>
  <si>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</si>
  <si>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</si>
  <si>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</si>
  <si>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</si>
  <si>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</si>
  <si>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</si>
  <si>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</si>
  <si>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</si>
  <si>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</si>
  <si>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</si>
  <si>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</si>
  <si>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</si>
  <si>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</si>
  <si>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</si>
  <si>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</si>
  <si>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</si>
  <si>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</si>
  <si>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</si>
  <si>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</si>
  <si>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</si>
  <si>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</si>
  <si>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</si>
  <si>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</si>
  <si>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</si>
  <si>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</si>
  <si>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</si>
  <si>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</si>
  <si>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</si>
  <si>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</si>
  <si>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</si>
  <si>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</si>
  <si>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</si>
  <si>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</si>
  <si>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</si>
  <si>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</si>
  <si>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</si>
  <si>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</si>
  <si>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</si>
  <si>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</si>
  <si>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</si>
  <si>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</si>
  <si>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</si>
  <si>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</si>
  <si>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</si>
  <si>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</si>
  <si>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</si>
  <si>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</si>
  <si>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</si>
  <si>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</si>
  <si>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</si>
  <si>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</si>
  <si>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</si>
  <si>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</si>
  <si>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</si>
  <si>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</si>
  <si>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</si>
  <si>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</si>
  <si>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</si>
  <si>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</si>
  <si>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</si>
  <si>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</si>
  <si>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</si>
  <si>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</si>
  <si>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</si>
  <si>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</si>
  <si>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</si>
  <si>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</si>
  <si>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</si>
  <si>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</si>
  <si>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</si>
  <si>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</si>
  <si>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</si>
  <si>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</si>
  <si>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</si>
  <si>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</si>
  <si>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</si>
  <si>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</si>
  <si>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</si>
  <si>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</si>
  <si>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</si>
  <si>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</si>
  <si>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</si>
  <si>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</si>
  <si>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</si>
  <si>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</si>
  <si>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</si>
  <si>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</si>
  <si>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</si>
  <si>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</si>
  <si>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</si>
  <si>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</si>
  <si>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</si>
  <si>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</si>
  <si>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</si>
  <si>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</si>
  <si>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</si>
  <si>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</si>
  <si>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</si>
  <si>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</si>
  <si>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</si>
  <si>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</si>
  <si>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</si>
  <si>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</si>
  <si>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</si>
  <si>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</si>
  <si>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</si>
  <si>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</si>
  <si>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</si>
  <si>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</si>
  <si>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</si>
  <si>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</si>
  <si>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</si>
  <si>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</si>
  <si>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</si>
  <si>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</si>
  <si>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</si>
  <si>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</si>
  <si>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</si>
  <si>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</si>
  <si>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</si>
  <si>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</si>
  <si>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</si>
  <si>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</si>
  <si>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</si>
  <si>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</si>
  <si>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</si>
  <si>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</si>
  <si>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</si>
  <si>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</si>
  <si>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</si>
  <si>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</si>
  <si>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</si>
  <si>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</si>
  <si>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</si>
  <si>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</si>
  <si>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</si>
  <si>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</si>
  <si>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</si>
  <si>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</si>
  <si>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</si>
  <si>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</si>
  <si>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</si>
  <si>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</si>
  <si>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</si>
  <si>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</si>
  <si>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</si>
  <si>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</si>
  <si>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</si>
  <si>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</si>
  <si>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</si>
  <si>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</si>
  <si>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</si>
  <si>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</si>
  <si>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</si>
  <si>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</si>
  <si>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</si>
  <si>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</si>
  <si>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</si>
  <si>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</si>
  <si>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</si>
  <si>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</si>
  <si>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</si>
  <si>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</si>
  <si>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</si>
  <si>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</si>
  <si>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</si>
  <si>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</si>
  <si>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</si>
  <si>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</si>
  <si>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</si>
  <si>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</si>
  <si>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</si>
  <si>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</si>
  <si>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</si>
  <si>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</si>
  <si>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</si>
  <si>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</si>
  <si>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</si>
  <si>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</si>
  <si>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</si>
  <si>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</si>
  <si>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</si>
  <si>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</si>
  <si>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</si>
  <si>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</si>
  <si>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</si>
  <si>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</si>
  <si>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</si>
  <si>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</si>
  <si>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</si>
  <si>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</si>
  <si>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</si>
  <si>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</si>
  <si>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</si>
  <si>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</si>
  <si>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</si>
  <si>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</si>
  <si>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</si>
  <si>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</si>
  <si>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</si>
  <si>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</si>
  <si>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</si>
  <si>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</si>
  <si>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</si>
  <si>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</si>
  <si>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</si>
  <si>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</si>
  <si>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</si>
  <si>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</si>
  <si>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</si>
  <si>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</si>
  <si>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</si>
  <si>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</si>
  <si>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</si>
  <si>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</si>
  <si>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</si>
  <si>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</si>
  <si>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</si>
  <si>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</si>
  <si>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</si>
  <si>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</si>
  <si>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</si>
  <si>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</si>
  <si>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</si>
  <si>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</si>
  <si>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</si>
  <si>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</si>
  <si>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</si>
  <si>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</si>
  <si>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</si>
  <si>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</si>
  <si>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</si>
  <si>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</si>
  <si>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</si>
  <si>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</si>
  <si>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</si>
  <si>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</si>
  <si>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</si>
  <si>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</si>
  <si>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</si>
  <si>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</si>
  <si>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</si>
  <si>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</si>
  <si>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</si>
  <si>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</si>
  <si>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</si>
  <si>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</si>
  <si>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</si>
  <si>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</si>
  <si>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</si>
  <si>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</si>
  <si>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</si>
  <si>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</si>
  <si>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</si>
  <si>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</si>
  <si>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</si>
  <si>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</si>
  <si>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</si>
  <si>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</si>
  <si>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</si>
  <si>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</si>
  <si>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</si>
  <si>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</si>
  <si>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</si>
  <si>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</si>
  <si>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</si>
  <si>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</si>
  <si>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</si>
  <si>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</si>
  <si>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</si>
  <si>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</si>
  <si>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</si>
  <si>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</si>
  <si>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</si>
  <si>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</si>
  <si>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</si>
  <si>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</si>
  <si>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</si>
  <si>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</si>
  <si>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</si>
  <si>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</si>
  <si>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</si>
  <si>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</si>
  <si>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</si>
  <si>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</si>
  <si>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</si>
  <si>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</si>
  <si>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</si>
  <si>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</si>
  <si>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</si>
  <si>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</si>
  <si>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</si>
  <si>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</si>
  <si>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</si>
  <si>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</si>
  <si>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</si>
  <si>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</si>
  <si>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</si>
  <si>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</si>
  <si>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</si>
  <si>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</si>
  <si>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</si>
  <si>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</si>
  <si>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</si>
  <si>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</si>
  <si>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</si>
  <si>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</si>
  <si>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</si>
  <si>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</si>
  <si>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</si>
  <si>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</si>
  <si>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</si>
  <si>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</si>
  <si>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</si>
  <si>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</si>
  <si>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</si>
  <si>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</si>
  <si>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</si>
  <si>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</si>
  <si>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</si>
  <si>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</si>
  <si>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</si>
  <si>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</si>
  <si>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</si>
  <si>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</si>
  <si>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</si>
  <si>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</si>
  <si>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</si>
  <si>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</si>
  <si>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</si>
  <si>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</si>
  <si>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</si>
  <si>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</si>
  <si>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</si>
  <si>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</si>
  <si>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</si>
  <si>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</si>
  <si>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</si>
  <si>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</si>
  <si>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</si>
  <si>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</si>
  <si>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</si>
  <si>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</si>
  <si>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</si>
  <si>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</si>
  <si>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</si>
  <si>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</si>
  <si>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</si>
  <si>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</si>
  <si>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</si>
  <si>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</si>
  <si>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</si>
  <si>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</si>
  <si>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</si>
  <si>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</si>
  <si>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</si>
  <si>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</si>
  <si>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</si>
  <si>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</si>
  <si>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</si>
  <si>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</si>
  <si>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</si>
  <si>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</si>
  <si>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</si>
  <si>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</si>
  <si>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</si>
  <si>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</si>
  <si>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</si>
  <si>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</si>
  <si>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</si>
  <si>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</si>
  <si>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</si>
  <si>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</si>
  <si>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</si>
  <si>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</si>
  <si>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</si>
  <si>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</si>
  <si>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</si>
  <si>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</si>
  <si>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</si>
  <si>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</si>
  <si>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</si>
  <si>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</si>
  <si>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</si>
  <si>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</si>
  <si>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</si>
  <si>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</si>
  <si>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</si>
  <si>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</si>
  <si>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</si>
  <si>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</si>
  <si>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</si>
  <si>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</si>
  <si>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</si>
  <si>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</si>
  <si>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</si>
  <si>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</si>
  <si>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</si>
  <si>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</si>
  <si>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</si>
  <si>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</si>
  <si>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</si>
  <si>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</si>
  <si>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</si>
  <si>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</si>
  <si>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</si>
  <si>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</si>
  <si>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</si>
  <si>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</si>
  <si>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</si>
  <si>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</si>
  <si>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</si>
  <si>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</si>
  <si>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</si>
  <si>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</si>
  <si>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</si>
  <si>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</si>
  <si>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</si>
  <si>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</si>
  <si>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</si>
  <si>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</si>
  <si>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</si>
  <si>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</si>
  <si>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</si>
  <si>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</si>
  <si>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</si>
  <si>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</si>
  <si>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</si>
  <si>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</si>
  <si>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</si>
  <si>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</si>
  <si>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</si>
  <si>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</si>
  <si>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</si>
  <si>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</si>
  <si>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</si>
  <si>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</si>
  <si>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</si>
  <si>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</si>
  <si>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</si>
  <si>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</si>
  <si>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</si>
  <si>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</si>
  <si>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</si>
  <si>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</si>
  <si>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</si>
  <si>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</si>
  <si>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</si>
  <si>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</si>
  <si>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</si>
  <si>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</si>
  <si>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</si>
  <si>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</si>
  <si>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</si>
  <si>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</si>
  <si>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</si>
  <si>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</si>
  <si>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</si>
  <si>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</si>
  <si>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</si>
  <si>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</si>
  <si>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</si>
  <si>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</si>
  <si>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</si>
  <si>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</si>
  <si>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</si>
  <si>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</si>
  <si>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</si>
  <si>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</si>
  <si>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</si>
  <si>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</si>
  <si>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</si>
  <si>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</si>
  <si>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</si>
  <si>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</si>
  <si>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</si>
  <si>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</si>
  <si>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</si>
  <si>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</si>
  <si>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</si>
  <si>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</si>
  <si>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</si>
  <si>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</si>
  <si>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</si>
  <si>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</si>
  <si>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</si>
  <si>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</si>
  <si>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</si>
  <si>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</si>
  <si>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</si>
  <si>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</si>
  <si>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</si>
  <si>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</si>
  <si>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</si>
  <si>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</si>
  <si>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</si>
  <si>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</si>
  <si>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</si>
  <si>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</si>
  <si>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</si>
  <si>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</si>
  <si>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</si>
  <si>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</si>
  <si>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</si>
  <si>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</si>
  <si>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</si>
  <si>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</si>
  <si>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</si>
  <si>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</si>
  <si>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</si>
  <si>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</si>
  <si>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</si>
  <si>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</si>
  <si>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</si>
  <si>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</si>
  <si>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</si>
  <si>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</si>
  <si>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</si>
  <si>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</si>
  <si>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</si>
  <si>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</si>
  <si>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</si>
  <si>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</si>
  <si>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</si>
  <si>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</si>
  <si>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</si>
  <si>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</si>
  <si>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</si>
  <si>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</si>
  <si>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</si>
  <si>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</si>
  <si>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</si>
  <si>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</si>
  <si>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</si>
  <si>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</si>
  <si>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</si>
  <si>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</si>
  <si>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</si>
  <si>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</si>
  <si>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</si>
  <si>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</si>
  <si>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</si>
  <si>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</si>
  <si>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</si>
  <si>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</si>
  <si>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</si>
  <si>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</si>
  <si>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</si>
  <si>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</si>
  <si>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</si>
  <si>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</si>
  <si>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</si>
  <si>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</si>
  <si>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</si>
  <si>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</si>
  <si>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</si>
  <si>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</si>
  <si>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</si>
  <si>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</si>
  <si>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</si>
  <si>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</si>
  <si>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</si>
  <si>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</si>
  <si>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</si>
  <si>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</si>
  <si>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</si>
  <si>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</si>
  <si>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</si>
  <si>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</si>
  <si>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</si>
  <si>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</si>
  <si>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</si>
  <si>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</si>
  <si>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</si>
  <si>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</si>
  <si>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</si>
  <si>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</si>
  <si>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</si>
  <si>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</si>
  <si>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</si>
  <si>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</si>
  <si>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</si>
  <si>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</si>
  <si>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</si>
  <si>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</si>
  <si>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</si>
  <si>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</si>
  <si>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</si>
  <si>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</si>
  <si>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</si>
  <si>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</si>
  <si>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</si>
  <si>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</si>
  <si>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</si>
  <si>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</si>
  <si>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</si>
  <si>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</si>
  <si>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</si>
  <si>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</si>
  <si>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</si>
  <si>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</si>
  <si>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</si>
  <si>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</si>
  <si>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</si>
  <si>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</si>
  <si>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</si>
  <si>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</si>
  <si>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</si>
  <si>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</si>
  <si>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</si>
  <si>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</si>
  <si>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</si>
  <si>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</si>
  <si>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</si>
  <si>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</si>
  <si>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</si>
  <si>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</si>
  <si>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</si>
  <si>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</si>
  <si>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</si>
  <si>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</si>
  <si>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</si>
  <si>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</si>
  <si>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</si>
  <si>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</si>
  <si>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</si>
  <si>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</si>
  <si>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</si>
  <si>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</si>
  <si>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</si>
  <si>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</si>
  <si>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</si>
  <si>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</si>
  <si>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</si>
  <si>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</si>
  <si>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</si>
  <si>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</si>
  <si>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</si>
  <si>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</si>
  <si>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</si>
  <si>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</si>
  <si>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</si>
  <si>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</si>
  <si>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</si>
  <si>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</si>
  <si>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</si>
  <si>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</si>
  <si>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</si>
  <si>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</si>
  <si>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</si>
  <si>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</si>
  <si>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</si>
  <si>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</si>
  <si>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</si>
  <si>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</si>
  <si>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</si>
  <si>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</si>
  <si>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</si>
  <si>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</si>
  <si>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</si>
  <si>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</si>
  <si>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</si>
  <si>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</si>
  <si>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</si>
  <si>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</si>
  <si>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</si>
  <si>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</si>
  <si>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</si>
  <si>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</si>
  <si>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</si>
  <si>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</si>
  <si>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</si>
  <si>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</si>
  <si>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</si>
  <si>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</si>
  <si>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</si>
  <si>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</si>
  <si>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</si>
  <si>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</si>
  <si>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</si>
  <si>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</si>
  <si>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</si>
  <si>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</si>
  <si>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</si>
  <si>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</si>
  <si>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</si>
  <si>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</si>
  <si>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</si>
  <si>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</si>
  <si>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</si>
  <si>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</si>
  <si>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</si>
  <si>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</si>
  <si>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</si>
  <si>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</si>
  <si>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</si>
  <si>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</si>
  <si>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</si>
  <si>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</si>
  <si>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</si>
  <si>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</si>
  <si>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</si>
  <si>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</si>
  <si>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</si>
  <si>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</si>
  <si>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</si>
  <si>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</si>
  <si>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</si>
  <si>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</si>
  <si>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</si>
  <si>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</si>
  <si>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</si>
  <si>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</si>
  <si>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</si>
  <si>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</si>
  <si>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</si>
  <si>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</si>
  <si>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</si>
  <si>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</si>
  <si>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</si>
  <si>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</si>
  <si>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</si>
  <si>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</si>
  <si>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</si>
  <si>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</si>
  <si>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</si>
  <si>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</si>
  <si>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</si>
  <si>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</si>
  <si>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</si>
  <si>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</si>
  <si>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</si>
  <si>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</si>
  <si>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</si>
  <si>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</si>
  <si>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</si>
  <si>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</si>
  <si>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</si>
  <si>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</si>
  <si>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</si>
  <si>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</si>
  <si>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</si>
  <si>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</si>
  <si>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</si>
  <si>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</si>
  <si>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</si>
  <si>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</si>
  <si>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</si>
  <si>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</si>
  <si>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</si>
  <si>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</si>
  <si>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</si>
  <si>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</si>
  <si>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</si>
  <si>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</si>
  <si>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</si>
  <si>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</si>
  <si>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</si>
  <si>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</si>
  <si>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</si>
  <si>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</si>
  <si>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</si>
  <si>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</si>
  <si>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</si>
  <si>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</si>
  <si>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</si>
  <si>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</si>
  <si>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</si>
  <si>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</si>
  <si>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</si>
  <si>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</si>
  <si>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</si>
  <si>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</si>
  <si>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</si>
  <si>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</si>
  <si>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</si>
  <si>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</si>
  <si>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</si>
  <si>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</si>
  <si>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</si>
  <si>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</si>
  <si>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</si>
  <si>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</si>
  <si>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</si>
  <si>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</si>
  <si>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</si>
  <si>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</si>
  <si>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</si>
  <si>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</si>
  <si>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</si>
  <si>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</si>
  <si>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</si>
  <si>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</si>
  <si>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</si>
  <si>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</si>
  <si>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</si>
  <si>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</si>
  <si>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</si>
  <si>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</si>
  <si>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</si>
  <si>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</si>
  <si>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</si>
  <si>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</si>
  <si>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</si>
  <si>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</si>
  <si>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</si>
  <si>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</si>
  <si>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</si>
  <si>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</si>
  <si>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</si>
  <si>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</si>
  <si>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</si>
  <si>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</si>
  <si>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</si>
  <si>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</si>
  <si>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</si>
  <si>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</si>
  <si>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</si>
  <si>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</si>
  <si>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</si>
  <si>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</si>
  <si>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</si>
  <si>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</si>
  <si>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</si>
  <si>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</si>
  <si>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</si>
  <si>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</si>
  <si>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</si>
  <si>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</si>
  <si>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</si>
  <si>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</si>
  <si>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</si>
  <si>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</si>
  <si>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</si>
  <si>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</si>
  <si>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</si>
  <si>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</si>
  <si>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</si>
  <si>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</si>
  <si>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</si>
  <si>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</si>
  <si>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</si>
  <si>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</si>
  <si>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</si>
  <si>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</si>
  <si>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</si>
  <si>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</si>
  <si>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</si>
  <si>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</si>
  <si>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</si>
  <si>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</si>
  <si>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</si>
  <si>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</si>
  <si>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</si>
  <si>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</si>
  <si>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</si>
  <si>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</si>
  <si>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</si>
  <si>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</si>
  <si>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</si>
  <si>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</si>
  <si>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</si>
  <si>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</si>
  <si>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</si>
  <si>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</si>
  <si>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</si>
  <si>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</si>
  <si>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</si>
  <si>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</si>
  <si>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</si>
  <si>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</si>
  <si>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</si>
  <si>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</si>
  <si>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</si>
  <si>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</si>
  <si>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</si>
  <si>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</si>
  <si>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</si>
  <si>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</si>
  <si>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</si>
  <si>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</si>
  <si>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</si>
  <si>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</si>
  <si>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</si>
  <si>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</si>
  <si>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</si>
  <si>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</si>
  <si>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</si>
  <si>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</si>
  <si>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</si>
  <si>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</si>
  <si>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</si>
  <si>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</si>
  <si>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</si>
  <si>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</si>
  <si>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</si>
  <si>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</si>
  <si>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</si>
  <si>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</si>
  <si>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</si>
  <si>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</si>
  <si>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</si>
  <si>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</si>
  <si>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</si>
  <si>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</si>
  <si>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</si>
  <si>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</si>
  <si>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</si>
  <si>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</si>
  <si>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</si>
  <si>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</si>
  <si>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</si>
  <si>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</si>
  <si>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</si>
  <si>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</si>
  <si>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</si>
  <si>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</si>
  <si>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</si>
  <si>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</si>
  <si>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</si>
  <si>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</si>
  <si>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</si>
  <si>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</si>
  <si>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</si>
  <si>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</si>
  <si>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</si>
  <si>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</si>
  <si>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</si>
  <si>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</si>
  <si>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</si>
  <si>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</si>
  <si>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</si>
  <si>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</si>
  <si>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</si>
  <si>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</si>
  <si>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</si>
  <si>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</si>
  <si>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</si>
  <si>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</si>
  <si>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</si>
  <si>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</si>
  <si>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</si>
  <si>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</si>
  <si>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</si>
  <si>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</si>
  <si>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</si>
  <si>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</si>
  <si>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</si>
  <si>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</si>
  <si>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</si>
  <si>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</si>
  <si>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</si>
  <si>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</si>
  <si>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</si>
  <si>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</si>
  <si>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</si>
  <si>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</si>
  <si>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</si>
  <si>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</si>
  <si>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</si>
  <si>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</si>
  <si>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</si>
  <si>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</si>
  <si>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</si>
  <si>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</si>
  <si>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</si>
  <si>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</si>
  <si>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</si>
  <si>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</si>
  <si>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</si>
  <si>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</si>
  <si>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</si>
  <si>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</si>
  <si>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</si>
  <si>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</si>
  <si>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</si>
  <si>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</si>
  <si>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</si>
  <si>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</si>
  <si>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</si>
  <si>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</si>
  <si>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</si>
  <si>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</si>
  <si>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</si>
  <si>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</si>
  <si>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</si>
  <si>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</si>
  <si>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</si>
  <si>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</si>
  <si>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</si>
  <si>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</si>
  <si>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</si>
  <si>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</si>
  <si>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</si>
  <si>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</si>
  <si>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</si>
  <si>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</si>
  <si>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</si>
  <si>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</si>
  <si>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</si>
  <si>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</si>
  <si>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</si>
  <si>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</si>
  <si>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</si>
  <si>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</si>
  <si>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</si>
  <si>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</si>
  <si>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</si>
  <si>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</si>
  <si>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</si>
  <si>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</si>
  <si>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</si>
  <si>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</si>
  <si>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</si>
  <si>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</si>
  <si>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</si>
  <si>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</si>
  <si>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</si>
  <si>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</si>
  <si>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</si>
  <si>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</si>
  <si>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</si>
  <si>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</si>
  <si>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</si>
  <si>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</si>
  <si>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</si>
  <si>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</si>
  <si>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</si>
  <si>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</si>
  <si>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</si>
  <si>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</si>
  <si>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</si>
  <si>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</si>
  <si>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</si>
  <si>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</si>
  <si>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</si>
  <si>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</si>
  <si>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</si>
  <si>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</si>
  <si>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</si>
  <si>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</si>
  <si>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</si>
  <si>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</si>
  <si>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</si>
  <si>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</si>
  <si>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</si>
  <si>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</si>
  <si>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</si>
  <si>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</si>
  <si>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</si>
  <si>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</si>
  <si>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</si>
  <si>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</si>
  <si>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</si>
  <si>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</si>
  <si>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</si>
  <si>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</si>
  <si>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</si>
  <si>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</si>
  <si>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</si>
  <si>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</si>
  <si>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</si>
  <si>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</si>
  <si>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</si>
  <si>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</si>
  <si>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</si>
  <si>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</si>
  <si>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</si>
  <si>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</si>
  <si>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</si>
  <si>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</si>
  <si>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</si>
  <si>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</si>
  <si>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</si>
  <si>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</si>
  <si>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</si>
  <si>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</si>
  <si>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</si>
  <si>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</si>
  <si>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</si>
  <si>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</si>
  <si>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</si>
  <si>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</si>
  <si>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</si>
  <si>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</si>
  <si>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</si>
  <si>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</si>
  <si>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</si>
  <si>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</si>
  <si>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</si>
  <si>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</si>
  <si>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</si>
  <si>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</si>
  <si>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</si>
  <si>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</si>
  <si>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</si>
  <si>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</si>
  <si>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</si>
  <si>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</si>
  <si>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</si>
  <si>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</si>
  <si>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</si>
  <si>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</si>
  <si>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</si>
  <si>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</si>
  <si>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</si>
  <si>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</si>
  <si>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</si>
  <si>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</si>
  <si>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</si>
  <si>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</si>
  <si>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</si>
  <si>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</si>
  <si>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</si>
  <si>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</si>
  <si>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</si>
  <si>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</si>
  <si>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</si>
  <si>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</si>
  <si>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</si>
  <si>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</si>
  <si>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</si>
  <si>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</si>
  <si>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</si>
  <si>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</si>
  <si>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</si>
  <si>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</si>
  <si>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</si>
  <si>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</si>
  <si>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</si>
  <si>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</si>
  <si>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</si>
  <si>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</si>
  <si>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</si>
  <si>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</si>
  <si>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</si>
  <si>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</si>
  <si>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</si>
  <si>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</si>
  <si>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</si>
  <si>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</si>
  <si>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</si>
  <si>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</si>
  <si>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</si>
  <si>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</si>
  <si>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</si>
  <si>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</si>
  <si>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</si>
  <si>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</si>
  <si>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</si>
  <si>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</si>
  <si>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</si>
  <si>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</si>
  <si>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</si>
  <si>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</si>
  <si>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</si>
  <si>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</si>
  <si>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</si>
  <si>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</si>
  <si>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</si>
  <si>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</si>
  <si>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</si>
  <si>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</si>
  <si>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</si>
  <si>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</si>
  <si>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</si>
  <si>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</si>
  <si>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</si>
  <si>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</si>
  <si>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</si>
  <si>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</si>
  <si>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</si>
  <si>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</si>
  <si>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</si>
  <si>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</si>
  <si>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</si>
  <si>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</si>
  <si>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</si>
  <si>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</si>
  <si>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</si>
  <si>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</si>
  <si>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</si>
  <si>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</si>
  <si>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</si>
  <si>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</si>
  <si>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</si>
  <si>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</si>
  <si>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</si>
  <si>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</si>
  <si>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</si>
  <si>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</si>
  <si>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</si>
  <si>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</si>
  <si>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</si>
  <si>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</si>
  <si>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</si>
  <si>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</si>
  <si>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</si>
  <si>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</si>
  <si>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</si>
  <si>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</si>
  <si>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</si>
  <si>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</si>
  <si>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</si>
  <si>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</si>
  <si>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</si>
  <si>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</si>
  <si>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</si>
  <si>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</si>
  <si>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</si>
  <si>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</si>
  <si>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</si>
  <si>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</si>
  <si>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</si>
  <si>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</si>
  <si>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</si>
  <si>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</si>
  <si>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</si>
  <si>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</si>
  <si>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</si>
  <si>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</si>
  <si>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</si>
  <si>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</si>
  <si>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</si>
  <si>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</si>
  <si>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</si>
  <si>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</si>
  <si>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</si>
  <si>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</si>
  <si>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</si>
  <si>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</si>
  <si>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</si>
  <si>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</si>
  <si>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</si>
  <si>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</si>
  <si>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</si>
  <si>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</si>
  <si>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</si>
  <si>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</si>
  <si>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</si>
  <si>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</si>
  <si>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</si>
  <si>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</si>
  <si>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</si>
  <si>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</si>
  <si>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</si>
  <si>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</si>
  <si>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</si>
  <si>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</si>
  <si>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</si>
  <si>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</si>
  <si>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</si>
  <si>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</si>
  <si>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</si>
  <si>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</si>
  <si>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</si>
  <si>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</si>
  <si>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</si>
  <si>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</si>
  <si>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</si>
  <si>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</si>
  <si>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</si>
  <si>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</si>
  <si>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</si>
  <si>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</si>
  <si>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</si>
  <si>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</si>
  <si>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</si>
  <si>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</si>
  <si>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</si>
  <si>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</si>
  <si>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</si>
  <si>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</si>
  <si>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</si>
  <si>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</si>
  <si>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</si>
  <si>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</si>
  <si>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</si>
  <si>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</si>
  <si>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</si>
  <si>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</si>
  <si>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</si>
  <si>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</si>
  <si>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</si>
  <si>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</si>
  <si>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</si>
  <si>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</si>
  <si>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</si>
  <si>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</si>
  <si>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</si>
  <si>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</si>
  <si>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</si>
  <si>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</si>
  <si>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</si>
  <si>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</si>
  <si>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</si>
  <si>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</si>
  <si>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</si>
  <si>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</si>
  <si>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</si>
  <si>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</si>
  <si>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</si>
  <si>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</si>
  <si>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</si>
  <si>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</si>
  <si>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</si>
  <si>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</si>
  <si>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</si>
  <si>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</si>
  <si>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</si>
  <si>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</si>
  <si>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</si>
  <si>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</si>
  <si>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</si>
  <si>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</si>
  <si>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</si>
  <si>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</si>
  <si>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</si>
  <si>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</si>
  <si>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</si>
  <si>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</si>
  <si>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</si>
  <si>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</si>
  <si>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</si>
  <si>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</si>
  <si>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</si>
  <si>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</si>
  <si>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</si>
  <si>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</si>
  <si>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</si>
  <si>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</si>
  <si>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</si>
  <si>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</si>
  <si>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</si>
  <si>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</si>
  <si>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</si>
  <si>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</si>
  <si>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</si>
  <si>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</si>
  <si>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</si>
  <si>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</si>
  <si>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</si>
  <si>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</si>
  <si>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</si>
  <si>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</si>
  <si>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</si>
  <si>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</si>
  <si>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</si>
  <si>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</si>
  <si>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</si>
  <si>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</si>
  <si>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</si>
  <si>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</si>
  <si>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</si>
  <si>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</si>
  <si>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</si>
  <si>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</si>
  <si>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</si>
  <si>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</si>
  <si>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</si>
  <si>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</si>
  <si>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</si>
  <si>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</si>
  <si>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</si>
  <si>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</si>
  <si>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</si>
  <si>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</si>
  <si>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</si>
  <si>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</si>
  <si>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</si>
  <si>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</si>
  <si>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</si>
  <si>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</si>
  <si>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</si>
  <si>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</si>
  <si>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</si>
  <si>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</si>
  <si>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</si>
  <si>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</si>
  <si>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</si>
  <si>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</si>
  <si>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</si>
  <si>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</si>
  <si>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</si>
  <si>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</si>
  <si>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</si>
  <si>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</si>
  <si>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</si>
  <si>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</si>
  <si>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</si>
  <si>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</si>
  <si>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</si>
  <si>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</si>
  <si>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</si>
  <si>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</si>
  <si>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</si>
  <si>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</si>
  <si>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</si>
  <si>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</si>
  <si>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</si>
  <si>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</si>
  <si>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</si>
  <si>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</si>
  <si>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</si>
  <si>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</si>
  <si>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</si>
  <si>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</si>
  <si>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</si>
  <si>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</si>
  <si>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</si>
  <si>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</si>
  <si>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</si>
  <si>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</si>
  <si>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</si>
  <si>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</si>
  <si>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</si>
  <si>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</si>
  <si>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</si>
  <si>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</si>
  <si>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</si>
  <si>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</si>
  <si>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</si>
  <si>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</si>
  <si>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</si>
  <si>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</si>
  <si>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</si>
  <si>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</si>
  <si>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</si>
  <si>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</si>
  <si>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</si>
  <si>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</si>
  <si>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</si>
  <si>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</si>
  <si>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</si>
  <si>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</si>
  <si>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</si>
  <si>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</si>
  <si>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</si>
  <si>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</si>
  <si>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</si>
  <si>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</si>
  <si>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</si>
  <si>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</si>
  <si>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</si>
  <si>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</si>
  <si>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</si>
  <si>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</si>
  <si>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</si>
  <si>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</si>
  <si>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</si>
  <si>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</si>
  <si>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</si>
  <si>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</si>
  <si>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</si>
  <si>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</si>
  <si>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</si>
  <si>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</si>
  <si>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</si>
  <si>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</si>
  <si>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</si>
  <si>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</si>
  <si>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</si>
  <si>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</si>
  <si>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</si>
  <si>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</si>
  <si>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</si>
  <si>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</si>
  <si>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</si>
  <si>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</si>
  <si>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</si>
  <si>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</si>
  <si>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</si>
  <si>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</si>
  <si>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</si>
  <si>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</si>
  <si>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</si>
  <si>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</si>
  <si>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</si>
  <si>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</si>
  <si>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</si>
  <si>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</si>
  <si>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</si>
  <si>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</si>
  <si>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</si>
  <si>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</si>
  <si>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</si>
  <si>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</si>
  <si>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</si>
  <si>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</si>
  <si>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</si>
  <si>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</si>
  <si>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</si>
  <si>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</si>
  <si>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</si>
  <si>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</si>
  <si>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</si>
  <si>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</si>
  <si>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</si>
  <si>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</si>
  <si>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</si>
  <si>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</si>
  <si>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</si>
  <si>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</si>
  <si>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</si>
  <si>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</si>
  <si>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</si>
  <si>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</si>
  <si>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</si>
  <si>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</si>
  <si>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</si>
  <si>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</si>
  <si>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</si>
  <si>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</si>
  <si>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</si>
  <si>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</si>
  <si>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</si>
  <si>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</si>
  <si>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</si>
  <si>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</si>
  <si>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</si>
  <si>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</si>
  <si>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</si>
  <si>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</si>
  <si>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</si>
  <si>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</si>
  <si>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</si>
  <si>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</si>
  <si>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</si>
  <si>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</si>
  <si>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</si>
  <si>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</si>
  <si>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</si>
  <si>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</si>
  <si>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</si>
  <si>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</si>
  <si>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</si>
  <si>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</si>
  <si>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</si>
  <si>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</si>
  <si>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</si>
  <si>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</si>
  <si>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</si>
  <si>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</si>
  <si>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</si>
  <si>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</si>
  <si>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</si>
  <si>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</si>
  <si>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</si>
  <si>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</si>
  <si>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</si>
  <si>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</si>
  <si>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</si>
  <si>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</si>
  <si>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</si>
  <si>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</si>
  <si>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</si>
  <si>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</si>
  <si>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</si>
  <si>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</si>
  <si>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</si>
  <si>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</si>
  <si>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</si>
  <si>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</si>
  <si>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</si>
  <si>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</si>
  <si>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</si>
  <si>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</si>
  <si>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</si>
  <si>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</si>
  <si>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</si>
  <si>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</si>
  <si>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</si>
  <si>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</si>
  <si>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</si>
  <si>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</si>
  <si>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</si>
  <si>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</si>
  <si>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</si>
  <si>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</si>
  <si>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</si>
  <si>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</si>
  <si>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</si>
  <si>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</si>
  <si>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</si>
  <si>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</si>
  <si>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</si>
  <si>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</si>
  <si>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</si>
  <si>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</si>
  <si>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</si>
  <si>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</si>
  <si>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</si>
  <si>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</si>
  <si>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</si>
  <si>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</si>
  <si>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</si>
  <si>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</si>
  <si>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</si>
  <si>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</si>
  <si>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</si>
  <si>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</si>
  <si>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</si>
  <si>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</si>
  <si>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</si>
  <si>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</si>
  <si>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</si>
  <si>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</si>
  <si>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</si>
  <si>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</si>
  <si>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</si>
  <si>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</si>
  <si>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</si>
  <si>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</si>
  <si>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</si>
  <si>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</si>
  <si>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</si>
  <si>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</si>
  <si>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</si>
  <si>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</si>
  <si>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</si>
  <si>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</si>
  <si>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</si>
  <si>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</si>
  <si>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</si>
  <si>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</si>
  <si>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</si>
  <si>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</si>
  <si>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</si>
  <si>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</si>
  <si>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</si>
  <si>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</si>
  <si>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</si>
  <si>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</si>
  <si>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</si>
  <si>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</si>
  <si>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</si>
  <si>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</si>
  <si>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</si>
  <si>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</si>
  <si>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</si>
  <si>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</si>
  <si>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</si>
  <si>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</si>
  <si>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</si>
  <si>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</si>
  <si>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</si>
  <si>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</si>
  <si>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</si>
  <si>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</si>
  <si>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</si>
  <si>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</si>
  <si>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</si>
  <si>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</si>
  <si>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</si>
  <si>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</si>
  <si>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</si>
  <si>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</si>
  <si>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</si>
  <si>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</si>
  <si>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</si>
  <si>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</si>
  <si>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</si>
  <si>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</si>
  <si>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</si>
  <si>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</si>
  <si>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</si>
  <si>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</si>
  <si>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</si>
  <si>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</si>
  <si>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</si>
  <si>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</si>
  <si>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</si>
  <si>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</si>
  <si>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</si>
  <si>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</si>
  <si>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</si>
  <si>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</si>
  <si>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</si>
  <si>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</si>
  <si>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</si>
  <si>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</si>
  <si>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</si>
  <si>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</si>
  <si>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</si>
  <si>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</si>
  <si>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</si>
  <si>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</si>
  <si>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</si>
  <si>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</si>
  <si>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</si>
  <si>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</si>
  <si>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</si>
  <si>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</si>
  <si>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</si>
  <si>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</si>
  <si>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</si>
  <si>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</si>
  <si>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</si>
  <si>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</si>
  <si>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</si>
  <si>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</si>
  <si>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</si>
  <si>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</si>
  <si>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</si>
  <si>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</si>
  <si>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</si>
  <si>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</si>
  <si>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</si>
  <si>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</si>
  <si>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</si>
  <si>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</si>
  <si>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</si>
  <si>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</si>
  <si>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</si>
  <si>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</si>
  <si>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</si>
  <si>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</si>
  <si>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</si>
  <si>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</si>
  <si>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</si>
  <si>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</si>
  <si>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</si>
  <si>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</si>
  <si>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</si>
  <si>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</si>
  <si>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</si>
  <si>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</si>
  <si>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</si>
  <si>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</si>
  <si>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</si>
  <si>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</si>
  <si>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</si>
  <si>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</si>
  <si>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</si>
  <si>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</si>
  <si>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</si>
  <si>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</si>
  <si>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</si>
  <si>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</si>
  <si>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</si>
  <si>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</si>
  <si>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</si>
  <si>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</si>
  <si>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</si>
  <si>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</si>
  <si>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</si>
  <si>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</si>
  <si>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</si>
  <si>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</si>
  <si>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</si>
  <si>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</si>
  <si>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</si>
  <si>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</si>
  <si>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</si>
  <si>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</si>
  <si>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</si>
  <si>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</si>
  <si>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</si>
  <si>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</si>
  <si>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</si>
  <si>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</si>
  <si>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</si>
  <si>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</si>
  <si>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</si>
  <si>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</si>
  <si>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</si>
  <si>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</si>
  <si>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</si>
  <si>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</si>
  <si>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</si>
  <si>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</si>
  <si>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</si>
  <si>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</si>
  <si>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</si>
  <si>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</si>
  <si>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</si>
  <si>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</si>
  <si>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</si>
  <si>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</si>
  <si>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</si>
  <si>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</si>
  <si>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</si>
  <si>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</si>
  <si>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</si>
  <si>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</si>
  <si>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</si>
  <si>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</si>
  <si>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</si>
  <si>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</si>
  <si>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</si>
  <si>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</si>
  <si>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</si>
  <si>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</si>
  <si>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</si>
  <si>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</si>
  <si>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</si>
  <si>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</si>
  <si>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</si>
  <si>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</si>
  <si>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</si>
  <si>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</si>
  <si>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</si>
  <si>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</si>
  <si>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</si>
  <si>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</si>
  <si>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</si>
  <si>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</si>
  <si>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</si>
  <si>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</si>
  <si>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</si>
  <si>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</si>
  <si>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</si>
  <si>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</si>
  <si>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</si>
  <si>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</si>
  <si>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</si>
  <si>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</si>
  <si>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</si>
  <si>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</si>
  <si>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</si>
  <si>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</si>
  <si>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</si>
  <si>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</si>
  <si>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</si>
  <si>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</si>
  <si>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</si>
  <si>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</si>
  <si>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</si>
  <si>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</si>
  <si>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</si>
  <si>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</si>
  <si>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</si>
  <si>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</si>
  <si>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</si>
  <si>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</si>
  <si>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</si>
  <si>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</si>
  <si>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</si>
  <si>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</si>
  <si>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</si>
  <si>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</si>
  <si>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</si>
  <si>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</si>
  <si>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</si>
  <si>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</si>
  <si>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</si>
  <si>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</si>
  <si>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</si>
  <si>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</si>
  <si>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</si>
  <si>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</si>
  <si>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</si>
  <si>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</si>
  <si>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</si>
  <si>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</si>
  <si>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</si>
  <si>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</si>
  <si>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</si>
  <si>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</si>
  <si>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</si>
  <si>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</si>
  <si>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</si>
  <si>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</si>
  <si>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</si>
  <si>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</si>
  <si>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</si>
  <si>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</si>
  <si>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</si>
  <si>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</si>
  <si>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</si>
  <si>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</si>
  <si>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</si>
  <si>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</si>
  <si>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</si>
  <si>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</si>
  <si>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</si>
  <si>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</si>
  <si>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</si>
  <si>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</si>
  <si>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</si>
  <si>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</si>
  <si>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</si>
  <si>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</si>
  <si>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</si>
  <si>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</si>
  <si>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</si>
  <si>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</si>
  <si>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</si>
  <si>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</si>
  <si>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</si>
  <si>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</si>
  <si>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</si>
  <si>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</si>
  <si>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</si>
  <si>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</si>
  <si>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</si>
  <si>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</si>
  <si>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</si>
  <si>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</si>
  <si>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</si>
  <si>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</si>
  <si>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</si>
  <si>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</si>
  <si>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</si>
  <si>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</si>
  <si>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</si>
  <si>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</si>
  <si>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</si>
  <si>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</si>
  <si>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</si>
  <si>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</si>
  <si>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</si>
  <si>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</si>
  <si>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</si>
  <si>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</si>
  <si>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</si>
  <si>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</si>
  <si>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</si>
  <si>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</si>
  <si>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</si>
  <si>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</si>
  <si>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</si>
  <si>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</si>
  <si>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</si>
  <si>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</si>
  <si>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</si>
  <si>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</si>
  <si>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</si>
  <si>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</si>
  <si>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</si>
  <si>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</si>
  <si>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</si>
  <si>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</si>
  <si>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</si>
  <si>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</si>
  <si>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</si>
  <si>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</si>
  <si>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</si>
  <si>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</si>
  <si>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</si>
  <si>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</si>
  <si>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</si>
  <si>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</si>
  <si>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</si>
  <si>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</si>
  <si>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</si>
  <si>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</si>
  <si>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</si>
  <si>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</si>
  <si>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</si>
  <si>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</si>
  <si>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</si>
  <si>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</si>
  <si>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</si>
  <si>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</si>
  <si>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</si>
  <si>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</si>
  <si>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</si>
  <si>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</si>
  <si>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</si>
  <si>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</si>
  <si>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</si>
  <si>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</si>
  <si>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</si>
  <si>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</si>
  <si>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</si>
  <si>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</si>
  <si>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</si>
  <si>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</si>
  <si>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</si>
  <si>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</si>
  <si>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</si>
  <si>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</si>
  <si>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</si>
  <si>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</si>
  <si>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</si>
  <si>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</si>
  <si>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</si>
  <si>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</si>
  <si>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</si>
  <si>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</si>
  <si>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</si>
  <si>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</si>
  <si>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</si>
  <si>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</si>
  <si>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</si>
  <si>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</si>
  <si>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</si>
  <si>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</si>
  <si>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</si>
  <si>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</si>
  <si>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</si>
  <si>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</si>
  <si>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</si>
  <si>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</si>
  <si>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</si>
  <si>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</si>
  <si>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</si>
  <si>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</si>
  <si>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</si>
  <si>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</si>
  <si>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</si>
  <si>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</si>
  <si>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</si>
  <si>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</si>
  <si>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</si>
  <si>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</si>
  <si>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</si>
  <si>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</si>
  <si>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</si>
  <si>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</si>
  <si>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</si>
  <si>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</si>
  <si>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</si>
  <si>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</si>
  <si>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</si>
  <si>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</si>
  <si>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</si>
  <si>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</si>
  <si>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</si>
  <si>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</si>
  <si>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</si>
  <si>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</si>
  <si>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</si>
  <si>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</si>
  <si>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</si>
  <si>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</si>
  <si>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</si>
  <si>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</si>
  <si>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</si>
  <si>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</si>
  <si>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</si>
  <si>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</si>
  <si>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</si>
  <si>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</si>
  <si>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</si>
  <si>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</si>
  <si>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</si>
  <si>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</si>
  <si>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</si>
  <si>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</si>
  <si>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</si>
  <si>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</si>
  <si>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</si>
  <si>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</si>
  <si>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</si>
  <si>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</si>
  <si>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</si>
  <si>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</si>
  <si>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</si>
  <si>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</si>
  <si>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</si>
  <si>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</si>
  <si>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</si>
  <si>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</si>
  <si>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</si>
  <si>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</si>
  <si>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</si>
  <si>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</si>
  <si>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</si>
  <si>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</si>
  <si>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</si>
  <si>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</si>
  <si>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</si>
  <si>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</si>
  <si>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</si>
  <si>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</si>
  <si>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</si>
  <si>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</si>
  <si>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</si>
  <si>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</si>
  <si>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</si>
  <si>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</si>
  <si>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</si>
  <si>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</si>
  <si>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</si>
  <si>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</si>
  <si>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</si>
  <si>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</si>
  <si>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</si>
  <si>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</si>
  <si>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</si>
  <si>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</si>
  <si>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</si>
  <si>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</si>
  <si>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</si>
  <si>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</si>
  <si>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</si>
  <si>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</si>
  <si>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</si>
  <si>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</si>
  <si>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</si>
  <si>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</si>
  <si>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</si>
  <si>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</si>
  <si>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</si>
  <si>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</si>
  <si>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</si>
  <si>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</si>
  <si>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</si>
  <si>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</si>
  <si>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</si>
  <si>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</si>
  <si>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</si>
  <si>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</si>
  <si>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</si>
  <si>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</si>
  <si>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</si>
  <si>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</si>
  <si>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</si>
  <si>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</si>
  <si>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</si>
  <si>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</si>
  <si>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</si>
  <si>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</si>
  <si>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</si>
  <si>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</si>
  <si>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</si>
  <si>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</si>
  <si>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</si>
  <si>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</si>
  <si>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</si>
  <si>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</si>
  <si>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</si>
  <si>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</si>
  <si>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</si>
  <si>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</si>
  <si>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</si>
  <si>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</si>
  <si>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</si>
  <si>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</si>
  <si>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</si>
  <si>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</si>
  <si>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</si>
  <si>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</si>
  <si>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</si>
  <si>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</si>
  <si>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</si>
  <si>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</si>
  <si>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</si>
  <si>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</si>
  <si>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</si>
  <si>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</si>
  <si>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</si>
  <si>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</si>
  <si>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</si>
  <si>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</si>
  <si>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</si>
  <si>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</si>
  <si>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</si>
  <si>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</si>
  <si>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</si>
  <si>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</si>
  <si>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</si>
  <si>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</si>
  <si>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</si>
  <si>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</si>
  <si>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</si>
  <si>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</si>
  <si>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</si>
  <si>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</si>
  <si>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</si>
  <si>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</si>
  <si>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</si>
  <si>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</si>
  <si>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</si>
  <si>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</si>
  <si>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</si>
  <si>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</si>
  <si>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</si>
  <si>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</si>
  <si>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</si>
  <si>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</si>
  <si>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</si>
  <si>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</si>
  <si>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</si>
  <si>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</si>
  <si>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</si>
  <si>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</si>
  <si>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</si>
  <si>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</si>
  <si>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</si>
  <si>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</si>
  <si>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</si>
  <si>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</si>
  <si>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</si>
  <si>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</si>
  <si>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</si>
  <si>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</si>
  <si>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</si>
  <si>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</si>
  <si>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</si>
  <si>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</si>
  <si>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</si>
  <si>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</si>
  <si>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</si>
  <si>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</si>
  <si>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</si>
  <si>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</si>
  <si>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</si>
  <si>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</si>
  <si>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</si>
  <si>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</si>
  <si>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</si>
  <si>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</si>
  <si>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</si>
  <si>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</si>
  <si>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</si>
  <si>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</si>
  <si>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</si>
  <si>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</si>
  <si>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</si>
  <si>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</si>
  <si>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</si>
  <si>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</si>
  <si>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</si>
  <si>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</si>
  <si>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</si>
  <si>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</si>
  <si>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</si>
  <si>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</si>
  <si>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</si>
  <si>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</si>
  <si>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</si>
  <si>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</si>
  <si>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</si>
  <si>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</si>
  <si>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</si>
  <si>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</si>
  <si>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</si>
  <si>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</si>
  <si>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</si>
  <si>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</si>
  <si>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</si>
  <si>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</si>
  <si>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</si>
  <si>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</si>
  <si>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</si>
  <si>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</si>
  <si>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</si>
  <si>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</si>
  <si>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</si>
  <si>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</si>
  <si>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</si>
  <si>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</si>
  <si>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</si>
  <si>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</si>
  <si>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</si>
  <si>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</si>
  <si>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</si>
  <si>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</si>
  <si>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</si>
  <si>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</si>
  <si>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</si>
  <si>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</si>
  <si>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</si>
  <si>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</si>
  <si>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</si>
  <si>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</si>
  <si>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</si>
  <si>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</si>
  <si>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</si>
  <si>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</si>
  <si>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</si>
  <si>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</si>
  <si>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</si>
  <si>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</si>
  <si>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</si>
  <si>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</si>
  <si>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</si>
  <si>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</si>
  <si>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</si>
  <si>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</si>
  <si>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</si>
  <si>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</si>
  <si>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</si>
  <si>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</si>
  <si>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</si>
  <si>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</si>
  <si>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</si>
  <si>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</si>
  <si>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</si>
  <si>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</si>
  <si>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</si>
  <si>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</si>
  <si>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</si>
  <si>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</si>
  <si>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</si>
  <si>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</si>
  <si>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</si>
  <si>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</si>
  <si>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</si>
  <si>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</si>
  <si>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</si>
  <si>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</si>
  <si>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</si>
  <si>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</si>
  <si>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</si>
  <si>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</si>
  <si>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</si>
  <si>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</si>
  <si>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</si>
  <si>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</si>
  <si>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</si>
  <si>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</si>
  <si>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</si>
  <si>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</si>
  <si>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</si>
  <si>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</si>
  <si>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</si>
  <si>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</si>
  <si>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</si>
  <si>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</si>
  <si>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</si>
  <si>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</si>
  <si>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</si>
  <si>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</si>
  <si>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</si>
  <si>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</si>
  <si>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</si>
  <si>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</si>
  <si>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</si>
  <si>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</si>
  <si>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</si>
  <si>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</si>
  <si>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</si>
  <si>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</si>
  <si>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</si>
  <si>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</si>
  <si>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</si>
  <si>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</si>
  <si>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</si>
  <si>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</si>
  <si>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</si>
  <si>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</si>
  <si>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</si>
  <si>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</si>
  <si>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</si>
  <si>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</si>
  <si>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</si>
  <si>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</si>
  <si>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</si>
  <si>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</si>
  <si>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</si>
  <si>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</si>
  <si>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</si>
  <si>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</si>
  <si>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</si>
  <si>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</si>
  <si>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</si>
  <si>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</si>
  <si>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</si>
  <si>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</si>
  <si>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</si>
  <si>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</si>
  <si>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</si>
  <si>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</si>
  <si>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</si>
  <si>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</si>
  <si>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</si>
  <si>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</si>
  <si>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</si>
  <si>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</si>
  <si>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</si>
  <si>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</si>
  <si>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</si>
  <si>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</si>
  <si>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</si>
  <si>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</si>
  <si>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</si>
  <si>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</si>
  <si>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</si>
  <si>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</si>
  <si>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</si>
  <si>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</si>
  <si>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</si>
  <si>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</si>
  <si>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</si>
  <si>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</si>
  <si>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</si>
  <si>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</si>
  <si>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</si>
  <si>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</si>
  <si>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</si>
  <si>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</si>
  <si>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</si>
  <si>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</si>
  <si>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</si>
  <si>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</si>
  <si>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</si>
  <si>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</si>
  <si>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</si>
  <si>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</si>
  <si>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</si>
  <si>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</si>
  <si>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</si>
  <si>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</si>
  <si>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</si>
  <si>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</si>
  <si>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</si>
  <si>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</si>
  <si>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</si>
  <si>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</si>
  <si>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</si>
  <si>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</si>
  <si>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</si>
  <si>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</si>
  <si>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</si>
  <si>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</si>
  <si>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</si>
  <si>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</si>
  <si>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</si>
  <si>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</si>
  <si>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</si>
  <si>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</si>
  <si>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</si>
  <si>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</si>
  <si>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</si>
  <si>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</si>
  <si>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</si>
  <si>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</si>
  <si>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</si>
  <si>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</si>
  <si>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</si>
  <si>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</si>
  <si>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</si>
  <si>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</si>
  <si>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</si>
  <si>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</si>
  <si>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</si>
  <si>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</si>
  <si>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</si>
  <si>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</si>
  <si>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</si>
  <si>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</si>
  <si>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</si>
  <si>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</si>
  <si>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</si>
  <si>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</si>
  <si>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</si>
  <si>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</si>
  <si>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</si>
  <si>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</si>
  <si>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</si>
  <si>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</si>
  <si>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</si>
  <si>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</si>
  <si>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</si>
  <si>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</si>
  <si>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</si>
  <si>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</si>
  <si>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</si>
  <si>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</si>
  <si>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</si>
  <si>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</si>
  <si>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</si>
  <si>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</si>
  <si>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</si>
  <si>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</si>
  <si>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</si>
  <si>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</si>
  <si>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</si>
  <si>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</si>
  <si>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</si>
  <si>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</si>
  <si>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</si>
  <si>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</si>
  <si>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</si>
  <si>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</si>
  <si>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</si>
  <si>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</si>
  <si>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</si>
  <si>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</si>
  <si>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</si>
  <si>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</si>
  <si>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</si>
  <si>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</si>
  <si>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</si>
  <si>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</si>
  <si>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</si>
  <si>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</si>
  <si>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</si>
  <si>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</si>
  <si>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</si>
  <si>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</si>
  <si>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</si>
  <si>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</si>
  <si>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</si>
  <si>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</si>
  <si>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</si>
  <si>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</si>
  <si>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</si>
  <si>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</si>
  <si>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</si>
  <si>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</si>
  <si>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</si>
  <si>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</si>
  <si>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</si>
  <si>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</si>
  <si>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</si>
  <si>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</si>
  <si>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</si>
  <si>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</si>
  <si>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</si>
  <si>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</si>
  <si>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</si>
  <si>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</si>
  <si>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</si>
  <si>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</si>
  <si>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</si>
  <si>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</si>
  <si>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</si>
  <si>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</si>
  <si>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</si>
  <si>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</si>
  <si>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</si>
  <si>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</si>
  <si>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</si>
  <si>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</si>
  <si>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</si>
  <si>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</si>
  <si>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</si>
  <si>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</si>
  <si>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</si>
  <si>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</si>
  <si>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</si>
  <si>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</si>
  <si>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</si>
  <si>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</si>
  <si>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</si>
  <si>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</si>
  <si>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</si>
  <si>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</si>
  <si>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</si>
  <si>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</si>
  <si>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</si>
  <si>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</si>
  <si>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</si>
  <si>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</si>
  <si>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</si>
  <si>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</si>
  <si>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</si>
  <si>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</si>
  <si>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</si>
  <si>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</si>
  <si>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</si>
  <si>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</si>
  <si>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</si>
  <si>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</si>
  <si>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</si>
  <si>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</si>
  <si>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</si>
  <si>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</si>
  <si>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</si>
  <si>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</si>
  <si>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</si>
  <si>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</si>
  <si>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</si>
  <si>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</si>
  <si>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</si>
  <si>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</si>
  <si>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</si>
  <si>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</si>
  <si>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</si>
  <si>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</si>
  <si>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</si>
  <si>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</si>
  <si>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</si>
  <si>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</si>
  <si>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</si>
  <si>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</si>
  <si>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</si>
  <si>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</si>
  <si>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</si>
  <si>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</si>
  <si>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</si>
  <si>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</si>
  <si>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</si>
  <si>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</si>
  <si>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</si>
  <si>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</si>
  <si>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</si>
  <si>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</si>
  <si>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</si>
  <si>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</si>
  <si>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</si>
  <si>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</si>
  <si>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</si>
  <si>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</si>
  <si>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</si>
  <si>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</si>
  <si>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</si>
  <si>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</si>
  <si>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</si>
  <si>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</si>
  <si>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</si>
  <si>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</si>
  <si>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</si>
  <si>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</si>
  <si>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</si>
  <si>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</si>
  <si>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</si>
  <si>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</si>
  <si>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</si>
  <si>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</si>
  <si>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</si>
  <si>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</si>
  <si>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</si>
  <si>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</si>
  <si>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</si>
  <si>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</si>
  <si>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</si>
  <si>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</si>
  <si>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</si>
  <si>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</si>
  <si>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</si>
  <si>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</si>
  <si>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</si>
  <si>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</si>
  <si>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</si>
  <si>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</si>
  <si>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</si>
  <si>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</si>
  <si>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</si>
  <si>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</si>
  <si>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</si>
  <si>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</si>
  <si>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</si>
  <si>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</si>
  <si>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</si>
  <si>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</si>
  <si>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</si>
  <si>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</si>
  <si>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</si>
  <si>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</si>
  <si>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</si>
  <si>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</si>
  <si>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</si>
  <si>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</si>
  <si>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</si>
  <si>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</si>
  <si>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</si>
  <si>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</si>
  <si>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</si>
  <si>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</si>
  <si>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</si>
  <si>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</si>
  <si>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</si>
  <si>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</si>
  <si>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</si>
  <si>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</si>
  <si>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</si>
  <si>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</si>
  <si>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</si>
  <si>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</si>
  <si>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</si>
  <si>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</si>
  <si>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</si>
  <si>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</si>
  <si>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</si>
  <si>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</si>
  <si>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</si>
  <si>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</si>
  <si>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</si>
  <si>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</si>
  <si>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</si>
  <si>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</si>
  <si>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</si>
  <si>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</si>
  <si>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</si>
  <si>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</si>
  <si>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</si>
  <si>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</si>
  <si>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</si>
  <si>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</si>
  <si>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</si>
  <si>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</si>
  <si>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</si>
  <si>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</si>
  <si>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</si>
  <si>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</si>
  <si>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</si>
  <si>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</si>
  <si>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</si>
  <si>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</si>
  <si>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</si>
  <si>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</si>
  <si>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</si>
  <si>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</si>
  <si>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</si>
  <si>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</si>
  <si>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</si>
  <si>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</si>
  <si>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</si>
  <si>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</si>
  <si>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</si>
  <si>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</si>
  <si>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</si>
  <si>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</si>
  <si>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</si>
  <si>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</si>
  <si>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</si>
  <si>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</si>
  <si>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</si>
  <si>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</si>
  <si>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</si>
  <si>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</si>
  <si>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</si>
  <si>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</si>
  <si>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</si>
  <si>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</si>
  <si>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</si>
  <si>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</si>
  <si>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</si>
  <si>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</si>
  <si>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</si>
  <si>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</si>
  <si>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</si>
  <si>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</si>
  <si>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</si>
  <si>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</si>
  <si>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</si>
  <si>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</si>
  <si>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</si>
  <si>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</si>
  <si>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</si>
  <si>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</si>
  <si>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</si>
  <si>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</si>
  <si>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</si>
  <si>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</si>
  <si>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</si>
  <si>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</si>
  <si>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</si>
  <si>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</si>
  <si>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</si>
  <si>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</si>
  <si>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</si>
  <si>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</si>
  <si>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</si>
  <si>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</si>
  <si>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</si>
  <si>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</si>
  <si>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</si>
  <si>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</si>
  <si>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</si>
  <si>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</si>
  <si>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</si>
  <si>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</si>
  <si>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</si>
  <si>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</si>
  <si>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</si>
  <si>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</si>
  <si>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</si>
  <si>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</si>
  <si>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</si>
  <si>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</si>
  <si>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</si>
  <si>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</si>
  <si>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</si>
  <si>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</si>
  <si>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</si>
  <si>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</si>
  <si>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</si>
  <si>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</si>
  <si>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</si>
  <si>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</si>
  <si>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</si>
  <si>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</si>
  <si>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</si>
  <si>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</si>
  <si>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</si>
  <si>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</si>
  <si>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</si>
  <si>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</si>
  <si>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</si>
  <si>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</si>
  <si>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</si>
  <si>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</si>
  <si>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</si>
  <si>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</si>
  <si>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</si>
  <si>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</si>
  <si>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</si>
  <si>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</si>
  <si>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</si>
  <si>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</si>
  <si>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</si>
  <si>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</si>
  <si>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</si>
  <si>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</si>
  <si>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</si>
  <si>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</si>
  <si>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</si>
  <si>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</si>
  <si>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</si>
  <si>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</si>
  <si>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</si>
  <si>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</si>
  <si>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</si>
  <si>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</si>
  <si>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</si>
  <si>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</si>
  <si>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</si>
  <si>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</si>
  <si>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</si>
  <si>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</si>
  <si>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</si>
  <si>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</si>
  <si>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</si>
  <si>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</si>
  <si>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</si>
  <si>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</si>
  <si>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</si>
  <si>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</si>
  <si>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</si>
  <si>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</si>
  <si>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</si>
  <si>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</si>
  <si>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</si>
  <si>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</si>
  <si>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</si>
  <si>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</si>
  <si>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</si>
  <si>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</si>
  <si>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</si>
  <si>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</si>
  <si>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</si>
  <si>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</si>
  <si>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</si>
  <si>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</si>
  <si>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</si>
  <si>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</si>
  <si>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</si>
  <si>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</si>
  <si>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</si>
  <si>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</si>
  <si>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</si>
  <si>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</si>
  <si>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</si>
  <si>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</si>
  <si>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</si>
  <si>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</si>
  <si>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</si>
  <si>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</si>
  <si>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</si>
  <si>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</si>
  <si>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</si>
  <si>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</si>
  <si>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</si>
  <si>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</si>
  <si>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</si>
  <si>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</si>
  <si>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</si>
  <si>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</si>
  <si>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</si>
  <si>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</si>
  <si>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</si>
  <si>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</si>
  <si>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</si>
  <si>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</si>
  <si>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</si>
  <si>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</si>
  <si>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</si>
  <si>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</si>
  <si>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</si>
  <si>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</si>
  <si>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</si>
  <si>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</si>
  <si>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</si>
  <si>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</si>
  <si>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</si>
  <si>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</si>
  <si>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</si>
  <si>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</si>
  <si>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</si>
  <si>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</si>
  <si>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</si>
  <si>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</si>
  <si>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</si>
  <si>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</si>
  <si>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</si>
  <si>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</si>
  <si>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</si>
  <si>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</si>
  <si>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</si>
  <si>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</si>
  <si>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</si>
  <si>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</si>
  <si>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</si>
  <si>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</si>
  <si>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</si>
  <si>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</si>
  <si>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</si>
  <si>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</si>
  <si>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</si>
  <si>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</si>
  <si>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</si>
  <si>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</si>
  <si>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</si>
  <si>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</si>
  <si>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</si>
  <si>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</si>
  <si>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</si>
  <si>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</si>
  <si>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</si>
  <si>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</si>
  <si>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</si>
  <si>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</si>
  <si>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</si>
  <si>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</si>
  <si>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</si>
  <si>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</si>
  <si>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</si>
  <si>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</si>
  <si>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</si>
  <si>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</si>
  <si>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</si>
  <si>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</si>
  <si>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</si>
  <si>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</si>
  <si>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</si>
  <si>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</si>
  <si>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</si>
  <si>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</si>
  <si>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</si>
  <si>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</si>
  <si>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</si>
  <si>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</si>
  <si>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</si>
  <si>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</si>
  <si>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</si>
  <si>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</si>
  <si>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</si>
  <si>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</si>
  <si>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</si>
  <si>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</si>
  <si>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</si>
  <si>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</si>
  <si>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</si>
  <si>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</si>
  <si>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</si>
  <si>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</si>
  <si>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</si>
  <si>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</si>
  <si>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</si>
  <si>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</si>
  <si>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</si>
  <si>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</si>
  <si>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</si>
  <si>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</si>
  <si>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</si>
  <si>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</si>
  <si>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</si>
  <si>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</si>
  <si>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</si>
  <si>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</si>
  <si>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</si>
  <si>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</si>
  <si>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</si>
  <si>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</si>
  <si>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</si>
  <si>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</si>
  <si>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</si>
  <si>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</si>
  <si>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</si>
  <si>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</si>
  <si>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</si>
  <si>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</si>
  <si>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</si>
  <si>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</si>
  <si>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</si>
  <si>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</si>
  <si>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</si>
  <si>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</si>
  <si>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</si>
  <si>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</si>
  <si>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</si>
  <si>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</si>
  <si>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</si>
  <si>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</si>
  <si>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</si>
  <si>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</si>
  <si>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</si>
  <si>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</si>
  <si>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</si>
  <si>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</si>
  <si>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</si>
  <si>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</si>
  <si>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</si>
  <si>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</si>
  <si>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</si>
  <si>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</si>
  <si>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</si>
  <si>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</si>
  <si>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</si>
  <si>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</si>
  <si>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</si>
  <si>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</si>
  <si>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</si>
  <si>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</si>
  <si>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</si>
  <si>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</si>
  <si>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</si>
  <si>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</si>
  <si>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</si>
  <si>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</si>
  <si>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</si>
  <si>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</si>
  <si>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</si>
  <si>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</si>
  <si>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</si>
  <si>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</si>
  <si>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</si>
  <si>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</si>
  <si>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</si>
  <si>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</si>
  <si>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</si>
  <si>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</si>
  <si>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</si>
  <si>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</si>
  <si>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</si>
  <si>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</si>
  <si>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</si>
  <si>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</si>
  <si>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</si>
  <si>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</si>
  <si>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</si>
  <si>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</si>
  <si>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</si>
  <si>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</si>
  <si>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</si>
  <si>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</si>
  <si>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</si>
  <si>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</si>
  <si>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</si>
  <si>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</si>
  <si>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</si>
  <si>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</si>
  <si>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</si>
  <si>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</si>
  <si>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</si>
  <si>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</si>
  <si>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</si>
  <si>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</si>
  <si>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</si>
  <si>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</si>
  <si>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</si>
  <si>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</si>
  <si>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</si>
  <si>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</si>
  <si>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</si>
  <si>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</si>
  <si>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</si>
  <si>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</si>
  <si>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</si>
  <si>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</si>
  <si>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</si>
  <si>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</si>
  <si>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</si>
  <si>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</si>
  <si>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</si>
  <si>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</si>
  <si>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</si>
  <si>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</si>
  <si>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</si>
  <si>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</si>
  <si>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</si>
  <si>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</si>
  <si>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</si>
  <si>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</si>
  <si>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</si>
  <si>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</si>
  <si>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</si>
  <si>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</si>
  <si>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</si>
  <si>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</si>
  <si>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</si>
  <si>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</si>
  <si>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</si>
  <si>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</si>
  <si>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</si>
  <si>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</si>
  <si>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</si>
  <si>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</si>
  <si>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</si>
  <si>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</si>
  <si>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</si>
  <si>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</si>
  <si>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</si>
  <si>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</si>
  <si>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</si>
  <si>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</si>
  <si>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</si>
  <si>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</si>
  <si>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</si>
  <si>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</si>
  <si>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</si>
  <si>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</si>
  <si>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</si>
  <si>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</si>
  <si>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</si>
  <si>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</si>
  <si>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</si>
  <si>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</si>
  <si>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</si>
  <si>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</si>
  <si>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</si>
  <si>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</si>
  <si>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</si>
  <si>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</si>
  <si>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</si>
  <si>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</si>
  <si>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</si>
  <si>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</si>
  <si>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</si>
  <si>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</si>
  <si>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</si>
  <si>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</si>
  <si>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</si>
  <si>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</si>
  <si>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</si>
  <si>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</si>
  <si>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</si>
  <si>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</si>
  <si>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</si>
  <si>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</si>
  <si>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</si>
  <si>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</si>
  <si>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</si>
  <si>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</si>
  <si>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</si>
  <si>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</si>
  <si>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</si>
  <si>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</si>
  <si>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</si>
  <si>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</si>
  <si>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</si>
  <si>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</si>
  <si>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</si>
  <si>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</si>
  <si>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</si>
  <si>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</si>
  <si>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</si>
  <si>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</si>
  <si>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</si>
  <si>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</si>
  <si>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</si>
  <si>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</si>
  <si>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</si>
  <si>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</si>
  <si>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</si>
  <si>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</si>
  <si>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</si>
  <si>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</si>
  <si>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</si>
  <si>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</si>
  <si>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</si>
  <si>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</si>
  <si>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</si>
  <si>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</si>
  <si>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</si>
  <si>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</si>
  <si>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</si>
  <si>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</si>
  <si>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</si>
  <si>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</si>
  <si>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</si>
  <si>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</si>
  <si>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</si>
  <si>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</si>
  <si>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</si>
  <si>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</si>
  <si>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</si>
  <si>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</si>
  <si>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</si>
  <si>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</si>
  <si>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</si>
  <si>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</si>
  <si>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</si>
  <si>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</si>
  <si>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</si>
  <si>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</si>
  <si>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</si>
  <si>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</si>
  <si>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</si>
  <si>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</si>
  <si>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</si>
  <si>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</si>
  <si>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</si>
  <si>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</si>
  <si>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</si>
  <si>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</si>
  <si>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</si>
  <si>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</si>
  <si>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</si>
  <si>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</si>
  <si>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</si>
  <si>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</si>
  <si>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</si>
  <si>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</si>
  <si>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</si>
  <si>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</si>
  <si>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</si>
  <si>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</si>
  <si>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</si>
  <si>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</si>
  <si>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</si>
  <si>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</si>
  <si>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</si>
  <si>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</si>
  <si>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</si>
  <si>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</si>
  <si>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</si>
  <si>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</si>
  <si>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</si>
  <si>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</si>
  <si>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</si>
  <si>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</si>
  <si>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</si>
  <si>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</si>
  <si>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</si>
  <si>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</si>
  <si>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</si>
  <si>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</si>
  <si>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</si>
  <si>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</si>
  <si>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</si>
  <si>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</si>
  <si>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</si>
  <si>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</si>
  <si>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</si>
  <si>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</si>
  <si>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</si>
  <si>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</si>
  <si>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</si>
  <si>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</si>
  <si>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</si>
  <si>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</si>
  <si>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</si>
  <si>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</si>
  <si>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</si>
  <si>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</si>
  <si>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</si>
  <si>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</si>
  <si>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</si>
  <si>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</si>
  <si>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</si>
  <si>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</si>
  <si>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</si>
  <si>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</si>
  <si>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</si>
  <si>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</si>
  <si>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</si>
  <si>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</si>
  <si>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</si>
  <si>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</si>
  <si>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</si>
  <si>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</si>
  <si>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</si>
  <si>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</si>
  <si>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</si>
  <si>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</si>
  <si>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</si>
  <si>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</si>
  <si>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</si>
  <si>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</si>
  <si>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</si>
  <si>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</si>
  <si>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</si>
  <si>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</si>
  <si>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</si>
  <si>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</si>
  <si>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</si>
  <si>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</si>
  <si>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</si>
  <si>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</si>
  <si>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</si>
  <si>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</si>
  <si>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</si>
  <si>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</si>
  <si>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</si>
  <si>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</si>
  <si>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</si>
  <si>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</si>
  <si>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</si>
  <si>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</si>
  <si>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</si>
  <si>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</si>
  <si>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</si>
  <si>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</si>
  <si>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</si>
  <si>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</si>
  <si>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</si>
  <si>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</si>
  <si>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</si>
  <si>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</si>
  <si>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</si>
  <si>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</si>
  <si>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</si>
  <si>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</si>
  <si>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</si>
  <si>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</si>
  <si>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</si>
  <si>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</si>
  <si>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</si>
  <si>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</si>
  <si>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</si>
  <si>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</si>
  <si>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</si>
  <si>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</si>
  <si>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</si>
  <si>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</si>
  <si>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</si>
  <si>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</si>
  <si>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</si>
  <si>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</si>
  <si>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</si>
  <si>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</si>
  <si>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</si>
  <si>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</si>
  <si>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</si>
  <si>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</si>
  <si>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</si>
  <si>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</si>
  <si>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</si>
  <si>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</si>
  <si>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</si>
  <si>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</si>
  <si>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</si>
  <si>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</si>
  <si>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</si>
  <si>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</si>
  <si>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</si>
  <si>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</si>
  <si>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</si>
  <si>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</si>
  <si>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</si>
  <si>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</si>
  <si>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</si>
  <si>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</si>
  <si>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</si>
  <si>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</si>
  <si>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</si>
  <si>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</si>
  <si>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</si>
  <si>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</si>
  <si>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</si>
  <si>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</si>
  <si>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</si>
  <si>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</si>
  <si>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</si>
  <si>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</si>
  <si>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</si>
  <si>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</si>
  <si>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</si>
  <si>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</si>
  <si>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</si>
  <si>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</si>
  <si>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</si>
  <si>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</si>
  <si>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</si>
  <si>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</si>
  <si>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</si>
  <si>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</si>
  <si>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</si>
  <si>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</si>
  <si>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</si>
  <si>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</si>
  <si>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</si>
  <si>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</si>
  <si>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</si>
  <si>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</si>
  <si>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</si>
  <si>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</si>
  <si>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</si>
  <si>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</si>
  <si>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</si>
  <si>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</si>
  <si>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</si>
  <si>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</si>
  <si>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</si>
  <si>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</si>
  <si>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</si>
  <si>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</si>
  <si>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</si>
  <si>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</si>
  <si>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</si>
  <si>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</si>
  <si>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</si>
  <si>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</si>
  <si>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</si>
  <si>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</si>
  <si>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</si>
  <si>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</si>
  <si>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</si>
  <si>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</si>
  <si>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</si>
  <si>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</si>
  <si>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</si>
  <si>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</si>
  <si>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</si>
  <si>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</si>
  <si>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</si>
  <si>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</si>
  <si>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</si>
  <si>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</si>
  <si>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</si>
  <si>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</si>
  <si>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</si>
  <si>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</si>
  <si>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</si>
  <si>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</si>
  <si>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</si>
  <si>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</si>
  <si>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</si>
  <si>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</si>
  <si>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</si>
  <si>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</si>
  <si>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</si>
  <si>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</si>
  <si>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</si>
  <si>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</si>
  <si>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</si>
  <si>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</si>
  <si>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</si>
  <si>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</si>
  <si>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</si>
  <si>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</si>
  <si>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</si>
  <si>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</si>
  <si>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</si>
  <si>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</si>
  <si>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</si>
  <si>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</si>
  <si>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</si>
  <si>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</si>
  <si>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</si>
  <si>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</si>
  <si>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</si>
  <si>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</si>
  <si>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</si>
  <si>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</si>
  <si>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</si>
  <si>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</si>
  <si>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</si>
  <si>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</si>
  <si>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</si>
  <si>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</si>
  <si>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</si>
  <si>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</si>
  <si>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</si>
  <si>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</si>
  <si>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</si>
  <si>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</si>
  <si>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</si>
  <si>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</si>
  <si>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</si>
  <si>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</si>
  <si>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</si>
  <si>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</si>
  <si>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</si>
  <si>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</si>
  <si>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</si>
  <si>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</si>
  <si>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</si>
  <si>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</si>
  <si>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</si>
  <si>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</si>
  <si>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</si>
  <si>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</si>
  <si>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</si>
  <si>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</si>
  <si>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</si>
  <si>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</si>
  <si>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</si>
  <si>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</si>
  <si>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</si>
  <si>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</si>
  <si>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</si>
  <si>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</si>
  <si>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</si>
  <si>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</si>
  <si>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</si>
  <si>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</si>
  <si>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</si>
  <si>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</si>
  <si>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</si>
  <si>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</si>
  <si>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</si>
  <si>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</si>
  <si>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</si>
  <si>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</si>
  <si>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</si>
  <si>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</si>
  <si>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</si>
  <si>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</si>
  <si>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</si>
  <si>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</si>
  <si>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</si>
  <si>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</si>
  <si>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</si>
  <si>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</si>
  <si>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</si>
  <si>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</si>
  <si>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</si>
  <si>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</si>
  <si>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</si>
  <si>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</si>
  <si>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</si>
  <si>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</si>
  <si>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</si>
  <si>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</si>
  <si>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</si>
  <si>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</si>
  <si>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</si>
  <si>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</si>
  <si>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</si>
  <si>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</si>
  <si>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</si>
  <si>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</si>
  <si>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</si>
  <si>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</si>
  <si>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</si>
  <si>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</si>
  <si>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</si>
  <si>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</si>
  <si>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</si>
  <si>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</si>
  <si>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</si>
  <si>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</si>
  <si>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</si>
  <si>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</si>
  <si>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</si>
  <si>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</si>
  <si>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</si>
  <si>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</si>
  <si>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</si>
  <si>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</si>
  <si>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</si>
  <si>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</si>
  <si>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</si>
  <si>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</si>
  <si>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</si>
  <si>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</si>
  <si>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</si>
  <si>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</si>
  <si>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</si>
  <si>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</si>
  <si>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</si>
  <si>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</si>
  <si>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</si>
  <si>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</si>
  <si>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</si>
  <si>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</si>
  <si>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</si>
  <si>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</si>
  <si>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</si>
  <si>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</si>
  <si>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</si>
  <si>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</si>
  <si>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</si>
  <si>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</si>
  <si>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</si>
  <si>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</si>
  <si>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</si>
  <si>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</si>
  <si>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</si>
  <si>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</si>
  <si>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</si>
  <si>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</si>
  <si>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</si>
  <si>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</si>
  <si>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</si>
  <si>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</si>
  <si>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</si>
  <si>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</si>
  <si>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</si>
  <si>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</si>
  <si>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</si>
  <si>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</si>
  <si>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</si>
  <si>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</si>
  <si>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</si>
  <si>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</si>
  <si>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</si>
  <si>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</si>
  <si>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</si>
  <si>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</si>
  <si>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</si>
  <si>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</si>
  <si>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</si>
  <si>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</si>
  <si>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</si>
  <si>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</si>
  <si>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</si>
  <si>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</si>
  <si>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</si>
  <si>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</si>
  <si>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</si>
  <si>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</si>
  <si>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</si>
  <si>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</si>
  <si>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</si>
  <si>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</si>
  <si>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</si>
  <si>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</si>
  <si>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</si>
  <si>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</si>
  <si>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</si>
  <si>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</si>
  <si>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</si>
  <si>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</si>
  <si>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</si>
  <si>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</si>
  <si>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</si>
  <si>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</si>
  <si>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</si>
  <si>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</si>
  <si>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</si>
  <si>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</si>
  <si>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</si>
  <si>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</si>
  <si>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</si>
  <si>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</si>
  <si>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</si>
  <si>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</si>
  <si>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</si>
  <si>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</si>
  <si>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</si>
  <si>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</si>
  <si>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</si>
  <si>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</si>
  <si>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</si>
  <si>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</si>
  <si>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</si>
  <si>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</si>
  <si>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</si>
  <si>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</si>
  <si>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</si>
  <si>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</si>
  <si>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</si>
  <si>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</si>
  <si>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</si>
  <si>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</si>
  <si>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</si>
  <si>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</si>
  <si>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</si>
  <si>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</si>
  <si>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</si>
  <si>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</si>
  <si>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</si>
  <si>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</si>
  <si>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</si>
  <si>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</si>
  <si>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</si>
  <si>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</si>
  <si>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</si>
  <si>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</si>
  <si>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</si>
  <si>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</si>
  <si>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</si>
  <si>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</si>
  <si>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</si>
  <si>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</si>
  <si>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</si>
  <si>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</si>
  <si>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</si>
  <si>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</si>
  <si>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</si>
  <si>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</si>
  <si>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</si>
  <si>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</si>
  <si>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</si>
  <si>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</si>
  <si>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</si>
  <si>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</si>
  <si>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</si>
  <si>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</si>
  <si>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</si>
  <si>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</si>
  <si>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</si>
  <si>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</si>
  <si>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</si>
  <si>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</si>
  <si>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</si>
  <si>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</si>
  <si>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</si>
  <si>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</si>
  <si>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</si>
  <si>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</si>
  <si>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</si>
  <si>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</si>
  <si>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</si>
  <si>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</si>
  <si>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</si>
  <si>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</si>
  <si>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</si>
  <si>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</si>
  <si>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</si>
  <si>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</si>
  <si>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</si>
  <si>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</si>
  <si>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</si>
  <si>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</si>
  <si>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</si>
  <si>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</si>
  <si>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</si>
  <si>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</si>
  <si>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</si>
  <si>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</si>
  <si>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</si>
  <si>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</si>
  <si>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</si>
  <si>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</si>
  <si>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</si>
  <si>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</si>
  <si>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</si>
  <si>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</si>
  <si>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</si>
  <si>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</si>
  <si>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</si>
  <si>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</si>
  <si>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</si>
  <si>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</si>
  <si>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</si>
  <si>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</si>
  <si>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</si>
  <si>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</si>
  <si>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</si>
  <si>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</si>
  <si>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</si>
  <si>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</si>
  <si>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</si>
  <si>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</si>
  <si>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</si>
  <si>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</si>
  <si>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</si>
  <si>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</si>
  <si>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</si>
  <si>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</si>
  <si>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</si>
  <si>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</si>
  <si>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</si>
  <si>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</si>
  <si>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</si>
  <si>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</si>
  <si>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</si>
  <si>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</si>
  <si>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</si>
  <si>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</si>
  <si>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</si>
  <si>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</si>
  <si>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</si>
  <si>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</si>
  <si>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</si>
  <si>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</si>
  <si>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</si>
  <si>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</si>
  <si>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</si>
  <si>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</si>
  <si>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</si>
  <si>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</si>
  <si>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</si>
  <si>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</si>
  <si>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</si>
  <si>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</si>
  <si>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</si>
  <si>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</si>
  <si>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</si>
  <si>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</si>
  <si>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</si>
  <si>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</si>
  <si>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</si>
  <si>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</si>
  <si>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</si>
  <si>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</si>
  <si>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</si>
  <si>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</si>
  <si>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</si>
  <si>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</si>
  <si>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</si>
  <si>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</si>
  <si>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</si>
  <si>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</si>
  <si>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</si>
  <si>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</si>
  <si>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</si>
  <si>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</si>
  <si>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</si>
  <si>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</si>
  <si>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</si>
  <si>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</si>
  <si>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</si>
  <si>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</si>
  <si>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</si>
  <si>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</si>
  <si>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</si>
  <si>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</si>
  <si>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</si>
  <si>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</si>
  <si>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</si>
  <si>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</si>
  <si>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</si>
  <si>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</si>
  <si>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</si>
  <si>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</si>
  <si>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</si>
  <si>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</si>
  <si>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</si>
  <si>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</si>
  <si>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</si>
  <si>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</si>
  <si>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</si>
  <si>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</si>
  <si>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</si>
  <si>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</si>
  <si>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</si>
  <si>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</si>
  <si>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</si>
  <si>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</si>
  <si>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</si>
  <si>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</si>
  <si>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</si>
  <si>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</si>
  <si>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</si>
  <si>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</si>
  <si>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</si>
  <si>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</si>
  <si>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</si>
  <si>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</si>
  <si>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</si>
  <si>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</si>
  <si>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</si>
  <si>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</si>
  <si>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</si>
  <si>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</si>
  <si>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</si>
  <si>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</si>
  <si>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</si>
  <si>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</si>
  <si>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</si>
  <si>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</si>
  <si>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</si>
  <si>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</si>
  <si>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</si>
  <si>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</si>
  <si>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</si>
  <si>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</si>
  <si>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</si>
  <si>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</si>
  <si>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</si>
  <si>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</si>
  <si>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</si>
  <si>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</si>
  <si>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</si>
  <si>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</si>
  <si>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</si>
  <si>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</si>
  <si>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</si>
  <si>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</si>
  <si>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</si>
  <si>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</si>
  <si>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</si>
  <si>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</si>
  <si>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</si>
  <si>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</si>
  <si>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</si>
  <si>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</si>
  <si>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</si>
  <si>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</si>
  <si>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</si>
  <si>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</si>
  <si>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</si>
  <si>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</si>
  <si>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</si>
  <si>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</si>
  <si>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</si>
  <si>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</si>
  <si>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</si>
  <si>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</si>
  <si>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</si>
  <si>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</si>
  <si>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</si>
  <si>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</si>
  <si>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</si>
  <si>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</si>
  <si>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</si>
  <si>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</si>
  <si>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</si>
  <si>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</si>
  <si>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</si>
  <si>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</si>
  <si>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</si>
  <si>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</si>
  <si>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</si>
  <si>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</si>
  <si>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</si>
  <si>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</si>
  <si>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</si>
  <si>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</si>
  <si>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</si>
  <si>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</si>
  <si>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</si>
  <si>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</si>
  <si>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</si>
  <si>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</si>
  <si>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</si>
  <si>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</si>
  <si>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</si>
  <si>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</si>
  <si>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</si>
  <si>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</si>
  <si>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</si>
  <si>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</si>
  <si>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</si>
  <si>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</si>
  <si>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</si>
  <si>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</si>
  <si>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</si>
  <si>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</si>
  <si>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</si>
  <si>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</si>
  <si>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</si>
  <si>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</si>
  <si>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</si>
  <si>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</si>
  <si>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</si>
  <si>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</si>
  <si>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</si>
  <si>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</si>
  <si>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</si>
  <si>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</si>
  <si>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</si>
  <si>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</si>
  <si>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</si>
  <si>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</si>
  <si>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</si>
  <si>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</si>
  <si>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</si>
  <si>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</si>
  <si>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</si>
  <si>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</si>
  <si>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</si>
  <si>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</si>
  <si>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</si>
  <si>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</si>
  <si>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</si>
  <si>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</si>
  <si>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</si>
  <si>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</si>
  <si>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</si>
  <si>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</si>
  <si>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</si>
  <si>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</si>
  <si>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</si>
  <si>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</si>
  <si>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</si>
  <si>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</si>
  <si>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</si>
  <si>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</si>
  <si>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</si>
  <si>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</si>
  <si>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</si>
  <si>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</si>
  <si>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</si>
  <si>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</si>
  <si>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</si>
  <si>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</si>
  <si>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</si>
  <si>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</si>
  <si>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</si>
  <si>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</si>
  <si>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</si>
  <si>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</si>
  <si>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</si>
  <si>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</si>
  <si>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</si>
  <si>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</si>
  <si>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</si>
  <si>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</si>
  <si>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</si>
  <si>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</si>
  <si>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</si>
  <si>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</si>
  <si>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</si>
  <si>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</si>
  <si>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</si>
  <si>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</si>
  <si>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</si>
  <si>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</si>
  <si>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</si>
  <si>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</si>
  <si>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</si>
  <si>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</si>
  <si>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</si>
  <si>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</si>
  <si>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</si>
  <si>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</si>
  <si>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</si>
  <si>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</si>
  <si>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</si>
  <si>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</si>
  <si>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</si>
  <si>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</si>
  <si>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</si>
  <si>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</si>
  <si>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</si>
  <si>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</si>
  <si>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</si>
  <si>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</si>
  <si>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</si>
  <si>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</si>
  <si>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</si>
  <si>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</si>
  <si>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</si>
  <si>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</si>
  <si>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</si>
  <si>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</si>
  <si>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</si>
  <si>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</si>
  <si>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</si>
  <si>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</si>
  <si>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</si>
  <si>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</si>
  <si>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</si>
  <si>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</si>
  <si>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</si>
  <si>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</si>
  <si>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</si>
  <si>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</si>
  <si>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</si>
  <si>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</si>
  <si>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</si>
  <si>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</si>
  <si>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</si>
  <si>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</si>
  <si>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</si>
  <si>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</si>
  <si>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</si>
  <si>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</si>
  <si>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</si>
  <si>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</si>
  <si>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</si>
  <si>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</si>
  <si>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</si>
  <si>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</si>
  <si>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</si>
  <si>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</si>
  <si>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</si>
  <si>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</si>
  <si>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</si>
  <si>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</si>
  <si>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</si>
  <si>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</si>
  <si>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</si>
  <si>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</si>
  <si>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</si>
  <si>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</si>
  <si>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</si>
  <si>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</si>
  <si>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</si>
  <si>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</si>
  <si>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</si>
  <si>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</si>
  <si>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</si>
  <si>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</si>
  <si>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</si>
  <si>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</si>
  <si>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</si>
  <si>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</si>
  <si>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</si>
  <si>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</si>
  <si>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</si>
  <si>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</si>
  <si>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</si>
  <si>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</si>
  <si>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</si>
  <si>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</si>
  <si>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</si>
  <si>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</si>
  <si>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</si>
  <si>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</si>
  <si>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</si>
  <si>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</si>
  <si>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</si>
  <si>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</si>
  <si>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</si>
  <si>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</si>
  <si>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</si>
  <si>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</si>
  <si>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</si>
  <si>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</si>
  <si>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</si>
  <si>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</si>
  <si>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</si>
  <si>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</si>
  <si>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</si>
  <si>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</si>
  <si>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</si>
  <si>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</si>
  <si>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</si>
  <si>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</si>
  <si>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</si>
  <si>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</si>
  <si>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</si>
  <si>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</si>
  <si>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</si>
  <si>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</si>
  <si>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</si>
  <si>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</si>
  <si>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</si>
  <si>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</si>
  <si>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</si>
  <si>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</si>
  <si>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</si>
  <si>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</si>
  <si>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</si>
  <si>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</si>
  <si>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</si>
  <si>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</si>
  <si>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</si>
  <si>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</si>
  <si>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</si>
  <si>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</si>
  <si>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</si>
  <si>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</si>
  <si>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</si>
  <si>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</si>
  <si>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</si>
  <si>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</si>
  <si>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</si>
  <si>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</si>
  <si>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</si>
  <si>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</si>
  <si>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</si>
  <si>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</si>
  <si>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</si>
  <si>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</si>
  <si>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</si>
  <si>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</si>
  <si>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</si>
  <si>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</si>
  <si>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</si>
  <si>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</si>
  <si>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</si>
  <si>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</si>
  <si>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</si>
  <si>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</si>
  <si>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</si>
  <si>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</si>
  <si>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</si>
  <si>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</si>
  <si>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</si>
  <si>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</si>
  <si>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</si>
  <si>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</si>
  <si>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</si>
  <si>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</si>
  <si>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</si>
  <si>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</si>
  <si>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</si>
  <si>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</si>
  <si>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</si>
  <si>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</si>
  <si>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</si>
  <si>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</si>
  <si>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</si>
  <si>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</si>
  <si>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</si>
  <si>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</si>
  <si>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</si>
  <si>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</si>
  <si>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</si>
  <si>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</si>
  <si>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</si>
  <si>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</si>
  <si>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</si>
  <si>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</si>
  <si>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</si>
  <si>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</si>
  <si>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</si>
  <si>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</si>
  <si>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</si>
  <si>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</si>
  <si>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</si>
  <si>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</si>
  <si>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</si>
  <si>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</si>
  <si>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</si>
  <si>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</si>
  <si>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</si>
  <si>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</si>
  <si>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</si>
  <si>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</si>
  <si>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</si>
  <si>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</si>
  <si>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</si>
  <si>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</si>
  <si>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</si>
  <si>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</si>
  <si>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</si>
  <si>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</si>
  <si>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</si>
  <si>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</si>
  <si>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</si>
  <si>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</si>
  <si>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</si>
  <si>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</si>
  <si>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</si>
  <si>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</si>
  <si>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</si>
  <si>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</si>
  <si>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</si>
  <si>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</si>
  <si>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</si>
  <si>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</si>
  <si>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</si>
  <si>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</si>
  <si>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</si>
  <si>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</si>
  <si>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</si>
  <si>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</si>
  <si>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</si>
  <si>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</si>
  <si>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</si>
  <si>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</si>
  <si>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</si>
  <si>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</si>
  <si>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</si>
  <si>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</si>
  <si>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</si>
  <si>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</si>
  <si>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</si>
  <si>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</si>
  <si>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</si>
  <si>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</si>
  <si>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</si>
  <si>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</si>
  <si>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</si>
  <si>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</si>
  <si>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</si>
  <si>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</si>
  <si>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</si>
  <si>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</si>
  <si>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</si>
  <si>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</si>
  <si>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</si>
  <si>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</si>
  <si>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</si>
  <si>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</si>
  <si>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</si>
  <si>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</si>
  <si>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</si>
  <si>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</si>
  <si>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</si>
  <si>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</si>
  <si>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</si>
  <si>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</si>
  <si>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</si>
  <si>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</si>
  <si>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</si>
  <si>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</si>
  <si>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</si>
  <si>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</si>
  <si>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</si>
  <si>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</si>
  <si>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</si>
  <si>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</si>
  <si>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</si>
  <si>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</si>
  <si>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</si>
  <si>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</si>
  <si>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</si>
  <si>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</si>
  <si>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</si>
  <si>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</si>
  <si>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</si>
  <si>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</si>
  <si>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</si>
  <si>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</si>
  <si>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</si>
  <si>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</si>
  <si>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</si>
  <si>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</si>
  <si>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</si>
  <si>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</si>
  <si>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</si>
  <si>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</si>
  <si>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</si>
  <si>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</si>
  <si>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</si>
  <si>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</si>
  <si>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</si>
  <si>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</si>
  <si>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</si>
  <si>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</si>
  <si>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</si>
  <si>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</si>
  <si>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</si>
  <si>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</si>
  <si>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</si>
  <si>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</si>
  <si>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</si>
  <si>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</si>
  <si>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</si>
  <si>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</si>
  <si>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</si>
  <si>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</si>
  <si>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</si>
  <si>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</si>
  <si>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</si>
  <si>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</si>
  <si>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</si>
  <si>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</si>
  <si>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</si>
  <si>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</si>
  <si>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</si>
  <si>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</si>
  <si>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</si>
  <si>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</si>
  <si>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</si>
  <si>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</si>
  <si>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</si>
  <si>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</si>
  <si>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</si>
  <si>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</si>
  <si>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</si>
  <si>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</si>
  <si>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</si>
  <si>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</si>
  <si>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</si>
  <si>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</si>
  <si>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</si>
  <si>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</si>
  <si>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</si>
  <si>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</si>
  <si>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</si>
  <si>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</si>
  <si>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</si>
  <si>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</si>
  <si>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</si>
  <si>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</si>
  <si>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</si>
  <si>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</si>
  <si>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</si>
  <si>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</si>
  <si>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</si>
  <si>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</si>
  <si>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</si>
  <si>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</si>
  <si>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</si>
  <si>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</si>
  <si>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</si>
  <si>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</si>
  <si>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</si>
  <si>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</si>
  <si>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</si>
  <si>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</si>
  <si>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</si>
  <si>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</si>
  <si>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</si>
  <si>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</si>
  <si>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</si>
  <si>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</si>
  <si>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</si>
  <si>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</si>
  <si>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</si>
  <si>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</si>
  <si>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</si>
  <si>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</si>
  <si>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</si>
  <si>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</si>
  <si>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</si>
  <si>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</si>
  <si>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</si>
  <si>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</si>
  <si>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</si>
  <si>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</si>
  <si>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</si>
  <si>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</si>
  <si>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</si>
  <si>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</si>
  <si>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</si>
  <si>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</si>
  <si>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</si>
  <si>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</si>
  <si>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</si>
  <si>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</si>
  <si>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</si>
  <si>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</si>
  <si>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</si>
  <si>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</si>
  <si>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</si>
  <si>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</si>
  <si>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</si>
  <si>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</si>
  <si>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</si>
  <si>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</si>
  <si>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</si>
  <si>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</si>
  <si>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</si>
  <si>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</si>
  <si>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</si>
  <si>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</si>
  <si>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</si>
  <si>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</si>
  <si>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</si>
  <si>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</si>
  <si>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</si>
  <si>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</si>
  <si>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</si>
  <si>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</si>
  <si>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</si>
  <si>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</si>
  <si>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</si>
  <si>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</si>
  <si>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</si>
  <si>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</si>
  <si>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</si>
  <si>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</si>
  <si>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</si>
  <si>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</si>
  <si>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</si>
  <si>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</si>
  <si>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</si>
  <si>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</si>
  <si>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</si>
  <si>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</si>
  <si>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</si>
  <si>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</si>
  <si>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</si>
  <si>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</si>
  <si>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</si>
  <si>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</si>
  <si>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</si>
  <si>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</si>
  <si>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</si>
  <si>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</si>
  <si>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</si>
  <si>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</si>
  <si>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</si>
  <si>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</si>
  <si>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</si>
  <si>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</si>
  <si>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</si>
  <si>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</si>
  <si>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</si>
  <si>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</si>
  <si>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</si>
  <si>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</si>
  <si>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</si>
  <si>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</si>
  <si>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</si>
  <si>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</si>
  <si>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</si>
  <si>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</si>
  <si>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</si>
  <si>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</si>
  <si>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</si>
  <si>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</si>
  <si>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</si>
  <si>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</si>
  <si>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</si>
  <si>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</si>
  <si>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</si>
  <si>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</si>
  <si>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</si>
  <si>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</si>
  <si>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</si>
  <si>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</si>
  <si>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</si>
  <si>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</si>
  <si>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</si>
  <si>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</si>
  <si>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</si>
  <si>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</si>
  <si>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</si>
  <si>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</si>
  <si>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</si>
  <si>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</si>
  <si>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</si>
  <si>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</si>
  <si>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</si>
  <si>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</si>
  <si>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</si>
  <si>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</si>
  <si>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</si>
  <si>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</si>
  <si>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</si>
  <si>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</si>
  <si>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</si>
  <si>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</si>
  <si>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</si>
  <si>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</si>
  <si>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</si>
  <si>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</si>
  <si>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</si>
  <si>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</si>
  <si>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</si>
  <si>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</si>
  <si>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</si>
  <si>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</si>
  <si>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</si>
  <si>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</si>
  <si>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</si>
  <si>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</si>
  <si>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</si>
  <si>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</si>
  <si>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</si>
  <si>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</si>
  <si>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</si>
  <si>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</si>
  <si>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</si>
  <si>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</si>
  <si>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</si>
  <si>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</si>
  <si>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</si>
  <si>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</si>
  <si>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</si>
  <si>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</si>
  <si>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</si>
  <si>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</si>
  <si>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</si>
  <si>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</si>
  <si>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</si>
  <si>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</si>
  <si>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</si>
  <si>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</si>
  <si>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</si>
  <si>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</si>
  <si>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</si>
  <si>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</si>
  <si>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</si>
  <si>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</si>
  <si>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</si>
  <si>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</si>
  <si>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</si>
  <si>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</si>
  <si>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</si>
  <si>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</si>
  <si>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</si>
  <si>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</si>
  <si>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</si>
  <si>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</si>
  <si>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</si>
  <si>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</si>
  <si>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</si>
  <si>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</si>
  <si>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</si>
  <si>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</si>
  <si>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</si>
  <si>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</si>
  <si>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</si>
  <si>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</si>
  <si>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</si>
  <si>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</si>
  <si>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</si>
  <si>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</si>
  <si>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</si>
  <si>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</si>
  <si>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</si>
  <si>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</si>
  <si>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</si>
  <si>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</si>
  <si>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</si>
  <si>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</si>
  <si>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</si>
  <si>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</si>
  <si>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</si>
  <si>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</si>
  <si>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</si>
  <si>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</si>
  <si>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</si>
  <si>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</si>
  <si>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</si>
  <si>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</si>
  <si>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</si>
  <si>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</si>
  <si>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</si>
  <si>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</si>
  <si>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</si>
  <si>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</si>
  <si>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</si>
  <si>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</si>
  <si>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</si>
  <si>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</si>
  <si>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</si>
  <si>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</si>
  <si>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</si>
  <si>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</si>
  <si>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</si>
  <si>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</si>
  <si>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</si>
  <si>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</si>
  <si>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</si>
  <si>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</si>
  <si>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</si>
  <si>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</si>
  <si>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</si>
  <si>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</si>
  <si>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</si>
  <si>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</si>
  <si>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</si>
  <si>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</si>
  <si>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</si>
  <si>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</si>
  <si>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</si>
  <si>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</si>
  <si>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</si>
  <si>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</si>
  <si>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</si>
  <si>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</si>
  <si>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</si>
  <si>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</si>
  <si>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</si>
  <si>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</si>
  <si>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</si>
  <si>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</si>
  <si>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</si>
  <si>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</si>
  <si>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</si>
  <si>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</si>
  <si>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</si>
  <si>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</si>
  <si>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</si>
  <si>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</si>
  <si>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</si>
  <si>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</si>
  <si>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</si>
  <si>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</si>
  <si>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</si>
  <si>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</si>
  <si>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</si>
  <si>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</si>
  <si>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</si>
  <si>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</si>
  <si>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</si>
  <si>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</si>
  <si>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</si>
  <si>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</si>
  <si>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</si>
  <si>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</si>
  <si>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</si>
  <si>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</si>
  <si>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</si>
  <si>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</si>
  <si>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</si>
  <si>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</si>
  <si>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</si>
  <si>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</si>
  <si>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</si>
  <si>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</si>
  <si>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</si>
  <si>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</si>
  <si>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</si>
  <si>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</si>
  <si>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</si>
  <si>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</si>
  <si>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</si>
  <si>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</si>
  <si>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</si>
  <si>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</si>
  <si>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</si>
  <si>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</si>
  <si>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</si>
  <si>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</si>
  <si>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</si>
  <si>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</si>
  <si>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</si>
  <si>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</si>
  <si>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</si>
  <si>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</si>
  <si>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</si>
  <si>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</si>
  <si>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</si>
  <si>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</si>
  <si>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</si>
  <si>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</si>
  <si>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</si>
  <si>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</si>
  <si>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</si>
  <si>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</si>
  <si>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</si>
  <si>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</si>
  <si>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</si>
  <si>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</si>
  <si>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</si>
  <si>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</si>
  <si>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</si>
  <si>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</si>
  <si>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</si>
  <si>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</si>
  <si>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</si>
  <si>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</si>
  <si>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</si>
  <si>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</si>
  <si>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</si>
  <si>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</si>
  <si>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</si>
  <si>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</si>
  <si>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</si>
  <si>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</si>
  <si>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</si>
  <si>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</si>
  <si>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</si>
  <si>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</si>
  <si>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</si>
  <si>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</si>
  <si>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</si>
  <si>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</si>
  <si>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</si>
  <si>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</si>
  <si>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</si>
  <si>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</si>
  <si>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</si>
  <si>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</si>
  <si>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</si>
  <si>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</si>
  <si>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</si>
  <si>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</si>
  <si>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</si>
  <si>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</si>
  <si>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</si>
  <si>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</si>
  <si>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</si>
  <si>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</si>
  <si>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</si>
  <si>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</si>
  <si>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</si>
  <si>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</si>
  <si>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</si>
  <si>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</si>
  <si>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</si>
  <si>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</si>
  <si>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</si>
  <si>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</si>
  <si>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</si>
  <si>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</si>
  <si>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</si>
  <si>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</si>
  <si>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</si>
  <si>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</si>
  <si>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</si>
  <si>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</si>
  <si>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</si>
  <si>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</si>
  <si>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</si>
  <si>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</si>
  <si>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</si>
  <si>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</si>
  <si>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</si>
  <si>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</si>
  <si>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</si>
  <si>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</si>
  <si>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</si>
  <si>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</si>
  <si>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</si>
  <si>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</si>
  <si>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</si>
  <si>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</si>
  <si>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</si>
  <si>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</si>
  <si>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</si>
  <si>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</si>
  <si>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</si>
  <si>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</si>
  <si>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</si>
  <si>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</si>
  <si>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</si>
  <si>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</si>
  <si>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</si>
  <si>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</si>
  <si>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</si>
  <si>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</si>
  <si>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</si>
  <si>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</si>
  <si>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</si>
  <si>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</si>
  <si>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</si>
  <si>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</si>
  <si>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</si>
  <si>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</si>
  <si>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</si>
  <si>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</si>
  <si>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</si>
  <si>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</si>
  <si>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</si>
  <si>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</si>
  <si>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</si>
  <si>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</si>
  <si>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</si>
  <si>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</si>
  <si>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</si>
  <si>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</si>
  <si>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</si>
  <si>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</si>
  <si>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</si>
  <si>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</si>
  <si>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</si>
  <si>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</si>
  <si>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</si>
  <si>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</si>
  <si>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</si>
  <si>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</si>
  <si>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</si>
  <si>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</si>
  <si>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</si>
  <si>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</si>
  <si>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</si>
  <si>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</si>
  <si>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</si>
  <si>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</si>
  <si>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</si>
  <si>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</si>
  <si>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</si>
  <si>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</si>
  <si>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</si>
  <si>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</si>
  <si>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</si>
  <si>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</si>
  <si>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</si>
  <si>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</si>
  <si>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</si>
  <si>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</si>
  <si>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</si>
  <si>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</si>
  <si>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</si>
  <si>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</si>
  <si>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</si>
  <si>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</si>
  <si>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</si>
  <si>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</si>
  <si>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</si>
  <si>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</si>
  <si>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</si>
  <si>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</si>
  <si>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</si>
  <si>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</si>
  <si>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</si>
  <si>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</si>
  <si>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</si>
  <si>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</si>
  <si>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</si>
  <si>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</si>
  <si>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</si>
  <si>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</si>
  <si>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</si>
  <si>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</si>
  <si>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</si>
  <si>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</si>
  <si>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</si>
  <si>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</si>
  <si>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</si>
  <si>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</si>
  <si>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</si>
  <si>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</si>
  <si>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</si>
  <si>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</si>
  <si>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</si>
  <si>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</si>
  <si>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</si>
  <si>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</si>
  <si>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</si>
  <si>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</si>
  <si>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</si>
  <si>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</si>
  <si>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</si>
  <si>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</si>
  <si>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</si>
  <si>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</si>
  <si>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</si>
  <si>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</si>
  <si>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</si>
  <si>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</si>
  <si>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</si>
  <si>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</si>
  <si>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</si>
  <si>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</si>
  <si>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</si>
  <si>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</si>
  <si>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</si>
  <si>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</si>
  <si>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</si>
  <si>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</si>
  <si>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</si>
  <si>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</si>
  <si>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</si>
  <si>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</si>
  <si>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</si>
  <si>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</si>
  <si>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</si>
  <si>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</si>
  <si>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</si>
  <si>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</si>
  <si>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</si>
  <si>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</si>
  <si>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</si>
  <si>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</si>
  <si>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</si>
  <si>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</si>
  <si>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</si>
  <si>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</si>
  <si>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</si>
  <si>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</si>
  <si>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</si>
  <si>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</si>
  <si>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</si>
  <si>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</si>
  <si>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</si>
  <si>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</si>
  <si>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</si>
  <si>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</si>
  <si>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</si>
  <si>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</si>
  <si>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</si>
  <si>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</si>
  <si>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</si>
  <si>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</si>
  <si>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</si>
  <si>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</si>
  <si>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</si>
  <si>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</si>
  <si>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</si>
  <si>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</si>
  <si>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</si>
  <si>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</si>
  <si>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</si>
  <si>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</si>
  <si>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</si>
  <si>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</si>
  <si>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</si>
  <si>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</si>
  <si>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</si>
  <si>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</si>
  <si>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</si>
  <si>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</si>
  <si>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</si>
  <si>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</si>
  <si>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</si>
  <si>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</si>
  <si>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</si>
  <si>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</si>
  <si>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</si>
  <si>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</si>
  <si>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</si>
  <si>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</si>
  <si>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</si>
  <si>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</si>
  <si>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</si>
  <si>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</si>
  <si>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</si>
  <si>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</si>
  <si>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</si>
  <si>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</si>
  <si>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</si>
  <si>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</si>
  <si>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</si>
  <si>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</si>
  <si>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</si>
  <si>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</si>
  <si>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</si>
  <si>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</si>
  <si>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</si>
  <si>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</si>
  <si>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</si>
  <si>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</si>
  <si>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</si>
  <si>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</si>
  <si>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</si>
  <si>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</si>
  <si>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</si>
  <si>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</si>
  <si>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</si>
  <si>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</si>
  <si>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</si>
  <si>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</si>
  <si>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</si>
  <si>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</si>
  <si>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</si>
  <si>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</si>
  <si>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</si>
  <si>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</si>
  <si>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</si>
  <si>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</si>
  <si>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</si>
  <si>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</si>
  <si>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</si>
  <si>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</si>
  <si>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</si>
  <si>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</si>
  <si>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</si>
  <si>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</si>
  <si>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</si>
  <si>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</si>
  <si>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</si>
  <si>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</si>
  <si>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</si>
  <si>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</si>
  <si>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</si>
  <si>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</si>
  <si>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</si>
  <si>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</si>
  <si>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</si>
  <si>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</si>
  <si>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</si>
  <si>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</si>
  <si>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</si>
  <si>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</si>
  <si>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</si>
  <si>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</si>
  <si>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</si>
  <si>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</si>
  <si>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</si>
  <si>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</si>
  <si>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</si>
  <si>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</si>
  <si>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</si>
  <si>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</si>
  <si>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</si>
  <si>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</si>
  <si>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</si>
  <si>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</si>
  <si>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</si>
  <si>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</si>
  <si>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</si>
  <si>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</si>
  <si>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</si>
  <si>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</si>
  <si>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</si>
  <si>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</si>
  <si>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</si>
  <si>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</si>
  <si>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</si>
  <si>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</si>
  <si>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</si>
  <si>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</si>
  <si>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</si>
  <si>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</si>
  <si>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</si>
  <si>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</si>
  <si>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</si>
  <si>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</si>
  <si>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</si>
  <si>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</si>
  <si>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</si>
  <si>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</si>
  <si>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</si>
  <si>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</si>
  <si>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</si>
  <si>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</si>
  <si>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</si>
  <si>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</si>
  <si>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</si>
  <si>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</si>
  <si>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</si>
  <si>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</si>
  <si>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</si>
  <si>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</si>
  <si>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</si>
  <si>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</si>
  <si>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</si>
  <si>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</si>
  <si>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</si>
  <si>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</si>
  <si>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</si>
  <si>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</si>
  <si>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</si>
  <si>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</si>
  <si>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</si>
  <si>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</si>
  <si>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</si>
  <si>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</si>
  <si>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</si>
  <si>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</si>
  <si>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</si>
  <si>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</si>
  <si>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</si>
  <si>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</si>
  <si>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</si>
  <si>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</si>
  <si>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</si>
  <si>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</si>
  <si>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</si>
  <si>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</si>
  <si>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</si>
  <si>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</si>
  <si>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</si>
  <si>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</si>
  <si>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</si>
  <si>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</si>
  <si>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</si>
  <si>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</si>
  <si>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</si>
  <si>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</si>
  <si>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</si>
  <si>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</si>
  <si>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</si>
  <si>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</si>
  <si>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</si>
  <si>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</si>
  <si>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</si>
  <si>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</si>
  <si>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</si>
  <si>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</si>
  <si>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</si>
  <si>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</si>
  <si>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</si>
  <si>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</si>
  <si>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</si>
  <si>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</si>
  <si>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</si>
  <si>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</si>
  <si>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</si>
  <si>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</si>
  <si>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</si>
  <si>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</si>
  <si>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</si>
  <si>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</si>
  <si>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</si>
  <si>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</si>
  <si>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</si>
  <si>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</si>
  <si>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</si>
  <si>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</si>
  <si>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</si>
  <si>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</si>
  <si>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</si>
  <si>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</si>
  <si>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</si>
  <si>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</si>
  <si>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</si>
  <si>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</si>
  <si>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</si>
  <si>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</si>
  <si>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</si>
  <si>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</si>
  <si>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</si>
  <si>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</si>
  <si>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</si>
  <si>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</si>
  <si>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</si>
  <si>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</si>
  <si>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</si>
  <si>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</si>
  <si>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</si>
  <si>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</si>
  <si>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</si>
  <si>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</si>
  <si>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</si>
  <si>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</si>
  <si>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</si>
  <si>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</si>
  <si>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</si>
  <si>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</si>
  <si>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</si>
  <si>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</si>
  <si>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</si>
  <si>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</si>
  <si>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</si>
  <si>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</si>
  <si>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</si>
  <si>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</si>
  <si>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</si>
  <si>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</si>
  <si>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</si>
  <si>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</si>
  <si>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</si>
  <si>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</si>
  <si>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</si>
  <si>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</si>
  <si>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</si>
  <si>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</si>
  <si>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</si>
  <si>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</si>
  <si>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</si>
  <si>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</si>
  <si>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</si>
  <si>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</si>
  <si>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</si>
  <si>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</si>
  <si>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</si>
  <si>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</si>
  <si>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</si>
  <si>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</si>
  <si>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</si>
  <si>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</si>
  <si>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</si>
  <si>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</si>
  <si>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</si>
  <si>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</si>
  <si>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</si>
  <si>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</si>
  <si>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</si>
  <si>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</si>
  <si>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</si>
  <si>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</si>
  <si>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</si>
  <si>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</si>
  <si>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</si>
  <si>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</si>
  <si>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</si>
  <si>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</si>
  <si>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</si>
  <si>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</si>
  <si>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</si>
  <si>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</si>
  <si>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</si>
  <si>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</si>
  <si>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</si>
  <si>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</si>
  <si>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</si>
  <si>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</si>
  <si>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</si>
  <si>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</si>
  <si>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</si>
  <si>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</si>
  <si>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</si>
  <si>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</si>
  <si>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</si>
  <si>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</si>
  <si>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</si>
  <si>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</si>
  <si>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</si>
  <si>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</si>
  <si>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</si>
  <si>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</si>
  <si>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</si>
  <si>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</si>
  <si>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</si>
  <si>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</si>
  <si>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</si>
  <si>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</si>
  <si>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</si>
  <si>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</si>
  <si>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</si>
  <si>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</si>
  <si>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</si>
  <si>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</si>
  <si>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</si>
  <si>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</si>
  <si>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</si>
  <si>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</si>
  <si>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</si>
  <si>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</si>
  <si>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</si>
  <si>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</si>
  <si>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</si>
  <si>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</si>
  <si>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</si>
  <si>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</si>
  <si>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</si>
  <si>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</si>
  <si>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</si>
  <si>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</si>
  <si>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</si>
  <si>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</si>
  <si>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</si>
  <si>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</si>
  <si>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</si>
  <si>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</si>
  <si>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</si>
  <si>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</si>
  <si>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</si>
  <si>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</si>
  <si>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</si>
  <si>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</si>
  <si>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</si>
  <si>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</si>
  <si>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</si>
  <si>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</si>
  <si>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</si>
  <si>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</si>
  <si>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</si>
  <si>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</si>
  <si>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</si>
  <si>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</si>
  <si>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</si>
  <si>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</si>
  <si>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</si>
  <si>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</si>
  <si>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</si>
  <si>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</si>
  <si>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</si>
  <si>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</si>
  <si>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</si>
  <si>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</si>
  <si>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</si>
  <si>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</si>
  <si>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</si>
  <si>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</si>
  <si>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</si>
  <si>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</si>
  <si>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</si>
  <si>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</si>
  <si>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</si>
  <si>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</si>
  <si>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</si>
  <si>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</si>
  <si>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</si>
  <si>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</si>
  <si>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</si>
  <si>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</si>
  <si>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</si>
  <si>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</si>
  <si>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</si>
  <si>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</si>
  <si>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</si>
  <si>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</si>
  <si>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</si>
  <si>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</si>
  <si>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</si>
  <si>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</si>
  <si>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</si>
  <si>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</si>
  <si>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</si>
  <si>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</si>
  <si>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</si>
  <si>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</si>
  <si>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</si>
  <si>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</si>
  <si>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</si>
  <si>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</si>
  <si>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</si>
  <si>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</si>
  <si>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</si>
  <si>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</si>
  <si>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</si>
  <si>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</si>
  <si>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</si>
  <si>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</si>
  <si>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</si>
  <si>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</si>
  <si>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</si>
  <si>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</si>
  <si>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</si>
  <si>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</si>
  <si>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</si>
  <si>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</si>
  <si>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</si>
  <si>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</si>
  <si>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</si>
  <si>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</si>
  <si>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</si>
  <si>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</si>
  <si>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</si>
  <si>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</si>
  <si>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</si>
  <si>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</si>
  <si>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</si>
  <si>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</si>
  <si>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</si>
  <si>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</si>
  <si>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</si>
  <si>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</si>
  <si>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</si>
  <si>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</si>
  <si>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</si>
  <si>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</si>
  <si>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</si>
  <si>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</si>
  <si>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</si>
  <si>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</si>
  <si>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</si>
  <si>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</si>
  <si>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</si>
  <si>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</si>
  <si>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</si>
  <si>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</si>
  <si>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</si>
  <si>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</si>
  <si>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</si>
  <si>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</si>
  <si>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</si>
  <si>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</si>
  <si>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</si>
  <si>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</si>
  <si>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</si>
  <si>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</si>
  <si>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</si>
  <si>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</si>
  <si>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</si>
  <si>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</si>
  <si>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</si>
  <si>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</si>
  <si>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</si>
  <si>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</si>
  <si>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</si>
  <si>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</si>
  <si>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</si>
  <si>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</si>
  <si>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</si>
  <si>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</si>
  <si>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</si>
  <si>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</si>
  <si>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</si>
  <si>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</si>
  <si>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</si>
  <si>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</si>
  <si>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</si>
  <si>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</si>
  <si>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</si>
  <si>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</si>
  <si>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</si>
  <si>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</si>
  <si>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</si>
  <si>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</si>
  <si>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</si>
  <si>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</si>
  <si>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</si>
  <si>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</si>
  <si>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</si>
  <si>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</si>
  <si>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</si>
  <si>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</si>
  <si>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</si>
  <si>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</si>
  <si>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</si>
  <si>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</si>
  <si>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</si>
  <si>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</si>
  <si>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</si>
  <si>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</si>
  <si>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</si>
  <si>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</si>
  <si>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</si>
  <si>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</si>
  <si>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</si>
  <si>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</si>
  <si>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</si>
  <si>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</si>
  <si>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</si>
  <si>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</si>
  <si>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</si>
  <si>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</si>
  <si>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</si>
  <si>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</si>
  <si>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</si>
  <si>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</si>
  <si>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</si>
  <si>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</si>
  <si>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</si>
  <si>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</si>
  <si>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</si>
  <si>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</si>
  <si>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</si>
  <si>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</si>
  <si>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</si>
  <si>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</si>
  <si>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</si>
  <si>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</si>
  <si>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</si>
  <si>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</si>
  <si>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</si>
  <si>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</si>
  <si>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</si>
  <si>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</si>
  <si>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</si>
  <si>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</si>
  <si>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</si>
  <si>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</si>
  <si>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</si>
  <si>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</si>
  <si>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</si>
  <si>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</si>
  <si>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</si>
  <si>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</si>
  <si>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</si>
  <si>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</si>
  <si>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</si>
  <si>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</si>
  <si>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</si>
  <si>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</si>
  <si>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</si>
  <si>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</si>
  <si>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</si>
  <si>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</si>
  <si>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</si>
  <si>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</si>
  <si>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</si>
  <si>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</si>
  <si>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</si>
  <si>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</si>
  <si>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</si>
  <si>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</si>
  <si>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</si>
  <si>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</si>
  <si>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</si>
  <si>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</si>
  <si>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</si>
  <si>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</si>
  <si>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</si>
  <si>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</si>
  <si>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</si>
  <si>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</si>
  <si>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</si>
  <si>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</si>
  <si>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</si>
  <si>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</si>
  <si>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</si>
  <si>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</si>
  <si>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</si>
  <si>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</si>
  <si>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</si>
  <si>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</si>
  <si>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</si>
  <si>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</si>
  <si>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</si>
  <si>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</si>
  <si>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</si>
  <si>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</si>
  <si>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</si>
  <si>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</si>
  <si>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</si>
  <si>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</si>
  <si>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</si>
  <si>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</si>
  <si>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</si>
  <si>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</si>
  <si>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</si>
  <si>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</si>
  <si>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</si>
  <si>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</si>
  <si>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</si>
  <si>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</si>
  <si>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</si>
  <si>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</si>
  <si>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</si>
  <si>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</si>
  <si>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</si>
  <si>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</si>
  <si>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</si>
  <si>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</si>
  <si>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</si>
  <si>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</si>
  <si>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</si>
  <si>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</si>
  <si>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</si>
  <si>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</si>
  <si>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</si>
  <si>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</si>
  <si>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</si>
  <si>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</si>
  <si>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</si>
  <si>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</si>
  <si>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</si>
  <si>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</si>
  <si>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</si>
  <si>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</si>
  <si>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</si>
  <si>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</si>
  <si>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</si>
  <si>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</si>
  <si>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</si>
  <si>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</si>
  <si>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</si>
  <si>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</si>
  <si>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</si>
  <si>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</si>
  <si>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</si>
  <si>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</si>
  <si>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</si>
  <si>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</si>
  <si>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</si>
  <si>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</si>
  <si>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</si>
  <si>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</si>
  <si>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</si>
  <si>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</si>
  <si>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</si>
  <si>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</si>
  <si>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</si>
  <si>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</si>
  <si>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</si>
  <si>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</si>
  <si>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</si>
  <si>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</si>
  <si>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</si>
  <si>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</si>
  <si>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</si>
  <si>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</si>
  <si>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</si>
  <si>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</si>
  <si>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</si>
  <si>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</si>
  <si>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</si>
  <si>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</si>
  <si>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</si>
  <si>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</si>
  <si>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</si>
  <si>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</si>
  <si>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</si>
  <si>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</si>
  <si>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</si>
  <si>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</si>
  <si>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</si>
  <si>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</si>
  <si>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</si>
  <si>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</si>
  <si>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</si>
  <si>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</si>
  <si>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</si>
  <si>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</si>
  <si>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</si>
  <si>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</si>
  <si>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</si>
  <si>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</si>
  <si>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</si>
  <si>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</si>
  <si>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</si>
  <si>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</si>
  <si>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</si>
  <si>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</si>
  <si>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</si>
  <si>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</si>
  <si>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</si>
  <si>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</si>
  <si>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</si>
  <si>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</si>
  <si>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</si>
  <si>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</si>
  <si>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</si>
  <si>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</si>
  <si>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</si>
  <si>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</si>
  <si>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</si>
  <si>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</si>
  <si>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</si>
  <si>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</si>
  <si>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</si>
  <si>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</si>
  <si>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</si>
  <si>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</si>
  <si>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</si>
  <si>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</si>
  <si>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</si>
  <si>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</si>
  <si>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</si>
  <si>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</si>
  <si>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</si>
  <si>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</si>
  <si>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</si>
  <si>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</si>
  <si>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</si>
  <si>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</si>
  <si>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</si>
  <si>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</si>
  <si>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</si>
  <si>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</si>
  <si>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</si>
  <si>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</si>
  <si>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</si>
  <si>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</si>
  <si>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</si>
  <si>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</si>
  <si>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</si>
  <si>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</si>
  <si>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</si>
  <si>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</si>
  <si>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</si>
  <si>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</si>
  <si>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</si>
  <si>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</si>
  <si>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</si>
  <si>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</si>
  <si>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</si>
  <si>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</si>
  <si>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</si>
  <si>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</si>
  <si>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</si>
  <si>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</si>
  <si>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</si>
  <si>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</si>
  <si>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</si>
  <si>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</si>
  <si>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</si>
  <si>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</si>
  <si>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</si>
  <si>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</si>
  <si>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</si>
  <si>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</si>
  <si>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</si>
  <si>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</si>
  <si>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</si>
  <si>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</si>
  <si>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</si>
  <si>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</si>
  <si>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</si>
  <si>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</si>
  <si>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</si>
  <si>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</si>
  <si>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</si>
  <si>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</si>
  <si>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</si>
  <si>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</si>
  <si>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</si>
  <si>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</si>
  <si>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</si>
  <si>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</si>
  <si>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</si>
  <si>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</si>
  <si>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</si>
  <si>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</si>
  <si>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</si>
  <si>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</si>
  <si>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</si>
  <si>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</si>
  <si>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</si>
  <si>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</si>
  <si>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</si>
  <si>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</si>
  <si>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</si>
  <si>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</si>
  <si>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</si>
  <si>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</si>
  <si>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</si>
  <si>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</si>
  <si>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</si>
  <si>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</si>
  <si>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</si>
  <si>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</si>
  <si>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</si>
  <si>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</si>
  <si>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</si>
  <si>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</si>
  <si>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</si>
  <si>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</si>
  <si>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</si>
  <si>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</si>
  <si>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</si>
  <si>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</si>
  <si>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</si>
  <si>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</si>
  <si>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</si>
  <si>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</si>
  <si>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</si>
  <si>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</si>
  <si>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</si>
  <si>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</si>
  <si>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</si>
  <si>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</si>
  <si>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</si>
  <si>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</si>
  <si>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</si>
  <si>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</si>
  <si>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</si>
  <si>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</si>
  <si>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</si>
  <si>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</si>
  <si>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</si>
  <si>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</si>
  <si>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</si>
  <si>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</si>
  <si>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</si>
  <si>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</si>
  <si>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</si>
  <si>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</si>
  <si>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</si>
  <si>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</si>
  <si>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</si>
  <si>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</si>
  <si>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</si>
  <si>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</si>
  <si>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</si>
  <si>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</si>
  <si>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</si>
  <si>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</si>
  <si>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</si>
  <si>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</si>
  <si>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</si>
  <si>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</si>
  <si>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</si>
  <si>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</si>
  <si>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</si>
  <si>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</si>
  <si>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</si>
  <si>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</si>
  <si>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</si>
  <si>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</si>
  <si>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</si>
  <si>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</si>
  <si>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</si>
  <si>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</si>
  <si>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</si>
  <si>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</si>
  <si>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</si>
  <si>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</si>
  <si>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</si>
  <si>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</si>
  <si>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</si>
  <si>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</si>
  <si>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</si>
  <si>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</si>
  <si>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</si>
  <si>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</si>
  <si>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</si>
  <si>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</si>
  <si>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</si>
  <si>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</si>
  <si>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</si>
  <si>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</si>
  <si>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</si>
  <si>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</si>
  <si>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</si>
  <si>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</si>
  <si>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</si>
  <si>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</si>
  <si>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</si>
  <si>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</si>
  <si>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</si>
  <si>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</si>
  <si>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</si>
  <si>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</si>
  <si>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</si>
  <si>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</si>
  <si>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</si>
  <si>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</si>
  <si>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</si>
  <si>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</si>
  <si>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</si>
  <si>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</si>
  <si>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</si>
  <si>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</si>
  <si>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</si>
  <si>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</si>
  <si>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</si>
  <si>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</si>
  <si>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</si>
  <si>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</si>
  <si>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</si>
  <si>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</si>
  <si>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</si>
  <si>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</si>
  <si>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</si>
  <si>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</si>
  <si>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</si>
  <si>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</si>
  <si>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</si>
  <si>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</si>
  <si>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</si>
  <si>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</si>
  <si>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</si>
  <si>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</si>
  <si>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</si>
  <si>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</si>
  <si>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</si>
  <si>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</si>
  <si>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</si>
  <si>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</si>
  <si>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</si>
  <si>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</si>
  <si>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</si>
  <si>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</si>
  <si>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</si>
  <si>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</si>
  <si>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</si>
  <si>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</si>
  <si>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</si>
  <si>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</si>
  <si>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</si>
  <si>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</si>
  <si>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</si>
  <si>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</si>
  <si>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</si>
  <si>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</si>
  <si>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</si>
  <si>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</si>
  <si>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</si>
  <si>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</si>
  <si>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</si>
  <si>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</si>
  <si>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</si>
  <si>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</si>
  <si>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</si>
  <si>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</si>
  <si>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</si>
  <si>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</si>
  <si>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</si>
  <si>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</si>
  <si>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</si>
  <si>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</si>
  <si>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</si>
  <si>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</si>
  <si>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</si>
  <si>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</si>
  <si>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</si>
  <si>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</si>
  <si>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</si>
  <si>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</si>
  <si>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</si>
  <si>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</si>
  <si>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</si>
  <si>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</si>
  <si>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</si>
  <si>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</si>
  <si>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</si>
  <si>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</si>
  <si>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</si>
  <si>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</si>
  <si>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</si>
  <si>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</si>
  <si>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</si>
  <si>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</si>
  <si>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</si>
  <si>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</si>
  <si>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</si>
  <si>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</si>
  <si>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</si>
  <si>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</si>
  <si>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</si>
  <si>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</si>
  <si>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</si>
  <si>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</si>
  <si>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</si>
  <si>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</si>
  <si>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</si>
  <si>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</si>
  <si>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</si>
  <si>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</si>
  <si>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</si>
  <si>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</si>
  <si>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</si>
  <si>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</si>
  <si>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</si>
  <si>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</si>
  <si>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</si>
  <si>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</si>
  <si>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</si>
  <si>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</si>
  <si>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</si>
  <si>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</si>
  <si>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</si>
  <si>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</si>
  <si>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</si>
  <si>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</si>
  <si>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</si>
  <si>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</si>
  <si>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</si>
  <si>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</si>
  <si>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</si>
  <si>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</si>
  <si>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</si>
  <si>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</si>
  <si>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</si>
  <si>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</si>
  <si>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</si>
  <si>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</si>
  <si>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</si>
  <si>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</si>
  <si>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</si>
  <si>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</si>
  <si>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</si>
  <si>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</si>
  <si>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</si>
  <si>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</si>
  <si>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</si>
  <si>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</si>
  <si>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</si>
  <si>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</si>
  <si>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</si>
  <si>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</si>
  <si>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</si>
  <si>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</si>
  <si>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</si>
  <si>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</si>
  <si>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</si>
  <si>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</si>
  <si>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</si>
  <si>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</si>
  <si>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</si>
  <si>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</si>
  <si>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</si>
  <si>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</si>
  <si>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</si>
  <si>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</si>
  <si>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</si>
  <si>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</si>
  <si>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</si>
  <si>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</si>
  <si>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</si>
  <si>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</si>
  <si>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</si>
  <si>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</si>
  <si>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</si>
  <si>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</si>
  <si>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</si>
  <si>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</si>
  <si>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</si>
  <si>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</si>
  <si>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</si>
  <si>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</si>
  <si>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</si>
  <si>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</si>
  <si>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</si>
  <si>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</si>
  <si>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</si>
  <si>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</si>
  <si>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</si>
  <si>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</si>
  <si>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</si>
  <si>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</si>
  <si>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</si>
  <si>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</si>
  <si>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</si>
  <si>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</si>
  <si>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</si>
  <si>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</si>
  <si>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</si>
  <si>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</si>
  <si>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</si>
  <si>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</si>
  <si>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</si>
  <si>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</si>
  <si>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</si>
  <si>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</si>
  <si>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</si>
  <si>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</si>
  <si>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</si>
  <si>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</si>
  <si>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</si>
  <si>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</si>
  <si>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</si>
  <si>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</si>
  <si>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</si>
  <si>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</si>
  <si>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</si>
  <si>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</si>
  <si>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</si>
  <si>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</si>
  <si>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</si>
  <si>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</si>
  <si>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</si>
  <si>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</si>
  <si>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</si>
  <si>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</si>
  <si>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</si>
  <si>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</si>
  <si>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</si>
  <si>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</si>
  <si>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</si>
  <si>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</si>
  <si>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</si>
  <si>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</si>
  <si>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</si>
  <si>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</si>
  <si>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</si>
  <si>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</si>
  <si>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</si>
  <si>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</si>
  <si>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</si>
  <si>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</si>
  <si>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</si>
  <si>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</si>
  <si>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</si>
  <si>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</si>
  <si>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</si>
  <si>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</si>
  <si>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</si>
  <si>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</si>
  <si>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</si>
  <si>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</si>
  <si>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</si>
  <si>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</si>
  <si>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</si>
  <si>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</si>
  <si>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</si>
  <si>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</si>
  <si>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</si>
  <si>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</si>
  <si>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</si>
  <si>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</si>
  <si>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</si>
  <si>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</si>
  <si>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</si>
  <si>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</si>
  <si>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</si>
  <si>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</si>
  <si>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</si>
  <si>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</si>
  <si>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</si>
  <si>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</si>
  <si>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</si>
  <si>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</si>
  <si>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</si>
  <si>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</si>
  <si>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</si>
  <si>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</si>
  <si>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</si>
  <si>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</si>
  <si>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</si>
  <si>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</si>
  <si>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</si>
  <si>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</si>
  <si>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</si>
  <si>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</si>
  <si>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</si>
  <si>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</si>
  <si>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</si>
  <si>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</si>
  <si>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</si>
  <si>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</si>
  <si>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</si>
  <si>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</si>
  <si>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</si>
  <si>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</si>
  <si>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</si>
  <si>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</si>
  <si>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</si>
  <si>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</si>
  <si>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</si>
  <si>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</si>
  <si>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</si>
  <si>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</si>
  <si>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</si>
  <si>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</si>
  <si>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</si>
  <si>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</si>
  <si>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</si>
  <si>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</si>
  <si>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</si>
  <si>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</si>
  <si>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</si>
  <si>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</si>
  <si>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</si>
  <si>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</si>
  <si>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</si>
  <si>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</si>
  <si>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</si>
  <si>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</si>
  <si>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</si>
  <si>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</si>
  <si>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</si>
  <si>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</si>
  <si>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</si>
  <si>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</si>
  <si>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</si>
  <si>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</si>
  <si>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</si>
  <si>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</si>
  <si>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</si>
  <si>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</si>
  <si>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</si>
  <si>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</si>
  <si>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</si>
  <si>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</si>
  <si>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</si>
  <si>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</si>
  <si>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</si>
  <si>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</si>
  <si>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</si>
  <si>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</si>
  <si>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</si>
  <si>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</si>
  <si>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</si>
  <si>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</si>
  <si>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</si>
  <si>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</si>
  <si>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</si>
  <si>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</si>
  <si>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</si>
  <si>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</si>
  <si>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</si>
  <si>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</si>
  <si>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</si>
  <si>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</si>
  <si>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</si>
  <si>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</si>
  <si>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</si>
  <si>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</si>
  <si>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</si>
  <si>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</si>
  <si>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</si>
  <si>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</si>
  <si>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</si>
  <si>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</si>
  <si>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</si>
  <si>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</si>
  <si>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</si>
  <si>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</si>
  <si>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</si>
  <si>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</si>
  <si>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</si>
  <si>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</si>
  <si>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</si>
  <si>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</si>
  <si>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</si>
  <si>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</si>
  <si>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</si>
  <si>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</si>
  <si>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</si>
  <si>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</si>
  <si>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</si>
  <si>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</si>
  <si>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</si>
  <si>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</si>
  <si>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</si>
  <si>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</si>
  <si>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</si>
  <si>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</si>
  <si>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</si>
  <si>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</si>
  <si>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</si>
  <si>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</si>
  <si>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</si>
  <si>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</si>
  <si>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</si>
  <si>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</si>
  <si>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</si>
  <si>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</si>
  <si>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</si>
  <si>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</si>
  <si>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</si>
  <si>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</si>
  <si>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</si>
  <si>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</si>
  <si>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</si>
  <si>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</si>
  <si>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</si>
  <si>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</si>
  <si>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</si>
  <si>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</si>
  <si>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</si>
  <si>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</si>
  <si>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</si>
  <si>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</si>
  <si>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</si>
  <si>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</si>
  <si>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</si>
  <si>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</si>
  <si>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</si>
  <si>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</si>
  <si>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</si>
  <si>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</si>
  <si>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</si>
  <si>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</si>
  <si>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</si>
  <si>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</si>
  <si>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</si>
  <si>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</si>
  <si>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</si>
  <si>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</si>
  <si>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</si>
  <si>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</si>
  <si>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</si>
  <si>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</si>
  <si>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</si>
  <si>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</si>
  <si>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</si>
  <si>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</si>
  <si>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</si>
  <si>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</si>
  <si>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</si>
  <si>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</si>
  <si>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</si>
  <si>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</si>
  <si>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</si>
  <si>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</si>
  <si>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</si>
  <si>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</si>
  <si>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</si>
  <si>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</si>
  <si>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</si>
  <si>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</si>
  <si>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</si>
  <si>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</si>
  <si>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</si>
  <si>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</si>
  <si>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</si>
  <si>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</si>
  <si>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</si>
  <si>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</si>
  <si>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</si>
  <si>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</si>
  <si>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</si>
  <si>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</si>
  <si>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</si>
  <si>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</si>
  <si>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</si>
  <si>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</si>
  <si>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</si>
  <si>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</si>
  <si>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</si>
  <si>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</si>
  <si>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</si>
  <si>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</si>
  <si>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</si>
  <si>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</si>
  <si>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</si>
  <si>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</si>
  <si>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</si>
  <si>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</si>
  <si>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</si>
  <si>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</si>
  <si>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</si>
  <si>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</si>
  <si>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</si>
  <si>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</si>
  <si>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</si>
  <si>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</si>
  <si>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</si>
  <si>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</si>
  <si>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</si>
  <si>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</si>
  <si>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</si>
  <si>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</si>
  <si>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</si>
  <si>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</si>
  <si>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</si>
  <si>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</si>
  <si>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</si>
  <si>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</si>
  <si>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</si>
  <si>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</si>
  <si>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</si>
  <si>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</si>
  <si>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</si>
  <si>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</si>
  <si>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</si>
  <si>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</si>
  <si>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</si>
  <si>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</si>
  <si>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</si>
  <si>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</si>
  <si>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</si>
  <si>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</si>
  <si>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</si>
  <si>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</si>
  <si>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</si>
  <si>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</si>
  <si>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</si>
  <si>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</si>
  <si>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</si>
  <si>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</si>
  <si>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</si>
  <si>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</si>
  <si>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</si>
  <si>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</si>
  <si>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</si>
  <si>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</si>
  <si>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</si>
  <si>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</si>
  <si>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</si>
  <si>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</si>
  <si>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</si>
  <si>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</si>
  <si>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</si>
  <si>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</si>
  <si>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</si>
  <si>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</si>
  <si>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</si>
  <si>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</si>
  <si>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</si>
  <si>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</si>
  <si>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</si>
  <si>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</si>
  <si>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</si>
  <si>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</si>
  <si>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</si>
  <si>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</si>
  <si>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</si>
  <si>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</si>
  <si>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</si>
  <si>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</si>
  <si>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</si>
  <si>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</si>
  <si>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</si>
  <si>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</si>
  <si>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</si>
  <si>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</si>
  <si>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</si>
  <si>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</si>
  <si>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</si>
  <si>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</si>
  <si>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</si>
  <si>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</si>
  <si>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</si>
  <si>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</si>
  <si>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</si>
  <si>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</si>
  <si>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</si>
  <si>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</si>
  <si>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</si>
  <si>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</si>
  <si>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</si>
  <si>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</si>
  <si>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</si>
  <si>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</si>
  <si>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</si>
  <si>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</si>
  <si>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</si>
  <si>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</si>
  <si>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</si>
  <si>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</si>
  <si>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</si>
  <si>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</si>
  <si>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</si>
  <si>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</si>
  <si>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</si>
  <si>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</si>
  <si>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</si>
  <si>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</si>
  <si>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</si>
  <si>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</si>
  <si>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</si>
  <si>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</si>
  <si>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</si>
  <si>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</si>
  <si>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</si>
  <si>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</si>
  <si>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</si>
  <si>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</si>
  <si>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</si>
  <si>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</si>
  <si>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</si>
  <si>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</si>
  <si>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</si>
  <si>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</si>
  <si>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</si>
  <si>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</si>
  <si>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</si>
  <si>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</si>
  <si>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</si>
  <si>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</si>
  <si>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</si>
  <si>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</si>
  <si>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</si>
  <si>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</si>
  <si>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</si>
  <si>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</si>
  <si>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</si>
  <si>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</si>
  <si>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</si>
  <si>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</si>
  <si>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</si>
  <si>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</si>
  <si>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</si>
  <si>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</si>
  <si>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</si>
  <si>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</si>
  <si>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</si>
  <si>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</si>
  <si>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</si>
  <si>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</si>
  <si>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</si>
  <si>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</si>
  <si>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</si>
  <si>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</si>
  <si>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</si>
  <si>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</si>
  <si>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</si>
  <si>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</si>
  <si>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</si>
  <si>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</si>
  <si>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</si>
  <si>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</si>
  <si>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</si>
  <si>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</si>
  <si>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</si>
  <si>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</si>
  <si>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</si>
  <si>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</si>
  <si>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</si>
  <si>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</si>
  <si>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</si>
  <si>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</si>
  <si>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</si>
  <si>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</si>
  <si>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</si>
  <si>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</si>
  <si>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</si>
  <si>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</si>
  <si>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</si>
  <si>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</si>
  <si>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</si>
  <si>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</si>
  <si>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</si>
  <si>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</si>
  <si>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</si>
  <si>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</si>
  <si>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</si>
  <si>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</si>
  <si>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</si>
  <si>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</si>
  <si>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</si>
  <si>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</si>
  <si>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</si>
  <si>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</si>
  <si>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</si>
  <si>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</si>
  <si>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</si>
  <si>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</si>
  <si>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</si>
  <si>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</si>
  <si>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</si>
  <si>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</si>
  <si>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</si>
  <si>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</si>
  <si>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</si>
  <si>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</si>
  <si>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</si>
  <si>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</si>
  <si>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</si>
  <si>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</si>
  <si>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</si>
  <si>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</si>
  <si>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</si>
  <si>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</si>
  <si>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</si>
  <si>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</si>
  <si>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</si>
  <si>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</si>
  <si>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</si>
  <si>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</si>
  <si>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</si>
  <si>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</si>
  <si>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</si>
  <si>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</si>
  <si>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</si>
  <si>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</si>
  <si>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</si>
  <si>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</si>
  <si>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</si>
  <si>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</si>
  <si>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</si>
  <si>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</si>
  <si>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</si>
  <si>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</si>
  <si>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</si>
  <si>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</si>
  <si>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</si>
  <si>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</si>
  <si>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</si>
  <si>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</si>
  <si>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</si>
  <si>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</si>
  <si>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</si>
  <si>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</si>
  <si>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</si>
  <si>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</si>
  <si>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</si>
  <si>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</si>
  <si>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</si>
  <si>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</si>
  <si>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</si>
  <si>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</si>
  <si>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</si>
  <si>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</si>
  <si>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</si>
  <si>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</si>
  <si>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</si>
  <si>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</si>
  <si>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</si>
  <si>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</si>
  <si>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</si>
  <si>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</si>
  <si>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</si>
  <si>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</si>
  <si>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</si>
  <si>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</si>
  <si>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</si>
  <si>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</si>
  <si>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</si>
  <si>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</si>
  <si>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</si>
  <si>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</si>
  <si>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</si>
  <si>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</si>
  <si>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</si>
  <si>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</si>
  <si>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</si>
  <si>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</si>
  <si>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</si>
  <si>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</si>
  <si>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</si>
  <si>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</si>
  <si>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</si>
  <si>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</si>
  <si>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</si>
  <si>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</si>
  <si>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</si>
  <si>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</si>
  <si>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</si>
  <si>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</si>
  <si>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</si>
  <si>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</si>
  <si>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</si>
  <si>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</si>
  <si>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</si>
  <si>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</si>
  <si>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</si>
  <si>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</si>
  <si>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</si>
  <si>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</si>
  <si>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</si>
  <si>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</si>
  <si>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</si>
  <si>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</si>
  <si>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</si>
  <si>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</si>
  <si>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</si>
  <si>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</si>
  <si>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</si>
  <si>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</si>
  <si>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</si>
  <si>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</si>
  <si>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</si>
  <si>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</si>
  <si>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</si>
  <si>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</si>
  <si>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</si>
  <si>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</si>
  <si>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</si>
  <si>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</si>
  <si>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</si>
  <si>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</si>
  <si>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</si>
  <si>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</si>
  <si>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</si>
  <si>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</si>
  <si>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</si>
  <si>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</si>
  <si>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</si>
  <si>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</si>
  <si>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</si>
  <si>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</si>
  <si>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</si>
  <si>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</si>
  <si>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</si>
  <si>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</si>
  <si>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</si>
  <si>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</si>
  <si>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</si>
  <si>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</si>
  <si>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</si>
  <si>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</si>
  <si>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</si>
  <si>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</si>
  <si>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</si>
  <si>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</si>
  <si>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</si>
  <si>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</si>
  <si>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</si>
  <si>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</si>
  <si>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</si>
  <si>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</si>
  <si>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</si>
  <si>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</si>
  <si>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</si>
  <si>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</si>
  <si>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</si>
  <si>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</si>
  <si>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</si>
  <si>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</si>
  <si>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</si>
  <si>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</si>
  <si>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</si>
  <si>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</si>
  <si>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</si>
  <si>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</si>
  <si>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</si>
  <si>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</si>
  <si>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</si>
  <si>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</si>
  <si>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</si>
  <si>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</si>
  <si>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</si>
  <si>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</si>
  <si>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</si>
  <si>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</si>
  <si>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</si>
  <si>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</si>
  <si>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</si>
  <si>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</si>
  <si>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</si>
  <si>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</si>
  <si>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</si>
  <si>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</si>
  <si>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</si>
  <si>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</si>
  <si>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</si>
  <si>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</si>
  <si>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</si>
  <si>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</si>
  <si>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</si>
  <si>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</si>
  <si>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</si>
  <si>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</si>
  <si>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</si>
  <si>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</si>
  <si>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</si>
  <si>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</si>
  <si>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</si>
  <si>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</si>
  <si>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</si>
  <si>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</si>
  <si>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</si>
  <si>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</si>
  <si>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</si>
  <si>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</si>
  <si>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</si>
  <si>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</si>
  <si>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</si>
  <si>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</si>
  <si>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</si>
  <si>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</si>
  <si>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</si>
  <si>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</si>
  <si>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</si>
  <si>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</si>
  <si>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</si>
  <si>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</si>
  <si>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</si>
  <si>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</si>
  <si>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</si>
  <si>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</si>
  <si>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</si>
  <si>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</si>
  <si>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</si>
  <si>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</si>
  <si>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</si>
  <si>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</si>
  <si>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</si>
  <si>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</si>
  <si>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</si>
  <si>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</si>
  <si>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</si>
  <si>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</si>
  <si>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</si>
  <si>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</si>
  <si>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</si>
  <si>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</si>
  <si>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</si>
  <si>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</si>
  <si>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</si>
  <si>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</si>
  <si>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</si>
  <si>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</si>
  <si>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</si>
  <si>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</si>
  <si>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</si>
  <si>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</si>
  <si>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</si>
  <si>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</si>
  <si>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</si>
  <si>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</si>
  <si>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</si>
  <si>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</si>
  <si>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</si>
  <si>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</si>
  <si>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</si>
  <si>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</si>
  <si>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</si>
  <si>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</si>
  <si>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</si>
  <si>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</si>
  <si>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</si>
  <si>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</si>
  <si>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</si>
  <si>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</si>
  <si>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</si>
  <si>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</si>
  <si>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</si>
  <si>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</si>
  <si>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</si>
  <si>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</si>
  <si>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</si>
  <si>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</si>
  <si>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</si>
  <si>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</si>
  <si>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</si>
  <si>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</si>
  <si>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</si>
  <si>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</si>
  <si>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</si>
  <si>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</si>
  <si>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</si>
  <si>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</si>
  <si>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</si>
  <si>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</si>
  <si>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</si>
  <si>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</si>
  <si>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</si>
  <si>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</si>
  <si>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</si>
  <si>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</si>
  <si>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</si>
  <si>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</si>
  <si>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</si>
  <si>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</si>
  <si>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</si>
  <si>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</si>
  <si>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</si>
  <si>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</si>
  <si>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</si>
  <si>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</si>
  <si>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</si>
  <si>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</si>
  <si>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</si>
  <si>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</si>
  <si>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</si>
  <si>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</si>
  <si>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</si>
  <si>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</si>
  <si>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</si>
  <si>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</si>
  <si>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</si>
  <si>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</si>
  <si>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</si>
  <si>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</si>
  <si>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</si>
  <si>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</si>
  <si>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</si>
  <si>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</si>
  <si>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</si>
  <si>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</si>
  <si>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</si>
  <si>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</si>
  <si>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</si>
  <si>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</si>
  <si>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</si>
  <si>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</si>
  <si>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</si>
  <si>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</si>
  <si>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</si>
  <si>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</si>
  <si>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</si>
  <si>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</si>
  <si>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</si>
  <si>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</si>
  <si>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</si>
  <si>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</si>
  <si>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</si>
  <si>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</si>
  <si>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</si>
  <si>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</si>
  <si>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</si>
  <si>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</si>
  <si>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</si>
  <si>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</si>
  <si>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</si>
  <si>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</si>
  <si>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</si>
  <si>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</si>
  <si>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</si>
  <si>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</si>
  <si>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</si>
  <si>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</si>
  <si>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</si>
  <si>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</si>
  <si>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</si>
  <si>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</si>
  <si>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</si>
  <si>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</si>
  <si>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</si>
  <si>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</si>
  <si>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</si>
  <si>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</si>
  <si>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</si>
  <si>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</si>
  <si>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</si>
  <si>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</si>
  <si>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</si>
  <si>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</si>
  <si>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</si>
  <si>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</si>
  <si>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</si>
  <si>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</si>
  <si>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</si>
  <si>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</si>
  <si>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</si>
  <si>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</si>
  <si>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</si>
  <si>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</si>
  <si>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</si>
  <si>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</si>
  <si>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</si>
  <si>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</si>
  <si>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</si>
  <si>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</si>
  <si>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</si>
  <si>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</si>
  <si>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</si>
  <si>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</si>
  <si>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</si>
  <si>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</si>
  <si>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</si>
  <si>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</si>
  <si>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</si>
  <si>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</si>
  <si>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</si>
  <si>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</si>
  <si>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</si>
  <si>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</si>
  <si>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</si>
  <si>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</si>
  <si>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</si>
  <si>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</si>
  <si>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</si>
  <si>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</si>
  <si>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</si>
  <si>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</si>
  <si>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</si>
  <si>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</si>
  <si>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</si>
  <si>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</si>
  <si>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</si>
  <si>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</si>
  <si>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</si>
  <si>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</si>
  <si>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</si>
  <si>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</si>
  <si>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</si>
  <si>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</si>
  <si>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</si>
  <si>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</si>
  <si>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</si>
  <si>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</si>
  <si>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</si>
  <si>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</si>
  <si>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</si>
  <si>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</si>
  <si>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</si>
  <si>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</si>
  <si>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</si>
  <si>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</si>
  <si>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</si>
  <si>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</si>
  <si>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</si>
  <si>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</si>
  <si>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</si>
  <si>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</si>
  <si>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</si>
  <si>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</si>
  <si>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</si>
  <si>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</si>
  <si>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</si>
  <si>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</si>
  <si>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</si>
  <si>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</si>
  <si>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</si>
  <si>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</si>
  <si>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</si>
  <si>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</si>
  <si>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</si>
  <si>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</si>
  <si>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</si>
  <si>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</si>
  <si>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</si>
  <si>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</si>
  <si>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</si>
  <si>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</si>
  <si>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</si>
  <si>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</si>
  <si>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</si>
  <si>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</si>
  <si>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</si>
  <si>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</si>
  <si>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</si>
  <si>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</si>
  <si>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</si>
  <si>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</si>
  <si>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</si>
  <si>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</si>
  <si>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</si>
  <si>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</si>
  <si>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</si>
  <si>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</si>
  <si>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</si>
  <si>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</si>
  <si>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</si>
  <si>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</si>
  <si>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</si>
  <si>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</si>
  <si>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</si>
  <si>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</si>
  <si>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</si>
  <si>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</si>
  <si>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</si>
  <si>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</si>
  <si>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</si>
  <si>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</si>
  <si>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</si>
  <si>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</si>
  <si>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</si>
  <si>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</si>
  <si>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</si>
  <si>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</si>
  <si>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</si>
  <si>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</si>
  <si>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</si>
  <si>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</si>
  <si>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</si>
  <si>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</si>
  <si>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</si>
  <si>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</si>
  <si>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</si>
  <si>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</si>
  <si>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</si>
  <si>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</si>
  <si>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</si>
  <si>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</si>
  <si>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</si>
  <si>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</si>
  <si>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</si>
  <si>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</si>
  <si>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</si>
  <si>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</si>
  <si>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</si>
  <si>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</si>
  <si>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</si>
  <si>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</si>
  <si>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</si>
  <si>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</si>
  <si>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</si>
  <si>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</si>
  <si>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</si>
  <si>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</si>
  <si>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</si>
  <si>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</si>
  <si>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</si>
  <si>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</si>
  <si>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</si>
  <si>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</si>
  <si>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</si>
  <si>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</si>
  <si>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</si>
  <si>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</si>
  <si>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</si>
  <si>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</si>
  <si>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</si>
  <si>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</si>
  <si>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</si>
  <si>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</si>
  <si>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</si>
  <si>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</si>
  <si>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</si>
  <si>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</si>
  <si>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</si>
  <si>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</si>
  <si>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</si>
  <si>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</si>
  <si>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</si>
  <si>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</si>
  <si>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</si>
  <si>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</si>
  <si>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</si>
  <si>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</si>
  <si>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</si>
  <si>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</si>
  <si>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</si>
  <si>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</si>
  <si>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</si>
  <si>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</si>
  <si>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</si>
  <si>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</si>
  <si>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</si>
  <si>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</si>
  <si>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</si>
  <si>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</si>
  <si>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</si>
  <si>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</si>
  <si>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</si>
  <si>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</si>
  <si>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</si>
  <si>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</si>
  <si>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</si>
  <si>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</si>
  <si>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</si>
  <si>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</si>
  <si>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</si>
  <si>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</si>
  <si>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</si>
  <si>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</si>
  <si>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</si>
  <si>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</si>
  <si>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</si>
  <si>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</si>
  <si>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</si>
  <si>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</si>
  <si>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</si>
  <si>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</si>
  <si>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</si>
  <si>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</si>
  <si>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</si>
  <si>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</si>
  <si>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</si>
  <si>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</si>
  <si>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</si>
  <si>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</si>
  <si>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</si>
  <si>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</si>
  <si>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</si>
  <si>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</si>
  <si>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</si>
  <si>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</si>
  <si>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</si>
  <si>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</si>
  <si>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</si>
  <si>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</si>
  <si>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</si>
  <si>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</si>
  <si>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</si>
  <si>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</si>
  <si>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</si>
  <si>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</si>
  <si>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</si>
  <si>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</si>
  <si>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</si>
  <si>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</si>
  <si>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</si>
  <si>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</si>
  <si>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</si>
  <si>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</si>
  <si>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</si>
  <si>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</si>
  <si>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</si>
  <si>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</si>
  <si>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</si>
  <si>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</si>
  <si>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</si>
  <si>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</si>
  <si>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</si>
  <si>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</si>
  <si>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</si>
  <si>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</si>
  <si>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</si>
  <si>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</si>
  <si>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</si>
  <si>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</si>
  <si>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</si>
  <si>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</si>
  <si>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</si>
  <si>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</si>
  <si>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</si>
  <si>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</si>
  <si>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</si>
  <si>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</si>
  <si>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</si>
  <si>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</si>
  <si>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</si>
  <si>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</si>
  <si>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</si>
  <si>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</si>
  <si>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</si>
  <si>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</si>
  <si>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</si>
  <si>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</si>
  <si>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</si>
  <si>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</si>
  <si>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</si>
  <si>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</si>
  <si>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</si>
  <si>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</si>
  <si>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</si>
  <si>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</si>
  <si>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</si>
  <si>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</si>
  <si>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</si>
  <si>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</si>
  <si>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</si>
  <si>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</si>
  <si>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</si>
  <si>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</si>
  <si>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</si>
  <si>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</si>
  <si>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</si>
  <si>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</si>
  <si>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</si>
  <si>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</si>
  <si>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</si>
  <si>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</si>
  <si>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</si>
  <si>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</si>
  <si>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</si>
  <si>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</si>
  <si>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</si>
  <si>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</si>
  <si>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</si>
  <si>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</si>
  <si>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</si>
  <si>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</si>
  <si>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</si>
  <si>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</si>
  <si>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</si>
  <si>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</si>
  <si>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</si>
  <si>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</si>
  <si>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</si>
  <si>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</si>
  <si>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</si>
  <si>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</si>
  <si>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</si>
  <si>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</si>
  <si>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</si>
  <si>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</si>
  <si>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</si>
  <si>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</si>
  <si>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</si>
  <si>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</si>
  <si>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</si>
  <si>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</si>
  <si>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</si>
  <si>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</si>
  <si>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</si>
  <si>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</si>
  <si>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</si>
  <si>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</si>
  <si>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</si>
  <si>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</si>
  <si>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</si>
  <si>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</si>
  <si>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</si>
  <si>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</si>
  <si>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</si>
  <si>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</si>
  <si>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</si>
  <si>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</si>
  <si>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</si>
  <si>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</si>
  <si>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</si>
  <si>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</si>
  <si>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Average</t>
  </si>
  <si>
    <t xml:space="preserve">Std Dev </t>
  </si>
  <si>
    <t>Min</t>
  </si>
  <si>
    <t>Max</t>
  </si>
  <si>
    <t>Median</t>
  </si>
  <si>
    <t>Skewness</t>
  </si>
  <si>
    <t>Kurtosis</t>
  </si>
  <si>
    <t>CLTV</t>
  </si>
  <si>
    <t>Bin</t>
  </si>
  <si>
    <t>More</t>
  </si>
  <si>
    <t>Frequency</t>
  </si>
  <si>
    <t xml:space="preserve">Which of the variables has the most skewed distribution? </t>
  </si>
  <si>
    <t xml:space="preserve">85% of CLTV values will be between? </t>
  </si>
  <si>
    <t xml:space="preserve">50% of income values will be greater than? </t>
  </si>
  <si>
    <t>Row Labels</t>
  </si>
  <si>
    <t>Grand Total</t>
  </si>
  <si>
    <t>Average of Customer Lifetime Value</t>
  </si>
  <si>
    <t>StdDev of Customer Lifetime Value2</t>
  </si>
  <si>
    <t xml:space="preserve">Which level of education makes for better customers from CLTV ? </t>
  </si>
  <si>
    <t>Response_N</t>
  </si>
  <si>
    <t>Avg</t>
  </si>
  <si>
    <t>Given this data, how likely is it that if we call 100 customers we will get 30% Yes response?</t>
  </si>
  <si>
    <t xml:space="preserve">What is the probability that if we call 100 customers, we will get a 5% Yes response? </t>
  </si>
  <si>
    <t xml:space="preserve">What is the probability that if we call 100 customers, we will get atleast a 5% Yes response? </t>
  </si>
  <si>
    <t xml:space="preserve">What is the probability that if we call 100 customers, we will get between a 15% to 20% Yes response? </t>
  </si>
  <si>
    <t xml:space="preserve">Avg </t>
  </si>
  <si>
    <t xml:space="preserve">What is the probability that a random customer will have 2 policies? </t>
  </si>
  <si>
    <t xml:space="preserve">What is the probability that a random customer will have more than 4 policies? </t>
  </si>
  <si>
    <t>10 times coin toss</t>
  </si>
  <si>
    <t>no of heads of those10 coin tosses</t>
  </si>
  <si>
    <t>Outcomes</t>
  </si>
  <si>
    <t>Point probability</t>
  </si>
  <si>
    <t>&lt;=7 heads</t>
  </si>
  <si>
    <t>cumulative probability</t>
  </si>
  <si>
    <t>cumulative prob</t>
  </si>
  <si>
    <t>&lt;=7 always</t>
  </si>
  <si>
    <t>&lt;=3</t>
  </si>
  <si>
    <t>&lt;=10</t>
  </si>
  <si>
    <t>prob of getting atleat 4 heads?</t>
  </si>
  <si>
    <t>atleats 4 heads :; &gt;=4</t>
  </si>
  <si>
    <t>1 - &lt;=3 heads</t>
  </si>
  <si>
    <t>1- binom.dist(3,10,0.5,true)</t>
  </si>
  <si>
    <t>prob ogf gettign 4 to 8 heads</t>
  </si>
  <si>
    <t>avg resposne rate</t>
  </si>
  <si>
    <t>EXATCTLY 30% REPOSNE RATE</t>
  </si>
  <si>
    <t>call 1000 customers and &gt;=200 will say yes?</t>
  </si>
  <si>
    <t>&gt;=200 + &lt;=199 is a certain event</t>
  </si>
  <si>
    <t>&gt;=200 = 1 - &lt;=199</t>
  </si>
  <si>
    <t>call center</t>
  </si>
  <si>
    <t xml:space="preserve">1 hour </t>
  </si>
  <si>
    <t>400 calls</t>
  </si>
  <si>
    <t>What is the prob that no of calls n next hour will be &gt;=450??</t>
  </si>
  <si>
    <t>&gt;=450 is what ??</t>
  </si>
  <si>
    <t>1- &lt;=449 calls</t>
  </si>
  <si>
    <t>&gt;=410 calls</t>
  </si>
  <si>
    <t>1000 insurance filed</t>
  </si>
  <si>
    <t>Oct end -15</t>
  </si>
  <si>
    <t>800 insurance have been filed alreay</t>
  </si>
  <si>
    <t>for last year:: 180 claims duing nov and dec</t>
  </si>
  <si>
    <t>2 months are left</t>
  </si>
  <si>
    <t>what is the prob that &gt;200 claims will be made in enxt 2 months???</t>
  </si>
  <si>
    <t>20 more claims</t>
  </si>
  <si>
    <t xml:space="preserve">&gt;220 claims </t>
  </si>
  <si>
    <t>avg</t>
  </si>
  <si>
    <t>sd</t>
  </si>
  <si>
    <t>what is the prob that iq&gt;115</t>
  </si>
  <si>
    <t>what is the prob that iq will be &lt;=110</t>
  </si>
  <si>
    <t>avg deliver ytime for courier com is 26.7 hours</t>
  </si>
  <si>
    <t>std :1.3 hours</t>
  </si>
  <si>
    <t>what is the prob that deivery ill happen &lt;=24 hours</t>
  </si>
  <si>
    <t>delivery will happe between 23 to 25 hours</t>
  </si>
  <si>
    <t>&lt;=25 hours   minus &lt;=23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</si>
</sst>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%"/>
    <numFmt numFmtId="168" formatCode="0.0000000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165" fontId="0" fillId="33" borderId="0" xfId="1" applyNumberFormat="1" applyFont="1" applyFill="1"/>
    <xf numFmtId="164" fontId="0" fillId="33" borderId="0" xfId="1" applyNumberFormat="1" applyFont="1" applyFill="1"/>
    <xf numFmtId="43" fontId="0" fillId="33" borderId="0" xfId="1" applyNumberFormat="1" applyFont="1" applyFill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34" borderId="0" xfId="1" applyNumberFormat="1" applyFont="1" applyFill="1"/>
    <xf numFmtId="43" fontId="0" fillId="34" borderId="0" xfId="1" applyNumberFormat="1" applyFont="1" applyFill="1"/>
    <xf numFmtId="0" fontId="0" fillId="34" borderId="0" xfId="0" applyFill="1"/>
    <xf numFmtId="0" fontId="0" fillId="0" borderId="0" xfId="0" applyAlignment="1">
      <alignment vertical="center" wrapText="1"/>
    </xf>
    <xf numFmtId="0" fontId="17" fillId="35" borderId="0" xfId="0" applyFont="1" applyFill="1" applyAlignment="1">
      <alignment vertical="center" wrapText="1"/>
    </xf>
    <xf numFmtId="9" fontId="0" fillId="0" borderId="0" xfId="43" applyFont="1"/>
    <xf numFmtId="166" fontId="0" fillId="0" borderId="0" xfId="43" applyNumberFormat="1" applyFont="1"/>
    <xf numFmtId="0" fontId="0" fillId="36" borderId="0" xfId="0" applyFill="1"/>
    <xf numFmtId="0" fontId="16" fillId="0" borderId="0" xfId="0" applyFont="1"/>
    <xf numFmtId="166" fontId="0" fillId="36" borderId="0" xfId="43" applyNumberFormat="1" applyFont="1" applyFill="1"/>
    <xf numFmtId="0" fontId="22" fillId="0" borderId="0" xfId="0" applyFont="1"/>
    <xf numFmtId="166" fontId="22" fillId="36" borderId="0" xfId="43" applyNumberFormat="1" applyFont="1" applyFill="1"/>
    <xf numFmtId="166" fontId="22" fillId="0" borderId="0" xfId="0" applyNumberFormat="1" applyFont="1"/>
    <xf numFmtId="166" fontId="22" fillId="0" borderId="0" xfId="43" applyNumberFormat="1" applyFont="1"/>
    <xf numFmtId="0" fontId="0" fillId="0" borderId="0" xfId="0" quotePrefix="1"/>
    <xf numFmtId="0" fontId="21" fillId="0" borderId="0" xfId="0" applyFont="1"/>
    <xf numFmtId="168" fontId="0" fillId="0" borderId="0" xfId="43" applyNumberFormat="1" applyFont="1"/>
    <xf numFmtId="10" fontId="0" fillId="36" borderId="0" xfId="43" applyNumberFormat="1" applyFont="1" applyFill="1"/>
    <xf numFmtId="0" fontId="0" fillId="0" borderId="13" xfId="0" applyBorder="1"/>
    <xf numFmtId="0" fontId="16" fillId="0" borderId="12" xfId="0" applyFon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16" fillId="0" borderId="0" xfId="0" applyFont="1" applyBorder="1"/>
    <xf numFmtId="0" fontId="0" fillId="0" borderId="0" xfId="0" applyBorder="1"/>
    <xf numFmtId="0" fontId="0" fillId="0" borderId="16" xfId="0" applyBorder="1"/>
    <xf numFmtId="10" fontId="0" fillId="0" borderId="0" xfId="43" applyNumberFormat="1" applyFont="1" applyBorder="1"/>
    <xf numFmtId="0" fontId="0" fillId="0" borderId="17" xfId="0" applyBorder="1"/>
    <xf numFmtId="0" fontId="0" fillId="0" borderId="10" xfId="0" applyBorder="1"/>
    <xf numFmtId="0" fontId="0" fillId="0" borderId="18" xfId="0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CLTV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Histograms!$H$2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Histograms!$G$3:$G$16</c:f>
              <c:strCache>
                <c:ptCount val="14"/>
                <c:pt idx="0">
                  <c:v>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40000</c:v>
                </c:pt>
                <c:pt idx="8">
                  <c:v>50000</c:v>
                </c:pt>
                <c:pt idx="9">
                  <c:v>60000</c:v>
                </c:pt>
                <c:pt idx="10">
                  <c:v>70000</c:v>
                </c:pt>
                <c:pt idx="11">
                  <c:v>80000</c:v>
                </c:pt>
                <c:pt idx="12">
                  <c:v>90000</c:v>
                </c:pt>
                <c:pt idx="13">
                  <c:v>More</c:v>
                </c:pt>
              </c:strCache>
            </c:strRef>
          </c:cat>
          <c:val>
            <c:numRef>
              <c:f>Histograms!$H$3:$H$16</c:f>
              <c:numCache>
                <c:formatCode>General</c:formatCode>
                <c:ptCount val="14"/>
                <c:pt idx="0">
                  <c:v>0</c:v>
                </c:pt>
                <c:pt idx="1">
                  <c:v>3466</c:v>
                </c:pt>
                <c:pt idx="2">
                  <c:v>3782</c:v>
                </c:pt>
                <c:pt idx="3">
                  <c:v>915</c:v>
                </c:pt>
                <c:pt idx="4">
                  <c:v>396</c:v>
                </c:pt>
                <c:pt idx="5">
                  <c:v>254</c:v>
                </c:pt>
                <c:pt idx="6">
                  <c:v>132</c:v>
                </c:pt>
                <c:pt idx="7">
                  <c:v>129</c:v>
                </c:pt>
                <c:pt idx="8">
                  <c:v>40</c:v>
                </c:pt>
                <c:pt idx="9">
                  <c:v>11</c:v>
                </c:pt>
                <c:pt idx="10">
                  <c:v>6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395904"/>
        <c:axId val="150225664"/>
        <c:axId val="0"/>
      </c:bar3DChart>
      <c:catAx>
        <c:axId val="1503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25664"/>
        <c:crosses val="autoZero"/>
        <c:auto val="1"/>
        <c:lblAlgn val="ctr"/>
        <c:lblOffset val="100"/>
        <c:noMultiLvlLbl val="0"/>
      </c:catAx>
      <c:valAx>
        <c:axId val="1502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view3D>
      <c:rotX val="0"/>
      <c:rotY val="0"/>
      <c:rAngAx val="0"/>
      <c:perspective val="3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Histograms!$K$2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Histograms!$J$3:$J$14</c:f>
              <c:strCache>
                <c:ptCount val="12"/>
                <c:pt idx="0">
                  <c:v>0</c:v>
                </c:pt>
                <c:pt idx="1">
                  <c:v>10000</c:v>
                </c:pt>
                <c:pt idx="2">
                  <c:v>20000</c:v>
                </c:pt>
                <c:pt idx="3">
                  <c:v>30000</c:v>
                </c:pt>
                <c:pt idx="4">
                  <c:v>40000</c:v>
                </c:pt>
                <c:pt idx="5">
                  <c:v>50000</c:v>
                </c:pt>
                <c:pt idx="6">
                  <c:v>60000</c:v>
                </c:pt>
                <c:pt idx="7">
                  <c:v>70000</c:v>
                </c:pt>
                <c:pt idx="8">
                  <c:v>80000</c:v>
                </c:pt>
                <c:pt idx="9">
                  <c:v>90000</c:v>
                </c:pt>
                <c:pt idx="10">
                  <c:v>100000</c:v>
                </c:pt>
                <c:pt idx="11">
                  <c:v>More</c:v>
                </c:pt>
              </c:strCache>
            </c:strRef>
          </c:cat>
          <c:val>
            <c:numRef>
              <c:f>Histograms!$K$3:$K$14</c:f>
              <c:numCache>
                <c:formatCode>General</c:formatCode>
                <c:ptCount val="12"/>
                <c:pt idx="0">
                  <c:v>2318</c:v>
                </c:pt>
                <c:pt idx="1">
                  <c:v>7250</c:v>
                </c:pt>
                <c:pt idx="2">
                  <c:v>1835</c:v>
                </c:pt>
                <c:pt idx="3">
                  <c:v>1769</c:v>
                </c:pt>
                <c:pt idx="4">
                  <c:v>1023</c:v>
                </c:pt>
                <c:pt idx="5">
                  <c:v>790</c:v>
                </c:pt>
                <c:pt idx="6">
                  <c:v>803</c:v>
                </c:pt>
                <c:pt idx="7">
                  <c:v>767</c:v>
                </c:pt>
                <c:pt idx="8">
                  <c:v>700</c:v>
                </c:pt>
                <c:pt idx="9">
                  <c:v>547</c:v>
                </c:pt>
                <c:pt idx="10">
                  <c:v>479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50268160"/>
        <c:axId val="150339584"/>
        <c:axId val="0"/>
      </c:bar3DChart>
      <c:catAx>
        <c:axId val="1502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584"/>
        <c:crosses val="autoZero"/>
        <c:auto val="1"/>
        <c:lblAlgn val="ctr"/>
        <c:lblOffset val="100"/>
        <c:noMultiLvlLbl val="0"/>
      </c:catAx>
      <c:valAx>
        <c:axId val="1503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80065</xdr:colOff>
      <xdr:row>0</xdr:row>
      <xdr:rowOff>0</xdr:rowOff>
    </xdr:from>
    <xdr:to>
      <xdr:col>19</xdr:col>
      <xdr:colOff>400327</xdr:colOff>
      <xdr:row>14</xdr:row>
      <xdr:rowOff>181114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80066</xdr:colOff>
      <xdr:row>15</xdr:row>
      <xdr:rowOff>130313</xdr:rowOff>
    </xdr:from>
    <xdr:to>
      <xdr:col>19</xdr:col>
      <xdr:colOff>400327</xdr:colOff>
      <xdr:row>30</xdr:row>
      <xdr:rowOff>129209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ita" refreshedDate="42322.775432175928" createdVersion="5" refreshedVersion="5" minRefreshableVersion="3" recordCount="9134">
  <cacheSource type="worksheet">
    <worksheetSource ref="A1:X9135" sheet="WA_Fn-UseC_-Marketing-Customer-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minValue="1898.0076750000001" maxValue="83325.38119"/>
    </cacheField>
    <cacheField name="Response" numFmtId="0">
      <sharedItems count="2">
        <s v="No"/>
        <s v="Yes"/>
      </sharedItems>
    </cacheField>
    <cacheField name="Coverage" numFmtId="0">
      <sharedItems/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 count="2">
        <s v="F"/>
        <s v="M"/>
      </sharedItems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 count="3">
        <s v="Suburban"/>
        <s v="Rural"/>
        <s v="Urban"/>
      </sharedItems>
    </cacheField>
    <cacheField name="Marital Status" numFmtId="0">
      <sharedItems count="3">
        <s v="Married"/>
        <s v="Single"/>
        <s v="Divorced"/>
      </sharedItems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SemiMixedTypes="0" containsString="0" containsNumber="1" minValue="9.9006999999999998E-2" maxValue="2893.2396779999999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34">
  <r>
    <s v="BU79786"/>
    <x v="0"/>
    <n v="2763.5192790000001"/>
    <x v="0"/>
    <s v="Basic"/>
    <x v="0"/>
    <s v="2/24/11"/>
    <s v="Employed"/>
    <x v="0"/>
    <n v="56274"/>
    <x v="0"/>
    <x v="0"/>
    <n v="69"/>
    <n v="32"/>
    <n v="5"/>
    <n v="0"/>
    <n v="1"/>
    <s v="Corporate Auto"/>
    <s v="Corporate L3"/>
    <s v="Offer1"/>
    <s v="Agent"/>
    <n v="384.81114700000001"/>
    <s v="Two-Door Car"/>
    <s v="Medsize"/>
  </r>
  <r>
    <s v="QZ44356"/>
    <x v="1"/>
    <n v="6979.535903"/>
    <x v="0"/>
    <s v="Extended"/>
    <x v="0"/>
    <s v="1/31/11"/>
    <s v="Unemployed"/>
    <x v="0"/>
    <n v="0"/>
    <x v="0"/>
    <x v="1"/>
    <n v="94"/>
    <n v="13"/>
    <n v="42"/>
    <n v="0"/>
    <n v="8"/>
    <s v="Personal Auto"/>
    <s v="Personal L3"/>
    <s v="Offer3"/>
    <s v="Agent"/>
    <n v="1131.464935"/>
    <s v="Four-Door Car"/>
    <s v="Medsize"/>
  </r>
  <r>
    <s v="AI49188"/>
    <x v="2"/>
    <n v="12887.43165"/>
    <x v="0"/>
    <s v="Premium"/>
    <x v="0"/>
    <s v="2/19/11"/>
    <s v="Employed"/>
    <x v="0"/>
    <n v="48767"/>
    <x v="0"/>
    <x v="0"/>
    <n v="108"/>
    <n v="18"/>
    <n v="38"/>
    <n v="0"/>
    <n v="2"/>
    <s v="Personal Auto"/>
    <s v="Personal L3"/>
    <s v="Offer1"/>
    <s v="Agent"/>
    <n v="566.47224700000004"/>
    <s v="Two-Door Car"/>
    <s v="Medsize"/>
  </r>
  <r>
    <s v="WW63253"/>
    <x v="3"/>
    <n v="7645.8618269999997"/>
    <x v="0"/>
    <s v="Basic"/>
    <x v="0"/>
    <s v="1/20/11"/>
    <s v="Unemployed"/>
    <x v="1"/>
    <n v="0"/>
    <x v="0"/>
    <x v="0"/>
    <n v="106"/>
    <n v="18"/>
    <n v="65"/>
    <n v="0"/>
    <n v="7"/>
    <s v="Corporate Auto"/>
    <s v="Corporate L2"/>
    <s v="Offer1"/>
    <s v="Call Center"/>
    <n v="529.88134400000001"/>
    <s v="SUV"/>
    <s v="Medsize"/>
  </r>
  <r>
    <s v="HB64268"/>
    <x v="0"/>
    <n v="2813.692575"/>
    <x v="0"/>
    <s v="Basic"/>
    <x v="0"/>
    <d v="2011-03-02T00:00:00"/>
    <s v="Employed"/>
    <x v="1"/>
    <n v="43836"/>
    <x v="1"/>
    <x v="1"/>
    <n v="73"/>
    <n v="12"/>
    <n v="44"/>
    <n v="0"/>
    <n v="1"/>
    <s v="Personal Auto"/>
    <s v="Personal L1"/>
    <s v="Offer1"/>
    <s v="Agent"/>
    <n v="138.13087899999999"/>
    <s v="Four-Door Car"/>
    <s v="Medsize"/>
  </r>
  <r>
    <s v="OC83172"/>
    <x v="4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XZ87318"/>
    <x v="4"/>
    <n v="5380.8986359999999"/>
    <x v="1"/>
    <s v="Basic"/>
    <x v="1"/>
    <s v="2/24/11"/>
    <s v="Employed"/>
    <x v="0"/>
    <n v="55350"/>
    <x v="0"/>
    <x v="0"/>
    <n v="67"/>
    <n v="0"/>
    <n v="13"/>
    <n v="0"/>
    <n v="9"/>
    <s v="Corporate Auto"/>
    <s v="Corporate L3"/>
    <s v="Offer1"/>
    <s v="Agent"/>
    <n v="321.60000000000002"/>
    <s v="Four-Door Car"/>
    <s v="Medsize"/>
  </r>
  <r>
    <s v="CF85061"/>
    <x v="1"/>
    <n v="7216.1003110000001"/>
    <x v="0"/>
    <s v="Premium"/>
    <x v="2"/>
    <s v="1/18/11"/>
    <s v="Unemployed"/>
    <x v="1"/>
    <n v="0"/>
    <x v="2"/>
    <x v="1"/>
    <n v="101"/>
    <n v="0"/>
    <n v="68"/>
    <n v="0"/>
    <n v="4"/>
    <s v="Corporate Auto"/>
    <s v="Corporate L3"/>
    <s v="Offer1"/>
    <s v="Agent"/>
    <n v="363.02967999999998"/>
    <s v="Four-Door Car"/>
    <s v="Medsize"/>
  </r>
  <r>
    <s v="DY87989"/>
    <x v="4"/>
    <n v="24127.50402"/>
    <x v="1"/>
    <s v="Basic"/>
    <x v="0"/>
    <s v="1/26/11"/>
    <s v="Medical Leave"/>
    <x v="1"/>
    <n v="14072"/>
    <x v="0"/>
    <x v="2"/>
    <n v="71"/>
    <n v="13"/>
    <n v="3"/>
    <n v="0"/>
    <n v="2"/>
    <s v="Corporate Auto"/>
    <s v="Corporate L3"/>
    <s v="Offer1"/>
    <s v="Agent"/>
    <n v="511.2"/>
    <s v="Four-Door Car"/>
    <s v="Medsize"/>
  </r>
  <r>
    <s v="BQ94931"/>
    <x v="4"/>
    <n v="7388.1780849999996"/>
    <x v="0"/>
    <s v="Extended"/>
    <x v="1"/>
    <s v="2/17/11"/>
    <s v="Employed"/>
    <x v="0"/>
    <n v="28812"/>
    <x v="2"/>
    <x v="0"/>
    <n v="93"/>
    <n v="17"/>
    <n v="7"/>
    <n v="0"/>
    <n v="8"/>
    <s v="Special Auto"/>
    <s v="Special L2"/>
    <s v="Offer2"/>
    <s v="Branch"/>
    <n v="425.52783399999998"/>
    <s v="Four-Door Car"/>
    <s v="Medsize"/>
  </r>
  <r>
    <s v="SX51350"/>
    <x v="3"/>
    <n v="4738.9920220000004"/>
    <x v="0"/>
    <s v="Basic"/>
    <x v="1"/>
    <s v="2/21/11"/>
    <s v="Unemployed"/>
    <x v="1"/>
    <n v="0"/>
    <x v="0"/>
    <x v="1"/>
    <n v="67"/>
    <n v="23"/>
    <n v="5"/>
    <n v="0"/>
    <n v="3"/>
    <s v="Personal Auto"/>
    <s v="Personal L3"/>
    <s v="Offer1"/>
    <s v="Agent"/>
    <n v="482.4"/>
    <s v="Four-Door Car"/>
    <s v="Small"/>
  </r>
  <r>
    <s v="VQ65197"/>
    <x v="3"/>
    <n v="8197.1970779999992"/>
    <x v="0"/>
    <s v="Basic"/>
    <x v="1"/>
    <d v="2011-06-01T00:00:00"/>
    <s v="Unemployed"/>
    <x v="0"/>
    <n v="0"/>
    <x v="0"/>
    <x v="0"/>
    <n v="110"/>
    <n v="27"/>
    <n v="87"/>
    <n v="0"/>
    <n v="3"/>
    <s v="Personal Auto"/>
    <s v="Personal L3"/>
    <s v="Offer2"/>
    <s v="Agent"/>
    <n v="528"/>
    <s v="SUV"/>
    <s v="Medsize"/>
  </r>
  <r>
    <s v="DP39365"/>
    <x v="3"/>
    <n v="8798.7970029999997"/>
    <x v="0"/>
    <s v="Premium"/>
    <x v="2"/>
    <d v="2011-06-02T00:00:00"/>
    <s v="Employed"/>
    <x v="1"/>
    <n v="77026"/>
    <x v="2"/>
    <x v="0"/>
    <n v="110"/>
    <n v="9"/>
    <n v="82"/>
    <n v="2"/>
    <n v="3"/>
    <s v="Corporate Auto"/>
    <s v="Corporate L1"/>
    <s v="Offer2"/>
    <s v="Agent"/>
    <n v="472.02973700000001"/>
    <s v="Four-Door Car"/>
    <s v="Medsize"/>
  </r>
  <r>
    <s v="SJ95423"/>
    <x v="1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Corporate Auto"/>
    <s v="Corporate L3"/>
    <s v="Offer2"/>
    <s v="Branch"/>
    <n v="528"/>
    <s v="SUV"/>
    <s v="Medsize"/>
  </r>
  <r>
    <s v="IL66569"/>
    <x v="3"/>
    <n v="5384.4316650000001"/>
    <x v="0"/>
    <s v="Basic"/>
    <x v="1"/>
    <s v="1/18/11"/>
    <s v="Employed"/>
    <x v="1"/>
    <n v="83689"/>
    <x v="2"/>
    <x v="1"/>
    <n v="70"/>
    <n v="21"/>
    <n v="10"/>
    <n v="2"/>
    <n v="8"/>
    <s v="Corporate Auto"/>
    <s v="Corporate L3"/>
    <s v="Offer4"/>
    <s v="Call Center"/>
    <n v="307.13913200000002"/>
    <s v="Four-Door Car"/>
    <s v="Medsize"/>
  </r>
  <r>
    <s v="BW63560"/>
    <x v="4"/>
    <n v="7463.1393770000004"/>
    <x v="0"/>
    <s v="Basic"/>
    <x v="0"/>
    <s v="1/17/11"/>
    <s v="Employed"/>
    <x v="0"/>
    <n v="24599"/>
    <x v="1"/>
    <x v="0"/>
    <n v="64"/>
    <n v="12"/>
    <n v="50"/>
    <n v="1"/>
    <n v="2"/>
    <s v="Corporate Auto"/>
    <s v="Corporate L2"/>
    <s v="Offer2"/>
    <s v="Branch"/>
    <n v="42.920271"/>
    <s v="Four-Door Car"/>
    <s v="Medsize"/>
  </r>
  <r>
    <s v="FV94802"/>
    <x v="2"/>
    <n v="2566.867823"/>
    <x v="0"/>
    <s v="Basic"/>
    <x v="3"/>
    <d v="2011-06-02T00:00:00"/>
    <s v="Medical Leave"/>
    <x v="1"/>
    <n v="25049"/>
    <x v="0"/>
    <x v="0"/>
    <n v="67"/>
    <n v="14"/>
    <n v="7"/>
    <n v="0"/>
    <n v="1"/>
    <s v="Personal Auto"/>
    <s v="Personal L3"/>
    <s v="Offer2"/>
    <s v="Call Center"/>
    <n v="454.24509799999998"/>
    <s v="Two-Door Car"/>
    <s v="Medsize"/>
  </r>
  <r>
    <s v="OE15005"/>
    <x v="3"/>
    <n v="3945.2416039999998"/>
    <x v="0"/>
    <s v="Basic"/>
    <x v="1"/>
    <d v="2011-05-01T00:00:00"/>
    <s v="Medical Leave"/>
    <x v="1"/>
    <n v="28855"/>
    <x v="0"/>
    <x v="0"/>
    <n v="101"/>
    <n v="12"/>
    <n v="59"/>
    <n v="0"/>
    <n v="1"/>
    <s v="Personal Auto"/>
    <s v="Personal L2"/>
    <s v="Offer3"/>
    <s v="Call Center"/>
    <n v="647.44203100000004"/>
    <s v="SUV"/>
    <s v="Medsize"/>
  </r>
  <r>
    <s v="WC83389"/>
    <x v="4"/>
    <n v="5710.3331150000004"/>
    <x v="0"/>
    <s v="Basic"/>
    <x v="1"/>
    <s v="2/27/11"/>
    <s v="Employed"/>
    <x v="1"/>
    <n v="51148"/>
    <x v="2"/>
    <x v="0"/>
    <n v="72"/>
    <n v="9"/>
    <n v="1"/>
    <n v="0"/>
    <n v="7"/>
    <s v="Personal Auto"/>
    <s v="Personal L2"/>
    <s v="Offer2"/>
    <s v="Branch"/>
    <n v="308.98166400000002"/>
    <s v="Four-Door Car"/>
    <s v="Medsize"/>
  </r>
  <r>
    <s v="FL50705"/>
    <x v="3"/>
    <n v="8162.6170529999999"/>
    <x v="0"/>
    <s v="Premium"/>
    <x v="3"/>
    <s v="1/14/11"/>
    <s v="Employed"/>
    <x v="0"/>
    <n v="66140"/>
    <x v="0"/>
    <x v="0"/>
    <n v="101"/>
    <n v="11"/>
    <n v="21"/>
    <n v="0"/>
    <n v="3"/>
    <s v="Corporate Auto"/>
    <s v="Corporate L2"/>
    <s v="Offer1"/>
    <s v="Call Center"/>
    <n v="484.8"/>
    <s v="Four-Door Car"/>
    <s v="Small"/>
  </r>
  <r>
    <s v="ZK25313"/>
    <x v="4"/>
    <n v="2872.051273"/>
    <x v="0"/>
    <s v="Basic"/>
    <x v="3"/>
    <s v="2/19/11"/>
    <s v="Employed"/>
    <x v="1"/>
    <n v="57749"/>
    <x v="0"/>
    <x v="1"/>
    <n v="74"/>
    <n v="31"/>
    <n v="21"/>
    <n v="0"/>
    <n v="1"/>
    <s v="Personal Auto"/>
    <s v="Personal L2"/>
    <s v="Offer1"/>
    <s v="Branch"/>
    <n v="355.2"/>
    <s v="Two-Door Car"/>
    <s v="Medsize"/>
  </r>
  <r>
    <s v="SV62436"/>
    <x v="0"/>
    <n v="3041.791561"/>
    <x v="0"/>
    <s v="Extended"/>
    <x v="0"/>
    <s v="1/21/11"/>
    <s v="Disabled"/>
    <x v="0"/>
    <n v="13789"/>
    <x v="0"/>
    <x v="2"/>
    <n v="79"/>
    <n v="8"/>
    <n v="49"/>
    <n v="0"/>
    <n v="1"/>
    <s v="Personal Auto"/>
    <s v="Personal L3"/>
    <s v="Offer4"/>
    <s v="Call Center"/>
    <n v="379.2"/>
    <s v="Four-Door Car"/>
    <s v="Medsize"/>
  </r>
  <r>
    <s v="YH23384"/>
    <x v="1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3"/>
    <s v="Offer1"/>
    <s v="Agent"/>
    <n v="511.2"/>
    <s v="Four-Door Car"/>
    <s v="Medsize"/>
  </r>
  <r>
    <s v="TZ98966"/>
    <x v="2"/>
    <n v="2450.1909959999998"/>
    <x v="0"/>
    <s v="Basic"/>
    <x v="0"/>
    <s v="2/24/11"/>
    <s v="Unemployed"/>
    <x v="0"/>
    <n v="0"/>
    <x v="0"/>
    <x v="1"/>
    <n v="73"/>
    <n v="4"/>
    <n v="44"/>
    <n v="3"/>
    <n v="1"/>
    <s v="Corporate Auto"/>
    <s v="Corporate L3"/>
    <s v="Offer1"/>
    <s v="Branch"/>
    <n v="554.37676299999998"/>
    <s v="Four-Door Car"/>
    <s v="Medsize"/>
  </r>
  <r>
    <s v="HM55802"/>
    <x v="3"/>
    <n v="2392.1078900000002"/>
    <x v="0"/>
    <s v="Basic"/>
    <x v="0"/>
    <d v="2011-05-02T00:00:00"/>
    <s v="Disabled"/>
    <x v="0"/>
    <n v="17870"/>
    <x v="0"/>
    <x v="0"/>
    <n v="61"/>
    <n v="30"/>
    <n v="91"/>
    <n v="0"/>
    <n v="1"/>
    <s v="Corporate Auto"/>
    <s v="Corporate L2"/>
    <s v="Offer2"/>
    <s v="Branch"/>
    <n v="439.2"/>
    <s v="Four-Door Car"/>
    <s v="Medsize"/>
  </r>
  <r>
    <s v="FS42516"/>
    <x v="4"/>
    <n v="5802.0659779999996"/>
    <x v="0"/>
    <s v="Basic"/>
    <x v="1"/>
    <s v="1/29/11"/>
    <s v="Employed"/>
    <x v="1"/>
    <n v="97541"/>
    <x v="0"/>
    <x v="0"/>
    <n v="72"/>
    <n v="22"/>
    <n v="1"/>
    <n v="0"/>
    <n v="3"/>
    <s v="Personal Auto"/>
    <s v="Personal L3"/>
    <s v="Offer2"/>
    <s v="Call Center"/>
    <n v="389.18500599999999"/>
    <s v="Four-Door Car"/>
    <s v="Large"/>
  </r>
  <r>
    <s v="US89481"/>
    <x v="3"/>
    <n v="3946.372085"/>
    <x v="0"/>
    <s v="Premium"/>
    <x v="0"/>
    <s v="2/28/11"/>
    <s v="Unemployed"/>
    <x v="0"/>
    <n v="0"/>
    <x v="0"/>
    <x v="1"/>
    <n v="111"/>
    <n v="15"/>
    <n v="47"/>
    <n v="0"/>
    <n v="1"/>
    <s v="Personal Auto"/>
    <s v="Personal L3"/>
    <s v="Offer1"/>
    <s v="Agent"/>
    <n v="799.2"/>
    <s v="Four-Door Car"/>
    <s v="Small"/>
  </r>
  <r>
    <s v="HO30839"/>
    <x v="0"/>
    <n v="5346.9165759999996"/>
    <x v="0"/>
    <s v="Extended"/>
    <x v="2"/>
    <d v="2011-12-02T00:00:00"/>
    <s v="Disabled"/>
    <x v="0"/>
    <n v="10511"/>
    <x v="2"/>
    <x v="0"/>
    <n v="139"/>
    <n v="33"/>
    <n v="64"/>
    <n v="0"/>
    <n v="1"/>
    <s v="Corporate Auto"/>
    <s v="Corporate L1"/>
    <s v="Offer1"/>
    <s v="Branch"/>
    <n v="516.23795099999995"/>
    <s v="SUV"/>
    <s v="Medsize"/>
  </r>
  <r>
    <s v="GE62437"/>
    <x v="1"/>
    <n v="12902.56014"/>
    <x v="0"/>
    <s v="Premium"/>
    <x v="1"/>
    <d v="2011-02-02T00:00:00"/>
    <s v="Employed"/>
    <x v="0"/>
    <n v="86584"/>
    <x v="0"/>
    <x v="1"/>
    <n v="111"/>
    <n v="33"/>
    <n v="54"/>
    <n v="2"/>
    <n v="2"/>
    <s v="Personal Auto"/>
    <s v="Personal L3"/>
    <s v="Offer1"/>
    <s v="Call Center"/>
    <n v="532.79999999999995"/>
    <s v="Four-Door Car"/>
    <s v="Large"/>
  </r>
  <r>
    <s v="EJ77678"/>
    <x v="4"/>
    <n v="3235.3604679999999"/>
    <x v="0"/>
    <s v="Extended"/>
    <x v="2"/>
    <d v="2011-07-02T00:00:00"/>
    <s v="Employed"/>
    <x v="0"/>
    <n v="75690"/>
    <x v="0"/>
    <x v="0"/>
    <n v="80"/>
    <n v="17"/>
    <n v="44"/>
    <n v="1"/>
    <n v="1"/>
    <s v="Personal Auto"/>
    <s v="Personal L3"/>
    <s v="Offer2"/>
    <s v="Branch"/>
    <n v="384"/>
    <s v="Four-Door Car"/>
    <s v="Small"/>
  </r>
  <r>
    <s v="SV85652"/>
    <x v="1"/>
    <n v="2454.5835400000001"/>
    <x v="0"/>
    <s v="Basic"/>
    <x v="1"/>
    <s v="2/28/11"/>
    <s v="Employed"/>
    <x v="1"/>
    <n v="23158"/>
    <x v="0"/>
    <x v="0"/>
    <n v="63"/>
    <n v="4"/>
    <n v="6"/>
    <n v="1"/>
    <n v="1"/>
    <s v="Personal Auto"/>
    <s v="Personal L2"/>
    <s v="Offer4"/>
    <s v="Call Center"/>
    <n v="322.29404299999999"/>
    <s v="Four-Door Car"/>
    <s v="Small"/>
  </r>
  <r>
    <s v="UL64533"/>
    <x v="2"/>
    <n v="18975.456109999999"/>
    <x v="0"/>
    <s v="Extended"/>
    <x v="3"/>
    <s v="1/22/11"/>
    <s v="Employed"/>
    <x v="1"/>
    <n v="65999"/>
    <x v="2"/>
    <x v="0"/>
    <n v="237"/>
    <n v="1"/>
    <n v="14"/>
    <n v="0"/>
    <n v="6"/>
    <s v="Corporate Auto"/>
    <s v="Corporate L2"/>
    <s v="Offer2"/>
    <s v="Agent"/>
    <n v="615.92776900000001"/>
    <s v="Luxury SUV"/>
    <s v="Medsize"/>
  </r>
  <r>
    <s v="PF41800"/>
    <x v="3"/>
    <n v="4715.321344"/>
    <x v="0"/>
    <s v="Basic"/>
    <x v="0"/>
    <s v="1/25/11"/>
    <s v="Unemployed"/>
    <x v="1"/>
    <n v="0"/>
    <x v="2"/>
    <x v="0"/>
    <n v="65"/>
    <n v="19"/>
    <n v="56"/>
    <n v="0"/>
    <n v="3"/>
    <s v="Personal Auto"/>
    <s v="Personal L3"/>
    <s v="Offer1"/>
    <s v="Call Center"/>
    <n v="308.15089"/>
    <s v="Four-Door Car"/>
    <s v="Medsize"/>
  </r>
  <r>
    <s v="AO98601"/>
    <x v="0"/>
    <n v="5018.885233"/>
    <x v="0"/>
    <s v="Basic"/>
    <x v="0"/>
    <s v="1/18/11"/>
    <s v="Employed"/>
    <x v="1"/>
    <n v="54500"/>
    <x v="0"/>
    <x v="0"/>
    <n v="63"/>
    <n v="28"/>
    <n v="17"/>
    <n v="0"/>
    <n v="6"/>
    <s v="Corporate Auto"/>
    <s v="Corporate L2"/>
    <s v="Offer1"/>
    <s v="Agent"/>
    <n v="302.39999999999998"/>
    <s v="Two-Door Car"/>
    <s v="Small"/>
  </r>
  <r>
    <s v="SK67821"/>
    <x v="4"/>
    <n v="4932.9163449999996"/>
    <x v="0"/>
    <s v="Basic"/>
    <x v="0"/>
    <s v="2/13/11"/>
    <s v="Employed"/>
    <x v="0"/>
    <n v="37260"/>
    <x v="1"/>
    <x v="0"/>
    <n v="62"/>
    <n v="19"/>
    <n v="42"/>
    <n v="0"/>
    <n v="8"/>
    <s v="Corporate Auto"/>
    <s v="Corporate L1"/>
    <s v="Offer3"/>
    <s v="Web"/>
    <n v="15.437681"/>
    <s v="Four-Door Car"/>
    <s v="Medsize"/>
  </r>
  <r>
    <s v="YV55495"/>
    <x v="1"/>
    <n v="5744.2297449999996"/>
    <x v="0"/>
    <s v="Basic"/>
    <x v="3"/>
    <s v="1/15/11"/>
    <s v="Employed"/>
    <x v="0"/>
    <n v="68987"/>
    <x v="2"/>
    <x v="0"/>
    <n v="71"/>
    <n v="11"/>
    <n v="40"/>
    <n v="0"/>
    <n v="6"/>
    <s v="Personal Auto"/>
    <s v="Personal L1"/>
    <s v="Offer1"/>
    <s v="Branch"/>
    <n v="204.47514699999999"/>
    <s v="Four-Door Car"/>
    <s v="Medsize"/>
  </r>
  <r>
    <s v="KY38074"/>
    <x v="3"/>
    <n v="13891.73567"/>
    <x v="0"/>
    <s v="Premium"/>
    <x v="0"/>
    <d v="2011-08-01T00:00:00"/>
    <s v="Employed"/>
    <x v="1"/>
    <n v="42305"/>
    <x v="0"/>
    <x v="0"/>
    <n v="117"/>
    <n v="10"/>
    <n v="62"/>
    <n v="0"/>
    <n v="2"/>
    <s v="Personal Auto"/>
    <s v="Personal L3"/>
    <s v="Offer1"/>
    <s v="Agent"/>
    <n v="561.6"/>
    <s v="Four-Door Car"/>
    <s v="Small"/>
  </r>
  <r>
    <s v="DM79012"/>
    <x v="4"/>
    <n v="7380.9767169999996"/>
    <x v="0"/>
    <s v="Extended"/>
    <x v="2"/>
    <d v="2011-06-02T00:00:00"/>
    <s v="Employed"/>
    <x v="0"/>
    <n v="65706"/>
    <x v="0"/>
    <x v="0"/>
    <n v="91"/>
    <n v="19"/>
    <n v="86"/>
    <n v="0"/>
    <n v="8"/>
    <s v="Personal Auto"/>
    <s v="Personal L3"/>
    <s v="Offer2"/>
    <s v="Web"/>
    <n v="436.8"/>
    <s v="Four-Door Car"/>
    <s v="Small"/>
  </r>
  <r>
    <s v="CM61827"/>
    <x v="4"/>
    <n v="3090.0341039999998"/>
    <x v="0"/>
    <s v="Extended"/>
    <x v="0"/>
    <s v="1/25/11"/>
    <s v="Unemployed"/>
    <x v="1"/>
    <n v="0"/>
    <x v="0"/>
    <x v="1"/>
    <n v="90"/>
    <n v="7"/>
    <n v="79"/>
    <n v="0"/>
    <n v="1"/>
    <s v="Personal Auto"/>
    <s v="Personal L2"/>
    <s v="Offer3"/>
    <s v="Agent"/>
    <n v="648"/>
    <s v="Two-Door Car"/>
    <s v="Small"/>
  </r>
  <r>
    <s v="WC35801"/>
    <x v="1"/>
    <n v="2521.6330950000001"/>
    <x v="0"/>
    <s v="Basic"/>
    <x v="3"/>
    <d v="2011-07-02T00:00:00"/>
    <s v="Employed"/>
    <x v="1"/>
    <n v="53243"/>
    <x v="1"/>
    <x v="2"/>
    <n v="66"/>
    <n v="4"/>
    <n v="15"/>
    <n v="2"/>
    <n v="1"/>
    <s v="Personal Auto"/>
    <s v="Personal L3"/>
    <s v="Offer1"/>
    <s v="Call Center"/>
    <n v="157.39784900000001"/>
    <s v="Four-Door Car"/>
    <s v="Medsize"/>
  </r>
  <r>
    <s v="QG25316"/>
    <x v="2"/>
    <n v="2652.0617849999999"/>
    <x v="0"/>
    <s v="Basic"/>
    <x v="3"/>
    <s v="1/18/11"/>
    <s v="Unemployed"/>
    <x v="0"/>
    <n v="0"/>
    <x v="0"/>
    <x v="0"/>
    <n v="70"/>
    <n v="7"/>
    <n v="1"/>
    <n v="1"/>
    <n v="1"/>
    <s v="Corporate Auto"/>
    <s v="Corporate L3"/>
    <s v="Offer3"/>
    <s v="Call Center"/>
    <n v="484.31853599999999"/>
    <s v="Two-Door Car"/>
    <s v="Medsize"/>
  </r>
  <r>
    <s v="MB98372"/>
    <x v="4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Corporate Auto"/>
    <s v="Corporate L3"/>
    <s v="Offer2"/>
    <s v="Agent"/>
    <n v="18.918935000000001"/>
    <s v="Two-Door Car"/>
    <s v="Medsize"/>
  </r>
  <r>
    <s v="IL19217"/>
    <x v="3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Personal Auto"/>
    <s v="Personal L2"/>
    <s v="Offer2"/>
    <s v="Agent"/>
    <n v="882.87194499999998"/>
    <s v="Four-Door Car"/>
    <s v="Small"/>
  </r>
  <r>
    <s v="SR38658"/>
    <x v="1"/>
    <n v="12231.87968"/>
    <x v="0"/>
    <s v="Basic"/>
    <x v="3"/>
    <d v="2011-08-02T00:00:00"/>
    <s v="Employed"/>
    <x v="1"/>
    <n v="43244"/>
    <x v="0"/>
    <x v="0"/>
    <n v="103"/>
    <n v="15"/>
    <n v="16"/>
    <n v="0"/>
    <n v="2"/>
    <s v="Personal Auto"/>
    <s v="Personal L2"/>
    <s v="Offer4"/>
    <s v="Agent"/>
    <n v="494.4"/>
    <s v="Sports Car"/>
    <s v="Medsize"/>
  </r>
  <r>
    <s v="DH41343"/>
    <x v="0"/>
    <n v="2443.6651660000002"/>
    <x v="0"/>
    <s v="Basic"/>
    <x v="1"/>
    <s v="2/23/11"/>
    <s v="Employed"/>
    <x v="1"/>
    <n v="92834"/>
    <x v="0"/>
    <x v="0"/>
    <n v="61"/>
    <n v="15"/>
    <n v="56"/>
    <n v="0"/>
    <n v="1"/>
    <s v="Special Auto"/>
    <s v="Special L2"/>
    <s v="Offer2"/>
    <s v="Call Center"/>
    <n v="292.8"/>
    <s v="Four-Door Car"/>
    <s v="Large"/>
  </r>
  <r>
    <s v="HG65722"/>
    <x v="4"/>
    <n v="12819.10289"/>
    <x v="0"/>
    <s v="Premium"/>
    <x v="4"/>
    <s v="1/25/11"/>
    <s v="Disabled"/>
    <x v="0"/>
    <n v="10105"/>
    <x v="1"/>
    <x v="0"/>
    <n v="172"/>
    <n v="5"/>
    <n v="4"/>
    <n v="3"/>
    <n v="3"/>
    <s v="Personal Auto"/>
    <s v="Personal L2"/>
    <s v="Offer1"/>
    <s v="Branch"/>
    <n v="0.51775300000000002"/>
    <s v="SUV"/>
    <s v="Medsize"/>
  </r>
  <r>
    <s v="BU27331"/>
    <x v="1"/>
    <n v="4468.510542"/>
    <x v="0"/>
    <s v="Basic"/>
    <x v="0"/>
    <s v="1/31/11"/>
    <s v="Unemployed"/>
    <x v="1"/>
    <n v="0"/>
    <x v="0"/>
    <x v="1"/>
    <n v="73"/>
    <n v="7"/>
    <n v="57"/>
    <n v="3"/>
    <n v="5"/>
    <s v="Personal Auto"/>
    <s v="Personal L3"/>
    <s v="Offer3"/>
    <s v="Call Center"/>
    <n v="579.16595400000006"/>
    <s v="Four-Door Car"/>
    <s v="Medsize"/>
  </r>
  <r>
    <s v="XM45289"/>
    <x v="4"/>
    <n v="5514.3440179999998"/>
    <x v="0"/>
    <s v="Basic"/>
    <x v="3"/>
    <d v="2011-02-01T00:00:00"/>
    <s v="Employed"/>
    <x v="0"/>
    <n v="23218"/>
    <x v="0"/>
    <x v="1"/>
    <n v="71"/>
    <n v="7"/>
    <n v="10"/>
    <n v="0"/>
    <n v="4"/>
    <s v="Personal Auto"/>
    <s v="Personal L2"/>
    <s v="Offer4"/>
    <s v="Agent"/>
    <n v="447.79343999999998"/>
    <s v="Two-Door Car"/>
    <s v="Medsize"/>
  </r>
  <r>
    <s v="KP34198"/>
    <x v="3"/>
    <n v="3343.8753259999999"/>
    <x v="0"/>
    <s v="Extended"/>
    <x v="0"/>
    <d v="2011-07-02T00:00:00"/>
    <s v="Unemployed"/>
    <x v="0"/>
    <n v="0"/>
    <x v="0"/>
    <x v="0"/>
    <n v="92"/>
    <n v="11"/>
    <n v="77"/>
    <n v="0"/>
    <n v="1"/>
    <s v="Corporate Auto"/>
    <s v="Corporate L2"/>
    <s v="Offer2"/>
    <s v="Call Center"/>
    <n v="529.62408400000004"/>
    <s v="Four-Door Car"/>
    <s v="Medsize"/>
  </r>
  <r>
    <s v="SH90947"/>
    <x v="1"/>
    <n v="2294.4789270000001"/>
    <x v="0"/>
    <s v="Basic"/>
    <x v="3"/>
    <s v="1/18/11"/>
    <s v="Unemployed"/>
    <x v="0"/>
    <n v="0"/>
    <x v="0"/>
    <x v="0"/>
    <n v="62"/>
    <n v="11"/>
    <n v="56"/>
    <n v="0"/>
    <n v="1"/>
    <s v="Personal Auto"/>
    <s v="Personal L2"/>
    <s v="Offer4"/>
    <s v="Branch"/>
    <n v="313.02317499999998"/>
    <s v="Four-Door Car"/>
    <s v="Medsize"/>
  </r>
  <r>
    <s v="WE95729"/>
    <x v="4"/>
    <n v="36707.426390000001"/>
    <x v="0"/>
    <s v="Basic"/>
    <x v="1"/>
    <s v="1/17/11"/>
    <s v="Employed"/>
    <x v="1"/>
    <n v="24804"/>
    <x v="0"/>
    <x v="0"/>
    <n v="104"/>
    <n v="1"/>
    <n v="28"/>
    <n v="0"/>
    <n v="2"/>
    <s v="Personal Auto"/>
    <s v="Personal L2"/>
    <s v="Offer1"/>
    <s v="Agent"/>
    <n v="593.830288"/>
    <s v="SUV"/>
    <s v="Small"/>
  </r>
  <r>
    <s v="PY51963"/>
    <x v="3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Corporate Auto"/>
    <s v="Corporate L1"/>
    <s v="Offer1"/>
    <s v="Web"/>
    <n v="508.8"/>
    <s v="SUV"/>
    <s v="Medsize"/>
  </r>
  <r>
    <s v="RB69909"/>
    <x v="2"/>
    <n v="7983.4317090000004"/>
    <x v="0"/>
    <s v="Basic"/>
    <x v="3"/>
    <s v="2/21/11"/>
    <s v="Employed"/>
    <x v="0"/>
    <n v="36014"/>
    <x v="1"/>
    <x v="0"/>
    <n v="69"/>
    <n v="4"/>
    <n v="40"/>
    <n v="3"/>
    <n v="2"/>
    <s v="Special Auto"/>
    <s v="Special L1"/>
    <s v="Offer4"/>
    <s v="Branch"/>
    <n v="173.95607200000001"/>
    <s v="Four-Door Car"/>
    <s v="Medsize"/>
  </r>
  <r>
    <s v="XR95069"/>
    <x v="0"/>
    <n v="4854.7456659999998"/>
    <x v="0"/>
    <s v="Basic"/>
    <x v="0"/>
    <s v="2/16/11"/>
    <s v="Employed"/>
    <x v="1"/>
    <n v="29834"/>
    <x v="0"/>
    <x v="1"/>
    <n v="64"/>
    <n v="19"/>
    <n v="44"/>
    <n v="0"/>
    <n v="3"/>
    <s v="Personal Auto"/>
    <s v="Personal L3"/>
    <s v="Offer4"/>
    <s v="Agent"/>
    <n v="307.2"/>
    <s v="Four-Door Car"/>
    <s v="Medsize"/>
  </r>
  <r>
    <s v="FR46645"/>
    <x v="3"/>
    <n v="4293.9973190000001"/>
    <x v="0"/>
    <s v="Premium"/>
    <x v="0"/>
    <s v="1/17/11"/>
    <s v="Disabled"/>
    <x v="1"/>
    <n v="16701"/>
    <x v="0"/>
    <x v="0"/>
    <n v="113"/>
    <n v="20"/>
    <n v="26"/>
    <n v="0"/>
    <n v="1"/>
    <s v="Personal Auto"/>
    <s v="Personal L2"/>
    <s v="Offer1"/>
    <s v="Branch"/>
    <n v="831.62597900000003"/>
    <s v="Four-Door Car"/>
    <s v="Small"/>
  </r>
  <r>
    <s v="SY17488"/>
    <x v="1"/>
    <n v="7164.3955429999996"/>
    <x v="0"/>
    <s v="Extended"/>
    <x v="1"/>
    <d v="2011-05-02T00:00:00"/>
    <s v="Employed"/>
    <x v="0"/>
    <n v="46623"/>
    <x v="0"/>
    <x v="2"/>
    <n v="91"/>
    <n v="1"/>
    <n v="53"/>
    <n v="0"/>
    <n v="3"/>
    <s v="Corporate Auto"/>
    <s v="Corporate L3"/>
    <s v="Offer3"/>
    <s v="Call Center"/>
    <n v="436.8"/>
    <s v="Four-Door Car"/>
    <s v="Small"/>
  </r>
  <r>
    <s v="AP67935"/>
    <x v="3"/>
    <n v="7619.5158000000001"/>
    <x v="0"/>
    <s v="Basic"/>
    <x v="1"/>
    <s v="2/13/11"/>
    <s v="Employed"/>
    <x v="1"/>
    <n v="64749"/>
    <x v="2"/>
    <x v="0"/>
    <n v="64"/>
    <n v="24"/>
    <n v="59"/>
    <n v="0"/>
    <n v="2"/>
    <s v="Special Auto"/>
    <s v="Special L2"/>
    <s v="Offer2"/>
    <s v="Branch"/>
    <n v="302.56518999999997"/>
    <s v="Four-Door Car"/>
    <s v="Medsize"/>
  </r>
  <r>
    <s v="FS37417"/>
    <x v="1"/>
    <n v="3958.0028229999998"/>
    <x v="0"/>
    <s v="Basic"/>
    <x v="3"/>
    <s v="2/23/11"/>
    <s v="Unemployed"/>
    <x v="0"/>
    <n v="0"/>
    <x v="0"/>
    <x v="0"/>
    <n v="101"/>
    <n v="29"/>
    <n v="12"/>
    <n v="0"/>
    <n v="1"/>
    <s v="Personal Auto"/>
    <s v="Personal L2"/>
    <s v="Offer1"/>
    <s v="Call Center"/>
    <n v="484.8"/>
    <s v="SUV"/>
    <s v="Small"/>
  </r>
  <r>
    <s v="ML29312"/>
    <x v="4"/>
    <n v="4499.4932520000002"/>
    <x v="0"/>
    <s v="Extended"/>
    <x v="3"/>
    <s v="1/28/11"/>
    <s v="Disabled"/>
    <x v="0"/>
    <n v="16969"/>
    <x v="0"/>
    <x v="2"/>
    <n v="124"/>
    <n v="34"/>
    <n v="47"/>
    <n v="2"/>
    <n v="1"/>
    <s v="Personal Auto"/>
    <s v="Personal L3"/>
    <s v="Offer1"/>
    <s v="Call Center"/>
    <n v="704.76811099999998"/>
    <s v="SUV"/>
    <s v="Medsize"/>
  </r>
  <r>
    <s v="UB61619"/>
    <x v="4"/>
    <n v="4059.5674140000001"/>
    <x v="0"/>
    <s v="Premium"/>
    <x v="2"/>
    <s v="2/28/11"/>
    <s v="Disabled"/>
    <x v="0"/>
    <n v="11621"/>
    <x v="0"/>
    <x v="2"/>
    <n v="108"/>
    <n v="4"/>
    <n v="98"/>
    <n v="0"/>
    <n v="1"/>
    <s v="Personal Auto"/>
    <s v="Personal L1"/>
    <s v="Offer1"/>
    <s v="Agent"/>
    <n v="518.4"/>
    <s v="Four-Door Car"/>
    <s v="Medsize"/>
  </r>
  <r>
    <s v="CD86811"/>
    <x v="1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1"/>
    <s v="Offer1"/>
    <s v="Agent"/>
    <n v="312"/>
    <s v="Four-Door Car"/>
    <s v="Medsize"/>
  </r>
  <r>
    <s v="RU83859"/>
    <x v="3"/>
    <n v="8110.3331390000003"/>
    <x v="0"/>
    <s v="Premium"/>
    <x v="0"/>
    <s v="1/22/11"/>
    <s v="Medical Leave"/>
    <x v="0"/>
    <n v="11489"/>
    <x v="0"/>
    <x v="0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x v="4"/>
    <n v="3339.7648730000001"/>
    <x v="0"/>
    <s v="Extended"/>
    <x v="0"/>
    <s v="1/15/11"/>
    <s v="Unemployed"/>
    <x v="1"/>
    <n v="0"/>
    <x v="0"/>
    <x v="1"/>
    <n v="94"/>
    <n v="20"/>
    <n v="53"/>
    <n v="0"/>
    <n v="1"/>
    <s v="Personal Auto"/>
    <s v="Personal L3"/>
    <s v="Offer1"/>
    <s v="Agent"/>
    <n v="863.32732399999998"/>
    <s v="Two-Door Car"/>
    <s v="Small"/>
  </r>
  <r>
    <s v="NN71951"/>
    <x v="3"/>
    <n v="24261.017769999999"/>
    <x v="0"/>
    <s v="Basic"/>
    <x v="3"/>
    <s v="1/27/11"/>
    <s v="Employed"/>
    <x v="0"/>
    <n v="66525"/>
    <x v="1"/>
    <x v="0"/>
    <n v="100"/>
    <n v="0"/>
    <n v="86"/>
    <n v="0"/>
    <n v="2"/>
    <s v="Personal Auto"/>
    <s v="Personal L3"/>
    <s v="Offer1"/>
    <s v="Agent"/>
    <n v="104.331355"/>
    <s v="SUV"/>
    <s v="Medsize"/>
  </r>
  <r>
    <s v="WB37082"/>
    <x v="1"/>
    <n v="6613.973653"/>
    <x v="0"/>
    <s v="Basic"/>
    <x v="0"/>
    <s v="1/23/11"/>
    <s v="Unemployed"/>
    <x v="0"/>
    <n v="0"/>
    <x v="0"/>
    <x v="1"/>
    <n v="63"/>
    <n v="21"/>
    <n v="28"/>
    <n v="0"/>
    <n v="2"/>
    <s v="Personal Auto"/>
    <s v="Personal L3"/>
    <s v="Offer3"/>
    <s v="Branch"/>
    <n v="676.391482"/>
    <s v="Four-Door Car"/>
    <s v="Large"/>
  </r>
  <r>
    <s v="SM52139"/>
    <x v="0"/>
    <n v="2930.6935429999999"/>
    <x v="0"/>
    <s v="Basic"/>
    <x v="1"/>
    <s v="1/31/11"/>
    <s v="Employed"/>
    <x v="1"/>
    <n v="33663"/>
    <x v="0"/>
    <x v="0"/>
    <n v="73"/>
    <n v="29"/>
    <n v="71"/>
    <n v="0"/>
    <n v="1"/>
    <s v="Personal Auto"/>
    <s v="Personal L3"/>
    <s v="Offer3"/>
    <s v="Web"/>
    <n v="350.4"/>
    <s v="Four-Door Car"/>
    <s v="Medsize"/>
  </r>
  <r>
    <s v="FL82372"/>
    <x v="4"/>
    <n v="8672.1942720000006"/>
    <x v="0"/>
    <s v="Basic"/>
    <x v="1"/>
    <s v="1/26/11"/>
    <s v="Employed"/>
    <x v="0"/>
    <n v="22547"/>
    <x v="0"/>
    <x v="2"/>
    <n v="112"/>
    <n v="7"/>
    <n v="60"/>
    <n v="0"/>
    <n v="3"/>
    <s v="Corporate Auto"/>
    <s v="Corporate L3"/>
    <s v="Offer1"/>
    <s v="Agent"/>
    <n v="537.6"/>
    <s v="SUV"/>
    <s v="Medsize"/>
  </r>
  <r>
    <s v="DP45816"/>
    <x v="1"/>
    <n v="11638.669260000001"/>
    <x v="0"/>
    <s v="Extended"/>
    <x v="3"/>
    <d v="2011-10-01T00:00:00"/>
    <s v="Employed"/>
    <x v="0"/>
    <n v="61486"/>
    <x v="2"/>
    <x v="0"/>
    <n v="97"/>
    <n v="5"/>
    <n v="65"/>
    <n v="0"/>
    <n v="2"/>
    <s v="Personal Auto"/>
    <s v="Personal L3"/>
    <s v="Offer4"/>
    <s v="Branch"/>
    <n v="465.258644"/>
    <s v="Two-Door Car"/>
    <s v="Small"/>
  </r>
  <r>
    <s v="GW33762"/>
    <x v="4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x v="3"/>
    <n v="11727.77648"/>
    <x v="0"/>
    <s v="Premium"/>
    <x v="1"/>
    <d v="2011-09-01T00:00:00"/>
    <s v="Disabled"/>
    <x v="0"/>
    <n v="29879"/>
    <x v="0"/>
    <x v="0"/>
    <n v="102"/>
    <n v="17"/>
    <n v="0"/>
    <n v="0"/>
    <n v="2"/>
    <s v="Personal Auto"/>
    <s v="Personal L3"/>
    <s v="Offer3"/>
    <s v="Web"/>
    <n v="500.25423499999999"/>
    <s v="Four-Door Car"/>
    <s v="Medsize"/>
  </r>
  <r>
    <s v="PY70169"/>
    <x v="4"/>
    <n v="22643.834780000001"/>
    <x v="0"/>
    <s v="Basic"/>
    <x v="3"/>
    <s v="2/24/11"/>
    <s v="Employed"/>
    <x v="1"/>
    <n v="93011"/>
    <x v="1"/>
    <x v="2"/>
    <n v="113"/>
    <n v="17"/>
    <n v="12"/>
    <n v="0"/>
    <n v="2"/>
    <s v="Personal Auto"/>
    <s v="Personal L3"/>
    <s v="Offer4"/>
    <s v="Agent"/>
    <n v="281.45104199999997"/>
    <s v="SUV"/>
    <s v="Medsize"/>
  </r>
  <r>
    <s v="MO91628"/>
    <x v="4"/>
    <n v="2614.4743050000002"/>
    <x v="0"/>
    <s v="Basic"/>
    <x v="2"/>
    <d v="2011-11-02T00:00:00"/>
    <s v="Employed"/>
    <x v="1"/>
    <n v="65186"/>
    <x v="1"/>
    <x v="0"/>
    <n v="65"/>
    <n v="29"/>
    <n v="27"/>
    <n v="0"/>
    <n v="1"/>
    <s v="Personal Auto"/>
    <s v="Personal L2"/>
    <s v="Offer2"/>
    <s v="Web"/>
    <n v="5.4345049999999997"/>
    <s v="Two-Door Car"/>
    <s v="Large"/>
  </r>
  <r>
    <s v="HW87852"/>
    <x v="4"/>
    <n v="2451.7526950000001"/>
    <x v="0"/>
    <s v="Basic"/>
    <x v="2"/>
    <d v="2011-12-02T00:00:00"/>
    <s v="Medical Leave"/>
    <x v="1"/>
    <n v="26840"/>
    <x v="0"/>
    <x v="0"/>
    <n v="64"/>
    <n v="1"/>
    <n v="47"/>
    <n v="2"/>
    <n v="1"/>
    <s v="Personal Auto"/>
    <s v="Personal L1"/>
    <s v="Offer1"/>
    <s v="Agent"/>
    <n v="307.2"/>
    <s v="Four-Door Car"/>
    <s v="Medsize"/>
  </r>
  <r>
    <s v="HB20453"/>
    <x v="4"/>
    <n v="6781.270203"/>
    <x v="0"/>
    <s v="Basic"/>
    <x v="0"/>
    <d v="2011-04-02T00:00:00"/>
    <s v="Unemployed"/>
    <x v="1"/>
    <n v="0"/>
    <x v="0"/>
    <x v="1"/>
    <n v="104"/>
    <n v="30"/>
    <n v="3"/>
    <n v="1"/>
    <n v="5"/>
    <s v="Personal Auto"/>
    <s v="Personal L3"/>
    <s v="Offer1"/>
    <s v="Agent"/>
    <n v="982.39961300000004"/>
    <s v="Sports Car"/>
    <s v="Medsize"/>
  </r>
  <r>
    <s v="BN87372"/>
    <x v="4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3"/>
    <s v="Offer2"/>
    <s v="Branch"/>
    <n v="467.80363799999998"/>
    <s v="Two-Door Car"/>
    <s v="Medsize"/>
  </r>
  <r>
    <s v="YX23800"/>
    <x v="4"/>
    <n v="8591.6049330000005"/>
    <x v="0"/>
    <s v="Basic"/>
    <x v="0"/>
    <d v="2011-11-02T00:00:00"/>
    <s v="Employed"/>
    <x v="1"/>
    <n v="38984"/>
    <x v="0"/>
    <x v="0"/>
    <n v="73"/>
    <n v="27"/>
    <n v="38"/>
    <n v="0"/>
    <n v="2"/>
    <s v="Personal Auto"/>
    <s v="Personal L3"/>
    <s v="Offer2"/>
    <s v="Branch"/>
    <n v="350.4"/>
    <s v="Four-Door Car"/>
    <s v="Small"/>
  </r>
  <r>
    <s v="DZ87709"/>
    <x v="4"/>
    <n v="5592.161392"/>
    <x v="0"/>
    <s v="Basic"/>
    <x v="3"/>
    <d v="2011-01-02T00:00:00"/>
    <s v="Employed"/>
    <x v="0"/>
    <n v="71811"/>
    <x v="1"/>
    <x v="1"/>
    <n v="71"/>
    <n v="17"/>
    <n v="48"/>
    <n v="0"/>
    <n v="6"/>
    <s v="Personal Auto"/>
    <s v="Personal L1"/>
    <s v="Offer2"/>
    <s v="Call Center"/>
    <n v="29.03416"/>
    <s v="Four-Door Car"/>
    <s v="Medsize"/>
  </r>
  <r>
    <s v="XW13033"/>
    <x v="2"/>
    <n v="8009.4728329999998"/>
    <x v="0"/>
    <s v="Basic"/>
    <x v="1"/>
    <s v="2/15/11"/>
    <s v="Employed"/>
    <x v="1"/>
    <n v="20961"/>
    <x v="0"/>
    <x v="0"/>
    <n v="67"/>
    <n v="20"/>
    <n v="33"/>
    <n v="0"/>
    <n v="2"/>
    <s v="Personal Auto"/>
    <s v="Personal L1"/>
    <s v="Offer2"/>
    <s v="Agent"/>
    <n v="321.60000000000002"/>
    <s v="Four-Door Car"/>
    <s v="Medsize"/>
  </r>
  <r>
    <s v="LN31673"/>
    <x v="0"/>
    <n v="11318.089819999999"/>
    <x v="0"/>
    <s v="Extended"/>
    <x v="1"/>
    <d v="2011-06-02T00:00:00"/>
    <s v="Employed"/>
    <x v="1"/>
    <n v="38923"/>
    <x v="1"/>
    <x v="0"/>
    <n v="99"/>
    <n v="6"/>
    <n v="83"/>
    <n v="2"/>
    <n v="2"/>
    <s v="Personal Auto"/>
    <s v="Personal L3"/>
    <s v="Offer1"/>
    <s v="Agent"/>
    <n v="115.728852"/>
    <s v="Four-Door Car"/>
    <s v="Medsize"/>
  </r>
  <r>
    <s v="OM82309"/>
    <x v="3"/>
    <n v="58166.553509999998"/>
    <x v="0"/>
    <s v="Basic"/>
    <x v="0"/>
    <s v="2/27/11"/>
    <s v="Employed"/>
    <x v="1"/>
    <n v="61321"/>
    <x v="1"/>
    <x v="1"/>
    <n v="186"/>
    <n v="0"/>
    <n v="30"/>
    <n v="1"/>
    <n v="2"/>
    <s v="Personal Auto"/>
    <s v="Personal L3"/>
    <s v="Offer2"/>
    <s v="Branch"/>
    <n v="427.63121000000001"/>
    <s v="Luxury Car"/>
    <s v="Small"/>
  </r>
  <r>
    <s v="ZU35962"/>
    <x v="3"/>
    <n v="8025.2293579999996"/>
    <x v="0"/>
    <s v="Extended"/>
    <x v="1"/>
    <s v="1/26/11"/>
    <s v="Unemployed"/>
    <x v="0"/>
    <n v="0"/>
    <x v="1"/>
    <x v="1"/>
    <n v="77"/>
    <n v="20"/>
    <n v="26"/>
    <n v="0"/>
    <n v="2"/>
    <s v="Personal Auto"/>
    <s v="Personal L3"/>
    <s v="Offer3"/>
    <s v="Branch"/>
    <n v="25.807684999999999"/>
    <s v="Two-Door Car"/>
    <s v="Large"/>
  </r>
  <r>
    <s v="VH85817"/>
    <x v="3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3"/>
    <s v="Offer2"/>
    <s v="Call Center"/>
    <n v="787.99331299999994"/>
    <s v="Four-Door Car"/>
    <s v="Medsize"/>
  </r>
  <r>
    <s v="DT85712"/>
    <x v="3"/>
    <n v="4118.5391129999998"/>
    <x v="0"/>
    <s v="Basic"/>
    <x v="4"/>
    <s v="1/27/11"/>
    <s v="Employed"/>
    <x v="1"/>
    <n v="34378"/>
    <x v="0"/>
    <x v="0"/>
    <n v="102"/>
    <n v="12"/>
    <n v="54"/>
    <n v="0"/>
    <n v="1"/>
    <s v="Personal Auto"/>
    <s v="Personal L1"/>
    <s v="Offer3"/>
    <s v="Branch"/>
    <n v="489.6"/>
    <s v="SUV"/>
    <s v="Medsize"/>
  </r>
  <r>
    <s v="YJ88573"/>
    <x v="2"/>
    <n v="2523.07015"/>
    <x v="0"/>
    <s v="Basic"/>
    <x v="2"/>
    <s v="1/16/11"/>
    <s v="Employed"/>
    <x v="1"/>
    <n v="43072"/>
    <x v="0"/>
    <x v="0"/>
    <n v="63"/>
    <n v="35"/>
    <n v="15"/>
    <n v="0"/>
    <n v="1"/>
    <s v="Personal Auto"/>
    <s v="Personal L3"/>
    <s v="Offer2"/>
    <s v="Call Center"/>
    <n v="302.39999999999998"/>
    <s v="Four-Door Car"/>
    <s v="Large"/>
  </r>
  <r>
    <s v="SQ19467"/>
    <x v="4"/>
    <n v="6554.2163959999998"/>
    <x v="0"/>
    <s v="Extended"/>
    <x v="1"/>
    <s v="1/27/11"/>
    <s v="Disabled"/>
    <x v="0"/>
    <n v="25222"/>
    <x v="0"/>
    <x v="1"/>
    <n v="90"/>
    <n v="28"/>
    <n v="69"/>
    <n v="0"/>
    <n v="3"/>
    <s v="Personal Auto"/>
    <s v="Personal L3"/>
    <s v="Offer2"/>
    <s v="Agent"/>
    <n v="475.62325099999998"/>
    <s v="Four-Door Car"/>
    <s v="Small"/>
  </r>
  <r>
    <s v="HF88410"/>
    <x v="0"/>
    <n v="7703.3972940000003"/>
    <x v="0"/>
    <s v="Basic"/>
    <x v="3"/>
    <s v="2/28/11"/>
    <s v="Employed"/>
    <x v="1"/>
    <n v="36765"/>
    <x v="0"/>
    <x v="0"/>
    <n v="66"/>
    <n v="15"/>
    <n v="32"/>
    <n v="1"/>
    <n v="2"/>
    <s v="Personal Auto"/>
    <s v="Personal L2"/>
    <s v="Offer1"/>
    <s v="Call Center"/>
    <n v="320.84907199999998"/>
    <s v="Four-Door Car"/>
    <s v="Medsize"/>
  </r>
  <r>
    <s v="ET79815"/>
    <x v="3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1"/>
    <s v="Offer1"/>
    <s v="Agent"/>
    <n v="460.8"/>
    <s v="Four-Door Car"/>
    <s v="Medsize"/>
  </r>
  <r>
    <s v="QC35222"/>
    <x v="3"/>
    <n v="2683.4706769999998"/>
    <x v="0"/>
    <s v="Basic"/>
    <x v="0"/>
    <d v="2011-01-01T00:00:00"/>
    <s v="Employed"/>
    <x v="0"/>
    <n v="48269"/>
    <x v="2"/>
    <x v="0"/>
    <n v="69"/>
    <n v="3"/>
    <n v="79"/>
    <n v="3"/>
    <n v="1"/>
    <s v="Corporate Auto"/>
    <s v="Corporate L2"/>
    <s v="Offer3"/>
    <s v="Web"/>
    <n v="282.151207"/>
    <s v="Four-Door Car"/>
    <s v="Medsize"/>
  </r>
  <r>
    <s v="CJ15590"/>
    <x v="4"/>
    <n v="2695.1824190000002"/>
    <x v="0"/>
    <s v="Basic"/>
    <x v="0"/>
    <d v="2011-01-02T00:00:00"/>
    <s v="Employed"/>
    <x v="0"/>
    <n v="32720"/>
    <x v="0"/>
    <x v="2"/>
    <n v="67"/>
    <n v="13"/>
    <n v="12"/>
    <n v="0"/>
    <n v="1"/>
    <s v="Personal Auto"/>
    <s v="Personal L2"/>
    <s v="Offer3"/>
    <s v="Branch"/>
    <n v="321.60000000000002"/>
    <s v="Four-Door Car"/>
    <s v="Medsize"/>
  </r>
  <r>
    <s v="OI48267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3"/>
    <s v="Offer1"/>
    <s v="Branch"/>
    <n v="364.8"/>
    <s v="Four-Door Car"/>
    <s v="Medsize"/>
  </r>
  <r>
    <s v="JY67916"/>
    <x v="4"/>
    <n v="13171.01282"/>
    <x v="0"/>
    <s v="Premium"/>
    <x v="1"/>
    <s v="1/27/11"/>
    <s v="Medical Leave"/>
    <x v="1"/>
    <n v="21513"/>
    <x v="0"/>
    <x v="0"/>
    <n v="119"/>
    <n v="21"/>
    <n v="81"/>
    <n v="1"/>
    <n v="2"/>
    <s v="Personal Auto"/>
    <s v="Personal L3"/>
    <s v="Offer2"/>
    <s v="Branch"/>
    <n v="679.82759199999998"/>
    <s v="Two-Door Car"/>
    <s v="Small"/>
  </r>
  <r>
    <s v="OE75231"/>
    <x v="0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Corporate Auto"/>
    <s v="Corporate L3"/>
    <s v="Offer2"/>
    <s v="Call Center"/>
    <n v="631.74303899999995"/>
    <s v="Two-Door Car"/>
    <s v="Medsize"/>
  </r>
  <r>
    <s v="CZ33664"/>
    <x v="4"/>
    <n v="2527.6537960000001"/>
    <x v="0"/>
    <s v="Basic"/>
    <x v="0"/>
    <s v="1/17/11"/>
    <s v="Employed"/>
    <x v="0"/>
    <n v="80744"/>
    <x v="1"/>
    <x v="0"/>
    <n v="63"/>
    <n v="24"/>
    <n v="84"/>
    <n v="0"/>
    <n v="1"/>
    <s v="Corporate Auto"/>
    <s v="Corporate L3"/>
    <s v="Offer1"/>
    <s v="Agent"/>
    <n v="11.879037"/>
    <s v="Four-Door Car"/>
    <s v="Medsize"/>
  </r>
  <r>
    <s v="WK30175"/>
    <x v="4"/>
    <n v="2672.0957560000002"/>
    <x v="0"/>
    <s v="Basic"/>
    <x v="0"/>
    <d v="2011-10-02T00:00:00"/>
    <s v="Employed"/>
    <x v="1"/>
    <n v="52822"/>
    <x v="0"/>
    <x v="0"/>
    <n v="67"/>
    <n v="23"/>
    <n v="88"/>
    <n v="0"/>
    <n v="1"/>
    <s v="Corporate Auto"/>
    <s v="Corporate L1"/>
    <s v="Offer1"/>
    <s v="Branch"/>
    <n v="350.52903300000003"/>
    <s v="Two-Door Car"/>
    <s v="Small"/>
  </r>
  <r>
    <s v="ON44465"/>
    <x v="3"/>
    <n v="5313.2940349999999"/>
    <x v="0"/>
    <s v="Extended"/>
    <x v="3"/>
    <s v="1/24/11"/>
    <s v="Unemployed"/>
    <x v="0"/>
    <n v="0"/>
    <x v="0"/>
    <x v="1"/>
    <n v="77"/>
    <n v="8"/>
    <n v="10"/>
    <n v="1"/>
    <n v="9"/>
    <s v="Personal Auto"/>
    <s v="Personal L2"/>
    <s v="Offer1"/>
    <s v="Agent"/>
    <n v="863.39469999999994"/>
    <s v="Four-Door Car"/>
    <s v="Medsize"/>
  </r>
  <r>
    <s v="TV87155"/>
    <x v="4"/>
    <n v="20946.192510000001"/>
    <x v="0"/>
    <s v="Basic"/>
    <x v="0"/>
    <s v="2/24/11"/>
    <s v="Employed"/>
    <x v="0"/>
    <n v="69738"/>
    <x v="0"/>
    <x v="0"/>
    <n v="74"/>
    <n v="2"/>
    <n v="26"/>
    <n v="1"/>
    <n v="2"/>
    <s v="Personal Auto"/>
    <s v="Personal L3"/>
    <s v="Offer1"/>
    <s v="Branch"/>
    <n v="492.12753199999997"/>
    <s v="Four-Door Car"/>
    <s v="Large"/>
  </r>
  <r>
    <s v="KH48895"/>
    <x v="1"/>
    <n v="8375.3539290000008"/>
    <x v="0"/>
    <s v="Basic"/>
    <x v="2"/>
    <s v="2/15/11"/>
    <s v="Medical Leave"/>
    <x v="0"/>
    <n v="17780"/>
    <x v="1"/>
    <x v="0"/>
    <n v="109"/>
    <n v="12"/>
    <n v="18"/>
    <n v="0"/>
    <n v="9"/>
    <s v="Personal Auto"/>
    <s v="Personal L3"/>
    <s v="Offer1"/>
    <s v="Branch"/>
    <n v="132.58828800000001"/>
    <s v="SUV"/>
    <s v="Medsize"/>
  </r>
  <r>
    <s v="NZ30757"/>
    <x v="3"/>
    <n v="4801.6615030000003"/>
    <x v="0"/>
    <s v="Basic"/>
    <x v="0"/>
    <s v="2/16/11"/>
    <s v="Medical Leave"/>
    <x v="1"/>
    <n v="18107"/>
    <x v="0"/>
    <x v="0"/>
    <n v="62"/>
    <n v="29"/>
    <n v="11"/>
    <n v="0"/>
    <n v="8"/>
    <s v="Personal Auto"/>
    <s v="Personal L2"/>
    <s v="Offer1"/>
    <s v="Agent"/>
    <n v="297.60000000000002"/>
    <s v="Four-Door Car"/>
    <s v="Medsize"/>
  </r>
  <r>
    <s v="RI22468"/>
    <x v="1"/>
    <n v="5745.9433399999998"/>
    <x v="0"/>
    <s v="Basic"/>
    <x v="0"/>
    <s v="1/22/11"/>
    <s v="Employed"/>
    <x v="0"/>
    <n v="57740"/>
    <x v="2"/>
    <x v="0"/>
    <n v="74"/>
    <n v="30"/>
    <n v="87"/>
    <n v="3"/>
    <n v="9"/>
    <s v="Personal Auto"/>
    <s v="Personal L1"/>
    <s v="Offer3"/>
    <s v="Web"/>
    <n v="269.90512899999999"/>
    <s v="Four-Door Car"/>
    <s v="Medsize"/>
  </r>
  <r>
    <s v="FZ30935"/>
    <x v="4"/>
    <n v="6066.1159690000004"/>
    <x v="0"/>
    <s v="Extended"/>
    <x v="1"/>
    <s v="2/25/11"/>
    <s v="Employed"/>
    <x v="1"/>
    <n v="32627"/>
    <x v="0"/>
    <x v="0"/>
    <n v="76"/>
    <n v="11"/>
    <n v="60"/>
    <n v="0"/>
    <n v="7"/>
    <s v="Personal Auto"/>
    <s v="Personal L2"/>
    <s v="Offer1"/>
    <s v="Agent"/>
    <n v="380.036697"/>
    <s v="Two-Door Car"/>
    <s v="Small"/>
  </r>
  <r>
    <s v="UG93476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3"/>
    <s v="Offer1"/>
    <s v="Agent"/>
    <n v="513.6"/>
    <s v="SUV"/>
    <s v="Medsize"/>
  </r>
  <r>
    <s v="AB96670"/>
    <x v="3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1"/>
    <s v="Offer1"/>
    <s v="Branch"/>
    <n v="425.26630799999998"/>
    <s v="Four-Door Car"/>
    <s v="Medsize"/>
  </r>
  <r>
    <s v="XK64261"/>
    <x v="4"/>
    <n v="4762.8179"/>
    <x v="0"/>
    <s v="Basic"/>
    <x v="0"/>
    <d v="2011-12-01T00:00:00"/>
    <s v="Employed"/>
    <x v="1"/>
    <n v="65795"/>
    <x v="1"/>
    <x v="1"/>
    <n v="62"/>
    <n v="2"/>
    <n v="85"/>
    <n v="1"/>
    <n v="3"/>
    <s v="Corporate Auto"/>
    <s v="Corporate L3"/>
    <s v="Offer3"/>
    <s v="Call Center"/>
    <n v="49.011099000000002"/>
    <s v="Two-Door Car"/>
    <s v="Medsize"/>
  </r>
  <r>
    <s v="EV68375"/>
    <x v="3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3"/>
    <s v="Offer2"/>
    <s v="Branch"/>
    <n v="513.6"/>
    <s v="Four-Door Car"/>
    <s v="Medsize"/>
  </r>
  <r>
    <s v="UN51653"/>
    <x v="3"/>
    <n v="9402.7297689999996"/>
    <x v="0"/>
    <s v="Extended"/>
    <x v="3"/>
    <d v="2011-09-02T00:00:00"/>
    <s v="Unemployed"/>
    <x v="0"/>
    <n v="0"/>
    <x v="0"/>
    <x v="1"/>
    <n v="130"/>
    <n v="28"/>
    <n v="88"/>
    <n v="0"/>
    <n v="4"/>
    <s v="Personal Auto"/>
    <s v="Personal L3"/>
    <s v="Offer1"/>
    <s v="Web"/>
    <n v="936"/>
    <s v="SUV"/>
    <s v="Medsize"/>
  </r>
  <r>
    <s v="TO96662"/>
    <x v="4"/>
    <n v="6966.6945269999997"/>
    <x v="0"/>
    <s v="Extended"/>
    <x v="0"/>
    <s v="1/19/11"/>
    <s v="Employed"/>
    <x v="0"/>
    <n v="41837"/>
    <x v="1"/>
    <x v="0"/>
    <n v="88"/>
    <n v="29"/>
    <n v="93"/>
    <n v="0"/>
    <n v="9"/>
    <s v="Personal Auto"/>
    <s v="Personal L3"/>
    <s v="Offer1"/>
    <s v="Call Center"/>
    <n v="142.06276800000001"/>
    <s v="Four-Door Car"/>
    <s v="Small"/>
  </r>
  <r>
    <s v="MR52087"/>
    <x v="3"/>
    <n v="7694.0642930000004"/>
    <x v="0"/>
    <s v="Basic"/>
    <x v="0"/>
    <d v="2011-04-01T00:00:00"/>
    <s v="Employed"/>
    <x v="0"/>
    <n v="32303"/>
    <x v="1"/>
    <x v="0"/>
    <n v="65"/>
    <n v="13"/>
    <n v="34"/>
    <n v="0"/>
    <n v="2"/>
    <s v="Personal Auto"/>
    <s v="Personal L1"/>
    <s v="Offer3"/>
    <s v="Branch"/>
    <n v="45.152521"/>
    <s v="Four-Door Car"/>
    <s v="Medsize"/>
  </r>
  <r>
    <s v="DE75225"/>
    <x v="4"/>
    <n v="8717.5611489999992"/>
    <x v="0"/>
    <s v="Basic"/>
    <x v="3"/>
    <d v="2011-09-01T00:00:00"/>
    <s v="Unemployed"/>
    <x v="1"/>
    <n v="0"/>
    <x v="0"/>
    <x v="0"/>
    <n v="117"/>
    <n v="5"/>
    <n v="89"/>
    <n v="1"/>
    <n v="3"/>
    <s v="Personal Auto"/>
    <s v="Personal L1"/>
    <s v="Offer1"/>
    <s v="Agent"/>
    <n v="561.6"/>
    <s v="SUV"/>
    <s v="Medsize"/>
  </r>
  <r>
    <s v="EP80820"/>
    <x v="3"/>
    <n v="5928.7485280000001"/>
    <x v="0"/>
    <s v="Basic"/>
    <x v="0"/>
    <s v="1/27/11"/>
    <s v="Employed"/>
    <x v="0"/>
    <n v="40531"/>
    <x v="1"/>
    <x v="0"/>
    <n v="74"/>
    <n v="17"/>
    <n v="32"/>
    <n v="0"/>
    <n v="9"/>
    <s v="Personal Auto"/>
    <s v="Personal L3"/>
    <s v="Offer1"/>
    <s v="Agent"/>
    <n v="30.567357000000001"/>
    <s v="Two-Door Car"/>
    <s v="Medsize"/>
  </r>
  <r>
    <s v="GU99037"/>
    <x v="4"/>
    <n v="2452.977288"/>
    <x v="0"/>
    <s v="Basic"/>
    <x v="1"/>
    <s v="2/14/11"/>
    <s v="Employed"/>
    <x v="1"/>
    <n v="79898"/>
    <x v="2"/>
    <x v="0"/>
    <n v="62"/>
    <n v="5"/>
    <n v="86"/>
    <n v="1"/>
    <n v="1"/>
    <s v="Corporate Auto"/>
    <s v="Corporate L1"/>
    <s v="Offer4"/>
    <s v="Agent"/>
    <n v="271.60679900000002"/>
    <s v="Four-Door Car"/>
    <s v="Medsize"/>
  </r>
  <r>
    <s v="WI57118"/>
    <x v="3"/>
    <n v="6701.5716570000004"/>
    <x v="0"/>
    <s v="Extended"/>
    <x v="1"/>
    <s v="2/27/11"/>
    <s v="Employed"/>
    <x v="1"/>
    <n v="56398"/>
    <x v="0"/>
    <x v="0"/>
    <n v="85"/>
    <n v="4"/>
    <n v="18"/>
    <n v="0"/>
    <n v="7"/>
    <s v="Personal Auto"/>
    <s v="Personal L3"/>
    <s v="Offer4"/>
    <s v="Agent"/>
    <n v="408"/>
    <s v="Four-Door Car"/>
    <s v="Small"/>
  </r>
  <r>
    <s v="YQ74870"/>
    <x v="0"/>
    <n v="7556.2403400000003"/>
    <x v="0"/>
    <s v="Extended"/>
    <x v="3"/>
    <d v="2011-12-02T00:00:00"/>
    <s v="Employed"/>
    <x v="1"/>
    <n v="35257"/>
    <x v="0"/>
    <x v="2"/>
    <n v="98"/>
    <n v="16"/>
    <n v="2"/>
    <n v="1"/>
    <n v="8"/>
    <s v="Corporate Auto"/>
    <s v="Corporate L2"/>
    <s v="Offer2"/>
    <s v="Web"/>
    <n v="470.4"/>
    <s v="Four-Door Car"/>
    <s v="Small"/>
  </r>
  <r>
    <s v="MQ14219"/>
    <x v="1"/>
    <n v="8492.6988000000001"/>
    <x v="0"/>
    <s v="Basic"/>
    <x v="1"/>
    <s v="2/26/11"/>
    <s v="Employed"/>
    <x v="1"/>
    <n v="27804"/>
    <x v="0"/>
    <x v="0"/>
    <n v="109"/>
    <n v="19"/>
    <n v="54"/>
    <n v="0"/>
    <n v="7"/>
    <s v="Personal Auto"/>
    <s v="Personal L3"/>
    <s v="Offer2"/>
    <s v="Branch"/>
    <n v="784.8"/>
    <s v="SUV"/>
    <s v="Medsize"/>
  </r>
  <r>
    <s v="KN20603"/>
    <x v="4"/>
    <n v="7713.4940459999998"/>
    <x v="0"/>
    <s v="Basic"/>
    <x v="0"/>
    <s v="2/20/11"/>
    <s v="Employed"/>
    <x v="1"/>
    <n v="45506"/>
    <x v="0"/>
    <x v="1"/>
    <n v="66"/>
    <n v="16"/>
    <n v="32"/>
    <n v="2"/>
    <n v="2"/>
    <s v="Personal Auto"/>
    <s v="Personal L3"/>
    <s v="Offer1"/>
    <s v="Agent"/>
    <n v="316.8"/>
    <s v="Four-Door Car"/>
    <s v="Medsize"/>
  </r>
  <r>
    <s v="CR48975"/>
    <x v="0"/>
    <n v="24084.535199999998"/>
    <x v="0"/>
    <s v="Basic"/>
    <x v="3"/>
    <d v="2011-02-02T00:00:00"/>
    <s v="Employed"/>
    <x v="1"/>
    <n v="65196"/>
    <x v="0"/>
    <x v="0"/>
    <n v="67"/>
    <n v="0"/>
    <n v="54"/>
    <n v="0"/>
    <n v="2"/>
    <s v="Personal Auto"/>
    <s v="Personal L2"/>
    <s v="Offer4"/>
    <s v="Branch"/>
    <n v="396.08203600000002"/>
    <s v="Four-Door Car"/>
    <s v="Medsize"/>
  </r>
  <r>
    <s v="JI70886"/>
    <x v="3"/>
    <n v="7290.0697689999997"/>
    <x v="0"/>
    <s v="Basic"/>
    <x v="3"/>
    <s v="2/15/11"/>
    <s v="Unemployed"/>
    <x v="1"/>
    <n v="0"/>
    <x v="0"/>
    <x v="0"/>
    <n v="102"/>
    <n v="11"/>
    <n v="70"/>
    <n v="1"/>
    <n v="3"/>
    <s v="Corporate Auto"/>
    <s v="Corporate L2"/>
    <s v="Offer1"/>
    <s v="Agent"/>
    <n v="489.6"/>
    <s v="SUV"/>
    <s v="Medsize"/>
  </r>
  <r>
    <s v="VF72557"/>
    <x v="4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OX28638"/>
    <x v="1"/>
    <n v="6806.491395"/>
    <x v="0"/>
    <s v="Extended"/>
    <x v="3"/>
    <s v="1/21/11"/>
    <s v="Employed"/>
    <x v="1"/>
    <n v="37839"/>
    <x v="0"/>
    <x v="0"/>
    <n v="86"/>
    <n v="35"/>
    <n v="77"/>
    <n v="0"/>
    <n v="9"/>
    <s v="Personal Auto"/>
    <s v="Personal L3"/>
    <s v="Offer2"/>
    <s v="Branch"/>
    <n v="465.63395400000002"/>
    <s v="Two-Door Car"/>
    <s v="Medsize"/>
  </r>
  <r>
    <s v="SK55033"/>
    <x v="3"/>
    <n v="2469.7813339999998"/>
    <x v="0"/>
    <s v="Basic"/>
    <x v="0"/>
    <s v="1/15/11"/>
    <s v="Employed"/>
    <x v="0"/>
    <n v="92711"/>
    <x v="0"/>
    <x v="1"/>
    <n v="62"/>
    <n v="24"/>
    <n v="10"/>
    <n v="0"/>
    <n v="1"/>
    <s v="Personal Auto"/>
    <s v="Personal L2"/>
    <s v="Offer3"/>
    <s v="Agent"/>
    <n v="368.40014600000001"/>
    <s v="Two-Door Car"/>
    <s v="Medsize"/>
  </r>
  <r>
    <s v="OO88645"/>
    <x v="3"/>
    <n v="3103.923041"/>
    <x v="0"/>
    <s v="Extended"/>
    <x v="1"/>
    <d v="2011-05-02T00:00:00"/>
    <s v="Employed"/>
    <x v="0"/>
    <n v="74665"/>
    <x v="2"/>
    <x v="0"/>
    <n v="78"/>
    <n v="10"/>
    <n v="90"/>
    <n v="2"/>
    <n v="1"/>
    <s v="Corporate Auto"/>
    <s v="Corporate L2"/>
    <s v="Offer2"/>
    <s v="Call Center"/>
    <n v="236.90200100000001"/>
    <s v="Four-Door Car"/>
    <s v="Medsize"/>
  </r>
  <r>
    <s v="YT36855"/>
    <x v="0"/>
    <n v="2981.875575"/>
    <x v="0"/>
    <s v="Extended"/>
    <x v="1"/>
    <s v="2/24/11"/>
    <s v="Unemployed"/>
    <x v="1"/>
    <n v="0"/>
    <x v="0"/>
    <x v="0"/>
    <n v="83"/>
    <n v="26"/>
    <n v="89"/>
    <n v="0"/>
    <n v="1"/>
    <s v="Personal Auto"/>
    <s v="Personal L2"/>
    <s v="Offer3"/>
    <s v="Web"/>
    <n v="582.67908699999998"/>
    <s v="Two-Door Car"/>
    <s v="Medsize"/>
  </r>
  <r>
    <s v="CW82151"/>
    <x v="3"/>
    <n v="8902.7375950000005"/>
    <x v="0"/>
    <s v="Basic"/>
    <x v="0"/>
    <d v="2011-05-01T00:00:00"/>
    <s v="Employed"/>
    <x v="1"/>
    <n v="46833"/>
    <x v="1"/>
    <x v="0"/>
    <n v="112"/>
    <n v="6"/>
    <n v="3"/>
    <n v="0"/>
    <n v="9"/>
    <s v="Personal Auto"/>
    <s v="Personal L3"/>
    <s v="Offer1"/>
    <s v="Call Center"/>
    <n v="64.109662999999998"/>
    <s v="Sports Car"/>
    <s v="Medsize"/>
  </r>
  <r>
    <s v="DY22043"/>
    <x v="4"/>
    <n v="5499.4472230000001"/>
    <x v="0"/>
    <s v="Basic"/>
    <x v="3"/>
    <s v="1/28/11"/>
    <s v="Employed"/>
    <x v="0"/>
    <n v="88768"/>
    <x v="0"/>
    <x v="0"/>
    <n v="68"/>
    <n v="17"/>
    <n v="77"/>
    <n v="0"/>
    <n v="7"/>
    <s v="Personal Auto"/>
    <s v="Personal L3"/>
    <s v="Offer3"/>
    <s v="Branch"/>
    <n v="326.39999999999998"/>
    <s v="Two-Door Car"/>
    <s v="Small"/>
  </r>
  <r>
    <s v="SH36774"/>
    <x v="3"/>
    <n v="15023.59858"/>
    <x v="0"/>
    <s v="Basic"/>
    <x v="3"/>
    <d v="2011-12-01T00:00:00"/>
    <s v="Employed"/>
    <x v="1"/>
    <n v="28262"/>
    <x v="0"/>
    <x v="1"/>
    <n v="192"/>
    <n v="9"/>
    <n v="77"/>
    <n v="0"/>
    <n v="3"/>
    <s v="Personal Auto"/>
    <s v="Personal L3"/>
    <s v="Offer3"/>
    <s v="Web"/>
    <n v="921.6"/>
    <s v="Luxury SUV"/>
    <s v="Medsize"/>
  </r>
  <r>
    <s v="EM43724"/>
    <x v="2"/>
    <n v="2509.1078750000001"/>
    <x v="0"/>
    <s v="Basic"/>
    <x v="0"/>
    <s v="2/16/11"/>
    <s v="Employed"/>
    <x v="0"/>
    <n v="33555"/>
    <x v="1"/>
    <x v="0"/>
    <n v="63"/>
    <n v="17"/>
    <n v="11"/>
    <n v="0"/>
    <n v="1"/>
    <s v="Personal Auto"/>
    <s v="Personal L3"/>
    <s v="Offer1"/>
    <s v="Agent"/>
    <n v="101.89645"/>
    <s v="Four-Door Car"/>
    <s v="Medsize"/>
  </r>
  <r>
    <s v="FH85960"/>
    <x v="4"/>
    <n v="31221.748100000001"/>
    <x v="0"/>
    <s v="Premium"/>
    <x v="1"/>
    <d v="2011-03-01T00:00:00"/>
    <s v="Employed"/>
    <x v="1"/>
    <n v="42780"/>
    <x v="0"/>
    <x v="2"/>
    <n v="113"/>
    <n v="10"/>
    <n v="27"/>
    <n v="1"/>
    <n v="2"/>
    <s v="Personal Auto"/>
    <s v="Personal L2"/>
    <s v="Offer1"/>
    <s v="Call Center"/>
    <n v="542.4"/>
    <s v="Four-Door Car"/>
    <s v="Medsize"/>
  </r>
  <r>
    <s v="XA55993"/>
    <x v="4"/>
    <n v="3133.503432"/>
    <x v="0"/>
    <s v="Extended"/>
    <x v="2"/>
    <d v="2011-07-02T00:00:00"/>
    <s v="Employed"/>
    <x v="0"/>
    <n v="58850"/>
    <x v="1"/>
    <x v="1"/>
    <n v="78"/>
    <n v="20"/>
    <n v="26"/>
    <n v="0"/>
    <n v="1"/>
    <s v="Personal Auto"/>
    <s v="Personal L3"/>
    <s v="Offer2"/>
    <s v="Branch"/>
    <n v="143.747794"/>
    <s v="Four-Door Car"/>
    <s v="Medsize"/>
  </r>
  <r>
    <s v="GO36627"/>
    <x v="1"/>
    <n v="3837.4518629999998"/>
    <x v="0"/>
    <s v="Extended"/>
    <x v="1"/>
    <s v="1/13/11"/>
    <s v="Employed"/>
    <x v="1"/>
    <n v="21880"/>
    <x v="2"/>
    <x v="0"/>
    <n v="97"/>
    <n v="29"/>
    <n v="37"/>
    <n v="0"/>
    <n v="1"/>
    <s v="Special Auto"/>
    <s v="Special L2"/>
    <s v="Offer1"/>
    <s v="Branch"/>
    <n v="424.07715899999999"/>
    <s v="Four-Door Car"/>
    <s v="Medsize"/>
  </r>
  <r>
    <s v="QH48047"/>
    <x v="4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2"/>
    <s v="Offer2"/>
    <s v="Web"/>
    <n v="316.8"/>
    <s v="Four-Door Car"/>
    <s v="Medsize"/>
  </r>
  <r>
    <s v="RB50392"/>
    <x v="0"/>
    <n v="7838.0683209999997"/>
    <x v="0"/>
    <s v="Basic"/>
    <x v="2"/>
    <s v="2/17/11"/>
    <s v="Unemployed"/>
    <x v="0"/>
    <n v="0"/>
    <x v="1"/>
    <x v="0"/>
    <n v="69"/>
    <n v="9"/>
    <n v="12"/>
    <n v="0"/>
    <n v="2"/>
    <s v="Personal Auto"/>
    <s v="Personal L1"/>
    <s v="Offer2"/>
    <s v="Agent"/>
    <n v="2.7049340000000002"/>
    <s v="Four-Door Car"/>
    <s v="Medsize"/>
  </r>
  <r>
    <s v="UH65059"/>
    <x v="1"/>
    <n v="4305.8083450000004"/>
    <x v="0"/>
    <s v="Basic"/>
    <x v="3"/>
    <s v="1/21/11"/>
    <s v="Employed"/>
    <x v="1"/>
    <n v="24188"/>
    <x v="0"/>
    <x v="0"/>
    <n v="109"/>
    <n v="14"/>
    <n v="82"/>
    <n v="0"/>
    <n v="1"/>
    <s v="Personal Auto"/>
    <s v="Personal L3"/>
    <s v="Offer1"/>
    <s v="Agent"/>
    <n v="523.20000000000005"/>
    <s v="Sports Car"/>
    <s v="Medsize"/>
  </r>
  <r>
    <s v="FV21968"/>
    <x v="2"/>
    <n v="5973.9769040000001"/>
    <x v="0"/>
    <s v="Basic"/>
    <x v="0"/>
    <s v="1/26/11"/>
    <s v="Employed"/>
    <x v="0"/>
    <n v="41611"/>
    <x v="1"/>
    <x v="0"/>
    <n v="74"/>
    <n v="14"/>
    <n v="8"/>
    <n v="0"/>
    <n v="8"/>
    <s v="Special Auto"/>
    <s v="Special L2"/>
    <s v="Offer1"/>
    <s v="Branch"/>
    <n v="113.801497"/>
    <s v="Four-Door Car"/>
    <s v="Medsize"/>
  </r>
  <r>
    <s v="QA87025"/>
    <x v="4"/>
    <n v="5670.4423960000004"/>
    <x v="0"/>
    <s v="Basic"/>
    <x v="0"/>
    <s v="1/31/11"/>
    <s v="Employed"/>
    <x v="0"/>
    <n v="28406"/>
    <x v="2"/>
    <x v="0"/>
    <n v="72"/>
    <n v="16"/>
    <n v="35"/>
    <n v="1"/>
    <n v="4"/>
    <s v="Personal Auto"/>
    <s v="Personal L3"/>
    <s v="Offer1"/>
    <s v="Call Center"/>
    <n v="192.87572"/>
    <s v="Four-Door Car"/>
    <s v="Medsize"/>
  </r>
  <r>
    <s v="TQ13499"/>
    <x v="1"/>
    <n v="4731.7493459999996"/>
    <x v="0"/>
    <s v="Premium"/>
    <x v="1"/>
    <d v="2011-02-01T00:00:00"/>
    <s v="Employed"/>
    <x v="1"/>
    <n v="69833"/>
    <x v="0"/>
    <x v="0"/>
    <n v="118"/>
    <n v="32"/>
    <n v="99"/>
    <n v="0"/>
    <n v="1"/>
    <s v="Personal Auto"/>
    <s v="Personal L3"/>
    <s v="Offer1"/>
    <s v="Agent"/>
    <n v="828.66271900000004"/>
    <s v="Four-Door Car"/>
    <s v="Small"/>
  </r>
  <r>
    <s v="BU44523"/>
    <x v="1"/>
    <n v="8026.3796410000004"/>
    <x v="0"/>
    <s v="Basic"/>
    <x v="3"/>
    <d v="2011-07-02T00:00:00"/>
    <s v="Unemployed"/>
    <x v="0"/>
    <n v="0"/>
    <x v="0"/>
    <x v="1"/>
    <n v="74"/>
    <n v="15"/>
    <n v="91"/>
    <n v="0"/>
    <n v="2"/>
    <s v="Corporate Auto"/>
    <s v="Corporate L2"/>
    <s v="Offer1"/>
    <s v="Web"/>
    <n v="532.79999999999995"/>
    <s v="Four-Door Car"/>
    <s v="Small"/>
  </r>
  <r>
    <s v="MS41162"/>
    <x v="1"/>
    <n v="4022.9635290000001"/>
    <x v="0"/>
    <s v="Basic"/>
    <x v="3"/>
    <s v="1/26/11"/>
    <s v="Unemployed"/>
    <x v="1"/>
    <n v="0"/>
    <x v="0"/>
    <x v="1"/>
    <n v="117"/>
    <n v="6"/>
    <n v="1"/>
    <n v="0"/>
    <n v="1"/>
    <s v="Personal Auto"/>
    <s v="Personal L3"/>
    <s v="Offer1"/>
    <s v="Agent"/>
    <n v="975.10709799999995"/>
    <s v="SUV"/>
    <s v="Medsize"/>
  </r>
  <r>
    <s v="PU25891"/>
    <x v="4"/>
    <n v="9618.3108649999995"/>
    <x v="0"/>
    <s v="Basic"/>
    <x v="3"/>
    <d v="2011-11-01T00:00:00"/>
    <s v="Employed"/>
    <x v="0"/>
    <n v="80536"/>
    <x v="1"/>
    <x v="0"/>
    <n v="119"/>
    <n v="5"/>
    <n v="83"/>
    <n v="0"/>
    <n v="3"/>
    <s v="Special Auto"/>
    <s v="Special L2"/>
    <s v="Offer1"/>
    <s v="Branch"/>
    <n v="53.798707999999998"/>
    <s v="Sports Car"/>
    <s v="Medsize"/>
  </r>
  <r>
    <s v="RB81636"/>
    <x v="0"/>
    <n v="2274.775451"/>
    <x v="0"/>
    <s v="Basic"/>
    <x v="1"/>
    <s v="1/15/11"/>
    <s v="Unemployed"/>
    <x v="0"/>
    <n v="0"/>
    <x v="0"/>
    <x v="1"/>
    <n v="63"/>
    <n v="2"/>
    <n v="5"/>
    <n v="0"/>
    <n v="1"/>
    <s v="Personal Auto"/>
    <s v="Personal L2"/>
    <s v="Offer2"/>
    <s v="Agent"/>
    <n v="606.64245200000005"/>
    <s v="Four-Door Car"/>
    <s v="Small"/>
  </r>
  <r>
    <s v="SX26335"/>
    <x v="4"/>
    <n v="9552.9269220000006"/>
    <x v="0"/>
    <s v="Extended"/>
    <x v="1"/>
    <d v="2011-08-02T00:00:00"/>
    <s v="Employed"/>
    <x v="0"/>
    <n v="97732"/>
    <x v="2"/>
    <x v="0"/>
    <n v="79"/>
    <n v="0"/>
    <n v="70"/>
    <n v="0"/>
    <n v="2"/>
    <s v="Personal Auto"/>
    <s v="Personal L3"/>
    <s v="Offer4"/>
    <s v="Branch"/>
    <n v="289.91219999999998"/>
    <s v="Four-Door Car"/>
    <s v="Medsize"/>
  </r>
  <r>
    <s v="AZ95587"/>
    <x v="1"/>
    <n v="10388.55323"/>
    <x v="0"/>
    <s v="Extended"/>
    <x v="0"/>
    <d v="2011-11-01T00:00:00"/>
    <s v="Employed"/>
    <x v="0"/>
    <n v="61222"/>
    <x v="2"/>
    <x v="1"/>
    <n v="89"/>
    <n v="20"/>
    <n v="55"/>
    <n v="0"/>
    <n v="2"/>
    <s v="Special Auto"/>
    <s v="Special L3"/>
    <s v="Offer3"/>
    <s v="Branch"/>
    <n v="392.60437100000001"/>
    <s v="Four-Door Car"/>
    <s v="Small"/>
  </r>
  <r>
    <s v="DS81757"/>
    <x v="4"/>
    <n v="2470.1212220000002"/>
    <x v="0"/>
    <s v="Basic"/>
    <x v="1"/>
    <d v="2011-09-01T00:00:00"/>
    <s v="Unemployed"/>
    <x v="1"/>
    <n v="0"/>
    <x v="0"/>
    <x v="1"/>
    <n v="74"/>
    <n v="7"/>
    <n v="20"/>
    <n v="0"/>
    <n v="1"/>
    <s v="Personal Auto"/>
    <s v="Personal L1"/>
    <s v="Offer4"/>
    <s v="Web"/>
    <n v="721.24220600000001"/>
    <s v="Two-Door Car"/>
    <s v="Large"/>
  </r>
  <r>
    <s v="OJ94107"/>
    <x v="1"/>
    <n v="5619.0685080000003"/>
    <x v="0"/>
    <s v="Premium"/>
    <x v="2"/>
    <d v="2011-04-02T00:00:00"/>
    <s v="Employed"/>
    <x v="1"/>
    <n v="50335"/>
    <x v="2"/>
    <x v="0"/>
    <n v="140"/>
    <n v="9"/>
    <n v="54"/>
    <n v="0"/>
    <n v="1"/>
    <s v="Personal Auto"/>
    <s v="Personal L2"/>
    <s v="Offer1"/>
    <s v="Call Center"/>
    <n v="456.52384999999998"/>
    <s v="SUV"/>
    <s v="Medsize"/>
  </r>
  <r>
    <s v="LP84436"/>
    <x v="3"/>
    <n v="9047.1192090000004"/>
    <x v="0"/>
    <s v="Extended"/>
    <x v="3"/>
    <s v="1/21/11"/>
    <s v="Unemployed"/>
    <x v="0"/>
    <n v="0"/>
    <x v="0"/>
    <x v="1"/>
    <n v="127"/>
    <n v="30"/>
    <n v="11"/>
    <n v="0"/>
    <n v="6"/>
    <s v="Personal Auto"/>
    <s v="Personal L2"/>
    <s v="Offer3"/>
    <s v="Branch"/>
    <n v="1087.995426"/>
    <s v="Sports Car"/>
    <s v="Medsize"/>
  </r>
  <r>
    <s v="YV64727"/>
    <x v="0"/>
    <n v="6692.1436679999997"/>
    <x v="0"/>
    <s v="Premium"/>
    <x v="3"/>
    <s v="2/16/11"/>
    <s v="Employed"/>
    <x v="1"/>
    <n v="63221"/>
    <x v="0"/>
    <x v="0"/>
    <n v="168"/>
    <n v="28"/>
    <n v="49"/>
    <n v="0"/>
    <n v="1"/>
    <s v="Corporate Auto"/>
    <s v="Corporate L3"/>
    <s v="Offer3"/>
    <s v="Agent"/>
    <n v="806.4"/>
    <s v="SUV"/>
    <s v="Medsize"/>
  </r>
  <r>
    <s v="LM19287"/>
    <x v="4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1"/>
    <s v="Offer1"/>
    <s v="Agent"/>
    <n v="460.8"/>
    <s v="Four-Door Car"/>
    <s v="Large"/>
  </r>
  <r>
    <s v="ZU18643"/>
    <x v="2"/>
    <n v="3660.770258"/>
    <x v="0"/>
    <s v="Extended"/>
    <x v="0"/>
    <s v="1/18/11"/>
    <s v="Employed"/>
    <x v="1"/>
    <n v="64495"/>
    <x v="2"/>
    <x v="0"/>
    <n v="92"/>
    <n v="34"/>
    <n v="30"/>
    <n v="0"/>
    <n v="1"/>
    <s v="Corporate Auto"/>
    <s v="Corporate L2"/>
    <s v="Offer4"/>
    <s v="Web"/>
    <n v="251.99208300000001"/>
    <s v="Four-Door Car"/>
    <s v="Medsize"/>
  </r>
  <r>
    <s v="AZ82578"/>
    <x v="3"/>
    <n v="7928.8292520000005"/>
    <x v="0"/>
    <s v="Basic"/>
    <x v="1"/>
    <s v="1/30/11"/>
    <s v="Unemployed"/>
    <x v="0"/>
    <n v="0"/>
    <x v="0"/>
    <x v="0"/>
    <n v="72"/>
    <n v="7"/>
    <n v="75"/>
    <n v="0"/>
    <n v="2"/>
    <s v="Corporate Auto"/>
    <s v="Corporate L3"/>
    <s v="Offer1"/>
    <s v="Call Center"/>
    <n v="345.6"/>
    <s v="Four-Door Car"/>
    <s v="Medsize"/>
  </r>
  <r>
    <s v="XC67861"/>
    <x v="1"/>
    <n v="5011.751577"/>
    <x v="0"/>
    <s v="Basic"/>
    <x v="0"/>
    <d v="2011-09-01T00:00:00"/>
    <s v="Employed"/>
    <x v="0"/>
    <n v="28859"/>
    <x v="0"/>
    <x v="2"/>
    <n v="67"/>
    <n v="24"/>
    <n v="51"/>
    <n v="3"/>
    <n v="4"/>
    <s v="Corporate Auto"/>
    <s v="Corporate L2"/>
    <s v="Offer1"/>
    <s v="Call Center"/>
    <n v="321.60000000000002"/>
    <s v="Two-Door Car"/>
    <s v="Medsize"/>
  </r>
  <r>
    <s v="YC43143"/>
    <x v="1"/>
    <n v="7988.2582920000004"/>
    <x v="0"/>
    <s v="Extended"/>
    <x v="3"/>
    <d v="2011-01-02T00:00:00"/>
    <s v="Employed"/>
    <x v="0"/>
    <n v="77330"/>
    <x v="1"/>
    <x v="0"/>
    <n v="99"/>
    <n v="0"/>
    <n v="21"/>
    <n v="0"/>
    <n v="3"/>
    <s v="Personal Auto"/>
    <s v="Personal L3"/>
    <s v="Offer2"/>
    <s v="Web"/>
    <n v="99.257608000000005"/>
    <s v="Four-Door Car"/>
    <s v="Medsize"/>
  </r>
  <r>
    <s v="EK59571"/>
    <x v="4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Corporate Auto"/>
    <s v="Corporate L2"/>
    <s v="Offer1"/>
    <s v="Branch"/>
    <n v="504"/>
    <s v="Four-Door Car"/>
    <s v="Large"/>
  </r>
  <r>
    <s v="GD83998"/>
    <x v="0"/>
    <n v="2659.337982"/>
    <x v="0"/>
    <s v="Basic"/>
    <x v="0"/>
    <s v="1/31/11"/>
    <s v="Employed"/>
    <x v="1"/>
    <n v="24495"/>
    <x v="0"/>
    <x v="1"/>
    <n v="70"/>
    <n v="29"/>
    <n v="65"/>
    <n v="0"/>
    <n v="1"/>
    <s v="Personal Auto"/>
    <s v="Personal L2"/>
    <s v="Offer4"/>
    <s v="Branch"/>
    <n v="336"/>
    <s v="Four-Door Car"/>
    <s v="Small"/>
  </r>
  <r>
    <s v="WA25797"/>
    <x v="0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3"/>
    <s v="Offer2"/>
    <s v="Agent"/>
    <n v="178.00652400000001"/>
    <s v="Sports Car"/>
    <s v="Medsize"/>
  </r>
  <r>
    <s v="PD27940"/>
    <x v="1"/>
    <n v="4885.1625110000004"/>
    <x v="0"/>
    <s v="Extended"/>
    <x v="3"/>
    <d v="2011-12-02T00:00:00"/>
    <s v="Disabled"/>
    <x v="1"/>
    <n v="26372"/>
    <x v="0"/>
    <x v="0"/>
    <n v="126"/>
    <n v="11"/>
    <n v="7"/>
    <n v="0"/>
    <n v="1"/>
    <s v="Personal Auto"/>
    <s v="Personal L3"/>
    <s v="Offer4"/>
    <s v="Agent"/>
    <n v="604.79999999999995"/>
    <s v="SUV"/>
    <s v="Medsize"/>
  </r>
  <r>
    <s v="BS77946"/>
    <x v="1"/>
    <n v="9753.3071060000002"/>
    <x v="0"/>
    <s v="Extended"/>
    <x v="0"/>
    <s v="2/24/11"/>
    <s v="Medical Leave"/>
    <x v="0"/>
    <n v="17514"/>
    <x v="1"/>
    <x v="0"/>
    <n v="127"/>
    <n v="2"/>
    <n v="5"/>
    <n v="0"/>
    <n v="3"/>
    <s v="Personal Auto"/>
    <s v="Personal L1"/>
    <s v="Offer1"/>
    <s v="Branch"/>
    <n v="8.3127289999999991"/>
    <s v="SUV"/>
    <s v="Medsize"/>
  </r>
  <r>
    <s v="YM50253"/>
    <x v="3"/>
    <n v="2946.1536970000002"/>
    <x v="0"/>
    <s v="Basic"/>
    <x v="0"/>
    <d v="2011-01-02T00:00:00"/>
    <s v="Employed"/>
    <x v="0"/>
    <n v="89270"/>
    <x v="2"/>
    <x v="1"/>
    <n v="74"/>
    <n v="17"/>
    <n v="90"/>
    <n v="0"/>
    <n v="1"/>
    <s v="Personal Auto"/>
    <s v="Personal L3"/>
    <s v="Offer2"/>
    <s v="Branch"/>
    <n v="316.59922799999998"/>
    <s v="Four-Door Car"/>
    <s v="Medsize"/>
  </r>
  <r>
    <s v="NR15332"/>
    <x v="3"/>
    <n v="2581.1109449999999"/>
    <x v="0"/>
    <s v="Basic"/>
    <x v="3"/>
    <d v="2011-06-02T00:00:00"/>
    <s v="Employed"/>
    <x v="1"/>
    <n v="29757"/>
    <x v="0"/>
    <x v="0"/>
    <n v="65"/>
    <n v="13"/>
    <n v="55"/>
    <n v="0"/>
    <n v="1"/>
    <s v="Personal Auto"/>
    <s v="Personal L2"/>
    <s v="Offer2"/>
    <s v="Web"/>
    <n v="312"/>
    <s v="Four-Door Car"/>
    <s v="Small"/>
  </r>
  <r>
    <s v="RC62865"/>
    <x v="4"/>
    <n v="3517.3857640000001"/>
    <x v="0"/>
    <s v="Extended"/>
    <x v="1"/>
    <s v="1/23/11"/>
    <s v="Employed"/>
    <x v="1"/>
    <n v="51814"/>
    <x v="1"/>
    <x v="1"/>
    <n v="92"/>
    <n v="28"/>
    <n v="89"/>
    <n v="0"/>
    <n v="1"/>
    <s v="Personal Auto"/>
    <s v="Personal L2"/>
    <s v="Offer3"/>
    <s v="Agent"/>
    <n v="56.300724000000002"/>
    <s v="Four-Door Car"/>
    <s v="Medsize"/>
  </r>
  <r>
    <s v="CC15295"/>
    <x v="4"/>
    <n v="9743.3501130000004"/>
    <x v="0"/>
    <s v="Extended"/>
    <x v="0"/>
    <s v="1/21/11"/>
    <s v="Employed"/>
    <x v="0"/>
    <n v="24028"/>
    <x v="0"/>
    <x v="0"/>
    <n v="82"/>
    <n v="14"/>
    <n v="27"/>
    <n v="0"/>
    <n v="2"/>
    <s v="Personal Auto"/>
    <s v="Personal L2"/>
    <s v="Offer2"/>
    <s v="Agent"/>
    <n v="393.6"/>
    <s v="Four-Door Car"/>
    <s v="Small"/>
  </r>
  <r>
    <s v="KA61892"/>
    <x v="1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OS94884"/>
    <x v="1"/>
    <n v="7649.2819900000004"/>
    <x v="0"/>
    <s v="Basic"/>
    <x v="0"/>
    <d v="2011-06-01T00:00:00"/>
    <s v="Employed"/>
    <x v="0"/>
    <n v="52705"/>
    <x v="1"/>
    <x v="0"/>
    <n v="64"/>
    <n v="14"/>
    <n v="8"/>
    <n v="1"/>
    <n v="2"/>
    <s v="Personal Auto"/>
    <s v="Personal L2"/>
    <s v="Offer1"/>
    <s v="Web"/>
    <n v="128.70556300000001"/>
    <s v="Two-Door Car"/>
    <s v="Large"/>
  </r>
  <r>
    <s v="ND87334"/>
    <x v="3"/>
    <n v="2287.59692"/>
    <x v="0"/>
    <s v="Basic"/>
    <x v="3"/>
    <s v="2/22/11"/>
    <s v="Unemployed"/>
    <x v="1"/>
    <n v="0"/>
    <x v="0"/>
    <x v="0"/>
    <n v="63"/>
    <n v="1"/>
    <n v="5"/>
    <n v="0"/>
    <n v="1"/>
    <s v="Corporate Auto"/>
    <s v="Corporate L3"/>
    <s v="Offer2"/>
    <s v="Agent"/>
    <n v="679.36837800000001"/>
    <s v="Two-Door Car"/>
    <s v="Medsize"/>
  </r>
  <r>
    <s v="ML93326"/>
    <x v="0"/>
    <n v="4475.4245920000003"/>
    <x v="0"/>
    <s v="Basic"/>
    <x v="1"/>
    <s v="2/27/11"/>
    <s v="Employed"/>
    <x v="0"/>
    <n v="84903"/>
    <x v="2"/>
    <x v="0"/>
    <n v="111"/>
    <n v="7"/>
    <n v="63"/>
    <n v="0"/>
    <n v="1"/>
    <s v="Personal Auto"/>
    <s v="Personal L1"/>
    <s v="Offer1"/>
    <s v="Agent"/>
    <n v="497.12682699999999"/>
    <s v="SUV"/>
    <s v="Medsize"/>
  </r>
  <r>
    <s v="YL74911"/>
    <x v="3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3"/>
    <s v="Offer1"/>
    <s v="Agent"/>
    <n v="566.4"/>
    <s v="SUV"/>
    <s v="Medsize"/>
  </r>
  <r>
    <s v="JP69864"/>
    <x v="0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1"/>
    <s v="Offer1"/>
    <s v="Branch"/>
    <n v="347.857619"/>
    <s v="Four-Door Car"/>
    <s v="Medsize"/>
  </r>
  <r>
    <s v="HL53154"/>
    <x v="3"/>
    <n v="7416.197322"/>
    <x v="0"/>
    <s v="Extended"/>
    <x v="0"/>
    <s v="2/22/11"/>
    <s v="Unemployed"/>
    <x v="1"/>
    <n v="0"/>
    <x v="0"/>
    <x v="1"/>
    <n v="77"/>
    <n v="15"/>
    <n v="12"/>
    <n v="2"/>
    <n v="2"/>
    <s v="Personal Auto"/>
    <s v="Personal L3"/>
    <s v="Offer1"/>
    <s v="Agent"/>
    <n v="554.4"/>
    <s v="Four-Door Car"/>
    <s v="Medsize"/>
  </r>
  <r>
    <s v="RI78966"/>
    <x v="4"/>
    <n v="7771.1589729999996"/>
    <x v="0"/>
    <s v="Basic"/>
    <x v="2"/>
    <s v="2/21/11"/>
    <s v="Medical Leave"/>
    <x v="1"/>
    <n v="21876"/>
    <x v="0"/>
    <x v="0"/>
    <n v="68"/>
    <n v="12"/>
    <n v="28"/>
    <n v="0"/>
    <n v="2"/>
    <s v="Personal Auto"/>
    <s v="Personal L3"/>
    <s v="Offer1"/>
    <s v="Agent"/>
    <n v="465.41476999999998"/>
    <s v="Four-Door Car"/>
    <s v="Small"/>
  </r>
  <r>
    <s v="IC13702"/>
    <x v="3"/>
    <n v="6968.3419000000004"/>
    <x v="0"/>
    <s v="Basic"/>
    <x v="0"/>
    <d v="2011-10-01T00:00:00"/>
    <s v="Unemployed"/>
    <x v="0"/>
    <n v="0"/>
    <x v="0"/>
    <x v="1"/>
    <n v="69"/>
    <n v="33"/>
    <n v="61"/>
    <n v="1"/>
    <n v="2"/>
    <s v="Personal Auto"/>
    <s v="Personal L3"/>
    <s v="Offer1"/>
    <s v="Agent"/>
    <n v="496.8"/>
    <s v="Four-Door Car"/>
    <s v="Small"/>
  </r>
  <r>
    <s v="BE10809"/>
    <x v="3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1"/>
    <s v="Offer1"/>
    <s v="Agent"/>
    <n v="292.8"/>
    <s v="Four-Door Car"/>
    <s v="Small"/>
  </r>
  <r>
    <s v="HT87217"/>
    <x v="4"/>
    <n v="19776.56654"/>
    <x v="0"/>
    <s v="Extended"/>
    <x v="3"/>
    <s v="1/16/11"/>
    <s v="Employed"/>
    <x v="0"/>
    <n v="70699"/>
    <x v="2"/>
    <x v="2"/>
    <n v="82"/>
    <n v="1"/>
    <n v="57"/>
    <n v="0"/>
    <n v="2"/>
    <s v="Personal Auto"/>
    <s v="Personal L2"/>
    <s v="Offer3"/>
    <s v="Agent"/>
    <n v="256.81383699999998"/>
    <s v="Four-Door Car"/>
    <s v="Medsize"/>
  </r>
  <r>
    <s v="TH95618"/>
    <x v="3"/>
    <n v="21343.465990000001"/>
    <x v="0"/>
    <s v="Basic"/>
    <x v="3"/>
    <d v="2011-06-01T00:00:00"/>
    <s v="Unemployed"/>
    <x v="0"/>
    <n v="0"/>
    <x v="0"/>
    <x v="0"/>
    <n v="74"/>
    <n v="11"/>
    <n v="85"/>
    <n v="1"/>
    <n v="2"/>
    <s v="Personal Auto"/>
    <s v="Personal L2"/>
    <s v="Offer1"/>
    <s v="Agent"/>
    <n v="355.2"/>
    <s v="Four-Door Car"/>
    <s v="Medsize"/>
  </r>
  <r>
    <s v="TS19868"/>
    <x v="3"/>
    <n v="2413.1397139999999"/>
    <x v="0"/>
    <s v="Basic"/>
    <x v="1"/>
    <s v="1/27/11"/>
    <s v="Medical Leave"/>
    <x v="1"/>
    <n v="27501"/>
    <x v="0"/>
    <x v="0"/>
    <n v="63"/>
    <n v="20"/>
    <n v="0"/>
    <n v="0"/>
    <n v="1"/>
    <s v="Personal Auto"/>
    <s v="Personal L1"/>
    <s v="Offer4"/>
    <s v="Branch"/>
    <n v="542.31940099999997"/>
    <s v="Four-Door Car"/>
    <s v="Medsize"/>
  </r>
  <r>
    <s v="LP45550"/>
    <x v="4"/>
    <n v="15363.847159999999"/>
    <x v="0"/>
    <s v="Premium"/>
    <x v="4"/>
    <s v="1/15/11"/>
    <s v="Disabled"/>
    <x v="0"/>
    <n v="15897"/>
    <x v="2"/>
    <x v="2"/>
    <n v="101"/>
    <n v="30"/>
    <n v="99"/>
    <n v="0"/>
    <n v="2"/>
    <s v="Personal Auto"/>
    <s v="Personal L3"/>
    <s v="Offer2"/>
    <s v="Agent"/>
    <n v="303.14839899999998"/>
    <s v="Four-Door Car"/>
    <s v="Medsize"/>
  </r>
  <r>
    <s v="QR87004"/>
    <x v="2"/>
    <n v="8456.9618869999995"/>
    <x v="0"/>
    <s v="Basic"/>
    <x v="1"/>
    <d v="2011-09-01T00:00:00"/>
    <s v="Employed"/>
    <x v="0"/>
    <n v="25141"/>
    <x v="1"/>
    <x v="2"/>
    <n v="73"/>
    <n v="12"/>
    <n v="4"/>
    <n v="1"/>
    <n v="2"/>
    <s v="Personal Auto"/>
    <s v="Personal L3"/>
    <s v="Offer3"/>
    <s v="Agent"/>
    <n v="25.438063"/>
    <s v="Four-Door Car"/>
    <s v="Medsize"/>
  </r>
  <r>
    <s v="OE75747"/>
    <x v="2"/>
    <n v="2189.6425220000001"/>
    <x v="0"/>
    <s v="Basic"/>
    <x v="1"/>
    <s v="1/28/11"/>
    <s v="Unemployed"/>
    <x v="0"/>
    <n v="0"/>
    <x v="0"/>
    <x v="0"/>
    <n v="61"/>
    <n v="5"/>
    <n v="46"/>
    <n v="3"/>
    <n v="1"/>
    <s v="Personal Auto"/>
    <s v="Personal L2"/>
    <s v="Offer3"/>
    <s v="Agent"/>
    <n v="292.8"/>
    <s v="Four-Door Car"/>
    <s v="Small"/>
  </r>
  <r>
    <s v="DX91392"/>
    <x v="3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AB72731"/>
    <x v="3"/>
    <n v="4639.9816380000002"/>
    <x v="0"/>
    <s v="Basic"/>
    <x v="0"/>
    <d v="2011-04-01T00:00:00"/>
    <s v="Employed"/>
    <x v="0"/>
    <n v="28358"/>
    <x v="1"/>
    <x v="0"/>
    <n v="117"/>
    <n v="24"/>
    <n v="37"/>
    <n v="0"/>
    <n v="1"/>
    <s v="Personal Auto"/>
    <s v="Personal L2"/>
    <s v="Offer2"/>
    <s v="Call Center"/>
    <n v="84.024412999999996"/>
    <s v="Sports Car"/>
    <s v="Medsize"/>
  </r>
  <r>
    <s v="RU49126"/>
    <x v="0"/>
    <n v="4465.3357029999997"/>
    <x v="0"/>
    <s v="Basic"/>
    <x v="1"/>
    <d v="2011-01-02T00:00:00"/>
    <s v="Employed"/>
    <x v="0"/>
    <n v="61846"/>
    <x v="1"/>
    <x v="0"/>
    <n v="112"/>
    <n v="1"/>
    <n v="48"/>
    <n v="0"/>
    <n v="1"/>
    <s v="Personal Auto"/>
    <s v="Personal L2"/>
    <s v="Offer2"/>
    <s v="Agent"/>
    <n v="215.81819999999999"/>
    <s v="SUV"/>
    <s v="Medsize"/>
  </r>
  <r>
    <s v="IS12901"/>
    <x v="1"/>
    <n v="5968.1188769999999"/>
    <x v="0"/>
    <s v="Basic"/>
    <x v="0"/>
    <s v="1/27/11"/>
    <s v="Employed"/>
    <x v="0"/>
    <n v="90972"/>
    <x v="2"/>
    <x v="0"/>
    <n v="74"/>
    <n v="3"/>
    <n v="47"/>
    <n v="0"/>
    <n v="8"/>
    <s v="Personal Auto"/>
    <s v="Personal L3"/>
    <s v="Offer2"/>
    <s v="Call Center"/>
    <n v="232.92614499999999"/>
    <s v="Two-Door Car"/>
    <s v="Medsize"/>
  </r>
  <r>
    <s v="IX37561"/>
    <x v="0"/>
    <n v="5097.7633370000003"/>
    <x v="0"/>
    <s v="Basic"/>
    <x v="1"/>
    <s v="2/14/11"/>
    <s v="Unemployed"/>
    <x v="0"/>
    <n v="0"/>
    <x v="0"/>
    <x v="1"/>
    <n v="74"/>
    <n v="3"/>
    <n v="95"/>
    <n v="0"/>
    <n v="7"/>
    <s v="Personal Auto"/>
    <s v="Personal L3"/>
    <s v="Offer3"/>
    <s v="Web"/>
    <n v="532.79999999999995"/>
    <s v="Two-Door Car"/>
    <s v="Medsize"/>
  </r>
  <r>
    <s v="HH90090"/>
    <x v="3"/>
    <n v="4076.634665"/>
    <x v="0"/>
    <s v="Basic"/>
    <x v="0"/>
    <s v="1/23/11"/>
    <s v="Employed"/>
    <x v="0"/>
    <n v="29549"/>
    <x v="0"/>
    <x v="2"/>
    <n v="104"/>
    <n v="17"/>
    <n v="51"/>
    <n v="0"/>
    <n v="1"/>
    <s v="Personal Auto"/>
    <s v="Personal L2"/>
    <s v="Offer2"/>
    <s v="Call Center"/>
    <n v="710.43377499999997"/>
    <s v="Sports Car"/>
    <s v="Small"/>
  </r>
  <r>
    <s v="IU25463"/>
    <x v="3"/>
    <n v="12252.601790000001"/>
    <x v="0"/>
    <s v="Premium"/>
    <x v="0"/>
    <s v="2/18/11"/>
    <s v="Unemployed"/>
    <x v="0"/>
    <n v="0"/>
    <x v="0"/>
    <x v="0"/>
    <n v="115"/>
    <n v="12"/>
    <n v="17"/>
    <n v="1"/>
    <n v="2"/>
    <s v="Personal Auto"/>
    <s v="Personal L2"/>
    <s v="Offer1"/>
    <s v="Agent"/>
    <n v="552"/>
    <s v="Four-Door Car"/>
    <s v="Medsize"/>
  </r>
  <r>
    <s v="KC11055"/>
    <x v="2"/>
    <n v="16936.27147"/>
    <x v="0"/>
    <s v="Extended"/>
    <x v="0"/>
    <s v="1/24/11"/>
    <s v="Employed"/>
    <x v="0"/>
    <n v="39411"/>
    <x v="0"/>
    <x v="0"/>
    <n v="217"/>
    <n v="4"/>
    <n v="29"/>
    <n v="2"/>
    <n v="4"/>
    <s v="Personal Auto"/>
    <s v="Personal L3"/>
    <s v="Offer3"/>
    <s v="Branch"/>
    <n v="1122.658899"/>
    <s v="Luxury Car"/>
    <s v="Medsize"/>
  </r>
  <r>
    <s v="PD33979"/>
    <x v="4"/>
    <n v="4892.435461"/>
    <x v="0"/>
    <s v="Basic"/>
    <x v="3"/>
    <s v="2/18/11"/>
    <s v="Employed"/>
    <x v="1"/>
    <n v="21709"/>
    <x v="0"/>
    <x v="0"/>
    <n v="62"/>
    <n v="28"/>
    <n v="17"/>
    <n v="0"/>
    <n v="3"/>
    <s v="Personal Auto"/>
    <s v="Personal L2"/>
    <s v="Offer2"/>
    <s v="Branch"/>
    <n v="408.37474600000002"/>
    <s v="Four-Door Car"/>
    <s v="Large"/>
  </r>
  <r>
    <s v="NK71023"/>
    <x v="2"/>
    <n v="9942.3047910000005"/>
    <x v="0"/>
    <s v="Extended"/>
    <x v="0"/>
    <s v="1/19/11"/>
    <s v="Employed"/>
    <x v="1"/>
    <n v="67890"/>
    <x v="0"/>
    <x v="1"/>
    <n v="85"/>
    <n v="23"/>
    <n v="57"/>
    <n v="0"/>
    <n v="2"/>
    <s v="Personal Auto"/>
    <s v="Personal L2"/>
    <s v="Offer4"/>
    <s v="Agent"/>
    <n v="408"/>
    <s v="Four-Door Car"/>
    <s v="Small"/>
  </r>
  <r>
    <s v="AB13432"/>
    <x v="3"/>
    <n v="3735.8381290000002"/>
    <x v="0"/>
    <s v="Basic"/>
    <x v="0"/>
    <d v="2011-04-01T00:00:00"/>
    <s v="Unemployed"/>
    <x v="1"/>
    <n v="0"/>
    <x v="0"/>
    <x v="1"/>
    <n v="110"/>
    <n v="3"/>
    <n v="16"/>
    <n v="0"/>
    <n v="1"/>
    <s v="Personal Auto"/>
    <s v="Personal L3"/>
    <s v="Offer1"/>
    <s v="Agent"/>
    <n v="792"/>
    <s v="SUV"/>
    <s v="Medsize"/>
  </r>
  <r>
    <s v="OZ97704"/>
    <x v="3"/>
    <n v="13117.522150000001"/>
    <x v="0"/>
    <s v="Basic"/>
    <x v="3"/>
    <d v="2011-07-02T00:00:00"/>
    <s v="Employed"/>
    <x v="0"/>
    <n v="84311"/>
    <x v="0"/>
    <x v="1"/>
    <n v="111"/>
    <n v="11"/>
    <n v="98"/>
    <n v="4"/>
    <n v="2"/>
    <s v="Personal Auto"/>
    <s v="Personal L3"/>
    <s v="Offer3"/>
    <s v="Call Center"/>
    <n v="532.79999999999995"/>
    <s v="SUV"/>
    <s v="Small"/>
  </r>
  <r>
    <s v="UF46533"/>
    <x v="3"/>
    <n v="4574.5240940000003"/>
    <x v="0"/>
    <s v="Basic"/>
    <x v="1"/>
    <s v="1/30/11"/>
    <s v="Employed"/>
    <x v="0"/>
    <n v="99316"/>
    <x v="0"/>
    <x v="1"/>
    <n v="114"/>
    <n v="26"/>
    <n v="53"/>
    <n v="0"/>
    <n v="1"/>
    <s v="Corporate Auto"/>
    <s v="Corporate L3"/>
    <s v="Offer2"/>
    <s v="Branch"/>
    <n v="754.35892899999999"/>
    <s v="SUV"/>
    <s v="Medsize"/>
  </r>
  <r>
    <s v="XP47431"/>
    <x v="1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1"/>
    <s v="Offer2"/>
    <s v="Agent"/>
    <n v="702.99003200000004"/>
    <s v="SUV"/>
    <s v="Medsize"/>
  </r>
  <r>
    <s v="GK73582"/>
    <x v="3"/>
    <n v="2978.8460100000002"/>
    <x v="0"/>
    <s v="Extended"/>
    <x v="0"/>
    <s v="1/13/11"/>
    <s v="Employed"/>
    <x v="0"/>
    <n v="64586"/>
    <x v="2"/>
    <x v="1"/>
    <n v="76"/>
    <n v="3"/>
    <n v="17"/>
    <n v="0"/>
    <n v="1"/>
    <s v="Personal Auto"/>
    <s v="Personal L1"/>
    <s v="Offer3"/>
    <s v="Branch"/>
    <n v="206.83711099999999"/>
    <s v="Four-Door Car"/>
    <s v="Medsize"/>
  </r>
  <r>
    <s v="RV98763"/>
    <x v="4"/>
    <n v="6410.9675440000001"/>
    <x v="0"/>
    <s v="Extended"/>
    <x v="1"/>
    <d v="2011-08-02T00:00:00"/>
    <s v="Employed"/>
    <x v="1"/>
    <n v="61709"/>
    <x v="2"/>
    <x v="0"/>
    <n v="82"/>
    <n v="5"/>
    <n v="41"/>
    <n v="2"/>
    <n v="7"/>
    <s v="Personal Auto"/>
    <s v="Personal L3"/>
    <s v="Offer3"/>
    <s v="Branch"/>
    <n v="275.395894"/>
    <s v="Four-Door Car"/>
    <s v="Medsize"/>
  </r>
  <r>
    <s v="II62831"/>
    <x v="3"/>
    <n v="4479.0230879999999"/>
    <x v="0"/>
    <s v="Basic"/>
    <x v="2"/>
    <s v="1/29/11"/>
    <s v="Employed"/>
    <x v="1"/>
    <n v="94656"/>
    <x v="2"/>
    <x v="0"/>
    <n v="111"/>
    <n v="12"/>
    <n v="79"/>
    <n v="1"/>
    <n v="1"/>
    <s v="Special Auto"/>
    <s v="Special L2"/>
    <s v="Offer4"/>
    <s v="Web"/>
    <n v="459.73812800000002"/>
    <s v="SUV"/>
    <s v="Medsize"/>
  </r>
  <r>
    <s v="XK33449"/>
    <x v="3"/>
    <n v="2383.7318789999999"/>
    <x v="0"/>
    <s v="Basic"/>
    <x v="3"/>
    <d v="2011-05-02T00:00:00"/>
    <s v="Unemployed"/>
    <x v="0"/>
    <n v="0"/>
    <x v="0"/>
    <x v="1"/>
    <n v="69"/>
    <n v="5"/>
    <n v="40"/>
    <n v="0"/>
    <n v="1"/>
    <s v="Special Auto"/>
    <s v="Special L3"/>
    <s v="Offer4"/>
    <s v="Branch"/>
    <n v="496.8"/>
    <s v="Two-Door Car"/>
    <s v="Small"/>
  </r>
  <r>
    <s v="TR85083"/>
    <x v="3"/>
    <n v="2764.4936590000002"/>
    <x v="0"/>
    <s v="Basic"/>
    <x v="0"/>
    <s v="1/20/11"/>
    <s v="Employed"/>
    <x v="1"/>
    <n v="61085"/>
    <x v="0"/>
    <x v="0"/>
    <n v="70"/>
    <n v="27"/>
    <n v="34"/>
    <n v="1"/>
    <n v="1"/>
    <s v="Personal Auto"/>
    <s v="Personal L3"/>
    <s v="Offer2"/>
    <s v="Branch"/>
    <n v="336"/>
    <s v="Two-Door Car"/>
    <s v="Medsize"/>
  </r>
  <r>
    <s v="EO95328"/>
    <x v="4"/>
    <n v="7920.1053769999999"/>
    <x v="0"/>
    <s v="Basic"/>
    <x v="0"/>
    <s v="1/27/11"/>
    <s v="Employed"/>
    <x v="0"/>
    <n v="89284"/>
    <x v="0"/>
    <x v="0"/>
    <n v="67"/>
    <n v="7"/>
    <n v="31"/>
    <n v="3"/>
    <n v="2"/>
    <s v="Personal Auto"/>
    <s v="Personal L2"/>
    <s v="Offer4"/>
    <s v="Agent"/>
    <n v="321.60000000000002"/>
    <s v="Two-Door Car"/>
    <s v="Small"/>
  </r>
  <r>
    <s v="EN21086"/>
    <x v="1"/>
    <n v="6889.0979809999999"/>
    <x v="0"/>
    <s v="Basic"/>
    <x v="3"/>
    <d v="2011-09-01T00:00:00"/>
    <s v="Unemployed"/>
    <x v="0"/>
    <n v="0"/>
    <x v="0"/>
    <x v="2"/>
    <n v="63"/>
    <n v="6"/>
    <n v="12"/>
    <n v="0"/>
    <n v="2"/>
    <s v="Personal Auto"/>
    <s v="Personal L2"/>
    <s v="Offer1"/>
    <s v="Branch"/>
    <n v="302.39999999999998"/>
    <s v="Four-Door Car"/>
    <s v="Small"/>
  </r>
  <r>
    <s v="YL83902"/>
    <x v="0"/>
    <n v="3274.1946160000002"/>
    <x v="0"/>
    <s v="Extended"/>
    <x v="0"/>
    <d v="2011-11-01T00:00:00"/>
    <s v="Employed"/>
    <x v="0"/>
    <n v="31686"/>
    <x v="0"/>
    <x v="0"/>
    <n v="81"/>
    <n v="11"/>
    <n v="33"/>
    <n v="0"/>
    <n v="1"/>
    <s v="Personal Auto"/>
    <s v="Personal L3"/>
    <s v="Offer1"/>
    <s v="Agent"/>
    <n v="430.99410699999999"/>
    <s v="Four-Door Car"/>
    <s v="Small"/>
  </r>
  <r>
    <s v="AZ62651"/>
    <x v="4"/>
    <n v="9951.7077430000008"/>
    <x v="0"/>
    <s v="Premium"/>
    <x v="3"/>
    <s v="2/17/11"/>
    <s v="Employed"/>
    <x v="1"/>
    <n v="56855"/>
    <x v="0"/>
    <x v="1"/>
    <n v="255"/>
    <n v="12"/>
    <n v="1"/>
    <n v="0"/>
    <n v="1"/>
    <s v="Corporate Auto"/>
    <s v="Corporate L3"/>
    <s v="Offer4"/>
    <s v="Web"/>
    <n v="1836"/>
    <s v="Luxury SUV"/>
    <s v="Medsize"/>
  </r>
  <r>
    <s v="ZW25874"/>
    <x v="4"/>
    <n v="2521.5556860000002"/>
    <x v="0"/>
    <s v="Basic"/>
    <x v="0"/>
    <s v="2/16/11"/>
    <s v="Employed"/>
    <x v="1"/>
    <n v="53703"/>
    <x v="1"/>
    <x v="1"/>
    <n v="67"/>
    <n v="3"/>
    <n v="45"/>
    <n v="2"/>
    <n v="1"/>
    <s v="Special Auto"/>
    <s v="Special L3"/>
    <s v="Offer1"/>
    <s v="Branch"/>
    <n v="67.632475999999997"/>
    <s v="Four-Door Car"/>
    <s v="Medsize"/>
  </r>
  <r>
    <s v="EH41854"/>
    <x v="0"/>
    <n v="23706.113369999999"/>
    <x v="0"/>
    <s v="Extended"/>
    <x v="3"/>
    <d v="2011-10-02T00:00:00"/>
    <s v="Unemployed"/>
    <x v="0"/>
    <n v="0"/>
    <x v="0"/>
    <x v="1"/>
    <n v="96"/>
    <n v="12"/>
    <n v="35"/>
    <n v="1"/>
    <n v="2"/>
    <s v="Personal Auto"/>
    <s v="Personal L1"/>
    <s v="Offer3"/>
    <s v="Branch"/>
    <n v="844.48191799999995"/>
    <s v="Two-Door Car"/>
    <s v="Medsize"/>
  </r>
  <r>
    <s v="MW70227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1"/>
    <s v="Offer1"/>
    <s v="Branch"/>
    <n v="364.8"/>
    <s v="Four-Door Car"/>
    <s v="Medsize"/>
  </r>
  <r>
    <s v="SL22297"/>
    <x v="3"/>
    <n v="11140.30248"/>
    <x v="0"/>
    <s v="Premium"/>
    <x v="2"/>
    <s v="1/21/11"/>
    <s v="Disabled"/>
    <x v="0"/>
    <n v="27679"/>
    <x v="0"/>
    <x v="1"/>
    <n v="150"/>
    <n v="30"/>
    <n v="28"/>
    <n v="0"/>
    <n v="3"/>
    <s v="Personal Auto"/>
    <s v="Personal L1"/>
    <s v="Offer1"/>
    <s v="Call Center"/>
    <n v="722.48699399999998"/>
    <s v="SUV"/>
    <s v="Medsize"/>
  </r>
  <r>
    <s v="RV14138"/>
    <x v="2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Personal Auto"/>
    <s v="Personal L3"/>
    <s v="Offer1"/>
    <s v="Agent"/>
    <n v="590.4"/>
    <s v="SUV"/>
    <s v="Medsize"/>
  </r>
  <r>
    <s v="UO62808"/>
    <x v="1"/>
    <n v="2799.74791"/>
    <x v="0"/>
    <s v="Basic"/>
    <x v="3"/>
    <d v="2011-04-02T00:00:00"/>
    <s v="Employed"/>
    <x v="0"/>
    <n v="65351"/>
    <x v="0"/>
    <x v="0"/>
    <n v="69"/>
    <n v="4"/>
    <n v="54"/>
    <n v="0"/>
    <n v="1"/>
    <s v="Corporate Auto"/>
    <s v="Corporate L1"/>
    <s v="Offer2"/>
    <s v="Call Center"/>
    <n v="481.02751599999999"/>
    <s v="Four-Door Car"/>
    <s v="Medsize"/>
  </r>
  <r>
    <s v="ZX64745"/>
    <x v="3"/>
    <n v="7923.1366239999998"/>
    <x v="0"/>
    <s v="Basic"/>
    <x v="1"/>
    <s v="1/18/11"/>
    <s v="Unemployed"/>
    <x v="1"/>
    <n v="0"/>
    <x v="0"/>
    <x v="1"/>
    <n v="113"/>
    <n v="20"/>
    <n v="1"/>
    <n v="0"/>
    <n v="7"/>
    <s v="Personal Auto"/>
    <s v="Personal L2"/>
    <s v="Offer1"/>
    <s v="Agent"/>
    <n v="1124.4277340000001"/>
    <s v="SUV"/>
    <s v="Medsize"/>
  </r>
  <r>
    <s v="FL34139"/>
    <x v="3"/>
    <n v="3688.1108880000002"/>
    <x v="0"/>
    <s v="Basic"/>
    <x v="3"/>
    <d v="2011-03-02T00:00:00"/>
    <s v="Unemployed"/>
    <x v="1"/>
    <n v="0"/>
    <x v="0"/>
    <x v="1"/>
    <n v="63"/>
    <n v="0"/>
    <n v="54"/>
    <n v="3"/>
    <n v="7"/>
    <s v="Personal Auto"/>
    <s v="Personal L2"/>
    <s v="Offer1"/>
    <s v="Call Center"/>
    <n v="669.68200100000001"/>
    <s v="Four-Door Car"/>
    <s v="Medsize"/>
  </r>
  <r>
    <s v="TS11219"/>
    <x v="3"/>
    <n v="12067.45599"/>
    <x v="0"/>
    <s v="Basic"/>
    <x v="1"/>
    <d v="2011-02-01T00:00:00"/>
    <s v="Unemployed"/>
    <x v="1"/>
    <n v="0"/>
    <x v="0"/>
    <x v="1"/>
    <n v="116"/>
    <n v="14"/>
    <n v="35"/>
    <n v="0"/>
    <n v="2"/>
    <s v="Personal Auto"/>
    <s v="Personal L2"/>
    <s v="Offer1"/>
    <s v="Agent"/>
    <n v="1284.093173"/>
    <s v="SUV"/>
    <s v="Medsize"/>
  </r>
  <r>
    <s v="XX12304"/>
    <x v="3"/>
    <n v="2924.976721"/>
    <x v="0"/>
    <s v="Basic"/>
    <x v="1"/>
    <d v="2011-09-01T00:00:00"/>
    <s v="Employed"/>
    <x v="0"/>
    <n v="64459"/>
    <x v="2"/>
    <x v="0"/>
    <n v="72"/>
    <n v="16"/>
    <n v="64"/>
    <n v="0"/>
    <n v="1"/>
    <s v="Personal Auto"/>
    <s v="Personal L1"/>
    <s v="Offer2"/>
    <s v="Branch"/>
    <n v="240.259479"/>
    <s v="Four-Door Car"/>
    <s v="Medsize"/>
  </r>
  <r>
    <s v="SD64087"/>
    <x v="3"/>
    <n v="15014.092699999999"/>
    <x v="0"/>
    <s v="Premium"/>
    <x v="1"/>
    <s v="1/19/11"/>
    <s v="Employed"/>
    <x v="1"/>
    <n v="32961"/>
    <x v="0"/>
    <x v="0"/>
    <n v="190"/>
    <n v="13"/>
    <n v="53"/>
    <n v="0"/>
    <n v="3"/>
    <s v="Corporate Auto"/>
    <s v="Corporate L2"/>
    <s v="Offer1"/>
    <s v="Branch"/>
    <n v="912"/>
    <s v="SUV"/>
    <s v="Small"/>
  </r>
  <r>
    <s v="OY38576"/>
    <x v="4"/>
    <n v="9277.2338390000004"/>
    <x v="0"/>
    <s v="Basic"/>
    <x v="3"/>
    <d v="2011-11-01T00:00:00"/>
    <s v="Employed"/>
    <x v="0"/>
    <n v="71416"/>
    <x v="0"/>
    <x v="2"/>
    <n v="116"/>
    <n v="10"/>
    <n v="0"/>
    <n v="0"/>
    <n v="3"/>
    <s v="Corporate Auto"/>
    <s v="Corporate L3"/>
    <s v="Offer2"/>
    <s v="Agent"/>
    <n v="556.79999999999995"/>
    <s v="SUV"/>
    <s v="Medsize"/>
  </r>
  <r>
    <s v="BG76355"/>
    <x v="0"/>
    <n v="6274.1238750000002"/>
    <x v="0"/>
    <s v="Extended"/>
    <x v="0"/>
    <s v="1/31/11"/>
    <s v="Employed"/>
    <x v="0"/>
    <n v="68964"/>
    <x v="1"/>
    <x v="0"/>
    <n v="78"/>
    <n v="15"/>
    <n v="6"/>
    <n v="0"/>
    <n v="3"/>
    <s v="Personal Auto"/>
    <s v="Personal L3"/>
    <s v="Offer3"/>
    <s v="Web"/>
    <n v="115.086827"/>
    <s v="Four-Door Car"/>
    <s v="Medsize"/>
  </r>
  <r>
    <s v="IP66913"/>
    <x v="3"/>
    <n v="3886.647414"/>
    <x v="0"/>
    <s v="Extended"/>
    <x v="3"/>
    <d v="2011-11-01T00:00:00"/>
    <s v="Employed"/>
    <x v="1"/>
    <n v="78108"/>
    <x v="0"/>
    <x v="1"/>
    <n v="98"/>
    <n v="12"/>
    <n v="34"/>
    <n v="0"/>
    <n v="1"/>
    <s v="Personal Auto"/>
    <s v="Personal L3"/>
    <s v="Offer2"/>
    <s v="Agent"/>
    <n v="470.4"/>
    <s v="Two-Door Car"/>
    <s v="Small"/>
  </r>
  <r>
    <s v="LE95702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Special Auto"/>
    <s v="Special L3"/>
    <s v="Offer1"/>
    <s v="Agent"/>
    <n v="321.60000000000002"/>
    <s v="Four-Door Car"/>
    <s v="Medsize"/>
  </r>
  <r>
    <s v="KX54357"/>
    <x v="0"/>
    <n v="11365.26766"/>
    <x v="0"/>
    <s v="Extended"/>
    <x v="1"/>
    <s v="1/22/11"/>
    <s v="Employed"/>
    <x v="1"/>
    <n v="84910"/>
    <x v="2"/>
    <x v="0"/>
    <n v="95"/>
    <n v="4"/>
    <n v="69"/>
    <n v="0"/>
    <n v="2"/>
    <s v="Corporate Auto"/>
    <s v="Corporate L3"/>
    <s v="Offer2"/>
    <s v="Web"/>
    <n v="383.16747099999998"/>
    <s v="Two-Door Car"/>
    <s v="Small"/>
  </r>
  <r>
    <s v="EZ78112"/>
    <x v="3"/>
    <n v="5610.9643400000004"/>
    <x v="0"/>
    <s v="Basic"/>
    <x v="3"/>
    <s v="2/24/11"/>
    <s v="Employed"/>
    <x v="0"/>
    <n v="77493"/>
    <x v="2"/>
    <x v="1"/>
    <n v="70"/>
    <n v="2"/>
    <n v="35"/>
    <n v="0"/>
    <n v="3"/>
    <s v="Special Auto"/>
    <s v="Special L3"/>
    <s v="Offer1"/>
    <s v="Agent"/>
    <n v="307.96329100000003"/>
    <s v="Four-Door Car"/>
    <s v="Medsize"/>
  </r>
  <r>
    <s v="XN16891"/>
    <x v="1"/>
    <n v="2912.8920349999999"/>
    <x v="0"/>
    <s v="Basic"/>
    <x v="1"/>
    <s v="2/28/11"/>
    <s v="Employed"/>
    <x v="1"/>
    <n v="81097"/>
    <x v="0"/>
    <x v="2"/>
    <n v="74"/>
    <n v="7"/>
    <n v="67"/>
    <n v="0"/>
    <n v="1"/>
    <s v="Personal Auto"/>
    <s v="Personal L1"/>
    <s v="Offer4"/>
    <s v="Agent"/>
    <n v="355.2"/>
    <s v="Four-Door Car"/>
    <s v="Small"/>
  </r>
  <r>
    <s v="XK31350"/>
    <x v="4"/>
    <n v="6915.7299149999999"/>
    <x v="0"/>
    <s v="Extended"/>
    <x v="1"/>
    <s v="1/25/11"/>
    <s v="Employed"/>
    <x v="0"/>
    <n v="96610"/>
    <x v="0"/>
    <x v="0"/>
    <n v="85"/>
    <n v="6"/>
    <n v="23"/>
    <n v="0"/>
    <n v="3"/>
    <s v="Corporate Auto"/>
    <s v="Corporate L1"/>
    <s v="Offer4"/>
    <s v="Call Center"/>
    <n v="520.36475199999995"/>
    <s v="Four-Door Car"/>
    <s v="Large"/>
  </r>
  <r>
    <s v="CC30924"/>
    <x v="4"/>
    <n v="6262.6633069999998"/>
    <x v="0"/>
    <s v="Premium"/>
    <x v="1"/>
    <s v="2/26/11"/>
    <s v="Employed"/>
    <x v="1"/>
    <n v="30110"/>
    <x v="2"/>
    <x v="0"/>
    <n v="159"/>
    <n v="20"/>
    <n v="71"/>
    <n v="0"/>
    <n v="1"/>
    <s v="Corporate Auto"/>
    <s v="Corporate L3"/>
    <s v="Offer4"/>
    <s v="Agent"/>
    <n v="466.436375"/>
    <s v="Sports Car"/>
    <s v="Small"/>
  </r>
  <r>
    <s v="IT78748"/>
    <x v="4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Special Auto"/>
    <s v="Special L3"/>
    <s v="Offer1"/>
    <s v="Agent"/>
    <n v="451.67030899999997"/>
    <s v="Two-Door Car"/>
    <s v="Small"/>
  </r>
  <r>
    <s v="KY33386"/>
    <x v="0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3"/>
    <s v="Offer1"/>
    <s v="Web"/>
    <n v="537.6"/>
    <s v="Sports Car"/>
    <s v="Medsize"/>
  </r>
  <r>
    <s v="CO44221"/>
    <x v="3"/>
    <n v="2929.9165119999998"/>
    <x v="0"/>
    <s v="Basic"/>
    <x v="1"/>
    <d v="2011-02-01T00:00:00"/>
    <s v="Employed"/>
    <x v="1"/>
    <n v="98473"/>
    <x v="0"/>
    <x v="0"/>
    <n v="72"/>
    <n v="19"/>
    <n v="69"/>
    <n v="0"/>
    <n v="1"/>
    <s v="Personal Auto"/>
    <s v="Personal L1"/>
    <s v="Offer2"/>
    <s v="Branch"/>
    <n v="345.6"/>
    <s v="Four-Door Car"/>
    <s v="Medsize"/>
  </r>
  <r>
    <s v="LK60013"/>
    <x v="4"/>
    <n v="5969.5529699999997"/>
    <x v="0"/>
    <s v="Basic"/>
    <x v="0"/>
    <s v="1/26/11"/>
    <s v="Employed"/>
    <x v="0"/>
    <n v="97431"/>
    <x v="0"/>
    <x v="0"/>
    <n v="74"/>
    <n v="1"/>
    <n v="72"/>
    <n v="0"/>
    <n v="3"/>
    <s v="Personal Auto"/>
    <s v="Personal L2"/>
    <s v="Offer3"/>
    <s v="Branch"/>
    <n v="355.2"/>
    <s v="Four-Door Car"/>
    <s v="Medsize"/>
  </r>
  <r>
    <s v="DE21533"/>
    <x v="3"/>
    <n v="5473.1598700000004"/>
    <x v="0"/>
    <s v="Basic"/>
    <x v="0"/>
    <d v="2011-02-02T00:00:00"/>
    <s v="Employed"/>
    <x v="1"/>
    <n v="93870"/>
    <x v="0"/>
    <x v="2"/>
    <n v="69"/>
    <n v="1"/>
    <n v="96"/>
    <n v="0"/>
    <n v="8"/>
    <s v="Personal Auto"/>
    <s v="Personal L2"/>
    <s v="Offer1"/>
    <s v="Call Center"/>
    <n v="331.2"/>
    <s v="Four-Door Car"/>
    <s v="Medsize"/>
  </r>
  <r>
    <s v="YS94121"/>
    <x v="2"/>
    <n v="5645.3966650000002"/>
    <x v="0"/>
    <s v="Basic"/>
    <x v="3"/>
    <s v="2/27/11"/>
    <s v="Employed"/>
    <x v="1"/>
    <n v="50366"/>
    <x v="0"/>
    <x v="2"/>
    <n v="72"/>
    <n v="9"/>
    <n v="5"/>
    <n v="0"/>
    <n v="9"/>
    <s v="Personal Auto"/>
    <s v="Personal L1"/>
    <s v="Offer1"/>
    <s v="Call Center"/>
    <n v="428.73465599999997"/>
    <s v="Four-Door Car"/>
    <s v="Small"/>
  </r>
  <r>
    <s v="UK68427"/>
    <x v="0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3"/>
    <s v="Offer2"/>
    <s v="Branch"/>
    <n v="398.4"/>
    <s v="Two-Door Car"/>
    <s v="Small"/>
  </r>
  <r>
    <s v="TE49565"/>
    <x v="4"/>
    <n v="11833.767320000001"/>
    <x v="0"/>
    <s v="Basic"/>
    <x v="1"/>
    <s v="1/17/11"/>
    <s v="Disabled"/>
    <x v="0"/>
    <n v="16552"/>
    <x v="0"/>
    <x v="0"/>
    <n v="103"/>
    <n v="23"/>
    <n v="53"/>
    <n v="0"/>
    <n v="2"/>
    <s v="Personal Auto"/>
    <s v="Personal L3"/>
    <s v="Offer2"/>
    <s v="Call Center"/>
    <n v="494.4"/>
    <s v="SUV"/>
    <s v="Small"/>
  </r>
  <r>
    <s v="RA88421"/>
    <x v="4"/>
    <n v="6121.1079289999998"/>
    <x v="0"/>
    <s v="Extended"/>
    <x v="1"/>
    <s v="1/17/11"/>
    <s v="Employed"/>
    <x v="0"/>
    <n v="26787"/>
    <x v="0"/>
    <x v="0"/>
    <n v="77"/>
    <n v="7"/>
    <n v="50"/>
    <n v="0"/>
    <n v="5"/>
    <s v="Personal Auto"/>
    <s v="Personal L3"/>
    <s v="Offer3"/>
    <s v="Branch"/>
    <n v="369.6"/>
    <s v="Four-Door Car"/>
    <s v="Medsize"/>
  </r>
  <r>
    <s v="KQ51983"/>
    <x v="2"/>
    <n v="5159.3697460000003"/>
    <x v="0"/>
    <s v="Basic"/>
    <x v="1"/>
    <s v="2/24/11"/>
    <s v="Unemployed"/>
    <x v="1"/>
    <n v="0"/>
    <x v="0"/>
    <x v="1"/>
    <n v="74"/>
    <n v="2"/>
    <n v="42"/>
    <n v="0"/>
    <n v="9"/>
    <s v="Personal Auto"/>
    <s v="Personal L1"/>
    <s v="Offer1"/>
    <s v="Branch"/>
    <n v="831.75283899999999"/>
    <s v="Two-Door Car"/>
    <s v="Medsize"/>
  </r>
  <r>
    <s v="CD88896"/>
    <x v="2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3"/>
    <s v="Offer2"/>
    <s v="Agent"/>
    <n v="156.12491399999999"/>
    <s v="Four-Door Car"/>
    <s v="Medsize"/>
  </r>
  <r>
    <s v="YV22553"/>
    <x v="1"/>
    <n v="8668.611261"/>
    <x v="0"/>
    <s v="Basic"/>
    <x v="3"/>
    <s v="2/20/11"/>
    <s v="Employed"/>
    <x v="1"/>
    <n v="21474"/>
    <x v="2"/>
    <x v="0"/>
    <n v="114"/>
    <n v="13"/>
    <n v="72"/>
    <n v="2"/>
    <n v="9"/>
    <s v="Corporate Auto"/>
    <s v="Corporate L3"/>
    <s v="Offer1"/>
    <s v="Agent"/>
    <n v="373.42818699999998"/>
    <s v="SUV"/>
    <s v="Small"/>
  </r>
  <r>
    <s v="WU14435"/>
    <x v="3"/>
    <n v="4960.9653840000001"/>
    <x v="0"/>
    <s v="Basic"/>
    <x v="0"/>
    <s v="2/19/11"/>
    <s v="Disabled"/>
    <x v="1"/>
    <n v="18174"/>
    <x v="0"/>
    <x v="0"/>
    <n v="66"/>
    <n v="8"/>
    <n v="16"/>
    <n v="0"/>
    <n v="9"/>
    <s v="Corporate Auto"/>
    <s v="Corporate L1"/>
    <s v="Offer1"/>
    <s v="Agent"/>
    <n v="395.93481500000001"/>
    <s v="Four-Door Car"/>
    <s v="Small"/>
  </r>
  <r>
    <s v="XV84099"/>
    <x v="1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1"/>
    <s v="Offer1"/>
    <s v="Call Center"/>
    <n v="350.4"/>
    <s v="Four-Door Car"/>
    <s v="Medsize"/>
  </r>
  <r>
    <s v="RI24911"/>
    <x v="1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3"/>
    <s v="Offer2"/>
    <s v="Agent"/>
    <n v="231.201886"/>
    <s v="Two-Door Car"/>
    <s v="Medsize"/>
  </r>
  <r>
    <s v="KO26461"/>
    <x v="1"/>
    <n v="32269.85139"/>
    <x v="0"/>
    <s v="Extended"/>
    <x v="3"/>
    <s v="2/27/11"/>
    <s v="Employed"/>
    <x v="1"/>
    <n v="41520"/>
    <x v="2"/>
    <x v="0"/>
    <n v="90"/>
    <n v="18"/>
    <n v="70"/>
    <n v="0"/>
    <n v="2"/>
    <s v="Personal Auto"/>
    <s v="Personal L2"/>
    <s v="Offer1"/>
    <s v="Agent"/>
    <n v="289.90410500000002"/>
    <s v="Four-Door Car"/>
    <s v="Medsize"/>
  </r>
  <r>
    <s v="HI14283"/>
    <x v="4"/>
    <n v="5657.0315879999998"/>
    <x v="0"/>
    <s v="Premium"/>
    <x v="0"/>
    <d v="2011-01-02T00:00:00"/>
    <s v="Unemployed"/>
    <x v="0"/>
    <n v="0"/>
    <x v="0"/>
    <x v="0"/>
    <n v="152"/>
    <n v="12"/>
    <n v="89"/>
    <n v="0"/>
    <n v="1"/>
    <s v="Personal Auto"/>
    <s v="Personal L3"/>
    <s v="Offer1"/>
    <s v="Web"/>
    <n v="729.6"/>
    <s v="SUV"/>
    <s v="Small"/>
  </r>
  <r>
    <s v="PT50227"/>
    <x v="1"/>
    <n v="5061.7579020000003"/>
    <x v="0"/>
    <s v="Basic"/>
    <x v="3"/>
    <s v="2/23/11"/>
    <s v="Unemployed"/>
    <x v="1"/>
    <n v="0"/>
    <x v="0"/>
    <x v="0"/>
    <n v="68"/>
    <n v="19"/>
    <n v="16"/>
    <n v="0"/>
    <n v="8"/>
    <s v="Personal Auto"/>
    <s v="Personal L3"/>
    <s v="Offer3"/>
    <s v="Call Center"/>
    <n v="326.39999999999998"/>
    <s v="Two-Door Car"/>
    <s v="Medsize"/>
  </r>
  <r>
    <s v="BH36570"/>
    <x v="3"/>
    <n v="5912.783829"/>
    <x v="0"/>
    <s v="Basic"/>
    <x v="0"/>
    <d v="2011-11-01T00:00:00"/>
    <s v="Employed"/>
    <x v="1"/>
    <n v="72208"/>
    <x v="0"/>
    <x v="0"/>
    <n v="73"/>
    <n v="3"/>
    <n v="84"/>
    <n v="0"/>
    <n v="8"/>
    <s v="Personal Auto"/>
    <s v="Personal L3"/>
    <s v="Offer1"/>
    <s v="Branch"/>
    <n v="350.4"/>
    <s v="Two-Door Car"/>
    <s v="Small"/>
  </r>
  <r>
    <s v="TX17484"/>
    <x v="3"/>
    <n v="15182.27975"/>
    <x v="0"/>
    <s v="Basic"/>
    <x v="0"/>
    <d v="2011-10-02T00:00:00"/>
    <s v="Employed"/>
    <x v="0"/>
    <n v="53863"/>
    <x v="1"/>
    <x v="0"/>
    <n v="63"/>
    <n v="12"/>
    <n v="30"/>
    <n v="0"/>
    <n v="2"/>
    <s v="Personal Auto"/>
    <s v="Personal L2"/>
    <s v="Offer1"/>
    <s v="Web"/>
    <n v="105.765111"/>
    <s v="Four-Door Car"/>
    <s v="Large"/>
  </r>
  <r>
    <s v="CT41158"/>
    <x v="0"/>
    <n v="10747.030940000001"/>
    <x v="0"/>
    <s v="Extended"/>
    <x v="1"/>
    <s v="2/25/11"/>
    <s v="Employed"/>
    <x v="1"/>
    <n v="66446"/>
    <x v="2"/>
    <x v="2"/>
    <n v="136"/>
    <n v="8"/>
    <n v="77"/>
    <n v="0"/>
    <n v="3"/>
    <s v="Corporate Auto"/>
    <s v="Corporate L1"/>
    <s v="Offer2"/>
    <s v="Branch"/>
    <n v="639.46454800000004"/>
    <s v="SUV"/>
    <s v="Large"/>
  </r>
  <r>
    <s v="AO87348"/>
    <x v="0"/>
    <n v="2050.6235120000001"/>
    <x v="0"/>
    <s v="Basic"/>
    <x v="1"/>
    <s v="2/16/11"/>
    <s v="Unemployed"/>
    <x v="1"/>
    <n v="0"/>
    <x v="0"/>
    <x v="1"/>
    <n v="61"/>
    <n v="18"/>
    <n v="26"/>
    <n v="0"/>
    <n v="1"/>
    <s v="Personal Auto"/>
    <s v="Personal L3"/>
    <s v="Offer2"/>
    <s v="Agent"/>
    <n v="292.8"/>
    <s v="Four-Door Car"/>
    <s v="Small"/>
  </r>
  <r>
    <s v="DE55857"/>
    <x v="0"/>
    <n v="2465.4448649999999"/>
    <x v="0"/>
    <s v="Basic"/>
    <x v="0"/>
    <s v="1/30/11"/>
    <s v="Employed"/>
    <x v="0"/>
    <n v="64997"/>
    <x v="0"/>
    <x v="1"/>
    <n v="63"/>
    <n v="7"/>
    <n v="99"/>
    <n v="1"/>
    <n v="1"/>
    <s v="Personal Auto"/>
    <s v="Personal L3"/>
    <s v="Offer2"/>
    <s v="Agent"/>
    <n v="383.44232799999997"/>
    <s v="Four-Door Car"/>
    <s v="Small"/>
  </r>
  <r>
    <s v="LF66923"/>
    <x v="2"/>
    <n v="5343.1213269999998"/>
    <x v="0"/>
    <s v="Basic"/>
    <x v="3"/>
    <d v="2011-11-02T00:00:00"/>
    <s v="Employed"/>
    <x v="0"/>
    <n v="64460"/>
    <x v="0"/>
    <x v="0"/>
    <n v="66"/>
    <n v="18"/>
    <n v="42"/>
    <n v="0"/>
    <n v="3"/>
    <s v="Corporate Auto"/>
    <s v="Corporate L3"/>
    <s v="Offer2"/>
    <s v="Agent"/>
    <n v="316.8"/>
    <s v="Two-Door Car"/>
    <s v="Small"/>
  </r>
  <r>
    <s v="CN24514"/>
    <x v="1"/>
    <n v="8119.8290710000001"/>
    <x v="0"/>
    <s v="Basic"/>
    <x v="1"/>
    <s v="1/14/11"/>
    <s v="Employed"/>
    <x v="0"/>
    <n v="46618"/>
    <x v="1"/>
    <x v="0"/>
    <n v="67"/>
    <n v="22"/>
    <n v="77"/>
    <n v="0"/>
    <n v="2"/>
    <s v="Personal Auto"/>
    <s v="Personal L1"/>
    <s v="Offer3"/>
    <s v="Agent"/>
    <n v="99.085943"/>
    <s v="Four-Door Car"/>
    <s v="Large"/>
  </r>
  <r>
    <s v="UW32074"/>
    <x v="4"/>
    <n v="4605.2651640000004"/>
    <x v="0"/>
    <s v="Basic"/>
    <x v="1"/>
    <s v="2/14/11"/>
    <s v="Unemployed"/>
    <x v="0"/>
    <n v="0"/>
    <x v="0"/>
    <x v="2"/>
    <n v="64"/>
    <n v="13"/>
    <n v="64"/>
    <n v="0"/>
    <n v="4"/>
    <s v="Corporate Auto"/>
    <s v="Corporate L3"/>
    <s v="Offer1"/>
    <s v="Branch"/>
    <n v="307.2"/>
    <s v="Four-Door Car"/>
    <s v="Small"/>
  </r>
  <r>
    <s v="HP36979"/>
    <x v="3"/>
    <n v="6408.7855769999996"/>
    <x v="0"/>
    <s v="Extended"/>
    <x v="1"/>
    <d v="2011-03-02T00:00:00"/>
    <s v="Employed"/>
    <x v="1"/>
    <n v="49988"/>
    <x v="0"/>
    <x v="0"/>
    <n v="84"/>
    <n v="6"/>
    <n v="37"/>
    <n v="5"/>
    <n v="5"/>
    <s v="Personal Auto"/>
    <s v="Personal L2"/>
    <s v="Offer2"/>
    <s v="Web"/>
    <n v="566.935022"/>
    <s v="Two-Door Car"/>
    <s v="Large"/>
  </r>
  <r>
    <s v="PP40919"/>
    <x v="3"/>
    <n v="2376.533508"/>
    <x v="0"/>
    <s v="Extended"/>
    <x v="1"/>
    <s v="1/31/11"/>
    <s v="Unemployed"/>
    <x v="0"/>
    <n v="0"/>
    <x v="0"/>
    <x v="1"/>
    <n v="91"/>
    <n v="2"/>
    <n v="8"/>
    <n v="5"/>
    <n v="1"/>
    <s v="Personal Auto"/>
    <s v="Personal L1"/>
    <s v="Offer1"/>
    <s v="Agent"/>
    <n v="436.8"/>
    <s v="Two-Door Car"/>
    <s v="Medsize"/>
  </r>
  <r>
    <s v="RO73268"/>
    <x v="3"/>
    <n v="3211.070017"/>
    <x v="0"/>
    <s v="Extended"/>
    <x v="0"/>
    <s v="2/15/11"/>
    <s v="Disabled"/>
    <x v="1"/>
    <n v="16269"/>
    <x v="0"/>
    <x v="2"/>
    <n v="86"/>
    <n v="6"/>
    <n v="84"/>
    <n v="0"/>
    <n v="1"/>
    <s v="Corporate Auto"/>
    <s v="Corporate L2"/>
    <s v="Offer3"/>
    <s v="Agent"/>
    <n v="412.8"/>
    <s v="Two-Door Car"/>
    <s v="Medsize"/>
  </r>
  <r>
    <s v="HO61691"/>
    <x v="1"/>
    <n v="5094.5222620000004"/>
    <x v="0"/>
    <s v="Basic"/>
    <x v="0"/>
    <s v="2/27/11"/>
    <s v="Employed"/>
    <x v="0"/>
    <n v="72006"/>
    <x v="0"/>
    <x v="2"/>
    <n v="64"/>
    <n v="4"/>
    <n v="38"/>
    <n v="0"/>
    <n v="3"/>
    <s v="Personal Auto"/>
    <s v="Personal L1"/>
    <s v="Offer4"/>
    <s v="Agent"/>
    <n v="307.2"/>
    <s v="Four-Door Car"/>
    <s v="Medsize"/>
  </r>
  <r>
    <s v="BS13062"/>
    <x v="1"/>
    <n v="25755.278170000001"/>
    <x v="0"/>
    <s v="Extended"/>
    <x v="3"/>
    <s v="1/21/11"/>
    <s v="Unemployed"/>
    <x v="0"/>
    <n v="0"/>
    <x v="0"/>
    <x v="0"/>
    <n v="81"/>
    <n v="3"/>
    <n v="60"/>
    <n v="2"/>
    <n v="2"/>
    <s v="Personal Auto"/>
    <s v="Personal L2"/>
    <s v="Offer4"/>
    <s v="Call Center"/>
    <n v="388.8"/>
    <s v="Four-Door Car"/>
    <s v="Small"/>
  </r>
  <r>
    <s v="FO35655"/>
    <x v="4"/>
    <n v="8672.2297190000008"/>
    <x v="0"/>
    <s v="Extended"/>
    <x v="0"/>
    <s v="1/14/11"/>
    <s v="Unemployed"/>
    <x v="1"/>
    <n v="0"/>
    <x v="0"/>
    <x v="1"/>
    <n v="245"/>
    <n v="34"/>
    <n v="83"/>
    <n v="0"/>
    <n v="1"/>
    <s v="Corporate Auto"/>
    <s v="Corporate L3"/>
    <s v="Offer1"/>
    <s v="Branch"/>
    <n v="2345.4134410000001"/>
    <s v="Luxury SUV"/>
    <s v="Medsize"/>
  </r>
  <r>
    <s v="HR10526"/>
    <x v="3"/>
    <n v="8044.7307199999996"/>
    <x v="0"/>
    <s v="Basic"/>
    <x v="2"/>
    <s v="1/25/11"/>
    <s v="Employed"/>
    <x v="1"/>
    <n v="44320"/>
    <x v="0"/>
    <x v="0"/>
    <n v="67"/>
    <n v="13"/>
    <n v="79"/>
    <n v="0"/>
    <n v="2"/>
    <s v="Personal Auto"/>
    <s v="Personal L2"/>
    <s v="Offer1"/>
    <s v="Call Center"/>
    <n v="321.60000000000002"/>
    <s v="Four-Door Car"/>
    <s v="Medsize"/>
  </r>
  <r>
    <s v="IA63417"/>
    <x v="1"/>
    <n v="4001.5190980000002"/>
    <x v="0"/>
    <s v="Premium"/>
    <x v="3"/>
    <d v="2011-02-02T00:00:00"/>
    <s v="Retired"/>
    <x v="0"/>
    <n v="19782"/>
    <x v="0"/>
    <x v="2"/>
    <n v="108"/>
    <n v="13"/>
    <n v="66"/>
    <n v="0"/>
    <n v="1"/>
    <s v="Personal Auto"/>
    <s v="Personal L3"/>
    <s v="Offer3"/>
    <s v="Web"/>
    <n v="773.47097699999995"/>
    <s v="Two-Door Car"/>
    <s v="Medsize"/>
  </r>
  <r>
    <s v="BH35016"/>
    <x v="2"/>
    <n v="16706.116989999999"/>
    <x v="0"/>
    <s v="Basic"/>
    <x v="0"/>
    <d v="2011-09-02T00:00:00"/>
    <s v="Employed"/>
    <x v="0"/>
    <n v="63933"/>
    <x v="0"/>
    <x v="2"/>
    <n v="70"/>
    <n v="35"/>
    <n v="98"/>
    <n v="0"/>
    <n v="2"/>
    <s v="Personal Auto"/>
    <s v="Personal L3"/>
    <s v="Offer1"/>
    <s v="Call Center"/>
    <n v="424.88344799999999"/>
    <s v="Two-Door Car"/>
    <s v="Medsize"/>
  </r>
  <r>
    <s v="PK52952"/>
    <x v="1"/>
    <n v="8544.4110770000007"/>
    <x v="0"/>
    <s v="Basic"/>
    <x v="4"/>
    <s v="2/28/11"/>
    <s v="Employed"/>
    <x v="1"/>
    <n v="28224"/>
    <x v="0"/>
    <x v="1"/>
    <n v="109"/>
    <n v="13"/>
    <n v="13"/>
    <n v="0"/>
    <n v="8"/>
    <s v="Personal Auto"/>
    <s v="Personal L3"/>
    <s v="Offer1"/>
    <s v="Call Center"/>
    <n v="523.20000000000005"/>
    <s v="SUV"/>
    <s v="Medsize"/>
  </r>
  <r>
    <s v="OD76309"/>
    <x v="0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3"/>
    <s v="Offer1"/>
    <s v="Agent"/>
    <n v="508.8"/>
    <s v="SUV"/>
    <s v="Small"/>
  </r>
  <r>
    <s v="IL28481"/>
    <x v="4"/>
    <n v="6112.7568680000004"/>
    <x v="0"/>
    <s v="Extended"/>
    <x v="0"/>
    <s v="2/19/11"/>
    <s v="Employed"/>
    <x v="1"/>
    <n v="63243"/>
    <x v="2"/>
    <x v="0"/>
    <n v="77"/>
    <n v="21"/>
    <n v="73"/>
    <n v="0"/>
    <n v="3"/>
    <s v="Personal Auto"/>
    <s v="Personal L3"/>
    <s v="Offer4"/>
    <s v="Call Center"/>
    <n v="364.24030699999997"/>
    <s v="Four-Door Car"/>
    <s v="Large"/>
  </r>
  <r>
    <s v="GY55092"/>
    <x v="2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UF33451"/>
    <x v="4"/>
    <n v="10979.095590000001"/>
    <x v="0"/>
    <s v="Extended"/>
    <x v="0"/>
    <s v="2/14/11"/>
    <s v="Employed"/>
    <x v="0"/>
    <n v="94827"/>
    <x v="2"/>
    <x v="0"/>
    <n v="135"/>
    <n v="5"/>
    <n v="64"/>
    <n v="0"/>
    <n v="4"/>
    <s v="Personal Auto"/>
    <s v="Personal L3"/>
    <s v="Offer1"/>
    <s v="Agent"/>
    <n v="354.729129"/>
    <s v="SUV"/>
    <s v="Medsize"/>
  </r>
  <r>
    <s v="CF15558"/>
    <x v="3"/>
    <n v="5004.2638180000004"/>
    <x v="0"/>
    <s v="Basic"/>
    <x v="2"/>
    <s v="1/30/11"/>
    <s v="Employed"/>
    <x v="0"/>
    <n v="39161"/>
    <x v="2"/>
    <x v="0"/>
    <n v="63"/>
    <n v="18"/>
    <n v="83"/>
    <n v="1"/>
    <n v="4"/>
    <s v="Personal Auto"/>
    <s v="Personal L3"/>
    <s v="Offer2"/>
    <s v="Call Center"/>
    <n v="283.99595299999999"/>
    <s v="Two-Door Car"/>
    <s v="Small"/>
  </r>
  <r>
    <s v="JM62924"/>
    <x v="0"/>
    <n v="13223.04379"/>
    <x v="0"/>
    <s v="Extended"/>
    <x v="0"/>
    <d v="2011-09-02T00:00:00"/>
    <s v="Employed"/>
    <x v="1"/>
    <n v="37534"/>
    <x v="0"/>
    <x v="0"/>
    <n v="84"/>
    <n v="2"/>
    <n v="0"/>
    <n v="2"/>
    <n v="2"/>
    <s v="Personal Auto"/>
    <s v="Personal L3"/>
    <s v="Offer3"/>
    <s v="Branch"/>
    <n v="403.2"/>
    <s v="Four-Door Car"/>
    <s v="Medsize"/>
  </r>
  <r>
    <s v="EM66435"/>
    <x v="4"/>
    <n v="2623.3154300000001"/>
    <x v="0"/>
    <s v="Basic"/>
    <x v="0"/>
    <d v="2011-06-02T00:00:00"/>
    <s v="Employed"/>
    <x v="0"/>
    <n v="80210"/>
    <x v="1"/>
    <x v="2"/>
    <n v="65"/>
    <n v="30"/>
    <n v="28"/>
    <n v="0"/>
    <n v="1"/>
    <s v="Corporate Auto"/>
    <s v="Corporate L3"/>
    <s v="Offer1"/>
    <s v="Agent"/>
    <n v="20.543175999999999"/>
    <s v="Four-Door Car"/>
    <s v="Medsize"/>
  </r>
  <r>
    <s v="QX45933"/>
    <x v="3"/>
    <n v="17840.19555"/>
    <x v="0"/>
    <s v="Basic"/>
    <x v="0"/>
    <s v="2/23/11"/>
    <s v="Unemployed"/>
    <x v="1"/>
    <n v="0"/>
    <x v="0"/>
    <x v="0"/>
    <n v="62"/>
    <n v="32"/>
    <n v="59"/>
    <n v="0"/>
    <n v="2"/>
    <s v="Personal Auto"/>
    <s v="Personal L1"/>
    <s v="Offer1"/>
    <s v="Agent"/>
    <n v="385.11543699999999"/>
    <s v="Four-Door Car"/>
    <s v="Small"/>
  </r>
  <r>
    <s v="JI71369"/>
    <x v="3"/>
    <n v="5106.1118269999997"/>
    <x v="0"/>
    <s v="Basic"/>
    <x v="1"/>
    <s v="2/22/11"/>
    <s v="Employed"/>
    <x v="0"/>
    <n v="30110"/>
    <x v="1"/>
    <x v="0"/>
    <n v="64"/>
    <n v="2"/>
    <n v="4"/>
    <n v="0"/>
    <n v="5"/>
    <s v="Personal Auto"/>
    <s v="Personal L1"/>
    <s v="Offer1"/>
    <s v="Web"/>
    <n v="140.16503499999999"/>
    <s v="Four-Door Car"/>
    <s v="Medsize"/>
  </r>
  <r>
    <s v="JU93290"/>
    <x v="1"/>
    <n v="17930.604510000001"/>
    <x v="0"/>
    <s v="Basic"/>
    <x v="1"/>
    <s v="1/16/11"/>
    <s v="Medical Leave"/>
    <x v="0"/>
    <n v="21708"/>
    <x v="0"/>
    <x v="2"/>
    <n v="68"/>
    <n v="28"/>
    <n v="77"/>
    <n v="0"/>
    <n v="2"/>
    <s v="Personal Auto"/>
    <s v="Personal L2"/>
    <s v="Offer1"/>
    <s v="Web"/>
    <n v="326.39999999999998"/>
    <s v="Four-Door Car"/>
    <s v="Medsize"/>
  </r>
  <r>
    <s v="GU66096"/>
    <x v="1"/>
    <n v="5457.3425690000004"/>
    <x v="0"/>
    <s v="Basic"/>
    <x v="3"/>
    <d v="2011-02-02T00:00:00"/>
    <s v="Employed"/>
    <x v="1"/>
    <n v="94731"/>
    <x v="0"/>
    <x v="0"/>
    <n v="67"/>
    <n v="23"/>
    <n v="65"/>
    <n v="0"/>
    <n v="4"/>
    <s v="Personal Auto"/>
    <s v="Personal L2"/>
    <s v="Offer2"/>
    <s v="Agent"/>
    <n v="321.60000000000002"/>
    <s v="Four-Door Car"/>
    <s v="Medsize"/>
  </r>
  <r>
    <s v="UC33108"/>
    <x v="3"/>
    <n v="6563.6441430000004"/>
    <x v="0"/>
    <s v="Extended"/>
    <x v="0"/>
    <s v="2/22/11"/>
    <s v="Employed"/>
    <x v="1"/>
    <n v="32375"/>
    <x v="0"/>
    <x v="0"/>
    <n v="83"/>
    <n v="17"/>
    <n v="83"/>
    <n v="0"/>
    <n v="6"/>
    <s v="Personal Auto"/>
    <s v="Personal L1"/>
    <s v="Offer1"/>
    <s v="Agent"/>
    <n v="398.4"/>
    <s v="Four-Door Car"/>
    <s v="Small"/>
  </r>
  <r>
    <s v="LW93867"/>
    <x v="4"/>
    <n v="4812.5252209999999"/>
    <x v="0"/>
    <s v="Basic"/>
    <x v="1"/>
    <d v="2011-03-01T00:00:00"/>
    <s v="Medical Leave"/>
    <x v="1"/>
    <n v="16531"/>
    <x v="1"/>
    <x v="0"/>
    <n v="63"/>
    <n v="0"/>
    <n v="40"/>
    <n v="0"/>
    <n v="4"/>
    <s v="Corporate Auto"/>
    <s v="Corporate L1"/>
    <s v="Offer1"/>
    <s v="Web"/>
    <n v="102.879769"/>
    <s v="Four-Door Car"/>
    <s v="Medsize"/>
  </r>
  <r>
    <s v="OU78470"/>
    <x v="1"/>
    <n v="29328.041850000001"/>
    <x v="0"/>
    <s v="Extended"/>
    <x v="2"/>
    <s v="2/27/11"/>
    <s v="Employed"/>
    <x v="0"/>
    <n v="32006"/>
    <x v="1"/>
    <x v="1"/>
    <n v="94"/>
    <n v="28"/>
    <n v="7"/>
    <n v="0"/>
    <n v="2"/>
    <s v="Corporate Auto"/>
    <s v="Corporate L3"/>
    <s v="Offer2"/>
    <s v="Call Center"/>
    <n v="56.868288999999997"/>
    <s v="Four-Door Car"/>
    <s v="Medsize"/>
  </r>
  <r>
    <s v="XW90265"/>
    <x v="1"/>
    <n v="5773.5207110000001"/>
    <x v="0"/>
    <s v="Basic"/>
    <x v="0"/>
    <s v="2/15/11"/>
    <s v="Employed"/>
    <x v="0"/>
    <n v="81676"/>
    <x v="0"/>
    <x v="0"/>
    <n v="72"/>
    <n v="21"/>
    <n v="86"/>
    <n v="0"/>
    <n v="8"/>
    <s v="Personal Auto"/>
    <s v="Personal L2"/>
    <s v="Offer1"/>
    <s v="Agent"/>
    <n v="463.158502"/>
    <s v="Two-Door Car"/>
    <s v="Small"/>
  </r>
  <r>
    <s v="HS67749"/>
    <x v="3"/>
    <n v="6847.1189000000004"/>
    <x v="0"/>
    <s v="Extended"/>
    <x v="1"/>
    <d v="2011-11-01T00:00:00"/>
    <s v="Employed"/>
    <x v="1"/>
    <n v="71038"/>
    <x v="1"/>
    <x v="0"/>
    <n v="86"/>
    <n v="15"/>
    <n v="56"/>
    <n v="0"/>
    <n v="3"/>
    <s v="Corporate Auto"/>
    <s v="Corporate L1"/>
    <s v="Offer4"/>
    <s v="Agent"/>
    <n v="205.44406599999999"/>
    <s v="Four-Door Car"/>
    <s v="Medsize"/>
  </r>
  <r>
    <s v="VZ51506"/>
    <x v="1"/>
    <n v="3595.31286"/>
    <x v="0"/>
    <s v="Basic"/>
    <x v="3"/>
    <s v="1/21/11"/>
    <s v="Unemployed"/>
    <x v="0"/>
    <n v="0"/>
    <x v="0"/>
    <x v="1"/>
    <n v="103"/>
    <n v="20"/>
    <n v="43"/>
    <n v="0"/>
    <n v="1"/>
    <s v="Corporate Auto"/>
    <s v="Corporate L3"/>
    <s v="Offer2"/>
    <s v="Call Center"/>
    <n v="741.6"/>
    <s v="Sports Car"/>
    <s v="Medsize"/>
  </r>
  <r>
    <s v="UI64281"/>
    <x v="2"/>
    <n v="22855.612089999999"/>
    <x v="0"/>
    <s v="Basic"/>
    <x v="2"/>
    <s v="1/26/11"/>
    <s v="Medical Leave"/>
    <x v="0"/>
    <n v="20832"/>
    <x v="1"/>
    <x v="0"/>
    <n v="65"/>
    <n v="8"/>
    <n v="32"/>
    <n v="0"/>
    <n v="2"/>
    <s v="Personal Auto"/>
    <s v="Personal L3"/>
    <s v="Offer1"/>
    <s v="Call Center"/>
    <n v="56.371966999999998"/>
    <s v="Two-Door Car"/>
    <s v="Medsize"/>
  </r>
  <r>
    <s v="AE98193"/>
    <x v="0"/>
    <n v="7859.4145689999996"/>
    <x v="0"/>
    <s v="Basic"/>
    <x v="3"/>
    <d v="2011-01-01T00:00:00"/>
    <s v="Unemployed"/>
    <x v="1"/>
    <n v="0"/>
    <x v="0"/>
    <x v="1"/>
    <n v="113"/>
    <n v="19"/>
    <n v="10"/>
    <n v="0"/>
    <n v="7"/>
    <s v="Personal Auto"/>
    <s v="Personal L1"/>
    <s v="Offer1"/>
    <s v="Branch"/>
    <n v="813.6"/>
    <s v="SUV"/>
    <s v="Medsize"/>
  </r>
  <r>
    <s v="AZ74055"/>
    <x v="4"/>
    <n v="4115.5774369999999"/>
    <x v="0"/>
    <s v="Premium"/>
    <x v="3"/>
    <s v="2/23/11"/>
    <s v="Employed"/>
    <x v="1"/>
    <n v="52405"/>
    <x v="0"/>
    <x v="0"/>
    <n v="103"/>
    <n v="2"/>
    <n v="27"/>
    <n v="0"/>
    <n v="1"/>
    <s v="Personal Auto"/>
    <s v="Personal L3"/>
    <s v="Offer4"/>
    <s v="Call Center"/>
    <n v="494.4"/>
    <s v="Four-Door Car"/>
    <s v="Medsize"/>
  </r>
  <r>
    <s v="XS76911"/>
    <x v="1"/>
    <n v="5029.6387770000001"/>
    <x v="0"/>
    <s v="Extended"/>
    <x v="3"/>
    <d v="2011-04-02T00:00:00"/>
    <s v="Unemployed"/>
    <x v="0"/>
    <n v="0"/>
    <x v="0"/>
    <x v="0"/>
    <n v="133"/>
    <n v="3"/>
    <n v="89"/>
    <n v="0"/>
    <n v="1"/>
    <s v="Personal Auto"/>
    <s v="Personal L3"/>
    <s v="Offer1"/>
    <s v="Agent"/>
    <n v="795.86407899999995"/>
    <s v="Sports Car"/>
    <s v="Small"/>
  </r>
  <r>
    <s v="AY40674"/>
    <x v="0"/>
    <n v="4821.4184539999997"/>
    <x v="0"/>
    <s v="Extended"/>
    <x v="0"/>
    <d v="2011-06-02T00:00:00"/>
    <s v="Employed"/>
    <x v="0"/>
    <n v="26583"/>
    <x v="0"/>
    <x v="0"/>
    <n v="128"/>
    <n v="6"/>
    <n v="46"/>
    <n v="4"/>
    <n v="1"/>
    <s v="Personal Auto"/>
    <s v="Personal L2"/>
    <s v="Offer2"/>
    <s v="Agent"/>
    <n v="614.4"/>
    <s v="SUV"/>
    <s v="Medsize"/>
  </r>
  <r>
    <s v="NA12740"/>
    <x v="4"/>
    <n v="5004.310469"/>
    <x v="0"/>
    <s v="Basic"/>
    <x v="2"/>
    <d v="2011-10-02T00:00:00"/>
    <s v="Disabled"/>
    <x v="1"/>
    <n v="25486"/>
    <x v="1"/>
    <x v="0"/>
    <n v="65"/>
    <n v="15"/>
    <n v="53"/>
    <n v="0"/>
    <n v="3"/>
    <s v="Special Auto"/>
    <s v="Special L3"/>
    <s v="Offer1"/>
    <s v="Web"/>
    <n v="72.438681000000003"/>
    <s v="Two-Door Car"/>
    <s v="Medsize"/>
  </r>
  <r>
    <s v="UA84837"/>
    <x v="1"/>
    <n v="8630.0539430000008"/>
    <x v="0"/>
    <s v="Premium"/>
    <x v="1"/>
    <d v="2011-02-01T00:00:00"/>
    <s v="Employed"/>
    <x v="1"/>
    <n v="24065"/>
    <x v="0"/>
    <x v="2"/>
    <n v="111"/>
    <n v="30"/>
    <n v="1"/>
    <n v="0"/>
    <n v="5"/>
    <s v="Corporate Auto"/>
    <s v="Corporate L2"/>
    <s v="Offer1"/>
    <s v="Branch"/>
    <n v="532.79999999999995"/>
    <s v="Four-Door Car"/>
    <s v="Medsize"/>
  </r>
  <r>
    <s v="DJ51510"/>
    <x v="1"/>
    <n v="9322.0851199999997"/>
    <x v="0"/>
    <s v="Premium"/>
    <x v="3"/>
    <d v="2011-10-02T00:00:00"/>
    <s v="Employed"/>
    <x v="0"/>
    <n v="70435"/>
    <x v="1"/>
    <x v="0"/>
    <n v="116"/>
    <n v="0"/>
    <n v="50"/>
    <n v="0"/>
    <n v="4"/>
    <s v="Personal Auto"/>
    <s v="Personal L3"/>
    <s v="Offer3"/>
    <s v="Agent"/>
    <n v="67.881546"/>
    <s v="Four-Door Car"/>
    <s v="Medsize"/>
  </r>
  <r>
    <s v="VM58985"/>
    <x v="3"/>
    <n v="16727.56063"/>
    <x v="0"/>
    <s v="Extended"/>
    <x v="1"/>
    <s v="1/19/11"/>
    <s v="Unemployed"/>
    <x v="1"/>
    <n v="0"/>
    <x v="0"/>
    <x v="1"/>
    <n v="76"/>
    <n v="33"/>
    <n v="36"/>
    <n v="2"/>
    <n v="2"/>
    <s v="Personal Auto"/>
    <s v="Personal L3"/>
    <s v="Offer3"/>
    <s v="Branch"/>
    <n v="402.63682899999998"/>
    <s v="Two-Door Car"/>
    <s v="Medsize"/>
  </r>
  <r>
    <s v="OH60605"/>
    <x v="4"/>
    <n v="3652.5324350000001"/>
    <x v="0"/>
    <s v="Extended"/>
    <x v="3"/>
    <s v="2/23/11"/>
    <s v="Employed"/>
    <x v="0"/>
    <n v="39679"/>
    <x v="0"/>
    <x v="0"/>
    <n v="92"/>
    <n v="2"/>
    <n v="85"/>
    <n v="0"/>
    <n v="1"/>
    <s v="Personal Auto"/>
    <s v="Personal L3"/>
    <s v="Offer2"/>
    <s v="Branch"/>
    <n v="641.38861599999996"/>
    <s v="Two-Door Car"/>
    <s v="Medsize"/>
  </r>
  <r>
    <s v="UO98052"/>
    <x v="2"/>
    <n v="6158.6011710000002"/>
    <x v="0"/>
    <s v="Extended"/>
    <x v="1"/>
    <d v="2011-07-01T00:00:00"/>
    <s v="Unemployed"/>
    <x v="1"/>
    <n v="0"/>
    <x v="2"/>
    <x v="1"/>
    <n v="89"/>
    <n v="13"/>
    <n v="45"/>
    <n v="0"/>
    <n v="5"/>
    <s v="Personal Auto"/>
    <s v="Personal L2"/>
    <s v="Offer1"/>
    <s v="Web"/>
    <n v="342.48117300000001"/>
    <s v="Four-Door Car"/>
    <s v="Medsize"/>
  </r>
  <r>
    <s v="NC53424"/>
    <x v="3"/>
    <n v="4376.0839580000002"/>
    <x v="0"/>
    <s v="Basic"/>
    <x v="0"/>
    <s v="1/14/11"/>
    <s v="Unemployed"/>
    <x v="1"/>
    <n v="0"/>
    <x v="0"/>
    <x v="0"/>
    <n v="69"/>
    <n v="21"/>
    <n v="70"/>
    <n v="4"/>
    <n v="3"/>
    <s v="Personal Auto"/>
    <s v="Personal L2"/>
    <s v="Offer4"/>
    <s v="Web"/>
    <n v="331.2"/>
    <s v="Two-Door Car"/>
    <s v="Medsize"/>
  </r>
  <r>
    <s v="LQ13873"/>
    <x v="2"/>
    <n v="5569.4561560000002"/>
    <x v="0"/>
    <s v="Basic"/>
    <x v="3"/>
    <s v="2/15/11"/>
    <s v="Employed"/>
    <x v="1"/>
    <n v="53565"/>
    <x v="0"/>
    <x v="0"/>
    <n v="71"/>
    <n v="27"/>
    <n v="34"/>
    <n v="1"/>
    <n v="6"/>
    <s v="Personal Auto"/>
    <s v="Personal L3"/>
    <s v="Offer1"/>
    <s v="Agent"/>
    <n v="340.8"/>
    <s v="Four-Door Car"/>
    <s v="Small"/>
  </r>
  <r>
    <s v="LA97014"/>
    <x v="0"/>
    <n v="2576.5130060000001"/>
    <x v="0"/>
    <s v="Basic"/>
    <x v="0"/>
    <s v="2/24/11"/>
    <s v="Employed"/>
    <x v="1"/>
    <n v="37574"/>
    <x v="0"/>
    <x v="0"/>
    <n v="66"/>
    <n v="19"/>
    <n v="14"/>
    <n v="1"/>
    <n v="1"/>
    <s v="Personal Auto"/>
    <s v="Personal L1"/>
    <s v="Offer1"/>
    <s v="Agent"/>
    <n v="412.10193299999997"/>
    <s v="Two-Door Car"/>
    <s v="Medsize"/>
  </r>
  <r>
    <s v="NB79936"/>
    <x v="0"/>
    <n v="8346.9832330000008"/>
    <x v="0"/>
    <s v="Premium"/>
    <x v="0"/>
    <d v="2011-02-02T00:00:00"/>
    <s v="Employed"/>
    <x v="1"/>
    <n v="48259"/>
    <x v="1"/>
    <x v="1"/>
    <n v="108"/>
    <n v="14"/>
    <n v="79"/>
    <n v="0"/>
    <n v="3"/>
    <s v="Personal Auto"/>
    <s v="Personal L2"/>
    <s v="Offer1"/>
    <s v="Branch"/>
    <n v="73.700573000000006"/>
    <s v="Two-Door Car"/>
    <s v="Medsize"/>
  </r>
  <r>
    <s v="NT89061"/>
    <x v="1"/>
    <n v="6323.9238640000003"/>
    <x v="0"/>
    <s v="Extended"/>
    <x v="3"/>
    <d v="2011-07-01T00:00:00"/>
    <s v="Employed"/>
    <x v="0"/>
    <n v="78532"/>
    <x v="0"/>
    <x v="0"/>
    <n v="78"/>
    <n v="25"/>
    <n v="87"/>
    <n v="0"/>
    <n v="3"/>
    <s v="Personal Auto"/>
    <s v="Personal L3"/>
    <s v="Offer2"/>
    <s v="Call Center"/>
    <n v="374.4"/>
    <s v="Four-Door Car"/>
    <s v="Medsize"/>
  </r>
  <r>
    <s v="AF10970"/>
    <x v="1"/>
    <n v="5973.1434300000001"/>
    <x v="0"/>
    <s v="Basic"/>
    <x v="0"/>
    <s v="2/28/11"/>
    <s v="Employed"/>
    <x v="0"/>
    <n v="96163"/>
    <x v="0"/>
    <x v="0"/>
    <n v="73"/>
    <n v="23"/>
    <n v="90"/>
    <n v="0"/>
    <n v="3"/>
    <s v="Corporate Auto"/>
    <s v="Corporate L3"/>
    <s v="Offer1"/>
    <s v="Call Center"/>
    <n v="350.4"/>
    <s v="Four-Door Car"/>
    <s v="Medsize"/>
  </r>
  <r>
    <s v="ZG48513"/>
    <x v="3"/>
    <n v="4706.676993"/>
    <x v="0"/>
    <s v="Basic"/>
    <x v="0"/>
    <s v="2/17/11"/>
    <s v="Unemployed"/>
    <x v="1"/>
    <n v="0"/>
    <x v="0"/>
    <x v="1"/>
    <n v="72"/>
    <n v="0"/>
    <n v="86"/>
    <n v="0"/>
    <n v="7"/>
    <s v="Personal Auto"/>
    <s v="Personal L2"/>
    <s v="Offer1"/>
    <s v="Agent"/>
    <n v="345.6"/>
    <s v="Four-Door Car"/>
    <s v="Medsize"/>
  </r>
  <r>
    <s v="JQ59145"/>
    <x v="3"/>
    <n v="8093.4102579999999"/>
    <x v="0"/>
    <s v="Basic"/>
    <x v="3"/>
    <d v="2011-12-02T00:00:00"/>
    <s v="Unemployed"/>
    <x v="1"/>
    <n v="0"/>
    <x v="0"/>
    <x v="0"/>
    <n v="114"/>
    <n v="9"/>
    <n v="72"/>
    <n v="1"/>
    <n v="5"/>
    <s v="Personal Auto"/>
    <s v="Personal L1"/>
    <s v="Offer1"/>
    <s v="Agent"/>
    <n v="722.02474199999995"/>
    <s v="Sports Car"/>
    <s v="Medsize"/>
  </r>
  <r>
    <s v="FE84989"/>
    <x v="0"/>
    <n v="5035.744643"/>
    <x v="0"/>
    <s v="Basic"/>
    <x v="1"/>
    <d v="2011-09-01T00:00:00"/>
    <s v="Employed"/>
    <x v="1"/>
    <n v="72672"/>
    <x v="2"/>
    <x v="0"/>
    <n v="63"/>
    <n v="7"/>
    <n v="39"/>
    <n v="0"/>
    <n v="5"/>
    <s v="Personal Auto"/>
    <s v="Personal L2"/>
    <s v="Offer2"/>
    <s v="Call Center"/>
    <n v="259.36111699999998"/>
    <s v="Four-Door Car"/>
    <s v="Large"/>
  </r>
  <r>
    <s v="JT52858"/>
    <x v="4"/>
    <n v="9027.8672179999994"/>
    <x v="0"/>
    <s v="Premium"/>
    <x v="0"/>
    <d v="2011-10-01T00:00:00"/>
    <s v="Employed"/>
    <x v="0"/>
    <n v="99002"/>
    <x v="0"/>
    <x v="0"/>
    <n v="112"/>
    <n v="33"/>
    <n v="75"/>
    <n v="1"/>
    <n v="8"/>
    <s v="Personal Auto"/>
    <s v="Personal L1"/>
    <s v="Offer3"/>
    <s v="Branch"/>
    <n v="537.6"/>
    <s v="Four-Door Car"/>
    <s v="Medsize"/>
  </r>
  <r>
    <s v="MC62068"/>
    <x v="3"/>
    <n v="7288.884849"/>
    <x v="0"/>
    <s v="Extended"/>
    <x v="3"/>
    <d v="2011-08-01T00:00:00"/>
    <s v="Employed"/>
    <x v="1"/>
    <n v="79494"/>
    <x v="2"/>
    <x v="0"/>
    <n v="91"/>
    <n v="19"/>
    <n v="30"/>
    <n v="0"/>
    <n v="3"/>
    <s v="Personal Auto"/>
    <s v="Personal L2"/>
    <s v="Offer4"/>
    <s v="Agent"/>
    <n v="396.295614"/>
    <s v="Four-Door Car"/>
    <s v="Large"/>
  </r>
  <r>
    <s v="EU27538"/>
    <x v="4"/>
    <n v="18042.47942"/>
    <x v="0"/>
    <s v="Extended"/>
    <x v="2"/>
    <s v="1/25/11"/>
    <s v="Employed"/>
    <x v="1"/>
    <n v="35704"/>
    <x v="1"/>
    <x v="0"/>
    <n v="225"/>
    <n v="21"/>
    <n v="35"/>
    <n v="0"/>
    <n v="8"/>
    <s v="Personal Auto"/>
    <s v="Personal L3"/>
    <s v="Offer1"/>
    <s v="Branch"/>
    <n v="358.28156200000001"/>
    <s v="Luxury Car"/>
    <s v="Medsize"/>
  </r>
  <r>
    <s v="RH42306"/>
    <x v="1"/>
    <n v="4992.0630430000001"/>
    <x v="0"/>
    <s v="Basic"/>
    <x v="0"/>
    <s v="1/27/11"/>
    <s v="Unemployed"/>
    <x v="0"/>
    <n v="0"/>
    <x v="0"/>
    <x v="1"/>
    <n v="71"/>
    <n v="6"/>
    <n v="5"/>
    <n v="0"/>
    <n v="3"/>
    <s v="Corporate Auto"/>
    <s v="Corporate L2"/>
    <s v="Offer3"/>
    <s v="Web"/>
    <n v="653.38856399999997"/>
    <s v="Four-Door Car"/>
    <s v="Small"/>
  </r>
  <r>
    <s v="US23612"/>
    <x v="4"/>
    <n v="9102.2678489999998"/>
    <x v="0"/>
    <s v="Premium"/>
    <x v="3"/>
    <d v="2011-12-01T00:00:00"/>
    <s v="Disabled"/>
    <x v="0"/>
    <n v="26049"/>
    <x v="1"/>
    <x v="0"/>
    <n v="118"/>
    <n v="17"/>
    <n v="6"/>
    <n v="0"/>
    <n v="6"/>
    <s v="Personal Auto"/>
    <s v="Personal L2"/>
    <s v="Offer1"/>
    <s v="Call Center"/>
    <n v="121.032372"/>
    <s v="Two-Door Car"/>
    <s v="Large"/>
  </r>
  <r>
    <s v="WV76014"/>
    <x v="1"/>
    <n v="2540.4077259999999"/>
    <x v="0"/>
    <s v="Basic"/>
    <x v="4"/>
    <s v="1/16/11"/>
    <s v="Employed"/>
    <x v="1"/>
    <n v="70125"/>
    <x v="1"/>
    <x v="1"/>
    <n v="64"/>
    <n v="21"/>
    <n v="77"/>
    <n v="0"/>
    <n v="1"/>
    <s v="Special Auto"/>
    <s v="Special L2"/>
    <s v="Offer2"/>
    <s v="Branch"/>
    <n v="92.813395999999997"/>
    <s v="Four-Door Car"/>
    <s v="Medsize"/>
  </r>
  <r>
    <s v="RK96223"/>
    <x v="3"/>
    <n v="12941.89193"/>
    <x v="0"/>
    <s v="Basic"/>
    <x v="1"/>
    <s v="1/22/11"/>
    <s v="Employed"/>
    <x v="1"/>
    <n v="52369"/>
    <x v="0"/>
    <x v="0"/>
    <n v="110"/>
    <n v="34"/>
    <n v="49"/>
    <n v="1"/>
    <n v="2"/>
    <s v="Personal Auto"/>
    <s v="Personal L3"/>
    <s v="Offer1"/>
    <s v="Agent"/>
    <n v="528"/>
    <s v="SUV"/>
    <s v="Medsize"/>
  </r>
  <r>
    <s v="MF82000"/>
    <x v="0"/>
    <n v="2365.3486010000001"/>
    <x v="0"/>
    <s v="Basic"/>
    <x v="0"/>
    <s v="1/13/11"/>
    <s v="Unemployed"/>
    <x v="0"/>
    <n v="0"/>
    <x v="1"/>
    <x v="0"/>
    <n v="66"/>
    <n v="25"/>
    <n v="51"/>
    <n v="2"/>
    <n v="1"/>
    <s v="Special Auto"/>
    <s v="Special L2"/>
    <s v="Offer2"/>
    <s v="Branch"/>
    <n v="159.636956"/>
    <s v="Four-Door Car"/>
    <s v="Medsize"/>
  </r>
  <r>
    <s v="FM46980"/>
    <x v="1"/>
    <n v="5720.7650640000002"/>
    <x v="0"/>
    <s v="Basic"/>
    <x v="1"/>
    <d v="2011-11-02T00:00:00"/>
    <s v="Employed"/>
    <x v="1"/>
    <n v="41770"/>
    <x v="0"/>
    <x v="0"/>
    <n v="72"/>
    <n v="0"/>
    <n v="60"/>
    <n v="0"/>
    <n v="9"/>
    <s v="Personal Auto"/>
    <s v="Personal L1"/>
    <s v="Offer2"/>
    <s v="Branch"/>
    <n v="476.15695699999998"/>
    <s v="Four-Door Car"/>
    <s v="Small"/>
  </r>
  <r>
    <s v="SY56792"/>
    <x v="4"/>
    <n v="7035.5340880000003"/>
    <x v="0"/>
    <s v="Premium"/>
    <x v="3"/>
    <d v="2011-04-01T00:00:00"/>
    <s v="Unemployed"/>
    <x v="1"/>
    <n v="0"/>
    <x v="0"/>
    <x v="2"/>
    <n v="101"/>
    <n v="16"/>
    <n v="88"/>
    <n v="0"/>
    <n v="8"/>
    <s v="Corporate Auto"/>
    <s v="Corporate L3"/>
    <s v="Offer3"/>
    <s v="Web"/>
    <n v="727.2"/>
    <s v="Four-Door Car"/>
    <s v="Medsize"/>
  </r>
  <r>
    <s v="RF61565"/>
    <x v="3"/>
    <n v="2636.9777300000001"/>
    <x v="0"/>
    <s v="Basic"/>
    <x v="1"/>
    <s v="1/29/11"/>
    <s v="Employed"/>
    <x v="1"/>
    <n v="31911"/>
    <x v="0"/>
    <x v="0"/>
    <n v="67"/>
    <n v="33"/>
    <n v="27"/>
    <n v="0"/>
    <n v="1"/>
    <s v="Personal Auto"/>
    <s v="Personal L3"/>
    <s v="Offer2"/>
    <s v="Agent"/>
    <n v="321.60000000000002"/>
    <s v="Four-Door Car"/>
    <s v="Medsize"/>
  </r>
  <r>
    <s v="IM94808"/>
    <x v="2"/>
    <n v="5395.8319670000001"/>
    <x v="0"/>
    <s v="Basic"/>
    <x v="0"/>
    <s v="2/28/11"/>
    <s v="Employed"/>
    <x v="1"/>
    <n v="70051"/>
    <x v="1"/>
    <x v="0"/>
    <n v="68"/>
    <n v="15"/>
    <n v="69"/>
    <n v="0"/>
    <n v="8"/>
    <s v="Corporate Auto"/>
    <s v="Corporate L3"/>
    <s v="Offer4"/>
    <s v="Web"/>
    <n v="42.078344999999999"/>
    <s v="Four-Door Car"/>
    <s v="Medsize"/>
  </r>
  <r>
    <s v="VI14730"/>
    <x v="4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2"/>
    <s v="Offer1"/>
    <s v="Web"/>
    <n v="561.6"/>
    <s v="Sports Car"/>
    <s v="Medsize"/>
  </r>
  <r>
    <s v="YR34119"/>
    <x v="0"/>
    <n v="31161.74523"/>
    <x v="0"/>
    <s v="Basic"/>
    <x v="1"/>
    <d v="2011-02-02T00:00:00"/>
    <s v="Employed"/>
    <x v="0"/>
    <n v="30916"/>
    <x v="1"/>
    <x v="0"/>
    <n v="112"/>
    <n v="7"/>
    <n v="65"/>
    <n v="0"/>
    <n v="2"/>
    <s v="Personal Auto"/>
    <s v="Personal L1"/>
    <s v="Offer1"/>
    <s v="Agent"/>
    <n v="200.11606"/>
    <s v="SUV"/>
    <s v="Small"/>
  </r>
  <r>
    <s v="RR77985"/>
    <x v="4"/>
    <n v="2887.7422580000002"/>
    <x v="0"/>
    <s v="Extended"/>
    <x v="0"/>
    <d v="2011-03-01T00:00:00"/>
    <s v="Unemployed"/>
    <x v="0"/>
    <n v="0"/>
    <x v="0"/>
    <x v="1"/>
    <n v="80"/>
    <n v="24"/>
    <n v="95"/>
    <n v="0"/>
    <n v="1"/>
    <s v="Personal Auto"/>
    <s v="Personal L1"/>
    <s v="Offer1"/>
    <s v="Call Center"/>
    <n v="676.94402300000002"/>
    <s v="Four-Door Car"/>
    <s v="Medsize"/>
  </r>
  <r>
    <s v="VC22097"/>
    <x v="0"/>
    <n v="8714.9221350000007"/>
    <x v="1"/>
    <s v="Basic"/>
    <x v="1"/>
    <s v="2/21/11"/>
    <s v="Unemployed"/>
    <x v="0"/>
    <n v="0"/>
    <x v="0"/>
    <x v="2"/>
    <n v="118"/>
    <n v="14"/>
    <n v="64"/>
    <n v="0"/>
    <n v="4"/>
    <s v="Corporate Auto"/>
    <s v="Corporate L3"/>
    <s v="Offer1"/>
    <s v="Agent"/>
    <n v="566.4"/>
    <s v="SUV"/>
    <s v="Medsize"/>
  </r>
  <r>
    <s v="WV17090"/>
    <x v="3"/>
    <n v="25585.72783"/>
    <x v="0"/>
    <s v="Basic"/>
    <x v="0"/>
    <d v="2011-01-02T00:00:00"/>
    <s v="Unemployed"/>
    <x v="1"/>
    <n v="0"/>
    <x v="0"/>
    <x v="0"/>
    <n v="116"/>
    <n v="0"/>
    <n v="45"/>
    <n v="0"/>
    <n v="2"/>
    <s v="Corporate Auto"/>
    <s v="Corporate L1"/>
    <s v="Offer2"/>
    <s v="Call Center"/>
    <n v="830.623064"/>
    <s v="SUV"/>
    <s v="Medsize"/>
  </r>
  <r>
    <s v="TM23514"/>
    <x v="4"/>
    <n v="10272.608200000001"/>
    <x v="0"/>
    <s v="Extended"/>
    <x v="1"/>
    <d v="2011-01-01T00:00:00"/>
    <s v="Employed"/>
    <x v="1"/>
    <n v="60145"/>
    <x v="2"/>
    <x v="1"/>
    <n v="132"/>
    <n v="8"/>
    <n v="28"/>
    <n v="0"/>
    <n v="3"/>
    <s v="Personal Auto"/>
    <s v="Personal L3"/>
    <s v="Offer3"/>
    <s v="Web"/>
    <n v="580.47325899999998"/>
    <s v="SUV"/>
    <s v="Medsize"/>
  </r>
  <r>
    <s v="MQ68407"/>
    <x v="4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3"/>
    <s v="Offer2"/>
    <s v="Agent"/>
    <n v="60.036682999999996"/>
    <s v="Four-Door Car"/>
    <s v="Medsize"/>
  </r>
  <r>
    <s v="GJ59592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Corporate Auto"/>
    <s v="Corporate L2"/>
    <s v="Offer2"/>
    <s v="Call Center"/>
    <n v="321.60000000000002"/>
    <s v="Four-Door Car"/>
    <s v="Small"/>
  </r>
  <r>
    <s v="FY56083"/>
    <x v="4"/>
    <n v="4719.7621909999998"/>
    <x v="0"/>
    <s v="Basic"/>
    <x v="0"/>
    <s v="2/13/11"/>
    <s v="Employed"/>
    <x v="1"/>
    <n v="37057"/>
    <x v="1"/>
    <x v="0"/>
    <n v="61"/>
    <n v="5"/>
    <n v="48"/>
    <n v="1"/>
    <n v="6"/>
    <s v="Personal Auto"/>
    <s v="Personal L2"/>
    <s v="Offer1"/>
    <s v="Agent"/>
    <n v="47.531010000000002"/>
    <s v="Four-Door Car"/>
    <s v="Small"/>
  </r>
  <r>
    <s v="UA94723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FW91032"/>
    <x v="3"/>
    <n v="5879.1760919999997"/>
    <x v="0"/>
    <s v="Basic"/>
    <x v="3"/>
    <s v="2/13/11"/>
    <s v="Employed"/>
    <x v="1"/>
    <n v="85857"/>
    <x v="1"/>
    <x v="0"/>
    <n v="73"/>
    <n v="3"/>
    <n v="19"/>
    <n v="0"/>
    <n v="6"/>
    <s v="Corporate Auto"/>
    <s v="Corporate L2"/>
    <s v="Offer4"/>
    <s v="Agent"/>
    <n v="100.62006700000001"/>
    <s v="Four-Door Car"/>
    <s v="Medsize"/>
  </r>
  <r>
    <s v="DE34457"/>
    <x v="4"/>
    <n v="9416.9084849999999"/>
    <x v="0"/>
    <s v="Basic"/>
    <x v="4"/>
    <s v="1/22/11"/>
    <s v="Employed"/>
    <x v="0"/>
    <n v="70602"/>
    <x v="2"/>
    <x v="0"/>
    <n v="116"/>
    <n v="8"/>
    <n v="47"/>
    <n v="0"/>
    <n v="3"/>
    <s v="Personal Auto"/>
    <s v="Personal L3"/>
    <s v="Offer3"/>
    <s v="Call Center"/>
    <n v="481.33989100000002"/>
    <s v="SUV"/>
    <s v="Small"/>
  </r>
  <r>
    <s v="HD32044"/>
    <x v="4"/>
    <n v="8288.1555790000002"/>
    <x v="0"/>
    <s v="Premium"/>
    <x v="2"/>
    <s v="1/25/11"/>
    <s v="Employed"/>
    <x v="0"/>
    <n v="33816"/>
    <x v="0"/>
    <x v="2"/>
    <n v="106"/>
    <n v="10"/>
    <n v="97"/>
    <n v="2"/>
    <n v="3"/>
    <s v="Corporate Auto"/>
    <s v="Corporate L3"/>
    <s v="Offer1"/>
    <s v="Branch"/>
    <n v="508.8"/>
    <s v="Four-Door Car"/>
    <s v="Medsize"/>
  </r>
  <r>
    <s v="HH30454"/>
    <x v="4"/>
    <n v="32654.838299999999"/>
    <x v="0"/>
    <s v="Premium"/>
    <x v="0"/>
    <s v="2/23/11"/>
    <s v="Unemployed"/>
    <x v="1"/>
    <n v="0"/>
    <x v="0"/>
    <x v="1"/>
    <n v="153"/>
    <n v="7"/>
    <n v="75"/>
    <n v="0"/>
    <n v="2"/>
    <s v="Personal Auto"/>
    <s v="Personal L3"/>
    <s v="Offer3"/>
    <s v="Branch"/>
    <n v="1101.5999999999999"/>
    <s v="SUV"/>
    <s v="Medsize"/>
  </r>
  <r>
    <s v="AH84063"/>
    <x v="4"/>
    <n v="4719.4500520000001"/>
    <x v="0"/>
    <s v="Extended"/>
    <x v="1"/>
    <s v="2/18/11"/>
    <s v="Employed"/>
    <x v="0"/>
    <n v="89642"/>
    <x v="1"/>
    <x v="0"/>
    <n v="121"/>
    <n v="11"/>
    <n v="20"/>
    <n v="4"/>
    <n v="1"/>
    <s v="Corporate Auto"/>
    <s v="Corporate L3"/>
    <s v="Offer3"/>
    <s v="Call Center"/>
    <n v="86.320021999999994"/>
    <s v="SUV"/>
    <s v="Medsize"/>
  </r>
  <r>
    <s v="QA17596"/>
    <x v="3"/>
    <n v="3903.474784"/>
    <x v="0"/>
    <s v="Extended"/>
    <x v="0"/>
    <d v="2011-03-01T00:00:00"/>
    <s v="Employed"/>
    <x v="0"/>
    <n v="60068"/>
    <x v="0"/>
    <x v="0"/>
    <n v="98"/>
    <n v="17"/>
    <n v="75"/>
    <n v="0"/>
    <n v="1"/>
    <s v="Personal Auto"/>
    <s v="Personal L3"/>
    <s v="Offer2"/>
    <s v="Agent"/>
    <n v="470.4"/>
    <s v="Two-Door Car"/>
    <s v="Small"/>
  </r>
  <r>
    <s v="XI41052"/>
    <x v="3"/>
    <n v="5457.2596780000003"/>
    <x v="0"/>
    <s v="Extended"/>
    <x v="0"/>
    <d v="2011-09-01T00:00:00"/>
    <s v="Employed"/>
    <x v="0"/>
    <n v="50044"/>
    <x v="0"/>
    <x v="1"/>
    <n v="139"/>
    <n v="16"/>
    <n v="14"/>
    <n v="0"/>
    <n v="1"/>
    <s v="Personal Auto"/>
    <s v="Personal L2"/>
    <s v="Offer3"/>
    <s v="Call Center"/>
    <n v="667.2"/>
    <s v="SUV"/>
    <s v="Medsize"/>
  </r>
  <r>
    <s v="DI30528"/>
    <x v="3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3"/>
    <s v="Offer2"/>
    <s v="Web"/>
    <n v="56.60333"/>
    <s v="Four-Door Car"/>
    <s v="Large"/>
  </r>
  <r>
    <s v="SC66359"/>
    <x v="1"/>
    <n v="4433.9736800000001"/>
    <x v="0"/>
    <s v="Basic"/>
    <x v="1"/>
    <s v="2/21/11"/>
    <s v="Employed"/>
    <x v="0"/>
    <n v="50653"/>
    <x v="1"/>
    <x v="0"/>
    <n v="110"/>
    <n v="29"/>
    <n v="42"/>
    <n v="0"/>
    <n v="1"/>
    <s v="Corporate Auto"/>
    <s v="Corporate L3"/>
    <s v="Offer4"/>
    <s v="Agent"/>
    <n v="262.86517199999997"/>
    <s v="SUV"/>
    <s v="Small"/>
  </r>
  <r>
    <s v="EN61670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Personal Auto"/>
    <s v="Personal L1"/>
    <s v="Offer2"/>
    <s v="Branch"/>
    <n v="309.577946"/>
    <s v="Four-Door Car"/>
    <s v="Medsize"/>
  </r>
  <r>
    <s v="DQ10761"/>
    <x v="4"/>
    <n v="2315.0949850000002"/>
    <x v="0"/>
    <s v="Basic"/>
    <x v="0"/>
    <d v="2011-09-01T00:00:00"/>
    <s v="Unemployed"/>
    <x v="1"/>
    <n v="0"/>
    <x v="0"/>
    <x v="1"/>
    <n v="73"/>
    <n v="14"/>
    <n v="39"/>
    <n v="1"/>
    <n v="1"/>
    <s v="Corporate Auto"/>
    <s v="Corporate L3"/>
    <s v="Offer1"/>
    <s v="Branch"/>
    <n v="350.4"/>
    <s v="Four-Door Car"/>
    <s v="Medsize"/>
  </r>
  <r>
    <s v="BQ51587"/>
    <x v="3"/>
    <n v="5411.9536870000002"/>
    <x v="0"/>
    <s v="Basic"/>
    <x v="1"/>
    <d v="2011-07-02T00:00:00"/>
    <s v="Unemployed"/>
    <x v="0"/>
    <n v="0"/>
    <x v="0"/>
    <x v="1"/>
    <n v="73"/>
    <n v="1"/>
    <n v="22"/>
    <n v="0"/>
    <n v="5"/>
    <s v="Personal Auto"/>
    <s v="Personal L2"/>
    <s v="Offer2"/>
    <s v="Call Center"/>
    <n v="365.36458099999999"/>
    <s v="Four-Door Car"/>
    <s v="Medsize"/>
  </r>
  <r>
    <s v="JE21522"/>
    <x v="3"/>
    <n v="9587.3323400000008"/>
    <x v="0"/>
    <s v="Extended"/>
    <x v="0"/>
    <s v="2/26/11"/>
    <s v="Employed"/>
    <x v="1"/>
    <n v="39266"/>
    <x v="0"/>
    <x v="0"/>
    <n v="80"/>
    <n v="33"/>
    <n v="31"/>
    <n v="0"/>
    <n v="2"/>
    <s v="Personal Auto"/>
    <s v="Personal L2"/>
    <s v="Offer4"/>
    <s v="Branch"/>
    <n v="384"/>
    <s v="Four-Door Car"/>
    <s v="Medsize"/>
  </r>
  <r>
    <s v="WS47147"/>
    <x v="3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ZA64638"/>
    <x v="2"/>
    <n v="9764.9453080000003"/>
    <x v="0"/>
    <s v="Extended"/>
    <x v="3"/>
    <s v="2/28/11"/>
    <s v="Unemployed"/>
    <x v="0"/>
    <n v="0"/>
    <x v="0"/>
    <x v="1"/>
    <n v="98"/>
    <n v="24"/>
    <n v="11"/>
    <n v="1"/>
    <n v="2"/>
    <s v="Personal Auto"/>
    <s v="Personal L2"/>
    <s v="Offer2"/>
    <s v="Web"/>
    <n v="705.6"/>
    <s v="Four-Door Car"/>
    <s v="Small"/>
  </r>
  <r>
    <s v="EW38459"/>
    <x v="2"/>
    <n v="2567.151468"/>
    <x v="0"/>
    <s v="Basic"/>
    <x v="0"/>
    <s v="2/20/11"/>
    <s v="Employed"/>
    <x v="0"/>
    <n v="40864"/>
    <x v="1"/>
    <x v="0"/>
    <n v="65"/>
    <n v="2"/>
    <n v="75"/>
    <n v="0"/>
    <n v="1"/>
    <s v="Corporate Auto"/>
    <s v="Corporate L1"/>
    <s v="Offer2"/>
    <s v="Web"/>
    <n v="9.5152800000000006"/>
    <s v="Four-Door Car"/>
    <s v="Medsize"/>
  </r>
  <r>
    <s v="QW87316"/>
    <x v="4"/>
    <n v="2650.622781"/>
    <x v="0"/>
    <s v="Basic"/>
    <x v="1"/>
    <s v="1/20/11"/>
    <s v="Employed"/>
    <x v="0"/>
    <n v="39035"/>
    <x v="2"/>
    <x v="2"/>
    <n v="68"/>
    <n v="15"/>
    <n v="65"/>
    <n v="0"/>
    <n v="1"/>
    <s v="Personal Auto"/>
    <s v="Personal L2"/>
    <s v="Offer2"/>
    <s v="Agent"/>
    <n v="244.564334"/>
    <s v="Four-Door Car"/>
    <s v="Medsize"/>
  </r>
  <r>
    <s v="IC43478"/>
    <x v="3"/>
    <n v="11264.36334"/>
    <x v="0"/>
    <s v="Extended"/>
    <x v="0"/>
    <s v="1/22/11"/>
    <s v="Employed"/>
    <x v="1"/>
    <n v="34923"/>
    <x v="0"/>
    <x v="1"/>
    <n v="98"/>
    <n v="23"/>
    <n v="82"/>
    <n v="0"/>
    <n v="2"/>
    <s v="Personal Auto"/>
    <s v="Personal L1"/>
    <s v="Offer1"/>
    <s v="Call Center"/>
    <n v="639.10555599999998"/>
    <s v="Two-Door Car"/>
    <s v="Medsize"/>
  </r>
  <r>
    <s v="TE34064"/>
    <x v="3"/>
    <n v="2168.5234639999999"/>
    <x v="0"/>
    <s v="Basic"/>
    <x v="3"/>
    <d v="2011-06-01T00:00:00"/>
    <s v="Unemployed"/>
    <x v="1"/>
    <n v="0"/>
    <x v="0"/>
    <x v="1"/>
    <n v="63"/>
    <n v="1"/>
    <n v="56"/>
    <n v="0"/>
    <n v="1"/>
    <s v="Personal Auto"/>
    <s v="Personal L3"/>
    <s v="Offer2"/>
    <s v="Agent"/>
    <n v="453.6"/>
    <s v="Four-Door Car"/>
    <s v="Medsize"/>
  </r>
  <r>
    <s v="WU60905"/>
    <x v="3"/>
    <n v="8610.6674889999995"/>
    <x v="0"/>
    <s v="Basic"/>
    <x v="3"/>
    <d v="2011-06-02T00:00:00"/>
    <s v="Unemployed"/>
    <x v="0"/>
    <n v="0"/>
    <x v="0"/>
    <x v="0"/>
    <n v="111"/>
    <n v="27"/>
    <n v="36"/>
    <n v="0"/>
    <n v="9"/>
    <s v="Corporate Auto"/>
    <s v="Corporate L1"/>
    <s v="Offer3"/>
    <s v="Web"/>
    <n v="532.79999999999995"/>
    <s v="SUV"/>
    <s v="Medsize"/>
  </r>
  <r>
    <s v="YM18992"/>
    <x v="3"/>
    <n v="2834.6462350000002"/>
    <x v="0"/>
    <s v="Basic"/>
    <x v="1"/>
    <d v="2011-02-02T00:00:00"/>
    <s v="Employed"/>
    <x v="0"/>
    <n v="24506"/>
    <x v="0"/>
    <x v="2"/>
    <n v="71"/>
    <n v="7"/>
    <n v="47"/>
    <n v="0"/>
    <n v="1"/>
    <s v="Personal Auto"/>
    <s v="Personal L1"/>
    <s v="Offer1"/>
    <s v="Agent"/>
    <n v="511.2"/>
    <s v="Two-Door Car"/>
    <s v="Medsize"/>
  </r>
  <r>
    <s v="PD55753"/>
    <x v="4"/>
    <n v="8930.1397280000001"/>
    <x v="0"/>
    <s v="Extended"/>
    <x v="3"/>
    <s v="2/23/11"/>
    <s v="Unemployed"/>
    <x v="1"/>
    <n v="0"/>
    <x v="0"/>
    <x v="0"/>
    <n v="82"/>
    <n v="25"/>
    <n v="63"/>
    <n v="0"/>
    <n v="2"/>
    <s v="Personal Auto"/>
    <s v="Personal L1"/>
    <s v="Offer4"/>
    <s v="Call Center"/>
    <n v="554.52296899999999"/>
    <s v="Four-Door Car"/>
    <s v="Medsize"/>
  </r>
  <r>
    <s v="KU56006"/>
    <x v="1"/>
    <n v="5536.3869590000004"/>
    <x v="0"/>
    <s v="Basic"/>
    <x v="1"/>
    <d v="2011-07-01T00:00:00"/>
    <s v="Employed"/>
    <x v="0"/>
    <n v="52220"/>
    <x v="0"/>
    <x v="0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x v="1"/>
    <n v="2840.8542900000002"/>
    <x v="0"/>
    <s v="Basic"/>
    <x v="3"/>
    <s v="2/27/11"/>
    <s v="Unemployed"/>
    <x v="1"/>
    <n v="0"/>
    <x v="0"/>
    <x v="0"/>
    <n v="74"/>
    <n v="17"/>
    <n v="73"/>
    <n v="0"/>
    <n v="1"/>
    <s v="Personal Auto"/>
    <s v="Personal L3"/>
    <s v="Offer1"/>
    <s v="Call Center"/>
    <n v="402.44982299999998"/>
    <s v="Two-Door Car"/>
    <s v="Medsize"/>
  </r>
  <r>
    <s v="TW43626"/>
    <x v="3"/>
    <n v="8082.880956"/>
    <x v="0"/>
    <s v="Basic"/>
    <x v="1"/>
    <s v="1/21/11"/>
    <s v="Employed"/>
    <x v="1"/>
    <n v="53554"/>
    <x v="0"/>
    <x v="0"/>
    <n v="67"/>
    <n v="6"/>
    <n v="5"/>
    <n v="0"/>
    <n v="2"/>
    <s v="Personal Auto"/>
    <s v="Personal L2"/>
    <s v="Offer1"/>
    <s v="Agent"/>
    <n v="327.02053899999999"/>
    <s v="Four-Door Car"/>
    <s v="Large"/>
  </r>
  <r>
    <s v="XX84133"/>
    <x v="3"/>
    <n v="5254.7342779999999"/>
    <x v="0"/>
    <s v="Basic"/>
    <x v="0"/>
    <d v="2011-04-02T00:00:00"/>
    <s v="Employed"/>
    <x v="1"/>
    <n v="34476"/>
    <x v="1"/>
    <x v="0"/>
    <n v="67"/>
    <n v="23"/>
    <n v="49"/>
    <n v="1"/>
    <n v="3"/>
    <s v="Corporate Auto"/>
    <s v="Corporate L2"/>
    <s v="Offer4"/>
    <s v="Call Center"/>
    <n v="5.3952999999999998"/>
    <s v="Four-Door Car"/>
    <s v="Medsize"/>
  </r>
  <r>
    <s v="ZW84453"/>
    <x v="1"/>
    <n v="5116.2375769999999"/>
    <x v="0"/>
    <s v="Basic"/>
    <x v="0"/>
    <d v="2011-08-01T00:00:00"/>
    <s v="Unemployed"/>
    <x v="0"/>
    <n v="0"/>
    <x v="1"/>
    <x v="0"/>
    <n v="70"/>
    <n v="1"/>
    <n v="11"/>
    <n v="0"/>
    <n v="5"/>
    <s v="Personal Auto"/>
    <s v="Personal L2"/>
    <s v="Offer1"/>
    <s v="Web"/>
    <n v="131.40129099999999"/>
    <s v="Four-Door Car"/>
    <s v="Medsize"/>
  </r>
  <r>
    <s v="HO29524"/>
    <x v="3"/>
    <n v="3034.6469969999998"/>
    <x v="0"/>
    <s v="Extended"/>
    <x v="1"/>
    <d v="2011-04-02T00:00:00"/>
    <s v="Employed"/>
    <x v="1"/>
    <n v="68205"/>
    <x v="1"/>
    <x v="0"/>
    <n v="76"/>
    <n v="35"/>
    <n v="14"/>
    <n v="0"/>
    <n v="1"/>
    <s v="Personal Auto"/>
    <s v="Personal L1"/>
    <s v="Offer4"/>
    <s v="Branch"/>
    <n v="99.382942999999997"/>
    <s v="Two-Door Car"/>
    <s v="Medsize"/>
  </r>
  <r>
    <s v="VE89726"/>
    <x v="3"/>
    <n v="8024.8999199999998"/>
    <x v="0"/>
    <s v="Basic"/>
    <x v="3"/>
    <s v="1/15/11"/>
    <s v="Unemployed"/>
    <x v="0"/>
    <n v="0"/>
    <x v="0"/>
    <x v="1"/>
    <n v="119"/>
    <n v="6"/>
    <n v="48"/>
    <n v="1"/>
    <n v="8"/>
    <s v="Personal Auto"/>
    <s v="Personal L1"/>
    <s v="Offer3"/>
    <s v="Branch"/>
    <n v="856.8"/>
    <s v="SUV"/>
    <s v="Medsize"/>
  </r>
  <r>
    <s v="GE87503"/>
    <x v="3"/>
    <n v="18211.143189999999"/>
    <x v="0"/>
    <s v="Premium"/>
    <x v="3"/>
    <d v="2011-07-02T00:00:00"/>
    <s v="Employed"/>
    <x v="1"/>
    <n v="53690"/>
    <x v="0"/>
    <x v="0"/>
    <n v="154"/>
    <n v="20"/>
    <n v="97"/>
    <n v="0"/>
    <n v="2"/>
    <s v="Personal Auto"/>
    <s v="Personal L3"/>
    <s v="Offer4"/>
    <s v="Call Center"/>
    <n v="739.2"/>
    <s v="SUV"/>
    <s v="Small"/>
  </r>
  <r>
    <s v="PX90263"/>
    <x v="4"/>
    <n v="5121.5633120000002"/>
    <x v="0"/>
    <s v="Basic"/>
    <x v="3"/>
    <s v="2/19/11"/>
    <s v="Unemployed"/>
    <x v="1"/>
    <n v="0"/>
    <x v="0"/>
    <x v="1"/>
    <n v="72"/>
    <n v="2"/>
    <n v="22"/>
    <n v="0"/>
    <n v="5"/>
    <s v="Personal Auto"/>
    <s v="Personal L3"/>
    <s v="Offer1"/>
    <s v="Branch"/>
    <n v="518.4"/>
    <s v="Four-Door Car"/>
    <s v="Medsize"/>
  </r>
  <r>
    <s v="NI17718"/>
    <x v="3"/>
    <n v="2150.1785880000002"/>
    <x v="0"/>
    <s v="Basic"/>
    <x v="3"/>
    <d v="2011-09-02T00:00:00"/>
    <s v="Unemployed"/>
    <x v="0"/>
    <n v="0"/>
    <x v="0"/>
    <x v="1"/>
    <n v="61"/>
    <n v="28"/>
    <n v="31"/>
    <n v="0"/>
    <n v="1"/>
    <s v="Personal Auto"/>
    <s v="Personal L3"/>
    <s v="Offer2"/>
    <s v="Web"/>
    <n v="292.8"/>
    <s v="Four-Door Car"/>
    <s v="Medsize"/>
  </r>
  <r>
    <s v="FY32213"/>
    <x v="3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RZ13254"/>
    <x v="2"/>
    <n v="7562.824036"/>
    <x v="0"/>
    <s v="Basic"/>
    <x v="0"/>
    <s v="1/15/11"/>
    <s v="Unemployed"/>
    <x v="0"/>
    <n v="0"/>
    <x v="0"/>
    <x v="1"/>
    <n v="73"/>
    <n v="23"/>
    <n v="91"/>
    <n v="0"/>
    <n v="2"/>
    <s v="Personal Auto"/>
    <s v="Personal L1"/>
    <s v="Offer2"/>
    <s v="Branch"/>
    <n v="350.4"/>
    <s v="Four-Door Car"/>
    <s v="Large"/>
  </r>
  <r>
    <s v="GN45013"/>
    <x v="4"/>
    <n v="5385.8532109999996"/>
    <x v="0"/>
    <s v="Basic"/>
    <x v="3"/>
    <d v="2011-06-02T00:00:00"/>
    <s v="Medical Leave"/>
    <x v="1"/>
    <n v="29664"/>
    <x v="0"/>
    <x v="0"/>
    <n v="71"/>
    <n v="1"/>
    <n v="69"/>
    <n v="0"/>
    <n v="3"/>
    <s v="Personal Auto"/>
    <s v="Personal L1"/>
    <s v="Offer1"/>
    <s v="Agent"/>
    <n v="340.8"/>
    <s v="Four-Door Car"/>
    <s v="Medsize"/>
  </r>
  <r>
    <s v="UB16654"/>
    <x v="0"/>
    <n v="4718.5585010000004"/>
    <x v="0"/>
    <s v="Basic"/>
    <x v="2"/>
    <s v="2/27/11"/>
    <s v="Disabled"/>
    <x v="1"/>
    <n v="15680"/>
    <x v="2"/>
    <x v="2"/>
    <n v="64"/>
    <n v="20"/>
    <n v="29"/>
    <n v="0"/>
    <n v="8"/>
    <s v="Personal Auto"/>
    <s v="Personal L3"/>
    <s v="Offer4"/>
    <s v="Web"/>
    <n v="260.87990300000001"/>
    <s v="Four-Door Car"/>
    <s v="Medsize"/>
  </r>
  <r>
    <s v="KU84464"/>
    <x v="2"/>
    <n v="9422.5679230000005"/>
    <x v="0"/>
    <s v="Extended"/>
    <x v="0"/>
    <s v="1/17/11"/>
    <s v="Employed"/>
    <x v="0"/>
    <n v="47272"/>
    <x v="1"/>
    <x v="0"/>
    <n v="79"/>
    <n v="17"/>
    <n v="17"/>
    <n v="3"/>
    <n v="2"/>
    <s v="Personal Auto"/>
    <s v="Personal L3"/>
    <s v="Offer1"/>
    <s v="Call Center"/>
    <n v="64.546876999999995"/>
    <s v="Four-Door Car"/>
    <s v="Medsize"/>
  </r>
  <r>
    <s v="YH43527"/>
    <x v="4"/>
    <n v="3605.8602649999998"/>
    <x v="0"/>
    <s v="Extended"/>
    <x v="1"/>
    <d v="2011-07-01T00:00:00"/>
    <s v="Employed"/>
    <x v="0"/>
    <n v="21585"/>
    <x v="0"/>
    <x v="0"/>
    <n v="92"/>
    <n v="35"/>
    <n v="61"/>
    <n v="0"/>
    <n v="1"/>
    <s v="Corporate Auto"/>
    <s v="Corporate L2"/>
    <s v="Offer4"/>
    <s v="Agent"/>
    <n v="441.6"/>
    <s v="Four-Door Car"/>
    <s v="Medsize"/>
  </r>
  <r>
    <s v="RO30676"/>
    <x v="3"/>
    <n v="7762.5905640000001"/>
    <x v="0"/>
    <s v="Premium"/>
    <x v="1"/>
    <d v="2011-03-01T00:00:00"/>
    <s v="Disabled"/>
    <x v="0"/>
    <n v="23827"/>
    <x v="1"/>
    <x v="0"/>
    <n v="106"/>
    <n v="18"/>
    <n v="77"/>
    <n v="2"/>
    <n v="3"/>
    <s v="Personal Auto"/>
    <s v="Personal L3"/>
    <s v="Offer1"/>
    <s v="Agent"/>
    <n v="37.910623000000001"/>
    <s v="Four-Door Car"/>
    <s v="Medsize"/>
  </r>
  <r>
    <s v="QL59704"/>
    <x v="1"/>
    <n v="23444.900450000001"/>
    <x v="0"/>
    <s v="Basic"/>
    <x v="1"/>
    <s v="1/26/11"/>
    <s v="Employed"/>
    <x v="0"/>
    <n v="69906"/>
    <x v="2"/>
    <x v="0"/>
    <n v="74"/>
    <n v="34"/>
    <n v="32"/>
    <n v="2"/>
    <n v="2"/>
    <s v="Corporate Auto"/>
    <s v="Corporate L3"/>
    <s v="Offer2"/>
    <s v="Branch"/>
    <n v="202.860399"/>
    <s v="Four-Door Car"/>
    <s v="Medsize"/>
  </r>
  <r>
    <s v="QH19450"/>
    <x v="3"/>
    <n v="2558.1781590000001"/>
    <x v="0"/>
    <s v="Basic"/>
    <x v="3"/>
    <d v="2011-07-01T00:00:00"/>
    <s v="Unemployed"/>
    <x v="0"/>
    <n v="0"/>
    <x v="0"/>
    <x v="1"/>
    <n v="72"/>
    <n v="7"/>
    <n v="77"/>
    <n v="0"/>
    <n v="1"/>
    <s v="Corporate Auto"/>
    <s v="Corporate L3"/>
    <s v="Offer1"/>
    <s v="Call Center"/>
    <n v="345.6"/>
    <s v="Four-Door Car"/>
    <s v="Small"/>
  </r>
  <r>
    <s v="HR85211"/>
    <x v="0"/>
    <n v="5123.1708870000002"/>
    <x v="0"/>
    <s v="Basic"/>
    <x v="2"/>
    <s v="1/14/11"/>
    <s v="Employed"/>
    <x v="0"/>
    <n v="89879"/>
    <x v="1"/>
    <x v="0"/>
    <n v="63"/>
    <n v="17"/>
    <n v="20"/>
    <n v="0"/>
    <n v="3"/>
    <s v="Personal Auto"/>
    <s v="Personal L3"/>
    <s v="Offer2"/>
    <s v="Web"/>
    <n v="94.030308000000005"/>
    <s v="Two-Door Car"/>
    <s v="Medsize"/>
  </r>
  <r>
    <s v="UV54502"/>
    <x v="0"/>
    <n v="2537.744494"/>
    <x v="0"/>
    <s v="Basic"/>
    <x v="3"/>
    <s v="2/20/11"/>
    <s v="Unemployed"/>
    <x v="0"/>
    <n v="0"/>
    <x v="0"/>
    <x v="0"/>
    <n v="69"/>
    <n v="9"/>
    <n v="89"/>
    <n v="0"/>
    <n v="1"/>
    <s v="Personal Auto"/>
    <s v="Personal L3"/>
    <s v="Offer4"/>
    <s v="Branch"/>
    <n v="331.2"/>
    <s v="Four-Door Car"/>
    <s v="Large"/>
  </r>
  <r>
    <s v="WB38524"/>
    <x v="3"/>
    <n v="2969.593296"/>
    <x v="0"/>
    <s v="Basic"/>
    <x v="3"/>
    <d v="2011-01-01T00:00:00"/>
    <s v="Employed"/>
    <x v="1"/>
    <n v="46131"/>
    <x v="0"/>
    <x v="0"/>
    <n v="74"/>
    <n v="27"/>
    <n v="28"/>
    <n v="0"/>
    <n v="1"/>
    <s v="Personal Auto"/>
    <s v="Personal L3"/>
    <s v="Offer2"/>
    <s v="Branch"/>
    <n v="355.2"/>
    <s v="Two-Door Car"/>
    <s v="Small"/>
  </r>
  <r>
    <s v="CE56187"/>
    <x v="4"/>
    <n v="4363.1246410000003"/>
    <x v="0"/>
    <s v="Basic"/>
    <x v="2"/>
    <d v="2011-10-01T00:00:00"/>
    <s v="Employed"/>
    <x v="0"/>
    <n v="54514"/>
    <x v="2"/>
    <x v="2"/>
    <n v="109"/>
    <n v="5"/>
    <n v="36"/>
    <n v="3"/>
    <n v="1"/>
    <s v="Personal Auto"/>
    <s v="Personal L2"/>
    <s v="Offer2"/>
    <s v="Branch"/>
    <n v="286.23493100000002"/>
    <s v="SUV"/>
    <s v="Medsize"/>
  </r>
  <r>
    <s v="JL19416"/>
    <x v="3"/>
    <n v="5884.3086069999999"/>
    <x v="0"/>
    <s v="Premium"/>
    <x v="3"/>
    <s v="1/27/11"/>
    <s v="Unemployed"/>
    <x v="0"/>
    <n v="0"/>
    <x v="0"/>
    <x v="1"/>
    <n v="161"/>
    <n v="29"/>
    <n v="1"/>
    <n v="0"/>
    <n v="1"/>
    <s v="Personal Auto"/>
    <s v="Personal L3"/>
    <s v="Offer1"/>
    <s v="Agent"/>
    <n v="1159.2"/>
    <s v="SUV"/>
    <s v="Medsize"/>
  </r>
  <r>
    <s v="JZ61422"/>
    <x v="2"/>
    <n v="5272.1915559999998"/>
    <x v="0"/>
    <s v="Basic"/>
    <x v="1"/>
    <d v="2011-07-02T00:00:00"/>
    <s v="Employed"/>
    <x v="0"/>
    <n v="96668"/>
    <x v="0"/>
    <x v="1"/>
    <n v="66"/>
    <n v="2"/>
    <n v="95"/>
    <n v="0"/>
    <n v="3"/>
    <s v="Personal Auto"/>
    <s v="Personal L2"/>
    <s v="Offer1"/>
    <s v="Agent"/>
    <n v="316.8"/>
    <s v="Four-Door Car"/>
    <s v="Medsize"/>
  </r>
  <r>
    <s v="LA13377"/>
    <x v="3"/>
    <n v="5509.8956639999997"/>
    <x v="0"/>
    <s v="Basic"/>
    <x v="4"/>
    <s v="1/25/11"/>
    <s v="Employed"/>
    <x v="1"/>
    <n v="78879"/>
    <x v="0"/>
    <x v="0"/>
    <n v="69"/>
    <n v="9"/>
    <n v="67"/>
    <n v="1"/>
    <n v="4"/>
    <s v="Personal Auto"/>
    <s v="Personal L3"/>
    <s v="Offer4"/>
    <s v="Call Center"/>
    <n v="466.57079099999999"/>
    <s v="Four-Door Car"/>
    <s v="Small"/>
  </r>
  <r>
    <s v="NC99948"/>
    <x v="2"/>
    <n v="16313.683489999999"/>
    <x v="0"/>
    <s v="Basic"/>
    <x v="1"/>
    <d v="2011-11-02T00:00:00"/>
    <s v="Unemployed"/>
    <x v="1"/>
    <n v="0"/>
    <x v="0"/>
    <x v="1"/>
    <n v="69"/>
    <n v="21"/>
    <n v="86"/>
    <n v="0"/>
    <n v="2"/>
    <s v="Personal Auto"/>
    <s v="Personal L1"/>
    <s v="Offer3"/>
    <s v="Call Center"/>
    <n v="331.2"/>
    <s v="Four-Door Car"/>
    <s v="Medsize"/>
  </r>
  <r>
    <s v="QD34785"/>
    <x v="1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1"/>
    <s v="Offer2"/>
    <s v="Agent"/>
    <n v="364.8"/>
    <s v="Four-Door Car"/>
    <s v="Small"/>
  </r>
  <r>
    <s v="RO26085"/>
    <x v="3"/>
    <n v="12101.208839999999"/>
    <x v="0"/>
    <s v="Basic"/>
    <x v="0"/>
    <d v="2011-04-02T00:00:00"/>
    <s v="Unemployed"/>
    <x v="0"/>
    <n v="0"/>
    <x v="0"/>
    <x v="1"/>
    <n v="112"/>
    <n v="28"/>
    <n v="30"/>
    <n v="0"/>
    <n v="2"/>
    <s v="Personal Auto"/>
    <s v="Personal L2"/>
    <s v="Offer2"/>
    <s v="Agent"/>
    <n v="1252.4062349999999"/>
    <s v="Sports Car"/>
    <s v="Large"/>
  </r>
  <r>
    <s v="ES57969"/>
    <x v="4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JK55587"/>
    <x v="3"/>
    <n v="5075.6626699999997"/>
    <x v="0"/>
    <s v="Basic"/>
    <x v="3"/>
    <s v="2/20/11"/>
    <s v="Medical Leave"/>
    <x v="1"/>
    <n v="23082"/>
    <x v="0"/>
    <x v="0"/>
    <n v="65"/>
    <n v="18"/>
    <n v="90"/>
    <n v="0"/>
    <n v="7"/>
    <s v="Special Auto"/>
    <s v="Special L3"/>
    <s v="Offer1"/>
    <s v="Branch"/>
    <n v="312"/>
    <s v="Four-Door Car"/>
    <s v="Large"/>
  </r>
  <r>
    <s v="RN97635"/>
    <x v="1"/>
    <n v="3214.9794019999999"/>
    <x v="0"/>
    <s v="Extended"/>
    <x v="0"/>
    <d v="2011-04-02T00:00:00"/>
    <s v="Employed"/>
    <x v="1"/>
    <n v="53984"/>
    <x v="0"/>
    <x v="2"/>
    <n v="80"/>
    <n v="15"/>
    <n v="62"/>
    <n v="0"/>
    <n v="1"/>
    <s v="Corporate Auto"/>
    <s v="Corporate L2"/>
    <s v="Offer1"/>
    <s v="Call Center"/>
    <n v="421.48445600000002"/>
    <s v="Four-Door Car"/>
    <s v="Small"/>
  </r>
  <r>
    <s v="BI76326"/>
    <x v="3"/>
    <n v="12275.34309"/>
    <x v="0"/>
    <s v="Premium"/>
    <x v="1"/>
    <d v="2011-08-01T00:00:00"/>
    <s v="Employed"/>
    <x v="0"/>
    <n v="52135"/>
    <x v="2"/>
    <x v="1"/>
    <n v="156"/>
    <n v="6"/>
    <n v="86"/>
    <n v="0"/>
    <n v="9"/>
    <s v="Personal Auto"/>
    <s v="Personal L3"/>
    <s v="Offer2"/>
    <s v="Call Center"/>
    <n v="430.505942"/>
    <s v="SUV"/>
    <s v="Small"/>
  </r>
  <r>
    <s v="JA34909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Corporate Auto"/>
    <s v="Corporate L3"/>
    <s v="Offer2"/>
    <s v="Call Center"/>
    <n v="398.502948"/>
    <s v="Four-Door Car"/>
    <s v="Medsize"/>
  </r>
  <r>
    <s v="OJ90342"/>
    <x v="4"/>
    <n v="2457.4409230000001"/>
    <x v="0"/>
    <s v="Basic"/>
    <x v="0"/>
    <d v="2011-07-02T00:00:00"/>
    <s v="Employed"/>
    <x v="0"/>
    <n v="29486"/>
    <x v="1"/>
    <x v="0"/>
    <n v="62"/>
    <n v="19"/>
    <n v="73"/>
    <n v="0"/>
    <n v="1"/>
    <s v="Personal Auto"/>
    <s v="Personal L3"/>
    <s v="Offer2"/>
    <s v="Web"/>
    <n v="7.646763"/>
    <s v="Four-Door Car"/>
    <s v="Medsize"/>
  </r>
  <r>
    <s v="CM88932"/>
    <x v="4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Corporate Auto"/>
    <s v="Corporate L2"/>
    <s v="Offer1"/>
    <s v="Branch"/>
    <n v="55.510525999999999"/>
    <s v="Four-Door Car"/>
    <s v="Large"/>
  </r>
  <r>
    <s v="JJ97525"/>
    <x v="3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1"/>
    <s v="Offer2"/>
    <s v="Call Center"/>
    <n v="351.270869"/>
    <s v="Two-Door Car"/>
    <s v="Medsize"/>
  </r>
  <r>
    <s v="XV21647"/>
    <x v="3"/>
    <n v="8036.4503400000003"/>
    <x v="0"/>
    <s v="Basic"/>
    <x v="3"/>
    <d v="2011-01-02T00:00:00"/>
    <s v="Unemployed"/>
    <x v="0"/>
    <n v="0"/>
    <x v="0"/>
    <x v="1"/>
    <n v="112"/>
    <n v="7"/>
    <n v="42"/>
    <n v="0"/>
    <n v="9"/>
    <s v="Personal Auto"/>
    <s v="Personal L1"/>
    <s v="Offer1"/>
    <s v="Branch"/>
    <n v="806.4"/>
    <s v="Sports Car"/>
    <s v="Medsize"/>
  </r>
  <r>
    <s v="MC83487"/>
    <x v="1"/>
    <n v="4276.915328"/>
    <x v="0"/>
    <s v="Basic"/>
    <x v="0"/>
    <s v="1/28/11"/>
    <s v="Disabled"/>
    <x v="1"/>
    <n v="18768"/>
    <x v="0"/>
    <x v="1"/>
    <n v="68"/>
    <n v="19"/>
    <n v="53"/>
    <n v="3"/>
    <n v="3"/>
    <s v="Corporate Auto"/>
    <s v="Corporate L3"/>
    <s v="Offer1"/>
    <s v="Agent"/>
    <n v="647.45458299999996"/>
    <s v="Four-Door Car"/>
    <s v="Medsize"/>
  </r>
  <r>
    <s v="BL90769"/>
    <x v="3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3"/>
    <s v="Offer1"/>
    <s v="Web"/>
    <n v="508.8"/>
    <s v="SUV"/>
    <s v="Medsize"/>
  </r>
  <r>
    <s v="CR57148"/>
    <x v="4"/>
    <n v="5960.5813630000002"/>
    <x v="0"/>
    <s v="Basic"/>
    <x v="2"/>
    <d v="2011-03-02T00:00:00"/>
    <s v="Employed"/>
    <x v="0"/>
    <n v="47945"/>
    <x v="1"/>
    <x v="0"/>
    <n v="74"/>
    <n v="32"/>
    <n v="39"/>
    <n v="0"/>
    <n v="3"/>
    <s v="Personal Auto"/>
    <s v="Personal L3"/>
    <s v="Offer2"/>
    <s v="Branch"/>
    <n v="128.43823"/>
    <s v="Two-Door Car"/>
    <s v="Medsize"/>
  </r>
  <r>
    <s v="CP85232"/>
    <x v="1"/>
    <n v="44795.469420000001"/>
    <x v="0"/>
    <s v="Extended"/>
    <x v="1"/>
    <d v="2011-04-02T00:00:00"/>
    <s v="Employed"/>
    <x v="1"/>
    <n v="58778"/>
    <x v="1"/>
    <x v="0"/>
    <n v="126"/>
    <n v="6"/>
    <n v="62"/>
    <n v="0"/>
    <n v="2"/>
    <s v="Special Auto"/>
    <s v="Special L3"/>
    <s v="Offer1"/>
    <s v="Agent"/>
    <n v="302.03397100000001"/>
    <s v="SUV"/>
    <s v="Small"/>
  </r>
  <r>
    <s v="YL74732"/>
    <x v="3"/>
    <n v="3832.1181059999999"/>
    <x v="0"/>
    <s v="Basic"/>
    <x v="3"/>
    <s v="2/14/11"/>
    <s v="Disabled"/>
    <x v="0"/>
    <n v="15192"/>
    <x v="0"/>
    <x v="0"/>
    <n v="100"/>
    <n v="1"/>
    <n v="7"/>
    <n v="0"/>
    <n v="1"/>
    <s v="Personal Auto"/>
    <s v="Personal L2"/>
    <s v="Offer4"/>
    <s v="Web"/>
    <n v="480"/>
    <s v="SUV"/>
    <s v="Medsize"/>
  </r>
  <r>
    <s v="FG16766"/>
    <x v="3"/>
    <n v="6837.932624"/>
    <x v="0"/>
    <s v="Premium"/>
    <x v="0"/>
    <s v="1/24/11"/>
    <s v="Employed"/>
    <x v="0"/>
    <n v="51859"/>
    <x v="0"/>
    <x v="0"/>
    <n v="171"/>
    <n v="0"/>
    <n v="21"/>
    <n v="0"/>
    <n v="1"/>
    <s v="Personal Auto"/>
    <s v="Personal L2"/>
    <s v="Offer4"/>
    <s v="Branch"/>
    <n v="1003.160633"/>
    <s v="SUV"/>
    <s v="Medsize"/>
  </r>
  <r>
    <s v="NV55438"/>
    <x v="2"/>
    <n v="5285.2681599999996"/>
    <x v="0"/>
    <s v="Basic"/>
    <x v="3"/>
    <s v="2/23/11"/>
    <s v="Retired"/>
    <x v="0"/>
    <n v="23422"/>
    <x v="0"/>
    <x v="1"/>
    <n v="72"/>
    <n v="25"/>
    <n v="76"/>
    <n v="0"/>
    <n v="3"/>
    <s v="Personal Auto"/>
    <s v="Personal L3"/>
    <s v="Offer2"/>
    <s v="Agent"/>
    <n v="518.4"/>
    <s v="Two-Door Car"/>
    <s v="Medsize"/>
  </r>
  <r>
    <s v="RM10880"/>
    <x v="3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Corporate Auto"/>
    <s v="Corporate L3"/>
    <s v="Offer1"/>
    <s v="Branch"/>
    <n v="379.2"/>
    <s v="Four-Door Car"/>
    <s v="Medsize"/>
  </r>
  <r>
    <s v="GL56175"/>
    <x v="1"/>
    <n v="3589.7107150000002"/>
    <x v="0"/>
    <s v="Extended"/>
    <x v="1"/>
    <d v="2011-05-01T00:00:00"/>
    <s v="Employed"/>
    <x v="1"/>
    <n v="79298"/>
    <x v="2"/>
    <x v="0"/>
    <n v="90"/>
    <n v="22"/>
    <n v="2"/>
    <n v="0"/>
    <n v="1"/>
    <s v="Personal Auto"/>
    <s v="Personal L1"/>
    <s v="Offer2"/>
    <s v="Call Center"/>
    <n v="244.36207200000001"/>
    <s v="Four-Door Car"/>
    <s v="Medsize"/>
  </r>
  <r>
    <s v="UK52289"/>
    <x v="1"/>
    <n v="2582.4085249999998"/>
    <x v="1"/>
    <s v="Basic"/>
    <x v="0"/>
    <s v="2/14/11"/>
    <s v="Employed"/>
    <x v="0"/>
    <n v="76731"/>
    <x v="2"/>
    <x v="0"/>
    <n v="64"/>
    <n v="2"/>
    <n v="68"/>
    <n v="0"/>
    <n v="1"/>
    <s v="Special Auto"/>
    <s v="Special L3"/>
    <s v="Offer2"/>
    <s v="Agent"/>
    <n v="201.455005"/>
    <s v="Four-Door Car"/>
    <s v="Medsize"/>
  </r>
  <r>
    <s v="LL45497"/>
    <x v="0"/>
    <n v="2487.729726"/>
    <x v="0"/>
    <s v="Basic"/>
    <x v="1"/>
    <d v="2011-02-02T00:00:00"/>
    <s v="Employed"/>
    <x v="0"/>
    <n v="67282"/>
    <x v="0"/>
    <x v="0"/>
    <n v="62"/>
    <n v="29"/>
    <n v="27"/>
    <n v="0"/>
    <n v="1"/>
    <s v="Personal Auto"/>
    <s v="Personal L2"/>
    <s v="Offer2"/>
    <s v="Web"/>
    <n v="297.60000000000002"/>
    <s v="Two-Door Car"/>
    <s v="Medsize"/>
  </r>
  <r>
    <s v="BC62782"/>
    <x v="1"/>
    <n v="13575.67599"/>
    <x v="0"/>
    <s v="Basic"/>
    <x v="1"/>
    <s v="1/23/11"/>
    <s v="Employed"/>
    <x v="0"/>
    <n v="48534"/>
    <x v="0"/>
    <x v="0"/>
    <n v="115"/>
    <n v="29"/>
    <n v="79"/>
    <n v="1"/>
    <n v="2"/>
    <s v="Personal Auto"/>
    <s v="Personal L3"/>
    <s v="Offer4"/>
    <s v="Call Center"/>
    <n v="552"/>
    <s v="SUV"/>
    <s v="Small"/>
  </r>
  <r>
    <s v="YM57893"/>
    <x v="0"/>
    <n v="4685.5042510000003"/>
    <x v="0"/>
    <s v="Premium"/>
    <x v="4"/>
    <d v="2011-05-01T00:00:00"/>
    <s v="Employed"/>
    <x v="1"/>
    <n v="77678"/>
    <x v="0"/>
    <x v="0"/>
    <n v="116"/>
    <n v="32"/>
    <n v="81"/>
    <n v="0"/>
    <n v="1"/>
    <s v="Personal Auto"/>
    <s v="Personal L2"/>
    <s v="Offer1"/>
    <s v="Call Center"/>
    <n v="741.41848500000003"/>
    <s v="Two-Door Car"/>
    <s v="Small"/>
  </r>
  <r>
    <s v="JP30654"/>
    <x v="4"/>
    <n v="28685.827850000001"/>
    <x v="0"/>
    <s v="Basic"/>
    <x v="1"/>
    <s v="2/24/11"/>
    <s v="Employed"/>
    <x v="0"/>
    <n v="48412"/>
    <x v="0"/>
    <x v="1"/>
    <n v="104"/>
    <n v="15"/>
    <n v="23"/>
    <n v="0"/>
    <n v="2"/>
    <s v="Personal Auto"/>
    <s v="Personal L3"/>
    <s v="Offer3"/>
    <s v="Agent"/>
    <n v="707.43083200000001"/>
    <s v="SUV"/>
    <s v="Medsize"/>
  </r>
  <r>
    <s v="RA66180"/>
    <x v="0"/>
    <n v="2764.0321260000001"/>
    <x v="0"/>
    <s v="Basic"/>
    <x v="3"/>
    <d v="2011-10-01T00:00:00"/>
    <s v="Employed"/>
    <x v="0"/>
    <n v="33837"/>
    <x v="2"/>
    <x v="0"/>
    <n v="72"/>
    <n v="29"/>
    <n v="54"/>
    <n v="4"/>
    <n v="1"/>
    <s v="Corporate Auto"/>
    <s v="Corporate L2"/>
    <s v="Offer1"/>
    <s v="Branch"/>
    <n v="305.575785"/>
    <s v="Two-Door Car"/>
    <s v="Medsize"/>
  </r>
  <r>
    <s v="EN60878"/>
    <x v="4"/>
    <n v="6183.1114639999996"/>
    <x v="0"/>
    <s v="Extended"/>
    <x v="0"/>
    <s v="2/13/11"/>
    <s v="Disabled"/>
    <x v="1"/>
    <n v="23712"/>
    <x v="2"/>
    <x v="1"/>
    <n v="85"/>
    <n v="2"/>
    <n v="20"/>
    <n v="0"/>
    <n v="3"/>
    <s v="Personal Auto"/>
    <s v="Personal L2"/>
    <s v="Offer1"/>
    <s v="Branch"/>
    <n v="376.126419"/>
    <s v="Four-Door Car"/>
    <s v="Medsize"/>
  </r>
  <r>
    <s v="JF36291"/>
    <x v="3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BK59444"/>
    <x v="3"/>
    <n v="18929.330600000001"/>
    <x v="0"/>
    <s v="Basic"/>
    <x v="2"/>
    <d v="2011-05-02T00:00:00"/>
    <s v="Employed"/>
    <x v="0"/>
    <n v="72196"/>
    <x v="1"/>
    <x v="1"/>
    <n v="68"/>
    <n v="8"/>
    <n v="61"/>
    <n v="0"/>
    <n v="2"/>
    <s v="Personal Auto"/>
    <s v="Personal L2"/>
    <s v="Offer2"/>
    <s v="Branch"/>
    <n v="152.18424400000001"/>
    <s v="Four-Door Car"/>
    <s v="Medsize"/>
  </r>
  <r>
    <s v="MK70700"/>
    <x v="3"/>
    <n v="5553.2957580000002"/>
    <x v="0"/>
    <s v="Basic"/>
    <x v="2"/>
    <d v="2011-07-01T00:00:00"/>
    <s v="Employed"/>
    <x v="1"/>
    <n v="68197"/>
    <x v="2"/>
    <x v="0"/>
    <n v="69"/>
    <n v="1"/>
    <n v="81"/>
    <n v="0"/>
    <n v="3"/>
    <s v="Personal Auto"/>
    <s v="Personal L1"/>
    <s v="Offer2"/>
    <s v="Branch"/>
    <n v="176.81941399999999"/>
    <s v="Four-Door Car"/>
    <s v="Medsize"/>
  </r>
  <r>
    <s v="IW71076"/>
    <x v="3"/>
    <n v="5011.2591839999995"/>
    <x v="0"/>
    <s v="Basic"/>
    <x v="0"/>
    <s v="2/27/11"/>
    <s v="Employed"/>
    <x v="1"/>
    <n v="75248"/>
    <x v="1"/>
    <x v="0"/>
    <n v="63"/>
    <n v="13"/>
    <n v="71"/>
    <n v="0"/>
    <n v="5"/>
    <s v="Corporate Auto"/>
    <s v="Corporate L3"/>
    <s v="Offer2"/>
    <s v="Agent"/>
    <n v="104.454624"/>
    <s v="Four-Door Car"/>
    <s v="Large"/>
  </r>
  <r>
    <s v="AP98768"/>
    <x v="3"/>
    <n v="10442.446330000001"/>
    <x v="0"/>
    <s v="Extended"/>
    <x v="1"/>
    <d v="2011-08-01T00:00:00"/>
    <s v="Unemployed"/>
    <x v="0"/>
    <n v="0"/>
    <x v="0"/>
    <x v="1"/>
    <n v="98"/>
    <n v="9"/>
    <n v="50"/>
    <n v="0"/>
    <n v="2"/>
    <s v="Personal Auto"/>
    <s v="Personal L1"/>
    <s v="Offer1"/>
    <s v="Agent"/>
    <n v="941.71805400000005"/>
    <s v="Four-Door Car"/>
    <s v="Small"/>
  </r>
  <r>
    <s v="OM24164"/>
    <x v="2"/>
    <n v="2199.6178100000002"/>
    <x v="0"/>
    <s v="Basic"/>
    <x v="0"/>
    <d v="2011-06-01T00:00:00"/>
    <s v="Unemployed"/>
    <x v="1"/>
    <n v="0"/>
    <x v="0"/>
    <x v="1"/>
    <n v="65"/>
    <n v="5"/>
    <n v="19"/>
    <n v="1"/>
    <n v="1"/>
    <s v="Personal Auto"/>
    <s v="Personal L2"/>
    <s v="Offer1"/>
    <s v="Agent"/>
    <n v="468"/>
    <s v="Two-Door Car"/>
    <s v="Medsize"/>
  </r>
  <r>
    <s v="QP84605"/>
    <x v="0"/>
    <n v="8709.8452629999992"/>
    <x v="0"/>
    <s v="Premium"/>
    <x v="0"/>
    <d v="2011-03-02T00:00:00"/>
    <s v="Employed"/>
    <x v="0"/>
    <n v="41546"/>
    <x v="1"/>
    <x v="2"/>
    <n v="111"/>
    <n v="4"/>
    <n v="47"/>
    <n v="0"/>
    <n v="3"/>
    <s v="Corporate Auto"/>
    <s v="Corporate L1"/>
    <s v="Offer1"/>
    <s v="Call Center"/>
    <n v="121.306839"/>
    <s v="Four-Door Car"/>
    <s v="Medsize"/>
  </r>
  <r>
    <s v="VC87846"/>
    <x v="4"/>
    <n v="7484.3104830000002"/>
    <x v="0"/>
    <s v="Extended"/>
    <x v="3"/>
    <s v="1/20/11"/>
    <s v="Employed"/>
    <x v="1"/>
    <n v="46998"/>
    <x v="0"/>
    <x v="2"/>
    <n v="96"/>
    <n v="13"/>
    <n v="98"/>
    <n v="0"/>
    <n v="6"/>
    <s v="Corporate Auto"/>
    <s v="Corporate L3"/>
    <s v="Offer3"/>
    <s v="Agent"/>
    <n v="460.8"/>
    <s v="Four-Door Car"/>
    <s v="Medsize"/>
  </r>
  <r>
    <s v="ZM92052"/>
    <x v="4"/>
    <n v="2613.0231319999998"/>
    <x v="0"/>
    <s v="Basic"/>
    <x v="0"/>
    <s v="2/23/11"/>
    <s v="Employed"/>
    <x v="1"/>
    <n v="57099"/>
    <x v="1"/>
    <x v="1"/>
    <n v="67"/>
    <n v="20"/>
    <n v="37"/>
    <n v="0"/>
    <n v="1"/>
    <s v="Personal Auto"/>
    <s v="Personal L2"/>
    <s v="Offer3"/>
    <s v="Agent"/>
    <n v="67.859881000000001"/>
    <s v="Two-Door Car"/>
    <s v="Small"/>
  </r>
  <r>
    <s v="ON73702"/>
    <x v="1"/>
    <n v="9080.6396509999995"/>
    <x v="0"/>
    <s v="Basic"/>
    <x v="0"/>
    <s v="1/26/11"/>
    <s v="Employed"/>
    <x v="0"/>
    <n v="33897"/>
    <x v="2"/>
    <x v="0"/>
    <n v="114"/>
    <n v="15"/>
    <n v="67"/>
    <n v="0"/>
    <n v="8"/>
    <s v="Corporate Auto"/>
    <s v="Corporate L3"/>
    <s v="Offer1"/>
    <s v="Agent"/>
    <n v="539.84300299999995"/>
    <s v="SUV"/>
    <s v="Small"/>
  </r>
  <r>
    <s v="QQ90441"/>
    <x v="2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1"/>
    <s v="Offer1"/>
    <s v="Agent"/>
    <n v="556.79999999999995"/>
    <s v="Four-Door Car"/>
    <s v="Medsize"/>
  </r>
  <r>
    <s v="HU35721"/>
    <x v="4"/>
    <n v="2876.8229409999999"/>
    <x v="0"/>
    <s v="Basic"/>
    <x v="3"/>
    <s v="2/14/11"/>
    <s v="Employed"/>
    <x v="1"/>
    <n v="40171"/>
    <x v="0"/>
    <x v="2"/>
    <n v="73"/>
    <n v="8"/>
    <n v="78"/>
    <n v="0"/>
    <n v="1"/>
    <s v="Personal Auto"/>
    <s v="Personal L3"/>
    <s v="Offer4"/>
    <s v="Agent"/>
    <n v="350.4"/>
    <s v="Four-Door Car"/>
    <s v="Medsize"/>
  </r>
  <r>
    <s v="XH85336"/>
    <x v="0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3"/>
    <s v="Offer1"/>
    <s v="Agent"/>
    <n v="331.2"/>
    <s v="Four-Door Car"/>
    <s v="Medsize"/>
  </r>
  <r>
    <s v="ZH17561"/>
    <x v="0"/>
    <n v="5097.5262480000001"/>
    <x v="0"/>
    <s v="Extended"/>
    <x v="0"/>
    <s v="1/24/11"/>
    <s v="Medical Leave"/>
    <x v="0"/>
    <n v="21665"/>
    <x v="0"/>
    <x v="2"/>
    <n v="136"/>
    <n v="0"/>
    <n v="25"/>
    <n v="0"/>
    <n v="1"/>
    <s v="Corporate Auto"/>
    <s v="Corporate L2"/>
    <s v="Offer1"/>
    <s v="Branch"/>
    <n v="765.70962899999995"/>
    <s v="SUV"/>
    <s v="Medsize"/>
  </r>
  <r>
    <s v="AG85615"/>
    <x v="4"/>
    <n v="24143.87556"/>
    <x v="0"/>
    <s v="Extended"/>
    <x v="1"/>
    <s v="1/17/11"/>
    <s v="Unemployed"/>
    <x v="1"/>
    <n v="0"/>
    <x v="0"/>
    <x v="1"/>
    <n v="87"/>
    <n v="9"/>
    <n v="75"/>
    <n v="0"/>
    <n v="2"/>
    <s v="Special Auto"/>
    <s v="Special L1"/>
    <s v="Offer1"/>
    <s v="Web"/>
    <n v="626.4"/>
    <s v="Four-Door Car"/>
    <s v="Medsize"/>
  </r>
  <r>
    <s v="OY74069"/>
    <x v="1"/>
    <n v="3538.059456"/>
    <x v="0"/>
    <s v="Basic"/>
    <x v="1"/>
    <s v="1/15/11"/>
    <s v="Unemployed"/>
    <x v="0"/>
    <n v="0"/>
    <x v="0"/>
    <x v="1"/>
    <n v="67"/>
    <n v="12"/>
    <n v="67"/>
    <n v="5"/>
    <n v="7"/>
    <s v="Personal Auto"/>
    <s v="Personal L2"/>
    <s v="Offer4"/>
    <s v="Call Center"/>
    <n v="321.60000000000002"/>
    <s v="Four-Door Car"/>
    <s v="Medsize"/>
  </r>
  <r>
    <s v="DJ91267"/>
    <x v="2"/>
    <n v="29091.23936"/>
    <x v="0"/>
    <s v="Extended"/>
    <x v="0"/>
    <s v="2/18/11"/>
    <s v="Employed"/>
    <x v="0"/>
    <n v="34226"/>
    <x v="1"/>
    <x v="0"/>
    <n v="244"/>
    <n v="29"/>
    <n v="22"/>
    <n v="0"/>
    <n v="2"/>
    <s v="Personal Auto"/>
    <s v="Personal L3"/>
    <s v="Offer1"/>
    <s v="Agent"/>
    <n v="494.39502399999998"/>
    <s v="Luxury SUV"/>
    <s v="Small"/>
  </r>
  <r>
    <s v="KB72438"/>
    <x v="3"/>
    <n v="19834.201150000001"/>
    <x v="0"/>
    <s v="Extended"/>
    <x v="3"/>
    <d v="2011-06-01T00:00:00"/>
    <s v="Employed"/>
    <x v="0"/>
    <n v="65989"/>
    <x v="1"/>
    <x v="0"/>
    <n v="123"/>
    <n v="4"/>
    <n v="43"/>
    <n v="1"/>
    <n v="2"/>
    <s v="Personal Auto"/>
    <s v="Personal L3"/>
    <s v="Offer3"/>
    <s v="Call Center"/>
    <n v="115.545086"/>
    <s v="SUV"/>
    <s v="Medsize"/>
  </r>
  <r>
    <s v="TR67616"/>
    <x v="4"/>
    <n v="4731.3669749999999"/>
    <x v="0"/>
    <s v="Basic"/>
    <x v="3"/>
    <s v="1/14/11"/>
    <s v="Employed"/>
    <x v="1"/>
    <n v="30686"/>
    <x v="1"/>
    <x v="1"/>
    <n v="61"/>
    <n v="22"/>
    <n v="45"/>
    <n v="0"/>
    <n v="3"/>
    <s v="Corporate Auto"/>
    <s v="Corporate L3"/>
    <s v="Offer2"/>
    <s v="Web"/>
    <n v="19.938980999999998"/>
    <s v="Four-Door Car"/>
    <s v="Medsize"/>
  </r>
  <r>
    <s v="GF65731"/>
    <x v="3"/>
    <n v="35537.845999999998"/>
    <x v="0"/>
    <s v="Basic"/>
    <x v="2"/>
    <d v="2011-06-02T00:00:00"/>
    <s v="Unemployed"/>
    <x v="0"/>
    <n v="0"/>
    <x v="0"/>
    <x v="0"/>
    <n v="113"/>
    <n v="15"/>
    <n v="6"/>
    <n v="0"/>
    <n v="2"/>
    <s v="Personal Auto"/>
    <s v="Personal L3"/>
    <s v="Offer1"/>
    <s v="Call Center"/>
    <n v="799.92674099999999"/>
    <s v="Sports Car"/>
    <s v="Large"/>
  </r>
  <r>
    <s v="HB67642"/>
    <x v="1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1"/>
    <s v="Offer2"/>
    <s v="Agent"/>
    <n v="523.20000000000005"/>
    <s v="Sports Car"/>
    <s v="Medsize"/>
  </r>
  <r>
    <s v="DP84567"/>
    <x v="3"/>
    <n v="20216.308830000002"/>
    <x v="0"/>
    <s v="Basic"/>
    <x v="3"/>
    <s v="1/24/11"/>
    <s v="Unemployed"/>
    <x v="1"/>
    <n v="0"/>
    <x v="0"/>
    <x v="0"/>
    <n v="183"/>
    <n v="6"/>
    <n v="16"/>
    <n v="0"/>
    <n v="2"/>
    <s v="Personal Auto"/>
    <s v="Personal L1"/>
    <s v="Offer3"/>
    <s v="Agent"/>
    <n v="878.4"/>
    <s v="Luxury SUV"/>
    <s v="Large"/>
  </r>
  <r>
    <s v="VV77534"/>
    <x v="4"/>
    <n v="13976.519249999999"/>
    <x v="0"/>
    <s v="Premium"/>
    <x v="1"/>
    <s v="1/26/11"/>
    <s v="Employed"/>
    <x v="1"/>
    <n v="77094"/>
    <x v="2"/>
    <x v="0"/>
    <n v="176"/>
    <n v="25"/>
    <n v="29"/>
    <n v="0"/>
    <n v="5"/>
    <s v="Personal Auto"/>
    <s v="Personal L3"/>
    <s v="Offer3"/>
    <s v="Call Center"/>
    <n v="444.47067600000003"/>
    <s v="SUV"/>
    <s v="Medsize"/>
  </r>
  <r>
    <s v="GL67540"/>
    <x v="3"/>
    <n v="5904.088162"/>
    <x v="0"/>
    <s v="Basic"/>
    <x v="1"/>
    <s v="1/15/11"/>
    <s v="Employed"/>
    <x v="0"/>
    <n v="97413"/>
    <x v="2"/>
    <x v="0"/>
    <n v="73"/>
    <n v="21"/>
    <n v="80"/>
    <n v="0"/>
    <n v="6"/>
    <s v="Personal Auto"/>
    <s v="Personal L3"/>
    <s v="Offer1"/>
    <s v="Agent"/>
    <n v="268.81998499999997"/>
    <s v="Four-Door Car"/>
    <s v="Medsize"/>
  </r>
  <r>
    <s v="SV50502"/>
    <x v="4"/>
    <n v="5595.8350410000003"/>
    <x v="0"/>
    <s v="Basic"/>
    <x v="2"/>
    <s v="1/22/11"/>
    <s v="Employed"/>
    <x v="0"/>
    <n v="79189"/>
    <x v="0"/>
    <x v="0"/>
    <n v="69"/>
    <n v="6"/>
    <n v="97"/>
    <n v="0"/>
    <n v="4"/>
    <s v="Corporate Auto"/>
    <s v="Corporate L2"/>
    <s v="Offer4"/>
    <s v="Branch"/>
    <n v="331.2"/>
    <s v="Four-Door Car"/>
    <s v="Medsize"/>
  </r>
  <r>
    <s v="UK59698"/>
    <x v="3"/>
    <n v="2294.303629"/>
    <x v="0"/>
    <s v="Basic"/>
    <x v="3"/>
    <d v="2011-09-02T00:00:00"/>
    <s v="Unemployed"/>
    <x v="0"/>
    <n v="0"/>
    <x v="0"/>
    <x v="2"/>
    <n v="62"/>
    <n v="5"/>
    <n v="31"/>
    <n v="0"/>
    <n v="1"/>
    <s v="Personal Auto"/>
    <s v="Personal L3"/>
    <s v="Offer3"/>
    <s v="Branch"/>
    <n v="297.60000000000002"/>
    <s v="Two-Door Car"/>
    <s v="Medsize"/>
  </r>
  <r>
    <s v="OA57352"/>
    <x v="1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2"/>
    <s v="Offer1"/>
    <s v="Branch"/>
    <n v="412.8"/>
    <s v="Four-Door Car"/>
    <s v="Medsize"/>
  </r>
  <r>
    <s v="ZF84449"/>
    <x v="4"/>
    <n v="3726.7279960000001"/>
    <x v="0"/>
    <s v="Basic"/>
    <x v="1"/>
    <s v="2/26/11"/>
    <s v="Unemployed"/>
    <x v="0"/>
    <n v="0"/>
    <x v="0"/>
    <x v="1"/>
    <n v="112"/>
    <n v="7"/>
    <n v="34"/>
    <n v="1"/>
    <n v="1"/>
    <s v="Special Auto"/>
    <s v="Special L1"/>
    <s v="Offer1"/>
    <s v="Agent"/>
    <n v="806.4"/>
    <s v="Sports Car"/>
    <s v="Medsize"/>
  </r>
  <r>
    <s v="VH31965"/>
    <x v="0"/>
    <n v="5285.1186690000004"/>
    <x v="0"/>
    <s v="Basic"/>
    <x v="0"/>
    <s v="1/24/11"/>
    <s v="Employed"/>
    <x v="1"/>
    <n v="40783"/>
    <x v="0"/>
    <x v="0"/>
    <n v="67"/>
    <n v="13"/>
    <n v="43"/>
    <n v="1"/>
    <n v="9"/>
    <s v="Personal Auto"/>
    <s v="Personal L1"/>
    <s v="Offer1"/>
    <s v="Call Center"/>
    <n v="321.60000000000002"/>
    <s v="Four-Door Car"/>
    <s v="Medsize"/>
  </r>
  <r>
    <s v="HG39060"/>
    <x v="4"/>
    <n v="5110.6807790000003"/>
    <x v="0"/>
    <s v="Basic"/>
    <x v="0"/>
    <s v="1/28/11"/>
    <s v="Unemployed"/>
    <x v="1"/>
    <n v="0"/>
    <x v="0"/>
    <x v="1"/>
    <n v="74"/>
    <n v="34"/>
    <n v="51"/>
    <n v="0"/>
    <n v="4"/>
    <s v="Corporate Auto"/>
    <s v="Corporate L2"/>
    <s v="Offer1"/>
    <s v="Call Center"/>
    <n v="532.79999999999995"/>
    <s v="Four-Door Car"/>
    <s v="Medsize"/>
  </r>
  <r>
    <s v="EM29359"/>
    <x v="2"/>
    <n v="7126.596501"/>
    <x v="0"/>
    <s v="Basic"/>
    <x v="1"/>
    <d v="2011-03-02T00:00:00"/>
    <s v="Medical Leave"/>
    <x v="1"/>
    <n v="17483"/>
    <x v="0"/>
    <x v="0"/>
    <n v="183"/>
    <n v="24"/>
    <n v="63"/>
    <n v="0"/>
    <n v="1"/>
    <s v="Personal Auto"/>
    <s v="Personal L1"/>
    <s v="Offer2"/>
    <s v="Web"/>
    <n v="1317.6"/>
    <s v="Luxury Car"/>
    <s v="Large"/>
  </r>
  <r>
    <s v="SF57173"/>
    <x v="4"/>
    <n v="4601.6340989999999"/>
    <x v="0"/>
    <s v="Basic"/>
    <x v="2"/>
    <s v="1/27/11"/>
    <s v="Employed"/>
    <x v="1"/>
    <n v="84394"/>
    <x v="0"/>
    <x v="0"/>
    <n v="114"/>
    <n v="9"/>
    <n v="38"/>
    <n v="0"/>
    <n v="1"/>
    <s v="Personal Auto"/>
    <s v="Personal L3"/>
    <s v="Offer4"/>
    <s v="Agent"/>
    <n v="691.41237799999999"/>
    <s v="SUV"/>
    <s v="Medsize"/>
  </r>
  <r>
    <s v="OT47603"/>
    <x v="4"/>
    <n v="9155.2396989999997"/>
    <x v="0"/>
    <s v="Extended"/>
    <x v="1"/>
    <d v="2011-04-02T00:00:00"/>
    <s v="Unemployed"/>
    <x v="1"/>
    <n v="0"/>
    <x v="0"/>
    <x v="0"/>
    <n v="127"/>
    <n v="3"/>
    <n v="93"/>
    <n v="0"/>
    <n v="3"/>
    <s v="Personal Auto"/>
    <s v="Personal L2"/>
    <s v="Offer2"/>
    <s v="Agent"/>
    <n v="804.81185900000003"/>
    <s v="Sports Car"/>
    <s v="Medsize"/>
  </r>
  <r>
    <s v="SW31412"/>
    <x v="4"/>
    <n v="14808.05624"/>
    <x v="0"/>
    <s v="Basic"/>
    <x v="1"/>
    <s v="2/22/11"/>
    <s v="Employed"/>
    <x v="0"/>
    <n v="41440"/>
    <x v="0"/>
    <x v="0"/>
    <n v="62"/>
    <n v="20"/>
    <n v="80"/>
    <n v="1"/>
    <n v="2"/>
    <s v="Personal Auto"/>
    <s v="Personal L3"/>
    <s v="Offer3"/>
    <s v="Agent"/>
    <n v="297.60000000000002"/>
    <s v="Four-Door Car"/>
    <s v="Small"/>
  </r>
  <r>
    <s v="JS36322"/>
    <x v="1"/>
    <n v="8901.6783570000007"/>
    <x v="0"/>
    <s v="Extended"/>
    <x v="3"/>
    <s v="1/19/11"/>
    <s v="Unemployed"/>
    <x v="1"/>
    <n v="0"/>
    <x v="0"/>
    <x v="1"/>
    <n v="136"/>
    <n v="14"/>
    <n v="69"/>
    <n v="1"/>
    <n v="8"/>
    <s v="Personal Auto"/>
    <s v="Personal L3"/>
    <s v="Offer1"/>
    <s v="Agent"/>
    <n v="1090.8643400000001"/>
    <s v="Sports Car"/>
    <s v="Small"/>
  </r>
  <r>
    <s v="RE81445"/>
    <x v="4"/>
    <n v="5734.5982430000004"/>
    <x v="0"/>
    <s v="Basic"/>
    <x v="1"/>
    <d v="2011-05-01T00:00:00"/>
    <s v="Employed"/>
    <x v="0"/>
    <n v="98132"/>
    <x v="1"/>
    <x v="0"/>
    <n v="71"/>
    <n v="10"/>
    <n v="61"/>
    <n v="0"/>
    <n v="3"/>
    <s v="Personal Auto"/>
    <s v="Personal L2"/>
    <s v="Offer3"/>
    <s v="Branch"/>
    <n v="50.587035"/>
    <s v="Two-Door Car"/>
    <s v="Medsize"/>
  </r>
  <r>
    <s v="RM24280"/>
    <x v="4"/>
    <n v="4177.6969730000001"/>
    <x v="0"/>
    <s v="Premium"/>
    <x v="3"/>
    <d v="2011-03-02T00:00:00"/>
    <s v="Unemployed"/>
    <x v="0"/>
    <n v="0"/>
    <x v="0"/>
    <x v="0"/>
    <n v="112"/>
    <n v="4"/>
    <n v="49"/>
    <n v="0"/>
    <n v="1"/>
    <s v="Personal Auto"/>
    <s v="Personal L2"/>
    <s v="Offer3"/>
    <s v="Agent"/>
    <n v="537.6"/>
    <s v="Four-Door Car"/>
    <s v="Medsize"/>
  </r>
  <r>
    <s v="LC25393"/>
    <x v="3"/>
    <n v="27776.289059999999"/>
    <x v="0"/>
    <s v="Extended"/>
    <x v="0"/>
    <s v="1/18/11"/>
    <s v="Employed"/>
    <x v="1"/>
    <n v="88220"/>
    <x v="1"/>
    <x v="0"/>
    <n v="230"/>
    <n v="28"/>
    <n v="63"/>
    <n v="0"/>
    <n v="2"/>
    <s v="Personal Auto"/>
    <s v="Personal L3"/>
    <s v="Offer1"/>
    <s v="Call Center"/>
    <n v="151.528482"/>
    <s v="Luxury Car"/>
    <s v="Small"/>
  </r>
  <r>
    <s v="UX38930"/>
    <x v="1"/>
    <n v="10364.34749"/>
    <x v="0"/>
    <s v="Extended"/>
    <x v="2"/>
    <d v="2011-09-01T00:00:00"/>
    <s v="Employed"/>
    <x v="0"/>
    <n v="58327"/>
    <x v="2"/>
    <x v="0"/>
    <n v="129"/>
    <n v="31"/>
    <n v="5"/>
    <n v="0"/>
    <n v="3"/>
    <s v="Personal Auto"/>
    <s v="Personal L3"/>
    <s v="Offer2"/>
    <s v="Branch"/>
    <n v="347.07594799999998"/>
    <s v="SUV"/>
    <s v="Medsize"/>
  </r>
  <r>
    <s v="HD95496"/>
    <x v="4"/>
    <n v="7851.9013679999998"/>
    <x v="0"/>
    <s v="Basic"/>
    <x v="2"/>
    <d v="2011-03-02T00:00:00"/>
    <s v="Employed"/>
    <x v="1"/>
    <n v="25950"/>
    <x v="2"/>
    <x v="0"/>
    <n v="66"/>
    <n v="27"/>
    <n v="1"/>
    <n v="0"/>
    <n v="2"/>
    <s v="Personal Auto"/>
    <s v="Personal L1"/>
    <s v="Offer4"/>
    <s v="Agent"/>
    <n v="271.69752899999997"/>
    <s v="Two-Door Car"/>
    <s v="Medsize"/>
  </r>
  <r>
    <s v="RX24650"/>
    <x v="4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Corporate Auto"/>
    <s v="Corporate L3"/>
    <s v="Offer2"/>
    <s v="Agent"/>
    <n v="638.4"/>
    <s v="SUV"/>
    <s v="Medsize"/>
  </r>
  <r>
    <s v="DW19309"/>
    <x v="4"/>
    <n v="14226.504849999999"/>
    <x v="0"/>
    <s v="Premium"/>
    <x v="3"/>
    <d v="2011-08-01T00:00:00"/>
    <s v="Employed"/>
    <x v="1"/>
    <n v="65726"/>
    <x v="0"/>
    <x v="0"/>
    <n v="177"/>
    <n v="35"/>
    <n v="90"/>
    <n v="0"/>
    <n v="7"/>
    <s v="Corporate Auto"/>
    <s v="Corporate L1"/>
    <s v="Offer1"/>
    <s v="Agent"/>
    <n v="849.6"/>
    <s v="SUV"/>
    <s v="Medsize"/>
  </r>
  <r>
    <s v="EG48956"/>
    <x v="0"/>
    <n v="4031.1049469999998"/>
    <x v="0"/>
    <s v="Basic"/>
    <x v="1"/>
    <d v="2011-07-02T00:00:00"/>
    <s v="Unemployed"/>
    <x v="1"/>
    <n v="0"/>
    <x v="0"/>
    <x v="0"/>
    <n v="63"/>
    <n v="35"/>
    <n v="59"/>
    <n v="3"/>
    <n v="3"/>
    <s v="Personal Auto"/>
    <s v="Personal L2"/>
    <s v="Offer2"/>
    <s v="Call Center"/>
    <n v="639.45898999999997"/>
    <s v="Two-Door Car"/>
    <s v="Large"/>
  </r>
  <r>
    <s v="UF88986"/>
    <x v="0"/>
    <n v="2794.9074759999999"/>
    <x v="0"/>
    <s v="Basic"/>
    <x v="1"/>
    <s v="1/22/11"/>
    <s v="Employed"/>
    <x v="0"/>
    <n v="39783"/>
    <x v="0"/>
    <x v="1"/>
    <n v="72"/>
    <n v="28"/>
    <n v="43"/>
    <n v="0"/>
    <n v="1"/>
    <s v="Personal Auto"/>
    <s v="Personal L1"/>
    <s v="Offer1"/>
    <s v="Branch"/>
    <n v="345.6"/>
    <s v="Two-Door Car"/>
    <s v="Medsize"/>
  </r>
  <r>
    <s v="DB42794"/>
    <x v="3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1"/>
    <s v="Offer2"/>
    <s v="Branch"/>
    <n v="528"/>
    <s v="Four-Door Car"/>
    <s v="Medsize"/>
  </r>
  <r>
    <s v="JB50798"/>
    <x v="4"/>
    <n v="9624.5244170000005"/>
    <x v="0"/>
    <s v="Extended"/>
    <x v="2"/>
    <s v="1/20/11"/>
    <s v="Employed"/>
    <x v="0"/>
    <n v="25629"/>
    <x v="0"/>
    <x v="1"/>
    <n v="124"/>
    <n v="3"/>
    <n v="70"/>
    <n v="2"/>
    <n v="6"/>
    <s v="Corporate Auto"/>
    <s v="Corporate L3"/>
    <s v="Offer2"/>
    <s v="Agent"/>
    <n v="595.20000000000005"/>
    <s v="Sports Car"/>
    <s v="Medsize"/>
  </r>
  <r>
    <s v="JY45873"/>
    <x v="0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Corporate Auto"/>
    <s v="Corporate L2"/>
    <s v="Offer2"/>
    <s v="Agent"/>
    <n v="624"/>
    <s v="SUV"/>
    <s v="Medsize"/>
  </r>
  <r>
    <s v="TE35785"/>
    <x v="3"/>
    <n v="6948.4222390000004"/>
    <x v="0"/>
    <s v="Basic"/>
    <x v="4"/>
    <d v="2011-07-02T00:00:00"/>
    <s v="Unemployed"/>
    <x v="1"/>
    <n v="0"/>
    <x v="0"/>
    <x v="0"/>
    <n v="196"/>
    <n v="0"/>
    <n v="73"/>
    <n v="2"/>
    <n v="1"/>
    <s v="Personal Auto"/>
    <s v="Personal L3"/>
    <s v="Offer1"/>
    <s v="Branch"/>
    <n v="1337.0634869999999"/>
    <s v="Luxury SUV"/>
    <s v="Large"/>
  </r>
  <r>
    <s v="CM55703"/>
    <x v="0"/>
    <n v="2896.9187670000001"/>
    <x v="0"/>
    <s v="Basic"/>
    <x v="1"/>
    <d v="2011-09-02T00:00:00"/>
    <s v="Employed"/>
    <x v="0"/>
    <n v="33746"/>
    <x v="0"/>
    <x v="2"/>
    <n v="74"/>
    <n v="1"/>
    <n v="6"/>
    <n v="1"/>
    <n v="1"/>
    <s v="Personal Auto"/>
    <s v="Personal L3"/>
    <s v="Offer1"/>
    <s v="Agent"/>
    <n v="355.2"/>
    <s v="Two-Door Car"/>
    <s v="Medsize"/>
  </r>
  <r>
    <s v="QN65180"/>
    <x v="4"/>
    <n v="21903.913639999999"/>
    <x v="0"/>
    <s v="Extended"/>
    <x v="0"/>
    <s v="2/26/11"/>
    <s v="Employed"/>
    <x v="0"/>
    <n v="22254"/>
    <x v="1"/>
    <x v="0"/>
    <n v="79"/>
    <n v="22"/>
    <n v="75"/>
    <n v="0"/>
    <n v="2"/>
    <s v="Personal Auto"/>
    <s v="Personal L1"/>
    <s v="Offer3"/>
    <s v="Call Center"/>
    <n v="125.194389"/>
    <s v="Four-Door Car"/>
    <s v="Large"/>
  </r>
  <r>
    <s v="GE47180"/>
    <x v="2"/>
    <n v="9028.8214029999999"/>
    <x v="0"/>
    <s v="Basic"/>
    <x v="3"/>
    <s v="2/14/11"/>
    <s v="Employed"/>
    <x v="1"/>
    <n v="65974"/>
    <x v="1"/>
    <x v="0"/>
    <n v="113"/>
    <n v="3"/>
    <n v="43"/>
    <n v="0"/>
    <n v="3"/>
    <s v="Personal Auto"/>
    <s v="Personal L3"/>
    <s v="Offer3"/>
    <s v="Agent"/>
    <n v="235.22097099999999"/>
    <s v="Sports Car"/>
    <s v="Medsize"/>
  </r>
  <r>
    <s v="VQ38776"/>
    <x v="4"/>
    <n v="5303.7595339999998"/>
    <x v="0"/>
    <s v="Extended"/>
    <x v="1"/>
    <d v="2011-02-01T00:00:00"/>
    <s v="Unemployed"/>
    <x v="0"/>
    <n v="0"/>
    <x v="0"/>
    <x v="1"/>
    <n v="76"/>
    <n v="18"/>
    <n v="63"/>
    <n v="0"/>
    <n v="3"/>
    <s v="Personal Auto"/>
    <s v="Personal L3"/>
    <s v="Offer2"/>
    <s v="Agent"/>
    <n v="395.34111000000001"/>
    <s v="Four-Door Car"/>
    <s v="Large"/>
  </r>
  <r>
    <s v="ZY90118"/>
    <x v="0"/>
    <n v="4165.3544609999999"/>
    <x v="0"/>
    <s v="Premium"/>
    <x v="1"/>
    <d v="2011-03-01T00:00:00"/>
    <s v="Medical Leave"/>
    <x v="1"/>
    <n v="17161"/>
    <x v="0"/>
    <x v="0"/>
    <n v="113"/>
    <n v="1"/>
    <n v="22"/>
    <n v="1"/>
    <n v="1"/>
    <s v="Corporate Auto"/>
    <s v="Corporate L1"/>
    <s v="Offer1"/>
    <s v="Call Center"/>
    <n v="542.4"/>
    <s v="Four-Door Car"/>
    <s v="Small"/>
  </r>
  <r>
    <s v="IN17648"/>
    <x v="2"/>
    <n v="5123.7681119999997"/>
    <x v="0"/>
    <s v="Basic"/>
    <x v="3"/>
    <s v="2/27/11"/>
    <s v="Unemployed"/>
    <x v="1"/>
    <n v="0"/>
    <x v="0"/>
    <x v="1"/>
    <n v="74"/>
    <n v="1"/>
    <n v="62"/>
    <n v="0"/>
    <n v="7"/>
    <s v="Personal Auto"/>
    <s v="Personal L1"/>
    <s v="Offer1"/>
    <s v="Agent"/>
    <n v="772.79851099999996"/>
    <s v="Two-Door Car"/>
    <s v="Medsize"/>
  </r>
  <r>
    <s v="DF95759"/>
    <x v="4"/>
    <n v="9492.3429639999995"/>
    <x v="0"/>
    <s v="Extended"/>
    <x v="1"/>
    <s v="1/15/11"/>
    <s v="Unemployed"/>
    <x v="1"/>
    <n v="0"/>
    <x v="0"/>
    <x v="0"/>
    <n v="132"/>
    <n v="9"/>
    <n v="85"/>
    <n v="0"/>
    <n v="6"/>
    <s v="Personal Auto"/>
    <s v="Personal L3"/>
    <s v="Offer2"/>
    <s v="Agent"/>
    <n v="633.6"/>
    <s v="SUV"/>
    <s v="Medsize"/>
  </r>
  <r>
    <s v="QG45324"/>
    <x v="4"/>
    <n v="8204.8631910000004"/>
    <x v="0"/>
    <s v="Basic"/>
    <x v="3"/>
    <d v="2011-02-01T00:00:00"/>
    <s v="Unemployed"/>
    <x v="0"/>
    <n v="0"/>
    <x v="0"/>
    <x v="0"/>
    <n v="73"/>
    <n v="9"/>
    <n v="14"/>
    <n v="0"/>
    <n v="2"/>
    <s v="Personal Auto"/>
    <s v="Personal L2"/>
    <s v="Offer1"/>
    <s v="Agent"/>
    <n v="350.4"/>
    <s v="Four-Door Car"/>
    <s v="Medsize"/>
  </r>
  <r>
    <s v="MN61620"/>
    <x v="1"/>
    <n v="9877.2956990000002"/>
    <x v="0"/>
    <s v="Extended"/>
    <x v="1"/>
    <s v="1/31/11"/>
    <s v="Employed"/>
    <x v="0"/>
    <n v="67752"/>
    <x v="1"/>
    <x v="1"/>
    <n v="131"/>
    <n v="4"/>
    <n v="40"/>
    <n v="4"/>
    <n v="9"/>
    <s v="Personal Auto"/>
    <s v="Personal L2"/>
    <s v="Offer1"/>
    <s v="Web"/>
    <n v="168.51714899999999"/>
    <s v="Sports Car"/>
    <s v="Small"/>
  </r>
  <r>
    <s v="YH86390"/>
    <x v="3"/>
    <n v="4815.009736"/>
    <x v="0"/>
    <s v="Basic"/>
    <x v="0"/>
    <s v="1/16/11"/>
    <s v="Disabled"/>
    <x v="0"/>
    <n v="25398"/>
    <x v="0"/>
    <x v="2"/>
    <n v="64"/>
    <n v="30"/>
    <n v="80"/>
    <n v="0"/>
    <n v="6"/>
    <s v="Corporate Auto"/>
    <s v="Corporate L3"/>
    <s v="Offer2"/>
    <s v="Agent"/>
    <n v="307.2"/>
    <s v="Four-Door Car"/>
    <s v="Medsize"/>
  </r>
  <r>
    <s v="FY13480"/>
    <x v="3"/>
    <n v="6277.0116790000002"/>
    <x v="0"/>
    <s v="Extended"/>
    <x v="3"/>
    <s v="2/18/11"/>
    <s v="Unemployed"/>
    <x v="1"/>
    <n v="0"/>
    <x v="0"/>
    <x v="1"/>
    <n v="88"/>
    <n v="30"/>
    <n v="19"/>
    <n v="0"/>
    <n v="4"/>
    <s v="Personal Auto"/>
    <s v="Personal L3"/>
    <s v="Offer1"/>
    <s v="Web"/>
    <n v="633.6"/>
    <s v="Four-Door Car"/>
    <s v="Medsize"/>
  </r>
  <r>
    <s v="YH61661"/>
    <x v="3"/>
    <n v="8260.6398090000002"/>
    <x v="0"/>
    <s v="Basic"/>
    <x v="3"/>
    <d v="2011-02-01T00:00:00"/>
    <s v="Employed"/>
    <x v="1"/>
    <n v="33321"/>
    <x v="0"/>
    <x v="0"/>
    <n v="105"/>
    <n v="6"/>
    <n v="2"/>
    <n v="0"/>
    <n v="3"/>
    <s v="Special Auto"/>
    <s v="Special L1"/>
    <s v="Offer2"/>
    <s v="Branch"/>
    <n v="504"/>
    <s v="SUV"/>
    <s v="Medsize"/>
  </r>
  <r>
    <s v="NL93182"/>
    <x v="2"/>
    <n v="2549.4500379999999"/>
    <x v="0"/>
    <s v="Extended"/>
    <x v="0"/>
    <s v="1/20/11"/>
    <s v="Unemployed"/>
    <x v="1"/>
    <n v="0"/>
    <x v="0"/>
    <x v="1"/>
    <n v="78"/>
    <n v="13"/>
    <n v="32"/>
    <n v="0"/>
    <n v="1"/>
    <s v="Corporate Auto"/>
    <s v="Corporate L3"/>
    <s v="Offer2"/>
    <s v="Web"/>
    <n v="845.654042"/>
    <s v="Four-Door Car"/>
    <s v="Small"/>
  </r>
  <r>
    <s v="UM45563"/>
    <x v="0"/>
    <n v="4502.6796560000003"/>
    <x v="0"/>
    <s v="Basic"/>
    <x v="0"/>
    <s v="1/27/11"/>
    <s v="Employed"/>
    <x v="1"/>
    <n v="68798"/>
    <x v="1"/>
    <x v="1"/>
    <n v="114"/>
    <n v="19"/>
    <n v="69"/>
    <n v="0"/>
    <n v="1"/>
    <s v="Personal Auto"/>
    <s v="Personal L2"/>
    <s v="Offer2"/>
    <s v="Call Center"/>
    <n v="92.915250999999998"/>
    <s v="SUV"/>
    <s v="Medsize"/>
  </r>
  <r>
    <s v="WE68644"/>
    <x v="4"/>
    <n v="3803.921781"/>
    <x v="0"/>
    <s v="Basic"/>
    <x v="0"/>
    <s v="1/26/11"/>
    <s v="Medical Leave"/>
    <x v="0"/>
    <n v="20325"/>
    <x v="0"/>
    <x v="0"/>
    <n v="100"/>
    <n v="4"/>
    <n v="6"/>
    <n v="0"/>
    <n v="1"/>
    <s v="Personal Auto"/>
    <s v="Personal L3"/>
    <s v="Offer1"/>
    <s v="Branch"/>
    <n v="668.29396999999994"/>
    <s v="Sports Car"/>
    <s v="Medsize"/>
  </r>
  <r>
    <s v="EZ30498"/>
    <x v="4"/>
    <n v="8635.4035000000003"/>
    <x v="0"/>
    <s v="Basic"/>
    <x v="0"/>
    <s v="2/15/11"/>
    <s v="Medical Leave"/>
    <x v="1"/>
    <n v="13129"/>
    <x v="0"/>
    <x v="0"/>
    <n v="117"/>
    <n v="15"/>
    <n v="93"/>
    <n v="0"/>
    <n v="6"/>
    <s v="Personal Auto"/>
    <s v="Personal L3"/>
    <s v="Offer1"/>
    <s v="Web"/>
    <n v="700.90163199999995"/>
    <s v="SUV"/>
    <s v="Medsize"/>
  </r>
  <r>
    <s v="QY74517"/>
    <x v="4"/>
    <n v="5510.5589639999998"/>
    <x v="0"/>
    <s v="Basic"/>
    <x v="3"/>
    <d v="2011-07-01T00:00:00"/>
    <s v="Unemployed"/>
    <x v="0"/>
    <n v="0"/>
    <x v="0"/>
    <x v="1"/>
    <n v="73"/>
    <n v="24"/>
    <n v="57"/>
    <n v="0"/>
    <n v="4"/>
    <s v="Personal Auto"/>
    <s v="Personal L3"/>
    <s v="Offer1"/>
    <s v="Branch"/>
    <n v="525.6"/>
    <s v="Four-Door Car"/>
    <s v="Large"/>
  </r>
  <r>
    <s v="NM88660"/>
    <x v="2"/>
    <n v="3585.8841229999998"/>
    <x v="0"/>
    <s v="Extended"/>
    <x v="2"/>
    <d v="2011-10-01T00:00:00"/>
    <s v="Employed"/>
    <x v="1"/>
    <n v="49080"/>
    <x v="1"/>
    <x v="1"/>
    <n v="91"/>
    <n v="14"/>
    <n v="68"/>
    <n v="0"/>
    <n v="1"/>
    <s v="Corporate Auto"/>
    <s v="Corporate L2"/>
    <s v="Offer1"/>
    <s v="Agent"/>
    <n v="25.298999999999999"/>
    <s v="Four-Door Car"/>
    <s v="Small"/>
  </r>
  <r>
    <s v="MZ82036"/>
    <x v="2"/>
    <n v="4889.2527799999998"/>
    <x v="0"/>
    <s v="Basic"/>
    <x v="1"/>
    <s v="2/20/11"/>
    <s v="Employed"/>
    <x v="1"/>
    <n v="42536"/>
    <x v="0"/>
    <x v="2"/>
    <n v="63"/>
    <n v="30"/>
    <n v="57"/>
    <n v="0"/>
    <n v="6"/>
    <s v="Personal Auto"/>
    <s v="Personal L1"/>
    <s v="Offer2"/>
    <s v="Branch"/>
    <n v="375.33009700000002"/>
    <s v="Four-Door Car"/>
    <s v="Medsize"/>
  </r>
  <r>
    <s v="ID20929"/>
    <x v="4"/>
    <n v="2756.9416609999998"/>
    <x v="0"/>
    <s v="Basic"/>
    <x v="0"/>
    <s v="1/18/11"/>
    <s v="Medical Leave"/>
    <x v="1"/>
    <n v="29926"/>
    <x v="0"/>
    <x v="2"/>
    <n v="74"/>
    <n v="25"/>
    <n v="34"/>
    <n v="0"/>
    <n v="1"/>
    <s v="Corporate Auto"/>
    <s v="Corporate L1"/>
    <s v="Offer1"/>
    <s v="Branch"/>
    <n v="418.23366700000003"/>
    <s v="Four-Door Car"/>
    <s v="Medsize"/>
  </r>
  <r>
    <s v="EY50028"/>
    <x v="2"/>
    <n v="3289.5473980000002"/>
    <x v="0"/>
    <s v="Extended"/>
    <x v="4"/>
    <s v="1/24/11"/>
    <s v="Unemployed"/>
    <x v="1"/>
    <n v="0"/>
    <x v="2"/>
    <x v="0"/>
    <n v="86"/>
    <n v="5"/>
    <n v="55"/>
    <n v="0"/>
    <n v="1"/>
    <s v="Corporate Auto"/>
    <s v="Corporate L3"/>
    <s v="Offer2"/>
    <s v="Agent"/>
    <n v="398.240791"/>
    <s v="Two-Door Car"/>
    <s v="Medsize"/>
  </r>
  <r>
    <s v="TT82373"/>
    <x v="3"/>
    <n v="10937.1785"/>
    <x v="0"/>
    <s v="Extended"/>
    <x v="0"/>
    <d v="2011-08-01T00:00:00"/>
    <s v="Employed"/>
    <x v="0"/>
    <n v="21450"/>
    <x v="0"/>
    <x v="0"/>
    <n v="138"/>
    <n v="15"/>
    <n v="35"/>
    <n v="0"/>
    <n v="4"/>
    <s v="Personal Auto"/>
    <s v="Personal L2"/>
    <s v="Offer1"/>
    <s v="Branch"/>
    <n v="938.51342499999998"/>
    <s v="Sports Car"/>
    <s v="Medsize"/>
  </r>
  <r>
    <s v="OH64088"/>
    <x v="3"/>
    <n v="7375.567916"/>
    <x v="0"/>
    <s v="Basic"/>
    <x v="3"/>
    <d v="2011-09-02T00:00:00"/>
    <s v="Employed"/>
    <x v="1"/>
    <n v="33345"/>
    <x v="0"/>
    <x v="1"/>
    <n v="65"/>
    <n v="32"/>
    <n v="52"/>
    <n v="0"/>
    <n v="2"/>
    <s v="Corporate Auto"/>
    <s v="Corporate L1"/>
    <s v="Offer1"/>
    <s v="Agent"/>
    <n v="338.61986899999999"/>
    <s v="Four-Door Car"/>
    <s v="Medsize"/>
  </r>
  <r>
    <s v="SK97780"/>
    <x v="3"/>
    <n v="10110.778179999999"/>
    <x v="0"/>
    <s v="Extended"/>
    <x v="0"/>
    <s v="2/16/11"/>
    <s v="Medical Leave"/>
    <x v="0"/>
    <n v="15752"/>
    <x v="2"/>
    <x v="0"/>
    <n v="90"/>
    <n v="27"/>
    <n v="37"/>
    <n v="0"/>
    <n v="2"/>
    <s v="Corporate Auto"/>
    <s v="Corporate L3"/>
    <s v="Offer1"/>
    <s v="Branch"/>
    <n v="339.34453100000002"/>
    <s v="Two-Door Car"/>
    <s v="Large"/>
  </r>
  <r>
    <s v="IO33050"/>
    <x v="4"/>
    <n v="5119.4142929999998"/>
    <x v="0"/>
    <s v="Basic"/>
    <x v="3"/>
    <d v="2011-10-01T00:00:00"/>
    <s v="Employed"/>
    <x v="0"/>
    <n v="40169"/>
    <x v="2"/>
    <x v="2"/>
    <n v="65"/>
    <n v="1"/>
    <n v="47"/>
    <n v="1"/>
    <n v="3"/>
    <s v="Personal Auto"/>
    <s v="Personal L3"/>
    <s v="Offer1"/>
    <s v="Call Center"/>
    <n v="302.81883299999998"/>
    <s v="Four-Door Car"/>
    <s v="Medsize"/>
  </r>
  <r>
    <s v="XA55917"/>
    <x v="3"/>
    <n v="8533.8320129999993"/>
    <x v="0"/>
    <s v="Basic"/>
    <x v="1"/>
    <s v="2/28/11"/>
    <s v="Disabled"/>
    <x v="0"/>
    <n v="26049"/>
    <x v="0"/>
    <x v="0"/>
    <n v="113"/>
    <n v="10"/>
    <n v="15"/>
    <n v="1"/>
    <n v="9"/>
    <s v="Personal Auto"/>
    <s v="Personal L1"/>
    <s v="Offer1"/>
    <s v="Web"/>
    <n v="619.165344"/>
    <s v="SUV"/>
    <s v="Medsize"/>
  </r>
  <r>
    <s v="JK32620"/>
    <x v="2"/>
    <n v="2224.768"/>
    <x v="0"/>
    <s v="Basic"/>
    <x v="1"/>
    <s v="1/22/11"/>
    <s v="Unemployed"/>
    <x v="1"/>
    <n v="0"/>
    <x v="0"/>
    <x v="1"/>
    <n v="68"/>
    <n v="3"/>
    <n v="4"/>
    <n v="0"/>
    <n v="1"/>
    <s v="Personal Auto"/>
    <s v="Personal L3"/>
    <s v="Offer2"/>
    <s v="Web"/>
    <n v="326.39999999999998"/>
    <s v="Four-Door Car"/>
    <s v="Medsize"/>
  </r>
  <r>
    <s v="RQ19236"/>
    <x v="1"/>
    <n v="8042.8037839999997"/>
    <x v="0"/>
    <s v="Basic"/>
    <x v="4"/>
    <d v="2011-05-01T00:00:00"/>
    <s v="Employed"/>
    <x v="1"/>
    <n v="55411"/>
    <x v="2"/>
    <x v="0"/>
    <n v="100"/>
    <n v="24"/>
    <n v="53"/>
    <n v="0"/>
    <n v="4"/>
    <s v="Personal Auto"/>
    <s v="Personal L2"/>
    <s v="Offer2"/>
    <s v="Web"/>
    <n v="259.561195"/>
    <s v="Sports Car"/>
    <s v="Medsize"/>
  </r>
  <r>
    <s v="QC47433"/>
    <x v="4"/>
    <n v="2554.4371379999998"/>
    <x v="0"/>
    <s v="Basic"/>
    <x v="1"/>
    <s v="1/21/11"/>
    <s v="Medical Leave"/>
    <x v="1"/>
    <n v="12459"/>
    <x v="0"/>
    <x v="0"/>
    <n v="70"/>
    <n v="4"/>
    <n v="41"/>
    <n v="0"/>
    <n v="1"/>
    <s v="Personal Auto"/>
    <s v="Personal L2"/>
    <s v="Offer2"/>
    <s v="Branch"/>
    <n v="336"/>
    <s v="Four-Door Car"/>
    <s v="Small"/>
  </r>
  <r>
    <s v="RA93608"/>
    <x v="4"/>
    <n v="18073.939989999999"/>
    <x v="0"/>
    <s v="Extended"/>
    <x v="0"/>
    <s v="1/24/11"/>
    <s v="Employed"/>
    <x v="1"/>
    <n v="64620"/>
    <x v="0"/>
    <x v="0"/>
    <n v="76"/>
    <n v="24"/>
    <n v="32"/>
    <n v="1"/>
    <n v="2"/>
    <s v="Personal Auto"/>
    <s v="Personal L2"/>
    <s v="Offer1"/>
    <s v="Agent"/>
    <n v="364.8"/>
    <s v="Two-Door Car"/>
    <s v="Small"/>
  </r>
  <r>
    <s v="XH97711"/>
    <x v="3"/>
    <n v="2430.506586"/>
    <x v="0"/>
    <s v="Basic"/>
    <x v="0"/>
    <s v="1/14/11"/>
    <s v="Employed"/>
    <x v="1"/>
    <n v="83140"/>
    <x v="2"/>
    <x v="0"/>
    <n v="61"/>
    <n v="25"/>
    <n v="70"/>
    <n v="0"/>
    <n v="1"/>
    <s v="Corporate Auto"/>
    <s v="Corporate L3"/>
    <s v="Offer4"/>
    <s v="Agent"/>
    <n v="179.161843"/>
    <s v="Four-Door Car"/>
    <s v="Medsize"/>
  </r>
  <r>
    <s v="AU96286"/>
    <x v="4"/>
    <n v="3167.6584419999999"/>
    <x v="0"/>
    <s v="Extended"/>
    <x v="0"/>
    <s v="1/19/11"/>
    <s v="Unemployed"/>
    <x v="0"/>
    <n v="0"/>
    <x v="0"/>
    <x v="1"/>
    <n v="92"/>
    <n v="20"/>
    <n v="50"/>
    <n v="0"/>
    <n v="1"/>
    <s v="Corporate Auto"/>
    <s v="Corporate L1"/>
    <s v="Offer4"/>
    <s v="Web"/>
    <n v="662.4"/>
    <s v="Four-Door Car"/>
    <s v="Medsize"/>
  </r>
  <r>
    <s v="KC17170"/>
    <x v="1"/>
    <n v="5465.603983"/>
    <x v="0"/>
    <s v="Basic"/>
    <x v="0"/>
    <s v="1/31/11"/>
    <s v="Employed"/>
    <x v="0"/>
    <n v="54422"/>
    <x v="1"/>
    <x v="0"/>
    <n v="68"/>
    <n v="9"/>
    <n v="8"/>
    <n v="0"/>
    <n v="5"/>
    <s v="Corporate Auto"/>
    <s v="Corporate L3"/>
    <s v="Offer1"/>
    <s v="Branch"/>
    <n v="75.501852"/>
    <s v="Four-Door Car"/>
    <s v="Medsize"/>
  </r>
  <r>
    <s v="ZN47335"/>
    <x v="3"/>
    <n v="10357.514219999999"/>
    <x v="0"/>
    <s v="Extended"/>
    <x v="1"/>
    <s v="2/16/11"/>
    <s v="Employed"/>
    <x v="1"/>
    <n v="68309"/>
    <x v="1"/>
    <x v="2"/>
    <n v="131"/>
    <n v="4"/>
    <n v="67"/>
    <n v="0"/>
    <n v="9"/>
    <s v="Corporate Auto"/>
    <s v="Corporate L3"/>
    <s v="Offer1"/>
    <s v="Web"/>
    <n v="306.98359599999998"/>
    <s v="SUV"/>
    <s v="Small"/>
  </r>
  <r>
    <s v="EI46264"/>
    <x v="3"/>
    <n v="2537.8138779999999"/>
    <x v="0"/>
    <s v="Basic"/>
    <x v="3"/>
    <d v="2011-12-01T00:00:00"/>
    <s v="Employed"/>
    <x v="1"/>
    <n v="56621"/>
    <x v="1"/>
    <x v="0"/>
    <n v="65"/>
    <n v="27"/>
    <n v="36"/>
    <n v="2"/>
    <n v="1"/>
    <s v="Personal Auto"/>
    <s v="Personal L2"/>
    <s v="Offer2"/>
    <s v="Branch"/>
    <n v="84.026848000000001"/>
    <s v="Four-Door Car"/>
    <s v="Medsize"/>
  </r>
  <r>
    <s v="EK87864"/>
    <x v="1"/>
    <n v="2821.9472190000001"/>
    <x v="0"/>
    <s v="Basic"/>
    <x v="1"/>
    <d v="2011-06-01T00:00:00"/>
    <s v="Employed"/>
    <x v="0"/>
    <n v="38977"/>
    <x v="1"/>
    <x v="0"/>
    <n v="70"/>
    <n v="27"/>
    <n v="22"/>
    <n v="0"/>
    <n v="1"/>
    <s v="Special Auto"/>
    <s v="Special L2"/>
    <s v="Offer1"/>
    <s v="Agent"/>
    <n v="139.489926"/>
    <s v="Four-Door Car"/>
    <s v="Medsize"/>
  </r>
  <r>
    <s v="GV45403"/>
    <x v="1"/>
    <n v="7757.128146"/>
    <x v="0"/>
    <s v="Premium"/>
    <x v="0"/>
    <s v="1/23/11"/>
    <s v="Unemployed"/>
    <x v="1"/>
    <n v="0"/>
    <x v="0"/>
    <x v="2"/>
    <n v="111"/>
    <n v="32"/>
    <n v="13"/>
    <n v="0"/>
    <n v="3"/>
    <s v="Corporate Auto"/>
    <s v="Corporate L2"/>
    <s v="Offer1"/>
    <s v="Branch"/>
    <n v="607.44590000000005"/>
    <s v="Two-Door Car"/>
    <s v="Medsize"/>
  </r>
  <r>
    <s v="QK31192"/>
    <x v="1"/>
    <n v="4079.1326669999999"/>
    <x v="0"/>
    <s v="Premium"/>
    <x v="3"/>
    <s v="2/18/11"/>
    <s v="Unemployed"/>
    <x v="1"/>
    <n v="0"/>
    <x v="0"/>
    <x v="0"/>
    <n v="114"/>
    <n v="12"/>
    <n v="43"/>
    <n v="0"/>
    <n v="1"/>
    <s v="Corporate Auto"/>
    <s v="Corporate L2"/>
    <s v="Offer4"/>
    <s v="Branch"/>
    <n v="631.12437199999999"/>
    <s v="Two-Door Car"/>
    <s v="Medsize"/>
  </r>
  <r>
    <s v="LU89008"/>
    <x v="1"/>
    <n v="5955.5445520000003"/>
    <x v="0"/>
    <s v="Extended"/>
    <x v="1"/>
    <d v="2011-07-02T00:00:00"/>
    <s v="Unemployed"/>
    <x v="0"/>
    <n v="0"/>
    <x v="0"/>
    <x v="1"/>
    <n v="83"/>
    <n v="35"/>
    <n v="87"/>
    <n v="0"/>
    <n v="8"/>
    <s v="Personal Auto"/>
    <s v="Personal L3"/>
    <s v="Offer1"/>
    <s v="Agent"/>
    <n v="628.02349400000003"/>
    <s v="Four-Door Car"/>
    <s v="Medsize"/>
  </r>
  <r>
    <s v="NS10490"/>
    <x v="4"/>
    <n v="14158.61364"/>
    <x v="0"/>
    <s v="Basic"/>
    <x v="0"/>
    <s v="2/26/11"/>
    <s v="Employed"/>
    <x v="0"/>
    <n v="83235"/>
    <x v="0"/>
    <x v="0"/>
    <n v="70"/>
    <n v="16"/>
    <n v="33"/>
    <n v="0"/>
    <n v="2"/>
    <s v="Personal Auto"/>
    <s v="Personal L3"/>
    <s v="Offer2"/>
    <s v="Agent"/>
    <n v="336"/>
    <s v="Two-Door Car"/>
    <s v="Medsize"/>
  </r>
  <r>
    <s v="KL98495"/>
    <x v="2"/>
    <n v="8487.2380319999993"/>
    <x v="0"/>
    <s v="Basic"/>
    <x v="1"/>
    <d v="2011-05-01T00:00:00"/>
    <s v="Unemployed"/>
    <x v="1"/>
    <n v="0"/>
    <x v="0"/>
    <x v="0"/>
    <n v="74"/>
    <n v="7"/>
    <n v="93"/>
    <n v="0"/>
    <n v="2"/>
    <s v="Personal Auto"/>
    <s v="Personal L2"/>
    <s v="Offer1"/>
    <s v="Agent"/>
    <n v="426.655599"/>
    <s v="Two-Door Car"/>
    <s v="Medsize"/>
  </r>
  <r>
    <s v="IU96845"/>
    <x v="1"/>
    <n v="6285.4768679999997"/>
    <x v="0"/>
    <s v="Extended"/>
    <x v="1"/>
    <d v="2011-10-02T00:00:00"/>
    <s v="Employed"/>
    <x v="1"/>
    <n v="32390"/>
    <x v="1"/>
    <x v="0"/>
    <n v="80"/>
    <n v="20"/>
    <n v="36"/>
    <n v="0"/>
    <n v="8"/>
    <s v="Personal Auto"/>
    <s v="Personal L3"/>
    <s v="Offer1"/>
    <s v="Call Center"/>
    <n v="91.417923000000002"/>
    <s v="Four-Door Car"/>
    <s v="Medsize"/>
  </r>
  <r>
    <s v="QL93655"/>
    <x v="4"/>
    <n v="11473.48149"/>
    <x v="0"/>
    <s v="Extended"/>
    <x v="3"/>
    <d v="2011-12-01T00:00:00"/>
    <s v="Employed"/>
    <x v="0"/>
    <n v="66538"/>
    <x v="2"/>
    <x v="0"/>
    <n v="95"/>
    <n v="14"/>
    <n v="64"/>
    <n v="0"/>
    <n v="2"/>
    <s v="Personal Auto"/>
    <s v="Personal L3"/>
    <s v="Offer2"/>
    <s v="Agent"/>
    <n v="317.84481199999999"/>
    <s v="Two-Door Car"/>
    <s v="Medsize"/>
  </r>
  <r>
    <s v="QZ42725"/>
    <x v="0"/>
    <n v="2310.882998"/>
    <x v="0"/>
    <s v="Basic"/>
    <x v="0"/>
    <d v="2011-01-01T00:00:00"/>
    <s v="Unemployed"/>
    <x v="0"/>
    <n v="0"/>
    <x v="0"/>
    <x v="1"/>
    <n v="64"/>
    <n v="12"/>
    <n v="24"/>
    <n v="0"/>
    <n v="1"/>
    <s v="Personal Auto"/>
    <s v="Personal L3"/>
    <s v="Offer2"/>
    <s v="Agent"/>
    <n v="460.8"/>
    <s v="Four-Door Car"/>
    <s v="Medsize"/>
  </r>
  <r>
    <s v="LZ34046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1"/>
    <s v="Offer3"/>
    <s v="Agent"/>
    <n v="86.461582000000007"/>
    <s v="Four-Door Car"/>
    <s v="Medsize"/>
  </r>
  <r>
    <s v="ZH19885"/>
    <x v="0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Personal Auto"/>
    <s v="Personal L3"/>
    <s v="Offer2"/>
    <s v="Agent"/>
    <n v="156.12491399999999"/>
    <s v="Four-Door Car"/>
    <s v="Medsize"/>
  </r>
  <r>
    <s v="YE88490"/>
    <x v="1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2"/>
    <s v="Offer1"/>
    <s v="Agent"/>
    <n v="321.60000000000002"/>
    <s v="Four-Door Car"/>
    <s v="Medsize"/>
  </r>
  <r>
    <s v="YC80498"/>
    <x v="3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1"/>
    <s v="Offer1"/>
    <s v="Web"/>
    <n v="362.77454499999999"/>
    <s v="Two-Door Car"/>
    <s v="Medsize"/>
  </r>
  <r>
    <s v="AI85843"/>
    <x v="1"/>
    <n v="6756.6514040000002"/>
    <x v="0"/>
    <s v="Extended"/>
    <x v="2"/>
    <d v="2011-06-01T00:00:00"/>
    <s v="Employed"/>
    <x v="0"/>
    <n v="33288"/>
    <x v="2"/>
    <x v="0"/>
    <n v="86"/>
    <n v="1"/>
    <n v="27"/>
    <n v="2"/>
    <n v="9"/>
    <s v="Personal Auto"/>
    <s v="Personal L3"/>
    <s v="Offer1"/>
    <s v="Branch"/>
    <n v="221.85618400000001"/>
    <s v="Four-Door Car"/>
    <s v="Medsize"/>
  </r>
  <r>
    <s v="XD66024"/>
    <x v="1"/>
    <n v="5936.0117730000002"/>
    <x v="0"/>
    <s v="Extended"/>
    <x v="1"/>
    <s v="1/27/11"/>
    <s v="Unemployed"/>
    <x v="0"/>
    <n v="0"/>
    <x v="0"/>
    <x v="1"/>
    <n v="84"/>
    <n v="31"/>
    <n v="25"/>
    <n v="0"/>
    <n v="3"/>
    <s v="Personal Auto"/>
    <s v="Personal L3"/>
    <s v="Offer3"/>
    <s v="Call Center"/>
    <n v="980.16908100000001"/>
    <s v="Four-Door Car"/>
    <s v="Medsize"/>
  </r>
  <r>
    <s v="FY51713"/>
    <x v="1"/>
    <n v="3570.7605090000002"/>
    <x v="0"/>
    <s v="Extended"/>
    <x v="0"/>
    <d v="2011-07-01T00:00:00"/>
    <s v="Employed"/>
    <x v="0"/>
    <n v="56168"/>
    <x v="0"/>
    <x v="0"/>
    <n v="88"/>
    <n v="13"/>
    <n v="20"/>
    <n v="0"/>
    <n v="1"/>
    <s v="Personal Auto"/>
    <s v="Personal L1"/>
    <s v="Offer1"/>
    <s v="Branch"/>
    <n v="614.67590600000005"/>
    <s v="Four-Door Car"/>
    <s v="Small"/>
  </r>
  <r>
    <s v="PH26378"/>
    <x v="3"/>
    <n v="6019.9604689999996"/>
    <x v="0"/>
    <s v="Extended"/>
    <x v="1"/>
    <s v="1/31/11"/>
    <s v="Unemployed"/>
    <x v="1"/>
    <n v="0"/>
    <x v="0"/>
    <x v="1"/>
    <n v="92"/>
    <n v="3"/>
    <n v="28"/>
    <n v="0"/>
    <n v="4"/>
    <s v="Personal Auto"/>
    <s v="Personal L3"/>
    <s v="Offer1"/>
    <s v="Agent"/>
    <n v="662.4"/>
    <s v="Four-Door Car"/>
    <s v="Medsize"/>
  </r>
  <r>
    <s v="WQ18638"/>
    <x v="4"/>
    <n v="5426.863953"/>
    <x v="0"/>
    <s v="Basic"/>
    <x v="3"/>
    <s v="2/25/11"/>
    <s v="Employed"/>
    <x v="1"/>
    <n v="23105"/>
    <x v="0"/>
    <x v="0"/>
    <n v="69"/>
    <n v="15"/>
    <n v="21"/>
    <n v="0"/>
    <n v="3"/>
    <s v="Personal Auto"/>
    <s v="Personal L3"/>
    <s v="Offer2"/>
    <s v="Agent"/>
    <n v="331.2"/>
    <s v="Two-Door Car"/>
    <s v="Small"/>
  </r>
  <r>
    <s v="KY14688"/>
    <x v="4"/>
    <n v="2730.3138039999999"/>
    <x v="0"/>
    <s v="Basic"/>
    <x v="2"/>
    <d v="2011-03-01T00:00:00"/>
    <s v="Employed"/>
    <x v="0"/>
    <n v="36218"/>
    <x v="1"/>
    <x v="0"/>
    <n v="68"/>
    <n v="6"/>
    <n v="83"/>
    <n v="0"/>
    <n v="1"/>
    <s v="Personal Auto"/>
    <s v="Personal L1"/>
    <s v="Offer3"/>
    <s v="Branch"/>
    <n v="145.25216800000001"/>
    <s v="Four-Door Car"/>
    <s v="Large"/>
  </r>
  <r>
    <s v="TC97762"/>
    <x v="3"/>
    <n v="4982.6813739999998"/>
    <x v="0"/>
    <s v="Basic"/>
    <x v="3"/>
    <s v="2/27/11"/>
    <s v="Employed"/>
    <x v="0"/>
    <n v="52275"/>
    <x v="0"/>
    <x v="0"/>
    <n v="62"/>
    <n v="6"/>
    <n v="88"/>
    <n v="0"/>
    <n v="5"/>
    <s v="Corporate Auto"/>
    <s v="Corporate L3"/>
    <s v="Offer3"/>
    <s v="Branch"/>
    <n v="374.24078300000002"/>
    <s v="Four-Door Car"/>
    <s v="Medsize"/>
  </r>
  <r>
    <s v="QC87108"/>
    <x v="4"/>
    <n v="8769.2667560000009"/>
    <x v="0"/>
    <s v="Basic"/>
    <x v="1"/>
    <s v="1/19/11"/>
    <s v="Employed"/>
    <x v="0"/>
    <n v="49665"/>
    <x v="0"/>
    <x v="1"/>
    <n v="74"/>
    <n v="5"/>
    <n v="51"/>
    <n v="0"/>
    <n v="2"/>
    <s v="Personal Auto"/>
    <s v="Personal L3"/>
    <s v="Offer3"/>
    <s v="Web"/>
    <n v="355.2"/>
    <s v="Four-Door Car"/>
    <s v="Large"/>
  </r>
  <r>
    <s v="CX12134"/>
    <x v="2"/>
    <n v="4220.6135340000001"/>
    <x v="0"/>
    <s v="Premium"/>
    <x v="3"/>
    <s v="1/31/11"/>
    <s v="Employed"/>
    <x v="1"/>
    <n v="32471"/>
    <x v="0"/>
    <x v="1"/>
    <n v="110"/>
    <n v="0"/>
    <n v="87"/>
    <n v="0"/>
    <n v="1"/>
    <s v="Personal Auto"/>
    <s v="Personal L2"/>
    <s v="Offer2"/>
    <s v="Agent"/>
    <n v="528"/>
    <s v="Two-Door Car"/>
    <s v="Medsize"/>
  </r>
  <r>
    <s v="SM73248"/>
    <x v="1"/>
    <n v="11537.505069999999"/>
    <x v="0"/>
    <s v="Extended"/>
    <x v="3"/>
    <s v="1/21/11"/>
    <s v="Unemployed"/>
    <x v="1"/>
    <n v="0"/>
    <x v="0"/>
    <x v="1"/>
    <n v="86"/>
    <n v="12"/>
    <n v="89"/>
    <n v="1"/>
    <n v="2"/>
    <s v="Corporate Auto"/>
    <s v="Corporate L1"/>
    <s v="Offer1"/>
    <s v="Agent"/>
    <n v="619.20000000000005"/>
    <s v="Two-Door Car"/>
    <s v="Medsize"/>
  </r>
  <r>
    <s v="CK19789"/>
    <x v="3"/>
    <n v="5887.1820429999998"/>
    <x v="0"/>
    <s v="Basic"/>
    <x v="2"/>
    <s v="2/14/11"/>
    <s v="Employed"/>
    <x v="0"/>
    <n v="62773"/>
    <x v="1"/>
    <x v="0"/>
    <n v="73"/>
    <n v="19"/>
    <n v="57"/>
    <n v="0"/>
    <n v="9"/>
    <s v="Personal Auto"/>
    <s v="Personal L3"/>
    <s v="Offer4"/>
    <s v="Branch"/>
    <n v="80.669257000000002"/>
    <s v="Four-Door Car"/>
    <s v="Medsize"/>
  </r>
  <r>
    <s v="UV12583"/>
    <x v="3"/>
    <n v="4700.5837709999996"/>
    <x v="0"/>
    <s v="Basic"/>
    <x v="1"/>
    <s v="2/18/11"/>
    <s v="Employed"/>
    <x v="0"/>
    <n v="76694"/>
    <x v="0"/>
    <x v="0"/>
    <n v="117"/>
    <n v="34"/>
    <n v="23"/>
    <n v="0"/>
    <n v="1"/>
    <s v="Personal Auto"/>
    <s v="Personal L1"/>
    <s v="Offer4"/>
    <s v="Agent"/>
    <n v="561.6"/>
    <s v="SUV"/>
    <s v="Medsize"/>
  </r>
  <r>
    <s v="JC11405"/>
    <x v="4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3"/>
    <s v="Offer1"/>
    <s v="Agent"/>
    <n v="1324.8"/>
    <s v="Luxury SUV"/>
    <s v="Medsize"/>
  </r>
  <r>
    <s v="KA89683"/>
    <x v="1"/>
    <n v="2523.171245"/>
    <x v="0"/>
    <s v="Basic"/>
    <x v="3"/>
    <s v="1/30/11"/>
    <s v="Unemployed"/>
    <x v="0"/>
    <n v="0"/>
    <x v="0"/>
    <x v="1"/>
    <n v="70"/>
    <n v="20"/>
    <n v="81"/>
    <n v="0"/>
    <n v="1"/>
    <s v="Personal Auto"/>
    <s v="Personal L1"/>
    <s v="Offer1"/>
    <s v="Branch"/>
    <n v="504"/>
    <s v="Four-Door Car"/>
    <s v="Small"/>
  </r>
  <r>
    <s v="BG85305"/>
    <x v="2"/>
    <n v="3757.8047160000001"/>
    <x v="0"/>
    <s v="Extended"/>
    <x v="4"/>
    <s v="1/28/11"/>
    <s v="Employed"/>
    <x v="1"/>
    <n v="36633"/>
    <x v="0"/>
    <x v="1"/>
    <n v="96"/>
    <n v="20"/>
    <n v="61"/>
    <n v="1"/>
    <n v="1"/>
    <s v="Personal Auto"/>
    <s v="Personal L2"/>
    <s v="Offer2"/>
    <s v="Call Center"/>
    <n v="460.8"/>
    <s v="Four-Door Car"/>
    <s v="Medsize"/>
  </r>
  <r>
    <s v="UQ87917"/>
    <x v="4"/>
    <n v="12941.73353"/>
    <x v="0"/>
    <s v="Basic"/>
    <x v="3"/>
    <s v="1/24/11"/>
    <s v="Employed"/>
    <x v="1"/>
    <n v="77060"/>
    <x v="2"/>
    <x v="0"/>
    <n v="106"/>
    <n v="23"/>
    <n v="90"/>
    <n v="0"/>
    <n v="2"/>
    <s v="Personal Auto"/>
    <s v="Personal L2"/>
    <s v="Offer1"/>
    <s v="Branch"/>
    <n v="468.56613299999998"/>
    <s v="SUV"/>
    <s v="Medsize"/>
  </r>
  <r>
    <s v="XN11823"/>
    <x v="2"/>
    <n v="3764.4650740000002"/>
    <x v="0"/>
    <s v="Extended"/>
    <x v="0"/>
    <s v="2/17/11"/>
    <s v="Employed"/>
    <x v="0"/>
    <n v="92600"/>
    <x v="0"/>
    <x v="1"/>
    <n v="94"/>
    <n v="9"/>
    <n v="48"/>
    <n v="0"/>
    <n v="1"/>
    <s v="Corporate Auto"/>
    <s v="Corporate L2"/>
    <s v="Offer3"/>
    <s v="Web"/>
    <n v="842.43785000000003"/>
    <s v="Two-Door Car"/>
    <s v="Small"/>
  </r>
  <r>
    <s v="OS46571"/>
    <x v="3"/>
    <n v="6889.5570280000002"/>
    <x v="0"/>
    <s v="Basic"/>
    <x v="3"/>
    <d v="2011-04-02T00:00:00"/>
    <s v="Unemployed"/>
    <x v="1"/>
    <n v="0"/>
    <x v="0"/>
    <x v="1"/>
    <n v="66"/>
    <n v="2"/>
    <n v="75"/>
    <n v="0"/>
    <n v="2"/>
    <s v="Personal Auto"/>
    <s v="Personal L3"/>
    <s v="Offer1"/>
    <s v="Branch"/>
    <n v="475.2"/>
    <s v="Four-Door Car"/>
    <s v="Small"/>
  </r>
  <r>
    <s v="PX17116"/>
    <x v="2"/>
    <n v="3623.4541979999999"/>
    <x v="0"/>
    <s v="Basic"/>
    <x v="1"/>
    <s v="1/20/11"/>
    <s v="Unemployed"/>
    <x v="1"/>
    <n v="0"/>
    <x v="0"/>
    <x v="1"/>
    <n v="111"/>
    <n v="6"/>
    <n v="24"/>
    <n v="2"/>
    <n v="1"/>
    <s v="Corporate Auto"/>
    <s v="Corporate L2"/>
    <s v="Offer1"/>
    <s v="Agent"/>
    <n v="1171.9311700000001"/>
    <s v="SUV"/>
    <s v="Medsize"/>
  </r>
  <r>
    <s v="RP19541"/>
    <x v="1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3"/>
    <s v="Offer2"/>
    <s v="Web"/>
    <n v="268.47180200000003"/>
    <s v="Four-Door Car"/>
    <s v="Medsize"/>
  </r>
  <r>
    <s v="ZR25747"/>
    <x v="4"/>
    <n v="8277.7455800000007"/>
    <x v="0"/>
    <s v="Premium"/>
    <x v="1"/>
    <d v="2011-06-02T00:00:00"/>
    <s v="Employed"/>
    <x v="0"/>
    <n v="45257"/>
    <x v="0"/>
    <x v="0"/>
    <n v="103"/>
    <n v="33"/>
    <n v="90"/>
    <n v="0"/>
    <n v="4"/>
    <s v="Corporate Auto"/>
    <s v="Corporate L1"/>
    <s v="Offer3"/>
    <s v="Call Center"/>
    <n v="494.4"/>
    <s v="Two-Door Car"/>
    <s v="Medsize"/>
  </r>
  <r>
    <s v="NQ86532"/>
    <x v="3"/>
    <n v="2576.4555970000001"/>
    <x v="0"/>
    <s v="Basic"/>
    <x v="3"/>
    <s v="1/22/11"/>
    <s v="Medical Leave"/>
    <x v="1"/>
    <n v="26854"/>
    <x v="0"/>
    <x v="0"/>
    <n v="66"/>
    <n v="31"/>
    <n v="70"/>
    <n v="0"/>
    <n v="1"/>
    <s v="Personal Auto"/>
    <s v="Personal L3"/>
    <s v="Offer1"/>
    <s v="Agent"/>
    <n v="475.2"/>
    <s v="Four-Door Car"/>
    <s v="Small"/>
  </r>
  <r>
    <s v="JY27336"/>
    <x v="4"/>
    <n v="8205.3879359999992"/>
    <x v="0"/>
    <s v="Basic"/>
    <x v="1"/>
    <s v="2/22/11"/>
    <s v="Employed"/>
    <x v="0"/>
    <n v="85840"/>
    <x v="1"/>
    <x v="0"/>
    <n v="102"/>
    <n v="14"/>
    <n v="79"/>
    <n v="2"/>
    <n v="4"/>
    <s v="Corporate Auto"/>
    <s v="Corporate L3"/>
    <s v="Offer2"/>
    <s v="Agent"/>
    <n v="138.722385"/>
    <s v="SUV"/>
    <s v="Medsize"/>
  </r>
  <r>
    <s v="PB54378"/>
    <x v="4"/>
    <n v="19582.468870000001"/>
    <x v="0"/>
    <s v="Basic"/>
    <x v="4"/>
    <s v="1/29/11"/>
    <s v="Medical Leave"/>
    <x v="0"/>
    <n v="26463"/>
    <x v="0"/>
    <x v="0"/>
    <n v="72"/>
    <n v="28"/>
    <n v="93"/>
    <n v="0"/>
    <n v="2"/>
    <s v="Corporate Auto"/>
    <s v="Corporate L2"/>
    <s v="Offer1"/>
    <s v="Branch"/>
    <n v="345.6"/>
    <s v="Four-Door Car"/>
    <s v="Medsize"/>
  </r>
  <r>
    <s v="SV38190"/>
    <x v="2"/>
    <n v="6481.5265760000002"/>
    <x v="0"/>
    <s v="Extended"/>
    <x v="0"/>
    <s v="1/13/11"/>
    <s v="Employed"/>
    <x v="0"/>
    <n v="30689"/>
    <x v="0"/>
    <x v="0"/>
    <n v="81"/>
    <n v="23"/>
    <n v="51"/>
    <n v="0"/>
    <n v="5"/>
    <s v="Personal Auto"/>
    <s v="Personal L2"/>
    <s v="Offer4"/>
    <s v="Branch"/>
    <n v="467.24802"/>
    <s v="Four-Door Car"/>
    <s v="Medsize"/>
  </r>
  <r>
    <s v="CV24005"/>
    <x v="4"/>
    <n v="2599.3108790000001"/>
    <x v="0"/>
    <s v="Basic"/>
    <x v="3"/>
    <s v="2/13/11"/>
    <s v="Employed"/>
    <x v="1"/>
    <n v="29590"/>
    <x v="0"/>
    <x v="0"/>
    <n v="66"/>
    <n v="17"/>
    <n v="18"/>
    <n v="0"/>
    <n v="1"/>
    <s v="Corporate Auto"/>
    <s v="Corporate L3"/>
    <s v="Offer2"/>
    <s v="Agent"/>
    <n v="467.50323600000002"/>
    <s v="Two-Door Car"/>
    <s v="Small"/>
  </r>
  <r>
    <s v="EX28656"/>
    <x v="4"/>
    <n v="9830.3376289999997"/>
    <x v="0"/>
    <s v="Premium"/>
    <x v="1"/>
    <d v="2011-10-02T00:00:00"/>
    <s v="Employed"/>
    <x v="0"/>
    <n v="25965"/>
    <x v="0"/>
    <x v="2"/>
    <n v="253"/>
    <n v="15"/>
    <n v="59"/>
    <n v="0"/>
    <n v="1"/>
    <s v="Personal Auto"/>
    <s v="Personal L1"/>
    <s v="Offer2"/>
    <s v="Agent"/>
    <n v="1214.4000000000001"/>
    <s v="Luxury SUV"/>
    <s v="Medsize"/>
  </r>
  <r>
    <s v="CF57022"/>
    <x v="4"/>
    <n v="10442.651390000001"/>
    <x v="0"/>
    <s v="Extended"/>
    <x v="0"/>
    <s v="1/26/11"/>
    <s v="Medical Leave"/>
    <x v="1"/>
    <n v="17269"/>
    <x v="0"/>
    <x v="0"/>
    <n v="139"/>
    <n v="3"/>
    <n v="31"/>
    <n v="0"/>
    <n v="5"/>
    <s v="Personal Auto"/>
    <s v="Personal L1"/>
    <s v="Offer1"/>
    <s v="Branch"/>
    <n v="667.2"/>
    <s v="SUV"/>
    <s v="Small"/>
  </r>
  <r>
    <s v="GM16780"/>
    <x v="4"/>
    <n v="36057.537020000003"/>
    <x v="0"/>
    <s v="Extended"/>
    <x v="1"/>
    <d v="2011-07-02T00:00:00"/>
    <s v="Employed"/>
    <x v="1"/>
    <n v="90330"/>
    <x v="1"/>
    <x v="1"/>
    <n v="137"/>
    <n v="0"/>
    <n v="86"/>
    <n v="3"/>
    <n v="2"/>
    <s v="Corporate Auto"/>
    <s v="Corporate L3"/>
    <s v="Offer1"/>
    <s v="Call Center"/>
    <n v="192.08529899999999"/>
    <s v="Sports Car"/>
    <s v="Medsize"/>
  </r>
  <r>
    <s v="BX94438"/>
    <x v="3"/>
    <n v="8470.0367729999998"/>
    <x v="0"/>
    <s v="Basic"/>
    <x v="3"/>
    <d v="2011-07-01T00:00:00"/>
    <s v="Unemployed"/>
    <x v="0"/>
    <n v="0"/>
    <x v="0"/>
    <x v="0"/>
    <n v="113"/>
    <n v="34"/>
    <n v="5"/>
    <n v="0"/>
    <n v="8"/>
    <s v="Corporate Auto"/>
    <s v="Corporate L2"/>
    <s v="Offer1"/>
    <s v="Call Center"/>
    <n v="619.97388899999999"/>
    <s v="SUV"/>
    <s v="Medsize"/>
  </r>
  <r>
    <s v="RM41745"/>
    <x v="3"/>
    <n v="8278.7864919999993"/>
    <x v="0"/>
    <s v="Premium"/>
    <x v="3"/>
    <s v="1/18/11"/>
    <s v="Unemployed"/>
    <x v="0"/>
    <n v="0"/>
    <x v="0"/>
    <x v="0"/>
    <n v="110"/>
    <n v="20"/>
    <n v="66"/>
    <n v="0"/>
    <n v="7"/>
    <s v="Personal Auto"/>
    <s v="Personal L3"/>
    <s v="Offer1"/>
    <s v="Agent"/>
    <n v="1002.782553"/>
    <s v="Four-Door Car"/>
    <s v="Medsize"/>
  </r>
  <r>
    <s v="XR70252"/>
    <x v="3"/>
    <n v="4788.9325980000003"/>
    <x v="0"/>
    <s v="Basic"/>
    <x v="3"/>
    <s v="2/22/11"/>
    <s v="Unemployed"/>
    <x v="0"/>
    <n v="0"/>
    <x v="0"/>
    <x v="0"/>
    <n v="67"/>
    <n v="2"/>
    <n v="49"/>
    <n v="1"/>
    <n v="3"/>
    <s v="Personal Auto"/>
    <s v="Personal L2"/>
    <s v="Offer2"/>
    <s v="Web"/>
    <n v="321.60000000000002"/>
    <s v="Two-Door Car"/>
    <s v="Medsize"/>
  </r>
  <r>
    <s v="YH92099"/>
    <x v="1"/>
    <n v="3087.9999170000001"/>
    <x v="0"/>
    <s v="Extended"/>
    <x v="0"/>
    <s v="1/16/11"/>
    <s v="Disabled"/>
    <x v="0"/>
    <n v="18558"/>
    <x v="0"/>
    <x v="0"/>
    <n v="80"/>
    <n v="17"/>
    <n v="23"/>
    <n v="0"/>
    <n v="1"/>
    <s v="Special Auto"/>
    <s v="Special L1"/>
    <s v="Offer1"/>
    <s v="Agent"/>
    <n v="384"/>
    <s v="Four-Door Car"/>
    <s v="Medsize"/>
  </r>
  <r>
    <s v="SG81493"/>
    <x v="1"/>
    <n v="4443.7362089999997"/>
    <x v="0"/>
    <s v="Premium"/>
    <x v="0"/>
    <d v="2011-01-01T00:00:00"/>
    <s v="Employed"/>
    <x v="1"/>
    <n v="46384"/>
    <x v="1"/>
    <x v="0"/>
    <n v="113"/>
    <n v="33"/>
    <n v="93"/>
    <n v="0"/>
    <n v="1"/>
    <s v="Corporate Auto"/>
    <s v="Corporate L1"/>
    <s v="Offer2"/>
    <s v="Web"/>
    <n v="251.774574"/>
    <s v="Four-Door Car"/>
    <s v="Medsize"/>
  </r>
  <r>
    <s v="ZX23819"/>
    <x v="4"/>
    <n v="7984.0864730000003"/>
    <x v="0"/>
    <s v="Basic"/>
    <x v="3"/>
    <d v="2011-10-02T00:00:00"/>
    <s v="Unemployed"/>
    <x v="0"/>
    <n v="0"/>
    <x v="0"/>
    <x v="1"/>
    <n v="72"/>
    <n v="1"/>
    <n v="77"/>
    <n v="0"/>
    <n v="2"/>
    <s v="Personal Auto"/>
    <s v="Personal L3"/>
    <s v="Offer2"/>
    <s v="Call Center"/>
    <n v="866.20832099999996"/>
    <s v="Two-Door Car"/>
    <s v="Large"/>
  </r>
  <r>
    <s v="FJ54907"/>
    <x v="4"/>
    <n v="7180.9710279999999"/>
    <x v="0"/>
    <s v="Basic"/>
    <x v="1"/>
    <d v="2011-09-01T00:00:00"/>
    <s v="Employed"/>
    <x v="0"/>
    <n v="42303"/>
    <x v="0"/>
    <x v="0"/>
    <n v="180"/>
    <n v="24"/>
    <n v="66"/>
    <n v="0"/>
    <n v="1"/>
    <s v="Personal Auto"/>
    <s v="Personal L2"/>
    <s v="Offer2"/>
    <s v="Agent"/>
    <n v="1210.9209490000001"/>
    <s v="Luxury SUV"/>
    <s v="Medsize"/>
  </r>
  <r>
    <s v="CU26127"/>
    <x v="3"/>
    <n v="15656.03434"/>
    <x v="0"/>
    <s v="Extended"/>
    <x v="0"/>
    <d v="2011-02-02T00:00:00"/>
    <s v="Employed"/>
    <x v="0"/>
    <n v="71731"/>
    <x v="2"/>
    <x v="1"/>
    <n v="130"/>
    <n v="12"/>
    <n v="50"/>
    <n v="0"/>
    <n v="2"/>
    <s v="Corporate Auto"/>
    <s v="Corporate L2"/>
    <s v="Offer1"/>
    <s v="Branch"/>
    <n v="599.64846599999998"/>
    <s v="SUV"/>
    <s v="Medsize"/>
  </r>
  <r>
    <s v="YH60476"/>
    <x v="4"/>
    <n v="5780.1821970000001"/>
    <x v="1"/>
    <s v="Basic"/>
    <x v="3"/>
    <s v="2/26/11"/>
    <s v="Employed"/>
    <x v="1"/>
    <n v="51066"/>
    <x v="0"/>
    <x v="1"/>
    <n v="74"/>
    <n v="23"/>
    <n v="0"/>
    <n v="0"/>
    <n v="8"/>
    <s v="Corporate Auto"/>
    <s v="Corporate L3"/>
    <s v="Offer2"/>
    <s v="Call Center"/>
    <n v="787.99331299999994"/>
    <s v="Four-Door Car"/>
    <s v="Medsize"/>
  </r>
  <r>
    <s v="ZZ97035"/>
    <x v="3"/>
    <n v="20714.940429999999"/>
    <x v="0"/>
    <s v="Extended"/>
    <x v="1"/>
    <d v="2011-01-02T00:00:00"/>
    <s v="Unemployed"/>
    <x v="1"/>
    <n v="0"/>
    <x v="0"/>
    <x v="1"/>
    <n v="203"/>
    <n v="20"/>
    <n v="66"/>
    <n v="0"/>
    <n v="2"/>
    <s v="Corporate Auto"/>
    <s v="Corporate L1"/>
    <s v="Offer1"/>
    <s v="Branch"/>
    <n v="2027.724442"/>
    <s v="Luxury Car"/>
    <s v="Small"/>
  </r>
  <r>
    <s v="GE82737"/>
    <x v="2"/>
    <n v="5337.3524090000001"/>
    <x v="0"/>
    <s v="Extended"/>
    <x v="0"/>
    <s v="2/14/11"/>
    <s v="Unemployed"/>
    <x v="0"/>
    <n v="0"/>
    <x v="0"/>
    <x v="1"/>
    <n v="86"/>
    <n v="19"/>
    <n v="93"/>
    <n v="3"/>
    <n v="5"/>
    <s v="Personal Auto"/>
    <s v="Personal L3"/>
    <s v="Offer1"/>
    <s v="Agent"/>
    <n v="619.20000000000005"/>
    <s v="Four-Door Car"/>
    <s v="Small"/>
  </r>
  <r>
    <s v="KY21873"/>
    <x v="1"/>
    <n v="5050.8261830000001"/>
    <x v="0"/>
    <s v="Basic"/>
    <x v="1"/>
    <s v="2/25/11"/>
    <s v="Unemployed"/>
    <x v="1"/>
    <n v="0"/>
    <x v="1"/>
    <x v="0"/>
    <n v="69"/>
    <n v="16"/>
    <n v="45"/>
    <n v="0"/>
    <n v="6"/>
    <s v="Personal Auto"/>
    <s v="Personal L1"/>
    <s v="Offer3"/>
    <s v="Agent"/>
    <n v="72.852046999999999"/>
    <s v="Two-Door Car"/>
    <s v="Medsize"/>
  </r>
  <r>
    <s v="UA51318"/>
    <x v="1"/>
    <n v="5116.624022"/>
    <x v="0"/>
    <s v="Basic"/>
    <x v="3"/>
    <s v="2/17/11"/>
    <s v="Employed"/>
    <x v="0"/>
    <n v="26173"/>
    <x v="0"/>
    <x v="1"/>
    <n v="68"/>
    <n v="2"/>
    <n v="10"/>
    <n v="1"/>
    <n v="9"/>
    <s v="Corporate Auto"/>
    <s v="Corporate L1"/>
    <s v="Offer2"/>
    <s v="Web"/>
    <n v="449.81967100000003"/>
    <s v="Four-Door Car"/>
    <s v="Medsize"/>
  </r>
  <r>
    <s v="BV55014"/>
    <x v="4"/>
    <n v="7268.7369580000004"/>
    <x v="0"/>
    <s v="Basic"/>
    <x v="0"/>
    <d v="2011-08-02T00:00:00"/>
    <s v="Employed"/>
    <x v="1"/>
    <n v="24445"/>
    <x v="0"/>
    <x v="1"/>
    <n v="63"/>
    <n v="18"/>
    <n v="15"/>
    <n v="0"/>
    <n v="2"/>
    <s v="Personal Auto"/>
    <s v="Personal L3"/>
    <s v="Offer1"/>
    <s v="Agent"/>
    <n v="302.39999999999998"/>
    <s v="Two-Door Car"/>
    <s v="Medsize"/>
  </r>
  <r>
    <s v="HX21307"/>
    <x v="4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3"/>
    <s v="Offer1"/>
    <s v="Agent"/>
    <n v="316.8"/>
    <s v="Two-Door Car"/>
    <s v="Medsize"/>
  </r>
  <r>
    <s v="LQ68252"/>
    <x v="4"/>
    <n v="3738.4362219999998"/>
    <x v="0"/>
    <s v="Basic"/>
    <x v="3"/>
    <d v="2011-11-02T00:00:00"/>
    <s v="Retired"/>
    <x v="1"/>
    <n v="27208"/>
    <x v="0"/>
    <x v="1"/>
    <n v="102"/>
    <n v="10"/>
    <n v="65"/>
    <n v="0"/>
    <n v="1"/>
    <s v="Personal Auto"/>
    <s v="Personal L2"/>
    <s v="Offer1"/>
    <s v="Web"/>
    <n v="489.6"/>
    <s v="SUV"/>
    <s v="Medsize"/>
  </r>
  <r>
    <s v="CR92802"/>
    <x v="3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Special Auto"/>
    <s v="Special L2"/>
    <s v="Offer2"/>
    <s v="Web"/>
    <n v="56.60333"/>
    <s v="Four-Door Car"/>
    <s v="Large"/>
  </r>
  <r>
    <s v="SL35268"/>
    <x v="1"/>
    <n v="5453.8612030000004"/>
    <x v="0"/>
    <s v="Basic"/>
    <x v="1"/>
    <d v="2011-04-01T00:00:00"/>
    <s v="Employed"/>
    <x v="1"/>
    <n v="30855"/>
    <x v="2"/>
    <x v="0"/>
    <n v="68"/>
    <n v="7"/>
    <n v="15"/>
    <n v="0"/>
    <n v="7"/>
    <s v="Corporate Auto"/>
    <s v="Corporate L3"/>
    <s v="Offer2"/>
    <s v="Web"/>
    <n v="259.06086199999999"/>
    <s v="Four-Door Car"/>
    <s v="Medsize"/>
  </r>
  <r>
    <s v="RD62882"/>
    <x v="1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x v="4"/>
    <n v="6172.9141989999998"/>
    <x v="0"/>
    <s v="Extended"/>
    <x v="2"/>
    <s v="1/27/11"/>
    <s v="Employed"/>
    <x v="1"/>
    <n v="99960"/>
    <x v="0"/>
    <x v="0"/>
    <n v="76"/>
    <n v="19"/>
    <n v="83"/>
    <n v="0"/>
    <n v="4"/>
    <s v="Corporate Auto"/>
    <s v="Corporate L3"/>
    <s v="Offer1"/>
    <s v="Agent"/>
    <n v="364.8"/>
    <s v="Four-Door Car"/>
    <s v="Small"/>
  </r>
  <r>
    <s v="BT30554"/>
    <x v="1"/>
    <n v="10346.32454"/>
    <x v="0"/>
    <s v="Extended"/>
    <x v="0"/>
    <s v="2/13/11"/>
    <s v="Unemployed"/>
    <x v="0"/>
    <n v="0"/>
    <x v="0"/>
    <x v="1"/>
    <n v="98"/>
    <n v="1"/>
    <n v="15"/>
    <n v="0"/>
    <n v="2"/>
    <s v="Personal Auto"/>
    <s v="Personal L3"/>
    <s v="Offer1"/>
    <s v="Agent"/>
    <n v="470.4"/>
    <s v="Four-Door Car"/>
    <s v="Large"/>
  </r>
  <r>
    <s v="VP57424"/>
    <x v="2"/>
    <n v="6997.0086179999998"/>
    <x v="0"/>
    <s v="Extended"/>
    <x v="0"/>
    <d v="2011-08-01T00:00:00"/>
    <s v="Employed"/>
    <x v="0"/>
    <n v="55873"/>
    <x v="2"/>
    <x v="0"/>
    <n v="88"/>
    <n v="30"/>
    <n v="19"/>
    <n v="0"/>
    <n v="6"/>
    <s v="Personal Auto"/>
    <s v="Personal L2"/>
    <s v="Offer2"/>
    <s v="Agent"/>
    <n v="299.35608300000001"/>
    <s v="Four-Door Car"/>
    <s v="Small"/>
  </r>
  <r>
    <s v="VU19243"/>
    <x v="1"/>
    <n v="4196.2576909999998"/>
    <x v="0"/>
    <s v="Premium"/>
    <x v="3"/>
    <s v="2/26/11"/>
    <s v="Medical Leave"/>
    <x v="0"/>
    <n v="18052"/>
    <x v="0"/>
    <x v="2"/>
    <n v="111"/>
    <n v="5"/>
    <n v="71"/>
    <n v="0"/>
    <n v="1"/>
    <s v="Personal Auto"/>
    <s v="Personal L1"/>
    <s v="Offer3"/>
    <s v="Web"/>
    <n v="699.16790000000003"/>
    <s v="Four-Door Car"/>
    <s v="Medsize"/>
  </r>
  <r>
    <s v="TA82973"/>
    <x v="4"/>
    <n v="7858.1097630000004"/>
    <x v="0"/>
    <s v="Basic"/>
    <x v="3"/>
    <d v="2011-01-02T00:00:00"/>
    <s v="Employed"/>
    <x v="0"/>
    <n v="28937"/>
    <x v="1"/>
    <x v="2"/>
    <n v="104"/>
    <n v="28"/>
    <n v="23"/>
    <n v="2"/>
    <n v="6"/>
    <s v="Personal Auto"/>
    <s v="Personal L3"/>
    <s v="Offer1"/>
    <s v="Call Center"/>
    <n v="117.959654"/>
    <s v="SUV"/>
    <s v="Medsize"/>
  </r>
  <r>
    <s v="GK71720"/>
    <x v="4"/>
    <n v="6064.3439939999998"/>
    <x v="0"/>
    <s v="Extended"/>
    <x v="3"/>
    <s v="1/16/11"/>
    <s v="Unemployed"/>
    <x v="0"/>
    <n v="0"/>
    <x v="0"/>
    <x v="1"/>
    <n v="86"/>
    <n v="34"/>
    <n v="80"/>
    <n v="0"/>
    <n v="5"/>
    <s v="Personal Auto"/>
    <s v="Personal L3"/>
    <s v="Offer1"/>
    <s v="Call Center"/>
    <n v="545.24034099999994"/>
    <s v="Four-Door Car"/>
    <s v="Medsize"/>
  </r>
  <r>
    <s v="OQ61223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2"/>
    <s v="Offer1"/>
    <s v="Agent"/>
    <n v="350.4"/>
    <s v="Two-Door Car"/>
    <s v="Medsize"/>
  </r>
  <r>
    <s v="LL62746"/>
    <x v="4"/>
    <n v="8970.6473119999991"/>
    <x v="0"/>
    <s v="Basic"/>
    <x v="4"/>
    <d v="2011-06-02T00:00:00"/>
    <s v="Medical Leave"/>
    <x v="1"/>
    <n v="12829"/>
    <x v="2"/>
    <x v="0"/>
    <n v="118"/>
    <n v="33"/>
    <n v="1"/>
    <n v="0"/>
    <n v="9"/>
    <s v="Personal Auto"/>
    <s v="Personal L1"/>
    <s v="Offer2"/>
    <s v="Call Center"/>
    <n v="328.23143199999998"/>
    <s v="SUV"/>
    <s v="Medsize"/>
  </r>
  <r>
    <s v="JQ56711"/>
    <x v="4"/>
    <n v="5923.1172290000004"/>
    <x v="0"/>
    <s v="Basic"/>
    <x v="2"/>
    <d v="2011-02-02T00:00:00"/>
    <s v="Employed"/>
    <x v="0"/>
    <n v="92163"/>
    <x v="1"/>
    <x v="0"/>
    <n v="73"/>
    <n v="3"/>
    <n v="79"/>
    <n v="0"/>
    <n v="6"/>
    <s v="Personal Auto"/>
    <s v="Personal L3"/>
    <s v="Offer3"/>
    <s v="Web"/>
    <n v="66.568641999999997"/>
    <s v="Two-Door Car"/>
    <s v="Medsize"/>
  </r>
  <r>
    <s v="AW77988"/>
    <x v="4"/>
    <n v="35850.599349999997"/>
    <x v="0"/>
    <s v="Basic"/>
    <x v="3"/>
    <d v="2011-06-01T00:00:00"/>
    <s v="Disabled"/>
    <x v="1"/>
    <n v="17588"/>
    <x v="0"/>
    <x v="1"/>
    <n v="192"/>
    <n v="24"/>
    <n v="92"/>
    <n v="0"/>
    <n v="2"/>
    <s v="Personal Auto"/>
    <s v="Personal L1"/>
    <s v="Offer1"/>
    <s v="Web"/>
    <n v="1382.4"/>
    <s v="Luxury Car"/>
    <s v="Medsize"/>
  </r>
  <r>
    <s v="HF75891"/>
    <x v="0"/>
    <n v="4331.4606739999999"/>
    <x v="0"/>
    <s v="Basic"/>
    <x v="3"/>
    <d v="2011-11-02T00:00:00"/>
    <s v="Employed"/>
    <x v="0"/>
    <n v="82302"/>
    <x v="0"/>
    <x v="0"/>
    <n v="106"/>
    <n v="11"/>
    <n v="92"/>
    <n v="0"/>
    <n v="1"/>
    <s v="Personal Auto"/>
    <s v="Personal L2"/>
    <s v="Offer1"/>
    <s v="Branch"/>
    <n v="722.17816600000003"/>
    <s v="SUV"/>
    <s v="Medsize"/>
  </r>
  <r>
    <s v="MY97912"/>
    <x v="1"/>
    <n v="13309.33517"/>
    <x v="0"/>
    <s v="Extended"/>
    <x v="1"/>
    <s v="1/13/11"/>
    <s v="Unemployed"/>
    <x v="1"/>
    <n v="0"/>
    <x v="0"/>
    <x v="2"/>
    <n v="127"/>
    <n v="19"/>
    <n v="40"/>
    <n v="0"/>
    <n v="2"/>
    <s v="Personal Auto"/>
    <s v="Personal L3"/>
    <s v="Offer1"/>
    <s v="Call Center"/>
    <n v="609.6"/>
    <s v="SUV"/>
    <s v="Medsize"/>
  </r>
  <r>
    <s v="IB87349"/>
    <x v="3"/>
    <n v="4528.5048900000002"/>
    <x v="0"/>
    <s v="Premium"/>
    <x v="3"/>
    <s v="2/25/11"/>
    <s v="Employed"/>
    <x v="1"/>
    <n v="70340"/>
    <x v="0"/>
    <x v="0"/>
    <n v="113"/>
    <n v="5"/>
    <n v="56"/>
    <n v="0"/>
    <n v="1"/>
    <s v="Special Auto"/>
    <s v="Special L2"/>
    <s v="Offer1"/>
    <s v="Agent"/>
    <n v="542.4"/>
    <s v="Four-Door Car"/>
    <s v="Small"/>
  </r>
  <r>
    <s v="AW73065"/>
    <x v="4"/>
    <n v="2791.9065139999998"/>
    <x v="0"/>
    <s v="Basic"/>
    <x v="3"/>
    <d v="2011-06-02T00:00:00"/>
    <s v="Unemployed"/>
    <x v="0"/>
    <n v="0"/>
    <x v="0"/>
    <x v="1"/>
    <n v="74"/>
    <n v="35"/>
    <n v="59"/>
    <n v="0"/>
    <n v="1"/>
    <s v="Personal Auto"/>
    <s v="Personal L1"/>
    <s v="Offer1"/>
    <s v="Agent"/>
    <n v="532.79999999999995"/>
    <s v="Four-Door Car"/>
    <s v="Small"/>
  </r>
  <r>
    <s v="HI74419"/>
    <x v="0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2"/>
    <s v="Offer1"/>
    <s v="Agent"/>
    <n v="369.61472900000001"/>
    <s v="SUV"/>
    <s v="Medsize"/>
  </r>
  <r>
    <s v="PX70175"/>
    <x v="1"/>
    <n v="7996.0074800000002"/>
    <x v="0"/>
    <s v="Extended"/>
    <x v="1"/>
    <s v="1/19/11"/>
    <s v="Employed"/>
    <x v="1"/>
    <n v="93459"/>
    <x v="0"/>
    <x v="0"/>
    <n v="99"/>
    <n v="9"/>
    <n v="85"/>
    <n v="0"/>
    <n v="5"/>
    <s v="Personal Auto"/>
    <s v="Personal L3"/>
    <s v="Offer2"/>
    <s v="Web"/>
    <n v="655.41332999999997"/>
    <s v="Four-Door Car"/>
    <s v="Medsize"/>
  </r>
  <r>
    <s v="KF75098"/>
    <x v="1"/>
    <n v="5129.7389919999996"/>
    <x v="0"/>
    <s v="Basic"/>
    <x v="0"/>
    <s v="1/25/11"/>
    <s v="Employed"/>
    <x v="1"/>
    <n v="86148"/>
    <x v="0"/>
    <x v="0"/>
    <n v="65"/>
    <n v="19"/>
    <n v="51"/>
    <n v="2"/>
    <n v="4"/>
    <s v="Personal Auto"/>
    <s v="Personal L3"/>
    <s v="Offer4"/>
    <s v="Agent"/>
    <n v="312"/>
    <s v="Four-Door Car"/>
    <s v="Small"/>
  </r>
  <r>
    <s v="IS50283"/>
    <x v="3"/>
    <n v="5697.1752379999998"/>
    <x v="0"/>
    <s v="Basic"/>
    <x v="0"/>
    <s v="1/17/11"/>
    <s v="Employed"/>
    <x v="0"/>
    <n v="27048"/>
    <x v="0"/>
    <x v="0"/>
    <n v="72"/>
    <n v="5"/>
    <n v="85"/>
    <n v="0"/>
    <n v="4"/>
    <s v="Corporate Auto"/>
    <s v="Corporate L3"/>
    <s v="Offer3"/>
    <s v="Agent"/>
    <n v="345.6"/>
    <s v="Four-Door Car"/>
    <s v="Medsize"/>
  </r>
  <r>
    <s v="MY64920"/>
    <x v="4"/>
    <n v="9217.1306289999993"/>
    <x v="0"/>
    <s v="Basic"/>
    <x v="1"/>
    <s v="2/27/11"/>
    <s v="Employed"/>
    <x v="0"/>
    <n v="73259"/>
    <x v="0"/>
    <x v="0"/>
    <n v="115"/>
    <n v="7"/>
    <n v="31"/>
    <n v="0"/>
    <n v="4"/>
    <s v="Personal Auto"/>
    <s v="Personal L2"/>
    <s v="Offer4"/>
    <s v="Web"/>
    <n v="673.34265000000005"/>
    <s v="SUV"/>
    <s v="Medsize"/>
  </r>
  <r>
    <s v="KN34250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Corporate Auto"/>
    <s v="Corporate L2"/>
    <s v="Offer1"/>
    <s v="Branch"/>
    <n v="619.20000000000005"/>
    <s v="SUV"/>
    <s v="Medsize"/>
  </r>
  <r>
    <s v="GN46207"/>
    <x v="4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3"/>
    <s v="Offer2"/>
    <s v="Branch"/>
    <n v="513.6"/>
    <s v="SUV"/>
    <s v="Large"/>
  </r>
  <r>
    <s v="KL57176"/>
    <x v="4"/>
    <n v="4505.405812"/>
    <x v="0"/>
    <s v="Basic"/>
    <x v="1"/>
    <s v="2/15/11"/>
    <s v="Employed"/>
    <x v="0"/>
    <n v="67801"/>
    <x v="1"/>
    <x v="2"/>
    <n v="115"/>
    <n v="12"/>
    <n v="45"/>
    <n v="1"/>
    <n v="1"/>
    <s v="Personal Auto"/>
    <s v="Personal L3"/>
    <s v="Offer3"/>
    <s v="Web"/>
    <n v="23.810490999999999"/>
    <s v="SUV"/>
    <s v="Medsize"/>
  </r>
  <r>
    <s v="MN94234"/>
    <x v="3"/>
    <n v="3107.5686479999999"/>
    <x v="0"/>
    <s v="Extended"/>
    <x v="3"/>
    <s v="1/19/11"/>
    <s v="Unemployed"/>
    <x v="1"/>
    <n v="0"/>
    <x v="0"/>
    <x v="0"/>
    <n v="94"/>
    <n v="34"/>
    <n v="59"/>
    <n v="4"/>
    <n v="1"/>
    <s v="Personal Auto"/>
    <s v="Personal L3"/>
    <s v="Offer1"/>
    <s v="Branch"/>
    <n v="451.2"/>
    <s v="Two-Door Car"/>
    <s v="Medsize"/>
  </r>
  <r>
    <s v="JY90595"/>
    <x v="1"/>
    <n v="5528.6649859999998"/>
    <x v="0"/>
    <s v="Basic"/>
    <x v="3"/>
    <d v="2011-07-02T00:00:00"/>
    <s v="Medical Leave"/>
    <x v="1"/>
    <n v="16042"/>
    <x v="0"/>
    <x v="0"/>
    <n v="73"/>
    <n v="33"/>
    <n v="58"/>
    <n v="0"/>
    <n v="9"/>
    <s v="Personal Auto"/>
    <s v="Personal L3"/>
    <s v="Offer1"/>
    <s v="Agent"/>
    <n v="350.4"/>
    <s v="Two-Door Car"/>
    <s v="Medsize"/>
  </r>
  <r>
    <s v="HK26543"/>
    <x v="3"/>
    <n v="5045.8666629999998"/>
    <x v="0"/>
    <s v="Basic"/>
    <x v="3"/>
    <s v="1/27/11"/>
    <s v="Employed"/>
    <x v="1"/>
    <n v="28056"/>
    <x v="0"/>
    <x v="0"/>
    <n v="64"/>
    <n v="32"/>
    <n v="41"/>
    <n v="1"/>
    <n v="8"/>
    <s v="Personal Auto"/>
    <s v="Personal L3"/>
    <s v="Offer1"/>
    <s v="Branch"/>
    <n v="307.2"/>
    <s v="Four-Door Car"/>
    <s v="Medsize"/>
  </r>
  <r>
    <s v="PN86062"/>
    <x v="3"/>
    <n v="2962.7224820000001"/>
    <x v="0"/>
    <s v="Extended"/>
    <x v="3"/>
    <d v="2011-09-01T00:00:00"/>
    <s v="Medical Leave"/>
    <x v="1"/>
    <n v="16495"/>
    <x v="0"/>
    <x v="0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x v="3"/>
    <n v="8665.9563720000006"/>
    <x v="0"/>
    <s v="Basic"/>
    <x v="2"/>
    <d v="2011-08-02T00:00:00"/>
    <s v="Employed"/>
    <x v="0"/>
    <n v="41163"/>
    <x v="1"/>
    <x v="0"/>
    <n v="108"/>
    <n v="11"/>
    <n v="66"/>
    <n v="0"/>
    <n v="3"/>
    <s v="Corporate Auto"/>
    <s v="Corporate L2"/>
    <s v="Offer1"/>
    <s v="Branch"/>
    <n v="231.92217299999999"/>
    <s v="SUV"/>
    <s v="Small"/>
  </r>
  <r>
    <s v="SH55671"/>
    <x v="1"/>
    <n v="11413.441150000001"/>
    <x v="0"/>
    <s v="Premium"/>
    <x v="1"/>
    <d v="2011-06-02T00:00:00"/>
    <s v="Unemployed"/>
    <x v="0"/>
    <n v="0"/>
    <x v="0"/>
    <x v="0"/>
    <n v="161"/>
    <n v="3"/>
    <n v="71"/>
    <n v="1"/>
    <n v="9"/>
    <s v="Personal Auto"/>
    <s v="Personal L3"/>
    <s v="Offer1"/>
    <s v="Branch"/>
    <n v="772.8"/>
    <s v="Sports Car"/>
    <s v="Small"/>
  </r>
  <r>
    <s v="MO56878"/>
    <x v="3"/>
    <n v="15488.43196"/>
    <x v="0"/>
    <s v="Basic"/>
    <x v="0"/>
    <d v="2011-05-01T00:00:00"/>
    <s v="Employed"/>
    <x v="1"/>
    <n v="33799"/>
    <x v="0"/>
    <x v="1"/>
    <n v="109"/>
    <n v="28"/>
    <n v="52"/>
    <n v="3"/>
    <n v="2"/>
    <s v="Corporate Auto"/>
    <s v="Corporate L3"/>
    <s v="Offer2"/>
    <s v="Agent"/>
    <n v="664.98024199999998"/>
    <s v="SUV"/>
    <s v="Small"/>
  </r>
  <r>
    <s v="QP80741"/>
    <x v="0"/>
    <n v="6048.574243"/>
    <x v="0"/>
    <s v="Basic"/>
    <x v="1"/>
    <d v="2011-01-01T00:00:00"/>
    <s v="Unemployed"/>
    <x v="0"/>
    <n v="0"/>
    <x v="0"/>
    <x v="0"/>
    <n v="61"/>
    <n v="17"/>
    <n v="71"/>
    <n v="3"/>
    <n v="2"/>
    <s v="Corporate Auto"/>
    <s v="Corporate L1"/>
    <s v="Offer3"/>
    <s v="Agent"/>
    <n v="292.8"/>
    <s v="Four-Door Car"/>
    <s v="Medsize"/>
  </r>
  <r>
    <s v="SV35618"/>
    <x v="4"/>
    <n v="5934.7414920000001"/>
    <x v="0"/>
    <s v="Premium"/>
    <x v="0"/>
    <s v="2/28/11"/>
    <s v="Employed"/>
    <x v="0"/>
    <n v="87747"/>
    <x v="1"/>
    <x v="2"/>
    <n v="147"/>
    <n v="3"/>
    <n v="87"/>
    <n v="1"/>
    <n v="1"/>
    <s v="Personal Auto"/>
    <s v="Personal L2"/>
    <s v="Offer2"/>
    <s v="Agent"/>
    <n v="46.492038999999998"/>
    <s v="SUV"/>
    <s v="Small"/>
  </r>
  <r>
    <s v="RX12347"/>
    <x v="2"/>
    <n v="3543.2321379999998"/>
    <x v="0"/>
    <s v="Extended"/>
    <x v="1"/>
    <d v="2011-09-02T00:00:00"/>
    <s v="Employed"/>
    <x v="1"/>
    <n v="35695"/>
    <x v="0"/>
    <x v="0"/>
    <n v="90"/>
    <n v="2"/>
    <n v="7"/>
    <n v="0"/>
    <n v="1"/>
    <s v="Personal Auto"/>
    <s v="Personal L2"/>
    <s v="Offer4"/>
    <s v="Branch"/>
    <n v="432"/>
    <s v="Four-Door Car"/>
    <s v="Medsize"/>
  </r>
  <r>
    <s v="FR55658"/>
    <x v="3"/>
    <n v="3490.0283039999999"/>
    <x v="0"/>
    <s v="Extended"/>
    <x v="2"/>
    <s v="1/27/11"/>
    <s v="Employed"/>
    <x v="1"/>
    <n v="90985"/>
    <x v="1"/>
    <x v="2"/>
    <n v="87"/>
    <n v="33"/>
    <n v="39"/>
    <n v="0"/>
    <n v="1"/>
    <s v="Personal Auto"/>
    <s v="Personal L2"/>
    <s v="Offer1"/>
    <s v="Branch"/>
    <n v="78.085149000000001"/>
    <s v="Four-Door Car"/>
    <s v="Medsize"/>
  </r>
  <r>
    <s v="XS12556"/>
    <x v="3"/>
    <n v="3683.0998639999998"/>
    <x v="0"/>
    <s v="Basic"/>
    <x v="1"/>
    <d v="2011-06-01T00:00:00"/>
    <s v="Unemployed"/>
    <x v="0"/>
    <n v="0"/>
    <x v="0"/>
    <x v="0"/>
    <n v="101"/>
    <n v="19"/>
    <n v="16"/>
    <n v="0"/>
    <n v="1"/>
    <s v="Corporate Auto"/>
    <s v="Corporate L2"/>
    <s v="Offer4"/>
    <s v="Call Center"/>
    <n v="564.46655599999997"/>
    <s v="Sports Car"/>
    <s v="Medsize"/>
  </r>
  <r>
    <s v="ZU73588"/>
    <x v="3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3"/>
    <s v="Offer2"/>
    <s v="Branch"/>
    <n v="739.2"/>
    <s v="Sports Car"/>
    <s v="Medsize"/>
  </r>
  <r>
    <s v="WT43034"/>
    <x v="3"/>
    <n v="12500.84302"/>
    <x v="0"/>
    <s v="Premium"/>
    <x v="3"/>
    <s v="1/15/11"/>
    <s v="Unemployed"/>
    <x v="0"/>
    <n v="0"/>
    <x v="0"/>
    <x v="0"/>
    <n v="165"/>
    <n v="16"/>
    <n v="43"/>
    <n v="0"/>
    <n v="3"/>
    <s v="Personal Auto"/>
    <s v="Personal L3"/>
    <s v="Offer3"/>
    <s v="Call Center"/>
    <n v="792"/>
    <s v="SUV"/>
    <s v="Medsize"/>
  </r>
  <r>
    <s v="VM13430"/>
    <x v="4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Corporate Auto"/>
    <s v="Corporate L3"/>
    <s v="Offer2"/>
    <s v="Branch"/>
    <n v="289.04073399999999"/>
    <s v="SUV"/>
    <s v="Medsize"/>
  </r>
  <r>
    <s v="TC78849"/>
    <x v="4"/>
    <n v="2497.45507"/>
    <x v="0"/>
    <s v="Basic"/>
    <x v="0"/>
    <d v="2011-12-02T00:00:00"/>
    <s v="Employed"/>
    <x v="1"/>
    <n v="24825"/>
    <x v="1"/>
    <x v="0"/>
    <n v="64"/>
    <n v="34"/>
    <n v="44"/>
    <n v="0"/>
    <n v="1"/>
    <s v="Personal Auto"/>
    <s v="Personal L3"/>
    <s v="Offer2"/>
    <s v="Branch"/>
    <n v="155.938593"/>
    <s v="Two-Door Car"/>
    <s v="Medsize"/>
  </r>
  <r>
    <s v="VC34764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WO90953"/>
    <x v="4"/>
    <n v="5387.9262650000001"/>
    <x v="0"/>
    <s v="Basic"/>
    <x v="1"/>
    <s v="1/21/11"/>
    <s v="Employed"/>
    <x v="0"/>
    <n v="56835"/>
    <x v="0"/>
    <x v="0"/>
    <n v="67"/>
    <n v="25"/>
    <n v="16"/>
    <n v="0"/>
    <n v="3"/>
    <s v="Personal Auto"/>
    <s v="Personal L3"/>
    <s v="Offer1"/>
    <s v="Branch"/>
    <n v="326.54942499999999"/>
    <s v="Two-Door Car"/>
    <s v="Small"/>
  </r>
  <r>
    <s v="IU47468"/>
    <x v="4"/>
    <n v="6165.5575170000002"/>
    <x v="0"/>
    <s v="Extended"/>
    <x v="0"/>
    <s v="1/24/11"/>
    <s v="Unemployed"/>
    <x v="0"/>
    <n v="0"/>
    <x v="0"/>
    <x v="1"/>
    <n v="88"/>
    <n v="12"/>
    <n v="54"/>
    <n v="0"/>
    <n v="6"/>
    <s v="Special Auto"/>
    <s v="Special L2"/>
    <s v="Offer3"/>
    <s v="Web"/>
    <n v="653.65668000000005"/>
    <s v="Two-Door Car"/>
    <s v="Small"/>
  </r>
  <r>
    <s v="KO46064"/>
    <x v="3"/>
    <n v="2730.2029400000001"/>
    <x v="0"/>
    <s v="Basic"/>
    <x v="0"/>
    <s v="2/25/11"/>
    <s v="Employed"/>
    <x v="1"/>
    <n v="46135"/>
    <x v="1"/>
    <x v="0"/>
    <n v="69"/>
    <n v="12"/>
    <n v="68"/>
    <n v="0"/>
    <n v="1"/>
    <s v="Personal Auto"/>
    <s v="Personal L3"/>
    <s v="Offer1"/>
    <s v="Agent"/>
    <n v="103.93560100000001"/>
    <s v="Four-Door Car"/>
    <s v="Medsize"/>
  </r>
  <r>
    <s v="RB34917"/>
    <x v="1"/>
    <n v="5162.1169440000003"/>
    <x v="0"/>
    <s v="Basic"/>
    <x v="0"/>
    <d v="2011-03-01T00:00:00"/>
    <s v="Unemployed"/>
    <x v="0"/>
    <n v="0"/>
    <x v="0"/>
    <x v="1"/>
    <n v="73"/>
    <n v="21"/>
    <n v="87"/>
    <n v="0"/>
    <n v="4"/>
    <s v="Personal Auto"/>
    <s v="Personal L2"/>
    <s v="Offer2"/>
    <s v="Branch"/>
    <n v="809.53234099999997"/>
    <s v="Four-Door Car"/>
    <s v="Small"/>
  </r>
  <r>
    <s v="BI38192"/>
    <x v="4"/>
    <n v="7937.0648220000003"/>
    <x v="0"/>
    <s v="Basic"/>
    <x v="3"/>
    <d v="2011-01-02T00:00:00"/>
    <s v="Employed"/>
    <x v="0"/>
    <n v="22862"/>
    <x v="0"/>
    <x v="0"/>
    <n v="67"/>
    <n v="9"/>
    <n v="40"/>
    <n v="0"/>
    <n v="2"/>
    <s v="Personal Auto"/>
    <s v="Personal L3"/>
    <s v="Offer2"/>
    <s v="Agent"/>
    <n v="321.60000000000002"/>
    <s v="Two-Door Car"/>
    <s v="Medsize"/>
  </r>
  <r>
    <s v="PU18983"/>
    <x v="4"/>
    <n v="8608.1572329999999"/>
    <x v="0"/>
    <s v="Basic"/>
    <x v="3"/>
    <d v="2011-04-02T00:00:00"/>
    <s v="Employed"/>
    <x v="0"/>
    <n v="21450"/>
    <x v="0"/>
    <x v="2"/>
    <n v="110"/>
    <n v="8"/>
    <n v="80"/>
    <n v="2"/>
    <n v="3"/>
    <s v="Personal Auto"/>
    <s v="Personal L1"/>
    <s v="Offer1"/>
    <s v="Call Center"/>
    <n v="528"/>
    <s v="Sports Car"/>
    <s v="Small"/>
  </r>
  <r>
    <s v="SW79912"/>
    <x v="4"/>
    <n v="2632.545795"/>
    <x v="0"/>
    <s v="Basic"/>
    <x v="0"/>
    <s v="1/22/11"/>
    <s v="Employed"/>
    <x v="1"/>
    <n v="95854"/>
    <x v="0"/>
    <x v="0"/>
    <n v="65"/>
    <n v="16"/>
    <n v="78"/>
    <n v="0"/>
    <n v="1"/>
    <s v="Personal Auto"/>
    <s v="Personal L3"/>
    <s v="Offer2"/>
    <s v="Agent"/>
    <n v="312"/>
    <s v="Two-Door Car"/>
    <s v="Small"/>
  </r>
  <r>
    <s v="ES39217"/>
    <x v="4"/>
    <n v="7785.0042139999996"/>
    <x v="0"/>
    <s v="Extended"/>
    <x v="0"/>
    <s v="2/19/11"/>
    <s v="Employed"/>
    <x v="0"/>
    <n v="44897"/>
    <x v="0"/>
    <x v="0"/>
    <n v="99"/>
    <n v="22"/>
    <n v="46"/>
    <n v="1"/>
    <n v="7"/>
    <s v="Personal Auto"/>
    <s v="Personal L1"/>
    <s v="Offer4"/>
    <s v="Web"/>
    <n v="580.72531000000004"/>
    <s v="Four-Door Car"/>
    <s v="Small"/>
  </r>
  <r>
    <s v="OY51402"/>
    <x v="0"/>
    <n v="8255.7638499999994"/>
    <x v="0"/>
    <s v="Basic"/>
    <x v="3"/>
    <s v="1/14/11"/>
    <s v="Employed"/>
    <x v="0"/>
    <n v="54040"/>
    <x v="1"/>
    <x v="0"/>
    <n v="103"/>
    <n v="14"/>
    <n v="88"/>
    <n v="0"/>
    <n v="4"/>
    <s v="Personal Auto"/>
    <s v="Personal L2"/>
    <s v="Offer1"/>
    <s v="Agent"/>
    <n v="59.987126000000004"/>
    <s v="SUV"/>
    <s v="Medsize"/>
  </r>
  <r>
    <s v="UA19178"/>
    <x v="4"/>
    <n v="4980.8250420000004"/>
    <x v="0"/>
    <s v="Basic"/>
    <x v="2"/>
    <d v="2011-10-02T00:00:00"/>
    <s v="Employed"/>
    <x v="0"/>
    <n v="53265"/>
    <x v="2"/>
    <x v="0"/>
    <n v="62"/>
    <n v="12"/>
    <n v="27"/>
    <n v="0"/>
    <n v="3"/>
    <s v="Personal Auto"/>
    <s v="Personal L2"/>
    <s v="Offer2"/>
    <s v="Call Center"/>
    <n v="238.00507400000001"/>
    <s v="Four-Door Car"/>
    <s v="Small"/>
  </r>
  <r>
    <s v="PR53785"/>
    <x v="1"/>
    <n v="7457.2377939999997"/>
    <x v="0"/>
    <s v="Basic"/>
    <x v="3"/>
    <s v="2/22/11"/>
    <s v="Unemployed"/>
    <x v="0"/>
    <n v="0"/>
    <x v="0"/>
    <x v="0"/>
    <n v="198"/>
    <n v="18"/>
    <n v="55"/>
    <n v="1"/>
    <n v="1"/>
    <s v="Personal Auto"/>
    <s v="Personal L3"/>
    <s v="Offer1"/>
    <s v="Branch"/>
    <n v="1577.6744169999999"/>
    <s v="Luxury Car"/>
    <s v="Small"/>
  </r>
  <r>
    <s v="RJ85627"/>
    <x v="0"/>
    <n v="12302.76244"/>
    <x v="0"/>
    <s v="Basic"/>
    <x v="0"/>
    <d v="2011-05-01T00:00:00"/>
    <s v="Employed"/>
    <x v="0"/>
    <n v="43817"/>
    <x v="2"/>
    <x v="0"/>
    <n v="62"/>
    <n v="25"/>
    <n v="12"/>
    <n v="1"/>
    <n v="2"/>
    <s v="Personal Auto"/>
    <s v="Personal L3"/>
    <s v="Offer3"/>
    <s v="Branch"/>
    <n v="245.447622"/>
    <s v="Four-Door Car"/>
    <s v="Medsize"/>
  </r>
  <r>
    <s v="CN90378"/>
    <x v="3"/>
    <n v="6862.5083370000002"/>
    <x v="0"/>
    <s v="Extended"/>
    <x v="3"/>
    <s v="2/27/11"/>
    <s v="Employed"/>
    <x v="0"/>
    <n v="54780"/>
    <x v="1"/>
    <x v="0"/>
    <n v="88"/>
    <n v="22"/>
    <n v="72"/>
    <n v="3"/>
    <n v="5"/>
    <s v="Personal Auto"/>
    <s v="Personal L3"/>
    <s v="Offer1"/>
    <s v="Agent"/>
    <n v="135.26124999999999"/>
    <s v="Four-Door Car"/>
    <s v="Large"/>
  </r>
  <r>
    <s v="KI56154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1"/>
    <s v="Offer2"/>
    <s v="Web"/>
    <n v="571.20000000000005"/>
    <s v="Sports Car"/>
    <s v="Medsize"/>
  </r>
  <r>
    <s v="UI55951"/>
    <x v="3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1"/>
    <s v="Offer1"/>
    <s v="Agent"/>
    <n v="331.2"/>
    <s v="Four-Door Car"/>
    <s v="Medsize"/>
  </r>
  <r>
    <s v="FF28650"/>
    <x v="4"/>
    <n v="8312.6815979999992"/>
    <x v="0"/>
    <s v="Basic"/>
    <x v="0"/>
    <d v="2011-03-01T00:00:00"/>
    <s v="Retired"/>
    <x v="1"/>
    <n v="21442"/>
    <x v="0"/>
    <x v="2"/>
    <n v="118"/>
    <n v="32"/>
    <n v="84"/>
    <n v="0"/>
    <n v="3"/>
    <s v="Personal Auto"/>
    <s v="Personal L3"/>
    <s v="Offer2"/>
    <s v="Web"/>
    <n v="566.4"/>
    <s v="SUV"/>
    <s v="Medsize"/>
  </r>
  <r>
    <s v="FS55302"/>
    <x v="3"/>
    <n v="2389.980951"/>
    <x v="0"/>
    <s v="Basic"/>
    <x v="0"/>
    <s v="2/17/11"/>
    <s v="Employed"/>
    <x v="1"/>
    <n v="27615"/>
    <x v="0"/>
    <x v="0"/>
    <n v="62"/>
    <n v="19"/>
    <n v="18"/>
    <n v="1"/>
    <n v="1"/>
    <s v="Personal Auto"/>
    <s v="Personal L3"/>
    <s v="Offer3"/>
    <s v="Call Center"/>
    <n v="297.60000000000002"/>
    <s v="Four-Door Car"/>
    <s v="Medsize"/>
  </r>
  <r>
    <s v="TN79487"/>
    <x v="3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HG32616"/>
    <x v="2"/>
    <n v="5295.7417160000005"/>
    <x v="0"/>
    <s v="Extended"/>
    <x v="3"/>
    <s v="2/25/11"/>
    <s v="Employed"/>
    <x v="1"/>
    <n v="50200"/>
    <x v="2"/>
    <x v="2"/>
    <n v="135"/>
    <n v="23"/>
    <n v="98"/>
    <n v="0"/>
    <n v="1"/>
    <s v="Personal Auto"/>
    <s v="Personal L3"/>
    <s v="Offer1"/>
    <s v="Agent"/>
    <n v="637.06345799999997"/>
    <s v="Sports Car"/>
    <s v="Medsize"/>
  </r>
  <r>
    <s v="UK41984"/>
    <x v="1"/>
    <n v="3839.6061169999998"/>
    <x v="0"/>
    <s v="Basic"/>
    <x v="4"/>
    <s v="2/21/11"/>
    <s v="Unemployed"/>
    <x v="0"/>
    <n v="0"/>
    <x v="0"/>
    <x v="2"/>
    <n v="112"/>
    <n v="3"/>
    <n v="51"/>
    <n v="2"/>
    <n v="1"/>
    <s v="Personal Auto"/>
    <s v="Personal L2"/>
    <s v="Offer1"/>
    <s v="Agent"/>
    <n v="537.6"/>
    <s v="SUV"/>
    <s v="Medsize"/>
  </r>
  <r>
    <s v="LZ52266"/>
    <x v="3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1"/>
    <s v="Offer1"/>
    <s v="Agent"/>
    <n v="460.8"/>
    <s v="Four-Door Car"/>
    <s v="Large"/>
  </r>
  <r>
    <s v="PM27367"/>
    <x v="3"/>
    <n v="2778.9037050000002"/>
    <x v="0"/>
    <s v="Basic"/>
    <x v="2"/>
    <s v="2/27/11"/>
    <s v="Employed"/>
    <x v="0"/>
    <n v="73570"/>
    <x v="1"/>
    <x v="1"/>
    <n v="70"/>
    <n v="0"/>
    <n v="46"/>
    <n v="1"/>
    <n v="1"/>
    <s v="Special Auto"/>
    <s v="Special L3"/>
    <s v="Offer2"/>
    <s v="Branch"/>
    <n v="75.936096000000006"/>
    <s v="Two-Door Car"/>
    <s v="Medsize"/>
  </r>
  <r>
    <s v="ZK21724"/>
    <x v="4"/>
    <n v="4016.541995"/>
    <x v="0"/>
    <s v="Basic"/>
    <x v="3"/>
    <d v="2011-10-02T00:00:00"/>
    <s v="Unemployed"/>
    <x v="0"/>
    <n v="0"/>
    <x v="0"/>
    <x v="1"/>
    <n v="111"/>
    <n v="4"/>
    <n v="85"/>
    <n v="0"/>
    <n v="1"/>
    <s v="Personal Auto"/>
    <s v="Personal L1"/>
    <s v="Offer3"/>
    <s v="Call Center"/>
    <n v="799.2"/>
    <s v="SUV"/>
    <s v="Large"/>
  </r>
  <r>
    <s v="QV59143"/>
    <x v="0"/>
    <n v="8236.9171929999993"/>
    <x v="0"/>
    <s v="Premium"/>
    <x v="3"/>
    <d v="2011-02-02T00:00:00"/>
    <s v="Unemployed"/>
    <x v="0"/>
    <n v="0"/>
    <x v="0"/>
    <x v="0"/>
    <n v="106"/>
    <n v="11"/>
    <n v="15"/>
    <n v="0"/>
    <n v="6"/>
    <s v="Special Auto"/>
    <s v="Special L2"/>
    <s v="Offer1"/>
    <s v="Web"/>
    <n v="603.05811400000005"/>
    <s v="Four-Door Car"/>
    <s v="Large"/>
  </r>
  <r>
    <s v="QE22757"/>
    <x v="2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3"/>
    <s v="Offer1"/>
    <s v="Agent"/>
    <n v="67.530904000000007"/>
    <s v="Four-Door Car"/>
    <s v="Large"/>
  </r>
  <r>
    <s v="ON77649"/>
    <x v="4"/>
    <n v="2908.8759169999998"/>
    <x v="0"/>
    <s v="Basic"/>
    <x v="1"/>
    <s v="1/29/11"/>
    <s v="Employed"/>
    <x v="0"/>
    <n v="35895"/>
    <x v="2"/>
    <x v="0"/>
    <n v="73"/>
    <n v="11"/>
    <n v="51"/>
    <n v="0"/>
    <n v="1"/>
    <s v="Personal Auto"/>
    <s v="Personal L3"/>
    <s v="Offer2"/>
    <s v="Agent"/>
    <n v="312.92125600000003"/>
    <s v="Four-Door Car"/>
    <s v="Medsize"/>
  </r>
  <r>
    <s v="RN82884"/>
    <x v="1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CQ75652"/>
    <x v="4"/>
    <n v="8341.623748"/>
    <x v="0"/>
    <s v="Premium"/>
    <x v="1"/>
    <d v="2011-08-01T00:00:00"/>
    <s v="Unemployed"/>
    <x v="1"/>
    <n v="0"/>
    <x v="0"/>
    <x v="2"/>
    <n v="118"/>
    <n v="15"/>
    <n v="77"/>
    <n v="0"/>
    <n v="4"/>
    <s v="Personal Auto"/>
    <s v="Personal L2"/>
    <s v="Offer1"/>
    <s v="Agent"/>
    <n v="566.4"/>
    <s v="Four-Door Car"/>
    <s v="Medsize"/>
  </r>
  <r>
    <s v="FF58467"/>
    <x v="1"/>
    <n v="5090.781344"/>
    <x v="0"/>
    <s v="Basic"/>
    <x v="2"/>
    <d v="2011-05-02T00:00:00"/>
    <s v="Employed"/>
    <x v="0"/>
    <n v="93018"/>
    <x v="1"/>
    <x v="2"/>
    <n v="63"/>
    <n v="5"/>
    <n v="90"/>
    <n v="0"/>
    <n v="3"/>
    <s v="Personal Auto"/>
    <s v="Personal L3"/>
    <s v="Offer3"/>
    <s v="Call Center"/>
    <n v="135.382194"/>
    <s v="Four-Door Car"/>
    <s v="Medsize"/>
  </r>
  <r>
    <s v="BS83666"/>
    <x v="4"/>
    <n v="7366.1882999999998"/>
    <x v="0"/>
    <s v="Basic"/>
    <x v="0"/>
    <s v="2/13/11"/>
    <s v="Employed"/>
    <x v="1"/>
    <n v="70014"/>
    <x v="1"/>
    <x v="2"/>
    <n v="62"/>
    <n v="6"/>
    <n v="4"/>
    <n v="0"/>
    <n v="2"/>
    <s v="Corporate Auto"/>
    <s v="Corporate L3"/>
    <s v="Offer1"/>
    <s v="Agent"/>
    <n v="17.742954000000001"/>
    <s v="Four-Door Car"/>
    <s v="Large"/>
  </r>
  <r>
    <s v="WO29605"/>
    <x v="4"/>
    <n v="2436.8751259999999"/>
    <x v="0"/>
    <s v="Basic"/>
    <x v="1"/>
    <s v="2/25/11"/>
    <s v="Employed"/>
    <x v="0"/>
    <n v="48875"/>
    <x v="1"/>
    <x v="0"/>
    <n v="61"/>
    <n v="20"/>
    <n v="9"/>
    <n v="0"/>
    <n v="1"/>
    <s v="Personal Auto"/>
    <s v="Personal L1"/>
    <s v="Offer1"/>
    <s v="Call Center"/>
    <n v="1.8383670000000001"/>
    <s v="Two-Door Car"/>
    <s v="Small"/>
  </r>
  <r>
    <s v="TL77607"/>
    <x v="3"/>
    <n v="8852.6886890000005"/>
    <x v="0"/>
    <s v="Basic"/>
    <x v="0"/>
    <d v="2011-05-02T00:00:00"/>
    <s v="Employed"/>
    <x v="1"/>
    <n v="67969"/>
    <x v="2"/>
    <x v="0"/>
    <n v="74"/>
    <n v="11"/>
    <n v="14"/>
    <n v="0"/>
    <n v="2"/>
    <s v="Personal Auto"/>
    <s v="Personal L3"/>
    <s v="Offer3"/>
    <s v="Branch"/>
    <n v="197.77600899999999"/>
    <s v="Four-Door Car"/>
    <s v="Medsize"/>
  </r>
  <r>
    <s v="EZ50606"/>
    <x v="4"/>
    <n v="23875.476750000002"/>
    <x v="0"/>
    <s v="Basic"/>
    <x v="3"/>
    <s v="2/14/11"/>
    <s v="Unemployed"/>
    <x v="0"/>
    <n v="0"/>
    <x v="0"/>
    <x v="0"/>
    <n v="108"/>
    <n v="8"/>
    <n v="55"/>
    <n v="0"/>
    <n v="2"/>
    <s v="Corporate Auto"/>
    <s v="Corporate L3"/>
    <s v="Offer4"/>
    <s v="Web"/>
    <n v="612.102262"/>
    <s v="SUV"/>
    <s v="Medsize"/>
  </r>
  <r>
    <s v="OS39723"/>
    <x v="4"/>
    <n v="5600.4965410000004"/>
    <x v="0"/>
    <s v="Basic"/>
    <x v="4"/>
    <s v="1/23/11"/>
    <s v="Employed"/>
    <x v="0"/>
    <n v="68665"/>
    <x v="0"/>
    <x v="0"/>
    <n v="69"/>
    <n v="33"/>
    <n v="67"/>
    <n v="0"/>
    <n v="7"/>
    <s v="Personal Auto"/>
    <s v="Personal L3"/>
    <s v="Offer3"/>
    <s v="Call Center"/>
    <n v="331.2"/>
    <s v="Two-Door Car"/>
    <s v="Small"/>
  </r>
  <r>
    <s v="FN69743"/>
    <x v="3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Corporate Auto"/>
    <s v="Corporate L1"/>
    <s v="Offer2"/>
    <s v="Agent"/>
    <n v="316.8"/>
    <s v="Two-Door Car"/>
    <s v="Medsize"/>
  </r>
  <r>
    <s v="XW96958"/>
    <x v="2"/>
    <n v="7573.3450570000005"/>
    <x v="0"/>
    <s v="Premium"/>
    <x v="3"/>
    <s v="2/20/11"/>
    <s v="Unemployed"/>
    <x v="1"/>
    <n v="0"/>
    <x v="0"/>
    <x v="1"/>
    <n v="110"/>
    <n v="6"/>
    <n v="37"/>
    <n v="0"/>
    <n v="6"/>
    <s v="Corporate Auto"/>
    <s v="Corporate L3"/>
    <s v="Offer1"/>
    <s v="Agent"/>
    <n v="1193.0361539999999"/>
    <s v="Four-Door Car"/>
    <s v="Large"/>
  </r>
  <r>
    <s v="TU92578"/>
    <x v="3"/>
    <n v="14696.635490000001"/>
    <x v="0"/>
    <s v="Extended"/>
    <x v="1"/>
    <s v="1/29/11"/>
    <s v="Employed"/>
    <x v="1"/>
    <n v="45345"/>
    <x v="0"/>
    <x v="0"/>
    <n v="125"/>
    <n v="0"/>
    <n v="73"/>
    <n v="0"/>
    <n v="2"/>
    <s v="Personal Auto"/>
    <s v="Personal L1"/>
    <s v="Offer1"/>
    <s v="Agent"/>
    <n v="600"/>
    <s v="SUV"/>
    <s v="Medsize"/>
  </r>
  <r>
    <s v="IJ50779"/>
    <x v="0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Personal Auto"/>
    <s v="Personal L3"/>
    <s v="Offer1"/>
    <s v="Call Center"/>
    <n v="542.4"/>
    <s v="SUV"/>
    <s v="Medsize"/>
  </r>
  <r>
    <s v="YE68736"/>
    <x v="3"/>
    <n v="7724.8400650000003"/>
    <x v="0"/>
    <s v="Premium"/>
    <x v="0"/>
    <d v="2011-07-02T00:00:00"/>
    <s v="Employed"/>
    <x v="0"/>
    <n v="32051"/>
    <x v="0"/>
    <x v="0"/>
    <n v="193"/>
    <n v="4"/>
    <n v="40"/>
    <n v="1"/>
    <n v="1"/>
    <s v="Personal Auto"/>
    <s v="Personal L3"/>
    <s v="Offer1"/>
    <s v="Call Center"/>
    <n v="926.4"/>
    <s v="SUV"/>
    <s v="Medsize"/>
  </r>
  <r>
    <s v="OB96537"/>
    <x v="4"/>
    <n v="5946.6706789999998"/>
    <x v="0"/>
    <s v="Basic"/>
    <x v="2"/>
    <s v="2/22/11"/>
    <s v="Employed"/>
    <x v="1"/>
    <n v="81139"/>
    <x v="0"/>
    <x v="2"/>
    <n v="74"/>
    <n v="22"/>
    <n v="69"/>
    <n v="0"/>
    <n v="3"/>
    <s v="Special Auto"/>
    <s v="Special L2"/>
    <s v="Offer1"/>
    <s v="Web"/>
    <n v="392.63639999999998"/>
    <s v="Four-Door Car"/>
    <s v="Medsize"/>
  </r>
  <r>
    <s v="EU68825"/>
    <x v="4"/>
    <n v="8000.5450609999998"/>
    <x v="0"/>
    <s v="Basic"/>
    <x v="2"/>
    <d v="2011-02-01T00:00:00"/>
    <s v="Employed"/>
    <x v="0"/>
    <n v="63834"/>
    <x v="1"/>
    <x v="0"/>
    <n v="100"/>
    <n v="23"/>
    <n v="19"/>
    <n v="1"/>
    <n v="3"/>
    <s v="Personal Auto"/>
    <s v="Personal L3"/>
    <s v="Offer4"/>
    <s v="Agent"/>
    <n v="215.22647599999999"/>
    <s v="Sports Car"/>
    <s v="Small"/>
  </r>
  <r>
    <s v="CC31456"/>
    <x v="1"/>
    <n v="6457.5609530000002"/>
    <x v="0"/>
    <s v="Extended"/>
    <x v="0"/>
    <d v="2011-05-01T00:00:00"/>
    <s v="Employed"/>
    <x v="1"/>
    <n v="37548"/>
    <x v="1"/>
    <x v="0"/>
    <n v="81"/>
    <n v="12"/>
    <n v="9"/>
    <n v="0"/>
    <n v="3"/>
    <s v="Special Auto"/>
    <s v="Special L2"/>
    <s v="Offer2"/>
    <s v="Web"/>
    <n v="160.59866199999999"/>
    <s v="Four-Door Car"/>
    <s v="Medsize"/>
  </r>
  <r>
    <s v="DJ77787"/>
    <x v="1"/>
    <n v="7281.4401399999997"/>
    <x v="0"/>
    <s v="Basic"/>
    <x v="3"/>
    <d v="2011-07-01T00:00:00"/>
    <s v="Unemployed"/>
    <x v="0"/>
    <n v="0"/>
    <x v="0"/>
    <x v="0"/>
    <n v="69"/>
    <n v="28"/>
    <n v="28"/>
    <n v="3"/>
    <n v="2"/>
    <s v="Personal Auto"/>
    <s v="Personal L2"/>
    <s v="Offer3"/>
    <s v="Call Center"/>
    <n v="371.80302899999998"/>
    <s v="Four-Door Car"/>
    <s v="Medsize"/>
  </r>
  <r>
    <s v="LN26837"/>
    <x v="3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x v="2"/>
    <n v="4678.4233940000004"/>
    <x v="0"/>
    <s v="Premium"/>
    <x v="2"/>
    <s v="1/17/11"/>
    <s v="Employed"/>
    <x v="1"/>
    <n v="83102"/>
    <x v="2"/>
    <x v="0"/>
    <n v="116"/>
    <n v="15"/>
    <n v="35"/>
    <n v="0"/>
    <n v="1"/>
    <s v="Corporate Auto"/>
    <s v="Corporate L3"/>
    <s v="Offer2"/>
    <s v="Call Center"/>
    <n v="443.67039899999997"/>
    <s v="Four-Door Car"/>
    <s v="Small"/>
  </r>
  <r>
    <s v="NW54906"/>
    <x v="4"/>
    <n v="13869.92705"/>
    <x v="1"/>
    <s v="Basic"/>
    <x v="1"/>
    <s v="1/21/11"/>
    <s v="Employed"/>
    <x v="1"/>
    <n v="28432"/>
    <x v="0"/>
    <x v="0"/>
    <n v="118"/>
    <n v="1"/>
    <n v="59"/>
    <n v="0"/>
    <n v="2"/>
    <s v="Personal Auto"/>
    <s v="Personal L3"/>
    <s v="Offer2"/>
    <s v="Branch"/>
    <n v="612.30058099999997"/>
    <s v="SUV"/>
    <s v="Small"/>
  </r>
  <r>
    <s v="ME77513"/>
    <x v="2"/>
    <n v="8717.7778309999994"/>
    <x v="0"/>
    <s v="Premium"/>
    <x v="2"/>
    <s v="2/22/11"/>
    <s v="Employed"/>
    <x v="0"/>
    <n v="83707"/>
    <x v="2"/>
    <x v="0"/>
    <n v="108"/>
    <n v="2"/>
    <n v="72"/>
    <n v="0"/>
    <n v="7"/>
    <s v="Corporate Auto"/>
    <s v="Corporate L3"/>
    <s v="Offer1"/>
    <s v="Agent"/>
    <n v="290.391526"/>
    <s v="Four-Door Car"/>
    <s v="Medsize"/>
  </r>
  <r>
    <s v="UK76891"/>
    <x v="3"/>
    <n v="5233.9868079999997"/>
    <x v="0"/>
    <s v="Basic"/>
    <x v="1"/>
    <d v="2011-04-02T00:00:00"/>
    <s v="Employed"/>
    <x v="0"/>
    <n v="63259"/>
    <x v="0"/>
    <x v="0"/>
    <n v="65"/>
    <n v="25"/>
    <n v="14"/>
    <n v="0"/>
    <n v="7"/>
    <s v="Corporate Auto"/>
    <s v="Corporate L3"/>
    <s v="Offer1"/>
    <s v="Agent"/>
    <n v="316.79533700000002"/>
    <s v="Four-Door Car"/>
    <s v="Medsize"/>
  </r>
  <r>
    <s v="SI26888"/>
    <x v="2"/>
    <n v="4764.1897220000001"/>
    <x v="0"/>
    <s v="Basic"/>
    <x v="3"/>
    <d v="2011-07-02T00:00:00"/>
    <s v="Unemployed"/>
    <x v="0"/>
    <n v="0"/>
    <x v="0"/>
    <x v="1"/>
    <n v="67"/>
    <n v="18"/>
    <n v="73"/>
    <n v="0"/>
    <n v="8"/>
    <s v="Personal Auto"/>
    <s v="Personal L3"/>
    <s v="Offer1"/>
    <s v="Web"/>
    <n v="405.52793700000001"/>
    <s v="Four-Door Car"/>
    <s v="Medsize"/>
  </r>
  <r>
    <s v="YD74948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3"/>
    <s v="Offer2"/>
    <s v="Agent"/>
    <n v="208.59824599999999"/>
    <s v="Four-Door Car"/>
    <s v="Medsize"/>
  </r>
  <r>
    <s v="CA86085"/>
    <x v="0"/>
    <n v="5608.3163480000003"/>
    <x v="0"/>
    <s v="Basic"/>
    <x v="3"/>
    <s v="2/22/11"/>
    <s v="Employed"/>
    <x v="1"/>
    <n v="67176"/>
    <x v="0"/>
    <x v="1"/>
    <n v="72"/>
    <n v="20"/>
    <n v="90"/>
    <n v="0"/>
    <n v="9"/>
    <s v="Personal Auto"/>
    <s v="Personal L3"/>
    <s v="Offer2"/>
    <s v="Branch"/>
    <n v="345.6"/>
    <s v="Four-Door Car"/>
    <s v="Large"/>
  </r>
  <r>
    <s v="BW52697"/>
    <x v="3"/>
    <n v="5505.0570029999999"/>
    <x v="0"/>
    <s v="Basic"/>
    <x v="1"/>
    <d v="2011-01-01T00:00:00"/>
    <s v="Employed"/>
    <x v="0"/>
    <n v="86132"/>
    <x v="2"/>
    <x v="0"/>
    <n v="68"/>
    <n v="30"/>
    <n v="10"/>
    <n v="0"/>
    <n v="3"/>
    <s v="Personal Auto"/>
    <s v="Personal L3"/>
    <s v="Offer2"/>
    <s v="Call Center"/>
    <n v="301.437365"/>
    <s v="Two-Door Car"/>
    <s v="Medsize"/>
  </r>
  <r>
    <s v="NL41409"/>
    <x v="4"/>
    <n v="2606.2085029999998"/>
    <x v="0"/>
    <s v="Basic"/>
    <x v="0"/>
    <s v="2/14/11"/>
    <s v="Employed"/>
    <x v="0"/>
    <n v="28519"/>
    <x v="0"/>
    <x v="0"/>
    <n v="66"/>
    <n v="1"/>
    <n v="56"/>
    <n v="0"/>
    <n v="1"/>
    <s v="Personal Auto"/>
    <s v="Personal L3"/>
    <s v="Offer2"/>
    <s v="Web"/>
    <n v="456.47311500000001"/>
    <s v="Two-Door Car"/>
    <s v="Large"/>
  </r>
  <r>
    <s v="OD69005"/>
    <x v="1"/>
    <n v="10481.94383"/>
    <x v="0"/>
    <s v="Extended"/>
    <x v="3"/>
    <s v="1/28/11"/>
    <s v="Employed"/>
    <x v="0"/>
    <n v="39102"/>
    <x v="1"/>
    <x v="0"/>
    <n v="88"/>
    <n v="11"/>
    <n v="98"/>
    <n v="0"/>
    <n v="2"/>
    <s v="Personal Auto"/>
    <s v="Personal L3"/>
    <s v="Offer3"/>
    <s v="Agent"/>
    <n v="152.338562"/>
    <s v="Four-Door Car"/>
    <s v="Medsize"/>
  </r>
  <r>
    <s v="ZZ91716"/>
    <x v="3"/>
    <n v="3256.766388"/>
    <x v="0"/>
    <s v="Extended"/>
    <x v="0"/>
    <s v="1/22/11"/>
    <s v="Unemployed"/>
    <x v="0"/>
    <n v="0"/>
    <x v="0"/>
    <x v="0"/>
    <n v="89"/>
    <n v="17"/>
    <n v="56"/>
    <n v="0"/>
    <n v="1"/>
    <s v="Personal Auto"/>
    <s v="Personal L3"/>
    <s v="Offer2"/>
    <s v="Web"/>
    <n v="491.75536799999998"/>
    <s v="Four-Door Car"/>
    <s v="Small"/>
  </r>
  <r>
    <s v="UK70255"/>
    <x v="3"/>
    <n v="30475.780480000001"/>
    <x v="0"/>
    <s v="Extended"/>
    <x v="1"/>
    <s v="1/30/11"/>
    <s v="Employed"/>
    <x v="0"/>
    <n v="97298"/>
    <x v="1"/>
    <x v="1"/>
    <n v="128"/>
    <n v="16"/>
    <n v="38"/>
    <n v="0"/>
    <n v="2"/>
    <s v="Personal Auto"/>
    <s v="Personal L3"/>
    <s v="Offer4"/>
    <s v="Web"/>
    <n v="48.517439000000003"/>
    <s v="Sports Car"/>
    <s v="Medsize"/>
  </r>
  <r>
    <s v="QT25383"/>
    <x v="2"/>
    <n v="6364.9021640000001"/>
    <x v="0"/>
    <s v="Extended"/>
    <x v="3"/>
    <s v="1/18/11"/>
    <s v="Employed"/>
    <x v="1"/>
    <n v="41986"/>
    <x v="0"/>
    <x v="1"/>
    <n v="84"/>
    <n v="25"/>
    <n v="31"/>
    <n v="2"/>
    <n v="5"/>
    <s v="Personal Auto"/>
    <s v="Personal L3"/>
    <s v="Offer1"/>
    <s v="Branch"/>
    <n v="430.37504899999999"/>
    <s v="Two-Door Car"/>
    <s v="Small"/>
  </r>
  <r>
    <s v="AW18068"/>
    <x v="1"/>
    <n v="9468.5093369999995"/>
    <x v="0"/>
    <s v="Extended"/>
    <x v="3"/>
    <s v="2/22/11"/>
    <s v="Unemployed"/>
    <x v="1"/>
    <n v="0"/>
    <x v="0"/>
    <x v="1"/>
    <n v="88"/>
    <n v="6"/>
    <n v="47"/>
    <n v="0"/>
    <n v="2"/>
    <s v="Personal Auto"/>
    <s v="Personal L1"/>
    <s v="Offer1"/>
    <s v="Agent"/>
    <n v="633.6"/>
    <s v="Two-Door Car"/>
    <s v="Medsize"/>
  </r>
  <r>
    <s v="NS45347"/>
    <x v="4"/>
    <n v="5631.4518660000003"/>
    <x v="0"/>
    <s v="Basic"/>
    <x v="1"/>
    <d v="2011-03-01T00:00:00"/>
    <s v="Medical Leave"/>
    <x v="0"/>
    <n v="17291"/>
    <x v="0"/>
    <x v="0"/>
    <n v="73"/>
    <n v="3"/>
    <n v="25"/>
    <n v="0"/>
    <n v="5"/>
    <s v="Personal Auto"/>
    <s v="Personal L2"/>
    <s v="Offer1"/>
    <s v="Agent"/>
    <n v="350.4"/>
    <s v="Four-Door Car"/>
    <s v="Medsize"/>
  </r>
  <r>
    <s v="FV19421"/>
    <x v="3"/>
    <n v="7780.9992620000003"/>
    <x v="0"/>
    <s v="Basic"/>
    <x v="0"/>
    <d v="2011-10-01T00:00:00"/>
    <s v="Unemployed"/>
    <x v="1"/>
    <n v="0"/>
    <x v="2"/>
    <x v="0"/>
    <n v="74"/>
    <n v="0"/>
    <n v="52"/>
    <n v="0"/>
    <n v="2"/>
    <s v="Personal Auto"/>
    <s v="Personal L1"/>
    <s v="Offer1"/>
    <s v="Branch"/>
    <n v="246.48912300000001"/>
    <s v="Four-Door Car"/>
    <s v="Medsize"/>
  </r>
  <r>
    <s v="XW89091"/>
    <x v="3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3"/>
    <s v="Offer1"/>
    <s v="Branch"/>
    <n v="128.969729"/>
    <s v="Four-Door Car"/>
    <s v="Medsize"/>
  </r>
  <r>
    <s v="YC11951"/>
    <x v="4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Corporate Auto"/>
    <s v="Corporate L2"/>
    <s v="Offer1"/>
    <s v="Agent"/>
    <n v="185.35535300000001"/>
    <s v="Four-Door Car"/>
    <s v="Medsize"/>
  </r>
  <r>
    <s v="UY18770"/>
    <x v="3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RA49085"/>
    <x v="3"/>
    <n v="2772.8392349999999"/>
    <x v="0"/>
    <s v="Basic"/>
    <x v="1"/>
    <s v="2/28/11"/>
    <s v="Employed"/>
    <x v="0"/>
    <n v="37038"/>
    <x v="1"/>
    <x v="0"/>
    <n v="71"/>
    <n v="6"/>
    <n v="97"/>
    <n v="1"/>
    <n v="1"/>
    <s v="Corporate Auto"/>
    <s v="Corporate L3"/>
    <s v="Offer4"/>
    <s v="Branch"/>
    <n v="9.0713050000000006"/>
    <s v="Four-Door Car"/>
    <s v="Large"/>
  </r>
  <r>
    <s v="BG84194"/>
    <x v="4"/>
    <n v="4037.5018460000001"/>
    <x v="0"/>
    <s v="Basic"/>
    <x v="1"/>
    <s v="2/18/11"/>
    <s v="Employed"/>
    <x v="1"/>
    <n v="90760"/>
    <x v="1"/>
    <x v="0"/>
    <n v="103"/>
    <n v="5"/>
    <n v="7"/>
    <n v="2"/>
    <n v="1"/>
    <s v="Special Auto"/>
    <s v="Special L3"/>
    <s v="Offer2"/>
    <s v="Branch"/>
    <n v="133.47531499999999"/>
    <s v="SUV"/>
    <s v="Medsize"/>
  </r>
  <r>
    <s v="GM62071"/>
    <x v="0"/>
    <n v="21435.877820000002"/>
    <x v="0"/>
    <s v="Basic"/>
    <x v="3"/>
    <d v="2011-07-01T00:00:00"/>
    <s v="Employed"/>
    <x v="0"/>
    <n v="20668"/>
    <x v="0"/>
    <x v="0"/>
    <n v="188"/>
    <n v="34"/>
    <n v="54"/>
    <n v="3"/>
    <n v="2"/>
    <s v="Personal Auto"/>
    <s v="Personal L3"/>
    <s v="Offer2"/>
    <s v="Call Center"/>
    <n v="902.4"/>
    <s v="Luxury Car"/>
    <s v="Large"/>
  </r>
  <r>
    <s v="MR67738"/>
    <x v="4"/>
    <n v="2676.8679139999999"/>
    <x v="0"/>
    <s v="Basic"/>
    <x v="3"/>
    <d v="2011-04-02T00:00:00"/>
    <s v="Employed"/>
    <x v="0"/>
    <n v="54480"/>
    <x v="0"/>
    <x v="0"/>
    <n v="67"/>
    <n v="19"/>
    <n v="91"/>
    <n v="0"/>
    <n v="1"/>
    <s v="Personal Auto"/>
    <s v="Personal L1"/>
    <s v="Offer2"/>
    <s v="Branch"/>
    <n v="321.60000000000002"/>
    <s v="Four-Door Car"/>
    <s v="Small"/>
  </r>
  <r>
    <s v="DM95829"/>
    <x v="3"/>
    <n v="2523.959554"/>
    <x v="0"/>
    <s v="Basic"/>
    <x v="1"/>
    <s v="2/24/11"/>
    <s v="Medical Leave"/>
    <x v="1"/>
    <n v="16244"/>
    <x v="0"/>
    <x v="0"/>
    <n v="68"/>
    <n v="4"/>
    <n v="85"/>
    <n v="0"/>
    <n v="1"/>
    <s v="Personal Auto"/>
    <s v="Personal L3"/>
    <s v="Offer4"/>
    <s v="Call Center"/>
    <n v="623.22361699999999"/>
    <s v="Two-Door Car"/>
    <s v="Medsize"/>
  </r>
  <r>
    <s v="DB75522"/>
    <x v="3"/>
    <n v="6988.4016039999997"/>
    <x v="0"/>
    <s v="Extended"/>
    <x v="1"/>
    <s v="2/26/11"/>
    <s v="Employed"/>
    <x v="0"/>
    <n v="22436"/>
    <x v="0"/>
    <x v="0"/>
    <n v="89"/>
    <n v="24"/>
    <n v="21"/>
    <n v="0"/>
    <n v="3"/>
    <s v="Special Auto"/>
    <s v="Special L2"/>
    <s v="Offer2"/>
    <s v="Branch"/>
    <n v="427.2"/>
    <s v="Four-Door Car"/>
    <s v="Small"/>
  </r>
  <r>
    <s v="RZ27571"/>
    <x v="0"/>
    <n v="2695.9638570000002"/>
    <x v="0"/>
    <s v="Basic"/>
    <x v="0"/>
    <s v="2/13/11"/>
    <s v="Employed"/>
    <x v="0"/>
    <n v="25544"/>
    <x v="0"/>
    <x v="0"/>
    <n v="68"/>
    <n v="18"/>
    <n v="30"/>
    <n v="0"/>
    <n v="1"/>
    <s v="Personal Auto"/>
    <s v="Personal L3"/>
    <s v="Offer1"/>
    <s v="Agent"/>
    <n v="326.39999999999998"/>
    <s v="Four-Door Car"/>
    <s v="Medsize"/>
  </r>
  <r>
    <s v="WW30771"/>
    <x v="1"/>
    <n v="2673.3195930000002"/>
    <x v="0"/>
    <s v="Basic"/>
    <x v="2"/>
    <s v="2/13/11"/>
    <s v="Employed"/>
    <x v="1"/>
    <n v="28728"/>
    <x v="0"/>
    <x v="0"/>
    <n v="67"/>
    <n v="8"/>
    <n v="10"/>
    <n v="0"/>
    <n v="1"/>
    <s v="Personal Auto"/>
    <s v="Personal L3"/>
    <s v="Offer4"/>
    <s v="Branch"/>
    <n v="321.60000000000002"/>
    <s v="Four-Door Car"/>
    <s v="Small"/>
  </r>
  <r>
    <s v="QP65569"/>
    <x v="1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3"/>
    <s v="Offer1"/>
    <s v="Agent"/>
    <n v="494.4"/>
    <s v="Four-Door Car"/>
    <s v="Medsize"/>
  </r>
  <r>
    <s v="TN50051"/>
    <x v="3"/>
    <n v="2957.764017"/>
    <x v="0"/>
    <s v="Basic"/>
    <x v="4"/>
    <d v="2011-06-02T00:00:00"/>
    <s v="Employed"/>
    <x v="0"/>
    <n v="83318"/>
    <x v="2"/>
    <x v="2"/>
    <n v="73"/>
    <n v="21"/>
    <n v="42"/>
    <n v="0"/>
    <n v="1"/>
    <s v="Personal Auto"/>
    <s v="Personal L1"/>
    <s v="Offer3"/>
    <s v="Web"/>
    <n v="211.33693700000001"/>
    <s v="Two-Door Car"/>
    <s v="Medsize"/>
  </r>
  <r>
    <s v="GT62080"/>
    <x v="0"/>
    <n v="7433.820995"/>
    <x v="0"/>
    <s v="Basic"/>
    <x v="3"/>
    <s v="1/29/11"/>
    <s v="Employed"/>
    <x v="1"/>
    <n v="55561"/>
    <x v="2"/>
    <x v="2"/>
    <n v="63"/>
    <n v="2"/>
    <n v="79"/>
    <n v="0"/>
    <n v="2"/>
    <s v="Personal Auto"/>
    <s v="Personal L2"/>
    <s v="Offer1"/>
    <s v="Call Center"/>
    <n v="227.87207100000001"/>
    <s v="Four-Door Car"/>
    <s v="Medsize"/>
  </r>
  <r>
    <s v="JA41698"/>
    <x v="2"/>
    <n v="3099.5380049999999"/>
    <x v="0"/>
    <s v="Basic"/>
    <x v="0"/>
    <s v="1/19/11"/>
    <s v="Unemployed"/>
    <x v="1"/>
    <n v="0"/>
    <x v="0"/>
    <x v="1"/>
    <n v="102"/>
    <n v="18"/>
    <n v="32"/>
    <n v="5"/>
    <n v="1"/>
    <s v="Corporate Auto"/>
    <s v="Corporate L2"/>
    <s v="Offer2"/>
    <s v="Call Center"/>
    <n v="862.76295700000003"/>
    <s v="SUV"/>
    <s v="Medsize"/>
  </r>
  <r>
    <s v="NX18774"/>
    <x v="4"/>
    <n v="8415.6845589999994"/>
    <x v="0"/>
    <s v="Basic"/>
    <x v="0"/>
    <d v="2011-03-01T00:00:00"/>
    <s v="Employed"/>
    <x v="1"/>
    <n v="55308"/>
    <x v="0"/>
    <x v="2"/>
    <n v="107"/>
    <n v="17"/>
    <n v="74"/>
    <n v="0"/>
    <n v="6"/>
    <s v="Corporate Auto"/>
    <s v="Corporate L3"/>
    <s v="Offer1"/>
    <s v="Call Center"/>
    <n v="513.6"/>
    <s v="SUV"/>
    <s v="Medsize"/>
  </r>
  <r>
    <s v="DA69469"/>
    <x v="4"/>
    <n v="26843.124520000001"/>
    <x v="0"/>
    <s v="Extended"/>
    <x v="1"/>
    <s v="1/16/11"/>
    <s v="Employed"/>
    <x v="0"/>
    <n v="36068"/>
    <x v="1"/>
    <x v="0"/>
    <n v="97"/>
    <n v="0"/>
    <n v="10"/>
    <n v="0"/>
    <n v="2"/>
    <s v="Personal Auto"/>
    <s v="Personal L3"/>
    <s v="Offer2"/>
    <s v="Branch"/>
    <n v="113.36776500000001"/>
    <s v="Two-Door Car"/>
    <s v="Medsize"/>
  </r>
  <r>
    <s v="CN23147"/>
    <x v="4"/>
    <n v="13057.17071"/>
    <x v="0"/>
    <s v="Premium"/>
    <x v="0"/>
    <s v="2/27/11"/>
    <s v="Employed"/>
    <x v="1"/>
    <n v="48804"/>
    <x v="0"/>
    <x v="0"/>
    <n v="112"/>
    <n v="1"/>
    <n v="4"/>
    <n v="1"/>
    <n v="2"/>
    <s v="Corporate Auto"/>
    <s v="Corporate L3"/>
    <s v="Offer1"/>
    <s v="Branch"/>
    <n v="537.6"/>
    <s v="Four-Door Car"/>
    <s v="Medsize"/>
  </r>
  <r>
    <s v="RA68844"/>
    <x v="4"/>
    <n v="9599.9502389999998"/>
    <x v="0"/>
    <s v="Extended"/>
    <x v="1"/>
    <s v="1/24/11"/>
    <s v="Unemployed"/>
    <x v="1"/>
    <n v="0"/>
    <x v="0"/>
    <x v="1"/>
    <n v="131"/>
    <n v="6"/>
    <n v="52"/>
    <n v="0"/>
    <n v="6"/>
    <s v="Personal Auto"/>
    <s v="Personal L2"/>
    <s v="Offer2"/>
    <s v="Web"/>
    <n v="943.2"/>
    <s v="SUV"/>
    <s v="Small"/>
  </r>
  <r>
    <s v="GH42026"/>
    <x v="4"/>
    <n v="8535.1089179999999"/>
    <x v="0"/>
    <s v="Basic"/>
    <x v="0"/>
    <s v="2/22/11"/>
    <s v="Employed"/>
    <x v="1"/>
    <n v="55790"/>
    <x v="1"/>
    <x v="1"/>
    <n v="111"/>
    <n v="4"/>
    <n v="40"/>
    <n v="0"/>
    <n v="9"/>
    <s v="Personal Auto"/>
    <s v="Personal L3"/>
    <s v="Offer3"/>
    <s v="Branch"/>
    <n v="117.67272199999999"/>
    <s v="SUV"/>
    <s v="Medsize"/>
  </r>
  <r>
    <s v="BD16530"/>
    <x v="1"/>
    <n v="8293.4818859999996"/>
    <x v="0"/>
    <s v="Basic"/>
    <x v="0"/>
    <d v="2011-09-01T00:00:00"/>
    <s v="Employed"/>
    <x v="0"/>
    <n v="70258"/>
    <x v="2"/>
    <x v="2"/>
    <n v="69"/>
    <n v="20"/>
    <n v="65"/>
    <n v="0"/>
    <n v="2"/>
    <s v="Personal Auto"/>
    <s v="Personal L1"/>
    <s v="Offer1"/>
    <s v="Agent"/>
    <n v="225.145949"/>
    <s v="Four-Door Car"/>
    <s v="Medsize"/>
  </r>
  <r>
    <s v="JH91579"/>
    <x v="4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x v="4"/>
    <n v="6636.8597810000001"/>
    <x v="0"/>
    <s v="Extended"/>
    <x v="0"/>
    <d v="2011-06-01T00:00:00"/>
    <s v="Employed"/>
    <x v="0"/>
    <n v="47274"/>
    <x v="1"/>
    <x v="0"/>
    <n v="83"/>
    <n v="32"/>
    <n v="26"/>
    <n v="1"/>
    <n v="5"/>
    <s v="Corporate Auto"/>
    <s v="Corporate L2"/>
    <s v="Offer1"/>
    <s v="Agent"/>
    <n v="182.43256500000001"/>
    <s v="Four-Door Car"/>
    <s v="Medsize"/>
  </r>
  <r>
    <s v="ZJ18419"/>
    <x v="0"/>
    <n v="5802.83547"/>
    <x v="0"/>
    <s v="Extended"/>
    <x v="1"/>
    <s v="2/28/11"/>
    <s v="Unemployed"/>
    <x v="0"/>
    <n v="0"/>
    <x v="0"/>
    <x v="0"/>
    <n v="78"/>
    <n v="27"/>
    <n v="10"/>
    <n v="0"/>
    <n v="8"/>
    <s v="Personal Auto"/>
    <s v="Personal L1"/>
    <s v="Offer1"/>
    <s v="Branch"/>
    <n v="644.75565300000005"/>
    <s v="Four-Door Car"/>
    <s v="Small"/>
  </r>
  <r>
    <s v="PI78084"/>
    <x v="1"/>
    <n v="5077.3209159999997"/>
    <x v="0"/>
    <s v="Basic"/>
    <x v="3"/>
    <d v="2011-09-01T00:00:00"/>
    <s v="Unemployed"/>
    <x v="1"/>
    <n v="0"/>
    <x v="0"/>
    <x v="1"/>
    <n v="73"/>
    <n v="26"/>
    <n v="84"/>
    <n v="0"/>
    <n v="3"/>
    <s v="Personal Auto"/>
    <s v="Personal L3"/>
    <s v="Offer2"/>
    <s v="Call Center"/>
    <n v="525.6"/>
    <s v="Two-Door Car"/>
    <s v="Medsize"/>
  </r>
  <r>
    <s v="ZF40671"/>
    <x v="0"/>
    <n v="12427.39371"/>
    <x v="0"/>
    <s v="Premium"/>
    <x v="2"/>
    <d v="2011-09-02T00:00:00"/>
    <s v="Medical Leave"/>
    <x v="0"/>
    <n v="15818"/>
    <x v="2"/>
    <x v="0"/>
    <n v="107"/>
    <n v="24"/>
    <n v="99"/>
    <n v="0"/>
    <n v="2"/>
    <s v="Personal Auto"/>
    <s v="Personal L2"/>
    <s v="Offer2"/>
    <s v="Call Center"/>
    <n v="333.88681600000001"/>
    <s v="Two-Door Car"/>
    <s v="Medsize"/>
  </r>
  <r>
    <s v="UG34438"/>
    <x v="0"/>
    <n v="10990.59477"/>
    <x v="0"/>
    <s v="Extended"/>
    <x v="1"/>
    <s v="1/16/11"/>
    <s v="Employed"/>
    <x v="0"/>
    <n v="44552"/>
    <x v="1"/>
    <x v="0"/>
    <n v="137"/>
    <n v="7"/>
    <n v="42"/>
    <n v="0"/>
    <n v="3"/>
    <s v="Personal Auto"/>
    <s v="Personal L3"/>
    <s v="Offer1"/>
    <s v="Branch"/>
    <n v="311.10358200000002"/>
    <s v="SUV"/>
    <s v="Medsize"/>
  </r>
  <r>
    <s v="UK25655"/>
    <x v="4"/>
    <n v="3435.2500799999998"/>
    <x v="0"/>
    <s v="Extended"/>
    <x v="0"/>
    <s v="1/14/11"/>
    <s v="Employed"/>
    <x v="0"/>
    <n v="64348"/>
    <x v="1"/>
    <x v="0"/>
    <n v="86"/>
    <n v="25"/>
    <n v="18"/>
    <n v="0"/>
    <n v="1"/>
    <s v="Personal Auto"/>
    <s v="Personal L2"/>
    <s v="Offer2"/>
    <s v="Call Center"/>
    <n v="212.391975"/>
    <s v="Two-Door Car"/>
    <s v="Medsize"/>
  </r>
  <r>
    <s v="QR45101"/>
    <x v="4"/>
    <n v="6624.6118299999998"/>
    <x v="0"/>
    <s v="Basic"/>
    <x v="0"/>
    <s v="2/26/11"/>
    <s v="Unemployed"/>
    <x v="1"/>
    <n v="0"/>
    <x v="0"/>
    <x v="0"/>
    <n v="62"/>
    <n v="27"/>
    <n v="53"/>
    <n v="0"/>
    <n v="2"/>
    <s v="Corporate Auto"/>
    <s v="Corporate L3"/>
    <s v="Offer1"/>
    <s v="Branch"/>
    <n v="297.60000000000002"/>
    <s v="Two-Door Car"/>
    <s v="Medsize"/>
  </r>
  <r>
    <s v="EL93539"/>
    <x v="3"/>
    <n v="5757.442258"/>
    <x v="1"/>
    <s v="Basic"/>
    <x v="2"/>
    <s v="1/31/11"/>
    <s v="Employed"/>
    <x v="1"/>
    <n v="88997"/>
    <x v="1"/>
    <x v="2"/>
    <n v="72"/>
    <n v="9"/>
    <n v="71"/>
    <n v="0"/>
    <n v="3"/>
    <s v="Special Auto"/>
    <s v="Special L3"/>
    <s v="Offer2"/>
    <s v="Branch"/>
    <n v="174.04156599999999"/>
    <s v="Four-Door Car"/>
    <s v="Small"/>
  </r>
  <r>
    <s v="DG80424"/>
    <x v="0"/>
    <n v="2691.5689510000002"/>
    <x v="0"/>
    <s v="Basic"/>
    <x v="1"/>
    <s v="1/24/11"/>
    <s v="Employed"/>
    <x v="0"/>
    <n v="77411"/>
    <x v="2"/>
    <x v="0"/>
    <n v="67"/>
    <n v="30"/>
    <n v="63"/>
    <n v="0"/>
    <n v="1"/>
    <s v="Personal Auto"/>
    <s v="Personal L2"/>
    <s v="Offer2"/>
    <s v="Agent"/>
    <n v="257.90045800000001"/>
    <s v="Four-Door Car"/>
    <s v="Medsize"/>
  </r>
  <r>
    <s v="DP46882"/>
    <x v="3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Corporate Auto"/>
    <s v="Corporate L2"/>
    <s v="Offer2"/>
    <s v="Agent"/>
    <n v="486.27855699999998"/>
    <s v="Four-Door Car"/>
    <s v="Large"/>
  </r>
  <r>
    <s v="WP41146"/>
    <x v="3"/>
    <n v="5341.4387790000001"/>
    <x v="0"/>
    <s v="Basic"/>
    <x v="3"/>
    <d v="2011-01-01T00:00:00"/>
    <s v="Unemployed"/>
    <x v="0"/>
    <n v="0"/>
    <x v="0"/>
    <x v="0"/>
    <n v="72"/>
    <n v="4"/>
    <n v="11"/>
    <n v="1"/>
    <n v="7"/>
    <s v="Personal Auto"/>
    <s v="Personal L2"/>
    <s v="Offer1"/>
    <s v="Branch"/>
    <n v="345.6"/>
    <s v="Four-Door Car"/>
    <s v="Medsize"/>
  </r>
  <r>
    <s v="TK60799"/>
    <x v="1"/>
    <n v="4160.0180870000004"/>
    <x v="0"/>
    <s v="Basic"/>
    <x v="3"/>
    <d v="2011-08-01T00:00:00"/>
    <s v="Employed"/>
    <x v="0"/>
    <n v="96263"/>
    <x v="1"/>
    <x v="0"/>
    <n v="103"/>
    <n v="5"/>
    <n v="5"/>
    <n v="0"/>
    <n v="1"/>
    <s v="Personal Auto"/>
    <s v="Personal L3"/>
    <s v="Offer2"/>
    <s v="Agent"/>
    <n v="1.924709"/>
    <s v="SUV"/>
    <s v="Small"/>
  </r>
  <r>
    <s v="DN29808"/>
    <x v="3"/>
    <n v="2846.2453500000001"/>
    <x v="0"/>
    <s v="Basic"/>
    <x v="1"/>
    <d v="2011-03-02T00:00:00"/>
    <s v="Employed"/>
    <x v="0"/>
    <n v="28919"/>
    <x v="0"/>
    <x v="0"/>
    <n v="72"/>
    <n v="18"/>
    <n v="11"/>
    <n v="0"/>
    <n v="1"/>
    <s v="Corporate Auto"/>
    <s v="Corporate L3"/>
    <s v="Offer2"/>
    <s v="Agent"/>
    <n v="518.4"/>
    <s v="Four-Door Car"/>
    <s v="Medsize"/>
  </r>
  <r>
    <s v="SS59521"/>
    <x v="4"/>
    <n v="4770.2565640000003"/>
    <x v="0"/>
    <s v="Basic"/>
    <x v="1"/>
    <d v="2011-02-01T00:00:00"/>
    <s v="Unemployed"/>
    <x v="0"/>
    <n v="0"/>
    <x v="0"/>
    <x v="0"/>
    <n v="68"/>
    <n v="2"/>
    <n v="28"/>
    <n v="1"/>
    <n v="4"/>
    <s v="Personal Auto"/>
    <s v="Personal L3"/>
    <s v="Offer3"/>
    <s v="Agent"/>
    <n v="326.39999999999998"/>
    <s v="Two-Door Car"/>
    <s v="Medsize"/>
  </r>
  <r>
    <s v="NG66579"/>
    <x v="4"/>
    <n v="5059.616223"/>
    <x v="0"/>
    <s v="Basic"/>
    <x v="0"/>
    <d v="2011-06-01T00:00:00"/>
    <s v="Employed"/>
    <x v="1"/>
    <n v="41869"/>
    <x v="2"/>
    <x v="0"/>
    <n v="64"/>
    <n v="5"/>
    <n v="52"/>
    <n v="0"/>
    <n v="6"/>
    <s v="Personal Auto"/>
    <s v="Personal L3"/>
    <s v="Offer2"/>
    <s v="Web"/>
    <n v="262.12205"/>
    <s v="Two-Door Car"/>
    <s v="Medsize"/>
  </r>
  <r>
    <s v="TC14209"/>
    <x v="1"/>
    <n v="9095.7445650000009"/>
    <x v="0"/>
    <s v="Extended"/>
    <x v="3"/>
    <s v="1/15/11"/>
    <s v="Unemployed"/>
    <x v="0"/>
    <n v="0"/>
    <x v="0"/>
    <x v="1"/>
    <n v="128"/>
    <n v="5"/>
    <n v="76"/>
    <n v="0"/>
    <n v="8"/>
    <s v="Personal Auto"/>
    <s v="Personal L2"/>
    <s v="Offer1"/>
    <s v="Agent"/>
    <n v="921.6"/>
    <s v="SUV"/>
    <s v="Medsize"/>
  </r>
  <r>
    <s v="ED50963"/>
    <x v="3"/>
    <n v="2688.8639629999998"/>
    <x v="0"/>
    <s v="Basic"/>
    <x v="3"/>
    <s v="1/29/11"/>
    <s v="Employed"/>
    <x v="0"/>
    <n v="32808"/>
    <x v="0"/>
    <x v="0"/>
    <n v="68"/>
    <n v="1"/>
    <n v="88"/>
    <n v="1"/>
    <n v="1"/>
    <s v="Personal Auto"/>
    <s v="Personal L3"/>
    <s v="Offer3"/>
    <s v="Branch"/>
    <n v="541.69565799999998"/>
    <s v="Four-Door Car"/>
    <s v="Small"/>
  </r>
  <r>
    <s v="GP40701"/>
    <x v="3"/>
    <n v="8277.6375619999999"/>
    <x v="0"/>
    <s v="Basic"/>
    <x v="0"/>
    <s v="2/14/11"/>
    <s v="Employed"/>
    <x v="0"/>
    <n v="79780"/>
    <x v="0"/>
    <x v="0"/>
    <n v="68"/>
    <n v="11"/>
    <n v="58"/>
    <n v="0"/>
    <n v="2"/>
    <s v="Personal Auto"/>
    <s v="Personal L2"/>
    <s v="Offer2"/>
    <s v="Web"/>
    <n v="326.39999999999998"/>
    <s v="Four-Door Car"/>
    <s v="Medsize"/>
  </r>
  <r>
    <s v="CP98451"/>
    <x v="4"/>
    <n v="9057.9353310000006"/>
    <x v="0"/>
    <s v="Basic"/>
    <x v="1"/>
    <d v="2011-02-01T00:00:00"/>
    <s v="Employed"/>
    <x v="0"/>
    <n v="91025"/>
    <x v="2"/>
    <x v="0"/>
    <n v="112"/>
    <n v="26"/>
    <n v="37"/>
    <n v="0"/>
    <n v="9"/>
    <s v="Personal Auto"/>
    <s v="Personal L3"/>
    <s v="Offer1"/>
    <s v="Agent"/>
    <n v="327.68266899999998"/>
    <s v="SUV"/>
    <s v="Medsize"/>
  </r>
  <r>
    <s v="NX52648"/>
    <x v="3"/>
    <n v="3801.750407"/>
    <x v="0"/>
    <s v="Extended"/>
    <x v="3"/>
    <d v="2011-02-01T00:00:00"/>
    <s v="Employed"/>
    <x v="0"/>
    <n v="33043"/>
    <x v="0"/>
    <x v="0"/>
    <n v="95"/>
    <n v="15"/>
    <n v="90"/>
    <n v="0"/>
    <n v="1"/>
    <s v="Personal Auto"/>
    <s v="Personal L3"/>
    <s v="Offer1"/>
    <s v="Branch"/>
    <n v="456"/>
    <s v="Two-Door Car"/>
    <s v="Medsize"/>
  </r>
  <r>
    <s v="ZC32510"/>
    <x v="1"/>
    <n v="9339.3415989999994"/>
    <x v="0"/>
    <s v="Premium"/>
    <x v="3"/>
    <s v="2/22/11"/>
    <s v="Employed"/>
    <x v="1"/>
    <n v="69442"/>
    <x v="0"/>
    <x v="0"/>
    <n v="118"/>
    <n v="26"/>
    <n v="6"/>
    <n v="3"/>
    <n v="3"/>
    <s v="Personal Auto"/>
    <s v="Personal L1"/>
    <s v="Offer3"/>
    <s v="Branch"/>
    <n v="1265.5703020000001"/>
    <s v="Four-Door Car"/>
    <s v="Small"/>
  </r>
  <r>
    <s v="NG27780"/>
    <x v="4"/>
    <n v="2520.12318"/>
    <x v="0"/>
    <s v="Basic"/>
    <x v="1"/>
    <s v="1/15/11"/>
    <s v="Unemployed"/>
    <x v="1"/>
    <n v="0"/>
    <x v="1"/>
    <x v="0"/>
    <n v="70"/>
    <n v="18"/>
    <n v="47"/>
    <n v="0"/>
    <n v="1"/>
    <s v="Corporate Auto"/>
    <s v="Corporate L1"/>
    <s v="Offer2"/>
    <s v="Agent"/>
    <n v="63.043196999999999"/>
    <s v="Four-Door Car"/>
    <s v="Medsize"/>
  </r>
  <r>
    <s v="HN95240"/>
    <x v="1"/>
    <n v="4984.0953419999996"/>
    <x v="0"/>
    <s v="Basic"/>
    <x v="1"/>
    <s v="2/14/11"/>
    <s v="Unemployed"/>
    <x v="0"/>
    <n v="0"/>
    <x v="0"/>
    <x v="2"/>
    <n v="70"/>
    <n v="25"/>
    <n v="48"/>
    <n v="0"/>
    <n v="9"/>
    <s v="Corporate Auto"/>
    <s v="Corporate L1"/>
    <s v="Offer1"/>
    <s v="Agent"/>
    <n v="336"/>
    <s v="Four-Door Car"/>
    <s v="Small"/>
  </r>
  <r>
    <s v="EB59129"/>
    <x v="4"/>
    <n v="2595.7479910000002"/>
    <x v="0"/>
    <s v="Basic"/>
    <x v="0"/>
    <s v="2/18/11"/>
    <s v="Employed"/>
    <x v="0"/>
    <n v="47234"/>
    <x v="1"/>
    <x v="0"/>
    <n v="65"/>
    <n v="11"/>
    <n v="34"/>
    <n v="0"/>
    <n v="1"/>
    <s v="Personal Auto"/>
    <s v="Personal L2"/>
    <s v="Offer1"/>
    <s v="Agent"/>
    <n v="15.631363"/>
    <s v="Four-Door Car"/>
    <s v="Medsize"/>
  </r>
  <r>
    <s v="RA70851"/>
    <x v="4"/>
    <n v="7437.6933349999999"/>
    <x v="0"/>
    <s v="Extended"/>
    <x v="3"/>
    <d v="2011-12-01T00:00:00"/>
    <s v="Employed"/>
    <x v="1"/>
    <n v="86863"/>
    <x v="0"/>
    <x v="0"/>
    <n v="92"/>
    <n v="27"/>
    <n v="26"/>
    <n v="0"/>
    <n v="3"/>
    <s v="Personal Auto"/>
    <s v="Personal L3"/>
    <s v="Offer2"/>
    <s v="Branch"/>
    <n v="441.6"/>
    <s v="Four-Door Car"/>
    <s v="Medsize"/>
  </r>
  <r>
    <s v="PM19162"/>
    <x v="4"/>
    <n v="14536.78759"/>
    <x v="0"/>
    <s v="Basic"/>
    <x v="0"/>
    <s v="1/16/11"/>
    <s v="Employed"/>
    <x v="1"/>
    <n v="25805"/>
    <x v="0"/>
    <x v="2"/>
    <n v="66"/>
    <n v="25"/>
    <n v="0"/>
    <n v="2"/>
    <n v="2"/>
    <s v="Personal Auto"/>
    <s v="Personal L2"/>
    <s v="Offer2"/>
    <s v="Call Center"/>
    <n v="375.86609099999998"/>
    <s v="Four-Door Car"/>
    <s v="Medsize"/>
  </r>
  <r>
    <s v="MS59005"/>
    <x v="2"/>
    <n v="5913.3058689999998"/>
    <x v="0"/>
    <s v="Extended"/>
    <x v="0"/>
    <s v="1/23/11"/>
    <s v="Employed"/>
    <x v="1"/>
    <n v="43676"/>
    <x v="0"/>
    <x v="1"/>
    <n v="76"/>
    <n v="19"/>
    <n v="7"/>
    <n v="0"/>
    <n v="3"/>
    <s v="Personal Auto"/>
    <s v="Personal L3"/>
    <s v="Offer1"/>
    <s v="Agent"/>
    <n v="364.8"/>
    <s v="Four-Door Car"/>
    <s v="Medsize"/>
  </r>
  <r>
    <s v="SU71163"/>
    <x v="1"/>
    <n v="2771.6630129999999"/>
    <x v="0"/>
    <s v="Basic"/>
    <x v="1"/>
    <d v="2011-07-01T00:00:00"/>
    <s v="Employed"/>
    <x v="1"/>
    <n v="59855"/>
    <x v="0"/>
    <x v="0"/>
    <n v="74"/>
    <n v="30"/>
    <n v="82"/>
    <n v="4"/>
    <n v="1"/>
    <s v="Personal Auto"/>
    <s v="Personal L2"/>
    <s v="Offer2"/>
    <s v="Branch"/>
    <n v="355.2"/>
    <s v="Two-Door Car"/>
    <s v="Medsize"/>
  </r>
  <r>
    <s v="BD35676"/>
    <x v="1"/>
    <n v="29194.366389999999"/>
    <x v="0"/>
    <s v="Extended"/>
    <x v="2"/>
    <d v="2011-04-01T00:00:00"/>
    <s v="Employed"/>
    <x v="1"/>
    <n v="35296"/>
    <x v="2"/>
    <x v="1"/>
    <n v="126"/>
    <n v="19"/>
    <n v="11"/>
    <n v="0"/>
    <n v="2"/>
    <s v="Personal Auto"/>
    <s v="Personal L1"/>
    <s v="Offer2"/>
    <s v="Branch"/>
    <n v="452.616872"/>
    <s v="SUV"/>
    <s v="Medsize"/>
  </r>
  <r>
    <s v="NI44621"/>
    <x v="4"/>
    <n v="9880.3858199999995"/>
    <x v="0"/>
    <s v="Extended"/>
    <x v="2"/>
    <d v="2011-03-01T00:00:00"/>
    <s v="Employed"/>
    <x v="0"/>
    <n v="36576"/>
    <x v="1"/>
    <x v="0"/>
    <n v="125"/>
    <n v="11"/>
    <n v="73"/>
    <n v="1"/>
    <n v="3"/>
    <s v="Personal Auto"/>
    <s v="Personal L3"/>
    <s v="Offer1"/>
    <s v="Agent"/>
    <n v="113.45012199999999"/>
    <s v="SUV"/>
    <s v="Medsize"/>
  </r>
  <r>
    <s v="EW33419"/>
    <x v="3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Corporate Auto"/>
    <s v="Corporate L2"/>
    <s v="Offer2"/>
    <s v="Call Center"/>
    <n v="480"/>
    <s v="SUV"/>
    <s v="Medsize"/>
  </r>
  <r>
    <s v="HX44948"/>
    <x v="4"/>
    <n v="5759.9108399999996"/>
    <x v="0"/>
    <s v="Basic"/>
    <x v="0"/>
    <s v="1/28/11"/>
    <s v="Employed"/>
    <x v="1"/>
    <n v="85448"/>
    <x v="1"/>
    <x v="0"/>
    <n v="72"/>
    <n v="16"/>
    <n v="76"/>
    <n v="0"/>
    <n v="3"/>
    <s v="Special Auto"/>
    <s v="Special L2"/>
    <s v="Offer3"/>
    <s v="Agent"/>
    <n v="16.034510000000001"/>
    <s v="Four-Door Car"/>
    <s v="Medsize"/>
  </r>
  <r>
    <s v="DL36983"/>
    <x v="4"/>
    <n v="8495.164213"/>
    <x v="0"/>
    <s v="Premium"/>
    <x v="3"/>
    <s v="1/24/11"/>
    <s v="Employed"/>
    <x v="0"/>
    <n v="23791"/>
    <x v="0"/>
    <x v="2"/>
    <n v="110"/>
    <n v="11"/>
    <n v="71"/>
    <n v="3"/>
    <n v="7"/>
    <s v="Personal Auto"/>
    <s v="Personal L3"/>
    <s v="Offer1"/>
    <s v="Agent"/>
    <n v="615.27228000000002"/>
    <s v="Two-Door Car"/>
    <s v="Medsize"/>
  </r>
  <r>
    <s v="XR87264"/>
    <x v="3"/>
    <n v="4381.1842120000001"/>
    <x v="0"/>
    <s v="Premium"/>
    <x v="0"/>
    <d v="2011-08-01T00:00:00"/>
    <s v="Employed"/>
    <x v="0"/>
    <n v="20597"/>
    <x v="0"/>
    <x v="0"/>
    <n v="112"/>
    <n v="31"/>
    <n v="46"/>
    <n v="0"/>
    <n v="1"/>
    <s v="Personal Auto"/>
    <s v="Personal L2"/>
    <s v="Offer2"/>
    <s v="Agent"/>
    <n v="615.25630100000001"/>
    <s v="Four-Door Car"/>
    <s v="Medsize"/>
  </r>
  <r>
    <s v="NN99001"/>
    <x v="1"/>
    <n v="6997.827397"/>
    <x v="0"/>
    <s v="Extended"/>
    <x v="1"/>
    <s v="2/23/11"/>
    <s v="Employed"/>
    <x v="0"/>
    <n v="56940"/>
    <x v="0"/>
    <x v="0"/>
    <n v="87"/>
    <n v="11"/>
    <n v="10"/>
    <n v="0"/>
    <n v="9"/>
    <s v="Personal Auto"/>
    <s v="Personal L3"/>
    <s v="Offer2"/>
    <s v="Web"/>
    <n v="512.66245000000004"/>
    <s v="Four-Door Car"/>
    <s v="Small"/>
  </r>
  <r>
    <s v="XV95530"/>
    <x v="4"/>
    <n v="11430.588449999999"/>
    <x v="0"/>
    <s v="Basic"/>
    <x v="0"/>
    <s v="1/16/11"/>
    <s v="Employed"/>
    <x v="1"/>
    <n v="93210"/>
    <x v="1"/>
    <x v="0"/>
    <n v="71"/>
    <n v="35"/>
    <n v="62"/>
    <n v="0"/>
    <n v="2"/>
    <s v="Personal Auto"/>
    <s v="Personal L3"/>
    <s v="Offer4"/>
    <s v="Web"/>
    <n v="74.523934999999994"/>
    <s v="Two-Door Car"/>
    <s v="Large"/>
  </r>
  <r>
    <s v="OL97871"/>
    <x v="4"/>
    <n v="7482.4861350000001"/>
    <x v="0"/>
    <s v="Extended"/>
    <x v="0"/>
    <s v="1/23/11"/>
    <s v="Employed"/>
    <x v="0"/>
    <n v="48992"/>
    <x v="2"/>
    <x v="0"/>
    <n v="94"/>
    <n v="30"/>
    <n v="0"/>
    <n v="1"/>
    <n v="7"/>
    <s v="Personal Auto"/>
    <s v="Personal L2"/>
    <s v="Offer1"/>
    <s v="Agent"/>
    <n v="426.072946"/>
    <s v="Four-Door Car"/>
    <s v="Medsize"/>
  </r>
  <r>
    <s v="HQ23708"/>
    <x v="1"/>
    <n v="8596.9166239999995"/>
    <x v="0"/>
    <s v="Basic"/>
    <x v="2"/>
    <s v="1/31/11"/>
    <s v="Employed"/>
    <x v="0"/>
    <n v="53736"/>
    <x v="1"/>
    <x v="0"/>
    <n v="71"/>
    <n v="2"/>
    <n v="20"/>
    <n v="0"/>
    <n v="2"/>
    <s v="Personal Auto"/>
    <s v="Personal L3"/>
    <s v="Offer4"/>
    <s v="Web"/>
    <n v="169.28778500000001"/>
    <s v="Two-Door Car"/>
    <s v="Medsize"/>
  </r>
  <r>
    <s v="WR63188"/>
    <x v="1"/>
    <n v="7854.9608310000003"/>
    <x v="0"/>
    <s v="Basic"/>
    <x v="1"/>
    <s v="1/16/11"/>
    <s v="Employed"/>
    <x v="1"/>
    <n v="25378"/>
    <x v="0"/>
    <x v="0"/>
    <n v="66"/>
    <n v="22"/>
    <n v="32"/>
    <n v="1"/>
    <n v="2"/>
    <s v="Personal Auto"/>
    <s v="Personal L2"/>
    <s v="Offer1"/>
    <s v="Agent"/>
    <n v="419.46414299999998"/>
    <s v="Four-Door Car"/>
    <s v="Medsize"/>
  </r>
  <r>
    <s v="NG82219"/>
    <x v="4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3"/>
    <s v="Offer2"/>
    <s v="Agent"/>
    <n v="201.455005"/>
    <s v="Four-Door Car"/>
    <s v="Medsize"/>
  </r>
  <r>
    <s v="GB33195"/>
    <x v="0"/>
    <n v="2275.3639669999998"/>
    <x v="0"/>
    <s v="Basic"/>
    <x v="3"/>
    <d v="2011-12-01T00:00:00"/>
    <s v="Unemployed"/>
    <x v="1"/>
    <n v="0"/>
    <x v="0"/>
    <x v="1"/>
    <n v="64"/>
    <n v="11"/>
    <n v="85"/>
    <n v="0"/>
    <n v="1"/>
    <s v="Personal Auto"/>
    <s v="Personal L3"/>
    <s v="Offer4"/>
    <s v="Branch"/>
    <n v="662.69317999999998"/>
    <s v="Four-Door Car"/>
    <s v="Medsize"/>
  </r>
  <r>
    <s v="RE46783"/>
    <x v="3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2"/>
    <s v="Offer1"/>
    <s v="Branch"/>
    <n v="494.4"/>
    <s v="Two-Door Car"/>
    <s v="Medsize"/>
  </r>
  <r>
    <s v="RU94434"/>
    <x v="4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3"/>
    <s v="Offer1"/>
    <s v="Agent"/>
    <n v="494.4"/>
    <s v="Four-Door Car"/>
    <s v="Medsize"/>
  </r>
  <r>
    <s v="GI82355"/>
    <x v="1"/>
    <n v="5152.8196360000002"/>
    <x v="0"/>
    <s v="Basic"/>
    <x v="0"/>
    <d v="2011-02-01T00:00:00"/>
    <s v="Unemployed"/>
    <x v="1"/>
    <n v="0"/>
    <x v="0"/>
    <x v="0"/>
    <n v="68"/>
    <n v="7"/>
    <n v="31"/>
    <n v="0"/>
    <n v="7"/>
    <s v="Corporate Auto"/>
    <s v="Corporate L1"/>
    <s v="Offer2"/>
    <s v="Web"/>
    <n v="326.39999999999998"/>
    <s v="Four-Door Car"/>
    <s v="Medsize"/>
  </r>
  <r>
    <s v="VO26340"/>
    <x v="2"/>
    <n v="6512.9764720000003"/>
    <x v="0"/>
    <s v="Extended"/>
    <x v="1"/>
    <d v="2011-02-01T00:00:00"/>
    <s v="Unemployed"/>
    <x v="1"/>
    <n v="0"/>
    <x v="0"/>
    <x v="1"/>
    <n v="93"/>
    <n v="30"/>
    <n v="70"/>
    <n v="0"/>
    <n v="6"/>
    <s v="Personal Auto"/>
    <s v="Personal L2"/>
    <s v="Offer3"/>
    <s v="Agent"/>
    <n v="669.6"/>
    <s v="Two-Door Car"/>
    <s v="Medsize"/>
  </r>
  <r>
    <s v="NV61299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Corporate Auto"/>
    <s v="Corporate L3"/>
    <s v="Offer2"/>
    <s v="Web"/>
    <n v="395.729716"/>
    <s v="Four-Door Car"/>
    <s v="Medsize"/>
  </r>
  <r>
    <s v="PT64580"/>
    <x v="0"/>
    <n v="4191.9660919999997"/>
    <x v="0"/>
    <s v="Basic"/>
    <x v="2"/>
    <s v="1/29/11"/>
    <s v="Employed"/>
    <x v="1"/>
    <n v="77048"/>
    <x v="1"/>
    <x v="0"/>
    <n v="103"/>
    <n v="20"/>
    <n v="41"/>
    <n v="0"/>
    <n v="1"/>
    <s v="Personal Auto"/>
    <s v="Personal L1"/>
    <s v="Offer2"/>
    <s v="Agent"/>
    <n v="141.199465"/>
    <s v="SUV"/>
    <s v="Medsize"/>
  </r>
  <r>
    <s v="CY50337"/>
    <x v="4"/>
    <n v="10928.407090000001"/>
    <x v="0"/>
    <s v="Extended"/>
    <x v="1"/>
    <d v="2011-11-01T00:00:00"/>
    <s v="Employed"/>
    <x v="0"/>
    <n v="74965"/>
    <x v="1"/>
    <x v="0"/>
    <n v="90"/>
    <n v="20"/>
    <n v="93"/>
    <n v="0"/>
    <n v="2"/>
    <s v="Personal Auto"/>
    <s v="Personal L3"/>
    <s v="Offer1"/>
    <s v="Agent"/>
    <n v="58.557552000000001"/>
    <s v="Four-Door Car"/>
    <s v="Medsize"/>
  </r>
  <r>
    <s v="TJ20375"/>
    <x v="1"/>
    <n v="7615.3812710000002"/>
    <x v="0"/>
    <s v="Basic"/>
    <x v="3"/>
    <d v="2011-09-01T00:00:00"/>
    <s v="Employed"/>
    <x v="0"/>
    <n v="34095"/>
    <x v="0"/>
    <x v="0"/>
    <n v="63"/>
    <n v="5"/>
    <n v="99"/>
    <n v="0"/>
    <n v="2"/>
    <s v="Personal Auto"/>
    <s v="Personal L3"/>
    <s v="Offer2"/>
    <s v="Web"/>
    <n v="302.39999999999998"/>
    <s v="Two-Door Car"/>
    <s v="Medsize"/>
  </r>
  <r>
    <s v="EP72155"/>
    <x v="3"/>
    <n v="2004.350666"/>
    <x v="1"/>
    <s v="Basic"/>
    <x v="1"/>
    <s v="2/22/11"/>
    <s v="Unemployed"/>
    <x v="0"/>
    <n v="0"/>
    <x v="0"/>
    <x v="2"/>
    <n v="66"/>
    <n v="16"/>
    <n v="35"/>
    <n v="4"/>
    <n v="1"/>
    <s v="Personal Auto"/>
    <s v="Personal L3"/>
    <s v="Offer1"/>
    <s v="Branch"/>
    <n v="316.8"/>
    <s v="Four-Door Car"/>
    <s v="Small"/>
  </r>
  <r>
    <s v="JJ76159"/>
    <x v="3"/>
    <n v="2434.6811550000002"/>
    <x v="0"/>
    <s v="Basic"/>
    <x v="1"/>
    <s v="1/15/11"/>
    <s v="Employed"/>
    <x v="1"/>
    <n v="96045"/>
    <x v="1"/>
    <x v="2"/>
    <n v="61"/>
    <n v="24"/>
    <n v="35"/>
    <n v="0"/>
    <n v="1"/>
    <s v="Corporate Auto"/>
    <s v="Corporate L3"/>
    <s v="Offer2"/>
    <s v="Web"/>
    <n v="8.5829710000000006"/>
    <s v="Four-Door Car"/>
    <s v="Large"/>
  </r>
  <r>
    <s v="BG15419"/>
    <x v="2"/>
    <n v="14195.360280000001"/>
    <x v="0"/>
    <s v="Basic"/>
    <x v="0"/>
    <d v="2011-12-02T00:00:00"/>
    <s v="Employed"/>
    <x v="0"/>
    <n v="86355"/>
    <x v="1"/>
    <x v="0"/>
    <n v="118"/>
    <n v="27"/>
    <n v="86"/>
    <n v="0"/>
    <n v="2"/>
    <s v="Personal Auto"/>
    <s v="Personal L3"/>
    <s v="Offer1"/>
    <s v="Agent"/>
    <n v="285.41847300000001"/>
    <s v="Sports Car"/>
    <s v="Large"/>
  </r>
  <r>
    <s v="AO74776"/>
    <x v="3"/>
    <n v="9427.6849029999994"/>
    <x v="0"/>
    <s v="Basic"/>
    <x v="3"/>
    <s v="1/21/11"/>
    <s v="Employed"/>
    <x v="0"/>
    <n v="27824"/>
    <x v="0"/>
    <x v="0"/>
    <n v="118"/>
    <n v="32"/>
    <n v="9"/>
    <n v="0"/>
    <n v="8"/>
    <s v="Personal Auto"/>
    <s v="Personal L3"/>
    <s v="Offer3"/>
    <s v="Agent"/>
    <n v="566.4"/>
    <s v="SUV"/>
    <s v="Large"/>
  </r>
  <r>
    <s v="HQ82233"/>
    <x v="3"/>
    <n v="11982.42085"/>
    <x v="0"/>
    <s v="Basic"/>
    <x v="3"/>
    <s v="2/27/11"/>
    <s v="Employed"/>
    <x v="1"/>
    <n v="42995"/>
    <x v="2"/>
    <x v="0"/>
    <n v="101"/>
    <n v="10"/>
    <n v="22"/>
    <n v="0"/>
    <n v="2"/>
    <s v="Personal Auto"/>
    <s v="Personal L3"/>
    <s v="Offer3"/>
    <s v="Call Center"/>
    <n v="410.50831599999998"/>
    <s v="SUV"/>
    <s v="Medsize"/>
  </r>
  <r>
    <s v="OL72737"/>
    <x v="4"/>
    <n v="3102.789546"/>
    <x v="0"/>
    <s v="Extended"/>
    <x v="3"/>
    <d v="2011-04-02T00:00:00"/>
    <s v="Employed"/>
    <x v="0"/>
    <n v="21235"/>
    <x v="2"/>
    <x v="0"/>
    <n v="79"/>
    <n v="18"/>
    <n v="56"/>
    <n v="0"/>
    <n v="1"/>
    <s v="Personal Auto"/>
    <s v="Personal L2"/>
    <s v="Offer4"/>
    <s v="Agent"/>
    <n v="244.23134999999999"/>
    <s v="Two-Door Car"/>
    <s v="Medsize"/>
  </r>
  <r>
    <s v="ZQ59828"/>
    <x v="3"/>
    <n v="4222.6312090000001"/>
    <x v="0"/>
    <s v="Basic"/>
    <x v="3"/>
    <s v="1/17/11"/>
    <s v="Employed"/>
    <x v="1"/>
    <n v="74585"/>
    <x v="1"/>
    <x v="0"/>
    <n v="106"/>
    <n v="1"/>
    <n v="49"/>
    <n v="0"/>
    <n v="1"/>
    <s v="Personal Auto"/>
    <s v="Personal L3"/>
    <s v="Offer2"/>
    <s v="Agent"/>
    <n v="218.59806499999999"/>
    <s v="SUV"/>
    <s v="Medsize"/>
  </r>
  <r>
    <s v="NZ15548"/>
    <x v="4"/>
    <n v="4023.8144390000002"/>
    <x v="0"/>
    <s v="Premium"/>
    <x v="0"/>
    <d v="2011-10-01T00:00:00"/>
    <s v="Employed"/>
    <x v="1"/>
    <n v="41833"/>
    <x v="0"/>
    <x v="0"/>
    <n v="103"/>
    <n v="28"/>
    <n v="43"/>
    <n v="0"/>
    <n v="1"/>
    <s v="Personal Auto"/>
    <s v="Personal L3"/>
    <s v="Offer2"/>
    <s v="Branch"/>
    <n v="643.82671600000003"/>
    <s v="Four-Door Car"/>
    <s v="Medsize"/>
  </r>
  <r>
    <s v="XK61304"/>
    <x v="3"/>
    <n v="5297.1518050000004"/>
    <x v="0"/>
    <s v="Basic"/>
    <x v="1"/>
    <s v="2/19/11"/>
    <s v="Medical Leave"/>
    <x v="0"/>
    <n v="23908"/>
    <x v="0"/>
    <x v="0"/>
    <n v="70"/>
    <n v="18"/>
    <n v="57"/>
    <n v="0"/>
    <n v="4"/>
    <s v="Personal Auto"/>
    <s v="Personal L3"/>
    <s v="Offer1"/>
    <s v="Agent"/>
    <n v="336"/>
    <s v="Four-Door Car"/>
    <s v="Medsize"/>
  </r>
  <r>
    <s v="EJ44139"/>
    <x v="4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1"/>
    <s v="Offer2"/>
    <s v="Agent"/>
    <n v="312"/>
    <s v="Two-Door Car"/>
    <s v="Medsize"/>
  </r>
  <r>
    <s v="CM94425"/>
    <x v="1"/>
    <n v="4416.2062429999996"/>
    <x v="0"/>
    <s v="Basic"/>
    <x v="0"/>
    <s v="1/26/11"/>
    <s v="Employed"/>
    <x v="1"/>
    <n v="61953"/>
    <x v="2"/>
    <x v="2"/>
    <n v="113"/>
    <n v="5"/>
    <n v="63"/>
    <n v="0"/>
    <n v="1"/>
    <s v="Personal Auto"/>
    <s v="Personal L3"/>
    <s v="Offer3"/>
    <s v="Branch"/>
    <n v="497.04729700000001"/>
    <s v="SUV"/>
    <s v="Medsize"/>
  </r>
  <r>
    <s v="OV54878"/>
    <x v="3"/>
    <n v="4639.0351710000004"/>
    <x v="0"/>
    <s v="Premium"/>
    <x v="0"/>
    <s v="2/28/11"/>
    <s v="Unemployed"/>
    <x v="1"/>
    <n v="0"/>
    <x v="0"/>
    <x v="1"/>
    <n v="142"/>
    <n v="5"/>
    <n v="87"/>
    <n v="0"/>
    <n v="1"/>
    <s v="Corporate Auto"/>
    <s v="Corporate L2"/>
    <s v="Offer4"/>
    <s v="Web"/>
    <n v="1022.4"/>
    <s v="SUV"/>
    <s v="Medsize"/>
  </r>
  <r>
    <s v="JF57282"/>
    <x v="2"/>
    <n v="4863.5445849999996"/>
    <x v="0"/>
    <s v="Extended"/>
    <x v="0"/>
    <s v="1/13/11"/>
    <s v="Unemployed"/>
    <x v="1"/>
    <n v="0"/>
    <x v="0"/>
    <x v="0"/>
    <n v="137"/>
    <n v="25"/>
    <n v="45"/>
    <n v="0"/>
    <n v="1"/>
    <s v="Personal Auto"/>
    <s v="Personal L2"/>
    <s v="Offer2"/>
    <s v="Branch"/>
    <n v="657.6"/>
    <s v="SUV"/>
    <s v="Small"/>
  </r>
  <r>
    <s v="MY37953"/>
    <x v="1"/>
    <n v="25830.909820000001"/>
    <x v="0"/>
    <s v="Basic"/>
    <x v="0"/>
    <s v="1/31/11"/>
    <s v="Employed"/>
    <x v="0"/>
    <n v="73760"/>
    <x v="1"/>
    <x v="0"/>
    <n v="107"/>
    <n v="16"/>
    <n v="3"/>
    <n v="1"/>
    <n v="2"/>
    <s v="Personal Auto"/>
    <s v="Personal L2"/>
    <s v="Offer3"/>
    <s v="Web"/>
    <n v="230.24577199999999"/>
    <s v="Sports Car"/>
    <s v="Medsize"/>
  </r>
  <r>
    <s v="XP64922"/>
    <x v="4"/>
    <n v="2974.3148959999999"/>
    <x v="0"/>
    <s v="Basic"/>
    <x v="1"/>
    <s v="2/16/11"/>
    <s v="Employed"/>
    <x v="0"/>
    <n v="23333"/>
    <x v="1"/>
    <x v="0"/>
    <n v="74"/>
    <n v="8"/>
    <n v="43"/>
    <n v="0"/>
    <n v="1"/>
    <s v="Corporate Auto"/>
    <s v="Corporate L3"/>
    <s v="Offer4"/>
    <s v="Agent"/>
    <n v="5.6227510000000001"/>
    <s v="Four-Door Car"/>
    <s v="Medsize"/>
  </r>
  <r>
    <s v="WL65572"/>
    <x v="3"/>
    <n v="2064.4587809999998"/>
    <x v="0"/>
    <s v="Basic"/>
    <x v="1"/>
    <d v="2011-08-01T00:00:00"/>
    <s v="Unemployed"/>
    <x v="1"/>
    <n v="0"/>
    <x v="0"/>
    <x v="1"/>
    <n v="61"/>
    <n v="6"/>
    <n v="30"/>
    <n v="0"/>
    <n v="1"/>
    <s v="Personal Auto"/>
    <s v="Personal L3"/>
    <s v="Offer2"/>
    <s v="Agent"/>
    <n v="292.8"/>
    <s v="Four-Door Car"/>
    <s v="Medsize"/>
  </r>
  <r>
    <s v="LN50325"/>
    <x v="1"/>
    <n v="10064.60828"/>
    <x v="0"/>
    <s v="Extended"/>
    <x v="3"/>
    <d v="2011-03-02T00:00:00"/>
    <s v="Employed"/>
    <x v="0"/>
    <n v="20440"/>
    <x v="0"/>
    <x v="0"/>
    <n v="128"/>
    <n v="11"/>
    <n v="54"/>
    <n v="2"/>
    <n v="9"/>
    <s v="Corporate Auto"/>
    <s v="Corporate L3"/>
    <s v="Offer3"/>
    <s v="Branch"/>
    <n v="614.4"/>
    <s v="Sports Car"/>
    <s v="Medsize"/>
  </r>
  <r>
    <s v="MP53505"/>
    <x v="0"/>
    <n v="5500.0125099999996"/>
    <x v="0"/>
    <s v="Extended"/>
    <x v="3"/>
    <d v="2011-11-02T00:00:00"/>
    <s v="Employed"/>
    <x v="0"/>
    <n v="86073"/>
    <x v="1"/>
    <x v="0"/>
    <n v="136"/>
    <n v="3"/>
    <n v="32"/>
    <n v="0"/>
    <n v="1"/>
    <s v="Corporate Auto"/>
    <s v="Corporate L3"/>
    <s v="Offer4"/>
    <s v="Agent"/>
    <n v="333.56709999999998"/>
    <s v="Sports Car"/>
    <s v="Medsize"/>
  </r>
  <r>
    <s v="KH59823"/>
    <x v="3"/>
    <n v="5489.214062"/>
    <x v="0"/>
    <s v="Extended"/>
    <x v="1"/>
    <d v="2011-10-01T00:00:00"/>
    <s v="Employed"/>
    <x v="1"/>
    <n v="50943"/>
    <x v="0"/>
    <x v="2"/>
    <n v="139"/>
    <n v="18"/>
    <n v="14"/>
    <n v="0"/>
    <n v="1"/>
    <s v="Special Auto"/>
    <s v="Special L2"/>
    <s v="Offer1"/>
    <s v="Branch"/>
    <n v="667.2"/>
    <s v="SUV"/>
    <s v="Medsize"/>
  </r>
  <r>
    <s v="YM79169"/>
    <x v="3"/>
    <n v="2612.7566579999998"/>
    <x v="0"/>
    <s v="Basic"/>
    <x v="0"/>
    <s v="2/23/11"/>
    <s v="Disabled"/>
    <x v="1"/>
    <n v="19003"/>
    <x v="1"/>
    <x v="0"/>
    <n v="71"/>
    <n v="29"/>
    <n v="21"/>
    <n v="0"/>
    <n v="1"/>
    <s v="Personal Auto"/>
    <s v="Personal L1"/>
    <s v="Offer3"/>
    <s v="Agent"/>
    <n v="34.651305000000001"/>
    <s v="Two-Door Car"/>
    <s v="Medsize"/>
  </r>
  <r>
    <s v="DR38127"/>
    <x v="3"/>
    <n v="8573.4639470000002"/>
    <x v="0"/>
    <s v="Premium"/>
    <x v="1"/>
    <d v="2011-10-01T00:00:00"/>
    <s v="Employed"/>
    <x v="1"/>
    <n v="46703"/>
    <x v="0"/>
    <x v="1"/>
    <n v="108"/>
    <n v="0"/>
    <n v="48"/>
    <n v="0"/>
    <n v="6"/>
    <s v="Personal Auto"/>
    <s v="Personal L3"/>
    <s v="Offer1"/>
    <s v="Branch"/>
    <n v="678.10048700000004"/>
    <s v="Four-Door Car"/>
    <s v="Small"/>
  </r>
  <r>
    <s v="PU42145"/>
    <x v="3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3"/>
    <s v="Offer1"/>
    <s v="Agent"/>
    <n v="511.2"/>
    <s v="Four-Door Car"/>
    <s v="Medsize"/>
  </r>
  <r>
    <s v="KM33477"/>
    <x v="4"/>
    <n v="8550.386579"/>
    <x v="0"/>
    <s v="Basic"/>
    <x v="1"/>
    <d v="2011-06-02T00:00:00"/>
    <s v="Employed"/>
    <x v="1"/>
    <n v="21733"/>
    <x v="0"/>
    <x v="1"/>
    <n v="73"/>
    <n v="17"/>
    <n v="37"/>
    <n v="0"/>
    <n v="2"/>
    <s v="Corporate Auto"/>
    <s v="Corporate L2"/>
    <s v="Offer2"/>
    <s v="Web"/>
    <n v="525.6"/>
    <s v="Four-Door Car"/>
    <s v="Medsize"/>
  </r>
  <r>
    <s v="RI53167"/>
    <x v="1"/>
    <n v="2308.6480339999998"/>
    <x v="0"/>
    <s v="Basic"/>
    <x v="0"/>
    <s v="1/20/11"/>
    <s v="Medical Leave"/>
    <x v="1"/>
    <n v="20811"/>
    <x v="0"/>
    <x v="0"/>
    <n v="61"/>
    <n v="33"/>
    <n v="61"/>
    <n v="0"/>
    <n v="1"/>
    <s v="Personal Auto"/>
    <s v="Personal L2"/>
    <s v="Offer2"/>
    <s v="Agent"/>
    <n v="292.8"/>
    <s v="Four-Door Car"/>
    <s v="Medsize"/>
  </r>
  <r>
    <s v="OF77789"/>
    <x v="1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3"/>
    <s v="Offer1"/>
    <s v="Web"/>
    <n v="292.8"/>
    <s v="Two-Door Car"/>
    <s v="Small"/>
  </r>
  <r>
    <s v="YB33445"/>
    <x v="4"/>
    <n v="8982.8503770000007"/>
    <x v="0"/>
    <s v="Basic"/>
    <x v="1"/>
    <s v="2/13/11"/>
    <s v="Employed"/>
    <x v="0"/>
    <n v="43490"/>
    <x v="1"/>
    <x v="0"/>
    <n v="114"/>
    <n v="24"/>
    <n v="63"/>
    <n v="4"/>
    <n v="6"/>
    <s v="Corporate Auto"/>
    <s v="Corporate L1"/>
    <s v="Offer1"/>
    <s v="Call Center"/>
    <n v="174.588413"/>
    <s v="SUV"/>
    <s v="Medsize"/>
  </r>
  <r>
    <s v="BA17836"/>
    <x v="3"/>
    <n v="7868.1659829999999"/>
    <x v="0"/>
    <s v="Basic"/>
    <x v="3"/>
    <s v="1/17/11"/>
    <s v="Employed"/>
    <x v="1"/>
    <n v="57340"/>
    <x v="1"/>
    <x v="1"/>
    <n v="67"/>
    <n v="7"/>
    <n v="19"/>
    <n v="0"/>
    <n v="2"/>
    <s v="Corporate Auto"/>
    <s v="Corporate L3"/>
    <s v="Offer1"/>
    <s v="Agent"/>
    <n v="159.39168100000001"/>
    <s v="Four-Door Car"/>
    <s v="Medsize"/>
  </r>
  <r>
    <s v="JS43228"/>
    <x v="3"/>
    <n v="7704.2487229999997"/>
    <x v="0"/>
    <s v="Extended"/>
    <x v="1"/>
    <d v="2011-09-02T00:00:00"/>
    <s v="Employed"/>
    <x v="1"/>
    <n v="49088"/>
    <x v="0"/>
    <x v="0"/>
    <n v="97"/>
    <n v="4"/>
    <n v="46"/>
    <n v="0"/>
    <n v="3"/>
    <s v="Corporate Auto"/>
    <s v="Corporate L3"/>
    <s v="Offer4"/>
    <s v="Branch"/>
    <n v="698.4"/>
    <s v="Four-Door Car"/>
    <s v="Small"/>
  </r>
  <r>
    <s v="BB11622"/>
    <x v="2"/>
    <n v="10552.16999"/>
    <x v="0"/>
    <s v="Extended"/>
    <x v="2"/>
    <d v="2011-02-01T00:00:00"/>
    <s v="Employed"/>
    <x v="1"/>
    <n v="47761"/>
    <x v="1"/>
    <x v="0"/>
    <n v="131"/>
    <n v="2"/>
    <n v="54"/>
    <n v="0"/>
    <n v="6"/>
    <s v="Personal Auto"/>
    <s v="Personal L3"/>
    <s v="Offer1"/>
    <s v="Agent"/>
    <n v="232.711071"/>
    <s v="SUV"/>
    <s v="Small"/>
  </r>
  <r>
    <s v="UG79499"/>
    <x v="0"/>
    <n v="11681.37428"/>
    <x v="0"/>
    <s v="Extended"/>
    <x v="0"/>
    <s v="2/26/11"/>
    <s v="Employed"/>
    <x v="1"/>
    <n v="70930"/>
    <x v="1"/>
    <x v="2"/>
    <n v="99"/>
    <n v="2"/>
    <n v="21"/>
    <n v="0"/>
    <n v="2"/>
    <s v="Personal Auto"/>
    <s v="Personal L1"/>
    <s v="Offer1"/>
    <s v="Agent"/>
    <n v="190.43446"/>
    <s v="Four-Door Car"/>
    <s v="Medsize"/>
  </r>
  <r>
    <s v="WK88044"/>
    <x v="1"/>
    <n v="8737.8375140000007"/>
    <x v="0"/>
    <s v="Basic"/>
    <x v="0"/>
    <s v="2/13/11"/>
    <s v="Employed"/>
    <x v="1"/>
    <n v="61281"/>
    <x v="1"/>
    <x v="0"/>
    <n v="110"/>
    <n v="7"/>
    <n v="16"/>
    <n v="0"/>
    <n v="7"/>
    <s v="Personal Auto"/>
    <s v="Personal L3"/>
    <s v="Offer1"/>
    <s v="Agent"/>
    <n v="79.865605000000002"/>
    <s v="SUV"/>
    <s v="Medsize"/>
  </r>
  <r>
    <s v="LA80525"/>
    <x v="2"/>
    <n v="5454.8907310000004"/>
    <x v="0"/>
    <s v="Extended"/>
    <x v="0"/>
    <s v="2/22/11"/>
    <s v="Unemployed"/>
    <x v="1"/>
    <n v="0"/>
    <x v="0"/>
    <x v="2"/>
    <n v="82"/>
    <n v="4"/>
    <n v="77"/>
    <n v="1"/>
    <n v="3"/>
    <s v="Corporate Auto"/>
    <s v="Corporate L3"/>
    <s v="Offer1"/>
    <s v="Branch"/>
    <n v="393.6"/>
    <s v="Two-Door Car"/>
    <s v="Large"/>
  </r>
  <r>
    <s v="EH16250"/>
    <x v="1"/>
    <n v="7705.2833289999999"/>
    <x v="0"/>
    <s v="Basic"/>
    <x v="0"/>
    <s v="2/26/11"/>
    <s v="Employed"/>
    <x v="1"/>
    <n v="25290"/>
    <x v="0"/>
    <x v="1"/>
    <n v="66"/>
    <n v="0"/>
    <n v="4"/>
    <n v="0"/>
    <n v="2"/>
    <s v="Personal Auto"/>
    <s v="Personal L1"/>
    <s v="Offer3"/>
    <s v="Call Center"/>
    <n v="382.08589699999999"/>
    <s v="Four-Door Car"/>
    <s v="Medsize"/>
  </r>
  <r>
    <s v="PU41872"/>
    <x v="1"/>
    <n v="7039.2623869999998"/>
    <x v="0"/>
    <s v="Extended"/>
    <x v="3"/>
    <d v="2011-12-02T00:00:00"/>
    <s v="Employed"/>
    <x v="0"/>
    <n v="24239"/>
    <x v="1"/>
    <x v="0"/>
    <n v="88"/>
    <n v="25"/>
    <n v="5"/>
    <n v="0"/>
    <n v="8"/>
    <s v="Personal Auto"/>
    <s v="Personal L1"/>
    <s v="Offer4"/>
    <s v="Call Center"/>
    <n v="48.348318999999996"/>
    <s v="Four-Door Car"/>
    <s v="Medsize"/>
  </r>
  <r>
    <s v="HB85743"/>
    <x v="3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Personal Auto"/>
    <s v="Personal L1"/>
    <s v="Offer2"/>
    <s v="Agent"/>
    <n v="133.42560900000001"/>
    <s v="SUV"/>
    <s v="Medsize"/>
  </r>
  <r>
    <s v="MM71959"/>
    <x v="1"/>
    <n v="8733.5273379999999"/>
    <x v="0"/>
    <s v="Basic"/>
    <x v="0"/>
    <d v="2011-05-02T00:00:00"/>
    <s v="Employed"/>
    <x v="1"/>
    <n v="83210"/>
    <x v="0"/>
    <x v="2"/>
    <n v="110"/>
    <n v="0"/>
    <n v="25"/>
    <n v="0"/>
    <n v="3"/>
    <s v="Personal Auto"/>
    <s v="Personal L3"/>
    <s v="Offer3"/>
    <s v="Branch"/>
    <n v="528"/>
    <s v="Sports Car"/>
    <s v="Large"/>
  </r>
  <r>
    <s v="MB83663"/>
    <x v="4"/>
    <n v="9597.4747769999994"/>
    <x v="0"/>
    <s v="Extended"/>
    <x v="0"/>
    <s v="2/18/11"/>
    <s v="Employed"/>
    <x v="0"/>
    <n v="38736"/>
    <x v="0"/>
    <x v="2"/>
    <n v="81"/>
    <n v="7"/>
    <n v="35"/>
    <n v="0"/>
    <n v="2"/>
    <s v="Personal Auto"/>
    <s v="Personal L3"/>
    <s v="Offer1"/>
    <s v="Call Center"/>
    <n v="561.41479400000003"/>
    <s v="Two-Door Car"/>
    <s v="Small"/>
  </r>
  <r>
    <s v="KR43119"/>
    <x v="3"/>
    <n v="4506.6602240000002"/>
    <x v="0"/>
    <s v="Basic"/>
    <x v="1"/>
    <s v="1/17/11"/>
    <s v="Unemployed"/>
    <x v="1"/>
    <n v="0"/>
    <x v="0"/>
    <x v="1"/>
    <n v="66"/>
    <n v="0"/>
    <n v="10"/>
    <n v="0"/>
    <n v="9"/>
    <s v="Personal Auto"/>
    <s v="Personal L3"/>
    <s v="Offer1"/>
    <s v="Call Center"/>
    <n v="316.8"/>
    <s v="Four-Door Car"/>
    <s v="Medsize"/>
  </r>
  <r>
    <s v="KH24214"/>
    <x v="4"/>
    <n v="17857.972330000001"/>
    <x v="0"/>
    <s v="Basic"/>
    <x v="1"/>
    <s v="2/13/11"/>
    <s v="Employed"/>
    <x v="1"/>
    <n v="55437"/>
    <x v="0"/>
    <x v="0"/>
    <n v="64"/>
    <n v="5"/>
    <n v="78"/>
    <n v="1"/>
    <n v="2"/>
    <s v="Personal Auto"/>
    <s v="Personal L3"/>
    <s v="Offer3"/>
    <s v="Agent"/>
    <n v="445.28778799999998"/>
    <s v="Four-Door Car"/>
    <s v="Medsize"/>
  </r>
  <r>
    <s v="HD95276"/>
    <x v="0"/>
    <n v="4737.871725"/>
    <x v="0"/>
    <s v="Extended"/>
    <x v="1"/>
    <d v="2011-03-02T00:00:00"/>
    <s v="Unemployed"/>
    <x v="0"/>
    <n v="0"/>
    <x v="1"/>
    <x v="0"/>
    <n v="130"/>
    <n v="0"/>
    <n v="93"/>
    <n v="0"/>
    <n v="1"/>
    <s v="Personal Auto"/>
    <s v="Personal L3"/>
    <s v="Offer3"/>
    <s v="Branch"/>
    <n v="23.820157999999999"/>
    <s v="SUV"/>
    <s v="Medsize"/>
  </r>
  <r>
    <s v="HP55391"/>
    <x v="4"/>
    <n v="5426.136238"/>
    <x v="0"/>
    <s v="Basic"/>
    <x v="2"/>
    <d v="2011-01-01T00:00:00"/>
    <s v="Unemployed"/>
    <x v="1"/>
    <n v="0"/>
    <x v="0"/>
    <x v="0"/>
    <n v="71"/>
    <n v="33"/>
    <n v="83"/>
    <n v="0"/>
    <n v="3"/>
    <s v="Corporate Auto"/>
    <s v="Corporate L3"/>
    <s v="Offer1"/>
    <s v="Agent"/>
    <n v="407.99684000000002"/>
    <s v="Four-Door Car"/>
    <s v="Medsize"/>
  </r>
  <r>
    <s v="EG62398"/>
    <x v="3"/>
    <n v="7998.143771"/>
    <x v="0"/>
    <s v="Basic"/>
    <x v="3"/>
    <s v="2/19/11"/>
    <s v="Employed"/>
    <x v="0"/>
    <n v="29066"/>
    <x v="0"/>
    <x v="0"/>
    <n v="100"/>
    <n v="13"/>
    <n v="51"/>
    <n v="0"/>
    <n v="3"/>
    <s v="Personal Auto"/>
    <s v="Personal L3"/>
    <s v="Offer2"/>
    <s v="Branch"/>
    <n v="844.22947799999997"/>
    <s v="SUV"/>
    <s v="Medsize"/>
  </r>
  <r>
    <s v="VS19949"/>
    <x v="2"/>
    <n v="2897.6207039999999"/>
    <x v="0"/>
    <s v="Basic"/>
    <x v="0"/>
    <s v="2/25/11"/>
    <s v="Employed"/>
    <x v="1"/>
    <n v="54337"/>
    <x v="0"/>
    <x v="0"/>
    <n v="72"/>
    <n v="27"/>
    <n v="7"/>
    <n v="0"/>
    <n v="1"/>
    <s v="Personal Auto"/>
    <s v="Personal L2"/>
    <s v="Offer3"/>
    <s v="Web"/>
    <n v="345.6"/>
    <s v="Four-Door Car"/>
    <s v="Medsize"/>
  </r>
  <r>
    <s v="AM92343"/>
    <x v="4"/>
    <n v="11599.502189999999"/>
    <x v="0"/>
    <s v="Extended"/>
    <x v="3"/>
    <s v="2/19/11"/>
    <s v="Employed"/>
    <x v="0"/>
    <n v="67616"/>
    <x v="2"/>
    <x v="0"/>
    <n v="96"/>
    <n v="25"/>
    <n v="17"/>
    <n v="0"/>
    <n v="2"/>
    <s v="Personal Auto"/>
    <s v="Personal L3"/>
    <s v="Offer3"/>
    <s v="Agent"/>
    <n v="340.30658399999999"/>
    <s v="Four-Door Car"/>
    <s v="Medsize"/>
  </r>
  <r>
    <s v="GI68556"/>
    <x v="3"/>
    <n v="15147.930549999999"/>
    <x v="0"/>
    <s v="Basic"/>
    <x v="0"/>
    <s v="2/16/11"/>
    <s v="Employed"/>
    <x v="0"/>
    <n v="41082"/>
    <x v="1"/>
    <x v="0"/>
    <n v="63"/>
    <n v="23"/>
    <n v="94"/>
    <n v="0"/>
    <n v="2"/>
    <s v="Personal Auto"/>
    <s v="Personal L2"/>
    <s v="Offer3"/>
    <s v="Web"/>
    <n v="106.647493"/>
    <s v="Two-Door Car"/>
    <s v="Medsize"/>
  </r>
  <r>
    <s v="JT11876"/>
    <x v="0"/>
    <n v="5435.7678320000005"/>
    <x v="0"/>
    <s v="Basic"/>
    <x v="3"/>
    <s v="2/13/11"/>
    <s v="Unemployed"/>
    <x v="0"/>
    <n v="0"/>
    <x v="0"/>
    <x v="1"/>
    <n v="73"/>
    <n v="12"/>
    <n v="71"/>
    <n v="0"/>
    <n v="4"/>
    <s v="Personal Auto"/>
    <s v="Personal L1"/>
    <s v="Offer2"/>
    <s v="Branch"/>
    <n v="626.11625900000001"/>
    <s v="Four-Door Car"/>
    <s v="Small"/>
  </r>
  <r>
    <s v="XR64251"/>
    <x v="2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1"/>
    <s v="Offer2"/>
    <s v="Web"/>
    <n v="56.60333"/>
    <s v="Four-Door Car"/>
    <s v="Large"/>
  </r>
  <r>
    <s v="MK34957"/>
    <x v="4"/>
    <n v="13297.71225"/>
    <x v="0"/>
    <s v="Basic"/>
    <x v="1"/>
    <s v="2/19/11"/>
    <s v="Employed"/>
    <x v="0"/>
    <n v="50631"/>
    <x v="0"/>
    <x v="0"/>
    <n v="112"/>
    <n v="19"/>
    <n v="12"/>
    <n v="4"/>
    <n v="2"/>
    <s v="Special Auto"/>
    <s v="Special L1"/>
    <s v="Offer2"/>
    <s v="Agent"/>
    <n v="784.65781000000004"/>
    <s v="SUV"/>
    <s v="Medsize"/>
  </r>
  <r>
    <s v="GP18756"/>
    <x v="3"/>
    <n v="9927.0496939999994"/>
    <x v="0"/>
    <s v="Extended"/>
    <x v="1"/>
    <s v="1/22/11"/>
    <s v="Medical Leave"/>
    <x v="1"/>
    <n v="19592"/>
    <x v="0"/>
    <x v="2"/>
    <n v="92"/>
    <n v="31"/>
    <n v="63"/>
    <n v="0"/>
    <n v="2"/>
    <s v="Personal Auto"/>
    <s v="Personal L2"/>
    <s v="Offer4"/>
    <s v="Web"/>
    <n v="441.6"/>
    <s v="Four-Door Car"/>
    <s v="Medsize"/>
  </r>
  <r>
    <s v="AP23850"/>
    <x v="0"/>
    <n v="17771.549019999999"/>
    <x v="0"/>
    <s v="Premium"/>
    <x v="3"/>
    <s v="1/23/11"/>
    <s v="Unemployed"/>
    <x v="0"/>
    <n v="0"/>
    <x v="0"/>
    <x v="0"/>
    <n v="114"/>
    <n v="30"/>
    <n v="1"/>
    <n v="0"/>
    <n v="2"/>
    <s v="Personal Auto"/>
    <s v="Personal L2"/>
    <s v="Offer3"/>
    <s v="Branch"/>
    <n v="547.20000000000005"/>
    <s v="Two-Door Car"/>
    <s v="Medsize"/>
  </r>
  <r>
    <s v="KQ65521"/>
    <x v="1"/>
    <n v="18269.27017"/>
    <x v="0"/>
    <s v="Basic"/>
    <x v="1"/>
    <d v="2011-12-02T00:00:00"/>
    <s v="Employed"/>
    <x v="0"/>
    <n v="55761"/>
    <x v="1"/>
    <x v="2"/>
    <n v="115"/>
    <n v="22"/>
    <n v="73"/>
    <n v="0"/>
    <n v="2"/>
    <s v="Personal Auto"/>
    <s v="Personal L3"/>
    <s v="Offer1"/>
    <s v="Branch"/>
    <n v="86.277720000000002"/>
    <s v="Sports Car"/>
    <s v="Medsize"/>
  </r>
  <r>
    <s v="EJ19449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Special Auto"/>
    <s v="Special L2"/>
    <s v="Offer2"/>
    <s v="Call Center"/>
    <n v="398.502948"/>
    <s v="Four-Door Car"/>
    <s v="Medsize"/>
  </r>
  <r>
    <s v="QB70027"/>
    <x v="3"/>
    <n v="7083.2123570000003"/>
    <x v="0"/>
    <s v="Extended"/>
    <x v="0"/>
    <s v="2/24/11"/>
    <s v="Employed"/>
    <x v="0"/>
    <n v="41449"/>
    <x v="1"/>
    <x v="0"/>
    <n v="89"/>
    <n v="15"/>
    <n v="45"/>
    <n v="0"/>
    <n v="5"/>
    <s v="Personal Auto"/>
    <s v="Personal L2"/>
    <s v="Offer4"/>
    <s v="Branch"/>
    <n v="63.516571999999996"/>
    <s v="Four-Door Car"/>
    <s v="Medsize"/>
  </r>
  <r>
    <s v="QW47320"/>
    <x v="3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1"/>
    <s v="Offer1"/>
    <s v="Agent"/>
    <n v="1300.8"/>
    <s v="Luxury SUV"/>
    <s v="Medsize"/>
  </r>
  <r>
    <s v="KH64733"/>
    <x v="2"/>
    <n v="5889.5090980000004"/>
    <x v="0"/>
    <s v="Basic"/>
    <x v="1"/>
    <s v="2/24/11"/>
    <s v="Employed"/>
    <x v="0"/>
    <n v="62007"/>
    <x v="1"/>
    <x v="0"/>
    <n v="73"/>
    <n v="4"/>
    <n v="7"/>
    <n v="0"/>
    <n v="3"/>
    <s v="Personal Auto"/>
    <s v="Personal L3"/>
    <s v="Offer2"/>
    <s v="Agent"/>
    <n v="120.015609"/>
    <s v="Four-Door Car"/>
    <s v="Medsize"/>
  </r>
  <r>
    <s v="ON59472"/>
    <x v="1"/>
    <n v="15771.39342"/>
    <x v="0"/>
    <s v="Extended"/>
    <x v="3"/>
    <s v="2/26/11"/>
    <s v="Medical Leave"/>
    <x v="1"/>
    <n v="21921"/>
    <x v="0"/>
    <x v="0"/>
    <n v="206"/>
    <n v="14"/>
    <n v="44"/>
    <n v="0"/>
    <n v="3"/>
    <s v="Corporate Auto"/>
    <s v="Corporate L2"/>
    <s v="Offer1"/>
    <s v="Branch"/>
    <n v="1254.1378990000001"/>
    <s v="Luxury SUV"/>
    <s v="Large"/>
  </r>
  <r>
    <s v="HP94242"/>
    <x v="1"/>
    <n v="5288.1732940000002"/>
    <x v="0"/>
    <s v="Basic"/>
    <x v="0"/>
    <s v="1/17/11"/>
    <s v="Employed"/>
    <x v="0"/>
    <n v="42621"/>
    <x v="0"/>
    <x v="0"/>
    <n v="66"/>
    <n v="8"/>
    <n v="3"/>
    <n v="0"/>
    <n v="3"/>
    <s v="Personal Auto"/>
    <s v="Personal L1"/>
    <s v="Offer2"/>
    <s v="Call Center"/>
    <n v="316.8"/>
    <s v="Four-Door Car"/>
    <s v="Medsize"/>
  </r>
  <r>
    <s v="RV15398"/>
    <x v="4"/>
    <n v="27580.553960000001"/>
    <x v="0"/>
    <s v="Extended"/>
    <x v="1"/>
    <s v="1/22/11"/>
    <s v="Unemployed"/>
    <x v="1"/>
    <n v="0"/>
    <x v="0"/>
    <x v="2"/>
    <n v="87"/>
    <n v="16"/>
    <n v="41"/>
    <n v="1"/>
    <n v="2"/>
    <s v="Personal Auto"/>
    <s v="Personal L3"/>
    <s v="Offer1"/>
    <s v="Agent"/>
    <n v="417.6"/>
    <s v="Four-Door Car"/>
    <s v="Large"/>
  </r>
  <r>
    <s v="EA25683"/>
    <x v="0"/>
    <n v="7778.5323470000003"/>
    <x v="0"/>
    <s v="Basic"/>
    <x v="3"/>
    <d v="2011-07-01T00:00:00"/>
    <s v="Employed"/>
    <x v="1"/>
    <n v="63786"/>
    <x v="2"/>
    <x v="1"/>
    <n v="196"/>
    <n v="30"/>
    <n v="81"/>
    <n v="0"/>
    <n v="1"/>
    <s v="Corporate Auto"/>
    <s v="Corporate L3"/>
    <s v="Offer1"/>
    <s v="Branch"/>
    <n v="798.00268900000003"/>
    <s v="Luxury SUV"/>
    <s v="Medsize"/>
  </r>
  <r>
    <s v="PW73754"/>
    <x v="3"/>
    <n v="7341.8612569999996"/>
    <x v="0"/>
    <s v="Basic"/>
    <x v="3"/>
    <s v="1/18/11"/>
    <s v="Unemployed"/>
    <x v="0"/>
    <n v="0"/>
    <x v="1"/>
    <x v="0"/>
    <n v="104"/>
    <n v="1"/>
    <n v="48"/>
    <n v="3"/>
    <n v="7"/>
    <s v="Personal Auto"/>
    <s v="Personal L3"/>
    <s v="Offer1"/>
    <s v="Branch"/>
    <n v="82.041684000000004"/>
    <s v="Sports Car"/>
    <s v="Medsize"/>
  </r>
  <r>
    <s v="MC71942"/>
    <x v="3"/>
    <n v="7919.197048"/>
    <x v="0"/>
    <s v="Extended"/>
    <x v="3"/>
    <d v="2011-07-01T00:00:00"/>
    <s v="Employed"/>
    <x v="0"/>
    <n v="82877"/>
    <x v="1"/>
    <x v="0"/>
    <n v="99"/>
    <n v="8"/>
    <n v="89"/>
    <n v="1"/>
    <n v="3"/>
    <s v="Personal Auto"/>
    <s v="Personal L3"/>
    <s v="Offer1"/>
    <s v="Agent"/>
    <n v="22.819088000000001"/>
    <s v="Two-Door Car"/>
    <s v="Medsize"/>
  </r>
  <r>
    <s v="OX72195"/>
    <x v="1"/>
    <n v="2163.870179"/>
    <x v="0"/>
    <s v="Basic"/>
    <x v="1"/>
    <d v="2011-07-02T00:00:00"/>
    <s v="Unemployed"/>
    <x v="1"/>
    <n v="0"/>
    <x v="0"/>
    <x v="1"/>
    <n v="63"/>
    <n v="0"/>
    <n v="75"/>
    <n v="0"/>
    <n v="1"/>
    <s v="Corporate Auto"/>
    <s v="Corporate L3"/>
    <s v="Offer2"/>
    <s v="Branch"/>
    <n v="302.39999999999998"/>
    <s v="Two-Door Car"/>
    <s v="Medsize"/>
  </r>
  <r>
    <s v="YQ99152"/>
    <x v="2"/>
    <n v="9787.8088189999999"/>
    <x v="0"/>
    <s v="Extended"/>
    <x v="3"/>
    <d v="2011-07-01T00:00:00"/>
    <s v="Retired"/>
    <x v="1"/>
    <n v="10475"/>
    <x v="0"/>
    <x v="0"/>
    <n v="88"/>
    <n v="13"/>
    <n v="81"/>
    <n v="1"/>
    <n v="2"/>
    <s v="Personal Auto"/>
    <s v="Personal L2"/>
    <s v="Offer1"/>
    <s v="Branch"/>
    <n v="422.4"/>
    <s v="Two-Door Car"/>
    <s v="Small"/>
  </r>
  <r>
    <s v="KI19439"/>
    <x v="4"/>
    <n v="5207.640754"/>
    <x v="0"/>
    <s v="Basic"/>
    <x v="3"/>
    <s v="1/18/11"/>
    <s v="Employed"/>
    <x v="0"/>
    <n v="21952"/>
    <x v="0"/>
    <x v="0"/>
    <n v="66"/>
    <n v="20"/>
    <n v="31"/>
    <n v="0"/>
    <n v="6"/>
    <s v="Personal Auto"/>
    <s v="Personal L1"/>
    <s v="Offer4"/>
    <s v="Branch"/>
    <n v="316.8"/>
    <s v="Four-Door Car"/>
    <s v="Small"/>
  </r>
  <r>
    <s v="PM76175"/>
    <x v="4"/>
    <n v="21147.277160000001"/>
    <x v="0"/>
    <s v="Extended"/>
    <x v="0"/>
    <d v="2011-07-01T00:00:00"/>
    <s v="Employed"/>
    <x v="0"/>
    <n v="49721"/>
    <x v="0"/>
    <x v="0"/>
    <n v="132"/>
    <n v="18"/>
    <n v="49"/>
    <n v="0"/>
    <n v="2"/>
    <s v="Corporate Auto"/>
    <s v="Corporate L3"/>
    <s v="Offer3"/>
    <s v="Call Center"/>
    <n v="639.97138800000005"/>
    <s v="Sports Car"/>
    <s v="Large"/>
  </r>
  <r>
    <s v="US45383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3"/>
    <s v="Offer1"/>
    <s v="Branch"/>
    <n v="489.6"/>
    <s v="Two-Door Car"/>
    <s v="Medsize"/>
  </r>
  <r>
    <s v="GT38956"/>
    <x v="3"/>
    <n v="2441.3942440000001"/>
    <x v="0"/>
    <s v="Basic"/>
    <x v="1"/>
    <s v="2/13/11"/>
    <s v="Unemployed"/>
    <x v="0"/>
    <n v="0"/>
    <x v="0"/>
    <x v="0"/>
    <n v="65"/>
    <n v="7"/>
    <n v="28"/>
    <n v="0"/>
    <n v="1"/>
    <s v="Personal Auto"/>
    <s v="Personal L3"/>
    <s v="Offer2"/>
    <s v="Branch"/>
    <n v="312"/>
    <s v="Four-Door Car"/>
    <s v="Medsize"/>
  </r>
  <r>
    <s v="SN41301"/>
    <x v="4"/>
    <n v="6535.5605740000001"/>
    <x v="0"/>
    <s v="Basic"/>
    <x v="0"/>
    <d v="2011-10-02T00:00:00"/>
    <s v="Unemployed"/>
    <x v="1"/>
    <n v="0"/>
    <x v="0"/>
    <x v="1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x v="0"/>
    <n v="9206.5982559999993"/>
    <x v="0"/>
    <s v="Extended"/>
    <x v="1"/>
    <d v="2011-10-01T00:00:00"/>
    <s v="Retired"/>
    <x v="0"/>
    <n v="24589"/>
    <x v="0"/>
    <x v="0"/>
    <n v="82"/>
    <n v="33"/>
    <n v="39"/>
    <n v="0"/>
    <n v="2"/>
    <s v="Personal Auto"/>
    <s v="Personal L3"/>
    <s v="Offer1"/>
    <s v="Branch"/>
    <n v="511.497882"/>
    <s v="Two-Door Car"/>
    <s v="Medsize"/>
  </r>
  <r>
    <s v="PA16884"/>
    <x v="3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3"/>
    <s v="Offer1"/>
    <s v="Branch"/>
    <n v="494.4"/>
    <s v="Two-Door Car"/>
    <s v="Medsize"/>
  </r>
  <r>
    <s v="NC58480"/>
    <x v="2"/>
    <n v="4838.2089720000004"/>
    <x v="0"/>
    <s v="Basic"/>
    <x v="0"/>
    <s v="1/23/11"/>
    <s v="Employed"/>
    <x v="0"/>
    <n v="73769"/>
    <x v="2"/>
    <x v="0"/>
    <n v="61"/>
    <n v="24"/>
    <n v="95"/>
    <n v="2"/>
    <n v="3"/>
    <s v="Personal Auto"/>
    <s v="Personal L3"/>
    <s v="Offer4"/>
    <s v="Web"/>
    <n v="239.540223"/>
    <s v="Four-Door Car"/>
    <s v="Medsize"/>
  </r>
  <r>
    <s v="NS39326"/>
    <x v="3"/>
    <n v="4625.5480980000002"/>
    <x v="0"/>
    <s v="Basic"/>
    <x v="1"/>
    <s v="2/28/11"/>
    <s v="Employed"/>
    <x v="0"/>
    <n v="66670"/>
    <x v="2"/>
    <x v="0"/>
    <n v="114"/>
    <n v="23"/>
    <n v="6"/>
    <n v="0"/>
    <n v="1"/>
    <s v="Personal Auto"/>
    <s v="Personal L3"/>
    <s v="Offer3"/>
    <s v="Agent"/>
    <n v="518.18036400000005"/>
    <s v="SUV"/>
    <s v="Medsize"/>
  </r>
  <r>
    <s v="PN18507"/>
    <x v="1"/>
    <n v="14042.102999999999"/>
    <x v="0"/>
    <s v="Premium"/>
    <x v="0"/>
    <d v="2011-06-01T00:00:00"/>
    <s v="Employed"/>
    <x v="1"/>
    <n v="88854"/>
    <x v="0"/>
    <x v="1"/>
    <n v="118"/>
    <n v="6"/>
    <n v="50"/>
    <n v="0"/>
    <n v="2"/>
    <s v="Personal Auto"/>
    <s v="Personal L2"/>
    <s v="Offer1"/>
    <s v="Branch"/>
    <n v="715.25236600000005"/>
    <s v="Two-Door Car"/>
    <s v="Medsize"/>
  </r>
  <r>
    <s v="EK91340"/>
    <x v="4"/>
    <n v="7546.6135489999997"/>
    <x v="0"/>
    <s v="Basic"/>
    <x v="0"/>
    <s v="1/20/11"/>
    <s v="Employed"/>
    <x v="1"/>
    <n v="31266"/>
    <x v="0"/>
    <x v="0"/>
    <n v="193"/>
    <n v="6"/>
    <n v="79"/>
    <n v="0"/>
    <n v="1"/>
    <s v="Corporate Auto"/>
    <s v="Corporate L3"/>
    <s v="Offer4"/>
    <s v="Branch"/>
    <n v="926.4"/>
    <s v="Luxury Car"/>
    <s v="Large"/>
  </r>
  <r>
    <s v="JY16280"/>
    <x v="3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Personal Auto"/>
    <s v="Personal L2"/>
    <s v="Offer2"/>
    <s v="Agent"/>
    <n v="156.12491399999999"/>
    <s v="Four-Door Car"/>
    <s v="Medsize"/>
  </r>
  <r>
    <s v="ZW71731"/>
    <x v="3"/>
    <n v="5170.3584350000001"/>
    <x v="0"/>
    <s v="Extended"/>
    <x v="0"/>
    <s v="1/31/11"/>
    <s v="Employed"/>
    <x v="1"/>
    <n v="89284"/>
    <x v="2"/>
    <x v="2"/>
    <n v="133"/>
    <n v="4"/>
    <n v="62"/>
    <n v="2"/>
    <n v="1"/>
    <s v="Corporate Auto"/>
    <s v="Corporate L3"/>
    <s v="Offer1"/>
    <s v="Web"/>
    <n v="402.070719"/>
    <s v="SUV"/>
    <s v="Medsize"/>
  </r>
  <r>
    <s v="ZC24631"/>
    <x v="4"/>
    <n v="13917.37715"/>
    <x v="0"/>
    <s v="Extended"/>
    <x v="1"/>
    <s v="1/13/11"/>
    <s v="Employed"/>
    <x v="1"/>
    <n v="67267"/>
    <x v="1"/>
    <x v="1"/>
    <n v="89"/>
    <n v="31"/>
    <n v="10"/>
    <n v="0"/>
    <n v="2"/>
    <s v="Corporate Auto"/>
    <s v="Corporate L3"/>
    <s v="Offer3"/>
    <s v="Call Center"/>
    <n v="94.814031999999997"/>
    <s v="Four-Door Car"/>
    <s v="Medsize"/>
  </r>
  <r>
    <s v="YR34689"/>
    <x v="3"/>
    <n v="11318.13083"/>
    <x v="0"/>
    <s v="Extended"/>
    <x v="3"/>
    <s v="1/13/11"/>
    <s v="Employed"/>
    <x v="0"/>
    <n v="79270"/>
    <x v="0"/>
    <x v="0"/>
    <n v="95"/>
    <n v="28"/>
    <n v="61"/>
    <n v="3"/>
    <n v="2"/>
    <s v="Personal Auto"/>
    <s v="Personal L1"/>
    <s v="Offer2"/>
    <s v="Branch"/>
    <n v="456"/>
    <s v="Four-Door Car"/>
    <s v="Medsize"/>
  </r>
  <r>
    <s v="RT65829"/>
    <x v="4"/>
    <n v="4276.3636269999997"/>
    <x v="0"/>
    <s v="Premium"/>
    <x v="0"/>
    <s v="1/16/11"/>
    <s v="Employed"/>
    <x v="1"/>
    <n v="36692"/>
    <x v="0"/>
    <x v="0"/>
    <n v="109"/>
    <n v="1"/>
    <n v="6"/>
    <n v="1"/>
    <n v="1"/>
    <s v="Personal Auto"/>
    <s v="Personal L3"/>
    <s v="Offer2"/>
    <s v="Call Center"/>
    <n v="523.20000000000005"/>
    <s v="Four-Door Car"/>
    <s v="Medsize"/>
  </r>
  <r>
    <s v="BZ12077"/>
    <x v="4"/>
    <n v="4322.2403430000004"/>
    <x v="0"/>
    <s v="Basic"/>
    <x v="3"/>
    <s v="2/16/11"/>
    <s v="Unemployed"/>
    <x v="0"/>
    <n v="0"/>
    <x v="0"/>
    <x v="2"/>
    <n v="119"/>
    <n v="0"/>
    <n v="37"/>
    <n v="0"/>
    <n v="1"/>
    <s v="Personal Auto"/>
    <s v="Personal L3"/>
    <s v="Offer2"/>
    <s v="Agent"/>
    <n v="571.20000000000005"/>
    <s v="SUV"/>
    <s v="Medsize"/>
  </r>
  <r>
    <s v="WM65373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Corporate Auto"/>
    <s v="Corporate L3"/>
    <s v="Offer1"/>
    <s v="Agent"/>
    <n v="513.6"/>
    <s v="SUV"/>
    <s v="Medsize"/>
  </r>
  <r>
    <s v="NH35059"/>
    <x v="2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Corporate Auto"/>
    <s v="Corporate L3"/>
    <s v="Offer1"/>
    <s v="Branch"/>
    <n v="504"/>
    <s v="Four-Door Car"/>
    <s v="Large"/>
  </r>
  <r>
    <s v="QD38160"/>
    <x v="4"/>
    <n v="4471.7782390000002"/>
    <x v="0"/>
    <s v="Extended"/>
    <x v="1"/>
    <s v="1/24/11"/>
    <s v="Unemployed"/>
    <x v="1"/>
    <n v="0"/>
    <x v="0"/>
    <x v="1"/>
    <n v="135"/>
    <n v="8"/>
    <n v="14"/>
    <n v="0"/>
    <n v="1"/>
    <s v="Personal Auto"/>
    <s v="Personal L3"/>
    <s v="Offer1"/>
    <s v="Agent"/>
    <n v="972"/>
    <s v="SUV"/>
    <s v="Medsize"/>
  </r>
  <r>
    <s v="BM15160"/>
    <x v="3"/>
    <n v="8496.3528459999998"/>
    <x v="0"/>
    <s v="Basic"/>
    <x v="3"/>
    <d v="2011-04-02T00:00:00"/>
    <s v="Employed"/>
    <x v="0"/>
    <n v="44624"/>
    <x v="1"/>
    <x v="0"/>
    <n v="71"/>
    <n v="10"/>
    <n v="79"/>
    <n v="1"/>
    <n v="2"/>
    <s v="Special Auto"/>
    <s v="Special L3"/>
    <s v="Offer4"/>
    <s v="Web"/>
    <n v="73.883043999999998"/>
    <s v="Four-Door Car"/>
    <s v="Medsize"/>
  </r>
  <r>
    <s v="VY79030"/>
    <x v="1"/>
    <n v="22500.88348"/>
    <x v="0"/>
    <s v="Basic"/>
    <x v="1"/>
    <s v="1/14/11"/>
    <s v="Unemployed"/>
    <x v="0"/>
    <n v="0"/>
    <x v="0"/>
    <x v="1"/>
    <n v="71"/>
    <n v="1"/>
    <n v="23"/>
    <n v="0"/>
    <n v="2"/>
    <s v="Corporate Auto"/>
    <s v="Corporate L2"/>
    <s v="Offer4"/>
    <s v="Call Center"/>
    <n v="340.8"/>
    <s v="Four-Door Car"/>
    <s v="Medsize"/>
  </r>
  <r>
    <s v="EV19512"/>
    <x v="2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2"/>
    <s v="Offer2"/>
    <s v="Agent"/>
    <n v="574.02401799999996"/>
    <s v="Two-Door Car"/>
    <s v="Medsize"/>
  </r>
  <r>
    <s v="TE13577"/>
    <x v="4"/>
    <n v="2319.7359080000001"/>
    <x v="0"/>
    <s v="Basic"/>
    <x v="1"/>
    <s v="1/23/11"/>
    <s v="Unemployed"/>
    <x v="0"/>
    <n v="0"/>
    <x v="0"/>
    <x v="1"/>
    <n v="64"/>
    <n v="31"/>
    <n v="53"/>
    <n v="0"/>
    <n v="1"/>
    <s v="Personal Auto"/>
    <s v="Personal L1"/>
    <s v="Offer3"/>
    <s v="Branch"/>
    <n v="632.71538199999998"/>
    <s v="Four-Door Car"/>
    <s v="Medsize"/>
  </r>
  <r>
    <s v="WY97929"/>
    <x v="1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Special Auto"/>
    <s v="Special L1"/>
    <s v="Offer2"/>
    <s v="Agent"/>
    <n v="355.2"/>
    <s v="Four-Door Car"/>
    <s v="Large"/>
  </r>
  <r>
    <s v="YG20683"/>
    <x v="0"/>
    <n v="2860.1117450000002"/>
    <x v="0"/>
    <s v="Basic"/>
    <x v="1"/>
    <s v="2/20/11"/>
    <s v="Employed"/>
    <x v="1"/>
    <n v="51159"/>
    <x v="1"/>
    <x v="0"/>
    <n v="72"/>
    <n v="4"/>
    <n v="61"/>
    <n v="0"/>
    <n v="1"/>
    <s v="Personal Auto"/>
    <s v="Personal L2"/>
    <s v="Offer2"/>
    <s v="Branch"/>
    <n v="4.238626"/>
    <s v="Four-Door Car"/>
    <s v="Medsize"/>
  </r>
  <r>
    <s v="FK75497"/>
    <x v="3"/>
    <n v="2453.4082880000001"/>
    <x v="0"/>
    <s v="Basic"/>
    <x v="1"/>
    <s v="1/21/11"/>
    <s v="Employed"/>
    <x v="1"/>
    <n v="83772"/>
    <x v="1"/>
    <x v="2"/>
    <n v="62"/>
    <n v="13"/>
    <n v="76"/>
    <n v="0"/>
    <n v="1"/>
    <s v="Personal Auto"/>
    <s v="Personal L3"/>
    <s v="Offer3"/>
    <s v="Branch"/>
    <n v="42.248086999999998"/>
    <s v="Two-Door Car"/>
    <s v="Large"/>
  </r>
  <r>
    <s v="NE60110"/>
    <x v="1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2"/>
    <s v="Offer2"/>
    <s v="Branch"/>
    <n v="739.2"/>
    <s v="Sports Car"/>
    <s v="Medsize"/>
  </r>
  <r>
    <s v="TN36521"/>
    <x v="1"/>
    <n v="24980.22553"/>
    <x v="0"/>
    <s v="Basic"/>
    <x v="1"/>
    <s v="2/24/11"/>
    <s v="Employed"/>
    <x v="0"/>
    <n v="88440"/>
    <x v="1"/>
    <x v="1"/>
    <n v="70"/>
    <n v="19"/>
    <n v="30"/>
    <n v="0"/>
    <n v="2"/>
    <s v="Personal Auto"/>
    <s v="Personal L3"/>
    <s v="Offer4"/>
    <s v="Branch"/>
    <n v="27.145150999999998"/>
    <s v="Two-Door Car"/>
    <s v="Medsize"/>
  </r>
  <r>
    <s v="HG33568"/>
    <x v="1"/>
    <n v="7482.6395060000004"/>
    <x v="0"/>
    <s v="Basic"/>
    <x v="2"/>
    <s v="2/14/11"/>
    <s v="Employed"/>
    <x v="0"/>
    <n v="25666"/>
    <x v="2"/>
    <x v="0"/>
    <n v="63"/>
    <n v="7"/>
    <n v="30"/>
    <n v="2"/>
    <n v="2"/>
    <s v="Personal Auto"/>
    <s v="Personal L3"/>
    <s v="Offer4"/>
    <s v="Call Center"/>
    <n v="270.00276600000001"/>
    <s v="Four-Door Car"/>
    <s v="Medsize"/>
  </r>
  <r>
    <s v="TW17878"/>
    <x v="4"/>
    <n v="2457.5760070000001"/>
    <x v="0"/>
    <s v="Basic"/>
    <x v="3"/>
    <s v="1/27/11"/>
    <s v="Employed"/>
    <x v="0"/>
    <n v="52926"/>
    <x v="0"/>
    <x v="0"/>
    <n v="61"/>
    <n v="2"/>
    <n v="92"/>
    <n v="0"/>
    <n v="1"/>
    <s v="Personal Auto"/>
    <s v="Personal L3"/>
    <s v="Offer1"/>
    <s v="Call Center"/>
    <n v="292.8"/>
    <s v="Four-Door Car"/>
    <s v="Medsize"/>
  </r>
  <r>
    <s v="ZO83562"/>
    <x v="2"/>
    <n v="2379.7411710000001"/>
    <x v="0"/>
    <s v="Basic"/>
    <x v="0"/>
    <d v="2011-06-02T00:00:00"/>
    <s v="Unemployed"/>
    <x v="0"/>
    <n v="0"/>
    <x v="0"/>
    <x v="1"/>
    <n v="67"/>
    <n v="16"/>
    <n v="90"/>
    <n v="0"/>
    <n v="1"/>
    <s v="Personal Auto"/>
    <s v="Personal L3"/>
    <s v="Offer3"/>
    <s v="Agent"/>
    <n v="494.946438"/>
    <s v="Four-Door Car"/>
    <s v="Medsize"/>
  </r>
  <r>
    <s v="CH97539"/>
    <x v="0"/>
    <n v="8286.9644210000006"/>
    <x v="0"/>
    <s v="Basic"/>
    <x v="0"/>
    <s v="2/22/11"/>
    <s v="Employed"/>
    <x v="0"/>
    <n v="40001"/>
    <x v="1"/>
    <x v="2"/>
    <n v="70"/>
    <n v="26"/>
    <n v="7"/>
    <n v="0"/>
    <n v="2"/>
    <s v="Personal Auto"/>
    <s v="Personal L3"/>
    <s v="Offer1"/>
    <s v="Branch"/>
    <n v="142.56700799999999"/>
    <s v="Four-Door Car"/>
    <s v="Medsize"/>
  </r>
  <r>
    <s v="CV29889"/>
    <x v="3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3"/>
    <s v="Offer1"/>
    <s v="Branch"/>
    <n v="425.26630799999998"/>
    <s v="Four-Door Car"/>
    <s v="Medsize"/>
  </r>
  <r>
    <s v="MO33320"/>
    <x v="4"/>
    <n v="4657.1594690000002"/>
    <x v="0"/>
    <s v="Basic"/>
    <x v="1"/>
    <s v="1/13/11"/>
    <s v="Disabled"/>
    <x v="1"/>
    <n v="18024"/>
    <x v="0"/>
    <x v="1"/>
    <n v="65"/>
    <n v="13"/>
    <n v="1"/>
    <n v="0"/>
    <n v="3"/>
    <s v="Personal Auto"/>
    <s v="Personal L3"/>
    <s v="Offer1"/>
    <s v="Agent"/>
    <n v="312"/>
    <s v="Two-Door Car"/>
    <s v="Medsize"/>
  </r>
  <r>
    <s v="QZ81258"/>
    <x v="4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3"/>
    <s v="Offer1"/>
    <s v="Agent"/>
    <n v="326.39999999999998"/>
    <s v="Four-Door Car"/>
    <s v="Large"/>
  </r>
  <r>
    <s v="NY56352"/>
    <x v="4"/>
    <n v="2803.9167259999999"/>
    <x v="0"/>
    <s v="Basic"/>
    <x v="0"/>
    <s v="1/28/11"/>
    <s v="Medical Leave"/>
    <x v="0"/>
    <n v="23220"/>
    <x v="2"/>
    <x v="0"/>
    <n v="74"/>
    <n v="3"/>
    <n v="73"/>
    <n v="0"/>
    <n v="1"/>
    <s v="Personal Auto"/>
    <s v="Personal L3"/>
    <s v="Offer1"/>
    <s v="Agent"/>
    <n v="251.334247"/>
    <s v="Four-Door Car"/>
    <s v="Medsize"/>
  </r>
  <r>
    <s v="EA27048"/>
    <x v="3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3"/>
    <s v="Offer2"/>
    <s v="Branch"/>
    <n v="369.81870800000002"/>
    <s v="SUV"/>
    <s v="Large"/>
  </r>
  <r>
    <s v="UT38865"/>
    <x v="4"/>
    <n v="7425.8706419999999"/>
    <x v="0"/>
    <s v="Basic"/>
    <x v="1"/>
    <d v="2011-07-01T00:00:00"/>
    <s v="Employed"/>
    <x v="0"/>
    <n v="58042"/>
    <x v="2"/>
    <x v="0"/>
    <n v="62"/>
    <n v="14"/>
    <n v="88"/>
    <n v="0"/>
    <n v="2"/>
    <s v="Corporate Auto"/>
    <s v="Corporate L3"/>
    <s v="Offer3"/>
    <s v="Agent"/>
    <n v="161.41952800000001"/>
    <s v="Four-Door Car"/>
    <s v="Medsize"/>
  </r>
  <r>
    <s v="QC89139"/>
    <x v="4"/>
    <n v="4528.7373619999998"/>
    <x v="0"/>
    <s v="Basic"/>
    <x v="3"/>
    <d v="2011-11-01T00:00:00"/>
    <s v="Employed"/>
    <x v="0"/>
    <n v="90034"/>
    <x v="0"/>
    <x v="0"/>
    <n v="112"/>
    <n v="5"/>
    <n v="86"/>
    <n v="0"/>
    <n v="1"/>
    <s v="Corporate Auto"/>
    <s v="Corporate L3"/>
    <s v="Offer1"/>
    <s v="Call Center"/>
    <n v="537.6"/>
    <s v="SUV"/>
    <s v="Medsize"/>
  </r>
  <r>
    <s v="LA14484"/>
    <x v="2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Special Auto"/>
    <s v="Special L1"/>
    <s v="Offer3"/>
    <s v="Web"/>
    <n v="292.8"/>
    <s v="Four-Door Car"/>
    <s v="Medsize"/>
  </r>
  <r>
    <s v="HN57556"/>
    <x v="3"/>
    <n v="7292.9487580000005"/>
    <x v="0"/>
    <s v="Basic"/>
    <x v="3"/>
    <s v="2/17/11"/>
    <s v="Unemployed"/>
    <x v="0"/>
    <n v="0"/>
    <x v="0"/>
    <x v="1"/>
    <n v="65"/>
    <n v="6"/>
    <n v="45"/>
    <n v="0"/>
    <n v="2"/>
    <s v="Personal Auto"/>
    <s v="Personal L3"/>
    <s v="Offer2"/>
    <s v="Branch"/>
    <n v="312"/>
    <s v="Four-Door Car"/>
    <s v="Medsize"/>
  </r>
  <r>
    <s v="CV31235"/>
    <x v="1"/>
    <n v="3184.3552460000001"/>
    <x v="0"/>
    <s v="Extended"/>
    <x v="0"/>
    <s v="2/21/11"/>
    <s v="Employed"/>
    <x v="1"/>
    <n v="50989"/>
    <x v="2"/>
    <x v="0"/>
    <n v="80"/>
    <n v="3"/>
    <n v="11"/>
    <n v="0"/>
    <n v="1"/>
    <s v="Corporate Auto"/>
    <s v="Corporate L3"/>
    <s v="Offer2"/>
    <s v="Agent"/>
    <n v="255.999709"/>
    <s v="Four-Door Car"/>
    <s v="Medsize"/>
  </r>
  <r>
    <s v="WR45726"/>
    <x v="1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Special Auto"/>
    <s v="Special L1"/>
    <s v="Offer1"/>
    <s v="Agent"/>
    <n v="484.8"/>
    <s v="Four-Door Car"/>
    <s v="Medsize"/>
  </r>
  <r>
    <s v="LB25094"/>
    <x v="3"/>
    <n v="2530.7051369999999"/>
    <x v="1"/>
    <s v="Basic"/>
    <x v="0"/>
    <s v="1/21/11"/>
    <s v="Employed"/>
    <x v="0"/>
    <n v="89451"/>
    <x v="1"/>
    <x v="1"/>
    <n v="63"/>
    <n v="11"/>
    <n v="2"/>
    <n v="0"/>
    <n v="1"/>
    <s v="Special Auto"/>
    <s v="Special L2"/>
    <s v="Offer2"/>
    <s v="Web"/>
    <n v="61.769564000000003"/>
    <s v="Four-Door Car"/>
    <s v="Medsize"/>
  </r>
  <r>
    <s v="KW56110"/>
    <x v="4"/>
    <n v="18361.555250000001"/>
    <x v="0"/>
    <s v="Basic"/>
    <x v="0"/>
    <s v="2/28/11"/>
    <s v="Unemployed"/>
    <x v="1"/>
    <n v="0"/>
    <x v="0"/>
    <x v="1"/>
    <n v="182"/>
    <n v="3"/>
    <n v="56"/>
    <n v="0"/>
    <n v="2"/>
    <s v="Personal Auto"/>
    <s v="Personal L2"/>
    <s v="Offer1"/>
    <s v="Web"/>
    <n v="1310.4000000000001"/>
    <s v="Luxury Car"/>
    <s v="Medsize"/>
  </r>
  <r>
    <s v="XO36233"/>
    <x v="0"/>
    <n v="8641.5300360000001"/>
    <x v="0"/>
    <s v="Basic"/>
    <x v="0"/>
    <d v="2011-12-02T00:00:00"/>
    <s v="Employed"/>
    <x v="1"/>
    <n v="78904"/>
    <x v="1"/>
    <x v="2"/>
    <n v="109"/>
    <n v="10"/>
    <n v="38"/>
    <n v="0"/>
    <n v="9"/>
    <s v="Personal Auto"/>
    <s v="Personal L3"/>
    <s v="Offer4"/>
    <s v="Branch"/>
    <n v="250.00142399999999"/>
    <s v="SUV"/>
    <s v="Large"/>
  </r>
  <r>
    <s v="ZX86243"/>
    <x v="1"/>
    <n v="3278.53188"/>
    <x v="0"/>
    <s v="Extended"/>
    <x v="4"/>
    <s v="2/19/11"/>
    <s v="Employed"/>
    <x v="1"/>
    <n v="70247"/>
    <x v="1"/>
    <x v="1"/>
    <n v="83"/>
    <n v="13"/>
    <n v="19"/>
    <n v="1"/>
    <n v="1"/>
    <s v="Personal Auto"/>
    <s v="Personal L2"/>
    <s v="Offer4"/>
    <s v="Call Center"/>
    <n v="141.79942199999999"/>
    <s v="Four-Door Car"/>
    <s v="Medsize"/>
  </r>
  <r>
    <s v="DW29763"/>
    <x v="1"/>
    <n v="5271.9821160000001"/>
    <x v="0"/>
    <s v="Basic"/>
    <x v="3"/>
    <s v="2/13/11"/>
    <s v="Employed"/>
    <x v="1"/>
    <n v="32653"/>
    <x v="0"/>
    <x v="0"/>
    <n v="67"/>
    <n v="4"/>
    <n v="25"/>
    <n v="0"/>
    <n v="9"/>
    <s v="Personal Auto"/>
    <s v="Personal L1"/>
    <s v="Offer1"/>
    <s v="Agent"/>
    <n v="321.60000000000002"/>
    <s v="Two-Door Car"/>
    <s v="Large"/>
  </r>
  <r>
    <s v="CT83377"/>
    <x v="0"/>
    <n v="3763.6377429999998"/>
    <x v="0"/>
    <s v="Extended"/>
    <x v="3"/>
    <s v="2/21/11"/>
    <s v="Employed"/>
    <x v="1"/>
    <n v="93595"/>
    <x v="1"/>
    <x v="0"/>
    <n v="97"/>
    <n v="15"/>
    <n v="30"/>
    <n v="4"/>
    <n v="1"/>
    <s v="Special Auto"/>
    <s v="Special L2"/>
    <s v="Offer4"/>
    <s v="Agent"/>
    <n v="49.797015999999999"/>
    <s v="Four-Door Car"/>
    <s v="Medsize"/>
  </r>
  <r>
    <s v="OQ90898"/>
    <x v="3"/>
    <n v="13955.56961"/>
    <x v="0"/>
    <s v="Basic"/>
    <x v="2"/>
    <d v="2011-02-01T00:00:00"/>
    <s v="Employed"/>
    <x v="1"/>
    <n v="90279"/>
    <x v="2"/>
    <x v="2"/>
    <n v="115"/>
    <n v="7"/>
    <n v="64"/>
    <n v="0"/>
    <n v="2"/>
    <s v="Personal Auto"/>
    <s v="Personal L1"/>
    <s v="Offer3"/>
    <s v="Call Center"/>
    <n v="372.17559199999999"/>
    <s v="SUV"/>
    <s v="Medsize"/>
  </r>
  <r>
    <s v="GO77248"/>
    <x v="4"/>
    <n v="5001.5274840000002"/>
    <x v="0"/>
    <s v="Basic"/>
    <x v="1"/>
    <d v="2011-02-02T00:00:00"/>
    <s v="Unemployed"/>
    <x v="0"/>
    <n v="0"/>
    <x v="0"/>
    <x v="1"/>
    <n v="72"/>
    <n v="3"/>
    <n v="56"/>
    <n v="0"/>
    <n v="3"/>
    <s v="Personal Auto"/>
    <s v="Personal L3"/>
    <s v="Offer1"/>
    <s v="Agent"/>
    <n v="542.14385000000004"/>
    <s v="Four-Door Car"/>
    <s v="Small"/>
  </r>
  <r>
    <s v="QW33258"/>
    <x v="3"/>
    <n v="7082.8304260000004"/>
    <x v="0"/>
    <s v="Basic"/>
    <x v="0"/>
    <s v="1/22/11"/>
    <s v="Employed"/>
    <x v="1"/>
    <n v="53310"/>
    <x v="0"/>
    <x v="2"/>
    <n v="189"/>
    <n v="26"/>
    <n v="33"/>
    <n v="3"/>
    <n v="1"/>
    <s v="Personal Auto"/>
    <s v="Personal L3"/>
    <s v="Offer2"/>
    <s v="Branch"/>
    <n v="1360.8"/>
    <s v="Luxury Car"/>
    <s v="Medsize"/>
  </r>
  <r>
    <s v="OU79745"/>
    <x v="3"/>
    <n v="7619.4827660000001"/>
    <x v="0"/>
    <s v="Premium"/>
    <x v="1"/>
    <d v="2011-02-02T00:00:00"/>
    <s v="Unemployed"/>
    <x v="1"/>
    <n v="0"/>
    <x v="0"/>
    <x v="2"/>
    <n v="105"/>
    <n v="5"/>
    <n v="42"/>
    <n v="0"/>
    <n v="5"/>
    <s v="Personal Auto"/>
    <s v="Personal L3"/>
    <s v="Offer1"/>
    <s v="Agent"/>
    <n v="504"/>
    <s v="Four-Door Car"/>
    <s v="Medsize"/>
  </r>
  <r>
    <s v="VZ79886"/>
    <x v="4"/>
    <n v="12550.88198"/>
    <x v="0"/>
    <s v="Premium"/>
    <x v="0"/>
    <s v="2/22/11"/>
    <s v="Employed"/>
    <x v="0"/>
    <n v="22234"/>
    <x v="0"/>
    <x v="2"/>
    <n v="160"/>
    <n v="0"/>
    <n v="92"/>
    <n v="0"/>
    <n v="3"/>
    <s v="Personal Auto"/>
    <s v="Personal L3"/>
    <s v="Offer1"/>
    <s v="Agent"/>
    <n v="768"/>
    <s v="SUV"/>
    <s v="Medsize"/>
  </r>
  <r>
    <s v="FI92440"/>
    <x v="0"/>
    <n v="32196.60037"/>
    <x v="0"/>
    <s v="Extended"/>
    <x v="3"/>
    <s v="1/30/11"/>
    <s v="Employed"/>
    <x v="0"/>
    <n v="91375"/>
    <x v="1"/>
    <x v="0"/>
    <n v="99"/>
    <n v="22"/>
    <n v="89"/>
    <n v="0"/>
    <n v="2"/>
    <s v="Personal Auto"/>
    <s v="Personal L1"/>
    <s v="Offer4"/>
    <s v="Call Center"/>
    <n v="72.632934000000006"/>
    <s v="Two-Door Car"/>
    <s v="Medsize"/>
  </r>
  <r>
    <s v="YG85980"/>
    <x v="2"/>
    <n v="6793.77405"/>
    <x v="0"/>
    <s v="Extended"/>
    <x v="3"/>
    <s v="1/29/11"/>
    <s v="Employed"/>
    <x v="0"/>
    <n v="22250"/>
    <x v="0"/>
    <x v="0"/>
    <n v="86"/>
    <n v="10"/>
    <n v="36"/>
    <n v="0"/>
    <n v="3"/>
    <s v="Personal Auto"/>
    <s v="Personal L3"/>
    <s v="Offer3"/>
    <s v="Web"/>
    <n v="720.60142900000005"/>
    <s v="Two-Door Car"/>
    <s v="Medsize"/>
  </r>
  <r>
    <s v="QM74621"/>
    <x v="4"/>
    <n v="5272.3196630000002"/>
    <x v="0"/>
    <s v="Extended"/>
    <x v="0"/>
    <s v="1/27/11"/>
    <s v="Unemployed"/>
    <x v="1"/>
    <n v="0"/>
    <x v="0"/>
    <x v="1"/>
    <n v="80"/>
    <n v="9"/>
    <n v="69"/>
    <n v="0"/>
    <n v="7"/>
    <s v="Personal Auto"/>
    <s v="Personal L3"/>
    <s v="Offer3"/>
    <s v="Agent"/>
    <n v="576"/>
    <s v="Four-Door Car"/>
    <s v="Medsize"/>
  </r>
  <r>
    <s v="EI71732"/>
    <x v="4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1"/>
    <s v="Offer1"/>
    <s v="Agent"/>
    <n v="481.02578599999998"/>
    <s v="Four-Door Car"/>
    <s v="Medsize"/>
  </r>
  <r>
    <s v="VN79010"/>
    <x v="3"/>
    <n v="8547.5861420000001"/>
    <x v="0"/>
    <s v="Basic"/>
    <x v="3"/>
    <s v="2/24/11"/>
    <s v="Employed"/>
    <x v="0"/>
    <n v="51179"/>
    <x v="0"/>
    <x v="0"/>
    <n v="71"/>
    <n v="10"/>
    <n v="25"/>
    <n v="0"/>
    <n v="2"/>
    <s v="Corporate Auto"/>
    <s v="Corporate L2"/>
    <s v="Offer1"/>
    <s v="Call Center"/>
    <n v="466.17673100000002"/>
    <s v="Four-Door Car"/>
    <s v="Small"/>
  </r>
  <r>
    <s v="FI61723"/>
    <x v="3"/>
    <n v="2787.423683"/>
    <x v="0"/>
    <s v="Basic"/>
    <x v="0"/>
    <s v="1/26/11"/>
    <s v="Employed"/>
    <x v="1"/>
    <n v="38667"/>
    <x v="1"/>
    <x v="1"/>
    <n v="72"/>
    <n v="8"/>
    <n v="67"/>
    <n v="0"/>
    <n v="1"/>
    <s v="Personal Auto"/>
    <s v="Personal L3"/>
    <s v="Offer1"/>
    <s v="Agent"/>
    <n v="159.26647299999999"/>
    <s v="Four-Door Car"/>
    <s v="Medsize"/>
  </r>
  <r>
    <s v="OH55411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Corporate Auto"/>
    <s v="Corporate L2"/>
    <s v="Offer2"/>
    <s v="Branch"/>
    <n v="547.20000000000005"/>
    <s v="SUV"/>
    <s v="Medsize"/>
  </r>
  <r>
    <s v="TF10720"/>
    <x v="2"/>
    <n v="8663.3639590000002"/>
    <x v="0"/>
    <s v="Premium"/>
    <x v="4"/>
    <s v="1/27/11"/>
    <s v="Employed"/>
    <x v="0"/>
    <n v="67763"/>
    <x v="1"/>
    <x v="0"/>
    <n v="107"/>
    <n v="28"/>
    <n v="10"/>
    <n v="2"/>
    <n v="9"/>
    <s v="Personal Auto"/>
    <s v="Personal L3"/>
    <s v="Offer1"/>
    <s v="Web"/>
    <n v="41.283166999999999"/>
    <s v="Four-Door Car"/>
    <s v="Medsize"/>
  </r>
  <r>
    <s v="NW30838"/>
    <x v="2"/>
    <n v="3872.222217"/>
    <x v="0"/>
    <s v="Basic"/>
    <x v="3"/>
    <s v="1/25/11"/>
    <s v="Unemployed"/>
    <x v="1"/>
    <n v="0"/>
    <x v="0"/>
    <x v="1"/>
    <n v="62"/>
    <n v="8"/>
    <n v="81"/>
    <n v="2"/>
    <n v="6"/>
    <s v="Corporate Auto"/>
    <s v="Corporate L3"/>
    <s v="Offer1"/>
    <s v="Call Center"/>
    <n v="503.80832900000001"/>
    <s v="Four-Door Car"/>
    <s v="Medsize"/>
  </r>
  <r>
    <s v="CB58476"/>
    <x v="4"/>
    <n v="5170.8114939999996"/>
    <x v="0"/>
    <s v="Basic"/>
    <x v="1"/>
    <d v="2011-06-02T00:00:00"/>
    <s v="Unemployed"/>
    <x v="0"/>
    <n v="0"/>
    <x v="0"/>
    <x v="1"/>
    <n v="71"/>
    <n v="5"/>
    <n v="20"/>
    <n v="0"/>
    <n v="5"/>
    <s v="Corporate Auto"/>
    <s v="Corporate L2"/>
    <s v="Offer1"/>
    <s v="Call Center"/>
    <n v="859.59941100000003"/>
    <s v="Four-Door Car"/>
    <s v="Small"/>
  </r>
  <r>
    <s v="WI69346"/>
    <x v="3"/>
    <n v="8960.280213"/>
    <x v="0"/>
    <s v="Basic"/>
    <x v="2"/>
    <s v="1/17/11"/>
    <s v="Employed"/>
    <x v="0"/>
    <n v="71943"/>
    <x v="2"/>
    <x v="1"/>
    <n v="112"/>
    <n v="8"/>
    <n v="51"/>
    <n v="0"/>
    <n v="4"/>
    <s v="Corporate Auto"/>
    <s v="Corporate L2"/>
    <s v="Offer3"/>
    <s v="Agent"/>
    <n v="305.65378500000003"/>
    <s v="SUV"/>
    <s v="Medsize"/>
  </r>
  <r>
    <s v="FS76657"/>
    <x v="4"/>
    <n v="5471.8342899999998"/>
    <x v="0"/>
    <s v="Basic"/>
    <x v="1"/>
    <d v="2011-06-02T00:00:00"/>
    <s v="Employed"/>
    <x v="0"/>
    <n v="53526"/>
    <x v="2"/>
    <x v="0"/>
    <n v="68"/>
    <n v="27"/>
    <n v="69"/>
    <n v="0"/>
    <n v="4"/>
    <s v="Personal Auto"/>
    <s v="Personal L3"/>
    <s v="Offer1"/>
    <s v="Agent"/>
    <n v="278.90284600000001"/>
    <s v="Four-Door Car"/>
    <s v="Medsize"/>
  </r>
  <r>
    <s v="YX89016"/>
    <x v="4"/>
    <n v="34931.001709999997"/>
    <x v="0"/>
    <s v="Premium"/>
    <x v="1"/>
    <s v="2/17/11"/>
    <s v="Employed"/>
    <x v="1"/>
    <n v="35005"/>
    <x v="0"/>
    <x v="0"/>
    <n v="295"/>
    <n v="14"/>
    <n v="46"/>
    <n v="0"/>
    <n v="2"/>
    <s v="Personal Auto"/>
    <s v="Personal L3"/>
    <s v="Offer2"/>
    <s v="Web"/>
    <n v="1416"/>
    <s v="Luxury Car"/>
    <s v="Small"/>
  </r>
  <r>
    <s v="PK28821"/>
    <x v="3"/>
    <n v="2620.392335"/>
    <x v="0"/>
    <s v="Basic"/>
    <x v="1"/>
    <s v="1/28/11"/>
    <s v="Employed"/>
    <x v="1"/>
    <n v="24721"/>
    <x v="1"/>
    <x v="0"/>
    <n v="67"/>
    <n v="3"/>
    <n v="76"/>
    <n v="0"/>
    <n v="1"/>
    <s v="Personal Auto"/>
    <s v="Personal L2"/>
    <s v="Offer2"/>
    <s v="Branch"/>
    <n v="139.963594"/>
    <s v="Four-Door Car"/>
    <s v="Medsize"/>
  </r>
  <r>
    <s v="MB51200"/>
    <x v="0"/>
    <n v="19069.499540000001"/>
    <x v="0"/>
    <s v="Premium"/>
    <x v="1"/>
    <d v="2011-02-02T00:00:00"/>
    <s v="Unemployed"/>
    <x v="1"/>
    <n v="0"/>
    <x v="0"/>
    <x v="1"/>
    <n v="102"/>
    <n v="29"/>
    <n v="72"/>
    <n v="2"/>
    <n v="2"/>
    <s v="Personal Auto"/>
    <s v="Personal L3"/>
    <s v="Offer1"/>
    <s v="Branch"/>
    <n v="734.4"/>
    <s v="Four-Door Car"/>
    <s v="Medsize"/>
  </r>
  <r>
    <s v="XG44587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FG91922"/>
    <x v="1"/>
    <n v="40224.013590000002"/>
    <x v="0"/>
    <s v="Basic"/>
    <x v="2"/>
    <d v="2011-07-02T00:00:00"/>
    <s v="Employed"/>
    <x v="1"/>
    <n v="48587"/>
    <x v="0"/>
    <x v="0"/>
    <n v="111"/>
    <n v="7"/>
    <n v="14"/>
    <n v="0"/>
    <n v="2"/>
    <s v="Personal Auto"/>
    <s v="Personal L2"/>
    <s v="Offer1"/>
    <s v="Branch"/>
    <n v="532.79999999999995"/>
    <s v="SUV"/>
    <s v="Medsize"/>
  </r>
  <r>
    <s v="OM99303"/>
    <x v="1"/>
    <n v="2701.4883410000002"/>
    <x v="0"/>
    <s v="Basic"/>
    <x v="3"/>
    <d v="2011-05-01T00:00:00"/>
    <s v="Employed"/>
    <x v="0"/>
    <n v="76310"/>
    <x v="0"/>
    <x v="0"/>
    <n v="67"/>
    <n v="1"/>
    <n v="33"/>
    <n v="0"/>
    <n v="1"/>
    <s v="Personal Auto"/>
    <s v="Personal L3"/>
    <s v="Offer4"/>
    <s v="Branch"/>
    <n v="321.60000000000002"/>
    <s v="Two-Door Car"/>
    <s v="Medsize"/>
  </r>
  <r>
    <s v="RV67546"/>
    <x v="3"/>
    <n v="3712.4304790000001"/>
    <x v="0"/>
    <s v="Extended"/>
    <x v="0"/>
    <d v="2011-11-02T00:00:00"/>
    <s v="Employed"/>
    <x v="1"/>
    <n v="73205"/>
    <x v="1"/>
    <x v="0"/>
    <n v="92"/>
    <n v="9"/>
    <n v="18"/>
    <n v="0"/>
    <n v="1"/>
    <s v="Personal Auto"/>
    <s v="Personal L2"/>
    <s v="Offer3"/>
    <s v="Branch"/>
    <n v="37.299864999999997"/>
    <s v="Four-Door Car"/>
    <s v="Medsize"/>
  </r>
  <r>
    <s v="UJ79253"/>
    <x v="4"/>
    <n v="21850.84002"/>
    <x v="0"/>
    <s v="Extended"/>
    <x v="1"/>
    <s v="2/17/11"/>
    <s v="Employed"/>
    <x v="0"/>
    <n v="51056"/>
    <x v="1"/>
    <x v="0"/>
    <n v="78"/>
    <n v="27"/>
    <n v="86"/>
    <n v="0"/>
    <n v="2"/>
    <s v="Personal Auto"/>
    <s v="Personal L1"/>
    <s v="Offer3"/>
    <s v="Branch"/>
    <n v="95.816515999999993"/>
    <s v="Four-Door Car"/>
    <s v="Large"/>
  </r>
  <r>
    <s v="PN98247"/>
    <x v="3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3"/>
    <s v="Offer2"/>
    <s v="Agent"/>
    <n v="1008"/>
    <s v="Luxury SUV"/>
    <s v="Small"/>
  </r>
  <r>
    <s v="IB67546"/>
    <x v="3"/>
    <n v="8237.037945"/>
    <x v="0"/>
    <s v="Basic"/>
    <x v="0"/>
    <s v="1/17/11"/>
    <s v="Medical Leave"/>
    <x v="0"/>
    <n v="23940"/>
    <x v="0"/>
    <x v="0"/>
    <n v="107"/>
    <n v="13"/>
    <n v="34"/>
    <n v="0"/>
    <n v="7"/>
    <s v="Personal Auto"/>
    <s v="Personal L3"/>
    <s v="Offer1"/>
    <s v="Call Center"/>
    <n v="513.6"/>
    <s v="SUV"/>
    <s v="Small"/>
  </r>
  <r>
    <s v="OE19087"/>
    <x v="3"/>
    <n v="2243.4739070000001"/>
    <x v="0"/>
    <s v="Basic"/>
    <x v="3"/>
    <s v="2/24/11"/>
    <s v="Unemployed"/>
    <x v="0"/>
    <n v="0"/>
    <x v="0"/>
    <x v="1"/>
    <n v="62"/>
    <n v="26"/>
    <n v="18"/>
    <n v="0"/>
    <n v="1"/>
    <s v="Personal Auto"/>
    <s v="Personal L3"/>
    <s v="Offer4"/>
    <s v="Call Center"/>
    <n v="446.4"/>
    <s v="Four-Door Car"/>
    <s v="Medsize"/>
  </r>
  <r>
    <s v="CM95716"/>
    <x v="3"/>
    <n v="8434.4640670000008"/>
    <x v="0"/>
    <s v="Basic"/>
    <x v="0"/>
    <d v="2011-03-02T00:00:00"/>
    <s v="Employed"/>
    <x v="1"/>
    <n v="44216"/>
    <x v="1"/>
    <x v="0"/>
    <n v="71"/>
    <n v="24"/>
    <n v="36"/>
    <n v="0"/>
    <n v="2"/>
    <s v="Personal Auto"/>
    <s v="Personal L2"/>
    <s v="Offer1"/>
    <s v="Agent"/>
    <n v="72.205361999999994"/>
    <s v="Four-Door Car"/>
    <s v="Large"/>
  </r>
  <r>
    <s v="MW62634"/>
    <x v="3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Corporate Auto"/>
    <s v="Corporate L3"/>
    <s v="Offer3"/>
    <s v="Web"/>
    <n v="292.8"/>
    <s v="Four-Door Car"/>
    <s v="Medsize"/>
  </r>
  <r>
    <s v="QW67581"/>
    <x v="1"/>
    <n v="5170.0259809999998"/>
    <x v="0"/>
    <s v="Basic"/>
    <x v="3"/>
    <s v="1/17/11"/>
    <s v="Unemployed"/>
    <x v="0"/>
    <n v="0"/>
    <x v="0"/>
    <x v="0"/>
    <n v="69"/>
    <n v="27"/>
    <n v="48"/>
    <n v="0"/>
    <n v="9"/>
    <s v="Personal Auto"/>
    <s v="Personal L2"/>
    <s v="Offer2"/>
    <s v="Call Center"/>
    <n v="331.2"/>
    <s v="Four-Door Car"/>
    <s v="Small"/>
  </r>
  <r>
    <s v="SN16059"/>
    <x v="3"/>
    <n v="2641.446062"/>
    <x v="0"/>
    <s v="Basic"/>
    <x v="2"/>
    <d v="2011-08-02T00:00:00"/>
    <s v="Employed"/>
    <x v="0"/>
    <n v="29305"/>
    <x v="0"/>
    <x v="0"/>
    <n v="66"/>
    <n v="1"/>
    <n v="38"/>
    <n v="0"/>
    <n v="1"/>
    <s v="Personal Auto"/>
    <s v="Personal L2"/>
    <s v="Offer3"/>
    <s v="Web"/>
    <n v="475.2"/>
    <s v="Four-Door Car"/>
    <s v="Small"/>
  </r>
  <r>
    <s v="OE51254"/>
    <x v="3"/>
    <n v="2790.682957"/>
    <x v="0"/>
    <s v="Basic"/>
    <x v="1"/>
    <d v="2011-10-02T00:00:00"/>
    <s v="Employed"/>
    <x v="0"/>
    <n v="53882"/>
    <x v="0"/>
    <x v="0"/>
    <n v="69"/>
    <n v="14"/>
    <n v="33"/>
    <n v="0"/>
    <n v="1"/>
    <s v="Personal Auto"/>
    <s v="Personal L3"/>
    <s v="Offer1"/>
    <s v="Agent"/>
    <n v="331.2"/>
    <s v="Four-Door Car"/>
    <s v="Medsize"/>
  </r>
  <r>
    <s v="RM42344"/>
    <x v="4"/>
    <n v="2745.1298489999999"/>
    <x v="0"/>
    <s v="Basic"/>
    <x v="1"/>
    <s v="1/15/11"/>
    <s v="Employed"/>
    <x v="1"/>
    <n v="91757"/>
    <x v="0"/>
    <x v="0"/>
    <n v="69"/>
    <n v="29"/>
    <n v="58"/>
    <n v="1"/>
    <n v="1"/>
    <s v="Personal Auto"/>
    <s v="Personal L3"/>
    <s v="Offer2"/>
    <s v="Web"/>
    <n v="331.2"/>
    <s v="Four-Door Car"/>
    <s v="Medsize"/>
  </r>
  <r>
    <s v="GB35238"/>
    <x v="3"/>
    <n v="7579.532717"/>
    <x v="0"/>
    <s v="Basic"/>
    <x v="0"/>
    <d v="2011-09-01T00:00:00"/>
    <s v="Employed"/>
    <x v="0"/>
    <n v="33906"/>
    <x v="0"/>
    <x v="0"/>
    <n v="64"/>
    <n v="25"/>
    <n v="49"/>
    <n v="0"/>
    <n v="2"/>
    <s v="Personal Auto"/>
    <s v="Personal L2"/>
    <s v="Offer1"/>
    <s v="Branch"/>
    <n v="401.59210899999999"/>
    <s v="Two-Door Car"/>
    <s v="Small"/>
  </r>
  <r>
    <s v="ML82674"/>
    <x v="4"/>
    <n v="10978.780280000001"/>
    <x v="0"/>
    <s v="Extended"/>
    <x v="0"/>
    <d v="2011-12-01T00:00:00"/>
    <s v="Employed"/>
    <x v="1"/>
    <n v="68158"/>
    <x v="1"/>
    <x v="0"/>
    <n v="139"/>
    <n v="28"/>
    <n v="87"/>
    <n v="1"/>
    <n v="4"/>
    <s v="Personal Auto"/>
    <s v="Personal L2"/>
    <s v="Offer1"/>
    <s v="Call Center"/>
    <n v="253.18356800000001"/>
    <s v="SUV"/>
    <s v="Medsize"/>
  </r>
  <r>
    <s v="EI85244"/>
    <x v="3"/>
    <n v="8255.0600539999996"/>
    <x v="0"/>
    <s v="Extended"/>
    <x v="1"/>
    <s v="1/20/11"/>
    <s v="Unemployed"/>
    <x v="1"/>
    <n v="0"/>
    <x v="0"/>
    <x v="1"/>
    <n v="134"/>
    <n v="24"/>
    <n v="86"/>
    <n v="3"/>
    <n v="5"/>
    <s v="Personal Auto"/>
    <s v="Personal L1"/>
    <s v="Offer1"/>
    <s v="Agent"/>
    <n v="643.20000000000005"/>
    <s v="SUV"/>
    <s v="Medsize"/>
  </r>
  <r>
    <s v="DE28132"/>
    <x v="4"/>
    <n v="4747.7346420000003"/>
    <x v="0"/>
    <s v="Extended"/>
    <x v="1"/>
    <d v="2011-08-01T00:00:00"/>
    <s v="Employed"/>
    <x v="1"/>
    <n v="42165"/>
    <x v="0"/>
    <x v="1"/>
    <n v="123"/>
    <n v="22"/>
    <n v="66"/>
    <n v="0"/>
    <n v="1"/>
    <s v="Corporate Auto"/>
    <s v="Corporate L3"/>
    <s v="Offer1"/>
    <s v="Branch"/>
    <n v="799.673766"/>
    <s v="SUV"/>
    <s v="Large"/>
  </r>
  <r>
    <s v="TV25678"/>
    <x v="0"/>
    <n v="3540.90425"/>
    <x v="0"/>
    <s v="Basic"/>
    <x v="1"/>
    <d v="2011-02-02T00:00:00"/>
    <s v="Unemployed"/>
    <x v="1"/>
    <n v="0"/>
    <x v="0"/>
    <x v="1"/>
    <n v="101"/>
    <n v="24"/>
    <n v="11"/>
    <n v="0"/>
    <n v="1"/>
    <s v="Personal Auto"/>
    <s v="Personal L3"/>
    <s v="Offer4"/>
    <s v="Web"/>
    <n v="727.2"/>
    <s v="SUV"/>
    <s v="Medsize"/>
  </r>
  <r>
    <s v="TY26512"/>
    <x v="3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3"/>
    <s v="Offer2"/>
    <s v="Branch"/>
    <n v="91.834667999999994"/>
    <s v="Four-Door Car"/>
    <s v="Medsize"/>
  </r>
  <r>
    <s v="OB69153"/>
    <x v="3"/>
    <n v="2582.185301"/>
    <x v="0"/>
    <s v="Basic"/>
    <x v="0"/>
    <s v="1/23/11"/>
    <s v="Employed"/>
    <x v="1"/>
    <n v="68074"/>
    <x v="1"/>
    <x v="0"/>
    <n v="65"/>
    <n v="12"/>
    <n v="62"/>
    <n v="0"/>
    <n v="1"/>
    <s v="Personal Auto"/>
    <s v="Personal L1"/>
    <s v="Offer4"/>
    <s v="Branch"/>
    <n v="27.987867000000001"/>
    <s v="Four-Door Car"/>
    <s v="Medsize"/>
  </r>
  <r>
    <s v="AB31813"/>
    <x v="0"/>
    <n v="44771.299359999997"/>
    <x v="0"/>
    <s v="Extended"/>
    <x v="3"/>
    <d v="2011-12-02T00:00:00"/>
    <s v="Unemployed"/>
    <x v="1"/>
    <n v="0"/>
    <x v="0"/>
    <x v="0"/>
    <n v="131"/>
    <n v="20"/>
    <n v="59"/>
    <n v="0"/>
    <n v="2"/>
    <s v="Personal Auto"/>
    <s v="Personal L3"/>
    <s v="Offer3"/>
    <s v="Agent"/>
    <n v="842.39183200000002"/>
    <s v="SUV"/>
    <s v="Medsize"/>
  </r>
  <r>
    <s v="XN41715"/>
    <x v="3"/>
    <n v="7396.2836530000004"/>
    <x v="0"/>
    <s v="Extended"/>
    <x v="2"/>
    <s v="2/19/11"/>
    <s v="Employed"/>
    <x v="0"/>
    <n v="71135"/>
    <x v="2"/>
    <x v="0"/>
    <n v="92"/>
    <n v="11"/>
    <n v="64"/>
    <n v="1"/>
    <n v="3"/>
    <s v="Personal Auto"/>
    <s v="Personal L3"/>
    <s v="Offer1"/>
    <s v="Branch"/>
    <n v="270.56399499999998"/>
    <s v="Four-Door Car"/>
    <s v="Medsize"/>
  </r>
  <r>
    <s v="QR15857"/>
    <x v="3"/>
    <n v="4330.7997850000002"/>
    <x v="0"/>
    <s v="Basic"/>
    <x v="1"/>
    <d v="2011-12-01T00:00:00"/>
    <s v="Unemployed"/>
    <x v="0"/>
    <n v="0"/>
    <x v="0"/>
    <x v="1"/>
    <n v="61"/>
    <n v="30"/>
    <n v="35"/>
    <n v="0"/>
    <n v="3"/>
    <s v="Personal Auto"/>
    <s v="Personal L3"/>
    <s v="Offer3"/>
    <s v="Agent"/>
    <n v="292.8"/>
    <s v="Two-Door Car"/>
    <s v="Medsize"/>
  </r>
  <r>
    <s v="FL69363"/>
    <x v="4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1"/>
    <s v="Offer1"/>
    <s v="Agent"/>
    <n v="158.077504"/>
    <s v="Sports Car"/>
    <s v="Medsize"/>
  </r>
  <r>
    <s v="IS30295"/>
    <x v="1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GR62267"/>
    <x v="0"/>
    <n v="5609.0824940000002"/>
    <x v="0"/>
    <s v="Basic"/>
    <x v="1"/>
    <d v="2011-04-01T00:00:00"/>
    <s v="Employed"/>
    <x v="0"/>
    <n v="44705"/>
    <x v="1"/>
    <x v="2"/>
    <n v="71"/>
    <n v="21"/>
    <n v="63"/>
    <n v="0"/>
    <n v="6"/>
    <s v="Personal Auto"/>
    <s v="Personal L2"/>
    <s v="Offer1"/>
    <s v="Branch"/>
    <n v="148.17315199999999"/>
    <s v="Two-Door Car"/>
    <s v="Medsize"/>
  </r>
  <r>
    <s v="NL59519"/>
    <x v="3"/>
    <n v="11565.687470000001"/>
    <x v="0"/>
    <s v="Extended"/>
    <x v="1"/>
    <s v="2/14/11"/>
    <s v="Employed"/>
    <x v="0"/>
    <n v="64642"/>
    <x v="2"/>
    <x v="0"/>
    <n v="96"/>
    <n v="3"/>
    <n v="79"/>
    <n v="0"/>
    <n v="2"/>
    <s v="Personal Auto"/>
    <s v="Personal L2"/>
    <s v="Offer3"/>
    <s v="Branch"/>
    <n v="404.26569599999999"/>
    <s v="Four-Door Car"/>
    <s v="Large"/>
  </r>
  <r>
    <s v="ZU93025"/>
    <x v="4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DK94262"/>
    <x v="4"/>
    <n v="8507.1288239999994"/>
    <x v="0"/>
    <s v="Basic"/>
    <x v="3"/>
    <s v="1/24/11"/>
    <s v="Employed"/>
    <x v="1"/>
    <n v="46754"/>
    <x v="0"/>
    <x v="0"/>
    <n v="106"/>
    <n v="5"/>
    <n v="70"/>
    <n v="1"/>
    <n v="9"/>
    <s v="Personal Auto"/>
    <s v="Personal L3"/>
    <s v="Offer3"/>
    <s v="Web"/>
    <n v="513.81840299999999"/>
    <s v="SUV"/>
    <s v="Medsize"/>
  </r>
  <r>
    <s v="UQ30615"/>
    <x v="3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Corporate Auto"/>
    <s v="Corporate L3"/>
    <s v="Offer2"/>
    <s v="Web"/>
    <n v="268.47180200000003"/>
    <s v="Four-Door Car"/>
    <s v="Medsize"/>
  </r>
  <r>
    <s v="OR40060"/>
    <x v="1"/>
    <n v="3323.0924540000001"/>
    <x v="0"/>
    <s v="Extended"/>
    <x v="0"/>
    <s v="1/18/11"/>
    <s v="Employed"/>
    <x v="1"/>
    <n v="70410"/>
    <x v="1"/>
    <x v="0"/>
    <n v="83"/>
    <n v="25"/>
    <n v="13"/>
    <n v="0"/>
    <n v="1"/>
    <s v="Personal Auto"/>
    <s v="Personal L3"/>
    <s v="Offer2"/>
    <s v="Web"/>
    <n v="131.828507"/>
    <s v="Four-Door Car"/>
    <s v="Medsize"/>
  </r>
  <r>
    <s v="DK32872"/>
    <x v="2"/>
    <n v="5234.331741"/>
    <x v="0"/>
    <s v="Extended"/>
    <x v="3"/>
    <s v="1/18/11"/>
    <s v="Employed"/>
    <x v="0"/>
    <n v="66957"/>
    <x v="0"/>
    <x v="0"/>
    <n v="131"/>
    <n v="31"/>
    <n v="4"/>
    <n v="1"/>
    <n v="1"/>
    <s v="Personal Auto"/>
    <s v="Personal L1"/>
    <s v="Offer2"/>
    <s v="Web"/>
    <n v="628.79999999999995"/>
    <s v="SUV"/>
    <s v="Medsize"/>
  </r>
  <r>
    <s v="FA46418"/>
    <x v="2"/>
    <n v="24709.599569999998"/>
    <x v="0"/>
    <s v="Extended"/>
    <x v="3"/>
    <d v="2011-04-02T00:00:00"/>
    <s v="Employed"/>
    <x v="0"/>
    <n v="24213"/>
    <x v="0"/>
    <x v="1"/>
    <n v="78"/>
    <n v="11"/>
    <n v="28"/>
    <n v="1"/>
    <n v="2"/>
    <s v="Personal Auto"/>
    <s v="Personal L3"/>
    <s v="Offer2"/>
    <s v="Agent"/>
    <n v="374.4"/>
    <s v="Four-Door Car"/>
    <s v="Medsize"/>
  </r>
  <r>
    <s v="ST96866"/>
    <x v="0"/>
    <n v="3123.0809939999999"/>
    <x v="1"/>
    <s v="Basic"/>
    <x v="0"/>
    <s v="2/19/11"/>
    <s v="Unemployed"/>
    <x v="1"/>
    <n v="0"/>
    <x v="0"/>
    <x v="0"/>
    <n v="101"/>
    <n v="1"/>
    <n v="83"/>
    <n v="4"/>
    <n v="1"/>
    <s v="Special Auto"/>
    <s v="Special L3"/>
    <s v="Offer1"/>
    <s v="Agent"/>
    <n v="960.11539900000002"/>
    <s v="SUV"/>
    <s v="Large"/>
  </r>
  <r>
    <s v="KI75855"/>
    <x v="4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3"/>
    <s v="Offer3"/>
    <s v="Web"/>
    <n v="392.23569800000001"/>
    <s v="Two-Door Car"/>
    <s v="Small"/>
  </r>
  <r>
    <s v="ND41876"/>
    <x v="1"/>
    <n v="7247.7136719999999"/>
    <x v="0"/>
    <s v="Basic"/>
    <x v="3"/>
    <s v="1/16/11"/>
    <s v="Employed"/>
    <x v="1"/>
    <n v="86122"/>
    <x v="0"/>
    <x v="0"/>
    <n v="182"/>
    <n v="33"/>
    <n v="54"/>
    <n v="1"/>
    <n v="1"/>
    <s v="Personal Auto"/>
    <s v="Personal L2"/>
    <s v="Offer2"/>
    <s v="Agent"/>
    <n v="873.6"/>
    <s v="Luxury SUV"/>
    <s v="Small"/>
  </r>
  <r>
    <s v="PN21042"/>
    <x v="1"/>
    <n v="4538.8478180000002"/>
    <x v="0"/>
    <s v="Basic"/>
    <x v="0"/>
    <s v="2/17/11"/>
    <s v="Employed"/>
    <x v="1"/>
    <n v="82297"/>
    <x v="1"/>
    <x v="1"/>
    <n v="116"/>
    <n v="5"/>
    <n v="62"/>
    <n v="0"/>
    <n v="1"/>
    <s v="Personal Auto"/>
    <s v="Personal L3"/>
    <s v="Offer1"/>
    <s v="Call Center"/>
    <n v="0.38210699999999997"/>
    <s v="Sports Car"/>
    <s v="Medsize"/>
  </r>
  <r>
    <s v="FF22360"/>
    <x v="0"/>
    <n v="2687.314108"/>
    <x v="0"/>
    <s v="Basic"/>
    <x v="4"/>
    <s v="1/30/11"/>
    <s v="Employed"/>
    <x v="0"/>
    <n v="82210"/>
    <x v="1"/>
    <x v="0"/>
    <n v="68"/>
    <n v="33"/>
    <n v="46"/>
    <n v="4"/>
    <n v="1"/>
    <s v="Personal Auto"/>
    <s v="Personal L2"/>
    <s v="Offer3"/>
    <s v="Call Center"/>
    <n v="51.961914999999998"/>
    <s v="Four-Door Car"/>
    <s v="Medsize"/>
  </r>
  <r>
    <s v="AL46984"/>
    <x v="3"/>
    <n v="8730.421977"/>
    <x v="0"/>
    <s v="Basic"/>
    <x v="3"/>
    <d v="2011-04-02T00:00:00"/>
    <s v="Employed"/>
    <x v="1"/>
    <n v="43259"/>
    <x v="0"/>
    <x v="0"/>
    <n v="73"/>
    <n v="12"/>
    <n v="18"/>
    <n v="0"/>
    <n v="2"/>
    <s v="Personal Auto"/>
    <s v="Personal L2"/>
    <s v="Offer1"/>
    <s v="Branch"/>
    <n v="350.4"/>
    <s v="Four-Door Car"/>
    <s v="Medsize"/>
  </r>
  <r>
    <s v="JP58047"/>
    <x v="4"/>
    <n v="8332.7305570000008"/>
    <x v="0"/>
    <s v="Extended"/>
    <x v="1"/>
    <s v="1/27/11"/>
    <s v="Unemployed"/>
    <x v="1"/>
    <n v="0"/>
    <x v="0"/>
    <x v="0"/>
    <n v="79"/>
    <n v="7"/>
    <n v="72"/>
    <n v="0"/>
    <n v="2"/>
    <s v="Personal Auto"/>
    <s v="Personal L3"/>
    <s v="Offer2"/>
    <s v="Web"/>
    <n v="379.2"/>
    <s v="Four-Door Car"/>
    <s v="Medsize"/>
  </r>
  <r>
    <s v="ZE85014"/>
    <x v="3"/>
    <n v="2357.7470149999999"/>
    <x v="0"/>
    <s v="Basic"/>
    <x v="1"/>
    <s v="1/20/11"/>
    <s v="Disabled"/>
    <x v="1"/>
    <n v="25064"/>
    <x v="0"/>
    <x v="0"/>
    <n v="62"/>
    <n v="17"/>
    <n v="34"/>
    <n v="0"/>
    <n v="1"/>
    <s v="Personal Auto"/>
    <s v="Personal L3"/>
    <s v="Offer1"/>
    <s v="Call Center"/>
    <n v="297.60000000000002"/>
    <s v="Four-Door Car"/>
    <s v="Medsize"/>
  </r>
  <r>
    <s v="KU88219"/>
    <x v="1"/>
    <n v="4637.1640360000001"/>
    <x v="0"/>
    <s v="Basic"/>
    <x v="2"/>
    <d v="2011-07-02T00:00:00"/>
    <s v="Employed"/>
    <x v="1"/>
    <n v="25816"/>
    <x v="0"/>
    <x v="1"/>
    <n v="119"/>
    <n v="18"/>
    <n v="63"/>
    <n v="0"/>
    <n v="1"/>
    <s v="Personal Auto"/>
    <s v="Personal L1"/>
    <s v="Offer3"/>
    <s v="Agent"/>
    <n v="571.20000000000005"/>
    <s v="Sports Car"/>
    <s v="Medsize"/>
  </r>
  <r>
    <s v="UU98729"/>
    <x v="3"/>
    <n v="5357.1926979999998"/>
    <x v="0"/>
    <s v="Basic"/>
    <x v="0"/>
    <d v="2011-10-01T00:00:00"/>
    <s v="Unemployed"/>
    <x v="1"/>
    <n v="0"/>
    <x v="0"/>
    <x v="0"/>
    <n v="73"/>
    <n v="14"/>
    <n v="74"/>
    <n v="0"/>
    <n v="8"/>
    <s v="Personal Auto"/>
    <s v="Personal L3"/>
    <s v="Offer1"/>
    <s v="Call Center"/>
    <n v="350.85398700000002"/>
    <s v="Four-Door Car"/>
    <s v="Large"/>
  </r>
  <r>
    <s v="WS82822"/>
    <x v="4"/>
    <n v="5391.970996"/>
    <x v="0"/>
    <s v="Basic"/>
    <x v="1"/>
    <s v="2/21/11"/>
    <s v="Employed"/>
    <x v="0"/>
    <n v="41662"/>
    <x v="2"/>
    <x v="2"/>
    <n v="69"/>
    <n v="27"/>
    <n v="73"/>
    <n v="0"/>
    <n v="6"/>
    <s v="Corporate Auto"/>
    <s v="Corporate L3"/>
    <s v="Offer1"/>
    <s v="Agent"/>
    <n v="217.97316799999999"/>
    <s v="Four-Door Car"/>
    <s v="Medsize"/>
  </r>
  <r>
    <s v="YB49933"/>
    <x v="1"/>
    <n v="3694.1404980000002"/>
    <x v="0"/>
    <s v="Extended"/>
    <x v="0"/>
    <d v="2011-03-02T00:00:00"/>
    <s v="Employed"/>
    <x v="1"/>
    <n v="96170"/>
    <x v="0"/>
    <x v="0"/>
    <n v="92"/>
    <n v="8"/>
    <n v="86"/>
    <n v="0"/>
    <n v="1"/>
    <s v="Personal Auto"/>
    <s v="Personal L1"/>
    <s v="Offer2"/>
    <s v="Call Center"/>
    <n v="441.6"/>
    <s v="Four-Door Car"/>
    <s v="Large"/>
  </r>
  <r>
    <s v="XC16387"/>
    <x v="1"/>
    <n v="5040.4124359999996"/>
    <x v="0"/>
    <s v="Basic"/>
    <x v="3"/>
    <d v="2011-01-01T00:00:00"/>
    <s v="Employed"/>
    <x v="0"/>
    <n v="46072"/>
    <x v="1"/>
    <x v="1"/>
    <n v="64"/>
    <n v="0"/>
    <n v="61"/>
    <n v="0"/>
    <n v="4"/>
    <s v="Personal Auto"/>
    <s v="Personal L3"/>
    <s v="Offer1"/>
    <s v="Branch"/>
    <n v="25.934063999999999"/>
    <s v="Four-Door Car"/>
    <s v="Medsize"/>
  </r>
  <r>
    <s v="XJ96748"/>
    <x v="1"/>
    <n v="27495.421880000002"/>
    <x v="0"/>
    <s v="Extended"/>
    <x v="3"/>
    <s v="2/23/11"/>
    <s v="Employed"/>
    <x v="0"/>
    <n v="37931"/>
    <x v="0"/>
    <x v="0"/>
    <n v="99"/>
    <n v="8"/>
    <n v="31"/>
    <n v="0"/>
    <n v="2"/>
    <s v="Personal Auto"/>
    <s v="Personal L3"/>
    <s v="Offer2"/>
    <s v="Branch"/>
    <n v="475.2"/>
    <s v="Four-Door Car"/>
    <s v="Small"/>
  </r>
  <r>
    <s v="TM98684"/>
    <x v="4"/>
    <n v="4842.2849649999998"/>
    <x v="0"/>
    <s v="Basic"/>
    <x v="3"/>
    <s v="1/19/11"/>
    <s v="Employed"/>
    <x v="1"/>
    <n v="35127"/>
    <x v="0"/>
    <x v="0"/>
    <n v="62"/>
    <n v="9"/>
    <n v="21"/>
    <n v="0"/>
    <n v="5"/>
    <s v="Personal Auto"/>
    <s v="Personal L2"/>
    <s v="Offer2"/>
    <s v="Agent"/>
    <n v="297.60000000000002"/>
    <s v="Four-Door Car"/>
    <s v="Small"/>
  </r>
  <r>
    <s v="NM39588"/>
    <x v="0"/>
    <n v="2678.0582989999998"/>
    <x v="0"/>
    <s v="Basic"/>
    <x v="4"/>
    <s v="1/20/11"/>
    <s v="Employed"/>
    <x v="0"/>
    <n v="72450"/>
    <x v="1"/>
    <x v="0"/>
    <n v="66"/>
    <n v="21"/>
    <n v="58"/>
    <n v="0"/>
    <n v="1"/>
    <s v="Corporate Auto"/>
    <s v="Corporate L3"/>
    <s v="Offer4"/>
    <s v="Branch"/>
    <n v="84.218362999999997"/>
    <s v="Four-Door Car"/>
    <s v="Medsize"/>
  </r>
  <r>
    <s v="DM74502"/>
    <x v="2"/>
    <n v="5227.1019379999998"/>
    <x v="0"/>
    <s v="Extended"/>
    <x v="1"/>
    <d v="2011-11-02T00:00:00"/>
    <s v="Employed"/>
    <x v="0"/>
    <n v="93087"/>
    <x v="0"/>
    <x v="0"/>
    <n v="131"/>
    <n v="14"/>
    <n v="25"/>
    <n v="3"/>
    <n v="1"/>
    <s v="Corporate Auto"/>
    <s v="Corporate L3"/>
    <s v="Offer1"/>
    <s v="Agent"/>
    <n v="628.79999999999995"/>
    <s v="Sports Car"/>
    <s v="Medsize"/>
  </r>
  <r>
    <s v="FT56968"/>
    <x v="1"/>
    <n v="2590.096027"/>
    <x v="0"/>
    <s v="Basic"/>
    <x v="3"/>
    <d v="2011-03-01T00:00:00"/>
    <s v="Employed"/>
    <x v="1"/>
    <n v="22398"/>
    <x v="0"/>
    <x v="0"/>
    <n v="67"/>
    <n v="23"/>
    <n v="76"/>
    <n v="2"/>
    <n v="1"/>
    <s v="Personal Auto"/>
    <s v="Personal L1"/>
    <s v="Offer1"/>
    <s v="Agent"/>
    <n v="321.60000000000002"/>
    <s v="Four-Door Car"/>
    <s v="Large"/>
  </r>
  <r>
    <s v="OX36896"/>
    <x v="3"/>
    <n v="10536.07798"/>
    <x v="0"/>
    <s v="Extended"/>
    <x v="3"/>
    <s v="2/20/11"/>
    <s v="Employed"/>
    <x v="1"/>
    <n v="92983"/>
    <x v="1"/>
    <x v="0"/>
    <n v="87"/>
    <n v="9"/>
    <n v="77"/>
    <n v="1"/>
    <n v="2"/>
    <s v="Corporate Auto"/>
    <s v="Corporate L3"/>
    <s v="Offer1"/>
    <s v="Agent"/>
    <n v="153.205591"/>
    <s v="Four-Door Car"/>
    <s v="Medsize"/>
  </r>
  <r>
    <s v="BZ65376"/>
    <x v="1"/>
    <n v="8581.2787009999993"/>
    <x v="0"/>
    <s v="Extended"/>
    <x v="0"/>
    <s v="1/18/11"/>
    <s v="Medical Leave"/>
    <x v="1"/>
    <n v="27689"/>
    <x v="0"/>
    <x v="0"/>
    <n v="239"/>
    <n v="0"/>
    <n v="72"/>
    <n v="2"/>
    <n v="1"/>
    <s v="Personal Auto"/>
    <s v="Personal L2"/>
    <s v="Offer2"/>
    <s v="Web"/>
    <n v="2893.2396779999999"/>
    <s v="Luxury SUV"/>
    <s v="Medsize"/>
  </r>
  <r>
    <s v="LN34660"/>
    <x v="3"/>
    <n v="9463.1132629999993"/>
    <x v="0"/>
    <s v="Basic"/>
    <x v="1"/>
    <s v="2/21/11"/>
    <s v="Employed"/>
    <x v="0"/>
    <n v="69654"/>
    <x v="0"/>
    <x v="0"/>
    <n v="118"/>
    <n v="10"/>
    <n v="50"/>
    <n v="0"/>
    <n v="7"/>
    <s v="Corporate Auto"/>
    <s v="Corporate L3"/>
    <s v="Offer1"/>
    <s v="Branch"/>
    <n v="629.53273100000001"/>
    <s v="SUV"/>
    <s v="Small"/>
  </r>
  <r>
    <s v="JC29295"/>
    <x v="3"/>
    <n v="13441.006369999999"/>
    <x v="0"/>
    <s v="Basic"/>
    <x v="0"/>
    <s v="1/21/11"/>
    <s v="Employed"/>
    <x v="0"/>
    <n v="80744"/>
    <x v="2"/>
    <x v="0"/>
    <n v="111"/>
    <n v="15"/>
    <n v="19"/>
    <n v="0"/>
    <n v="2"/>
    <s v="Personal Auto"/>
    <s v="Personal L3"/>
    <s v="Offer3"/>
    <s v="Web"/>
    <n v="361.28475700000001"/>
    <s v="SUV"/>
    <s v="Medsize"/>
  </r>
  <r>
    <s v="KJ87930"/>
    <x v="3"/>
    <n v="3886.5048069999998"/>
    <x v="0"/>
    <s v="Basic"/>
    <x v="0"/>
    <d v="2011-06-02T00:00:00"/>
    <s v="Unemployed"/>
    <x v="0"/>
    <n v="0"/>
    <x v="0"/>
    <x v="1"/>
    <n v="112"/>
    <n v="13"/>
    <n v="59"/>
    <n v="0"/>
    <n v="1"/>
    <s v="Corporate Auto"/>
    <s v="Corporate L2"/>
    <s v="Offer1"/>
    <s v="Agent"/>
    <n v="1185.9883010000001"/>
    <s v="SUV"/>
    <s v="Medsize"/>
  </r>
  <r>
    <s v="XT36360"/>
    <x v="1"/>
    <n v="6784.8936899999999"/>
    <x v="0"/>
    <s v="Basic"/>
    <x v="3"/>
    <d v="2011-01-02T00:00:00"/>
    <s v="Unemployed"/>
    <x v="0"/>
    <n v="0"/>
    <x v="0"/>
    <x v="1"/>
    <n v="64"/>
    <n v="7"/>
    <n v="5"/>
    <n v="1"/>
    <n v="2"/>
    <s v="Personal Auto"/>
    <s v="Personal L2"/>
    <s v="Offer1"/>
    <s v="Call Center"/>
    <n v="460.8"/>
    <s v="Four-Door Car"/>
    <s v="Large"/>
  </r>
  <r>
    <s v="IX35050"/>
    <x v="1"/>
    <n v="23594.680199999999"/>
    <x v="1"/>
    <s v="Basic"/>
    <x v="0"/>
    <s v="1/31/11"/>
    <s v="Employed"/>
    <x v="1"/>
    <n v="76358"/>
    <x v="1"/>
    <x v="0"/>
    <n v="66"/>
    <n v="25"/>
    <n v="3"/>
    <n v="0"/>
    <n v="2"/>
    <s v="Special Auto"/>
    <s v="Special L3"/>
    <s v="Offer3"/>
    <s v="Agent"/>
    <n v="86.461582000000007"/>
    <s v="Four-Door Car"/>
    <s v="Medsize"/>
  </r>
  <r>
    <s v="UN97379"/>
    <x v="4"/>
    <n v="2538.6263199999999"/>
    <x v="1"/>
    <s v="Basic"/>
    <x v="0"/>
    <s v="2/17/11"/>
    <s v="Retired"/>
    <x v="1"/>
    <n v="18608"/>
    <x v="0"/>
    <x v="2"/>
    <n v="71"/>
    <n v="13"/>
    <n v="24"/>
    <n v="0"/>
    <n v="1"/>
    <s v="Corporate Auto"/>
    <s v="Corporate L3"/>
    <s v="Offer2"/>
    <s v="Web"/>
    <n v="340.8"/>
    <s v="Four-Door Car"/>
    <s v="Medsize"/>
  </r>
  <r>
    <s v="MR57294"/>
    <x v="3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Personal Auto"/>
    <s v="Personal L3"/>
    <s v="Offer2"/>
    <s v="Agent"/>
    <n v="425.80011200000001"/>
    <s v="Four-Door Car"/>
    <s v="Medsize"/>
  </r>
  <r>
    <s v="LK74984"/>
    <x v="0"/>
    <n v="2459.1717239999998"/>
    <x v="0"/>
    <s v="Basic"/>
    <x v="3"/>
    <d v="2011-12-01T00:00:00"/>
    <s v="Employed"/>
    <x v="1"/>
    <n v="21190"/>
    <x v="0"/>
    <x v="0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x v="0"/>
    <n v="2667.2700140000002"/>
    <x v="0"/>
    <s v="Basic"/>
    <x v="1"/>
    <d v="2011-10-02T00:00:00"/>
    <s v="Employed"/>
    <x v="0"/>
    <n v="94041"/>
    <x v="1"/>
    <x v="0"/>
    <n v="66"/>
    <n v="14"/>
    <n v="11"/>
    <n v="0"/>
    <n v="1"/>
    <s v="Personal Auto"/>
    <s v="Personal L3"/>
    <s v="Offer3"/>
    <s v="Agent"/>
    <n v="159.756733"/>
    <s v="Four-Door Car"/>
    <s v="Medsize"/>
  </r>
  <r>
    <s v="GL20444"/>
    <x v="2"/>
    <n v="13778.36933"/>
    <x v="0"/>
    <s v="Premium"/>
    <x v="2"/>
    <d v="2011-04-01T00:00:00"/>
    <s v="Employed"/>
    <x v="0"/>
    <n v="91474"/>
    <x v="1"/>
    <x v="0"/>
    <n v="113"/>
    <n v="9"/>
    <n v="99"/>
    <n v="0"/>
    <n v="2"/>
    <s v="Corporate Auto"/>
    <s v="Corporate L3"/>
    <s v="Offer3"/>
    <s v="Branch"/>
    <n v="24.087774"/>
    <s v="Two-Door Car"/>
    <s v="Large"/>
  </r>
  <r>
    <s v="SP58110"/>
    <x v="3"/>
    <n v="4923.1816900000003"/>
    <x v="0"/>
    <s v="Basic"/>
    <x v="0"/>
    <s v="1/16/11"/>
    <s v="Employed"/>
    <x v="0"/>
    <n v="61469"/>
    <x v="0"/>
    <x v="0"/>
    <n v="63"/>
    <n v="16"/>
    <n v="65"/>
    <n v="5"/>
    <n v="3"/>
    <s v="Personal Auto"/>
    <s v="Personal L3"/>
    <s v="Offer3"/>
    <s v="Branch"/>
    <n v="302.39999999999998"/>
    <s v="Four-Door Car"/>
    <s v="Small"/>
  </r>
  <r>
    <s v="XM91635"/>
    <x v="1"/>
    <n v="2272.3353520000001"/>
    <x v="0"/>
    <s v="Basic"/>
    <x v="3"/>
    <d v="2011-05-01T00:00:00"/>
    <s v="Medical Leave"/>
    <x v="0"/>
    <n v="16618"/>
    <x v="2"/>
    <x v="1"/>
    <n v="62"/>
    <n v="0"/>
    <n v="40"/>
    <n v="0"/>
    <n v="1"/>
    <s v="Special Auto"/>
    <s v="Special L2"/>
    <s v="Offer3"/>
    <s v="Branch"/>
    <n v="219.28870599999999"/>
    <s v="Four-Door Car"/>
    <s v="Medsize"/>
  </r>
  <r>
    <s v="TV82603"/>
    <x v="3"/>
    <n v="14895.39798"/>
    <x v="0"/>
    <s v="Basic"/>
    <x v="0"/>
    <s v="1/21/11"/>
    <s v="Employed"/>
    <x v="0"/>
    <n v="48081"/>
    <x v="2"/>
    <x v="0"/>
    <n v="188"/>
    <n v="31"/>
    <n v="12"/>
    <n v="0"/>
    <n v="5"/>
    <s v="Personal Auto"/>
    <s v="Personal L3"/>
    <s v="Offer1"/>
    <s v="Branch"/>
    <n v="881.36095899999998"/>
    <s v="Luxury SUV"/>
    <s v="Small"/>
  </r>
  <r>
    <s v="BB82067"/>
    <x v="4"/>
    <n v="9756.0449540000009"/>
    <x v="0"/>
    <s v="Extended"/>
    <x v="4"/>
    <d v="2011-02-01T00:00:00"/>
    <s v="Employed"/>
    <x v="1"/>
    <n v="67632"/>
    <x v="1"/>
    <x v="0"/>
    <n v="121"/>
    <n v="0"/>
    <n v="44"/>
    <n v="0"/>
    <n v="4"/>
    <s v="Personal Auto"/>
    <s v="Personal L3"/>
    <s v="Offer1"/>
    <s v="Branch"/>
    <n v="26.951626999999998"/>
    <s v="Sports Car"/>
    <s v="Medsize"/>
  </r>
  <r>
    <s v="JP94676"/>
    <x v="4"/>
    <n v="9422.9741130000002"/>
    <x v="0"/>
    <s v="Basic"/>
    <x v="0"/>
    <s v="2/16/11"/>
    <s v="Employed"/>
    <x v="0"/>
    <n v="34115"/>
    <x v="2"/>
    <x v="0"/>
    <n v="119"/>
    <n v="6"/>
    <n v="73"/>
    <n v="0"/>
    <n v="6"/>
    <s v="Personal Auto"/>
    <s v="Personal L2"/>
    <s v="Offer1"/>
    <s v="Agent"/>
    <n v="466.12254100000001"/>
    <s v="SUV"/>
    <s v="Medsize"/>
  </r>
  <r>
    <s v="VU53417"/>
    <x v="1"/>
    <n v="3837.3575740000001"/>
    <x v="0"/>
    <s v="Extended"/>
    <x v="3"/>
    <d v="2011-01-01T00:00:00"/>
    <s v="Medical Leave"/>
    <x v="1"/>
    <n v="23051"/>
    <x v="0"/>
    <x v="2"/>
    <n v="99"/>
    <n v="31"/>
    <n v="86"/>
    <n v="0"/>
    <n v="1"/>
    <s v="Personal Auto"/>
    <s v="Personal L1"/>
    <s v="Offer1"/>
    <s v="Agent"/>
    <n v="475.2"/>
    <s v="Two-Door Car"/>
    <s v="Medsize"/>
  </r>
  <r>
    <s v="IW54795"/>
    <x v="3"/>
    <n v="10952.131890000001"/>
    <x v="0"/>
    <s v="Extended"/>
    <x v="1"/>
    <s v="2/16/11"/>
    <s v="Medical Leave"/>
    <x v="1"/>
    <n v="23748"/>
    <x v="0"/>
    <x v="0"/>
    <n v="99"/>
    <n v="0"/>
    <n v="24"/>
    <n v="0"/>
    <n v="2"/>
    <s v="Personal Auto"/>
    <s v="Personal L2"/>
    <s v="Offer2"/>
    <s v="Agent"/>
    <n v="607.09565499999997"/>
    <s v="Four-Door Car"/>
    <s v="Large"/>
  </r>
  <r>
    <s v="RN78170"/>
    <x v="1"/>
    <n v="8159.136579"/>
    <x v="0"/>
    <s v="Basic"/>
    <x v="1"/>
    <s v="1/15/11"/>
    <s v="Employed"/>
    <x v="0"/>
    <n v="40589"/>
    <x v="0"/>
    <x v="2"/>
    <n v="69"/>
    <n v="23"/>
    <n v="68"/>
    <n v="0"/>
    <n v="2"/>
    <s v="Corporate Auto"/>
    <s v="Corporate L3"/>
    <s v="Offer4"/>
    <s v="Branch"/>
    <n v="331.2"/>
    <s v="Four-Door Car"/>
    <s v="Medsize"/>
  </r>
  <r>
    <s v="IX55883"/>
    <x v="3"/>
    <n v="19480.499810000001"/>
    <x v="0"/>
    <s v="Extended"/>
    <x v="1"/>
    <d v="2011-02-01T00:00:00"/>
    <s v="Employed"/>
    <x v="0"/>
    <n v="50809"/>
    <x v="2"/>
    <x v="1"/>
    <n v="83"/>
    <n v="29"/>
    <n v="58"/>
    <n v="0"/>
    <n v="2"/>
    <s v="Personal Auto"/>
    <s v="Personal L1"/>
    <s v="Offer1"/>
    <s v="Branch"/>
    <n v="290.38170700000001"/>
    <s v="Four-Door Car"/>
    <s v="Medsize"/>
  </r>
  <r>
    <s v="XM72420"/>
    <x v="1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2"/>
    <s v="Offer3"/>
    <s v="Agent"/>
    <n v="558.09935700000005"/>
    <s v="Four-Door Car"/>
    <s v="Small"/>
  </r>
  <r>
    <s v="GC15104"/>
    <x v="2"/>
    <n v="7985.1421399999999"/>
    <x v="0"/>
    <s v="Basic"/>
    <x v="0"/>
    <s v="2/21/11"/>
    <s v="Employed"/>
    <x v="0"/>
    <n v="52339"/>
    <x v="0"/>
    <x v="2"/>
    <n v="70"/>
    <n v="7"/>
    <n v="55"/>
    <n v="3"/>
    <n v="2"/>
    <s v="Corporate Auto"/>
    <s v="Corporate L3"/>
    <s v="Offer3"/>
    <s v="Web"/>
    <n v="336"/>
    <s v="Four-Door Car"/>
    <s v="Medsize"/>
  </r>
  <r>
    <s v="RX13282"/>
    <x v="4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3"/>
    <s v="Offer1"/>
    <s v="Branch"/>
    <n v="828"/>
    <s v="SUV"/>
    <s v="Medsize"/>
  </r>
  <r>
    <s v="QA85890"/>
    <x v="1"/>
    <n v="5849.3214980000002"/>
    <x v="0"/>
    <s v="Extended"/>
    <x v="3"/>
    <s v="1/14/11"/>
    <s v="Unemployed"/>
    <x v="0"/>
    <n v="0"/>
    <x v="0"/>
    <x v="1"/>
    <n v="83"/>
    <n v="2"/>
    <n v="47"/>
    <n v="0"/>
    <n v="4"/>
    <s v="Corporate Auto"/>
    <s v="Corporate L2"/>
    <s v="Offer3"/>
    <s v="Agent"/>
    <n v="540.51411499999995"/>
    <s v="Four-Door Car"/>
    <s v="Medsize"/>
  </r>
  <r>
    <s v="IR62668"/>
    <x v="1"/>
    <n v="5085.8365949999998"/>
    <x v="0"/>
    <s v="Basic"/>
    <x v="0"/>
    <d v="2011-10-02T00:00:00"/>
    <s v="Employed"/>
    <x v="0"/>
    <n v="31546"/>
    <x v="1"/>
    <x v="2"/>
    <n v="65"/>
    <n v="4"/>
    <n v="83"/>
    <n v="0"/>
    <n v="9"/>
    <s v="Personal Auto"/>
    <s v="Personal L3"/>
    <s v="Offer1"/>
    <s v="Branch"/>
    <n v="100.04983199999999"/>
    <s v="Four-Door Car"/>
    <s v="Medsize"/>
  </r>
  <r>
    <s v="AL96740"/>
    <x v="3"/>
    <n v="2903.9397629999999"/>
    <x v="0"/>
    <s v="Basic"/>
    <x v="1"/>
    <d v="2011-12-01T00:00:00"/>
    <s v="Employed"/>
    <x v="0"/>
    <n v="67763"/>
    <x v="1"/>
    <x v="0"/>
    <n v="73"/>
    <n v="17"/>
    <n v="69"/>
    <n v="1"/>
    <n v="1"/>
    <s v="Personal Auto"/>
    <s v="Personal L3"/>
    <s v="Offer1"/>
    <s v="Agent"/>
    <n v="59.861963000000003"/>
    <s v="Four-Door Car"/>
    <s v="Medsize"/>
  </r>
  <r>
    <s v="QC55306"/>
    <x v="0"/>
    <n v="31162.693299999999"/>
    <x v="0"/>
    <s v="Extended"/>
    <x v="3"/>
    <s v="1/15/11"/>
    <s v="Employed"/>
    <x v="1"/>
    <n v="83170"/>
    <x v="2"/>
    <x v="0"/>
    <n v="97"/>
    <n v="0"/>
    <n v="53"/>
    <n v="0"/>
    <n v="2"/>
    <s v="Personal Auto"/>
    <s v="Personal L2"/>
    <s v="Offer2"/>
    <s v="Agent"/>
    <n v="344.11806899999999"/>
    <s v="Four-Door Car"/>
    <s v="Medsize"/>
  </r>
  <r>
    <s v="VO78441"/>
    <x v="0"/>
    <n v="3086.8738539999999"/>
    <x v="0"/>
    <s v="Extended"/>
    <x v="2"/>
    <d v="2011-10-02T00:00:00"/>
    <s v="Medical Leave"/>
    <x v="0"/>
    <n v="19464"/>
    <x v="0"/>
    <x v="1"/>
    <n v="84"/>
    <n v="10"/>
    <n v="94"/>
    <n v="1"/>
    <n v="1"/>
    <s v="Personal Auto"/>
    <s v="Personal L2"/>
    <s v="Offer3"/>
    <s v="Agent"/>
    <n v="871.50579700000003"/>
    <s v="Four-Door Car"/>
    <s v="Small"/>
  </r>
  <r>
    <s v="JH62891"/>
    <x v="4"/>
    <n v="5178.7041509999999"/>
    <x v="0"/>
    <s v="Basic"/>
    <x v="1"/>
    <d v="2011-02-02T00:00:00"/>
    <s v="Employed"/>
    <x v="0"/>
    <n v="66943"/>
    <x v="1"/>
    <x v="0"/>
    <n v="65"/>
    <n v="33"/>
    <n v="10"/>
    <n v="1"/>
    <n v="7"/>
    <s v="Special Auto"/>
    <s v="Special L2"/>
    <s v="Offer3"/>
    <s v="Call Center"/>
    <n v="53.084752999999999"/>
    <s v="Four-Door Car"/>
    <s v="Medsize"/>
  </r>
  <r>
    <s v="FI20423"/>
    <x v="1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Special Auto"/>
    <s v="Special L1"/>
    <s v="Offer2"/>
    <s v="Web"/>
    <n v="256.43803000000003"/>
    <s v="Four-Door Car"/>
    <s v="Medsize"/>
  </r>
  <r>
    <s v="XF57481"/>
    <x v="0"/>
    <n v="10640.939319999999"/>
    <x v="0"/>
    <s v="Extended"/>
    <x v="2"/>
    <s v="1/19/11"/>
    <s v="Employed"/>
    <x v="1"/>
    <n v="50450"/>
    <x v="1"/>
    <x v="1"/>
    <n v="90"/>
    <n v="11"/>
    <n v="68"/>
    <n v="0"/>
    <n v="2"/>
    <s v="Personal Auto"/>
    <s v="Personal L3"/>
    <s v="Offer4"/>
    <s v="Branch"/>
    <n v="135.89244400000001"/>
    <s v="Two-Door Car"/>
    <s v="Medsize"/>
  </r>
  <r>
    <s v="YV67971"/>
    <x v="3"/>
    <n v="4949.8038219999999"/>
    <x v="0"/>
    <s v="Basic"/>
    <x v="3"/>
    <s v="1/21/11"/>
    <s v="Employed"/>
    <x v="0"/>
    <n v="21342"/>
    <x v="1"/>
    <x v="0"/>
    <n v="62"/>
    <n v="34"/>
    <n v="72"/>
    <n v="0"/>
    <n v="3"/>
    <s v="Personal Auto"/>
    <s v="Personal L2"/>
    <s v="Offer3"/>
    <s v="Agent"/>
    <n v="74.350892999999999"/>
    <s v="Four-Door Car"/>
    <s v="Medsize"/>
  </r>
  <r>
    <s v="QD31377"/>
    <x v="3"/>
    <n v="8595.6652940000004"/>
    <x v="0"/>
    <s v="Basic"/>
    <x v="0"/>
    <d v="2011-08-01T00:00:00"/>
    <s v="Employed"/>
    <x v="1"/>
    <n v="34621"/>
    <x v="0"/>
    <x v="0"/>
    <n v="108"/>
    <n v="21"/>
    <n v="32"/>
    <n v="1"/>
    <n v="8"/>
    <s v="Corporate Auto"/>
    <s v="Corporate L3"/>
    <s v="Offer1"/>
    <s v="Branch"/>
    <n v="621.46446800000001"/>
    <s v="SUV"/>
    <s v="Medsize"/>
  </r>
  <r>
    <s v="YG10247"/>
    <x v="4"/>
    <n v="22951.892"/>
    <x v="0"/>
    <s v="Basic"/>
    <x v="1"/>
    <s v="1/20/11"/>
    <s v="Employed"/>
    <x v="1"/>
    <n v="62396"/>
    <x v="0"/>
    <x v="0"/>
    <n v="64"/>
    <n v="13"/>
    <n v="18"/>
    <n v="0"/>
    <n v="2"/>
    <s v="Personal Auto"/>
    <s v="Personal L2"/>
    <s v="Offer3"/>
    <s v="Call Center"/>
    <n v="307.2"/>
    <s v="Four-Door Car"/>
    <s v="Small"/>
  </r>
  <r>
    <s v="FE73696"/>
    <x v="4"/>
    <n v="3792.13031"/>
    <x v="0"/>
    <s v="Extended"/>
    <x v="3"/>
    <d v="2011-07-01T00:00:00"/>
    <s v="Employed"/>
    <x v="1"/>
    <n v="97212"/>
    <x v="2"/>
    <x v="0"/>
    <n v="93"/>
    <n v="28"/>
    <n v="61"/>
    <n v="0"/>
    <n v="1"/>
    <s v="Personal Auto"/>
    <s v="Personal L1"/>
    <s v="Offer2"/>
    <s v="Call Center"/>
    <n v="360.05588999999998"/>
    <s v="Two-Door Car"/>
    <s v="Medsize"/>
  </r>
  <r>
    <s v="SW19699"/>
    <x v="1"/>
    <n v="2755.7479680000001"/>
    <x v="0"/>
    <s v="Basic"/>
    <x v="0"/>
    <d v="2011-07-01T00:00:00"/>
    <s v="Employed"/>
    <x v="0"/>
    <n v="49648"/>
    <x v="1"/>
    <x v="2"/>
    <n v="70"/>
    <n v="0"/>
    <n v="23"/>
    <n v="0"/>
    <n v="1"/>
    <s v="Personal Auto"/>
    <s v="Personal L3"/>
    <s v="Offer2"/>
    <s v="Call Center"/>
    <n v="65.954813000000001"/>
    <s v="Four-Door Car"/>
    <s v="Medsize"/>
  </r>
  <r>
    <s v="QJ40732"/>
    <x v="1"/>
    <n v="4880.3396140000004"/>
    <x v="0"/>
    <s v="Basic"/>
    <x v="1"/>
    <s v="1/23/11"/>
    <s v="Employed"/>
    <x v="1"/>
    <n v="97984"/>
    <x v="0"/>
    <x v="0"/>
    <n v="61"/>
    <n v="1"/>
    <n v="36"/>
    <n v="1"/>
    <n v="5"/>
    <s v="Personal Auto"/>
    <s v="Personal L2"/>
    <s v="Offer2"/>
    <s v="Agent"/>
    <n v="407.45011799999997"/>
    <s v="Four-Door Car"/>
    <s v="Small"/>
  </r>
  <r>
    <s v="HM76207"/>
    <x v="3"/>
    <n v="9051.9052749999992"/>
    <x v="0"/>
    <s v="Basic"/>
    <x v="1"/>
    <d v="2011-03-02T00:00:00"/>
    <s v="Employed"/>
    <x v="0"/>
    <n v="26308"/>
    <x v="0"/>
    <x v="0"/>
    <n v="114"/>
    <n v="10"/>
    <n v="30"/>
    <n v="0"/>
    <n v="3"/>
    <s v="Corporate Auto"/>
    <s v="Corporate L3"/>
    <s v="Offer3"/>
    <s v="Web"/>
    <n v="547.20000000000005"/>
    <s v="SUV"/>
    <s v="Medsize"/>
  </r>
  <r>
    <s v="NT59303"/>
    <x v="4"/>
    <n v="10115.44622"/>
    <x v="0"/>
    <s v="Premium"/>
    <x v="1"/>
    <s v="1/17/11"/>
    <s v="Employed"/>
    <x v="0"/>
    <n v="63528"/>
    <x v="0"/>
    <x v="2"/>
    <n v="256"/>
    <n v="15"/>
    <n v="23"/>
    <n v="0"/>
    <n v="1"/>
    <s v="Personal Auto"/>
    <s v="Personal L3"/>
    <s v="Offer2"/>
    <s v="Agent"/>
    <n v="1228.8"/>
    <s v="Luxury Car"/>
    <s v="Large"/>
  </r>
  <r>
    <s v="PU41393"/>
    <x v="2"/>
    <n v="8269.0753659999991"/>
    <x v="0"/>
    <s v="Basic"/>
    <x v="1"/>
    <s v="2/18/11"/>
    <s v="Medical Leave"/>
    <x v="1"/>
    <n v="20225"/>
    <x v="0"/>
    <x v="0"/>
    <n v="114"/>
    <n v="27"/>
    <n v="64"/>
    <n v="1"/>
    <n v="6"/>
    <s v="Special Auto"/>
    <s v="Special L2"/>
    <s v="Offer3"/>
    <s v="Call Center"/>
    <n v="547.20000000000005"/>
    <s v="SUV"/>
    <s v="Small"/>
  </r>
  <r>
    <s v="QO86948"/>
    <x v="2"/>
    <n v="8071.6529499999997"/>
    <x v="0"/>
    <s v="Basic"/>
    <x v="3"/>
    <s v="2/18/11"/>
    <s v="Unemployed"/>
    <x v="1"/>
    <n v="0"/>
    <x v="0"/>
    <x v="1"/>
    <n v="112"/>
    <n v="3"/>
    <n v="84"/>
    <n v="0"/>
    <n v="7"/>
    <s v="Personal Auto"/>
    <s v="Personal L3"/>
    <s v="Offer1"/>
    <s v="Web"/>
    <n v="806.4"/>
    <s v="SUV"/>
    <s v="Small"/>
  </r>
  <r>
    <s v="QN10888"/>
    <x v="4"/>
    <n v="7726.9936230000003"/>
    <x v="0"/>
    <s v="Basic"/>
    <x v="3"/>
    <s v="1/24/11"/>
    <s v="Employed"/>
    <x v="0"/>
    <n v="87620"/>
    <x v="1"/>
    <x v="0"/>
    <n v="64"/>
    <n v="3"/>
    <n v="15"/>
    <n v="0"/>
    <n v="2"/>
    <s v="Personal Auto"/>
    <s v="Personal L3"/>
    <s v="Offer3"/>
    <s v="Call Center"/>
    <n v="24.063693000000001"/>
    <s v="Four-Door Car"/>
    <s v="Medsize"/>
  </r>
  <r>
    <s v="VY19543"/>
    <x v="3"/>
    <n v="8311.1358999999993"/>
    <x v="0"/>
    <s v="Basic"/>
    <x v="0"/>
    <s v="1/26/11"/>
    <s v="Unemployed"/>
    <x v="0"/>
    <n v="0"/>
    <x v="2"/>
    <x v="0"/>
    <n v="72"/>
    <n v="22"/>
    <n v="79"/>
    <n v="0"/>
    <n v="2"/>
    <s v="Corporate Auto"/>
    <s v="Corporate L2"/>
    <s v="Offer2"/>
    <s v="Agent"/>
    <n v="311.32928199999998"/>
    <s v="Four-Door Car"/>
    <s v="Medsize"/>
  </r>
  <r>
    <s v="XC15133"/>
    <x v="2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ST43550"/>
    <x v="4"/>
    <n v="5727.3271240000004"/>
    <x v="0"/>
    <s v="Basic"/>
    <x v="0"/>
    <s v="1/26/11"/>
    <s v="Employed"/>
    <x v="1"/>
    <n v="99934"/>
    <x v="0"/>
    <x v="0"/>
    <n v="71"/>
    <n v="9"/>
    <n v="12"/>
    <n v="0"/>
    <n v="3"/>
    <s v="Special Auto"/>
    <s v="Special L3"/>
    <s v="Offer4"/>
    <s v="Web"/>
    <n v="460.32385499999998"/>
    <s v="Four-Door Car"/>
    <s v="Medsize"/>
  </r>
  <r>
    <s v="YT69858"/>
    <x v="0"/>
    <n v="5441.4201300000004"/>
    <x v="0"/>
    <s v="Basic"/>
    <x v="0"/>
    <d v="2011-07-01T00:00:00"/>
    <s v="Employed"/>
    <x v="0"/>
    <n v="85702"/>
    <x v="2"/>
    <x v="0"/>
    <n v="67"/>
    <n v="9"/>
    <n v="74"/>
    <n v="0"/>
    <n v="6"/>
    <s v="Personal Auto"/>
    <s v="Personal L2"/>
    <s v="Offer4"/>
    <s v="Branch"/>
    <n v="249.08588700000001"/>
    <s v="Two-Door Car"/>
    <s v="Medsize"/>
  </r>
  <r>
    <s v="JX68983"/>
    <x v="4"/>
    <n v="2744.519593"/>
    <x v="0"/>
    <s v="Basic"/>
    <x v="0"/>
    <d v="2011-09-02T00:00:00"/>
    <s v="Employed"/>
    <x v="1"/>
    <n v="94648"/>
    <x v="0"/>
    <x v="2"/>
    <n v="69"/>
    <n v="19"/>
    <n v="64"/>
    <n v="0"/>
    <n v="1"/>
    <s v="Personal Auto"/>
    <s v="Personal L2"/>
    <s v="Offer1"/>
    <s v="Branch"/>
    <n v="331.2"/>
    <s v="Four-Door Car"/>
    <s v="Medsize"/>
  </r>
  <r>
    <s v="HX78576"/>
    <x v="3"/>
    <n v="5636.7403469999999"/>
    <x v="0"/>
    <s v="Basic"/>
    <x v="3"/>
    <s v="1/25/11"/>
    <s v="Employed"/>
    <x v="0"/>
    <n v="24516"/>
    <x v="2"/>
    <x v="0"/>
    <n v="71"/>
    <n v="11"/>
    <n v="23"/>
    <n v="0"/>
    <n v="8"/>
    <s v="Personal Auto"/>
    <s v="Personal L3"/>
    <s v="Offer3"/>
    <s v="Call Center"/>
    <n v="300.60759100000001"/>
    <s v="Four-Door Car"/>
    <s v="Medsize"/>
  </r>
  <r>
    <s v="ZQ11381"/>
    <x v="1"/>
    <n v="16870.388200000001"/>
    <x v="0"/>
    <s v="Extended"/>
    <x v="0"/>
    <s v="1/21/11"/>
    <s v="Employed"/>
    <x v="1"/>
    <n v="61063"/>
    <x v="2"/>
    <x v="0"/>
    <n v="85"/>
    <n v="21"/>
    <n v="4"/>
    <n v="0"/>
    <n v="2"/>
    <s v="Personal Auto"/>
    <s v="Personal L2"/>
    <s v="Offer2"/>
    <s v="Agent"/>
    <n v="262.50488200000001"/>
    <s v="Four-Door Car"/>
    <s v="Medsize"/>
  </r>
  <r>
    <s v="ON39271"/>
    <x v="3"/>
    <n v="2738.0019569999999"/>
    <x v="0"/>
    <s v="Basic"/>
    <x v="2"/>
    <s v="2/21/11"/>
    <s v="Unemployed"/>
    <x v="1"/>
    <n v="0"/>
    <x v="2"/>
    <x v="0"/>
    <n v="74"/>
    <n v="27"/>
    <n v="91"/>
    <n v="0"/>
    <n v="1"/>
    <s v="Personal Auto"/>
    <s v="Personal L2"/>
    <s v="Offer1"/>
    <s v="Branch"/>
    <n v="263.365432"/>
    <s v="Two-Door Car"/>
    <s v="Medsize"/>
  </r>
  <r>
    <s v="SB18278"/>
    <x v="4"/>
    <n v="4644.7004969999998"/>
    <x v="0"/>
    <s v="Basic"/>
    <x v="0"/>
    <s v="2/14/11"/>
    <s v="Unemployed"/>
    <x v="1"/>
    <n v="0"/>
    <x v="0"/>
    <x v="2"/>
    <n v="64"/>
    <n v="23"/>
    <n v="71"/>
    <n v="0"/>
    <n v="6"/>
    <s v="Corporate Auto"/>
    <s v="Corporate L1"/>
    <s v="Offer3"/>
    <s v="Branch"/>
    <n v="307.2"/>
    <s v="Four-Door Car"/>
    <s v="Small"/>
  </r>
  <r>
    <s v="ZT30559"/>
    <x v="3"/>
    <n v="4746.686506"/>
    <x v="0"/>
    <s v="Basic"/>
    <x v="3"/>
    <s v="1/28/11"/>
    <s v="Disabled"/>
    <x v="0"/>
    <n v="15169"/>
    <x v="0"/>
    <x v="0"/>
    <n v="63"/>
    <n v="34"/>
    <n v="15"/>
    <n v="0"/>
    <n v="3"/>
    <s v="Personal Auto"/>
    <s v="Personal L3"/>
    <s v="Offer4"/>
    <s v="Web"/>
    <n v="302.39999999999998"/>
    <s v="Four-Door Car"/>
    <s v="Medsize"/>
  </r>
  <r>
    <s v="XI41106"/>
    <x v="1"/>
    <n v="16874.328150000001"/>
    <x v="0"/>
    <s v="Basic"/>
    <x v="1"/>
    <d v="2011-05-02T00:00:00"/>
    <s v="Employed"/>
    <x v="1"/>
    <n v="55390"/>
    <x v="2"/>
    <x v="0"/>
    <n v="71"/>
    <n v="34"/>
    <n v="29"/>
    <n v="0"/>
    <n v="2"/>
    <s v="Corporate Auto"/>
    <s v="Corporate L3"/>
    <s v="Offer3"/>
    <s v="Branch"/>
    <n v="256.26809100000003"/>
    <s v="Two-Door Car"/>
    <s v="Medsize"/>
  </r>
  <r>
    <s v="ZS88847"/>
    <x v="4"/>
    <n v="2387.6060600000001"/>
    <x v="0"/>
    <s v="Basic"/>
    <x v="0"/>
    <s v="2/20/11"/>
    <s v="Disabled"/>
    <x v="0"/>
    <n v="27592"/>
    <x v="0"/>
    <x v="0"/>
    <n v="62"/>
    <n v="6"/>
    <n v="29"/>
    <n v="0"/>
    <n v="1"/>
    <s v="Personal Auto"/>
    <s v="Personal L3"/>
    <s v="Offer1"/>
    <s v="Branch"/>
    <n v="297.60000000000002"/>
    <s v="Four-Door Car"/>
    <s v="Large"/>
  </r>
  <r>
    <s v="KR48903"/>
    <x v="0"/>
    <n v="2504.907557"/>
    <x v="0"/>
    <s v="Basic"/>
    <x v="3"/>
    <s v="2/27/11"/>
    <s v="Employed"/>
    <x v="1"/>
    <n v="88264"/>
    <x v="0"/>
    <x v="0"/>
    <n v="62"/>
    <n v="8"/>
    <n v="34"/>
    <n v="0"/>
    <n v="1"/>
    <s v="Personal Auto"/>
    <s v="Personal L3"/>
    <s v="Offer1"/>
    <s v="Branch"/>
    <n v="297.60000000000002"/>
    <s v="Two-Door Car"/>
    <s v="Medsize"/>
  </r>
  <r>
    <s v="KR62797"/>
    <x v="1"/>
    <n v="4591.6259380000001"/>
    <x v="0"/>
    <s v="Basic"/>
    <x v="3"/>
    <d v="2011-01-01T00:00:00"/>
    <s v="Employed"/>
    <x v="0"/>
    <n v="83297"/>
    <x v="0"/>
    <x v="0"/>
    <n v="113"/>
    <n v="6"/>
    <n v="28"/>
    <n v="0"/>
    <n v="1"/>
    <s v="Personal Auto"/>
    <s v="Personal L2"/>
    <s v="Offer2"/>
    <s v="Call Center"/>
    <n v="542.4"/>
    <s v="SUV"/>
    <s v="Medsize"/>
  </r>
  <r>
    <s v="ZJ73220"/>
    <x v="1"/>
    <n v="13092.585779999999"/>
    <x v="0"/>
    <s v="Basic"/>
    <x v="1"/>
    <s v="1/24/11"/>
    <s v="Unemployed"/>
    <x v="0"/>
    <n v="0"/>
    <x v="0"/>
    <x v="1"/>
    <n v="188"/>
    <n v="35"/>
    <n v="82"/>
    <n v="0"/>
    <n v="7"/>
    <s v="Special Auto"/>
    <s v="Special L2"/>
    <s v="Offer1"/>
    <s v="Call Center"/>
    <n v="1353.6"/>
    <s v="Luxury Car"/>
    <s v="Medsize"/>
  </r>
  <r>
    <s v="FY62633"/>
    <x v="4"/>
    <n v="9112.2666489999992"/>
    <x v="0"/>
    <s v="Extended"/>
    <x v="0"/>
    <s v="1/14/11"/>
    <s v="Unemployed"/>
    <x v="1"/>
    <n v="0"/>
    <x v="0"/>
    <x v="1"/>
    <n v="90"/>
    <n v="21"/>
    <n v="21"/>
    <n v="0"/>
    <n v="2"/>
    <s v="Personal Auto"/>
    <s v="Personal L1"/>
    <s v="Offer1"/>
    <s v="Agent"/>
    <n v="432"/>
    <s v="Four-Door Car"/>
    <s v="Medsize"/>
  </r>
  <r>
    <s v="CU36986"/>
    <x v="3"/>
    <n v="4165.1665810000004"/>
    <x v="0"/>
    <s v="Premium"/>
    <x v="3"/>
    <d v="2011-02-02T00:00:00"/>
    <s v="Employed"/>
    <x v="0"/>
    <n v="55897"/>
    <x v="0"/>
    <x v="0"/>
    <n v="104"/>
    <n v="33"/>
    <n v="5"/>
    <n v="0"/>
    <n v="1"/>
    <s v="Personal Auto"/>
    <s v="Personal L1"/>
    <s v="Offer1"/>
    <s v="Branch"/>
    <n v="499.2"/>
    <s v="Four-Door Car"/>
    <s v="Medsize"/>
  </r>
  <r>
    <s v="WZ53904"/>
    <x v="1"/>
    <n v="2659.9805630000001"/>
    <x v="0"/>
    <s v="Basic"/>
    <x v="0"/>
    <d v="2011-11-01T00:00:00"/>
    <s v="Employed"/>
    <x v="1"/>
    <n v="21297"/>
    <x v="1"/>
    <x v="1"/>
    <n v="71"/>
    <n v="26"/>
    <n v="56"/>
    <n v="0"/>
    <n v="1"/>
    <s v="Personal Auto"/>
    <s v="Personal L3"/>
    <s v="Offer2"/>
    <s v="Agent"/>
    <n v="45.507952000000003"/>
    <s v="Four-Door Car"/>
    <s v="Medsize"/>
  </r>
  <r>
    <s v="AA71604"/>
    <x v="1"/>
    <n v="11986.592119999999"/>
    <x v="0"/>
    <s v="Extended"/>
    <x v="2"/>
    <s v="1/17/11"/>
    <s v="Employed"/>
    <x v="0"/>
    <n v="87560"/>
    <x v="0"/>
    <x v="0"/>
    <n v="98"/>
    <n v="4"/>
    <n v="86"/>
    <n v="1"/>
    <n v="2"/>
    <s v="Personal Auto"/>
    <s v="Personal L2"/>
    <s v="Offer1"/>
    <s v="Web"/>
    <n v="470.4"/>
    <s v="Two-Door Car"/>
    <s v="Medsize"/>
  </r>
  <r>
    <s v="TD10493"/>
    <x v="4"/>
    <n v="2898.732747"/>
    <x v="0"/>
    <s v="Extended"/>
    <x v="3"/>
    <s v="1/26/11"/>
    <s v="Unemployed"/>
    <x v="0"/>
    <n v="0"/>
    <x v="0"/>
    <x v="1"/>
    <n v="96"/>
    <n v="5"/>
    <n v="7"/>
    <n v="4"/>
    <n v="1"/>
    <s v="Personal Auto"/>
    <s v="Personal L2"/>
    <s v="Offer2"/>
    <s v="Agent"/>
    <n v="691.2"/>
    <s v="Four-Door Car"/>
    <s v="Medsize"/>
  </r>
  <r>
    <s v="LY97989"/>
    <x v="4"/>
    <n v="2894.2438689999999"/>
    <x v="0"/>
    <s v="Extended"/>
    <x v="0"/>
    <s v="2/17/11"/>
    <s v="Unemployed"/>
    <x v="0"/>
    <n v="0"/>
    <x v="0"/>
    <x v="1"/>
    <n v="85"/>
    <n v="3"/>
    <n v="53"/>
    <n v="0"/>
    <n v="1"/>
    <s v="Personal Auto"/>
    <s v="Personal L3"/>
    <s v="Offer3"/>
    <s v="Agent"/>
    <n v="408"/>
    <s v="Four-Door Car"/>
    <s v="Medsize"/>
  </r>
  <r>
    <s v="VX39856"/>
    <x v="1"/>
    <n v="3500.454354"/>
    <x v="0"/>
    <s v="Extended"/>
    <x v="4"/>
    <s v="2/13/11"/>
    <s v="Employed"/>
    <x v="0"/>
    <n v="89398"/>
    <x v="1"/>
    <x v="0"/>
    <n v="86"/>
    <n v="5"/>
    <n v="57"/>
    <n v="0"/>
    <n v="1"/>
    <s v="Personal Auto"/>
    <s v="Personal L3"/>
    <s v="Offer4"/>
    <s v="Branch"/>
    <n v="82.409921999999995"/>
    <s v="Four-Door Car"/>
    <s v="Medsize"/>
  </r>
  <r>
    <s v="TP51897"/>
    <x v="3"/>
    <n v="2621.8086109999999"/>
    <x v="0"/>
    <s v="Basic"/>
    <x v="1"/>
    <s v="2/20/11"/>
    <s v="Employed"/>
    <x v="0"/>
    <n v="36843"/>
    <x v="0"/>
    <x v="0"/>
    <n v="68"/>
    <n v="12"/>
    <n v="11"/>
    <n v="3"/>
    <n v="1"/>
    <s v="Corporate Auto"/>
    <s v="Corporate L1"/>
    <s v="Offer4"/>
    <s v="Agent"/>
    <n v="357.64298200000002"/>
    <s v="Four-Door Car"/>
    <s v="Medsize"/>
  </r>
  <r>
    <s v="QQ89253"/>
    <x v="4"/>
    <n v="10221.805039999999"/>
    <x v="0"/>
    <s v="Extended"/>
    <x v="1"/>
    <s v="1/22/11"/>
    <s v="Unemployed"/>
    <x v="0"/>
    <n v="0"/>
    <x v="0"/>
    <x v="0"/>
    <n v="134"/>
    <n v="23"/>
    <n v="16"/>
    <n v="0"/>
    <n v="4"/>
    <s v="Personal Auto"/>
    <s v="Personal L3"/>
    <s v="Offer1"/>
    <s v="Agent"/>
    <n v="643.20000000000005"/>
    <s v="SUV"/>
    <s v="Small"/>
  </r>
  <r>
    <s v="EI91403"/>
    <x v="3"/>
    <n v="2578.2709570000002"/>
    <x v="0"/>
    <s v="Basic"/>
    <x v="3"/>
    <s v="2/22/11"/>
    <s v="Employed"/>
    <x v="1"/>
    <n v="34946"/>
    <x v="0"/>
    <x v="0"/>
    <n v="65"/>
    <n v="30"/>
    <n v="63"/>
    <n v="0"/>
    <n v="1"/>
    <s v="Personal Auto"/>
    <s v="Personal L3"/>
    <s v="Offer2"/>
    <s v="Call Center"/>
    <n v="420.35698000000002"/>
    <s v="Two-Door Car"/>
    <s v="Small"/>
  </r>
  <r>
    <s v="QG15435"/>
    <x v="1"/>
    <n v="6242.5957289999997"/>
    <x v="0"/>
    <s v="Extended"/>
    <x v="1"/>
    <s v="1/19/11"/>
    <s v="Employed"/>
    <x v="0"/>
    <n v="75680"/>
    <x v="1"/>
    <x v="0"/>
    <n v="78"/>
    <n v="27"/>
    <n v="6"/>
    <n v="0"/>
    <n v="6"/>
    <s v="Personal Auto"/>
    <s v="Personal L3"/>
    <s v="Offer2"/>
    <s v="Agent"/>
    <n v="136.78772499999999"/>
    <s v="Four-Door Car"/>
    <s v="Medsize"/>
  </r>
  <r>
    <s v="FZ55002"/>
    <x v="2"/>
    <n v="5220.280968"/>
    <x v="0"/>
    <s v="Basic"/>
    <x v="4"/>
    <s v="2/14/11"/>
    <s v="Unemployed"/>
    <x v="0"/>
    <n v="0"/>
    <x v="0"/>
    <x v="0"/>
    <n v="69"/>
    <n v="23"/>
    <n v="13"/>
    <n v="0"/>
    <n v="7"/>
    <s v="Personal Auto"/>
    <s v="Personal L3"/>
    <s v="Offer4"/>
    <s v="Agent"/>
    <n v="331.2"/>
    <s v="Four-Door Car"/>
    <s v="Small"/>
  </r>
  <r>
    <s v="KU29408"/>
    <x v="0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Corporate Auto"/>
    <s v="Corporate L3"/>
    <s v="Offer1"/>
    <s v="Agent"/>
    <n v="158.077504"/>
    <s v="Sports Car"/>
    <s v="Medsize"/>
  </r>
  <r>
    <s v="UN37063"/>
    <x v="1"/>
    <n v="4525.3658390000001"/>
    <x v="0"/>
    <s v="Basic"/>
    <x v="0"/>
    <s v="1/31/11"/>
    <s v="Medical Leave"/>
    <x v="1"/>
    <n v="10269"/>
    <x v="2"/>
    <x v="1"/>
    <n v="65"/>
    <n v="12"/>
    <n v="5"/>
    <n v="0"/>
    <n v="3"/>
    <s v="Personal Auto"/>
    <s v="Personal L1"/>
    <s v="Offer1"/>
    <s v="Agent"/>
    <n v="170.798204"/>
    <s v="Two-Door Car"/>
    <s v="Medsize"/>
  </r>
  <r>
    <s v="VB87946"/>
    <x v="3"/>
    <n v="4970.3572979999999"/>
    <x v="0"/>
    <s v="Basic"/>
    <x v="1"/>
    <d v="2011-06-02T00:00:00"/>
    <s v="Employed"/>
    <x v="1"/>
    <n v="49714"/>
    <x v="2"/>
    <x v="0"/>
    <n v="63"/>
    <n v="29"/>
    <n v="64"/>
    <n v="3"/>
    <n v="4"/>
    <s v="Personal Auto"/>
    <s v="Personal L3"/>
    <s v="Offer3"/>
    <s v="Branch"/>
    <n v="266.16553499999998"/>
    <s v="Four-Door Car"/>
    <s v="Medsize"/>
  </r>
  <r>
    <s v="AB60627"/>
    <x v="3"/>
    <n v="15467.78904"/>
    <x v="0"/>
    <s v="Extended"/>
    <x v="3"/>
    <s v="1/28/11"/>
    <s v="Employed"/>
    <x v="1"/>
    <n v="77517"/>
    <x v="1"/>
    <x v="0"/>
    <n v="129"/>
    <n v="19"/>
    <n v="20"/>
    <n v="0"/>
    <n v="2"/>
    <s v="Corporate Auto"/>
    <s v="Corporate L2"/>
    <s v="Offer3"/>
    <s v="Branch"/>
    <n v="98.921781999999993"/>
    <s v="SUV"/>
    <s v="Medsize"/>
  </r>
  <r>
    <s v="TA34903"/>
    <x v="4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1"/>
    <s v="Offer2"/>
    <s v="Agent"/>
    <n v="281.29590300000001"/>
    <s v="Four-Door Car"/>
    <s v="Large"/>
  </r>
  <r>
    <s v="AQ51368"/>
    <x v="4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Corporate Auto"/>
    <s v="Corporate L3"/>
    <s v="Offer2"/>
    <s v="Call Center"/>
    <n v="631.74303899999995"/>
    <s v="Two-Door Car"/>
    <s v="Medsize"/>
  </r>
  <r>
    <s v="NZ26102"/>
    <x v="4"/>
    <n v="2289.6187359999999"/>
    <x v="0"/>
    <s v="Basic"/>
    <x v="3"/>
    <s v="2/28/11"/>
    <s v="Unemployed"/>
    <x v="0"/>
    <n v="0"/>
    <x v="0"/>
    <x v="1"/>
    <n v="65"/>
    <n v="8"/>
    <n v="58"/>
    <n v="0"/>
    <n v="1"/>
    <s v="Personal Auto"/>
    <s v="Personal L3"/>
    <s v="Offer2"/>
    <s v="Branch"/>
    <n v="468"/>
    <s v="Four-Door Car"/>
    <s v="Small"/>
  </r>
  <r>
    <s v="GB45753"/>
    <x v="3"/>
    <n v="5439.8042269999996"/>
    <x v="0"/>
    <s v="Basic"/>
    <x v="3"/>
    <s v="1/25/11"/>
    <s v="Employed"/>
    <x v="1"/>
    <n v="61546"/>
    <x v="1"/>
    <x v="0"/>
    <n v="68"/>
    <n v="4"/>
    <n v="27"/>
    <n v="0"/>
    <n v="3"/>
    <s v="Corporate Auto"/>
    <s v="Corporate L2"/>
    <s v="Offer4"/>
    <s v="Call Center"/>
    <n v="29.209520999999999"/>
    <s v="Two-Door Car"/>
    <s v="Large"/>
  </r>
  <r>
    <s v="BV79904"/>
    <x v="3"/>
    <n v="7956.1500589999996"/>
    <x v="0"/>
    <s v="Basic"/>
    <x v="2"/>
    <s v="2/13/11"/>
    <s v="Employed"/>
    <x v="0"/>
    <n v="44818"/>
    <x v="1"/>
    <x v="2"/>
    <n v="67"/>
    <n v="25"/>
    <n v="41"/>
    <n v="1"/>
    <n v="2"/>
    <s v="Personal Auto"/>
    <s v="Personal L3"/>
    <s v="Offer1"/>
    <s v="Web"/>
    <n v="136.88399899999999"/>
    <s v="Two-Door Car"/>
    <s v="Medsize"/>
  </r>
  <r>
    <s v="OB49075"/>
    <x v="1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DS97676"/>
    <x v="4"/>
    <n v="2555.051532"/>
    <x v="0"/>
    <s v="Basic"/>
    <x v="1"/>
    <d v="2011-03-02T00:00:00"/>
    <s v="Unemployed"/>
    <x v="0"/>
    <n v="0"/>
    <x v="0"/>
    <x v="1"/>
    <n v="72"/>
    <n v="14"/>
    <n v="24"/>
    <n v="0"/>
    <n v="1"/>
    <s v="Personal Auto"/>
    <s v="Personal L2"/>
    <s v="Offer2"/>
    <s v="Agent"/>
    <n v="518.4"/>
    <s v="Four-Door Car"/>
    <s v="Large"/>
  </r>
  <r>
    <s v="JO63462"/>
    <x v="3"/>
    <n v="3307.9990400000002"/>
    <x v="0"/>
    <s v="Extended"/>
    <x v="0"/>
    <s v="2/28/11"/>
    <s v="Employed"/>
    <x v="1"/>
    <n v="79797"/>
    <x v="1"/>
    <x v="2"/>
    <n v="84"/>
    <n v="27"/>
    <n v="46"/>
    <n v="0"/>
    <n v="1"/>
    <s v="Corporate Auto"/>
    <s v="Corporate L2"/>
    <s v="Offer4"/>
    <s v="Branch"/>
    <n v="31.755600999999999"/>
    <s v="Two-Door Car"/>
    <s v="Medsize"/>
  </r>
  <r>
    <s v="WZ40465"/>
    <x v="0"/>
    <n v="5041.29961"/>
    <x v="0"/>
    <s v="Basic"/>
    <x v="0"/>
    <s v="1/30/11"/>
    <s v="Employed"/>
    <x v="0"/>
    <n v="36234"/>
    <x v="1"/>
    <x v="0"/>
    <n v="63"/>
    <n v="0"/>
    <n v="44"/>
    <n v="0"/>
    <n v="5"/>
    <s v="Personal Auto"/>
    <s v="Personal L3"/>
    <s v="Offer3"/>
    <s v="Web"/>
    <n v="113.534474"/>
    <s v="Four-Door Car"/>
    <s v="Small"/>
  </r>
  <r>
    <s v="RS24501"/>
    <x v="4"/>
    <n v="13350.1209"/>
    <x v="0"/>
    <s v="Premium"/>
    <x v="1"/>
    <d v="2011-11-01T00:00:00"/>
    <s v="Employed"/>
    <x v="0"/>
    <n v="28919"/>
    <x v="0"/>
    <x v="1"/>
    <n v="173"/>
    <n v="5"/>
    <n v="88"/>
    <n v="0"/>
    <n v="3"/>
    <s v="Personal Auto"/>
    <s v="Personal L2"/>
    <s v="Offer3"/>
    <s v="Agent"/>
    <n v="830.4"/>
    <s v="SUV"/>
    <s v="Medsize"/>
  </r>
  <r>
    <s v="VT78274"/>
    <x v="1"/>
    <n v="4931.221348"/>
    <x v="0"/>
    <s v="Basic"/>
    <x v="1"/>
    <s v="1/17/11"/>
    <s v="Unemployed"/>
    <x v="1"/>
    <n v="0"/>
    <x v="0"/>
    <x v="0"/>
    <n v="68"/>
    <n v="6"/>
    <n v="93"/>
    <n v="0"/>
    <n v="8"/>
    <s v="Personal Auto"/>
    <s v="Personal L3"/>
    <s v="Offer1"/>
    <s v="Agent"/>
    <n v="480.15901100000002"/>
    <s v="Four-Door Car"/>
    <s v="Medsize"/>
  </r>
  <r>
    <s v="SU56153"/>
    <x v="2"/>
    <n v="7776.8351890000004"/>
    <x v="0"/>
    <s v="Basic"/>
    <x v="0"/>
    <d v="2011-04-01T00:00:00"/>
    <s v="Employed"/>
    <x v="1"/>
    <n v="63568"/>
    <x v="0"/>
    <x v="0"/>
    <n v="65"/>
    <n v="19"/>
    <n v="5"/>
    <n v="0"/>
    <n v="2"/>
    <s v="Corporate Auto"/>
    <s v="Corporate L3"/>
    <s v="Offer4"/>
    <s v="Agent"/>
    <n v="390.792553"/>
    <s v="Two-Door Car"/>
    <s v="Medsize"/>
  </r>
  <r>
    <s v="MN20737"/>
    <x v="2"/>
    <n v="2553.6722119999999"/>
    <x v="0"/>
    <s v="Basic"/>
    <x v="1"/>
    <s v="2/26/11"/>
    <s v="Employed"/>
    <x v="0"/>
    <n v="73935"/>
    <x v="1"/>
    <x v="0"/>
    <n v="64"/>
    <n v="13"/>
    <n v="29"/>
    <n v="1"/>
    <n v="1"/>
    <s v="Corporate Auto"/>
    <s v="Corporate L3"/>
    <s v="Offer4"/>
    <s v="Call Center"/>
    <n v="72.071195000000003"/>
    <s v="Four-Door Car"/>
    <s v="Medsize"/>
  </r>
  <r>
    <s v="KL43114"/>
    <x v="1"/>
    <n v="4876.4696679999997"/>
    <x v="0"/>
    <s v="Basic"/>
    <x v="3"/>
    <s v="1/27/11"/>
    <s v="Unemployed"/>
    <x v="0"/>
    <n v="0"/>
    <x v="0"/>
    <x v="0"/>
    <n v="66"/>
    <n v="15"/>
    <n v="56"/>
    <n v="0"/>
    <n v="3"/>
    <s v="Corporate Auto"/>
    <s v="Corporate L2"/>
    <s v="Offer2"/>
    <s v="Branch"/>
    <n v="316.8"/>
    <s v="Two-Door Car"/>
    <s v="Medsize"/>
  </r>
  <r>
    <s v="YQ15567"/>
    <x v="4"/>
    <n v="9034.3058340000007"/>
    <x v="0"/>
    <s v="Basic"/>
    <x v="0"/>
    <d v="2011-04-01T00:00:00"/>
    <s v="Medical Leave"/>
    <x v="0"/>
    <n v="18846"/>
    <x v="0"/>
    <x v="0"/>
    <n v="115"/>
    <n v="16"/>
    <n v="84"/>
    <n v="0"/>
    <n v="3"/>
    <s v="Personal Auto"/>
    <s v="Personal L2"/>
    <s v="Offer1"/>
    <s v="Agent"/>
    <n v="552"/>
    <s v="SUV"/>
    <s v="Small"/>
  </r>
  <r>
    <s v="TR88637"/>
    <x v="1"/>
    <n v="8105.9107549999999"/>
    <x v="0"/>
    <s v="Basic"/>
    <x v="3"/>
    <d v="2011-11-02T00:00:00"/>
    <s v="Employed"/>
    <x v="0"/>
    <n v="38893"/>
    <x v="1"/>
    <x v="1"/>
    <n v="103"/>
    <n v="19"/>
    <n v="40"/>
    <n v="0"/>
    <n v="9"/>
    <s v="Personal Auto"/>
    <s v="Personal L1"/>
    <s v="Offer2"/>
    <s v="Agent"/>
    <n v="41.965252"/>
    <s v="SUV"/>
    <s v="Small"/>
  </r>
  <r>
    <s v="TC88986"/>
    <x v="4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Special Auto"/>
    <s v="Special L1"/>
    <s v="Offer2"/>
    <s v="Web"/>
    <n v="1027.000029"/>
    <s v="SUV"/>
    <s v="Medsize"/>
  </r>
  <r>
    <s v="XX88577"/>
    <x v="3"/>
    <n v="15727.13063"/>
    <x v="0"/>
    <s v="Premium"/>
    <x v="0"/>
    <s v="2/28/11"/>
    <s v="Employed"/>
    <x v="1"/>
    <n v="84824"/>
    <x v="1"/>
    <x v="0"/>
    <n v="196"/>
    <n v="7"/>
    <n v="4"/>
    <n v="0"/>
    <n v="9"/>
    <s v="Corporate Auto"/>
    <s v="Corporate L1"/>
    <s v="Offer2"/>
    <s v="Branch"/>
    <n v="319.82074699999998"/>
    <s v="SUV"/>
    <s v="Small"/>
  </r>
  <r>
    <s v="NE49052"/>
    <x v="3"/>
    <n v="6618.016423"/>
    <x v="0"/>
    <s v="Extended"/>
    <x v="3"/>
    <d v="2011-07-02T00:00:00"/>
    <s v="Medical Leave"/>
    <x v="0"/>
    <n v="20068"/>
    <x v="2"/>
    <x v="0"/>
    <n v="86"/>
    <n v="8"/>
    <n v="28"/>
    <n v="0"/>
    <n v="3"/>
    <s v="Corporate Auto"/>
    <s v="Corporate L2"/>
    <s v="Offer1"/>
    <s v="Web"/>
    <n v="411.01116200000001"/>
    <s v="Four-Door Car"/>
    <s v="Medsize"/>
  </r>
  <r>
    <s v="KX17826"/>
    <x v="4"/>
    <n v="4670.0479789999999"/>
    <x v="0"/>
    <s v="Extended"/>
    <x v="4"/>
    <s v="2/25/11"/>
    <s v="Unemployed"/>
    <x v="1"/>
    <n v="0"/>
    <x v="0"/>
    <x v="0"/>
    <n v="125"/>
    <n v="21"/>
    <n v="34"/>
    <n v="0"/>
    <n v="1"/>
    <s v="Corporate Auto"/>
    <s v="Corporate L3"/>
    <s v="Offer1"/>
    <s v="Branch"/>
    <n v="600"/>
    <s v="SUV"/>
    <s v="Medsize"/>
  </r>
  <r>
    <s v="CC91503"/>
    <x v="1"/>
    <n v="10169.36981"/>
    <x v="0"/>
    <s v="Extended"/>
    <x v="3"/>
    <d v="2011-03-01T00:00:00"/>
    <s v="Unemployed"/>
    <x v="0"/>
    <n v="0"/>
    <x v="0"/>
    <x v="0"/>
    <n v="135"/>
    <n v="32"/>
    <n v="61"/>
    <n v="0"/>
    <n v="8"/>
    <s v="Personal Auto"/>
    <s v="Personal L3"/>
    <s v="Offer1"/>
    <s v="Agent"/>
    <n v="648"/>
    <s v="Sports Car"/>
    <s v="Medsize"/>
  </r>
  <r>
    <s v="WH32183"/>
    <x v="3"/>
    <n v="8323.0739850000009"/>
    <x v="0"/>
    <s v="Basic"/>
    <x v="0"/>
    <s v="1/20/11"/>
    <s v="Employed"/>
    <x v="1"/>
    <n v="97245"/>
    <x v="1"/>
    <x v="2"/>
    <n v="70"/>
    <n v="29"/>
    <n v="29"/>
    <n v="0"/>
    <n v="2"/>
    <s v="Personal Auto"/>
    <s v="Personal L3"/>
    <s v="Offer2"/>
    <s v="Web"/>
    <n v="4.1105850000000004"/>
    <s v="Four-Door Car"/>
    <s v="Medsize"/>
  </r>
  <r>
    <s v="ES90681"/>
    <x v="3"/>
    <n v="2417.7599610000002"/>
    <x v="0"/>
    <s v="Basic"/>
    <x v="1"/>
    <s v="2/26/11"/>
    <s v="Employed"/>
    <x v="0"/>
    <n v="51808"/>
    <x v="0"/>
    <x v="0"/>
    <n v="61"/>
    <n v="3"/>
    <n v="12"/>
    <n v="1"/>
    <n v="1"/>
    <s v="Personal Auto"/>
    <s v="Personal L2"/>
    <s v="Offer1"/>
    <s v="Agent"/>
    <n v="351.14990399999999"/>
    <s v="Four-Door Car"/>
    <s v="Small"/>
  </r>
  <r>
    <s v="DW96592"/>
    <x v="3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MT23134"/>
    <x v="4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BM69081"/>
    <x v="1"/>
    <n v="6947.5240130000002"/>
    <x v="0"/>
    <s v="Basic"/>
    <x v="0"/>
    <s v="1/28/11"/>
    <s v="Unemployed"/>
    <x v="1"/>
    <n v="0"/>
    <x v="0"/>
    <x v="1"/>
    <n v="100"/>
    <n v="5"/>
    <n v="54"/>
    <n v="0"/>
    <n v="7"/>
    <s v="Personal Auto"/>
    <s v="Personal L1"/>
    <s v="Offer2"/>
    <s v="Call Center"/>
    <n v="925.13714300000004"/>
    <s v="SUV"/>
    <s v="Medsize"/>
  </r>
  <r>
    <s v="MB90871"/>
    <x v="4"/>
    <n v="5847.4152370000002"/>
    <x v="0"/>
    <s v="Extended"/>
    <x v="1"/>
    <s v="1/26/11"/>
    <s v="Medical Leave"/>
    <x v="0"/>
    <n v="23496"/>
    <x v="1"/>
    <x v="0"/>
    <n v="77"/>
    <n v="17"/>
    <n v="88"/>
    <n v="0"/>
    <n v="8"/>
    <s v="Special Auto"/>
    <s v="Special L1"/>
    <s v="Offer3"/>
    <s v="Web"/>
    <n v="13.164097"/>
    <s v="Four-Door Car"/>
    <s v="Medsize"/>
  </r>
  <r>
    <s v="QR15221"/>
    <x v="0"/>
    <n v="2584.2039239999999"/>
    <x v="0"/>
    <s v="Basic"/>
    <x v="3"/>
    <d v="2011-04-01T00:00:00"/>
    <s v="Employed"/>
    <x v="0"/>
    <n v="22562"/>
    <x v="0"/>
    <x v="0"/>
    <n v="65"/>
    <n v="4"/>
    <n v="81"/>
    <n v="0"/>
    <n v="1"/>
    <s v="Personal Auto"/>
    <s v="Personal L3"/>
    <s v="Offer1"/>
    <s v="Branch"/>
    <n v="312"/>
    <s v="Two-Door Car"/>
    <s v="Medsize"/>
  </r>
  <r>
    <s v="QL77686"/>
    <x v="2"/>
    <n v="4724.786102"/>
    <x v="0"/>
    <s v="Basic"/>
    <x v="1"/>
    <d v="2011-05-01T00:00:00"/>
    <s v="Employed"/>
    <x v="0"/>
    <n v="23986"/>
    <x v="2"/>
    <x v="0"/>
    <n v="119"/>
    <n v="31"/>
    <n v="3"/>
    <n v="0"/>
    <n v="1"/>
    <s v="Corporate Auto"/>
    <s v="Corporate L3"/>
    <s v="Offer2"/>
    <s v="Call Center"/>
    <n v="463.335061"/>
    <s v="SUV"/>
    <s v="Small"/>
  </r>
  <r>
    <s v="ON77827"/>
    <x v="1"/>
    <n v="2790.227993"/>
    <x v="0"/>
    <s v="Basic"/>
    <x v="2"/>
    <d v="2011-05-02T00:00:00"/>
    <s v="Medical Leave"/>
    <x v="0"/>
    <n v="22974"/>
    <x v="2"/>
    <x v="0"/>
    <n v="71"/>
    <n v="0"/>
    <n v="8"/>
    <n v="0"/>
    <n v="1"/>
    <s v="Personal Auto"/>
    <s v="Personal L3"/>
    <s v="Offer4"/>
    <s v="Call Center"/>
    <n v="180.667969"/>
    <s v="Four-Door Car"/>
    <s v="Large"/>
  </r>
  <r>
    <s v="KP18988"/>
    <x v="4"/>
    <n v="21531.332839999999"/>
    <x v="0"/>
    <s v="Premium"/>
    <x v="3"/>
    <s v="1/19/11"/>
    <s v="Unemployed"/>
    <x v="0"/>
    <n v="0"/>
    <x v="0"/>
    <x v="1"/>
    <n v="101"/>
    <n v="21"/>
    <n v="35"/>
    <n v="0"/>
    <n v="2"/>
    <s v="Personal Auto"/>
    <s v="Personal L3"/>
    <s v="Offer1"/>
    <s v="Branch"/>
    <n v="484.8"/>
    <s v="Four-Door Car"/>
    <s v="Medsize"/>
  </r>
  <r>
    <s v="TI92884"/>
    <x v="1"/>
    <n v="12622.83268"/>
    <x v="0"/>
    <s v="Basic"/>
    <x v="0"/>
    <s v="2/15/11"/>
    <s v="Employed"/>
    <x v="1"/>
    <n v="61844"/>
    <x v="0"/>
    <x v="2"/>
    <n v="106"/>
    <n v="19"/>
    <n v="74"/>
    <n v="0"/>
    <n v="2"/>
    <s v="Personal Auto"/>
    <s v="Personal L2"/>
    <s v="Offer1"/>
    <s v="Call Center"/>
    <n v="508.8"/>
    <s v="Sports Car"/>
    <s v="Small"/>
  </r>
  <r>
    <s v="JH73503"/>
    <x v="1"/>
    <n v="20171.96154"/>
    <x v="0"/>
    <s v="Basic"/>
    <x v="4"/>
    <d v="2011-01-02T00:00:00"/>
    <s v="Employed"/>
    <x v="1"/>
    <n v="24804"/>
    <x v="0"/>
    <x v="0"/>
    <n v="73"/>
    <n v="19"/>
    <n v="98"/>
    <n v="0"/>
    <n v="2"/>
    <s v="Personal Auto"/>
    <s v="Personal L2"/>
    <s v="Offer3"/>
    <s v="Call Center"/>
    <n v="350.4"/>
    <s v="Two-Door Car"/>
    <s v="Small"/>
  </r>
  <r>
    <s v="YE97964"/>
    <x v="3"/>
    <n v="16464.365870000001"/>
    <x v="0"/>
    <s v="Basic"/>
    <x v="0"/>
    <d v="2011-09-02T00:00:00"/>
    <s v="Employed"/>
    <x v="0"/>
    <n v="27760"/>
    <x v="2"/>
    <x v="0"/>
    <n v="104"/>
    <n v="13"/>
    <n v="71"/>
    <n v="0"/>
    <n v="2"/>
    <s v="Personal Auto"/>
    <s v="Personal L2"/>
    <s v="Offer1"/>
    <s v="Web"/>
    <n v="302.76428299999998"/>
    <s v="SUV"/>
    <s v="Small"/>
  </r>
  <r>
    <s v="VA30351"/>
    <x v="4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2"/>
    <s v="Offer2"/>
    <s v="Call Center"/>
    <n v="340.8"/>
    <s v="Four-Door Car"/>
    <s v="Medsize"/>
  </r>
  <r>
    <s v="PV55726"/>
    <x v="4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2"/>
    <s v="Offer2"/>
    <s v="Branch"/>
    <n v="513.6"/>
    <s v="SUV"/>
    <s v="Large"/>
  </r>
  <r>
    <s v="UC88305"/>
    <x v="1"/>
    <n v="2665.447079"/>
    <x v="0"/>
    <s v="Basic"/>
    <x v="1"/>
    <s v="2/23/11"/>
    <s v="Employed"/>
    <x v="0"/>
    <n v="52266"/>
    <x v="1"/>
    <x v="1"/>
    <n v="68"/>
    <n v="14"/>
    <n v="98"/>
    <n v="0"/>
    <n v="1"/>
    <s v="Corporate Auto"/>
    <s v="Corporate L1"/>
    <s v="Offer1"/>
    <s v="Call Center"/>
    <n v="141.92283900000001"/>
    <s v="Two-Door Car"/>
    <s v="Medsize"/>
  </r>
  <r>
    <s v="TS53809"/>
    <x v="4"/>
    <n v="7098.9141399999999"/>
    <x v="0"/>
    <s v="Basic"/>
    <x v="0"/>
    <d v="2011-07-02T00:00:00"/>
    <s v="Unemployed"/>
    <x v="1"/>
    <n v="0"/>
    <x v="0"/>
    <x v="1"/>
    <n v="70"/>
    <n v="18"/>
    <n v="99"/>
    <n v="0"/>
    <n v="2"/>
    <s v="Personal Auto"/>
    <s v="Personal L1"/>
    <s v="Offer1"/>
    <s v="Agent"/>
    <n v="349.78304600000001"/>
    <s v="Two-Door Car"/>
    <s v="Medsize"/>
  </r>
  <r>
    <s v="ZV32120"/>
    <x v="3"/>
    <n v="3971.3450969999999"/>
    <x v="0"/>
    <s v="Basic"/>
    <x v="4"/>
    <s v="2/26/11"/>
    <s v="Employed"/>
    <x v="1"/>
    <n v="23599"/>
    <x v="0"/>
    <x v="1"/>
    <n v="103"/>
    <n v="20"/>
    <n v="46"/>
    <n v="0"/>
    <n v="1"/>
    <s v="Corporate Auto"/>
    <s v="Corporate L3"/>
    <s v="Offer2"/>
    <s v="Agent"/>
    <n v="494.4"/>
    <s v="SUV"/>
    <s v="Medsize"/>
  </r>
  <r>
    <s v="FB80807"/>
    <x v="4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3"/>
    <s v="Offer1"/>
    <s v="Agent"/>
    <n v="345.6"/>
    <s v="Four-Door Car"/>
    <s v="Medsize"/>
  </r>
  <r>
    <s v="AS55677"/>
    <x v="3"/>
    <n v="8338.9957869999998"/>
    <x v="0"/>
    <s v="Premium"/>
    <x v="3"/>
    <s v="1/15/11"/>
    <s v="Employed"/>
    <x v="0"/>
    <n v="70534"/>
    <x v="1"/>
    <x v="2"/>
    <n v="104"/>
    <n v="31"/>
    <n v="71"/>
    <n v="0"/>
    <n v="3"/>
    <s v="Personal Auto"/>
    <s v="Personal L2"/>
    <s v="Offer3"/>
    <s v="Branch"/>
    <n v="54.065537999999997"/>
    <s v="Four-Door Car"/>
    <s v="Medsize"/>
  </r>
  <r>
    <s v="WA15684"/>
    <x v="4"/>
    <n v="38445.855869999999"/>
    <x v="0"/>
    <s v="Extended"/>
    <x v="1"/>
    <s v="1/29/11"/>
    <s v="Employed"/>
    <x v="1"/>
    <n v="27398"/>
    <x v="0"/>
    <x v="0"/>
    <n v="125"/>
    <n v="4"/>
    <n v="71"/>
    <n v="1"/>
    <n v="2"/>
    <s v="Personal Auto"/>
    <s v="Personal L1"/>
    <s v="Offer4"/>
    <s v="Call Center"/>
    <n v="600"/>
    <s v="SUV"/>
    <s v="Medsize"/>
  </r>
  <r>
    <s v="SA50567"/>
    <x v="2"/>
    <n v="5448.5552189999999"/>
    <x v="0"/>
    <s v="Basic"/>
    <x v="0"/>
    <d v="2011-07-01T00:00:00"/>
    <s v="Employed"/>
    <x v="1"/>
    <n v="85296"/>
    <x v="0"/>
    <x v="0"/>
    <n v="68"/>
    <n v="15"/>
    <n v="47"/>
    <n v="0"/>
    <n v="6"/>
    <s v="Personal Auto"/>
    <s v="Personal L3"/>
    <s v="Offer3"/>
    <s v="Web"/>
    <n v="342.51513599999998"/>
    <s v="Four-Door Car"/>
    <s v="Medsize"/>
  </r>
  <r>
    <s v="KJ31611"/>
    <x v="1"/>
    <n v="10808.06597"/>
    <x v="0"/>
    <s v="Extended"/>
    <x v="3"/>
    <s v="1/30/11"/>
    <s v="Employed"/>
    <x v="1"/>
    <n v="31063"/>
    <x v="0"/>
    <x v="0"/>
    <n v="92"/>
    <n v="20"/>
    <n v="19"/>
    <n v="0"/>
    <n v="2"/>
    <s v="Personal Auto"/>
    <s v="Personal L2"/>
    <s v="Offer2"/>
    <s v="Agent"/>
    <n v="441.6"/>
    <s v="Four-Door Car"/>
    <s v="Small"/>
  </r>
  <r>
    <s v="VL37375"/>
    <x v="3"/>
    <n v="6185.0965299999998"/>
    <x v="0"/>
    <s v="Extended"/>
    <x v="0"/>
    <s v="2/25/11"/>
    <s v="Unemployed"/>
    <x v="1"/>
    <n v="0"/>
    <x v="0"/>
    <x v="1"/>
    <n v="92"/>
    <n v="8"/>
    <n v="28"/>
    <n v="0"/>
    <n v="3"/>
    <s v="Personal Auto"/>
    <s v="Personal L3"/>
    <s v="Offer1"/>
    <s v="Branch"/>
    <n v="1027.1772550000001"/>
    <s v="Two-Door Car"/>
    <s v="Small"/>
  </r>
  <r>
    <s v="KN21017"/>
    <x v="2"/>
    <n v="3208.225911"/>
    <x v="0"/>
    <s v="Extended"/>
    <x v="3"/>
    <s v="1/21/11"/>
    <s v="Employed"/>
    <x v="1"/>
    <n v="52367"/>
    <x v="2"/>
    <x v="0"/>
    <n v="81"/>
    <n v="25"/>
    <n v="64"/>
    <n v="0"/>
    <n v="1"/>
    <s v="Personal Auto"/>
    <s v="Personal L1"/>
    <s v="Offer2"/>
    <s v="Call Center"/>
    <n v="275.98997800000001"/>
    <s v="Four-Door Car"/>
    <s v="Medsize"/>
  </r>
  <r>
    <s v="PX44289"/>
    <x v="1"/>
    <n v="5480.1040650000004"/>
    <x v="0"/>
    <s v="Basic"/>
    <x v="1"/>
    <s v="2/15/11"/>
    <s v="Employed"/>
    <x v="1"/>
    <n v="58651"/>
    <x v="0"/>
    <x v="1"/>
    <n v="71"/>
    <n v="6"/>
    <n v="95"/>
    <n v="0"/>
    <n v="3"/>
    <s v="Personal Auto"/>
    <s v="Personal L2"/>
    <s v="Offer4"/>
    <s v="Call Center"/>
    <n v="472.59968300000003"/>
    <s v="Four-Door Car"/>
    <s v="Medsize"/>
  </r>
  <r>
    <s v="AM97901"/>
    <x v="2"/>
    <n v="22986.15393"/>
    <x v="0"/>
    <s v="Premium"/>
    <x v="1"/>
    <s v="1/23/11"/>
    <s v="Employed"/>
    <x v="0"/>
    <n v="84831"/>
    <x v="0"/>
    <x v="1"/>
    <n v="192"/>
    <n v="13"/>
    <n v="37"/>
    <n v="0"/>
    <n v="2"/>
    <s v="Special Auto"/>
    <s v="Special L1"/>
    <s v="Offer1"/>
    <s v="Branch"/>
    <n v="1336.9317160000001"/>
    <s v="Sports Car"/>
    <s v="Medsize"/>
  </r>
  <r>
    <s v="RE42925"/>
    <x v="4"/>
    <n v="13107.925939999999"/>
    <x v="0"/>
    <s v="Basic"/>
    <x v="0"/>
    <s v="2/28/11"/>
    <s v="Employed"/>
    <x v="1"/>
    <n v="49088"/>
    <x v="0"/>
    <x v="2"/>
    <n v="114"/>
    <n v="17"/>
    <n v="87"/>
    <n v="1"/>
    <n v="2"/>
    <s v="Corporate Auto"/>
    <s v="Corporate L2"/>
    <s v="Offer3"/>
    <s v="Branch"/>
    <n v="547.20000000000005"/>
    <s v="SUV"/>
    <s v="Small"/>
  </r>
  <r>
    <s v="TR81766"/>
    <x v="3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Corporate Auto"/>
    <s v="Corporate L2"/>
    <s v="Offer2"/>
    <s v="Call Center"/>
    <n v="7.3459459999999996"/>
    <s v="Two-Door Car"/>
    <s v="Small"/>
  </r>
  <r>
    <s v="CH85057"/>
    <x v="4"/>
    <n v="11463.990970000001"/>
    <x v="0"/>
    <s v="Premium"/>
    <x v="4"/>
    <s v="1/15/11"/>
    <s v="Employed"/>
    <x v="0"/>
    <n v="45354"/>
    <x v="1"/>
    <x v="0"/>
    <n v="285"/>
    <n v="5"/>
    <n v="51"/>
    <n v="0"/>
    <n v="1"/>
    <s v="Personal Auto"/>
    <s v="Personal L3"/>
    <s v="Offer4"/>
    <s v="Agent"/>
    <n v="540.14156600000001"/>
    <s v="Luxury SUV"/>
    <s v="Medsize"/>
  </r>
  <r>
    <s v="UP71482"/>
    <x v="1"/>
    <n v="7236.1324830000003"/>
    <x v="0"/>
    <s v="Basic"/>
    <x v="3"/>
    <d v="2011-11-01T00:00:00"/>
    <s v="Unemployed"/>
    <x v="1"/>
    <n v="0"/>
    <x v="0"/>
    <x v="0"/>
    <n v="63"/>
    <n v="11"/>
    <n v="73"/>
    <n v="0"/>
    <n v="2"/>
    <s v="Personal Auto"/>
    <s v="Personal L1"/>
    <s v="Offer3"/>
    <s v="Call Center"/>
    <n v="383.36375800000002"/>
    <s v="Four-Door Car"/>
    <s v="Large"/>
  </r>
  <r>
    <s v="EG40670"/>
    <x v="3"/>
    <n v="6232.6879230000004"/>
    <x v="0"/>
    <s v="Extended"/>
    <x v="0"/>
    <d v="2011-08-01T00:00:00"/>
    <s v="Disabled"/>
    <x v="0"/>
    <n v="28334"/>
    <x v="0"/>
    <x v="1"/>
    <n v="83"/>
    <n v="3"/>
    <n v="44"/>
    <n v="0"/>
    <n v="7"/>
    <s v="Special Auto"/>
    <s v="Special L3"/>
    <s v="Offer1"/>
    <s v="Agent"/>
    <n v="537.76515099999995"/>
    <s v="Four-Door Car"/>
    <s v="Medsize"/>
  </r>
  <r>
    <s v="HV83672"/>
    <x v="4"/>
    <n v="28393.32994"/>
    <x v="0"/>
    <s v="Extended"/>
    <x v="0"/>
    <d v="2011-09-02T00:00:00"/>
    <s v="Employed"/>
    <x v="0"/>
    <n v="38772"/>
    <x v="2"/>
    <x v="0"/>
    <n v="90"/>
    <n v="8"/>
    <n v="87"/>
    <n v="0"/>
    <n v="2"/>
    <s v="Personal Auto"/>
    <s v="Personal L1"/>
    <s v="Offer1"/>
    <s v="Branch"/>
    <n v="321.87347399999999"/>
    <s v="Four-Door Car"/>
    <s v="Medsize"/>
  </r>
  <r>
    <s v="MG10140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1"/>
    <s v="Offer2"/>
    <s v="Call Center"/>
    <n v="19.575683000000001"/>
    <s v="Two-Door Car"/>
    <s v="Large"/>
  </r>
  <r>
    <s v="TC44716"/>
    <x v="3"/>
    <n v="21569.337309999999"/>
    <x v="0"/>
    <s v="Basic"/>
    <x v="0"/>
    <s v="2/19/11"/>
    <s v="Retired"/>
    <x v="1"/>
    <n v="23909"/>
    <x v="0"/>
    <x v="1"/>
    <n v="119"/>
    <n v="21"/>
    <n v="86"/>
    <n v="0"/>
    <n v="2"/>
    <s v="Personal Auto"/>
    <s v="Personal L1"/>
    <s v="Offer1"/>
    <s v="Agent"/>
    <n v="571.20000000000005"/>
    <s v="SUV"/>
    <s v="Medsize"/>
  </r>
  <r>
    <s v="QO65264"/>
    <x v="3"/>
    <n v="5012.0837439999996"/>
    <x v="0"/>
    <s v="Basic"/>
    <x v="1"/>
    <d v="2011-03-01T00:00:00"/>
    <s v="Employed"/>
    <x v="1"/>
    <n v="48328"/>
    <x v="1"/>
    <x v="0"/>
    <n v="63"/>
    <n v="22"/>
    <n v="12"/>
    <n v="0"/>
    <n v="7"/>
    <s v="Personal Auto"/>
    <s v="Personal L3"/>
    <s v="Offer2"/>
    <s v="Branch"/>
    <n v="108.138715"/>
    <s v="Two-Door Car"/>
    <s v="Small"/>
  </r>
  <r>
    <s v="EB66698"/>
    <x v="3"/>
    <n v="3371.8584329999999"/>
    <x v="0"/>
    <s v="Extended"/>
    <x v="3"/>
    <s v="1/27/11"/>
    <s v="Employed"/>
    <x v="1"/>
    <n v="86689"/>
    <x v="0"/>
    <x v="1"/>
    <n v="85"/>
    <n v="3"/>
    <n v="72"/>
    <n v="0"/>
    <n v="1"/>
    <s v="Corporate Auto"/>
    <s v="Corporate L3"/>
    <s v="Offer2"/>
    <s v="Agent"/>
    <n v="408"/>
    <s v="Two-Door Car"/>
    <s v="Small"/>
  </r>
  <r>
    <s v="OT52034"/>
    <x v="3"/>
    <n v="3864.7767950000002"/>
    <x v="0"/>
    <s v="Extended"/>
    <x v="0"/>
    <d v="2011-02-02T00:00:00"/>
    <s v="Employed"/>
    <x v="1"/>
    <n v="24204"/>
    <x v="0"/>
    <x v="0"/>
    <n v="99"/>
    <n v="25"/>
    <n v="41"/>
    <n v="1"/>
    <n v="1"/>
    <s v="Personal Auto"/>
    <s v="Personal L3"/>
    <s v="Offer2"/>
    <s v="Branch"/>
    <n v="707.30341599999997"/>
    <s v="Four-Door Car"/>
    <s v="Medsize"/>
  </r>
  <r>
    <s v="CH85444"/>
    <x v="4"/>
    <n v="4145.7118620000001"/>
    <x v="0"/>
    <s v="Premium"/>
    <x v="1"/>
    <s v="1/25/11"/>
    <s v="Disabled"/>
    <x v="1"/>
    <n v="25943"/>
    <x v="0"/>
    <x v="0"/>
    <n v="110"/>
    <n v="26"/>
    <n v="83"/>
    <n v="0"/>
    <n v="1"/>
    <s v="Corporate Auto"/>
    <s v="Corporate L2"/>
    <s v="Offer1"/>
    <s v="Branch"/>
    <n v="1067.333126"/>
    <s v="Two-Door Car"/>
    <s v="Small"/>
  </r>
  <r>
    <s v="PU85769"/>
    <x v="3"/>
    <n v="5156.0726510000004"/>
    <x v="0"/>
    <s v="Basic"/>
    <x v="3"/>
    <d v="2011-12-02T00:00:00"/>
    <s v="Unemployed"/>
    <x v="1"/>
    <n v="0"/>
    <x v="0"/>
    <x v="1"/>
    <n v="73"/>
    <n v="5"/>
    <n v="72"/>
    <n v="0"/>
    <n v="7"/>
    <s v="Personal Auto"/>
    <s v="Personal L2"/>
    <s v="Offer1"/>
    <s v="Branch"/>
    <n v="807.94729199999995"/>
    <s v="Four-Door Car"/>
    <s v="Small"/>
  </r>
  <r>
    <s v="UI73201"/>
    <x v="3"/>
    <n v="3667.3749699999998"/>
    <x v="0"/>
    <s v="Extended"/>
    <x v="1"/>
    <d v="2011-07-01T00:00:00"/>
    <s v="Employed"/>
    <x v="1"/>
    <n v="62375"/>
    <x v="0"/>
    <x v="0"/>
    <n v="92"/>
    <n v="34"/>
    <n v="34"/>
    <n v="0"/>
    <n v="1"/>
    <s v="Personal Auto"/>
    <s v="Personal L2"/>
    <s v="Offer3"/>
    <s v="Web"/>
    <n v="618.63095499999997"/>
    <s v="Two-Door Car"/>
    <s v="Medsize"/>
  </r>
  <r>
    <s v="SL50592"/>
    <x v="3"/>
    <n v="7835.6835129999999"/>
    <x v="0"/>
    <s v="Basic"/>
    <x v="3"/>
    <s v="1/22/11"/>
    <s v="Unemployed"/>
    <x v="0"/>
    <n v="0"/>
    <x v="0"/>
    <x v="0"/>
    <n v="71"/>
    <n v="7"/>
    <n v="24"/>
    <n v="0"/>
    <n v="2"/>
    <s v="Corporate Auto"/>
    <s v="Corporate L3"/>
    <s v="Offer4"/>
    <s v="Web"/>
    <n v="404.272806"/>
    <s v="Four-Door Car"/>
    <s v="Small"/>
  </r>
  <r>
    <s v="XP11075"/>
    <x v="1"/>
    <n v="14567.268410000001"/>
    <x v="0"/>
    <s v="Premium"/>
    <x v="0"/>
    <d v="2011-12-01T00:00:00"/>
    <s v="Unemployed"/>
    <x v="1"/>
    <n v="0"/>
    <x v="0"/>
    <x v="1"/>
    <n v="148"/>
    <n v="8"/>
    <n v="18"/>
    <n v="0"/>
    <n v="2"/>
    <s v="Personal Auto"/>
    <s v="Personal L2"/>
    <s v="Offer1"/>
    <s v="Agent"/>
    <n v="710.4"/>
    <s v="SUV"/>
    <s v="Medsize"/>
  </r>
  <r>
    <s v="SI31236"/>
    <x v="4"/>
    <n v="10171.339029999999"/>
    <x v="0"/>
    <s v="Basic"/>
    <x v="0"/>
    <s v="1/15/11"/>
    <s v="Employed"/>
    <x v="1"/>
    <n v="70200"/>
    <x v="0"/>
    <x v="2"/>
    <n v="65"/>
    <n v="25"/>
    <n v="10"/>
    <n v="0"/>
    <n v="2"/>
    <s v="Corporate Auto"/>
    <s v="Corporate L3"/>
    <s v="Offer2"/>
    <s v="Agent"/>
    <n v="312"/>
    <s v="Four-Door Car"/>
    <s v="Medsize"/>
  </r>
  <r>
    <s v="JN26745"/>
    <x v="2"/>
    <n v="4135.7752060000003"/>
    <x v="0"/>
    <s v="Premium"/>
    <x v="0"/>
    <s v="1/30/11"/>
    <s v="Unemployed"/>
    <x v="0"/>
    <n v="0"/>
    <x v="0"/>
    <x v="0"/>
    <n v="112"/>
    <n v="16"/>
    <n v="62"/>
    <n v="0"/>
    <n v="1"/>
    <s v="Special Auto"/>
    <s v="Special L2"/>
    <s v="Offer3"/>
    <s v="Agent"/>
    <n v="707.97761400000002"/>
    <s v="Four-Door Car"/>
    <s v="Large"/>
  </r>
  <r>
    <s v="VK48036"/>
    <x v="4"/>
    <n v="5511.491102"/>
    <x v="0"/>
    <s v="Basic"/>
    <x v="1"/>
    <s v="1/19/11"/>
    <s v="Employed"/>
    <x v="0"/>
    <n v="79027"/>
    <x v="0"/>
    <x v="1"/>
    <n v="70"/>
    <n v="13"/>
    <n v="37"/>
    <n v="0"/>
    <n v="5"/>
    <s v="Corporate Auto"/>
    <s v="Corporate L1"/>
    <s v="Offer1"/>
    <s v="Agent"/>
    <n v="336"/>
    <s v="Four-Door Car"/>
    <s v="Medsize"/>
  </r>
  <r>
    <s v="EC71986"/>
    <x v="0"/>
    <n v="2429.2805269999999"/>
    <x v="0"/>
    <s v="Basic"/>
    <x v="3"/>
    <s v="1/18/11"/>
    <s v="Medical Leave"/>
    <x v="0"/>
    <n v="26736"/>
    <x v="0"/>
    <x v="0"/>
    <n v="63"/>
    <n v="6"/>
    <n v="64"/>
    <n v="0"/>
    <n v="1"/>
    <s v="Personal Auto"/>
    <s v="Personal L1"/>
    <s v="Offer1"/>
    <s v="Agent"/>
    <n v="367.92773"/>
    <s v="Four-Door Car"/>
    <s v="Medsize"/>
  </r>
  <r>
    <s v="DS45802"/>
    <x v="3"/>
    <n v="5414.6173399999998"/>
    <x v="0"/>
    <s v="Basic"/>
    <x v="3"/>
    <s v="2/19/11"/>
    <s v="Employed"/>
    <x v="0"/>
    <n v="26893"/>
    <x v="1"/>
    <x v="0"/>
    <n v="68"/>
    <n v="1"/>
    <n v="31"/>
    <n v="0"/>
    <n v="5"/>
    <s v="Personal Auto"/>
    <s v="Personal L3"/>
    <s v="Offer4"/>
    <s v="Agent"/>
    <n v="68.226000999999997"/>
    <s v="Four-Door Car"/>
    <s v="Medsize"/>
  </r>
  <r>
    <s v="OA96690"/>
    <x v="4"/>
    <n v="7421.5935410000002"/>
    <x v="0"/>
    <s v="Extended"/>
    <x v="3"/>
    <d v="2011-10-01T00:00:00"/>
    <s v="Employed"/>
    <x v="0"/>
    <n v="47406"/>
    <x v="2"/>
    <x v="0"/>
    <n v="94"/>
    <n v="2"/>
    <n v="96"/>
    <n v="1"/>
    <n v="6"/>
    <s v="Personal Auto"/>
    <s v="Personal L3"/>
    <s v="Offer1"/>
    <s v="Agent"/>
    <n v="287.14980700000001"/>
    <s v="Four-Door Car"/>
    <s v="Medsize"/>
  </r>
  <r>
    <s v="EM27919"/>
    <x v="3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QO41043"/>
    <x v="4"/>
    <n v="14476.124889999999"/>
    <x v="0"/>
    <s v="Extended"/>
    <x v="1"/>
    <s v="2/25/11"/>
    <s v="Disabled"/>
    <x v="0"/>
    <n v="27572"/>
    <x v="0"/>
    <x v="0"/>
    <n v="124"/>
    <n v="11"/>
    <n v="57"/>
    <n v="0"/>
    <n v="2"/>
    <s v="Corporate Auto"/>
    <s v="Corporate L3"/>
    <s v="Offer3"/>
    <s v="Branch"/>
    <n v="595.20000000000005"/>
    <s v="SUV"/>
    <s v="Medsize"/>
  </r>
  <r>
    <s v="OV50124"/>
    <x v="4"/>
    <n v="4936.8883589999996"/>
    <x v="0"/>
    <s v="Basic"/>
    <x v="1"/>
    <s v="1/15/11"/>
    <s v="Unemployed"/>
    <x v="0"/>
    <n v="0"/>
    <x v="0"/>
    <x v="1"/>
    <n v="72"/>
    <n v="7"/>
    <n v="34"/>
    <n v="2"/>
    <n v="7"/>
    <s v="Personal Auto"/>
    <s v="Personal L3"/>
    <s v="Offer2"/>
    <s v="Agent"/>
    <n v="391.63662799999997"/>
    <s v="Two-Door Car"/>
    <s v="Medsize"/>
  </r>
  <r>
    <s v="PR31642"/>
    <x v="4"/>
    <n v="4525.2765239999999"/>
    <x v="0"/>
    <s v="Basic"/>
    <x v="0"/>
    <s v="1/29/11"/>
    <s v="Employed"/>
    <x v="0"/>
    <n v="32802"/>
    <x v="0"/>
    <x v="0"/>
    <n v="114"/>
    <n v="31"/>
    <n v="8"/>
    <n v="0"/>
    <n v="1"/>
    <s v="Personal Auto"/>
    <s v="Personal L1"/>
    <s v="Offer2"/>
    <s v="Call Center"/>
    <n v="547.20000000000005"/>
    <s v="SUV"/>
    <s v="Medsize"/>
  </r>
  <r>
    <s v="PO98961"/>
    <x v="0"/>
    <n v="6701.7700880000002"/>
    <x v="0"/>
    <s v="Extended"/>
    <x v="1"/>
    <s v="2/19/11"/>
    <s v="Medical Leave"/>
    <x v="1"/>
    <n v="18400"/>
    <x v="0"/>
    <x v="0"/>
    <n v="89"/>
    <n v="26"/>
    <n v="52"/>
    <n v="0"/>
    <n v="8"/>
    <s v="Corporate Auto"/>
    <s v="Corporate L3"/>
    <s v="Offer2"/>
    <s v="Agent"/>
    <n v="640.79999999999995"/>
    <s v="Two-Door Car"/>
    <s v="Small"/>
  </r>
  <r>
    <s v="TK30357"/>
    <x v="3"/>
    <n v="14134.347400000001"/>
    <x v="0"/>
    <s v="Basic"/>
    <x v="0"/>
    <d v="2011-10-02T00:00:00"/>
    <s v="Employed"/>
    <x v="0"/>
    <n v="90844"/>
    <x v="1"/>
    <x v="2"/>
    <n v="118"/>
    <n v="10"/>
    <n v="98"/>
    <n v="0"/>
    <n v="2"/>
    <s v="Personal Auto"/>
    <s v="Personal L3"/>
    <s v="Offer1"/>
    <s v="Agent"/>
    <n v="232.67441700000001"/>
    <s v="SUV"/>
    <s v="Medsize"/>
  </r>
  <r>
    <s v="NF31087"/>
    <x v="2"/>
    <n v="24723.183110000002"/>
    <x v="0"/>
    <s v="Basic"/>
    <x v="3"/>
    <d v="2011-09-01T00:00:00"/>
    <s v="Employed"/>
    <x v="0"/>
    <n v="44685"/>
    <x v="0"/>
    <x v="0"/>
    <n v="69"/>
    <n v="1"/>
    <n v="41"/>
    <n v="0"/>
    <n v="2"/>
    <s v="Personal Auto"/>
    <s v="Personal L2"/>
    <s v="Offer2"/>
    <s v="Agent"/>
    <n v="331.2"/>
    <s v="Four-Door Car"/>
    <s v="Medsize"/>
  </r>
  <r>
    <s v="NH16984"/>
    <x v="3"/>
    <n v="2838.0677839999998"/>
    <x v="0"/>
    <s v="Extended"/>
    <x v="0"/>
    <d v="2011-07-02T00:00:00"/>
    <s v="Unemployed"/>
    <x v="0"/>
    <n v="0"/>
    <x v="2"/>
    <x v="2"/>
    <n v="80"/>
    <n v="30"/>
    <n v="8"/>
    <n v="0"/>
    <n v="1"/>
    <s v="Personal Auto"/>
    <s v="Personal L1"/>
    <s v="Offer1"/>
    <s v="Web"/>
    <n v="336.50961000000001"/>
    <s v="Four-Door Car"/>
    <s v="Medsize"/>
  </r>
  <r>
    <s v="OS75493"/>
    <x v="3"/>
    <n v="3848.4836479999999"/>
    <x v="0"/>
    <s v="Extended"/>
    <x v="3"/>
    <d v="2011-09-02T00:00:00"/>
    <s v="Employed"/>
    <x v="0"/>
    <n v="42589"/>
    <x v="0"/>
    <x v="2"/>
    <n v="98"/>
    <n v="8"/>
    <n v="73"/>
    <n v="0"/>
    <n v="1"/>
    <s v="Corporate Auto"/>
    <s v="Corporate L1"/>
    <s v="Offer1"/>
    <s v="Agent"/>
    <n v="470.4"/>
    <s v="Four-Door Car"/>
    <s v="Medsize"/>
  </r>
  <r>
    <s v="VT63298"/>
    <x v="4"/>
    <n v="19504.473900000001"/>
    <x v="0"/>
    <s v="Basic"/>
    <x v="0"/>
    <d v="2011-09-01T00:00:00"/>
    <s v="Unemployed"/>
    <x v="1"/>
    <n v="0"/>
    <x v="0"/>
    <x v="1"/>
    <n v="72"/>
    <n v="17"/>
    <n v="55"/>
    <n v="0"/>
    <n v="2"/>
    <s v="Personal Auto"/>
    <s v="Personal L1"/>
    <s v="Offer3"/>
    <s v="Agent"/>
    <n v="345.6"/>
    <s v="Four-Door Car"/>
    <s v="Medsize"/>
  </r>
  <r>
    <s v="HT16519"/>
    <x v="0"/>
    <n v="26900.270130000001"/>
    <x v="0"/>
    <s v="Basic"/>
    <x v="0"/>
    <s v="1/13/11"/>
    <s v="Employed"/>
    <x v="0"/>
    <n v="63009"/>
    <x v="2"/>
    <x v="0"/>
    <n v="112"/>
    <n v="17"/>
    <n v="49"/>
    <n v="0"/>
    <n v="2"/>
    <s v="Personal Auto"/>
    <s v="Personal L3"/>
    <s v="Offer3"/>
    <s v="Call Center"/>
    <n v="485.28681499999999"/>
    <s v="Sports Car"/>
    <s v="Small"/>
  </r>
  <r>
    <s v="SZ16483"/>
    <x v="1"/>
    <n v="4361.3729409999996"/>
    <x v="0"/>
    <s v="Premium"/>
    <x v="3"/>
    <d v="2011-04-02T00:00:00"/>
    <s v="Employed"/>
    <x v="0"/>
    <n v="79583"/>
    <x v="0"/>
    <x v="0"/>
    <n v="109"/>
    <n v="12"/>
    <n v="76"/>
    <n v="2"/>
    <n v="1"/>
    <s v="Personal Auto"/>
    <s v="Personal L3"/>
    <s v="Offer1"/>
    <s v="Agent"/>
    <n v="523.20000000000005"/>
    <s v="Four-Door Car"/>
    <s v="Medsize"/>
  </r>
  <r>
    <s v="VM92311"/>
    <x v="1"/>
    <n v="2529.0775079999999"/>
    <x v="0"/>
    <s v="Basic"/>
    <x v="3"/>
    <s v="2/21/11"/>
    <s v="Employed"/>
    <x v="0"/>
    <n v="89129"/>
    <x v="0"/>
    <x v="1"/>
    <n v="64"/>
    <n v="24"/>
    <n v="93"/>
    <n v="0"/>
    <n v="1"/>
    <s v="Personal Auto"/>
    <s v="Personal L3"/>
    <s v="Offer2"/>
    <s v="Branch"/>
    <n v="328.87086799999997"/>
    <s v="Four-Door Car"/>
    <s v="Medsize"/>
  </r>
  <r>
    <s v="NJ46849"/>
    <x v="1"/>
    <n v="2504.4447519999999"/>
    <x v="0"/>
    <s v="Basic"/>
    <x v="1"/>
    <d v="2011-09-01T00:00:00"/>
    <s v="Unemployed"/>
    <x v="1"/>
    <n v="0"/>
    <x v="0"/>
    <x v="1"/>
    <n v="69"/>
    <n v="23"/>
    <n v="15"/>
    <n v="0"/>
    <n v="1"/>
    <s v="Personal Auto"/>
    <s v="Personal L2"/>
    <s v="Offer2"/>
    <s v="Branch"/>
    <n v="496.8"/>
    <s v="Four-Door Car"/>
    <s v="Medsize"/>
  </r>
  <r>
    <s v="WZ31900"/>
    <x v="4"/>
    <n v="8649.700578"/>
    <x v="0"/>
    <s v="Basic"/>
    <x v="0"/>
    <d v="2011-11-01T00:00:00"/>
    <s v="Employed"/>
    <x v="0"/>
    <n v="94389"/>
    <x v="1"/>
    <x v="0"/>
    <n v="107"/>
    <n v="16"/>
    <n v="76"/>
    <n v="0"/>
    <n v="8"/>
    <s v="Corporate Auto"/>
    <s v="Corporate L3"/>
    <s v="Offer2"/>
    <s v="Call Center"/>
    <n v="85.063708000000005"/>
    <s v="SUV"/>
    <s v="Medsize"/>
  </r>
  <r>
    <s v="RG30482"/>
    <x v="4"/>
    <n v="13668.35528"/>
    <x v="0"/>
    <s v="Premium"/>
    <x v="1"/>
    <d v="2011-03-02T00:00:00"/>
    <s v="Unemployed"/>
    <x v="0"/>
    <n v="0"/>
    <x v="0"/>
    <x v="1"/>
    <n v="197"/>
    <n v="5"/>
    <n v="50"/>
    <n v="0"/>
    <n v="9"/>
    <s v="Personal Auto"/>
    <s v="Personal L3"/>
    <s v="Offer1"/>
    <s v="Call Center"/>
    <n v="1418.4"/>
    <s v="SUV"/>
    <s v="Medsize"/>
  </r>
  <r>
    <s v="ZM86949"/>
    <x v="4"/>
    <n v="20635.084599999998"/>
    <x v="0"/>
    <s v="Basic"/>
    <x v="3"/>
    <s v="2/17/11"/>
    <s v="Employed"/>
    <x v="0"/>
    <n v="84106"/>
    <x v="0"/>
    <x v="1"/>
    <n v="64"/>
    <n v="0"/>
    <n v="86"/>
    <n v="0"/>
    <n v="2"/>
    <s v="Personal Auto"/>
    <s v="Personal L3"/>
    <s v="Offer1"/>
    <s v="Branch"/>
    <n v="334.40871700000002"/>
    <s v="Two-Door Car"/>
    <s v="Medsize"/>
  </r>
  <r>
    <s v="QQ39596"/>
    <x v="1"/>
    <n v="2517.5335810000001"/>
    <x v="0"/>
    <s v="Basic"/>
    <x v="1"/>
    <s v="2/26/11"/>
    <s v="Unemployed"/>
    <x v="0"/>
    <n v="0"/>
    <x v="1"/>
    <x v="0"/>
    <n v="69"/>
    <n v="2"/>
    <n v="71"/>
    <n v="0"/>
    <n v="1"/>
    <s v="Personal Auto"/>
    <s v="Personal L3"/>
    <s v="Offer2"/>
    <s v="Call Center"/>
    <n v="42.096415"/>
    <s v="Four-Door Car"/>
    <s v="Medsize"/>
  </r>
  <r>
    <s v="FH51383"/>
    <x v="3"/>
    <n v="5326.6776540000001"/>
    <x v="0"/>
    <s v="Basic"/>
    <x v="3"/>
    <d v="2011-07-02T00:00:00"/>
    <s v="Employed"/>
    <x v="0"/>
    <n v="76717"/>
    <x v="2"/>
    <x v="0"/>
    <n v="66"/>
    <n v="26"/>
    <n v="10"/>
    <n v="0"/>
    <n v="6"/>
    <s v="Personal Auto"/>
    <s v="Personal L3"/>
    <s v="Offer4"/>
    <s v="Call Center"/>
    <n v="300.52857899999998"/>
    <s v="Two-Door Car"/>
    <s v="Large"/>
  </r>
  <r>
    <s v="BJ53923"/>
    <x v="1"/>
    <n v="2600.2721310000002"/>
    <x v="0"/>
    <s v="Basic"/>
    <x v="3"/>
    <s v="1/20/11"/>
    <s v="Employed"/>
    <x v="1"/>
    <n v="51978"/>
    <x v="1"/>
    <x v="0"/>
    <n v="66"/>
    <n v="18"/>
    <n v="81"/>
    <n v="0"/>
    <n v="1"/>
    <s v="Corporate Auto"/>
    <s v="Corporate L3"/>
    <s v="Offer2"/>
    <s v="Agent"/>
    <n v="144.782152"/>
    <s v="Four-Door Car"/>
    <s v="Medsize"/>
  </r>
  <r>
    <s v="CZ96653"/>
    <x v="4"/>
    <n v="8534.7927540000001"/>
    <x v="0"/>
    <s v="Basic"/>
    <x v="0"/>
    <s v="2/21/11"/>
    <s v="Employed"/>
    <x v="0"/>
    <n v="47325"/>
    <x v="1"/>
    <x v="0"/>
    <n v="107"/>
    <n v="0"/>
    <n v="92"/>
    <n v="0"/>
    <n v="6"/>
    <s v="Personal Auto"/>
    <s v="Personal L2"/>
    <s v="Offer1"/>
    <s v="Web"/>
    <n v="64.598215999999994"/>
    <s v="SUV"/>
    <s v="Small"/>
  </r>
  <r>
    <s v="FB23788"/>
    <x v="4"/>
    <n v="8828.8349569999991"/>
    <x v="0"/>
    <s v="Basic"/>
    <x v="3"/>
    <s v="1/27/11"/>
    <s v="Employed"/>
    <x v="1"/>
    <n v="86721"/>
    <x v="0"/>
    <x v="2"/>
    <n v="111"/>
    <n v="33"/>
    <n v="10"/>
    <n v="0"/>
    <n v="3"/>
    <s v="Corporate Auto"/>
    <s v="Corporate L2"/>
    <s v="Offer4"/>
    <s v="Call Center"/>
    <n v="532.79999999999995"/>
    <s v="SUV"/>
    <s v="Large"/>
  </r>
  <r>
    <s v="NT43594"/>
    <x v="2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1"/>
    <s v="Offer1"/>
    <s v="Branch"/>
    <n v="347.857619"/>
    <s v="Four-Door Car"/>
    <s v="Medsize"/>
  </r>
  <r>
    <s v="VO38365"/>
    <x v="0"/>
    <n v="8861.1495360000008"/>
    <x v="0"/>
    <s v="Basic"/>
    <x v="1"/>
    <d v="2011-05-02T00:00:00"/>
    <s v="Employed"/>
    <x v="0"/>
    <n v="90125"/>
    <x v="1"/>
    <x v="0"/>
    <n v="110"/>
    <n v="1"/>
    <n v="72"/>
    <n v="0"/>
    <n v="3"/>
    <s v="Corporate Auto"/>
    <s v="Corporate L3"/>
    <s v="Offer3"/>
    <s v="Branch"/>
    <n v="128.64594600000001"/>
    <s v="SUV"/>
    <s v="Medsize"/>
  </r>
  <r>
    <s v="KJ86296"/>
    <x v="4"/>
    <n v="4556.5929930000002"/>
    <x v="0"/>
    <s v="Basic"/>
    <x v="3"/>
    <d v="2011-01-02T00:00:00"/>
    <s v="Unemployed"/>
    <x v="1"/>
    <n v="0"/>
    <x v="0"/>
    <x v="1"/>
    <n v="73"/>
    <n v="24"/>
    <n v="40"/>
    <n v="2"/>
    <n v="9"/>
    <s v="Personal Auto"/>
    <s v="Personal L2"/>
    <s v="Offer1"/>
    <s v="Agent"/>
    <n v="525.6"/>
    <s v="Four-Door Car"/>
    <s v="Medsize"/>
  </r>
  <r>
    <s v="PI47776"/>
    <x v="4"/>
    <n v="2530.7051369999999"/>
    <x v="1"/>
    <s v="Basic"/>
    <x v="0"/>
    <s v="1/21/11"/>
    <s v="Employed"/>
    <x v="0"/>
    <n v="89451"/>
    <x v="1"/>
    <x v="1"/>
    <n v="63"/>
    <n v="11"/>
    <n v="2"/>
    <n v="0"/>
    <n v="1"/>
    <s v="Corporate Auto"/>
    <s v="Corporate L3"/>
    <s v="Offer2"/>
    <s v="Web"/>
    <n v="61.769564000000003"/>
    <s v="Four-Door Car"/>
    <s v="Medsize"/>
  </r>
  <r>
    <s v="MD73554"/>
    <x v="3"/>
    <n v="5251.9839959999999"/>
    <x v="0"/>
    <s v="Basic"/>
    <x v="1"/>
    <s v="2/22/11"/>
    <s v="Employed"/>
    <x v="1"/>
    <n v="59537"/>
    <x v="0"/>
    <x v="0"/>
    <n v="66"/>
    <n v="23"/>
    <n v="5"/>
    <n v="0"/>
    <n v="7"/>
    <s v="Personal Auto"/>
    <s v="Personal L1"/>
    <s v="Offer1"/>
    <s v="Branch"/>
    <n v="316.8"/>
    <s v="Two-Door Car"/>
    <s v="Medsize"/>
  </r>
  <r>
    <s v="UX92071"/>
    <x v="4"/>
    <n v="6743.1192650000003"/>
    <x v="0"/>
    <s v="Basic"/>
    <x v="3"/>
    <d v="2011-04-01T00:00:00"/>
    <s v="Unemployed"/>
    <x v="1"/>
    <n v="0"/>
    <x v="0"/>
    <x v="1"/>
    <n v="199"/>
    <n v="6"/>
    <n v="37"/>
    <n v="0"/>
    <n v="1"/>
    <s v="Personal Auto"/>
    <s v="Personal L1"/>
    <s v="Offer4"/>
    <s v="Call Center"/>
    <n v="955.2"/>
    <s v="Luxury SUV"/>
    <s v="Medsize"/>
  </r>
  <r>
    <s v="YG44474"/>
    <x v="4"/>
    <n v="14014.721289999999"/>
    <x v="0"/>
    <s v="Basic"/>
    <x v="1"/>
    <d v="2011-12-02T00:00:00"/>
    <s v="Employed"/>
    <x v="1"/>
    <n v="54193"/>
    <x v="0"/>
    <x v="0"/>
    <n v="117"/>
    <n v="2"/>
    <n v="83"/>
    <n v="0"/>
    <n v="2"/>
    <s v="Corporate Auto"/>
    <s v="Corporate L2"/>
    <s v="Offer1"/>
    <s v="Call Center"/>
    <n v="720.75294499999995"/>
    <s v="SUV"/>
    <s v="Medsize"/>
  </r>
  <r>
    <s v="UH45301"/>
    <x v="4"/>
    <n v="9438.9156189999994"/>
    <x v="0"/>
    <s v="Premium"/>
    <x v="1"/>
    <d v="2011-11-01T00:00:00"/>
    <s v="Employed"/>
    <x v="1"/>
    <n v="86946"/>
    <x v="2"/>
    <x v="0"/>
    <n v="118"/>
    <n v="13"/>
    <n v="14"/>
    <n v="0"/>
    <n v="7"/>
    <s v="Personal Auto"/>
    <s v="Personal L1"/>
    <s v="Offer2"/>
    <s v="Agent"/>
    <n v="340.65696300000002"/>
    <s v="Four-Door Car"/>
    <s v="Medsize"/>
  </r>
  <r>
    <s v="RY92647"/>
    <x v="3"/>
    <n v="10506.771720000001"/>
    <x v="0"/>
    <s v="Extended"/>
    <x v="0"/>
    <s v="1/13/11"/>
    <s v="Unemployed"/>
    <x v="0"/>
    <n v="0"/>
    <x v="0"/>
    <x v="0"/>
    <n v="92"/>
    <n v="15"/>
    <n v="36"/>
    <n v="0"/>
    <n v="2"/>
    <s v="Personal Auto"/>
    <s v="Personal L3"/>
    <s v="Offer1"/>
    <s v="Branch"/>
    <n v="546.52489600000001"/>
    <s v="Four-Door Car"/>
    <s v="Medsize"/>
  </r>
  <r>
    <s v="IK12620"/>
    <x v="1"/>
    <n v="4213.918619"/>
    <x v="0"/>
    <s v="Premium"/>
    <x v="3"/>
    <s v="1/19/11"/>
    <s v="Disabled"/>
    <x v="0"/>
    <n v="12160"/>
    <x v="2"/>
    <x v="0"/>
    <n v="109"/>
    <n v="5"/>
    <n v="34"/>
    <n v="0"/>
    <n v="1"/>
    <s v="Personal Auto"/>
    <s v="Personal L1"/>
    <s v="Offer2"/>
    <s v="Agent"/>
    <n v="489.411833"/>
    <s v="Four-Door Car"/>
    <s v="Medsize"/>
  </r>
  <r>
    <s v="GQ66762"/>
    <x v="3"/>
    <n v="4773.6864249999999"/>
    <x v="0"/>
    <s v="Basic"/>
    <x v="1"/>
    <d v="2011-08-02T00:00:00"/>
    <s v="Employed"/>
    <x v="1"/>
    <n v="33701"/>
    <x v="2"/>
    <x v="1"/>
    <n v="63"/>
    <n v="16"/>
    <n v="67"/>
    <n v="0"/>
    <n v="5"/>
    <s v="Personal Auto"/>
    <s v="Personal L2"/>
    <s v="Offer3"/>
    <s v="Agent"/>
    <n v="171.32585599999999"/>
    <s v="Four-Door Car"/>
    <s v="Small"/>
  </r>
  <r>
    <s v="RY92254"/>
    <x v="0"/>
    <n v="4547.8925429999999"/>
    <x v="0"/>
    <s v="Premium"/>
    <x v="0"/>
    <s v="1/13/11"/>
    <s v="Employed"/>
    <x v="1"/>
    <n v="33531"/>
    <x v="0"/>
    <x v="0"/>
    <n v="116"/>
    <n v="11"/>
    <n v="15"/>
    <n v="0"/>
    <n v="1"/>
    <s v="Personal Auto"/>
    <s v="Personal L3"/>
    <s v="Offer4"/>
    <s v="Agent"/>
    <n v="801.57747800000004"/>
    <s v="Two-Door Car"/>
    <s v="Medsize"/>
  </r>
  <r>
    <s v="XD85577"/>
    <x v="3"/>
    <n v="2842.266905"/>
    <x v="0"/>
    <s v="Basic"/>
    <x v="0"/>
    <s v="2/13/11"/>
    <s v="Employed"/>
    <x v="1"/>
    <n v="69417"/>
    <x v="1"/>
    <x v="2"/>
    <n v="73"/>
    <n v="30"/>
    <n v="78"/>
    <n v="1"/>
    <n v="1"/>
    <s v="Personal Auto"/>
    <s v="Personal L1"/>
    <s v="Offer1"/>
    <s v="Branch"/>
    <n v="30.874869"/>
    <s v="Four-Door Car"/>
    <s v="Small"/>
  </r>
  <r>
    <s v="TM65736"/>
    <x v="4"/>
    <n v="3059.5503210000002"/>
    <x v="0"/>
    <s v="Extended"/>
    <x v="2"/>
    <d v="2011-10-02T00:00:00"/>
    <s v="Employed"/>
    <x v="1"/>
    <n v="38644"/>
    <x v="2"/>
    <x v="0"/>
    <n v="78"/>
    <n v="28"/>
    <n v="0"/>
    <n v="1"/>
    <n v="1"/>
    <s v="Personal Auto"/>
    <s v="Personal L3"/>
    <s v="Offer3"/>
    <s v="Web"/>
    <n v="361.455219"/>
    <s v="Four-Door Car"/>
    <s v="Medsize"/>
  </r>
  <r>
    <s v="VJ51327"/>
    <x v="3"/>
    <n v="20314.997599999999"/>
    <x v="0"/>
    <s v="Basic"/>
    <x v="3"/>
    <s v="1/21/11"/>
    <s v="Employed"/>
    <x v="0"/>
    <n v="63209"/>
    <x v="1"/>
    <x v="0"/>
    <n v="102"/>
    <n v="20"/>
    <n v="28"/>
    <n v="2"/>
    <n v="2"/>
    <s v="Personal Auto"/>
    <s v="Personal L3"/>
    <s v="Offer1"/>
    <s v="Agent"/>
    <n v="207.320041"/>
    <s v="SUV"/>
    <s v="Small"/>
  </r>
  <r>
    <s v="GS98873"/>
    <x v="1"/>
    <n v="3239.124699"/>
    <x v="0"/>
    <s v="Extended"/>
    <x v="0"/>
    <d v="2011-03-02T00:00:00"/>
    <s v="Disabled"/>
    <x v="0"/>
    <n v="16061"/>
    <x v="0"/>
    <x v="1"/>
    <n v="88"/>
    <n v="26"/>
    <n v="23"/>
    <n v="0"/>
    <n v="1"/>
    <s v="Personal Auto"/>
    <s v="Personal L2"/>
    <s v="Offer3"/>
    <s v="Web"/>
    <n v="633.6"/>
    <s v="Four-Door Car"/>
    <s v="Medsize"/>
  </r>
  <r>
    <s v="CW49887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Special Auto"/>
    <s v="Special L1"/>
    <s v="Offer2"/>
    <s v="Branch"/>
    <n v="547.20000000000005"/>
    <s v="SUV"/>
    <s v="Medsize"/>
  </r>
  <r>
    <s v="MY31220"/>
    <x v="3"/>
    <n v="8997.0402439999998"/>
    <x v="0"/>
    <s v="Premium"/>
    <x v="1"/>
    <s v="1/15/11"/>
    <s v="Employed"/>
    <x v="0"/>
    <n v="54230"/>
    <x v="0"/>
    <x v="0"/>
    <n v="112"/>
    <n v="10"/>
    <n v="21"/>
    <n v="0"/>
    <n v="9"/>
    <s v="Personal Auto"/>
    <s v="Personal L2"/>
    <s v="Offer2"/>
    <s v="Agent"/>
    <n v="537.6"/>
    <s v="Two-Door Car"/>
    <s v="Medsize"/>
  </r>
  <r>
    <s v="UH35128"/>
    <x v="4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2"/>
    <s v="Offer1"/>
    <s v="Branch"/>
    <n v="1027.2"/>
    <s v="Luxury Car"/>
    <s v="Small"/>
  </r>
  <r>
    <s v="WH52799"/>
    <x v="1"/>
    <n v="3808.122147"/>
    <x v="1"/>
    <s v="Extended"/>
    <x v="1"/>
    <s v="1/28/11"/>
    <s v="Employed"/>
    <x v="0"/>
    <n v="94903"/>
    <x v="0"/>
    <x v="0"/>
    <n v="94"/>
    <n v="3"/>
    <n v="38"/>
    <n v="0"/>
    <n v="1"/>
    <s v="Corporate Auto"/>
    <s v="Corporate L2"/>
    <s v="Offer2"/>
    <s v="Agent"/>
    <n v="451.2"/>
    <s v="Two-Door Car"/>
    <s v="Small"/>
  </r>
  <r>
    <s v="WL99637"/>
    <x v="1"/>
    <n v="7614.1379809999999"/>
    <x v="0"/>
    <s v="Extended"/>
    <x v="0"/>
    <d v="2011-02-02T00:00:00"/>
    <s v="Employed"/>
    <x v="1"/>
    <n v="27293"/>
    <x v="0"/>
    <x v="0"/>
    <n v="96"/>
    <n v="20"/>
    <n v="55"/>
    <n v="0"/>
    <n v="6"/>
    <s v="Personal Auto"/>
    <s v="Personal L3"/>
    <s v="Offer2"/>
    <s v="Web"/>
    <n v="469.03090700000001"/>
    <s v="Two-Door Car"/>
    <s v="Medsize"/>
  </r>
  <r>
    <s v="UC84059"/>
    <x v="3"/>
    <n v="6898.4553150000002"/>
    <x v="0"/>
    <s v="Premium"/>
    <x v="2"/>
    <d v="2011-10-02T00:00:00"/>
    <s v="Employed"/>
    <x v="0"/>
    <n v="70950"/>
    <x v="2"/>
    <x v="0"/>
    <n v="171"/>
    <n v="6"/>
    <n v="12"/>
    <n v="0"/>
    <n v="1"/>
    <s v="Personal Auto"/>
    <s v="Personal L3"/>
    <s v="Offer4"/>
    <s v="Call Center"/>
    <n v="565.929394"/>
    <s v="Sports Car"/>
    <s v="Medsize"/>
  </r>
  <r>
    <s v="HW62747"/>
    <x v="4"/>
    <n v="2298.3791660000002"/>
    <x v="0"/>
    <s v="Basic"/>
    <x v="1"/>
    <d v="2011-02-01T00:00:00"/>
    <s v="Unemployed"/>
    <x v="1"/>
    <n v="0"/>
    <x v="0"/>
    <x v="0"/>
    <n v="63"/>
    <n v="19"/>
    <n v="9"/>
    <n v="0"/>
    <n v="1"/>
    <s v="Corporate Auto"/>
    <s v="Corporate L1"/>
    <s v="Offer2"/>
    <s v="Branch"/>
    <n v="302.39999999999998"/>
    <s v="Four-Door Car"/>
    <s v="Small"/>
  </r>
  <r>
    <s v="BH11344"/>
    <x v="4"/>
    <n v="2806.6961379999998"/>
    <x v="0"/>
    <s v="Basic"/>
    <x v="4"/>
    <s v="2/17/11"/>
    <s v="Employed"/>
    <x v="0"/>
    <n v="37009"/>
    <x v="1"/>
    <x v="1"/>
    <n v="71"/>
    <n v="1"/>
    <n v="45"/>
    <n v="0"/>
    <n v="1"/>
    <s v="Corporate Auto"/>
    <s v="Corporate L2"/>
    <s v="Offer1"/>
    <s v="Branch"/>
    <n v="145.673348"/>
    <s v="Two-Door Car"/>
    <s v="Medsize"/>
  </r>
  <r>
    <s v="TX28465"/>
    <x v="2"/>
    <n v="5206.1181790000001"/>
    <x v="0"/>
    <s v="Basic"/>
    <x v="1"/>
    <s v="1/23/11"/>
    <s v="Employed"/>
    <x v="1"/>
    <n v="52629"/>
    <x v="1"/>
    <x v="0"/>
    <n v="65"/>
    <n v="30"/>
    <n v="22"/>
    <n v="0"/>
    <n v="6"/>
    <s v="Personal Auto"/>
    <s v="Personal L3"/>
    <s v="Offer1"/>
    <s v="Branch"/>
    <n v="136.68414100000001"/>
    <s v="Four-Door Car"/>
    <s v="Medsize"/>
  </r>
  <r>
    <s v="OK56965"/>
    <x v="3"/>
    <n v="45708.653420000002"/>
    <x v="0"/>
    <s v="Basic"/>
    <x v="0"/>
    <s v="1/19/11"/>
    <s v="Employed"/>
    <x v="0"/>
    <n v="31264"/>
    <x v="2"/>
    <x v="2"/>
    <n v="198"/>
    <n v="9"/>
    <n v="54"/>
    <n v="1"/>
    <n v="2"/>
    <s v="Personal Auto"/>
    <s v="Personal L2"/>
    <s v="Offer2"/>
    <s v="Branch"/>
    <n v="825.65774599999997"/>
    <s v="Luxury SUV"/>
    <s v="Medsize"/>
  </r>
  <r>
    <s v="WT22392"/>
    <x v="4"/>
    <n v="8007.3491080000003"/>
    <x v="0"/>
    <s v="Basic"/>
    <x v="1"/>
    <s v="1/24/11"/>
    <s v="Employed"/>
    <x v="0"/>
    <n v="65473"/>
    <x v="2"/>
    <x v="0"/>
    <n v="67"/>
    <n v="4"/>
    <n v="14"/>
    <n v="0"/>
    <n v="2"/>
    <s v="Personal Auto"/>
    <s v="Personal L1"/>
    <s v="Offer2"/>
    <s v="Call Center"/>
    <n v="277.68566700000002"/>
    <s v="Four-Door Car"/>
    <s v="Medsize"/>
  </r>
  <r>
    <s v="GG68407"/>
    <x v="0"/>
    <n v="2321.8836700000002"/>
    <x v="0"/>
    <s v="Basic"/>
    <x v="3"/>
    <s v="2/22/11"/>
    <s v="Unemployed"/>
    <x v="0"/>
    <n v="0"/>
    <x v="0"/>
    <x v="1"/>
    <n v="65"/>
    <n v="13"/>
    <n v="7"/>
    <n v="0"/>
    <n v="1"/>
    <s v="Personal Auto"/>
    <s v="Personal L3"/>
    <s v="Offer2"/>
    <s v="Agent"/>
    <n v="468"/>
    <s v="Four-Door Car"/>
    <s v="Medsize"/>
  </r>
  <r>
    <s v="KC71643"/>
    <x v="4"/>
    <n v="2463.236825"/>
    <x v="0"/>
    <s v="Basic"/>
    <x v="3"/>
    <s v="1/17/11"/>
    <s v="Employed"/>
    <x v="1"/>
    <n v="99144"/>
    <x v="0"/>
    <x v="0"/>
    <n v="61"/>
    <n v="29"/>
    <n v="51"/>
    <n v="0"/>
    <n v="1"/>
    <s v="Corporate Auto"/>
    <s v="Corporate L2"/>
    <s v="Offer2"/>
    <s v="Call Center"/>
    <n v="292.8"/>
    <s v="Four-Door Car"/>
    <s v="Medsize"/>
  </r>
  <r>
    <s v="NR32615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Corporate Auto"/>
    <s v="Corporate L2"/>
    <s v="Offer1"/>
    <s v="Branch"/>
    <n v="350.4"/>
    <s v="Four-Door Car"/>
    <s v="Medsize"/>
  </r>
  <r>
    <s v="GS69842"/>
    <x v="1"/>
    <n v="5243.8280459999996"/>
    <x v="0"/>
    <s v="Basic"/>
    <x v="0"/>
    <s v="1/17/11"/>
    <s v="Employed"/>
    <x v="0"/>
    <n v="36615"/>
    <x v="2"/>
    <x v="0"/>
    <n v="65"/>
    <n v="14"/>
    <n v="7"/>
    <n v="0"/>
    <n v="5"/>
    <s v="Special Auto"/>
    <s v="Special L2"/>
    <s v="Offer2"/>
    <s v="Call Center"/>
    <n v="264.56377199999997"/>
    <s v="Four-Door Car"/>
    <s v="Medsize"/>
  </r>
  <r>
    <s v="KP72427"/>
    <x v="0"/>
    <n v="21639.838619999999"/>
    <x v="0"/>
    <s v="Basic"/>
    <x v="3"/>
    <s v="2/21/11"/>
    <s v="Employed"/>
    <x v="1"/>
    <n v="64455"/>
    <x v="1"/>
    <x v="0"/>
    <n v="108"/>
    <n v="5"/>
    <n v="43"/>
    <n v="0"/>
    <n v="2"/>
    <s v="Personal Auto"/>
    <s v="Personal L3"/>
    <s v="Offer2"/>
    <s v="Agent"/>
    <n v="133.73539500000001"/>
    <s v="SUV"/>
    <s v="Medsize"/>
  </r>
  <r>
    <s v="KD23847"/>
    <x v="1"/>
    <n v="4886.544296"/>
    <x v="0"/>
    <s v="Basic"/>
    <x v="3"/>
    <s v="1/27/11"/>
    <s v="Employed"/>
    <x v="0"/>
    <n v="76374"/>
    <x v="0"/>
    <x v="2"/>
    <n v="61"/>
    <n v="21"/>
    <n v="28"/>
    <n v="0"/>
    <n v="7"/>
    <s v="Personal Auto"/>
    <s v="Personal L3"/>
    <s v="Offer2"/>
    <s v="Call Center"/>
    <n v="292.8"/>
    <s v="Four-Door Car"/>
    <s v="Small"/>
  </r>
  <r>
    <s v="GK72076"/>
    <x v="0"/>
    <n v="4169.3569090000001"/>
    <x v="0"/>
    <s v="Premium"/>
    <x v="0"/>
    <d v="2011-07-02T00:00:00"/>
    <s v="Employed"/>
    <x v="0"/>
    <n v="35457"/>
    <x v="0"/>
    <x v="1"/>
    <n v="105"/>
    <n v="0"/>
    <n v="93"/>
    <n v="0"/>
    <n v="1"/>
    <s v="Personal Auto"/>
    <s v="Personal L3"/>
    <s v="Offer1"/>
    <s v="Branch"/>
    <n v="641.23058100000003"/>
    <s v="Four-Door Car"/>
    <s v="Small"/>
  </r>
  <r>
    <s v="NK91488"/>
    <x v="2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3"/>
    <s v="Offer1"/>
    <s v="Branch"/>
    <n v="326.39999999999998"/>
    <s v="Four-Door Car"/>
    <s v="Small"/>
  </r>
  <r>
    <s v="QK46697"/>
    <x v="0"/>
    <n v="6177.109254"/>
    <x v="0"/>
    <s v="Extended"/>
    <x v="0"/>
    <s v="1/25/11"/>
    <s v="Employed"/>
    <x v="1"/>
    <n v="61040"/>
    <x v="1"/>
    <x v="0"/>
    <n v="79"/>
    <n v="12"/>
    <n v="24"/>
    <n v="1"/>
    <n v="4"/>
    <s v="Personal Auto"/>
    <s v="Personal L3"/>
    <s v="Offer4"/>
    <s v="Agent"/>
    <n v="20.382876"/>
    <s v="Two-Door Car"/>
    <s v="Medsize"/>
  </r>
  <r>
    <s v="WP73172"/>
    <x v="4"/>
    <n v="8287.6793049999997"/>
    <x v="0"/>
    <s v="Basic"/>
    <x v="0"/>
    <s v="2/26/11"/>
    <s v="Employed"/>
    <x v="0"/>
    <n v="81367"/>
    <x v="2"/>
    <x v="0"/>
    <n v="103"/>
    <n v="2"/>
    <n v="32"/>
    <n v="0"/>
    <n v="4"/>
    <s v="Special Auto"/>
    <s v="Special L2"/>
    <s v="Offer3"/>
    <s v="Branch"/>
    <n v="415.76894099999998"/>
    <s v="SUV"/>
    <s v="Medsize"/>
  </r>
  <r>
    <s v="PS30217"/>
    <x v="3"/>
    <n v="9886.6564159999998"/>
    <x v="0"/>
    <s v="Extended"/>
    <x v="0"/>
    <s v="2/16/11"/>
    <s v="Employed"/>
    <x v="0"/>
    <n v="44817"/>
    <x v="0"/>
    <x v="0"/>
    <n v="83"/>
    <n v="23"/>
    <n v="89"/>
    <n v="0"/>
    <n v="2"/>
    <s v="Personal Auto"/>
    <s v="Personal L2"/>
    <s v="Offer1"/>
    <s v="Agent"/>
    <n v="527.42157899999995"/>
    <s v="Four-Door Car"/>
    <s v="Small"/>
  </r>
  <r>
    <s v="EL62967"/>
    <x v="4"/>
    <n v="2712.9155970000002"/>
    <x v="0"/>
    <s v="Basic"/>
    <x v="3"/>
    <d v="2011-07-02T00:00:00"/>
    <s v="Employed"/>
    <x v="0"/>
    <n v="58508"/>
    <x v="1"/>
    <x v="1"/>
    <n v="69"/>
    <n v="32"/>
    <n v="11"/>
    <n v="0"/>
    <n v="1"/>
    <s v="Personal Auto"/>
    <s v="Personal L3"/>
    <s v="Offer2"/>
    <s v="Web"/>
    <n v="57.614392000000002"/>
    <s v="Two-Door Car"/>
    <s v="Medsize"/>
  </r>
  <r>
    <s v="MU23938"/>
    <x v="4"/>
    <n v="10477.676310000001"/>
    <x v="0"/>
    <s v="Extended"/>
    <x v="0"/>
    <d v="2011-09-02T00:00:00"/>
    <s v="Employed"/>
    <x v="1"/>
    <n v="45259"/>
    <x v="1"/>
    <x v="1"/>
    <n v="138"/>
    <n v="1"/>
    <n v="27"/>
    <n v="0"/>
    <n v="4"/>
    <s v="Personal Auto"/>
    <s v="Personal L1"/>
    <s v="Offer3"/>
    <s v="Agent"/>
    <n v="272.21717100000001"/>
    <s v="SUV"/>
    <s v="Medsize"/>
  </r>
  <r>
    <s v="VC83809"/>
    <x v="3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3"/>
    <s v="Offer2"/>
    <s v="Branch"/>
    <n v="91.834667999999994"/>
    <s v="Four-Door Car"/>
    <s v="Medsize"/>
  </r>
  <r>
    <s v="VL34577"/>
    <x v="4"/>
    <n v="2596.1851999999999"/>
    <x v="0"/>
    <s v="Basic"/>
    <x v="3"/>
    <d v="2011-09-02T00:00:00"/>
    <s v="Unemployed"/>
    <x v="0"/>
    <n v="0"/>
    <x v="0"/>
    <x v="1"/>
    <n v="72"/>
    <n v="3"/>
    <n v="65"/>
    <n v="0"/>
    <n v="1"/>
    <s v="Personal Auto"/>
    <s v="Personal L3"/>
    <s v="Offer1"/>
    <s v="Agent"/>
    <n v="345.6"/>
    <s v="Two-Door Car"/>
    <s v="Medsize"/>
  </r>
  <r>
    <s v="QE12539"/>
    <x v="3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1"/>
    <s v="Offer1"/>
    <s v="Agent"/>
    <n v="504"/>
    <s v="SUV"/>
    <s v="Large"/>
  </r>
  <r>
    <s v="YO15246"/>
    <x v="2"/>
    <n v="3494.1478780000002"/>
    <x v="0"/>
    <s v="Extended"/>
    <x v="3"/>
    <s v="2/17/11"/>
    <s v="Employed"/>
    <x v="1"/>
    <n v="35001"/>
    <x v="0"/>
    <x v="1"/>
    <n v="96"/>
    <n v="18"/>
    <n v="87"/>
    <n v="3"/>
    <n v="1"/>
    <s v="Personal Auto"/>
    <s v="Personal L2"/>
    <s v="Offer1"/>
    <s v="Web"/>
    <n v="460.8"/>
    <s v="Four-Door Car"/>
    <s v="Small"/>
  </r>
  <r>
    <s v="WF73839"/>
    <x v="1"/>
    <n v="7597.9106609999999"/>
    <x v="0"/>
    <s v="Basic"/>
    <x v="1"/>
    <d v="2011-04-02T00:00:00"/>
    <s v="Employed"/>
    <x v="0"/>
    <n v="49937"/>
    <x v="2"/>
    <x v="0"/>
    <n v="64"/>
    <n v="1"/>
    <n v="45"/>
    <n v="0"/>
    <n v="2"/>
    <s v="Personal Auto"/>
    <s v="Personal L2"/>
    <s v="Offer3"/>
    <s v="Web"/>
    <n v="302.58640700000001"/>
    <s v="Two-Door Car"/>
    <s v="Medsize"/>
  </r>
  <r>
    <s v="TJ11671"/>
    <x v="4"/>
    <n v="4015.2144760000001"/>
    <x v="0"/>
    <s v="Premium"/>
    <x v="0"/>
    <d v="2011-02-01T00:00:00"/>
    <s v="Unemployed"/>
    <x v="0"/>
    <n v="0"/>
    <x v="0"/>
    <x v="0"/>
    <n v="109"/>
    <n v="35"/>
    <n v="75"/>
    <n v="0"/>
    <n v="1"/>
    <s v="Personal Auto"/>
    <s v="Personal L2"/>
    <s v="Offer1"/>
    <s v="Branch"/>
    <n v="523.20000000000005"/>
    <s v="Four-Door Car"/>
    <s v="Small"/>
  </r>
  <r>
    <s v="SV34223"/>
    <x v="3"/>
    <n v="20477.108410000001"/>
    <x v="0"/>
    <s v="Basic"/>
    <x v="1"/>
    <d v="2011-01-01T00:00:00"/>
    <s v="Employed"/>
    <x v="0"/>
    <n v="58317"/>
    <x v="0"/>
    <x v="0"/>
    <n v="73"/>
    <n v="0"/>
    <n v="56"/>
    <n v="0"/>
    <n v="2"/>
    <s v="Personal Auto"/>
    <s v="Personal L2"/>
    <s v="Offer4"/>
    <s v="Call Center"/>
    <n v="350.4"/>
    <s v="Four-Door Car"/>
    <s v="Medsize"/>
  </r>
  <r>
    <s v="XD19546"/>
    <x v="3"/>
    <n v="8160.6897820000004"/>
    <x v="0"/>
    <s v="Basic"/>
    <x v="3"/>
    <s v="1/21/11"/>
    <s v="Unemployed"/>
    <x v="0"/>
    <n v="0"/>
    <x v="0"/>
    <x v="0"/>
    <n v="109"/>
    <n v="15"/>
    <n v="61"/>
    <n v="0"/>
    <n v="7"/>
    <s v="Personal Auto"/>
    <s v="Personal L1"/>
    <s v="Offer1"/>
    <s v="Web"/>
    <n v="523.20000000000005"/>
    <s v="SUV"/>
    <s v="Medsize"/>
  </r>
  <r>
    <s v="OY95739"/>
    <x v="2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Corporate Auto"/>
    <s v="Corporate L3"/>
    <s v="Offer1"/>
    <s v="Call Center"/>
    <n v="542.4"/>
    <s v="SUV"/>
    <s v="Medsize"/>
  </r>
  <r>
    <s v="SW57539"/>
    <x v="3"/>
    <n v="8714.9221350000007"/>
    <x v="1"/>
    <s v="Basic"/>
    <x v="1"/>
    <s v="2/21/11"/>
    <s v="Unemployed"/>
    <x v="0"/>
    <n v="0"/>
    <x v="0"/>
    <x v="2"/>
    <n v="118"/>
    <n v="14"/>
    <n v="64"/>
    <n v="0"/>
    <n v="4"/>
    <s v="Corporate Auto"/>
    <s v="Corporate L3"/>
    <s v="Offer1"/>
    <s v="Agent"/>
    <n v="566.4"/>
    <s v="SUV"/>
    <s v="Medsize"/>
  </r>
  <r>
    <s v="IA62027"/>
    <x v="1"/>
    <n v="4853.5342039999996"/>
    <x v="0"/>
    <s v="Basic"/>
    <x v="0"/>
    <s v="1/20/11"/>
    <s v="Unemployed"/>
    <x v="0"/>
    <n v="0"/>
    <x v="0"/>
    <x v="1"/>
    <n v="65"/>
    <n v="24"/>
    <n v="53"/>
    <n v="0"/>
    <n v="3"/>
    <s v="Personal Auto"/>
    <s v="Personal L3"/>
    <s v="Offer1"/>
    <s v="Web"/>
    <n v="468"/>
    <s v="Four-Door Car"/>
    <s v="Medsize"/>
  </r>
  <r>
    <s v="FZ20933"/>
    <x v="4"/>
    <n v="4880.9464399999997"/>
    <x v="0"/>
    <s v="Basic"/>
    <x v="3"/>
    <s v="1/24/11"/>
    <s v="Employed"/>
    <x v="1"/>
    <n v="24398"/>
    <x v="0"/>
    <x v="0"/>
    <n v="63"/>
    <n v="14"/>
    <n v="79"/>
    <n v="1"/>
    <n v="3"/>
    <s v="Personal Auto"/>
    <s v="Personal L2"/>
    <s v="Offer2"/>
    <s v="Agent"/>
    <n v="302.39999999999998"/>
    <s v="Four-Door Car"/>
    <s v="Large"/>
  </r>
  <r>
    <s v="WR62597"/>
    <x v="4"/>
    <n v="2311.3821090000001"/>
    <x v="0"/>
    <s v="Basic"/>
    <x v="1"/>
    <s v="1/28/11"/>
    <s v="Medical Leave"/>
    <x v="1"/>
    <n v="24641"/>
    <x v="0"/>
    <x v="0"/>
    <n v="61"/>
    <n v="16"/>
    <n v="57"/>
    <n v="0"/>
    <n v="1"/>
    <s v="Corporate Auto"/>
    <s v="Corporate L2"/>
    <s v="Offer1"/>
    <s v="Branch"/>
    <n v="294.92773"/>
    <s v="Four-Door Car"/>
    <s v="Medsize"/>
  </r>
  <r>
    <s v="KU61611"/>
    <x v="1"/>
    <n v="4327.0989220000001"/>
    <x v="0"/>
    <s v="Basic"/>
    <x v="3"/>
    <d v="2011-06-02T00:00:00"/>
    <s v="Employed"/>
    <x v="1"/>
    <n v="69040"/>
    <x v="0"/>
    <x v="0"/>
    <n v="108"/>
    <n v="4"/>
    <n v="88"/>
    <n v="0"/>
    <n v="1"/>
    <s v="Corporate Auto"/>
    <s v="Corporate L3"/>
    <s v="Offer1"/>
    <s v="Call Center"/>
    <n v="518.4"/>
    <s v="Sports Car"/>
    <s v="Small"/>
  </r>
  <r>
    <s v="XW98867"/>
    <x v="4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Personal Auto"/>
    <s v="Personal L2"/>
    <s v="Offer1"/>
    <s v="Call Center"/>
    <n v="542.4"/>
    <s v="SUV"/>
    <s v="Medsize"/>
  </r>
  <r>
    <s v="PP80817"/>
    <x v="3"/>
    <n v="8323.5333379999993"/>
    <x v="0"/>
    <s v="Basic"/>
    <x v="3"/>
    <d v="2011-02-02T00:00:00"/>
    <s v="Employed"/>
    <x v="0"/>
    <n v="59886"/>
    <x v="1"/>
    <x v="0"/>
    <n v="104"/>
    <n v="30"/>
    <n v="1"/>
    <n v="0"/>
    <n v="4"/>
    <s v="Personal Auto"/>
    <s v="Personal L2"/>
    <s v="Offer1"/>
    <s v="Agent"/>
    <n v="71.729298"/>
    <s v="Sports Car"/>
    <s v="Medsize"/>
  </r>
  <r>
    <s v="DT77901"/>
    <x v="4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DX34647"/>
    <x v="3"/>
    <n v="7761.2678390000001"/>
    <x v="0"/>
    <s v="Extended"/>
    <x v="1"/>
    <s v="2/24/11"/>
    <s v="Employed"/>
    <x v="0"/>
    <n v="43137"/>
    <x v="0"/>
    <x v="0"/>
    <n v="96"/>
    <n v="8"/>
    <n v="41"/>
    <n v="0"/>
    <n v="8"/>
    <s v="Personal Auto"/>
    <s v="Personal L3"/>
    <s v="Offer2"/>
    <s v="Call Center"/>
    <n v="460.8"/>
    <s v="Two-Door Car"/>
    <s v="Large"/>
  </r>
  <r>
    <s v="OD56551"/>
    <x v="4"/>
    <n v="5239.8909130000002"/>
    <x v="0"/>
    <s v="Basic"/>
    <x v="1"/>
    <d v="2011-09-01T00:00:00"/>
    <s v="Employed"/>
    <x v="1"/>
    <n v="27978"/>
    <x v="0"/>
    <x v="1"/>
    <n v="69"/>
    <n v="3"/>
    <n v="21"/>
    <n v="1"/>
    <n v="7"/>
    <s v="Personal Auto"/>
    <s v="Personal L3"/>
    <s v="Offer1"/>
    <s v="Branch"/>
    <n v="447.91125499999998"/>
    <s v="Four-Door Car"/>
    <s v="Medsize"/>
  </r>
  <r>
    <s v="OO63074"/>
    <x v="3"/>
    <n v="4517.9088339999998"/>
    <x v="0"/>
    <s v="Basic"/>
    <x v="0"/>
    <d v="2011-09-02T00:00:00"/>
    <s v="Medical Leave"/>
    <x v="0"/>
    <n v="25261"/>
    <x v="0"/>
    <x v="0"/>
    <n v="118"/>
    <n v="31"/>
    <n v="9"/>
    <n v="0"/>
    <n v="1"/>
    <s v="Personal Auto"/>
    <s v="Personal L3"/>
    <s v="Offer4"/>
    <s v="Branch"/>
    <n v="566.4"/>
    <s v="SUV"/>
    <s v="Medsize"/>
  </r>
  <r>
    <s v="EH24828"/>
    <x v="2"/>
    <n v="2389.774148"/>
    <x v="0"/>
    <s v="Basic"/>
    <x v="1"/>
    <d v="2011-11-01T00:00:00"/>
    <s v="Employed"/>
    <x v="1"/>
    <n v="58652"/>
    <x v="0"/>
    <x v="0"/>
    <n v="64"/>
    <n v="14"/>
    <n v="75"/>
    <n v="5"/>
    <n v="1"/>
    <s v="Personal Auto"/>
    <s v="Personal L2"/>
    <s v="Offer2"/>
    <s v="Agent"/>
    <n v="307.2"/>
    <s v="Four-Door Car"/>
    <s v="Small"/>
  </r>
  <r>
    <s v="CX99919"/>
    <x v="2"/>
    <n v="4130.6287759999996"/>
    <x v="0"/>
    <s v="Basic"/>
    <x v="1"/>
    <d v="2011-06-02T00:00:00"/>
    <s v="Retired"/>
    <x v="0"/>
    <n v="28321"/>
    <x v="0"/>
    <x v="1"/>
    <n v="111"/>
    <n v="34"/>
    <n v="32"/>
    <n v="0"/>
    <n v="1"/>
    <s v="Corporate Auto"/>
    <s v="Corporate L3"/>
    <s v="Offer3"/>
    <s v="Branch"/>
    <n v="537.391704"/>
    <s v="SUV"/>
    <s v="Medsize"/>
  </r>
  <r>
    <s v="PS31050"/>
    <x v="0"/>
    <n v="21404.358850000001"/>
    <x v="0"/>
    <s v="Basic"/>
    <x v="0"/>
    <s v="2/28/11"/>
    <s v="Unemployed"/>
    <x v="0"/>
    <n v="0"/>
    <x v="0"/>
    <x v="1"/>
    <n v="69"/>
    <n v="35"/>
    <n v="79"/>
    <n v="0"/>
    <n v="2"/>
    <s v="Personal Auto"/>
    <s v="Personal L3"/>
    <s v="Offer1"/>
    <s v="Branch"/>
    <n v="496.8"/>
    <s v="Four-Door Car"/>
    <s v="Medsize"/>
  </r>
  <r>
    <s v="NU32697"/>
    <x v="4"/>
    <n v="5227.7664189999996"/>
    <x v="0"/>
    <s v="Basic"/>
    <x v="1"/>
    <s v="1/22/11"/>
    <s v="Unemployed"/>
    <x v="1"/>
    <n v="0"/>
    <x v="0"/>
    <x v="1"/>
    <n v="72"/>
    <n v="20"/>
    <n v="12"/>
    <n v="0"/>
    <n v="6"/>
    <s v="Corporate Auto"/>
    <s v="Corporate L3"/>
    <s v="Offer1"/>
    <s v="Agent"/>
    <n v="518.4"/>
    <s v="Four-Door Car"/>
    <s v="Medsize"/>
  </r>
  <r>
    <s v="PU98976"/>
    <x v="3"/>
    <n v="6187.3457440000002"/>
    <x v="0"/>
    <s v="Extended"/>
    <x v="0"/>
    <d v="2011-05-02T00:00:00"/>
    <s v="Unemployed"/>
    <x v="0"/>
    <n v="0"/>
    <x v="0"/>
    <x v="1"/>
    <n v="88"/>
    <n v="17"/>
    <n v="25"/>
    <n v="0"/>
    <n v="6"/>
    <s v="Personal Auto"/>
    <s v="Personal L3"/>
    <s v="Offer1"/>
    <s v="Call Center"/>
    <n v="633.6"/>
    <s v="Four-Door Car"/>
    <s v="Medsize"/>
  </r>
  <r>
    <s v="ZR20842"/>
    <x v="1"/>
    <n v="5113.874718"/>
    <x v="0"/>
    <s v="Extended"/>
    <x v="1"/>
    <s v="1/23/11"/>
    <s v="Employed"/>
    <x v="1"/>
    <n v="94415"/>
    <x v="2"/>
    <x v="0"/>
    <n v="127"/>
    <n v="6"/>
    <n v="53"/>
    <n v="1"/>
    <n v="1"/>
    <s v="Personal Auto"/>
    <s v="Personal L1"/>
    <s v="Offer1"/>
    <s v="Branch"/>
    <n v="492.77032100000002"/>
    <s v="Sports Car"/>
    <s v="Medsize"/>
  </r>
  <r>
    <s v="NF35573"/>
    <x v="4"/>
    <n v="11039.31617"/>
    <x v="0"/>
    <s v="Basic"/>
    <x v="3"/>
    <d v="2011-03-01T00:00:00"/>
    <s v="Unemployed"/>
    <x v="1"/>
    <n v="0"/>
    <x v="0"/>
    <x v="0"/>
    <n v="103"/>
    <n v="4"/>
    <n v="67"/>
    <n v="0"/>
    <n v="2"/>
    <s v="Special Auto"/>
    <s v="Special L3"/>
    <s v="Offer2"/>
    <s v="Call Center"/>
    <n v="1149.203884"/>
    <s v="SUV"/>
    <s v="Medsize"/>
  </r>
  <r>
    <s v="DF66914"/>
    <x v="1"/>
    <n v="32227.083890000002"/>
    <x v="0"/>
    <s v="Basic"/>
    <x v="0"/>
    <s v="2/15/11"/>
    <s v="Employed"/>
    <x v="0"/>
    <n v="45331"/>
    <x v="0"/>
    <x v="0"/>
    <n v="100"/>
    <n v="0"/>
    <n v="8"/>
    <n v="0"/>
    <n v="2"/>
    <s v="Personal Auto"/>
    <s v="Personal L1"/>
    <s v="Offer2"/>
    <s v="Agent"/>
    <n v="572.635987"/>
    <s v="SUV"/>
    <s v="Medsize"/>
  </r>
  <r>
    <s v="YM99866"/>
    <x v="1"/>
    <n v="2611.9658690000001"/>
    <x v="0"/>
    <s v="Basic"/>
    <x v="3"/>
    <s v="2/28/11"/>
    <s v="Employed"/>
    <x v="1"/>
    <n v="53904"/>
    <x v="0"/>
    <x v="0"/>
    <n v="67"/>
    <n v="1"/>
    <n v="17"/>
    <n v="2"/>
    <n v="1"/>
    <s v="Personal Auto"/>
    <s v="Personal L2"/>
    <s v="Offer3"/>
    <s v="Agent"/>
    <n v="321.60000000000002"/>
    <s v="Four-Door Car"/>
    <s v="Medsize"/>
  </r>
  <r>
    <s v="VH62084"/>
    <x v="3"/>
    <n v="13372.327719999999"/>
    <x v="0"/>
    <s v="Basic"/>
    <x v="3"/>
    <d v="2011-06-02T00:00:00"/>
    <s v="Unemployed"/>
    <x v="1"/>
    <n v="0"/>
    <x v="0"/>
    <x v="1"/>
    <n v="74"/>
    <n v="18"/>
    <n v="58"/>
    <n v="0"/>
    <n v="2"/>
    <s v="Personal Auto"/>
    <s v="Personal L3"/>
    <s v="Offer1"/>
    <s v="Agent"/>
    <n v="811.08648400000004"/>
    <s v="Four-Door Car"/>
    <s v="Medsize"/>
  </r>
  <r>
    <s v="SE28250"/>
    <x v="1"/>
    <n v="4838.9818690000002"/>
    <x v="0"/>
    <s v="Basic"/>
    <x v="0"/>
    <s v="1/17/11"/>
    <s v="Unemployed"/>
    <x v="1"/>
    <n v="0"/>
    <x v="0"/>
    <x v="2"/>
    <n v="70"/>
    <n v="11"/>
    <n v="36"/>
    <n v="2"/>
    <n v="7"/>
    <s v="Special Auto"/>
    <s v="Special L2"/>
    <s v="Offer2"/>
    <s v="Agent"/>
    <n v="336"/>
    <s v="Four-Door Car"/>
    <s v="Large"/>
  </r>
  <r>
    <s v="MD86050"/>
    <x v="4"/>
    <n v="4721.6590159999996"/>
    <x v="0"/>
    <s v="Basic"/>
    <x v="3"/>
    <s v="2/28/11"/>
    <s v="Unemployed"/>
    <x v="1"/>
    <n v="0"/>
    <x v="0"/>
    <x v="1"/>
    <n v="67"/>
    <n v="20"/>
    <n v="38"/>
    <n v="0"/>
    <n v="8"/>
    <s v="Personal Auto"/>
    <s v="Personal L3"/>
    <s v="Offer4"/>
    <s v="Branch"/>
    <n v="482.4"/>
    <s v="Four-Door Car"/>
    <s v="Medsize"/>
  </r>
  <r>
    <s v="GF17866"/>
    <x v="4"/>
    <n v="3873.647046"/>
    <x v="1"/>
    <s v="Basic"/>
    <x v="1"/>
    <s v="1/20/11"/>
    <s v="Retired"/>
    <x v="1"/>
    <n v="28142"/>
    <x v="0"/>
    <x v="0"/>
    <n v="105"/>
    <n v="18"/>
    <n v="50"/>
    <n v="0"/>
    <n v="1"/>
    <s v="Corporate Auto"/>
    <s v="Corporate L2"/>
    <s v="Offer2"/>
    <s v="Agent"/>
    <n v="701.70823900000005"/>
    <s v="Sports Car"/>
    <s v="Medsize"/>
  </r>
  <r>
    <s v="FU99476"/>
    <x v="0"/>
    <n v="6770.306834"/>
    <x v="0"/>
    <s v="Extended"/>
    <x v="3"/>
    <s v="2/22/11"/>
    <s v="Employed"/>
    <x v="1"/>
    <n v="74422"/>
    <x v="1"/>
    <x v="2"/>
    <n v="85"/>
    <n v="4"/>
    <n v="3"/>
    <n v="1"/>
    <n v="3"/>
    <s v="Personal Auto"/>
    <s v="Personal L1"/>
    <s v="Offer1"/>
    <s v="Call Center"/>
    <n v="95.338504999999998"/>
    <s v="Four-Door Car"/>
    <s v="Medsize"/>
  </r>
  <r>
    <s v="KO44736"/>
    <x v="4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Personal Auto"/>
    <s v="Personal L3"/>
    <s v="Offer2"/>
    <s v="Call Center"/>
    <n v="525.6"/>
    <s v="Two-Door Car"/>
    <s v="Small"/>
  </r>
  <r>
    <s v="KI55845"/>
    <x v="4"/>
    <n v="13681.71178"/>
    <x v="0"/>
    <s v="Basic"/>
    <x v="1"/>
    <s v="2/18/11"/>
    <s v="Employed"/>
    <x v="0"/>
    <n v="55588"/>
    <x v="0"/>
    <x v="0"/>
    <n v="114"/>
    <n v="15"/>
    <n v="40"/>
    <n v="0"/>
    <n v="2"/>
    <s v="Personal Auto"/>
    <s v="Personal L2"/>
    <s v="Offer1"/>
    <s v="Branch"/>
    <n v="547.20000000000005"/>
    <s v="SUV"/>
    <s v="Medsize"/>
  </r>
  <r>
    <s v="JJ24476"/>
    <x v="1"/>
    <n v="5717.2219189999996"/>
    <x v="0"/>
    <s v="Basic"/>
    <x v="2"/>
    <s v="2/25/11"/>
    <s v="Employed"/>
    <x v="0"/>
    <n v="52391"/>
    <x v="0"/>
    <x v="0"/>
    <n v="71"/>
    <n v="9"/>
    <n v="32"/>
    <n v="0"/>
    <n v="3"/>
    <s v="Personal Auto"/>
    <s v="Personal L2"/>
    <s v="Offer2"/>
    <s v="Web"/>
    <n v="409.76326699999998"/>
    <s v="Two-Door Car"/>
    <s v="Medsize"/>
  </r>
  <r>
    <s v="VC68509"/>
    <x v="4"/>
    <n v="9486.5964170000007"/>
    <x v="0"/>
    <s v="Extended"/>
    <x v="0"/>
    <s v="1/20/11"/>
    <s v="Employed"/>
    <x v="0"/>
    <n v="42240"/>
    <x v="1"/>
    <x v="0"/>
    <n v="79"/>
    <n v="25"/>
    <n v="10"/>
    <n v="0"/>
    <n v="2"/>
    <s v="Personal Auto"/>
    <s v="Personal L3"/>
    <s v="Offer3"/>
    <s v="Agent"/>
    <n v="46.386546000000003"/>
    <s v="Four-Door Car"/>
    <s v="Medsize"/>
  </r>
  <r>
    <s v="QN62502"/>
    <x v="4"/>
    <n v="3839.143697"/>
    <x v="0"/>
    <s v="Extended"/>
    <x v="0"/>
    <d v="2011-07-02T00:00:00"/>
    <s v="Employed"/>
    <x v="0"/>
    <n v="70146"/>
    <x v="1"/>
    <x v="0"/>
    <n v="96"/>
    <n v="28"/>
    <n v="65"/>
    <n v="0"/>
    <n v="1"/>
    <s v="Personal Auto"/>
    <s v="Personal L1"/>
    <s v="Offer2"/>
    <s v="Branch"/>
    <n v="157.44006899999999"/>
    <s v="Four-Door Car"/>
    <s v="Medsize"/>
  </r>
  <r>
    <s v="EL92515"/>
    <x v="4"/>
    <n v="11211.590270000001"/>
    <x v="0"/>
    <s v="Extended"/>
    <x v="1"/>
    <s v="1/27/11"/>
    <s v="Employed"/>
    <x v="0"/>
    <n v="41121"/>
    <x v="0"/>
    <x v="2"/>
    <n v="94"/>
    <n v="20"/>
    <n v="56"/>
    <n v="0"/>
    <n v="2"/>
    <s v="Personal Auto"/>
    <s v="Personal L2"/>
    <s v="Offer1"/>
    <s v="Call Center"/>
    <n v="451.2"/>
    <s v="Four-Door Car"/>
    <s v="Medsize"/>
  </r>
  <r>
    <s v="VL84149"/>
    <x v="4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Corporate Auto"/>
    <s v="Corporate L2"/>
    <s v="Offer1"/>
    <s v="Branch"/>
    <n v="1027.2"/>
    <s v="Luxury Car"/>
    <s v="Small"/>
  </r>
  <r>
    <s v="JX19907"/>
    <x v="4"/>
    <n v="3798.3216499999999"/>
    <x v="0"/>
    <s v="Premium"/>
    <x v="0"/>
    <d v="2011-04-02T00:00:00"/>
    <s v="Unemployed"/>
    <x v="1"/>
    <n v="0"/>
    <x v="0"/>
    <x v="0"/>
    <n v="107"/>
    <n v="34"/>
    <n v="70"/>
    <n v="1"/>
    <n v="1"/>
    <s v="Corporate Auto"/>
    <s v="Corporate L3"/>
    <s v="Offer1"/>
    <s v="Web"/>
    <n v="1261.9435410000001"/>
    <s v="Two-Door Car"/>
    <s v="Medsize"/>
  </r>
  <r>
    <s v="BC66921"/>
    <x v="2"/>
    <n v="2816.567395"/>
    <x v="0"/>
    <s v="Basic"/>
    <x v="3"/>
    <s v="2/16/11"/>
    <s v="Employed"/>
    <x v="0"/>
    <n v="41228"/>
    <x v="0"/>
    <x v="1"/>
    <n v="71"/>
    <n v="19"/>
    <n v="13"/>
    <n v="0"/>
    <n v="1"/>
    <s v="Personal Auto"/>
    <s v="Personal L3"/>
    <s v="Offer1"/>
    <s v="Branch"/>
    <n v="340.8"/>
    <s v="Four-Door Car"/>
    <s v="Small"/>
  </r>
  <r>
    <s v="IA15979"/>
    <x v="0"/>
    <n v="6948.3258580000002"/>
    <x v="0"/>
    <s v="Extended"/>
    <x v="1"/>
    <d v="2011-06-02T00:00:00"/>
    <s v="Employed"/>
    <x v="1"/>
    <n v="40598"/>
    <x v="2"/>
    <x v="1"/>
    <n v="91"/>
    <n v="35"/>
    <n v="98"/>
    <n v="0"/>
    <n v="5"/>
    <s v="Personal Auto"/>
    <s v="Personal L3"/>
    <s v="Offer1"/>
    <s v="Agent"/>
    <n v="302.79140200000001"/>
    <s v="Four-Door Car"/>
    <s v="Medsize"/>
  </r>
  <r>
    <s v="GN80437"/>
    <x v="4"/>
    <n v="3444.9675029999999"/>
    <x v="0"/>
    <s v="Extended"/>
    <x v="1"/>
    <s v="2/28/11"/>
    <s v="Unemployed"/>
    <x v="0"/>
    <n v="0"/>
    <x v="0"/>
    <x v="0"/>
    <n v="91"/>
    <n v="28"/>
    <n v="59"/>
    <n v="0"/>
    <n v="1"/>
    <s v="Special Auto"/>
    <s v="Special L2"/>
    <s v="Offer2"/>
    <s v="Branch"/>
    <n v="596.050118"/>
    <s v="Four-Door Car"/>
    <s v="Medsize"/>
  </r>
  <r>
    <s v="AH65907"/>
    <x v="3"/>
    <n v="2859.4085700000001"/>
    <x v="0"/>
    <s v="Basic"/>
    <x v="0"/>
    <s v="1/14/11"/>
    <s v="Employed"/>
    <x v="0"/>
    <n v="51790"/>
    <x v="0"/>
    <x v="0"/>
    <n v="71"/>
    <n v="12"/>
    <n v="43"/>
    <n v="0"/>
    <n v="1"/>
    <s v="Personal Auto"/>
    <s v="Personal L3"/>
    <s v="Offer2"/>
    <s v="Agent"/>
    <n v="340.8"/>
    <s v="Four-Door Car"/>
    <s v="Large"/>
  </r>
  <r>
    <s v="VG57728"/>
    <x v="3"/>
    <n v="2692.0576289999999"/>
    <x v="0"/>
    <s v="Basic"/>
    <x v="3"/>
    <d v="2011-08-01T00:00:00"/>
    <s v="Employed"/>
    <x v="1"/>
    <n v="92593"/>
    <x v="1"/>
    <x v="1"/>
    <n v="68"/>
    <n v="4"/>
    <n v="53"/>
    <n v="0"/>
    <n v="1"/>
    <s v="Corporate Auto"/>
    <s v="Corporate L3"/>
    <s v="Offer1"/>
    <s v="Agent"/>
    <n v="8.4432200000000002"/>
    <s v="Four-Door Car"/>
    <s v="Medsize"/>
  </r>
  <r>
    <s v="AF81450"/>
    <x v="3"/>
    <n v="11431.730890000001"/>
    <x v="0"/>
    <s v="Basic"/>
    <x v="3"/>
    <s v="1/26/11"/>
    <s v="Disabled"/>
    <x v="1"/>
    <n v="28657"/>
    <x v="0"/>
    <x v="0"/>
    <n v="100"/>
    <n v="4"/>
    <n v="55"/>
    <n v="0"/>
    <n v="2"/>
    <s v="Personal Auto"/>
    <s v="Personal L3"/>
    <s v="Offer1"/>
    <s v="Branch"/>
    <n v="588.74225100000001"/>
    <s v="SUV"/>
    <s v="Small"/>
  </r>
  <r>
    <s v="YI28422"/>
    <x v="4"/>
    <n v="7635.8833240000004"/>
    <x v="0"/>
    <s v="Extended"/>
    <x v="3"/>
    <d v="2011-07-01T00:00:00"/>
    <s v="Employed"/>
    <x v="1"/>
    <n v="30262"/>
    <x v="0"/>
    <x v="0"/>
    <n v="98"/>
    <n v="0"/>
    <n v="96"/>
    <n v="1"/>
    <n v="9"/>
    <s v="Personal Auto"/>
    <s v="Personal L3"/>
    <s v="Offer2"/>
    <s v="Agent"/>
    <n v="499.22561000000002"/>
    <s v="Four-Door Car"/>
    <s v="Large"/>
  </r>
  <r>
    <s v="GR26937"/>
    <x v="4"/>
    <n v="9805.8296140000002"/>
    <x v="0"/>
    <s v="Extended"/>
    <x v="2"/>
    <d v="2011-01-02T00:00:00"/>
    <s v="Employed"/>
    <x v="0"/>
    <n v="47197"/>
    <x v="1"/>
    <x v="0"/>
    <n v="81"/>
    <n v="19"/>
    <n v="91"/>
    <n v="0"/>
    <n v="2"/>
    <s v="Corporate Auto"/>
    <s v="Corporate L2"/>
    <s v="Offer2"/>
    <s v="Agent"/>
    <n v="76.112617999999998"/>
    <s v="Four-Door Car"/>
    <s v="Medsize"/>
  </r>
  <r>
    <s v="BR99015"/>
    <x v="3"/>
    <n v="6803.6156289999999"/>
    <x v="0"/>
    <s v="Extended"/>
    <x v="0"/>
    <s v="2/26/11"/>
    <s v="Unemployed"/>
    <x v="0"/>
    <n v="0"/>
    <x v="0"/>
    <x v="1"/>
    <n v="94"/>
    <n v="25"/>
    <n v="20"/>
    <n v="0"/>
    <n v="6"/>
    <s v="Personal Auto"/>
    <s v="Personal L3"/>
    <s v="Offer2"/>
    <s v="Call Center"/>
    <n v="451.2"/>
    <s v="Four-Door Car"/>
    <s v="Small"/>
  </r>
  <r>
    <s v="PB11270"/>
    <x v="4"/>
    <n v="7107.6553970000004"/>
    <x v="0"/>
    <s v="Basic"/>
    <x v="0"/>
    <s v="2/24/11"/>
    <s v="Unemployed"/>
    <x v="0"/>
    <n v="0"/>
    <x v="0"/>
    <x v="0"/>
    <n v="61"/>
    <n v="2"/>
    <n v="15"/>
    <n v="0"/>
    <n v="2"/>
    <s v="Personal Auto"/>
    <s v="Personal L2"/>
    <s v="Offer1"/>
    <s v="Agent"/>
    <n v="541.56120899999996"/>
    <s v="Four-Door Car"/>
    <s v="Medsize"/>
  </r>
  <r>
    <s v="PZ89632"/>
    <x v="4"/>
    <n v="4735.1844739999997"/>
    <x v="0"/>
    <s v="Extended"/>
    <x v="3"/>
    <s v="1/25/11"/>
    <s v="Unemployed"/>
    <x v="0"/>
    <n v="0"/>
    <x v="0"/>
    <x v="1"/>
    <n v="134"/>
    <n v="22"/>
    <n v="68"/>
    <n v="0"/>
    <n v="1"/>
    <s v="Personal Auto"/>
    <s v="Personal L3"/>
    <s v="Offer3"/>
    <s v="Agent"/>
    <n v="964.8"/>
    <s v="SUV"/>
    <s v="Medsize"/>
  </r>
  <r>
    <s v="LV62981"/>
    <x v="1"/>
    <n v="6874.326693"/>
    <x v="0"/>
    <s v="Extended"/>
    <x v="1"/>
    <d v="2011-04-01T00:00:00"/>
    <s v="Employed"/>
    <x v="1"/>
    <n v="22093"/>
    <x v="0"/>
    <x v="2"/>
    <n v="87"/>
    <n v="15"/>
    <n v="8"/>
    <n v="0"/>
    <n v="9"/>
    <s v="Corporate Auto"/>
    <s v="Corporate L3"/>
    <s v="Offer4"/>
    <s v="Branch"/>
    <n v="616.74988499999995"/>
    <s v="Two-Door Car"/>
    <s v="Medsize"/>
  </r>
  <r>
    <s v="AS97690"/>
    <x v="1"/>
    <n v="2411.2565749999999"/>
    <x v="0"/>
    <s v="Basic"/>
    <x v="1"/>
    <s v="2/23/11"/>
    <s v="Employed"/>
    <x v="1"/>
    <n v="54483"/>
    <x v="0"/>
    <x v="0"/>
    <n v="61"/>
    <n v="6"/>
    <n v="57"/>
    <n v="0"/>
    <n v="1"/>
    <s v="Personal Auto"/>
    <s v="Personal L1"/>
    <s v="Offer3"/>
    <s v="Call Center"/>
    <n v="292.8"/>
    <s v="Two-Door Car"/>
    <s v="Medsize"/>
  </r>
  <r>
    <s v="SG32258"/>
    <x v="1"/>
    <n v="2416.542359"/>
    <x v="0"/>
    <s v="Basic"/>
    <x v="1"/>
    <d v="2011-06-02T00:00:00"/>
    <s v="Medical Leave"/>
    <x v="0"/>
    <n v="18944"/>
    <x v="1"/>
    <x v="0"/>
    <n v="63"/>
    <n v="20"/>
    <n v="64"/>
    <n v="0"/>
    <n v="1"/>
    <s v="Personal Auto"/>
    <s v="Personal L3"/>
    <s v="Offer4"/>
    <s v="Call Center"/>
    <n v="125.274351"/>
    <s v="Four-Door Car"/>
    <s v="Medsize"/>
  </r>
  <r>
    <s v="MY80583"/>
    <x v="4"/>
    <n v="23981.543440000001"/>
    <x v="0"/>
    <s v="Basic"/>
    <x v="0"/>
    <d v="2011-05-01T00:00:00"/>
    <s v="Employed"/>
    <x v="0"/>
    <n v="84365"/>
    <x v="0"/>
    <x v="0"/>
    <n v="66"/>
    <n v="14"/>
    <n v="42"/>
    <n v="0"/>
    <n v="2"/>
    <s v="Personal Auto"/>
    <s v="Personal L3"/>
    <s v="Offer2"/>
    <s v="Branch"/>
    <n v="316.8"/>
    <s v="Four-Door Car"/>
    <s v="Small"/>
  </r>
  <r>
    <s v="WS57286"/>
    <x v="1"/>
    <n v="4692.1651549999997"/>
    <x v="0"/>
    <s v="Basic"/>
    <x v="1"/>
    <s v="2/13/11"/>
    <s v="Unemployed"/>
    <x v="1"/>
    <n v="0"/>
    <x v="1"/>
    <x v="0"/>
    <n v="64"/>
    <n v="20"/>
    <n v="13"/>
    <n v="0"/>
    <n v="4"/>
    <s v="Personal Auto"/>
    <s v="Personal L3"/>
    <s v="Offer2"/>
    <s v="Agent"/>
    <n v="137.169296"/>
    <s v="Four-Door Car"/>
    <s v="Medsize"/>
  </r>
  <r>
    <s v="MF53477"/>
    <x v="3"/>
    <n v="3600.9343260000001"/>
    <x v="1"/>
    <s v="Basic"/>
    <x v="3"/>
    <s v="2/25/11"/>
    <s v="Retired"/>
    <x v="0"/>
    <n v="25147"/>
    <x v="0"/>
    <x v="1"/>
    <n v="101"/>
    <n v="7"/>
    <n v="54"/>
    <n v="0"/>
    <n v="1"/>
    <s v="Corporate Auto"/>
    <s v="Corporate L1"/>
    <s v="Offer1"/>
    <s v="Agent"/>
    <n v="694.59828800000003"/>
    <s v="SUV"/>
    <s v="Medsize"/>
  </r>
  <r>
    <s v="DQ28641"/>
    <x v="2"/>
    <n v="2665.2225109999999"/>
    <x v="0"/>
    <s v="Basic"/>
    <x v="3"/>
    <d v="2011-09-01T00:00:00"/>
    <s v="Medical Leave"/>
    <x v="1"/>
    <n v="14315"/>
    <x v="0"/>
    <x v="0"/>
    <n v="71"/>
    <n v="33"/>
    <n v="16"/>
    <n v="0"/>
    <n v="1"/>
    <s v="Personal Auto"/>
    <s v="Personal L1"/>
    <s v="Offer2"/>
    <s v="Branch"/>
    <n v="511.2"/>
    <s v="Four-Door Car"/>
    <s v="Medsize"/>
  </r>
  <r>
    <s v="EX46492"/>
    <x v="1"/>
    <n v="7666.5204379999996"/>
    <x v="0"/>
    <s v="Extended"/>
    <x v="2"/>
    <d v="2011-12-01T00:00:00"/>
    <s v="Employed"/>
    <x v="0"/>
    <n v="87864"/>
    <x v="2"/>
    <x v="0"/>
    <n v="94"/>
    <n v="19"/>
    <n v="42"/>
    <n v="0"/>
    <n v="8"/>
    <s v="Personal Auto"/>
    <s v="Personal L3"/>
    <s v="Offer2"/>
    <s v="Agent"/>
    <n v="421.456547"/>
    <s v="Two-Door Car"/>
    <s v="Medsize"/>
  </r>
  <r>
    <s v="VW20823"/>
    <x v="3"/>
    <n v="16675.89616"/>
    <x v="0"/>
    <s v="Extended"/>
    <x v="3"/>
    <s v="1/27/11"/>
    <s v="Employed"/>
    <x v="1"/>
    <n v="57844"/>
    <x v="0"/>
    <x v="0"/>
    <n v="85"/>
    <n v="16"/>
    <n v="31"/>
    <n v="1"/>
    <n v="2"/>
    <s v="Personal Auto"/>
    <s v="Personal L3"/>
    <s v="Offer3"/>
    <s v="Branch"/>
    <n v="408"/>
    <s v="Four-Door Car"/>
    <s v="Small"/>
  </r>
  <r>
    <s v="LH26563"/>
    <x v="4"/>
    <n v="4550.8560450000004"/>
    <x v="0"/>
    <s v="Premium"/>
    <x v="3"/>
    <d v="2011-08-02T00:00:00"/>
    <s v="Disabled"/>
    <x v="0"/>
    <n v="17913"/>
    <x v="0"/>
    <x v="0"/>
    <n v="116"/>
    <n v="0"/>
    <n v="39"/>
    <n v="0"/>
    <n v="1"/>
    <s v="Personal Auto"/>
    <s v="Personal L3"/>
    <s v="Offer3"/>
    <s v="Web"/>
    <n v="556.79999999999995"/>
    <s v="Four-Door Car"/>
    <s v="Small"/>
  </r>
  <r>
    <s v="FR56877"/>
    <x v="1"/>
    <n v="11763.935649999999"/>
    <x v="0"/>
    <s v="Extended"/>
    <x v="3"/>
    <d v="2011-03-02T00:00:00"/>
    <s v="Employed"/>
    <x v="0"/>
    <n v="28806"/>
    <x v="0"/>
    <x v="0"/>
    <n v="99"/>
    <n v="35"/>
    <n v="75"/>
    <n v="0"/>
    <n v="2"/>
    <s v="Special Auto"/>
    <s v="Special L3"/>
    <s v="Offer2"/>
    <s v="Call Center"/>
    <n v="475.2"/>
    <s v="Four-Door Car"/>
    <s v="Medsize"/>
  </r>
  <r>
    <s v="ZY99878"/>
    <x v="3"/>
    <n v="13742.53724"/>
    <x v="0"/>
    <s v="Premium"/>
    <x v="3"/>
    <d v="2011-03-01T00:00:00"/>
    <s v="Employed"/>
    <x v="1"/>
    <n v="90343"/>
    <x v="2"/>
    <x v="1"/>
    <n v="175"/>
    <n v="11"/>
    <n v="68"/>
    <n v="0"/>
    <n v="3"/>
    <s v="Personal Auto"/>
    <s v="Personal L2"/>
    <s v="Offer1"/>
    <s v="Branch"/>
    <n v="833.072722"/>
    <s v="SUV"/>
    <s v="Medsize"/>
  </r>
  <r>
    <s v="CS15289"/>
    <x v="4"/>
    <n v="16138.416279999999"/>
    <x v="0"/>
    <s v="Basic"/>
    <x v="2"/>
    <d v="2011-05-02T00:00:00"/>
    <s v="Employed"/>
    <x v="0"/>
    <n v="79041"/>
    <x v="1"/>
    <x v="0"/>
    <n v="199"/>
    <n v="14"/>
    <n v="48"/>
    <n v="0"/>
    <n v="3"/>
    <s v="Personal Auto"/>
    <s v="Personal L3"/>
    <s v="Offer2"/>
    <s v="Branch"/>
    <n v="419.26062000000002"/>
    <s v="Luxury SUV"/>
    <s v="Small"/>
  </r>
  <r>
    <s v="VM84548"/>
    <x v="0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2"/>
    <s v="Offer2"/>
    <s v="Branch"/>
    <n v="528"/>
    <s v="SUV"/>
    <s v="Medsize"/>
  </r>
  <r>
    <s v="IA96447"/>
    <x v="3"/>
    <n v="6673.7376770000001"/>
    <x v="0"/>
    <s v="Premium"/>
    <x v="1"/>
    <s v="1/15/11"/>
    <s v="Employed"/>
    <x v="1"/>
    <n v="85019"/>
    <x v="0"/>
    <x v="0"/>
    <n v="167"/>
    <n v="26"/>
    <n v="92"/>
    <n v="0"/>
    <n v="1"/>
    <s v="Personal Auto"/>
    <s v="Personal L3"/>
    <s v="Offer2"/>
    <s v="Agent"/>
    <n v="801.6"/>
    <s v="Sports Car"/>
    <s v="Medsize"/>
  </r>
  <r>
    <s v="PT32230"/>
    <x v="3"/>
    <n v="7782.1268479999999"/>
    <x v="0"/>
    <s v="Basic"/>
    <x v="3"/>
    <s v="2/14/11"/>
    <s v="Employed"/>
    <x v="0"/>
    <n v="70059"/>
    <x v="1"/>
    <x v="0"/>
    <n v="194"/>
    <n v="1"/>
    <n v="97"/>
    <n v="0"/>
    <n v="1"/>
    <s v="Personal Auto"/>
    <s v="Personal L3"/>
    <s v="Offer2"/>
    <s v="Agent"/>
    <n v="253.740993"/>
    <s v="Luxury SUV"/>
    <s v="Medsize"/>
  </r>
  <r>
    <s v="NK73719"/>
    <x v="3"/>
    <n v="19393.211449999999"/>
    <x v="0"/>
    <s v="Premium"/>
    <x v="1"/>
    <s v="1/28/11"/>
    <s v="Employed"/>
    <x v="0"/>
    <n v="70503"/>
    <x v="1"/>
    <x v="2"/>
    <n v="164"/>
    <n v="11"/>
    <n v="11"/>
    <n v="1"/>
    <n v="2"/>
    <s v="Corporate Auto"/>
    <s v="Corporate L3"/>
    <s v="Offer1"/>
    <s v="Agent"/>
    <n v="41.052909999999997"/>
    <s v="SUV"/>
    <s v="Medsize"/>
  </r>
  <r>
    <s v="OH15771"/>
    <x v="3"/>
    <n v="3974.1381500000002"/>
    <x v="0"/>
    <s v="Basic"/>
    <x v="0"/>
    <d v="2011-10-01T00:00:00"/>
    <s v="Unemployed"/>
    <x v="1"/>
    <n v="0"/>
    <x v="0"/>
    <x v="1"/>
    <n v="117"/>
    <n v="9"/>
    <n v="78"/>
    <n v="0"/>
    <n v="1"/>
    <s v="Personal Auto"/>
    <s v="Personal L3"/>
    <s v="Offer2"/>
    <s v="Agent"/>
    <n v="561.6"/>
    <s v="SUV"/>
    <s v="Medsize"/>
  </r>
  <r>
    <s v="XP61034"/>
    <x v="4"/>
    <n v="4105.5809909999998"/>
    <x v="0"/>
    <s v="Basic"/>
    <x v="0"/>
    <s v="2/26/11"/>
    <s v="Employed"/>
    <x v="1"/>
    <n v="39492"/>
    <x v="0"/>
    <x v="0"/>
    <n v="105"/>
    <n v="20"/>
    <n v="81"/>
    <n v="0"/>
    <n v="1"/>
    <s v="Personal Auto"/>
    <s v="Personal L3"/>
    <s v="Offer2"/>
    <s v="Agent"/>
    <n v="756"/>
    <s v="SUV"/>
    <s v="Medsize"/>
  </r>
  <r>
    <s v="ZN34245"/>
    <x v="1"/>
    <n v="2308.4720550000002"/>
    <x v="0"/>
    <s v="Basic"/>
    <x v="1"/>
    <s v="2/23/11"/>
    <s v="Unemployed"/>
    <x v="1"/>
    <n v="0"/>
    <x v="0"/>
    <x v="1"/>
    <n v="68"/>
    <n v="9"/>
    <n v="34"/>
    <n v="0"/>
    <n v="1"/>
    <s v="Corporate Auto"/>
    <s v="Corporate L3"/>
    <s v="Offer2"/>
    <s v="Web"/>
    <n v="489.6"/>
    <s v="Four-Door Car"/>
    <s v="Medsize"/>
  </r>
  <r>
    <s v="FX55923"/>
    <x v="1"/>
    <n v="5372.9144770000003"/>
    <x v="0"/>
    <s v="Basic"/>
    <x v="0"/>
    <s v="2/22/11"/>
    <s v="Employed"/>
    <x v="1"/>
    <n v="50405"/>
    <x v="1"/>
    <x v="2"/>
    <n v="70"/>
    <n v="6"/>
    <n v="21"/>
    <n v="1"/>
    <n v="9"/>
    <s v="Personal Auto"/>
    <s v="Personal L2"/>
    <s v="Offer3"/>
    <s v="Call Center"/>
    <n v="7.0695829999999997"/>
    <s v="Four-Door Car"/>
    <s v="Medsize"/>
  </r>
  <r>
    <s v="ZZ83340"/>
    <x v="4"/>
    <n v="5508.3155360000001"/>
    <x v="0"/>
    <s v="Basic"/>
    <x v="4"/>
    <d v="2011-04-02T00:00:00"/>
    <s v="Employed"/>
    <x v="0"/>
    <n v="96021"/>
    <x v="2"/>
    <x v="0"/>
    <n v="68"/>
    <n v="5"/>
    <n v="30"/>
    <n v="0"/>
    <n v="5"/>
    <s v="Personal Auto"/>
    <s v="Personal L1"/>
    <s v="Offer3"/>
    <s v="Branch"/>
    <n v="315.00460199999998"/>
    <s v="Two-Door Car"/>
    <s v="Medsize"/>
  </r>
  <r>
    <s v="HA99340"/>
    <x v="4"/>
    <n v="2398.333185"/>
    <x v="0"/>
    <s v="Basic"/>
    <x v="3"/>
    <s v="2/24/11"/>
    <s v="Unemployed"/>
    <x v="1"/>
    <n v="0"/>
    <x v="0"/>
    <x v="0"/>
    <n v="65"/>
    <n v="26"/>
    <n v="97"/>
    <n v="0"/>
    <n v="1"/>
    <s v="Personal Auto"/>
    <s v="Personal L3"/>
    <s v="Offer1"/>
    <s v="Agent"/>
    <n v="422.94788799999998"/>
    <s v="Two-Door Car"/>
    <s v="Medsize"/>
  </r>
  <r>
    <s v="LE43061"/>
    <x v="3"/>
    <n v="3728.8301299999998"/>
    <x v="0"/>
    <s v="Premium"/>
    <x v="3"/>
    <s v="2/20/11"/>
    <s v="Unemployed"/>
    <x v="1"/>
    <n v="0"/>
    <x v="0"/>
    <x v="1"/>
    <n v="105"/>
    <n v="13"/>
    <n v="22"/>
    <n v="0"/>
    <n v="1"/>
    <s v="Personal Auto"/>
    <s v="Personal L3"/>
    <s v="Offer1"/>
    <s v="Web"/>
    <n v="756"/>
    <s v="Four-Door Car"/>
    <s v="Medsize"/>
  </r>
  <r>
    <s v="UF77413"/>
    <x v="4"/>
    <n v="2758.4985820000002"/>
    <x v="0"/>
    <s v="Basic"/>
    <x v="1"/>
    <s v="2/27/11"/>
    <s v="Employed"/>
    <x v="1"/>
    <n v="65794"/>
    <x v="2"/>
    <x v="0"/>
    <n v="69"/>
    <n v="10"/>
    <n v="14"/>
    <n v="1"/>
    <n v="1"/>
    <s v="Personal Auto"/>
    <s v="Personal L1"/>
    <s v="Offer1"/>
    <s v="Branch"/>
    <n v="277.27294000000001"/>
    <s v="Four-Door Car"/>
    <s v="Medsize"/>
  </r>
  <r>
    <s v="UY45293"/>
    <x v="4"/>
    <n v="3703.930261"/>
    <x v="0"/>
    <s v="Extended"/>
    <x v="0"/>
    <d v="2011-05-02T00:00:00"/>
    <s v="Employed"/>
    <x v="1"/>
    <n v="21975"/>
    <x v="0"/>
    <x v="2"/>
    <n v="95"/>
    <n v="28"/>
    <n v="63"/>
    <n v="0"/>
    <n v="1"/>
    <s v="Corporate Auto"/>
    <s v="Corporate L1"/>
    <s v="Offer4"/>
    <s v="Agent"/>
    <n v="456"/>
    <s v="Four-Door Car"/>
    <s v="Large"/>
  </r>
  <r>
    <s v="TH84309"/>
    <x v="3"/>
    <n v="9372.8436390000006"/>
    <x v="0"/>
    <s v="Extended"/>
    <x v="3"/>
    <s v="2/22/11"/>
    <s v="Unemployed"/>
    <x v="1"/>
    <n v="0"/>
    <x v="0"/>
    <x v="0"/>
    <n v="126"/>
    <n v="19"/>
    <n v="17"/>
    <n v="0"/>
    <n v="4"/>
    <s v="Personal Auto"/>
    <s v="Personal L3"/>
    <s v="Offer3"/>
    <s v="Branch"/>
    <n v="604.79999999999995"/>
    <s v="SUV"/>
    <s v="Medsize"/>
  </r>
  <r>
    <s v="PZ94551"/>
    <x v="4"/>
    <n v="4991.5844710000001"/>
    <x v="0"/>
    <s v="Extended"/>
    <x v="0"/>
    <d v="2011-10-02T00:00:00"/>
    <s v="Employed"/>
    <x v="0"/>
    <n v="56649"/>
    <x v="0"/>
    <x v="0"/>
    <n v="125"/>
    <n v="12"/>
    <n v="8"/>
    <n v="0"/>
    <n v="1"/>
    <s v="Special Auto"/>
    <s v="Special L2"/>
    <s v="Offer1"/>
    <s v="Branch"/>
    <n v="780.09036100000003"/>
    <s v="SUV"/>
    <s v="Large"/>
  </r>
  <r>
    <s v="FY40655"/>
    <x v="0"/>
    <n v="39400.185400000002"/>
    <x v="0"/>
    <s v="Premium"/>
    <x v="2"/>
    <s v="1/20/11"/>
    <s v="Unemployed"/>
    <x v="1"/>
    <n v="0"/>
    <x v="0"/>
    <x v="1"/>
    <n v="181"/>
    <n v="22"/>
    <n v="96"/>
    <n v="0"/>
    <n v="2"/>
    <s v="Personal Auto"/>
    <s v="Personal L3"/>
    <s v="Offer1"/>
    <s v="Call Center"/>
    <n v="868.8"/>
    <s v="SUV"/>
    <s v="Medsize"/>
  </r>
  <r>
    <s v="HS85465"/>
    <x v="3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Corporate Auto"/>
    <s v="Corporate L1"/>
    <s v="Offer2"/>
    <s v="Agent"/>
    <n v="331.2"/>
    <s v="Two-Door Car"/>
    <s v="Medsize"/>
  </r>
  <r>
    <s v="SI78985"/>
    <x v="4"/>
    <n v="7993.0039969999998"/>
    <x v="0"/>
    <s v="Premium"/>
    <x v="0"/>
    <d v="2011-03-01T00:00:00"/>
    <s v="Employed"/>
    <x v="0"/>
    <n v="39448"/>
    <x v="1"/>
    <x v="0"/>
    <n v="103"/>
    <n v="10"/>
    <n v="14"/>
    <n v="3"/>
    <n v="5"/>
    <s v="Personal Auto"/>
    <s v="Personal L1"/>
    <s v="Offer3"/>
    <s v="Web"/>
    <n v="66.020787999999996"/>
    <s v="Four-Door Car"/>
    <s v="Medsize"/>
  </r>
  <r>
    <s v="KF50730"/>
    <x v="3"/>
    <n v="5235.5735279999999"/>
    <x v="0"/>
    <s v="Extended"/>
    <x v="0"/>
    <s v="2/21/11"/>
    <s v="Employed"/>
    <x v="0"/>
    <n v="71794"/>
    <x v="2"/>
    <x v="0"/>
    <n v="131"/>
    <n v="19"/>
    <n v="48"/>
    <n v="0"/>
    <n v="1"/>
    <s v="Personal Auto"/>
    <s v="Personal L3"/>
    <s v="Offer2"/>
    <s v="Web"/>
    <n v="457.471225"/>
    <s v="SUV"/>
    <s v="Medsize"/>
  </r>
  <r>
    <s v="JO13576"/>
    <x v="3"/>
    <n v="2633.011837"/>
    <x v="0"/>
    <s v="Basic"/>
    <x v="3"/>
    <d v="2011-01-01T00:00:00"/>
    <s v="Retired"/>
    <x v="0"/>
    <n v="21861"/>
    <x v="0"/>
    <x v="0"/>
    <n v="69"/>
    <n v="3"/>
    <n v="11"/>
    <n v="0"/>
    <n v="1"/>
    <s v="Personal Auto"/>
    <s v="Personal L3"/>
    <s v="Offer2"/>
    <s v="Agent"/>
    <n v="348.278032"/>
    <s v="Four-Door Car"/>
    <s v="Medsize"/>
  </r>
  <r>
    <s v="HJ79774"/>
    <x v="4"/>
    <n v="2764.8022839999999"/>
    <x v="0"/>
    <s v="Basic"/>
    <x v="1"/>
    <s v="2/19/11"/>
    <s v="Employed"/>
    <x v="0"/>
    <n v="31591"/>
    <x v="2"/>
    <x v="0"/>
    <n v="72"/>
    <n v="17"/>
    <n v="65"/>
    <n v="4"/>
    <n v="1"/>
    <s v="Corporate Auto"/>
    <s v="Corporate L1"/>
    <s v="Offer3"/>
    <s v="Branch"/>
    <n v="240.241499"/>
    <s v="Four-Door Car"/>
    <s v="Medsize"/>
  </r>
  <r>
    <s v="KI18648"/>
    <x v="1"/>
    <n v="8084.8463709999996"/>
    <x v="0"/>
    <s v="Basic"/>
    <x v="0"/>
    <s v="1/25/11"/>
    <s v="Employed"/>
    <x v="0"/>
    <n v="60662"/>
    <x v="0"/>
    <x v="2"/>
    <n v="68"/>
    <n v="10"/>
    <n v="38"/>
    <n v="0"/>
    <n v="2"/>
    <s v="Special Auto"/>
    <s v="Special L1"/>
    <s v="Offer2"/>
    <s v="Web"/>
    <n v="326.39999999999998"/>
    <s v="Two-Door Car"/>
    <s v="Medsize"/>
  </r>
  <r>
    <s v="EL99335"/>
    <x v="3"/>
    <n v="2685.1776580000001"/>
    <x v="0"/>
    <s v="Basic"/>
    <x v="1"/>
    <s v="1/29/11"/>
    <s v="Retired"/>
    <x v="0"/>
    <n v="20608"/>
    <x v="0"/>
    <x v="2"/>
    <n v="73"/>
    <n v="10"/>
    <n v="24"/>
    <n v="0"/>
    <n v="1"/>
    <s v="Personal Auto"/>
    <s v="Personal L2"/>
    <s v="Offer3"/>
    <s v="Branch"/>
    <n v="350.4"/>
    <s v="Four-Door Car"/>
    <s v="Small"/>
  </r>
  <r>
    <s v="LE84979"/>
    <x v="3"/>
    <n v="12208.12004"/>
    <x v="0"/>
    <s v="Basic"/>
    <x v="2"/>
    <s v="2/27/11"/>
    <s v="Employed"/>
    <x v="0"/>
    <n v="21331"/>
    <x v="2"/>
    <x v="2"/>
    <n v="103"/>
    <n v="18"/>
    <n v="84"/>
    <n v="0"/>
    <n v="2"/>
    <s v="Personal Auto"/>
    <s v="Personal L3"/>
    <s v="Offer1"/>
    <s v="Agent"/>
    <n v="419.06266099999999"/>
    <s v="SUV"/>
    <s v="Large"/>
  </r>
  <r>
    <s v="CE12380"/>
    <x v="1"/>
    <n v="20090.43865"/>
    <x v="0"/>
    <s v="Basic"/>
    <x v="1"/>
    <d v="2011-11-01T00:00:00"/>
    <s v="Unemployed"/>
    <x v="0"/>
    <n v="0"/>
    <x v="2"/>
    <x v="1"/>
    <n v="66"/>
    <n v="16"/>
    <n v="19"/>
    <n v="1"/>
    <n v="2"/>
    <s v="Corporate Auto"/>
    <s v="Corporate L3"/>
    <s v="Offer1"/>
    <s v="Agent"/>
    <n v="252.149798"/>
    <s v="Four-Door Car"/>
    <s v="Medsize"/>
  </r>
  <r>
    <s v="IB80924"/>
    <x v="0"/>
    <n v="32864.404600000002"/>
    <x v="0"/>
    <s v="Basic"/>
    <x v="3"/>
    <d v="2011-10-02T00:00:00"/>
    <s v="Employed"/>
    <x v="0"/>
    <n v="90783"/>
    <x v="2"/>
    <x v="2"/>
    <n v="104"/>
    <n v="0"/>
    <n v="38"/>
    <n v="2"/>
    <n v="2"/>
    <s v="Personal Auto"/>
    <s v="Personal L3"/>
    <s v="Offer1"/>
    <s v="Agent"/>
    <n v="285.745227"/>
    <s v="SUV"/>
    <s v="Small"/>
  </r>
  <r>
    <s v="JF83834"/>
    <x v="4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Corporate Auto"/>
    <s v="Corporate L1"/>
    <s v="Offer1"/>
    <s v="Agent"/>
    <n v="67.530904000000007"/>
    <s v="Four-Door Car"/>
    <s v="Large"/>
  </r>
  <r>
    <s v="YN10988"/>
    <x v="3"/>
    <n v="6314.5968130000001"/>
    <x v="0"/>
    <s v="Extended"/>
    <x v="3"/>
    <d v="2011-02-01T00:00:00"/>
    <s v="Unemployed"/>
    <x v="1"/>
    <n v="0"/>
    <x v="0"/>
    <x v="0"/>
    <n v="87"/>
    <n v="15"/>
    <n v="46"/>
    <n v="0"/>
    <n v="6"/>
    <s v="Personal Auto"/>
    <s v="Personal L2"/>
    <s v="Offer2"/>
    <s v="Web"/>
    <n v="417.6"/>
    <s v="Four-Door Car"/>
    <s v="Medsize"/>
  </r>
  <r>
    <s v="YX15941"/>
    <x v="4"/>
    <n v="16229.64891"/>
    <x v="0"/>
    <s v="Extended"/>
    <x v="1"/>
    <d v="2011-12-02T00:00:00"/>
    <s v="Employed"/>
    <x v="1"/>
    <n v="26030"/>
    <x v="0"/>
    <x v="0"/>
    <n v="139"/>
    <n v="25"/>
    <n v="29"/>
    <n v="1"/>
    <n v="2"/>
    <s v="Corporate Auto"/>
    <s v="Corporate L3"/>
    <s v="Offer2"/>
    <s v="Call Center"/>
    <n v="667.2"/>
    <s v="Sports Car"/>
    <s v="Medsize"/>
  </r>
  <r>
    <s v="ZB50601"/>
    <x v="2"/>
    <n v="5161.7898809999997"/>
    <x v="0"/>
    <s v="Basic"/>
    <x v="1"/>
    <d v="2011-10-02T00:00:00"/>
    <s v="Unemployed"/>
    <x v="1"/>
    <n v="0"/>
    <x v="0"/>
    <x v="0"/>
    <n v="70"/>
    <n v="6"/>
    <n v="24"/>
    <n v="0"/>
    <n v="6"/>
    <s v="Personal Auto"/>
    <s v="Personal L3"/>
    <s v="Offer1"/>
    <s v="Web"/>
    <n v="469.49153699999999"/>
    <s v="Four-Door Car"/>
    <s v="Medsize"/>
  </r>
  <r>
    <s v="HP50399"/>
    <x v="2"/>
    <n v="3982.266087"/>
    <x v="0"/>
    <s v="Basic"/>
    <x v="0"/>
    <d v="2011-05-01T00:00:00"/>
    <s v="Unemployed"/>
    <x v="1"/>
    <n v="0"/>
    <x v="0"/>
    <x v="2"/>
    <n v="113"/>
    <n v="14"/>
    <n v="77"/>
    <n v="0"/>
    <n v="1"/>
    <s v="Personal Auto"/>
    <s v="Personal L3"/>
    <s v="Offer3"/>
    <s v="Branch"/>
    <n v="542.4"/>
    <s v="SUV"/>
    <s v="Medsize"/>
  </r>
  <r>
    <s v="GC17585"/>
    <x v="1"/>
    <n v="13473.185670000001"/>
    <x v="0"/>
    <s v="Basic"/>
    <x v="0"/>
    <s v="2/16/11"/>
    <s v="Employed"/>
    <x v="1"/>
    <n v="25302"/>
    <x v="0"/>
    <x v="0"/>
    <n v="70"/>
    <n v="13"/>
    <n v="16"/>
    <n v="1"/>
    <n v="2"/>
    <s v="Personal Auto"/>
    <s v="Personal L1"/>
    <s v="Offer2"/>
    <s v="Branch"/>
    <n v="336"/>
    <s v="Four-Door Car"/>
    <s v="Medsize"/>
  </r>
  <r>
    <s v="FG46258"/>
    <x v="0"/>
    <n v="6921.9739929999996"/>
    <x v="0"/>
    <s v="Extended"/>
    <x v="1"/>
    <d v="2011-04-02T00:00:00"/>
    <s v="Medical Leave"/>
    <x v="0"/>
    <n v="16483"/>
    <x v="2"/>
    <x v="0"/>
    <n v="90"/>
    <n v="14"/>
    <n v="68"/>
    <n v="0"/>
    <n v="9"/>
    <s v="Corporate Auto"/>
    <s v="Corporate L2"/>
    <s v="Offer3"/>
    <s v="Web"/>
    <n v="320.51997699999998"/>
    <s v="Two-Door Car"/>
    <s v="Medsize"/>
  </r>
  <r>
    <s v="DO41287"/>
    <x v="4"/>
    <n v="8276.4441599999991"/>
    <x v="0"/>
    <s v="Extended"/>
    <x v="3"/>
    <s v="2/18/11"/>
    <s v="Unemployed"/>
    <x v="1"/>
    <n v="0"/>
    <x v="0"/>
    <x v="1"/>
    <n v="82"/>
    <n v="29"/>
    <n v="92"/>
    <n v="0"/>
    <n v="2"/>
    <s v="Personal Auto"/>
    <s v="Personal L2"/>
    <s v="Offer3"/>
    <s v="Branch"/>
    <n v="590.4"/>
    <s v="Four-Door Car"/>
    <s v="Medsize"/>
  </r>
  <r>
    <s v="GT54462"/>
    <x v="1"/>
    <n v="14349.859909999999"/>
    <x v="0"/>
    <s v="Premium"/>
    <x v="0"/>
    <d v="2011-05-02T00:00:00"/>
    <s v="Employed"/>
    <x v="1"/>
    <n v="73222"/>
    <x v="2"/>
    <x v="0"/>
    <n v="180"/>
    <n v="24"/>
    <n v="43"/>
    <n v="0"/>
    <n v="3"/>
    <s v="Personal Auto"/>
    <s v="Personal L1"/>
    <s v="Offer1"/>
    <s v="Call Center"/>
    <n v="821.51673000000005"/>
    <s v="SUV"/>
    <s v="Large"/>
  </r>
  <r>
    <s v="BT76268"/>
    <x v="3"/>
    <n v="5878.1992959999998"/>
    <x v="0"/>
    <s v="Basic"/>
    <x v="1"/>
    <s v="1/15/11"/>
    <s v="Employed"/>
    <x v="0"/>
    <n v="22061"/>
    <x v="0"/>
    <x v="0"/>
    <n v="74"/>
    <n v="25"/>
    <n v="25"/>
    <n v="0"/>
    <n v="8"/>
    <s v="Personal Auto"/>
    <s v="Personal L2"/>
    <s v="Offer2"/>
    <s v="Branch"/>
    <n v="355.2"/>
    <s v="Four-Door Car"/>
    <s v="Medsize"/>
  </r>
  <r>
    <s v="QM38267"/>
    <x v="1"/>
    <n v="2666.0545400000001"/>
    <x v="0"/>
    <s v="Basic"/>
    <x v="3"/>
    <s v="1/21/11"/>
    <s v="Employed"/>
    <x v="0"/>
    <n v="86321"/>
    <x v="0"/>
    <x v="0"/>
    <n v="66"/>
    <n v="7"/>
    <n v="25"/>
    <n v="0"/>
    <n v="1"/>
    <s v="Personal Auto"/>
    <s v="Personal L1"/>
    <s v="Offer3"/>
    <s v="Call Center"/>
    <n v="316.8"/>
    <s v="Four-Door Car"/>
    <s v="Medsize"/>
  </r>
  <r>
    <s v="LP82042"/>
    <x v="4"/>
    <n v="5345.6809979999998"/>
    <x v="0"/>
    <s v="Basic"/>
    <x v="0"/>
    <s v="2/16/11"/>
    <s v="Employed"/>
    <x v="1"/>
    <n v="54668"/>
    <x v="0"/>
    <x v="0"/>
    <n v="68"/>
    <n v="3"/>
    <n v="41"/>
    <n v="1"/>
    <n v="6"/>
    <s v="Personal Auto"/>
    <s v="Personal L3"/>
    <s v="Offer1"/>
    <s v="Call Center"/>
    <n v="326.39999999999998"/>
    <s v="Four-Door Car"/>
    <s v="Medsize"/>
  </r>
  <r>
    <s v="EF52978"/>
    <x v="1"/>
    <n v="4777.121596"/>
    <x v="0"/>
    <s v="Basic"/>
    <x v="3"/>
    <s v="1/21/11"/>
    <s v="Unemployed"/>
    <x v="0"/>
    <n v="0"/>
    <x v="0"/>
    <x v="0"/>
    <n v="62"/>
    <n v="15"/>
    <n v="80"/>
    <n v="0"/>
    <n v="3"/>
    <s v="Personal Auto"/>
    <s v="Personal L3"/>
    <s v="Offer1"/>
    <s v="Agent"/>
    <n v="297.60000000000002"/>
    <s v="Four-Door Car"/>
    <s v="Medsize"/>
  </r>
  <r>
    <s v="GH54524"/>
    <x v="3"/>
    <n v="16973.74021"/>
    <x v="0"/>
    <s v="Premium"/>
    <x v="3"/>
    <d v="2011-07-02T00:00:00"/>
    <s v="Employed"/>
    <x v="1"/>
    <n v="69497"/>
    <x v="1"/>
    <x v="0"/>
    <n v="142"/>
    <n v="30"/>
    <n v="31"/>
    <n v="0"/>
    <n v="2"/>
    <s v="Personal Auto"/>
    <s v="Personal L3"/>
    <s v="Offer4"/>
    <s v="Agent"/>
    <n v="92.286762999999993"/>
    <s v="SUV"/>
    <s v="Medsize"/>
  </r>
  <r>
    <s v="DP26592"/>
    <x v="4"/>
    <n v="2518.1121269999999"/>
    <x v="0"/>
    <s v="Basic"/>
    <x v="3"/>
    <d v="2011-08-01T00:00:00"/>
    <s v="Employed"/>
    <x v="1"/>
    <n v="86617"/>
    <x v="2"/>
    <x v="1"/>
    <n v="63"/>
    <n v="9"/>
    <n v="10"/>
    <n v="0"/>
    <n v="1"/>
    <s v="Personal Auto"/>
    <s v="Personal L3"/>
    <s v="Offer3"/>
    <s v="Agent"/>
    <n v="188.325603"/>
    <s v="Four-Door Car"/>
    <s v="Medsize"/>
  </r>
  <r>
    <s v="UP29839"/>
    <x v="2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SS48498"/>
    <x v="0"/>
    <n v="6273.1734409999999"/>
    <x v="0"/>
    <s v="Extended"/>
    <x v="1"/>
    <d v="2011-05-01T00:00:00"/>
    <s v="Employed"/>
    <x v="0"/>
    <n v="20836"/>
    <x v="1"/>
    <x v="0"/>
    <n v="79"/>
    <n v="25"/>
    <n v="2"/>
    <n v="0"/>
    <n v="9"/>
    <s v="Corporate Auto"/>
    <s v="Corporate L3"/>
    <s v="Offer1"/>
    <s v="Branch"/>
    <n v="193.57032000000001"/>
    <s v="Four-Door Car"/>
    <s v="Medsize"/>
  </r>
  <r>
    <s v="OB55054"/>
    <x v="4"/>
    <n v="3964.8129600000002"/>
    <x v="0"/>
    <s v="Extended"/>
    <x v="0"/>
    <s v="1/30/11"/>
    <s v="Employed"/>
    <x v="1"/>
    <n v="88410"/>
    <x v="0"/>
    <x v="1"/>
    <n v="99"/>
    <n v="30"/>
    <n v="31"/>
    <n v="0"/>
    <n v="1"/>
    <s v="Corporate Auto"/>
    <s v="Corporate L2"/>
    <s v="Offer4"/>
    <s v="Call Center"/>
    <n v="475.2"/>
    <s v="Four-Door Car"/>
    <s v="Medsize"/>
  </r>
  <r>
    <s v="NP91656"/>
    <x v="3"/>
    <n v="4911.7730879999999"/>
    <x v="0"/>
    <s v="Basic"/>
    <x v="0"/>
    <d v="2011-09-01T00:00:00"/>
    <s v="Unemployed"/>
    <x v="0"/>
    <n v="0"/>
    <x v="0"/>
    <x v="1"/>
    <n v="69"/>
    <n v="26"/>
    <n v="33"/>
    <n v="0"/>
    <n v="9"/>
    <s v="Personal Auto"/>
    <s v="Personal L2"/>
    <s v="Offer4"/>
    <s v="Agent"/>
    <n v="496.8"/>
    <s v="Four-Door Car"/>
    <s v="Medsize"/>
  </r>
  <r>
    <s v="SH74080"/>
    <x v="4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KN25556"/>
    <x v="1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1"/>
    <s v="Offer2"/>
    <s v="Agent"/>
    <n v="316.8"/>
    <s v="Four-Door Car"/>
    <s v="Medsize"/>
  </r>
  <r>
    <s v="RB38792"/>
    <x v="4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3"/>
    <s v="Offer2"/>
    <s v="Agent"/>
    <n v="57.712985000000003"/>
    <s v="Sports Car"/>
    <s v="Medsize"/>
  </r>
  <r>
    <s v="QR72180"/>
    <x v="3"/>
    <n v="3241.3141759999999"/>
    <x v="0"/>
    <s v="Extended"/>
    <x v="4"/>
    <s v="1/20/11"/>
    <s v="Employed"/>
    <x v="0"/>
    <n v="66889"/>
    <x v="2"/>
    <x v="0"/>
    <n v="80"/>
    <n v="6"/>
    <n v="16"/>
    <n v="0"/>
    <n v="1"/>
    <s v="Personal Auto"/>
    <s v="Personal L1"/>
    <s v="Offer2"/>
    <s v="Call Center"/>
    <n v="294.31942800000002"/>
    <s v="Four-Door Car"/>
    <s v="Small"/>
  </r>
  <r>
    <s v="TW64385"/>
    <x v="3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Corporate Auto"/>
    <s v="Corporate L3"/>
    <s v="Offer1"/>
    <s v="Agent"/>
    <n v="345.6"/>
    <s v="Four-Door Car"/>
    <s v="Medsize"/>
  </r>
  <r>
    <s v="UO86707"/>
    <x v="0"/>
    <n v="7173.909404"/>
    <x v="0"/>
    <s v="Basic"/>
    <x v="0"/>
    <s v="2/15/11"/>
    <s v="Employed"/>
    <x v="1"/>
    <n v="75217"/>
    <x v="1"/>
    <x v="1"/>
    <n v="61"/>
    <n v="12"/>
    <n v="47"/>
    <n v="1"/>
    <n v="2"/>
    <s v="Personal Auto"/>
    <s v="Personal L3"/>
    <s v="Offer3"/>
    <s v="Branch"/>
    <n v="147.08030299999999"/>
    <s v="Four-Door Car"/>
    <s v="Medsize"/>
  </r>
  <r>
    <s v="GF94951"/>
    <x v="1"/>
    <n v="7076.6531809999997"/>
    <x v="0"/>
    <s v="Basic"/>
    <x v="0"/>
    <s v="2/20/11"/>
    <s v="Unemployed"/>
    <x v="1"/>
    <n v="0"/>
    <x v="0"/>
    <x v="1"/>
    <n v="68"/>
    <n v="8"/>
    <n v="9"/>
    <n v="0"/>
    <n v="2"/>
    <s v="Corporate Auto"/>
    <s v="Corporate L2"/>
    <s v="Offer1"/>
    <s v="Branch"/>
    <n v="489.6"/>
    <s v="Two-Door Car"/>
    <s v="Large"/>
  </r>
  <r>
    <s v="NF53775"/>
    <x v="3"/>
    <n v="3700.3850029999999"/>
    <x v="0"/>
    <s v="Extended"/>
    <x v="1"/>
    <s v="2/17/11"/>
    <s v="Retired"/>
    <x v="0"/>
    <n v="17557"/>
    <x v="0"/>
    <x v="0"/>
    <n v="96"/>
    <n v="6"/>
    <n v="5"/>
    <n v="0"/>
    <n v="1"/>
    <s v="Personal Auto"/>
    <s v="Personal L2"/>
    <s v="Offer4"/>
    <s v="Web"/>
    <n v="666.72493699999995"/>
    <s v="Four-Door Car"/>
    <s v="Medsize"/>
  </r>
  <r>
    <s v="YB58778"/>
    <x v="3"/>
    <n v="5328.8358509999998"/>
    <x v="0"/>
    <s v="Basic"/>
    <x v="1"/>
    <s v="1/30/11"/>
    <s v="Employed"/>
    <x v="0"/>
    <n v="81064"/>
    <x v="1"/>
    <x v="1"/>
    <n v="70"/>
    <n v="20"/>
    <n v="4"/>
    <n v="4"/>
    <n v="3"/>
    <s v="Personal Auto"/>
    <s v="Personal L3"/>
    <s v="Offer1"/>
    <s v="Agent"/>
    <n v="42.238585"/>
    <s v="Two-Door Car"/>
    <s v="Large"/>
  </r>
  <r>
    <s v="PH77560"/>
    <x v="2"/>
    <n v="4838.8770839999997"/>
    <x v="0"/>
    <s v="Basic"/>
    <x v="3"/>
    <d v="2011-12-02T00:00:00"/>
    <s v="Unemployed"/>
    <x v="0"/>
    <n v="0"/>
    <x v="0"/>
    <x v="1"/>
    <n v="66"/>
    <n v="2"/>
    <n v="45"/>
    <n v="0"/>
    <n v="5"/>
    <s v="Personal Auto"/>
    <s v="Personal L3"/>
    <s v="Offer2"/>
    <s v="Branch"/>
    <n v="700.33142499999997"/>
    <s v="Four-Door Car"/>
    <s v="Small"/>
  </r>
  <r>
    <s v="WA84789"/>
    <x v="0"/>
    <n v="10700.495199999999"/>
    <x v="0"/>
    <s v="Extended"/>
    <x v="0"/>
    <s v="2/24/11"/>
    <s v="Employed"/>
    <x v="0"/>
    <n v="75313"/>
    <x v="0"/>
    <x v="0"/>
    <n v="89"/>
    <n v="16"/>
    <n v="64"/>
    <n v="1"/>
    <n v="2"/>
    <s v="Personal Auto"/>
    <s v="Personal L1"/>
    <s v="Offer1"/>
    <s v="Web"/>
    <n v="527.13907400000005"/>
    <s v="Four-Door Car"/>
    <s v="Medsize"/>
  </r>
  <r>
    <s v="BI34376"/>
    <x v="3"/>
    <n v="7879.9289520000002"/>
    <x v="0"/>
    <s v="Extended"/>
    <x v="4"/>
    <d v="2011-10-01T00:00:00"/>
    <s v="Employed"/>
    <x v="0"/>
    <n v="45703"/>
    <x v="0"/>
    <x v="0"/>
    <n v="98"/>
    <n v="17"/>
    <n v="36"/>
    <n v="0"/>
    <n v="9"/>
    <s v="Personal Auto"/>
    <s v="Personal L1"/>
    <s v="Offer4"/>
    <s v="Agent"/>
    <n v="470.4"/>
    <s v="Two-Door Car"/>
    <s v="Small"/>
  </r>
  <r>
    <s v="UQ63396"/>
    <x v="3"/>
    <n v="7869.4323839999997"/>
    <x v="0"/>
    <s v="Basic"/>
    <x v="0"/>
    <s v="2/17/11"/>
    <s v="Employed"/>
    <x v="0"/>
    <n v="40036"/>
    <x v="1"/>
    <x v="0"/>
    <n v="65"/>
    <n v="2"/>
    <n v="85"/>
    <n v="0"/>
    <n v="2"/>
    <s v="Personal Auto"/>
    <s v="Personal L3"/>
    <s v="Offer1"/>
    <s v="Agent"/>
    <n v="48.828732000000002"/>
    <s v="Four-Door Car"/>
    <s v="Medsize"/>
  </r>
  <r>
    <s v="BR23201"/>
    <x v="3"/>
    <n v="2586.8071709999999"/>
    <x v="0"/>
    <s v="Basic"/>
    <x v="0"/>
    <s v="2/25/11"/>
    <s v="Unemployed"/>
    <x v="1"/>
    <n v="0"/>
    <x v="2"/>
    <x v="0"/>
    <n v="71"/>
    <n v="23"/>
    <n v="84"/>
    <n v="0"/>
    <n v="1"/>
    <s v="Personal Auto"/>
    <s v="Personal L3"/>
    <s v="Offer2"/>
    <s v="Branch"/>
    <n v="191.640085"/>
    <s v="Four-Door Car"/>
    <s v="Medsize"/>
  </r>
  <r>
    <s v="VH45094"/>
    <x v="1"/>
    <n v="7286.7890749999997"/>
    <x v="0"/>
    <s v="Basic"/>
    <x v="3"/>
    <s v="2/13/11"/>
    <s v="Employed"/>
    <x v="1"/>
    <n v="65870"/>
    <x v="2"/>
    <x v="0"/>
    <n v="61"/>
    <n v="21"/>
    <n v="40"/>
    <n v="1"/>
    <n v="2"/>
    <s v="Personal Auto"/>
    <s v="Personal L2"/>
    <s v="Offer2"/>
    <s v="Branch"/>
    <n v="202.847644"/>
    <s v="Four-Door Car"/>
    <s v="Large"/>
  </r>
  <r>
    <s v="KD47243"/>
    <x v="3"/>
    <n v="11797.992109999999"/>
    <x v="0"/>
    <s v="Basic"/>
    <x v="0"/>
    <s v="2/21/11"/>
    <s v="Employed"/>
    <x v="0"/>
    <n v="91469"/>
    <x v="2"/>
    <x v="1"/>
    <n v="100"/>
    <n v="11"/>
    <n v="89"/>
    <n v="2"/>
    <n v="2"/>
    <s v="Personal Auto"/>
    <s v="Personal L1"/>
    <s v="Offer1"/>
    <s v="Agent"/>
    <n v="418.864555"/>
    <s v="SUV"/>
    <s v="Small"/>
  </r>
  <r>
    <s v="MY13737"/>
    <x v="3"/>
    <n v="9386.7530310000002"/>
    <x v="0"/>
    <s v="Basic"/>
    <x v="3"/>
    <d v="2011-11-02T00:00:00"/>
    <s v="Employed"/>
    <x v="1"/>
    <n v="42090"/>
    <x v="1"/>
    <x v="0"/>
    <n v="119"/>
    <n v="0"/>
    <n v="61"/>
    <n v="0"/>
    <n v="3"/>
    <s v="Corporate Auto"/>
    <s v="Corporate L3"/>
    <s v="Offer1"/>
    <s v="Branch"/>
    <n v="203.352239"/>
    <s v="SUV"/>
    <s v="Medsize"/>
  </r>
  <r>
    <s v="OR48881"/>
    <x v="4"/>
    <n v="6308.9223739999998"/>
    <x v="0"/>
    <s v="Extended"/>
    <x v="4"/>
    <d v="2011-05-02T00:00:00"/>
    <s v="Employed"/>
    <x v="0"/>
    <n v="21368"/>
    <x v="1"/>
    <x v="0"/>
    <n v="79"/>
    <n v="7"/>
    <n v="2"/>
    <n v="0"/>
    <n v="6"/>
    <s v="Corporate Auto"/>
    <s v="Corporate L3"/>
    <s v="Offer2"/>
    <s v="Call Center"/>
    <n v="4.6126199999999997"/>
    <s v="Four-Door Car"/>
    <s v="Medsize"/>
  </r>
  <r>
    <s v="OU62604"/>
    <x v="0"/>
    <n v="17484.534380000001"/>
    <x v="0"/>
    <s v="Basic"/>
    <x v="0"/>
    <s v="1/16/11"/>
    <s v="Employed"/>
    <x v="0"/>
    <n v="78362"/>
    <x v="0"/>
    <x v="2"/>
    <n v="73"/>
    <n v="16"/>
    <n v="66"/>
    <n v="0"/>
    <n v="2"/>
    <s v="Personal Auto"/>
    <s v="Personal L3"/>
    <s v="Offer1"/>
    <s v="Agent"/>
    <n v="525.6"/>
    <s v="Four-Door Car"/>
    <s v="Small"/>
  </r>
  <r>
    <s v="LW77178"/>
    <x v="4"/>
    <n v="15428.01044"/>
    <x v="0"/>
    <s v="Extended"/>
    <x v="0"/>
    <d v="2011-09-02T00:00:00"/>
    <s v="Employed"/>
    <x v="0"/>
    <n v="33879"/>
    <x v="0"/>
    <x v="0"/>
    <n v="98"/>
    <n v="16"/>
    <n v="82"/>
    <n v="0"/>
    <n v="2"/>
    <s v="Corporate Auto"/>
    <s v="Corporate L3"/>
    <s v="Offer1"/>
    <s v="Branch"/>
    <n v="470.4"/>
    <s v="Two-Door Car"/>
    <s v="Small"/>
  </r>
  <r>
    <s v="BQ12347"/>
    <x v="1"/>
    <n v="5630.7929999999997"/>
    <x v="0"/>
    <s v="Basic"/>
    <x v="3"/>
    <s v="1/24/11"/>
    <s v="Employed"/>
    <x v="1"/>
    <n v="72874"/>
    <x v="0"/>
    <x v="0"/>
    <n v="70"/>
    <n v="26"/>
    <n v="31"/>
    <n v="0"/>
    <n v="6"/>
    <s v="Special Auto"/>
    <s v="Special L3"/>
    <s v="Offer3"/>
    <s v="Branch"/>
    <n v="336"/>
    <s v="Four-Door Car"/>
    <s v="Small"/>
  </r>
  <r>
    <s v="FF61670"/>
    <x v="3"/>
    <n v="18131.188740000001"/>
    <x v="0"/>
    <s v="Extended"/>
    <x v="3"/>
    <s v="1/28/11"/>
    <s v="Unemployed"/>
    <x v="1"/>
    <n v="0"/>
    <x v="0"/>
    <x v="1"/>
    <n v="82"/>
    <n v="29"/>
    <n v="23"/>
    <n v="1"/>
    <n v="2"/>
    <s v="Personal Auto"/>
    <s v="Personal L2"/>
    <s v="Offer3"/>
    <s v="Call Center"/>
    <n v="393.6"/>
    <s v="Four-Door Car"/>
    <s v="Large"/>
  </r>
  <r>
    <s v="PM61374"/>
    <x v="3"/>
    <n v="8087.2194749999999"/>
    <x v="0"/>
    <s v="Premium"/>
    <x v="0"/>
    <d v="2011-06-02T00:00:00"/>
    <s v="Unemployed"/>
    <x v="0"/>
    <n v="0"/>
    <x v="0"/>
    <x v="0"/>
    <n v="110"/>
    <n v="9"/>
    <n v="23"/>
    <n v="0"/>
    <n v="6"/>
    <s v="Personal Auto"/>
    <s v="Personal L1"/>
    <s v="Offer1"/>
    <s v="Web"/>
    <n v="550.82593399999996"/>
    <s v="Two-Door Car"/>
    <s v="Medsize"/>
  </r>
  <r>
    <s v="BW25236"/>
    <x v="1"/>
    <n v="18453.576290000001"/>
    <x v="0"/>
    <s v="Basic"/>
    <x v="1"/>
    <s v="1/13/11"/>
    <s v="Employed"/>
    <x v="1"/>
    <n v="72215"/>
    <x v="2"/>
    <x v="0"/>
    <n v="66"/>
    <n v="22"/>
    <n v="23"/>
    <n v="0"/>
    <n v="2"/>
    <s v="Personal Auto"/>
    <s v="Personal L3"/>
    <s v="Offer2"/>
    <s v="Web"/>
    <n v="247.91187199999999"/>
    <s v="Four-Door Car"/>
    <s v="Medsize"/>
  </r>
  <r>
    <s v="XO22038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Corporate Auto"/>
    <s v="Corporate L2"/>
    <s v="Offer2"/>
    <s v="Web"/>
    <n v="261.930545"/>
    <s v="Two-Door Car"/>
    <s v="Medsize"/>
  </r>
  <r>
    <s v="QG51953"/>
    <x v="4"/>
    <n v="4835.783179"/>
    <x v="0"/>
    <s v="Basic"/>
    <x v="1"/>
    <s v="1/29/11"/>
    <s v="Employed"/>
    <x v="1"/>
    <n v="36655"/>
    <x v="0"/>
    <x v="0"/>
    <n v="61"/>
    <n v="15"/>
    <n v="81"/>
    <n v="0"/>
    <n v="9"/>
    <s v="Personal Auto"/>
    <s v="Personal L3"/>
    <s v="Offer1"/>
    <s v="Web"/>
    <n v="295.223164"/>
    <s v="Four-Door Car"/>
    <s v="Small"/>
  </r>
  <r>
    <s v="SZ56338"/>
    <x v="4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3"/>
    <s v="Offer1"/>
    <s v="Branch"/>
    <n v="667.2"/>
    <s v="SUV"/>
    <s v="Medsize"/>
  </r>
  <r>
    <s v="PX60116"/>
    <x v="3"/>
    <n v="8920.4639989999996"/>
    <x v="0"/>
    <s v="Premium"/>
    <x v="3"/>
    <s v="1/21/11"/>
    <s v="Employed"/>
    <x v="0"/>
    <n v="40867"/>
    <x v="0"/>
    <x v="0"/>
    <n v="112"/>
    <n v="21"/>
    <n v="98"/>
    <n v="0"/>
    <n v="7"/>
    <s v="Corporate Auto"/>
    <s v="Corporate L3"/>
    <s v="Offer1"/>
    <s v="Branch"/>
    <n v="537.6"/>
    <s v="Two-Door Car"/>
    <s v="Large"/>
  </r>
  <r>
    <s v="BW46202"/>
    <x v="4"/>
    <n v="5995.411008"/>
    <x v="0"/>
    <s v="Extended"/>
    <x v="0"/>
    <s v="1/23/11"/>
    <s v="Medical Leave"/>
    <x v="0"/>
    <n v="28804"/>
    <x v="1"/>
    <x v="0"/>
    <n v="78"/>
    <n v="6"/>
    <n v="84"/>
    <n v="0"/>
    <n v="3"/>
    <s v="Personal Auto"/>
    <s v="Personal L3"/>
    <s v="Offer1"/>
    <s v="Web"/>
    <n v="76.025368"/>
    <s v="Two-Door Car"/>
    <s v="Large"/>
  </r>
  <r>
    <s v="GW14109"/>
    <x v="3"/>
    <n v="38496.947010000004"/>
    <x v="0"/>
    <s v="Extended"/>
    <x v="3"/>
    <d v="2011-02-02T00:00:00"/>
    <s v="Employed"/>
    <x v="0"/>
    <n v="48409"/>
    <x v="2"/>
    <x v="1"/>
    <n v="124"/>
    <n v="13"/>
    <n v="60"/>
    <n v="0"/>
    <n v="2"/>
    <s v="Special Auto"/>
    <s v="Special L3"/>
    <s v="Offer1"/>
    <s v="Agent"/>
    <n v="345.211703"/>
    <s v="SUV"/>
    <s v="Medsize"/>
  </r>
  <r>
    <s v="GP42026"/>
    <x v="3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3"/>
    <s v="Offer1"/>
    <s v="Web"/>
    <n v="561.6"/>
    <s v="Sports Car"/>
    <s v="Medsize"/>
  </r>
  <r>
    <s v="HR42454"/>
    <x v="0"/>
    <n v="13372.02426"/>
    <x v="0"/>
    <s v="Premium"/>
    <x v="3"/>
    <s v="2/25/11"/>
    <s v="Employed"/>
    <x v="0"/>
    <n v="88706"/>
    <x v="0"/>
    <x v="0"/>
    <n v="110"/>
    <n v="14"/>
    <n v="72"/>
    <n v="1"/>
    <n v="2"/>
    <s v="Corporate Auto"/>
    <s v="Corporate L3"/>
    <s v="Offer3"/>
    <s v="Branch"/>
    <n v="528"/>
    <s v="Two-Door Car"/>
    <s v="Small"/>
  </r>
  <r>
    <s v="TL43709"/>
    <x v="0"/>
    <n v="8972.1403069999997"/>
    <x v="0"/>
    <s v="Basic"/>
    <x v="0"/>
    <s v="1/27/11"/>
    <s v="Employed"/>
    <x v="1"/>
    <n v="89689"/>
    <x v="1"/>
    <x v="2"/>
    <n v="74"/>
    <n v="14"/>
    <n v="4"/>
    <n v="0"/>
    <n v="2"/>
    <s v="Personal Auto"/>
    <s v="Personal L3"/>
    <s v="Offer1"/>
    <s v="Branch"/>
    <n v="136.82953699999999"/>
    <s v="Four-Door Car"/>
    <s v="Large"/>
  </r>
  <r>
    <s v="OL36978"/>
    <x v="3"/>
    <n v="5405.5183909999996"/>
    <x v="0"/>
    <s v="Basic"/>
    <x v="3"/>
    <s v="2/24/11"/>
    <s v="Employed"/>
    <x v="0"/>
    <n v="67241"/>
    <x v="1"/>
    <x v="0"/>
    <n v="68"/>
    <n v="22"/>
    <n v="6"/>
    <n v="1"/>
    <n v="9"/>
    <s v="Personal Auto"/>
    <s v="Personal L3"/>
    <s v="Offer2"/>
    <s v="Call Center"/>
    <n v="5.6748089999999998"/>
    <s v="Two-Door Car"/>
    <s v="Medsize"/>
  </r>
  <r>
    <s v="KT40899"/>
    <x v="3"/>
    <n v="9352.4789980000005"/>
    <x v="0"/>
    <s v="Extended"/>
    <x v="3"/>
    <d v="2011-10-01T00:00:00"/>
    <s v="Employed"/>
    <x v="1"/>
    <n v="75436"/>
    <x v="1"/>
    <x v="0"/>
    <n v="78"/>
    <n v="10"/>
    <n v="20"/>
    <n v="0"/>
    <n v="2"/>
    <s v="Personal Auto"/>
    <s v="Personal L2"/>
    <s v="Offer2"/>
    <s v="Agent"/>
    <n v="9.7474430000000005"/>
    <s v="Four-Door Car"/>
    <s v="Medsize"/>
  </r>
  <r>
    <s v="WE60408"/>
    <x v="1"/>
    <n v="4339.8710529999998"/>
    <x v="0"/>
    <s v="Basic"/>
    <x v="1"/>
    <d v="2011-02-01T00:00:00"/>
    <s v="Employed"/>
    <x v="0"/>
    <n v="91761"/>
    <x v="0"/>
    <x v="0"/>
    <n v="109"/>
    <n v="33"/>
    <n v="20"/>
    <n v="2"/>
    <n v="1"/>
    <s v="Personal Auto"/>
    <s v="Personal L1"/>
    <s v="Offer3"/>
    <s v="Branch"/>
    <n v="779.05227600000001"/>
    <s v="SUV"/>
    <s v="Medsize"/>
  </r>
  <r>
    <s v="LG64797"/>
    <x v="3"/>
    <n v="17723.76398"/>
    <x v="0"/>
    <s v="Extended"/>
    <x v="1"/>
    <s v="2/18/11"/>
    <s v="Employed"/>
    <x v="0"/>
    <n v="25771"/>
    <x v="0"/>
    <x v="0"/>
    <n v="222"/>
    <n v="21"/>
    <n v="58"/>
    <n v="0"/>
    <n v="4"/>
    <s v="Personal Auto"/>
    <s v="Personal L1"/>
    <s v="Offer1"/>
    <s v="Branch"/>
    <n v="1253.984948"/>
    <s v="Luxury SUV"/>
    <s v="Medsize"/>
  </r>
  <r>
    <s v="MD87746"/>
    <x v="4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2"/>
    <s v="Offer2"/>
    <s v="Agent"/>
    <n v="231.201886"/>
    <s v="Two-Door Car"/>
    <s v="Medsize"/>
  </r>
  <r>
    <s v="FN50615"/>
    <x v="0"/>
    <n v="8029.3930760000003"/>
    <x v="0"/>
    <s v="Premium"/>
    <x v="3"/>
    <s v="1/16/11"/>
    <s v="Employed"/>
    <x v="0"/>
    <n v="96869"/>
    <x v="0"/>
    <x v="1"/>
    <n v="101"/>
    <n v="25"/>
    <n v="97"/>
    <n v="0"/>
    <n v="3"/>
    <s v="Personal Auto"/>
    <s v="Personal L3"/>
    <s v="Offer2"/>
    <s v="Agent"/>
    <n v="628.498605"/>
    <s v="Four-Door Car"/>
    <s v="Medsize"/>
  </r>
  <r>
    <s v="QF59448"/>
    <x v="0"/>
    <n v="2831.587689"/>
    <x v="0"/>
    <s v="Extended"/>
    <x v="1"/>
    <s v="2/13/11"/>
    <s v="Retired"/>
    <x v="1"/>
    <n v="17752"/>
    <x v="0"/>
    <x v="0"/>
    <n v="77"/>
    <n v="26"/>
    <n v="87"/>
    <n v="0"/>
    <n v="1"/>
    <s v="Personal Auto"/>
    <s v="Personal L3"/>
    <s v="Offer3"/>
    <s v="Agent"/>
    <n v="369.6"/>
    <s v="Four-Door Car"/>
    <s v="Medsize"/>
  </r>
  <r>
    <s v="MU79385"/>
    <x v="1"/>
    <n v="10080.37031"/>
    <x v="0"/>
    <s v="Extended"/>
    <x v="1"/>
    <d v="2011-12-02T00:00:00"/>
    <s v="Employed"/>
    <x v="1"/>
    <n v="60944"/>
    <x v="2"/>
    <x v="0"/>
    <n v="130"/>
    <n v="10"/>
    <n v="38"/>
    <n v="2"/>
    <n v="4"/>
    <s v="Personal Auto"/>
    <s v="Personal L3"/>
    <s v="Offer2"/>
    <s v="Web"/>
    <n v="623.50506600000006"/>
    <s v="SUV"/>
    <s v="Medsize"/>
  </r>
  <r>
    <s v="JH30384"/>
    <x v="3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2"/>
    <s v="Offer1"/>
    <s v="Agent"/>
    <n v="451.67030899999997"/>
    <s v="Two-Door Car"/>
    <s v="Small"/>
  </r>
  <r>
    <s v="JE71423"/>
    <x v="0"/>
    <n v="3331.4456249999998"/>
    <x v="0"/>
    <s v="Extended"/>
    <x v="1"/>
    <s v="2/20/11"/>
    <s v="Employed"/>
    <x v="1"/>
    <n v="73695"/>
    <x v="0"/>
    <x v="0"/>
    <n v="84"/>
    <n v="28"/>
    <n v="84"/>
    <n v="0"/>
    <n v="1"/>
    <s v="Personal Auto"/>
    <s v="Personal L3"/>
    <s v="Offer3"/>
    <s v="Call Center"/>
    <n v="403.2"/>
    <s v="Four-Door Car"/>
    <s v="Medsize"/>
  </r>
  <r>
    <s v="SK95364"/>
    <x v="3"/>
    <n v="4620.3900869999998"/>
    <x v="0"/>
    <s v="Extended"/>
    <x v="1"/>
    <s v="2/26/11"/>
    <s v="Unemployed"/>
    <x v="0"/>
    <n v="0"/>
    <x v="0"/>
    <x v="1"/>
    <n v="130"/>
    <n v="11"/>
    <n v="0"/>
    <n v="0"/>
    <n v="1"/>
    <s v="Personal Auto"/>
    <s v="Personal L2"/>
    <s v="Offer3"/>
    <s v="Agent"/>
    <n v="936"/>
    <s v="SUV"/>
    <s v="Medsize"/>
  </r>
  <r>
    <s v="VG56765"/>
    <x v="1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2"/>
    <s v="Offer2"/>
    <s v="Agent"/>
    <n v="114.273025"/>
    <s v="Two-Door Car"/>
    <s v="Medsize"/>
  </r>
  <r>
    <s v="NE24371"/>
    <x v="4"/>
    <n v="6494.2439949999998"/>
    <x v="0"/>
    <s v="Extended"/>
    <x v="1"/>
    <s v="1/26/11"/>
    <s v="Medical Leave"/>
    <x v="0"/>
    <n v="15300"/>
    <x v="0"/>
    <x v="0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x v="0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1"/>
    <s v="Offer1"/>
    <s v="Agent"/>
    <n v="628.79999999999995"/>
    <s v="SUV"/>
    <s v="Medsize"/>
  </r>
  <r>
    <s v="ZF27999"/>
    <x v="2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1"/>
    <s v="Offer1"/>
    <s v="Agent"/>
    <n v="667.2"/>
    <s v="Sports Car"/>
    <s v="Medsize"/>
  </r>
  <r>
    <s v="MH40017"/>
    <x v="1"/>
    <n v="4802.4770330000001"/>
    <x v="0"/>
    <s v="Basic"/>
    <x v="3"/>
    <d v="2011-06-01T00:00:00"/>
    <s v="Employed"/>
    <x v="1"/>
    <n v="29809"/>
    <x v="0"/>
    <x v="0"/>
    <n v="61"/>
    <n v="13"/>
    <n v="17"/>
    <n v="0"/>
    <n v="9"/>
    <s v="Personal Auto"/>
    <s v="Personal L3"/>
    <s v="Offer2"/>
    <s v="Call Center"/>
    <n v="365.312072"/>
    <s v="Four-Door Car"/>
    <s v="Medsize"/>
  </r>
  <r>
    <s v="YJ99764"/>
    <x v="2"/>
    <n v="7955.7747579999996"/>
    <x v="0"/>
    <s v="Basic"/>
    <x v="3"/>
    <s v="1/27/11"/>
    <s v="Unemployed"/>
    <x v="1"/>
    <n v="0"/>
    <x v="0"/>
    <x v="0"/>
    <n v="74"/>
    <n v="17"/>
    <n v="27"/>
    <n v="0"/>
    <n v="2"/>
    <s v="Personal Auto"/>
    <s v="Personal L3"/>
    <s v="Offer2"/>
    <s v="Web"/>
    <n v="355.2"/>
    <s v="Four-Door Car"/>
    <s v="Medsize"/>
  </r>
  <r>
    <s v="AG22225"/>
    <x v="4"/>
    <n v="6941.9008119999999"/>
    <x v="0"/>
    <s v="Extended"/>
    <x v="3"/>
    <d v="2011-08-01T00:00:00"/>
    <s v="Unemployed"/>
    <x v="1"/>
    <n v="0"/>
    <x v="0"/>
    <x v="0"/>
    <n v="96"/>
    <n v="21"/>
    <n v="18"/>
    <n v="0"/>
    <n v="3"/>
    <s v="Personal Auto"/>
    <s v="Personal L3"/>
    <s v="Offer2"/>
    <s v="Call Center"/>
    <n v="460.8"/>
    <s v="Four-Door Car"/>
    <s v="Small"/>
  </r>
  <r>
    <s v="ZJ26179"/>
    <x v="4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VO36036"/>
    <x v="4"/>
    <n v="3536.4317740000001"/>
    <x v="0"/>
    <s v="Extended"/>
    <x v="4"/>
    <s v="2/27/11"/>
    <s v="Employed"/>
    <x v="0"/>
    <n v="28248"/>
    <x v="0"/>
    <x v="1"/>
    <n v="90"/>
    <n v="25"/>
    <n v="89"/>
    <n v="0"/>
    <n v="1"/>
    <s v="Personal Auto"/>
    <s v="Personal L3"/>
    <s v="Offer2"/>
    <s v="Branch"/>
    <n v="634.38593700000001"/>
    <s v="Four-Door Car"/>
    <s v="Small"/>
  </r>
  <r>
    <s v="ZQ94281"/>
    <x v="3"/>
    <n v="3244.8165669999998"/>
    <x v="0"/>
    <s v="Extended"/>
    <x v="1"/>
    <s v="1/27/11"/>
    <s v="Employed"/>
    <x v="0"/>
    <n v="68103"/>
    <x v="2"/>
    <x v="2"/>
    <n v="82"/>
    <n v="28"/>
    <n v="91"/>
    <n v="0"/>
    <n v="1"/>
    <s v="Personal Auto"/>
    <s v="Personal L2"/>
    <s v="Offer2"/>
    <s v="Branch"/>
    <n v="277.79598800000002"/>
    <s v="Two-Door Car"/>
    <s v="Medsize"/>
  </r>
  <r>
    <s v="CK40732"/>
    <x v="3"/>
    <n v="7611.2127639999999"/>
    <x v="0"/>
    <s v="Premium"/>
    <x v="3"/>
    <s v="1/13/11"/>
    <s v="Unemployed"/>
    <x v="0"/>
    <n v="0"/>
    <x v="0"/>
    <x v="1"/>
    <n v="103"/>
    <n v="33"/>
    <n v="54"/>
    <n v="0"/>
    <n v="3"/>
    <s v="Special Auto"/>
    <s v="Special L2"/>
    <s v="Offer1"/>
    <s v="Agent"/>
    <n v="741.6"/>
    <s v="Four-Door Car"/>
    <s v="Medsize"/>
  </r>
  <r>
    <s v="UT73461"/>
    <x v="4"/>
    <n v="4505.3982669999996"/>
    <x v="0"/>
    <s v="Basic"/>
    <x v="4"/>
    <s v="2/23/11"/>
    <s v="Employed"/>
    <x v="0"/>
    <n v="81079"/>
    <x v="1"/>
    <x v="0"/>
    <n v="111"/>
    <n v="11"/>
    <n v="5"/>
    <n v="0"/>
    <n v="1"/>
    <s v="Special Auto"/>
    <s v="Special L3"/>
    <s v="Offer2"/>
    <s v="Web"/>
    <n v="134.22233199999999"/>
    <s v="SUV"/>
    <s v="Medsize"/>
  </r>
  <r>
    <s v="LT57320"/>
    <x v="2"/>
    <n v="2445.8448330000001"/>
    <x v="0"/>
    <s v="Basic"/>
    <x v="2"/>
    <s v="1/14/11"/>
    <s v="Disabled"/>
    <x v="0"/>
    <n v="22732"/>
    <x v="1"/>
    <x v="0"/>
    <n v="62"/>
    <n v="31"/>
    <n v="35"/>
    <n v="0"/>
    <n v="1"/>
    <s v="Personal Auto"/>
    <s v="Personal L1"/>
    <s v="Offer3"/>
    <s v="Branch"/>
    <n v="15.616535000000001"/>
    <s v="Four-Door Car"/>
    <s v="Medsize"/>
  </r>
  <r>
    <s v="BZ44726"/>
    <x v="2"/>
    <n v="16477.76843"/>
    <x v="0"/>
    <s v="Basic"/>
    <x v="3"/>
    <s v="2/26/11"/>
    <s v="Employed"/>
    <x v="0"/>
    <n v="49825"/>
    <x v="0"/>
    <x v="0"/>
    <n v="70"/>
    <n v="14"/>
    <n v="27"/>
    <n v="3"/>
    <n v="2"/>
    <s v="Corporate Auto"/>
    <s v="Corporate L3"/>
    <s v="Offer3"/>
    <s v="Agent"/>
    <n v="336"/>
    <s v="Two-Door Car"/>
    <s v="Medsize"/>
  </r>
  <r>
    <s v="VU32116"/>
    <x v="4"/>
    <n v="3546.400212"/>
    <x v="0"/>
    <s v="Basic"/>
    <x v="1"/>
    <d v="2011-09-01T00:00:00"/>
    <s v="Unemployed"/>
    <x v="0"/>
    <n v="0"/>
    <x v="0"/>
    <x v="1"/>
    <n v="103"/>
    <n v="11"/>
    <n v="92"/>
    <n v="0"/>
    <n v="1"/>
    <s v="Personal Auto"/>
    <s v="Personal L3"/>
    <s v="Offer3"/>
    <s v="Branch"/>
    <n v="621.95935699999995"/>
    <s v="SUV"/>
    <s v="Small"/>
  </r>
  <r>
    <s v="EG94326"/>
    <x v="2"/>
    <n v="4277.27009"/>
    <x v="0"/>
    <s v="Basic"/>
    <x v="3"/>
    <d v="2011-09-02T00:00:00"/>
    <s v="Employed"/>
    <x v="1"/>
    <n v="77265"/>
    <x v="0"/>
    <x v="0"/>
    <n v="107"/>
    <n v="23"/>
    <n v="9"/>
    <n v="0"/>
    <n v="1"/>
    <s v="Personal Auto"/>
    <s v="Personal L2"/>
    <s v="Offer2"/>
    <s v="Call Center"/>
    <n v="513.6"/>
    <s v="SUV"/>
    <s v="Small"/>
  </r>
  <r>
    <s v="EJ43595"/>
    <x v="3"/>
    <n v="4784.7735469999998"/>
    <x v="0"/>
    <s v="Basic"/>
    <x v="3"/>
    <s v="2/23/11"/>
    <s v="Unemployed"/>
    <x v="1"/>
    <n v="0"/>
    <x v="0"/>
    <x v="1"/>
    <n v="72"/>
    <n v="20"/>
    <n v="41"/>
    <n v="0"/>
    <n v="7"/>
    <s v="Corporate Auto"/>
    <s v="Corporate L2"/>
    <s v="Offer3"/>
    <s v="Web"/>
    <n v="779.62929699999995"/>
    <s v="Four-Door Car"/>
    <s v="Medsize"/>
  </r>
  <r>
    <s v="QI37869"/>
    <x v="3"/>
    <n v="7572.2377269999997"/>
    <x v="0"/>
    <s v="Premium"/>
    <x v="1"/>
    <d v="2011-02-02T00:00:00"/>
    <s v="Disabled"/>
    <x v="1"/>
    <n v="12876"/>
    <x v="2"/>
    <x v="0"/>
    <n v="107"/>
    <n v="8"/>
    <n v="90"/>
    <n v="2"/>
    <n v="3"/>
    <s v="Corporate Auto"/>
    <s v="Corporate L3"/>
    <s v="Offer1"/>
    <s v="Call Center"/>
    <n v="425.964628"/>
    <s v="Four-Door Car"/>
    <s v="Large"/>
  </r>
  <r>
    <s v="SX65826"/>
    <x v="1"/>
    <n v="11760.87637"/>
    <x v="0"/>
    <s v="Extended"/>
    <x v="0"/>
    <s v="2/21/11"/>
    <s v="Employed"/>
    <x v="1"/>
    <n v="36431"/>
    <x v="0"/>
    <x v="0"/>
    <n v="99"/>
    <n v="27"/>
    <n v="59"/>
    <n v="0"/>
    <n v="2"/>
    <s v="Personal Auto"/>
    <s v="Personal L1"/>
    <s v="Offer1"/>
    <s v="Agent"/>
    <n v="513.25248799999997"/>
    <s v="Two-Door Car"/>
    <s v="Small"/>
  </r>
  <r>
    <s v="XO42145"/>
    <x v="4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1"/>
    <s v="Offer2"/>
    <s v="Web"/>
    <n v="674.973614"/>
    <s v="SUV"/>
    <s v="Medsize"/>
  </r>
  <r>
    <s v="WJ74851"/>
    <x v="2"/>
    <n v="5700.7618329999996"/>
    <x v="0"/>
    <s v="Basic"/>
    <x v="0"/>
    <s v="2/19/11"/>
    <s v="Employed"/>
    <x v="0"/>
    <n v="26811"/>
    <x v="0"/>
    <x v="0"/>
    <n v="72"/>
    <n v="22"/>
    <n v="82"/>
    <n v="0"/>
    <n v="3"/>
    <s v="Personal Auto"/>
    <s v="Personal L3"/>
    <s v="Offer4"/>
    <s v="Agent"/>
    <n v="465.763576"/>
    <s v="Two-Door Car"/>
    <s v="Medsize"/>
  </r>
  <r>
    <s v="IG68709"/>
    <x v="4"/>
    <n v="3498.6347839999999"/>
    <x v="0"/>
    <s v="Extended"/>
    <x v="3"/>
    <d v="2011-02-01T00:00:00"/>
    <s v="Employed"/>
    <x v="0"/>
    <n v="41711"/>
    <x v="2"/>
    <x v="1"/>
    <n v="90"/>
    <n v="3"/>
    <n v="89"/>
    <n v="0"/>
    <n v="1"/>
    <s v="Personal Auto"/>
    <s v="Personal L2"/>
    <s v="Offer1"/>
    <s v="Agent"/>
    <n v="351.28660400000001"/>
    <s v="Four-Door Car"/>
    <s v="Medsize"/>
  </r>
  <r>
    <s v="AC75391"/>
    <x v="1"/>
    <n v="5768.0912950000002"/>
    <x v="0"/>
    <s v="Basic"/>
    <x v="1"/>
    <d v="2011-01-01T00:00:00"/>
    <s v="Employed"/>
    <x v="0"/>
    <n v="35091"/>
    <x v="0"/>
    <x v="2"/>
    <n v="74"/>
    <n v="27"/>
    <n v="19"/>
    <n v="0"/>
    <n v="9"/>
    <s v="Corporate Auto"/>
    <s v="Corporate L1"/>
    <s v="Offer1"/>
    <s v="Branch"/>
    <n v="418.92720400000002"/>
    <s v="Two-Door Car"/>
    <s v="Medsize"/>
  </r>
  <r>
    <s v="WO94087"/>
    <x v="1"/>
    <n v="6361.9540029999998"/>
    <x v="0"/>
    <s v="Extended"/>
    <x v="0"/>
    <d v="2011-12-01T00:00:00"/>
    <s v="Unemployed"/>
    <x v="0"/>
    <n v="0"/>
    <x v="0"/>
    <x v="0"/>
    <n v="87"/>
    <n v="17"/>
    <n v="33"/>
    <n v="0"/>
    <n v="3"/>
    <s v="Corporate Auto"/>
    <s v="Corporate L1"/>
    <s v="Offer4"/>
    <s v="Agent"/>
    <n v="417.6"/>
    <s v="Four-Door Car"/>
    <s v="Medsize"/>
  </r>
  <r>
    <s v="YJ69332"/>
    <x v="4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1"/>
    <s v="Offer1"/>
    <s v="Agent"/>
    <n v="451.67030899999997"/>
    <s v="Two-Door Car"/>
    <s v="Small"/>
  </r>
  <r>
    <s v="BM21532"/>
    <x v="0"/>
    <n v="6832.1119719999997"/>
    <x v="0"/>
    <s v="Extended"/>
    <x v="0"/>
    <s v="1/26/11"/>
    <s v="Unemployed"/>
    <x v="0"/>
    <n v="0"/>
    <x v="0"/>
    <x v="0"/>
    <n v="93"/>
    <n v="7"/>
    <n v="90"/>
    <n v="1"/>
    <n v="5"/>
    <s v="Personal Auto"/>
    <s v="Personal L3"/>
    <s v="Offer1"/>
    <s v="Agent"/>
    <n v="446.4"/>
    <s v="Four-Door Car"/>
    <s v="Small"/>
  </r>
  <r>
    <s v="PD32641"/>
    <x v="4"/>
    <n v="5785.2234769999995"/>
    <x v="0"/>
    <s v="Basic"/>
    <x v="1"/>
    <s v="1/24/11"/>
    <s v="Employed"/>
    <x v="1"/>
    <n v="31320"/>
    <x v="2"/>
    <x v="0"/>
    <n v="72"/>
    <n v="30"/>
    <n v="95"/>
    <n v="0"/>
    <n v="5"/>
    <s v="Personal Auto"/>
    <s v="Personal L3"/>
    <s v="Offer1"/>
    <s v="Branch"/>
    <n v="293.86579"/>
    <s v="Four-Door Car"/>
    <s v="Medsize"/>
  </r>
  <r>
    <s v="CK39096"/>
    <x v="4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3"/>
    <s v="Offer2"/>
    <s v="Web"/>
    <n v="1027.000029"/>
    <s v="SUV"/>
    <s v="Medsize"/>
  </r>
  <r>
    <s v="QV19964"/>
    <x v="4"/>
    <n v="2599.2896000000001"/>
    <x v="0"/>
    <s v="Basic"/>
    <x v="4"/>
    <d v="2011-01-02T00:00:00"/>
    <s v="Employed"/>
    <x v="1"/>
    <n v="33947"/>
    <x v="2"/>
    <x v="0"/>
    <n v="66"/>
    <n v="10"/>
    <n v="48"/>
    <n v="1"/>
    <n v="1"/>
    <s v="Personal Auto"/>
    <s v="Personal L3"/>
    <s v="Offer2"/>
    <s v="Web"/>
    <n v="192.21303700000001"/>
    <s v="Four-Door Car"/>
    <s v="Medsize"/>
  </r>
  <r>
    <s v="BF72793"/>
    <x v="3"/>
    <n v="6732.9709480000001"/>
    <x v="0"/>
    <s v="Basic"/>
    <x v="3"/>
    <s v="1/28/11"/>
    <s v="Unemployed"/>
    <x v="0"/>
    <n v="0"/>
    <x v="0"/>
    <x v="1"/>
    <n v="62"/>
    <n v="10"/>
    <n v="31"/>
    <n v="0"/>
    <n v="2"/>
    <s v="Personal Auto"/>
    <s v="Personal L3"/>
    <s v="Offer2"/>
    <s v="Agent"/>
    <n v="446.4"/>
    <s v="Two-Door Car"/>
    <s v="Medsize"/>
  </r>
  <r>
    <s v="WB12017"/>
    <x v="3"/>
    <n v="18321.866470000001"/>
    <x v="0"/>
    <s v="Basic"/>
    <x v="1"/>
    <d v="2011-03-01T00:00:00"/>
    <s v="Employed"/>
    <x v="0"/>
    <n v="21189"/>
    <x v="0"/>
    <x v="2"/>
    <n v="66"/>
    <n v="4"/>
    <n v="2"/>
    <n v="0"/>
    <n v="2"/>
    <s v="Personal Auto"/>
    <s v="Personal L3"/>
    <s v="Offer3"/>
    <s v="Agent"/>
    <n v="316.8"/>
    <s v="Two-Door Car"/>
    <s v="Medsize"/>
  </r>
  <r>
    <s v="PB43222"/>
    <x v="0"/>
    <n v="9102.9023070000003"/>
    <x v="0"/>
    <s v="Premium"/>
    <x v="4"/>
    <s v="2/22/11"/>
    <s v="Employed"/>
    <x v="1"/>
    <n v="73759"/>
    <x v="0"/>
    <x v="0"/>
    <n v="114"/>
    <n v="2"/>
    <n v="25"/>
    <n v="3"/>
    <n v="6"/>
    <s v="Personal Auto"/>
    <s v="Personal L3"/>
    <s v="Offer1"/>
    <s v="Agent"/>
    <n v="547.20000000000005"/>
    <s v="Four-Door Car"/>
    <s v="Small"/>
  </r>
  <r>
    <s v="AY84441"/>
    <x v="4"/>
    <n v="4002.8575940000001"/>
    <x v="0"/>
    <s v="Basic"/>
    <x v="3"/>
    <s v="1/31/11"/>
    <s v="Unemployed"/>
    <x v="1"/>
    <n v="0"/>
    <x v="0"/>
    <x v="1"/>
    <n v="114"/>
    <n v="3"/>
    <n v="93"/>
    <n v="0"/>
    <n v="1"/>
    <s v="Personal Auto"/>
    <s v="Personal L2"/>
    <s v="Offer3"/>
    <s v="Call Center"/>
    <n v="820.8"/>
    <s v="SUV"/>
    <s v="Medsize"/>
  </r>
  <r>
    <s v="JQ65500"/>
    <x v="4"/>
    <n v="8620.9974390000007"/>
    <x v="0"/>
    <s v="Premium"/>
    <x v="0"/>
    <s v="2/24/11"/>
    <s v="Employed"/>
    <x v="0"/>
    <n v="44988"/>
    <x v="0"/>
    <x v="0"/>
    <n v="108"/>
    <n v="30"/>
    <n v="57"/>
    <n v="0"/>
    <n v="3"/>
    <s v="Corporate Auto"/>
    <s v="Corporate L2"/>
    <s v="Offer1"/>
    <s v="Web"/>
    <n v="518.4"/>
    <s v="Two-Door Car"/>
    <s v="Medsize"/>
  </r>
  <r>
    <s v="OI29521"/>
    <x v="4"/>
    <n v="10388.986000000001"/>
    <x v="0"/>
    <s v="Extended"/>
    <x v="1"/>
    <d v="2011-10-01T00:00:00"/>
    <s v="Employed"/>
    <x v="0"/>
    <n v="33432"/>
    <x v="1"/>
    <x v="1"/>
    <n v="90"/>
    <n v="28"/>
    <n v="43"/>
    <n v="0"/>
    <n v="2"/>
    <s v="Corporate Auto"/>
    <s v="Corporate L3"/>
    <s v="Offer1"/>
    <s v="Agent"/>
    <n v="161.423101"/>
    <s v="Two-Door Car"/>
    <s v="Medsize"/>
  </r>
  <r>
    <s v="MJ51323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2"/>
    <s v="Offer1"/>
    <s v="Agent"/>
    <n v="1032"/>
    <s v="Luxury SUV"/>
    <s v="Medsize"/>
  </r>
  <r>
    <s v="QI64880"/>
    <x v="3"/>
    <n v="7007.2742280000002"/>
    <x v="0"/>
    <s v="Basic"/>
    <x v="0"/>
    <d v="2011-07-02T00:00:00"/>
    <s v="Unemployed"/>
    <x v="1"/>
    <n v="0"/>
    <x v="0"/>
    <x v="1"/>
    <n v="101"/>
    <n v="12"/>
    <n v="12"/>
    <n v="0"/>
    <n v="6"/>
    <s v="Corporate Auto"/>
    <s v="Corporate L3"/>
    <s v="Offer2"/>
    <s v="Branch"/>
    <n v="973.78717600000004"/>
    <s v="SUV"/>
    <s v="Medsize"/>
  </r>
  <r>
    <s v="HV93429"/>
    <x v="4"/>
    <n v="5176.579135"/>
    <x v="0"/>
    <s v="Basic"/>
    <x v="2"/>
    <d v="2011-04-02T00:00:00"/>
    <s v="Employed"/>
    <x v="0"/>
    <n v="23636"/>
    <x v="1"/>
    <x v="0"/>
    <n v="65"/>
    <n v="19"/>
    <n v="10"/>
    <n v="0"/>
    <n v="3"/>
    <s v="Personal Auto"/>
    <s v="Personal L3"/>
    <s v="Offer2"/>
    <s v="Call Center"/>
    <n v="81.452537000000007"/>
    <s v="Four-Door Car"/>
    <s v="Large"/>
  </r>
  <r>
    <s v="TA89713"/>
    <x v="4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3"/>
    <s v="Offer2"/>
    <s v="Agent"/>
    <n v="57.712985000000003"/>
    <s v="Sports Car"/>
    <s v="Medsize"/>
  </r>
  <r>
    <s v="IE15348"/>
    <x v="0"/>
    <n v="4067.0047370000002"/>
    <x v="0"/>
    <s v="Basic"/>
    <x v="3"/>
    <d v="2011-09-01T00:00:00"/>
    <s v="Employed"/>
    <x v="0"/>
    <n v="28466"/>
    <x v="2"/>
    <x v="0"/>
    <n v="102"/>
    <n v="33"/>
    <n v="91"/>
    <n v="0"/>
    <n v="1"/>
    <s v="Personal Auto"/>
    <s v="Personal L3"/>
    <s v="Offer3"/>
    <s v="Agent"/>
    <n v="371.80262800000003"/>
    <s v="SUV"/>
    <s v="Medsize"/>
  </r>
  <r>
    <s v="LE65901"/>
    <x v="4"/>
    <n v="4434.9413709999999"/>
    <x v="0"/>
    <s v="Basic"/>
    <x v="0"/>
    <s v="2/20/11"/>
    <s v="Employed"/>
    <x v="0"/>
    <n v="58082"/>
    <x v="1"/>
    <x v="0"/>
    <n v="112"/>
    <n v="31"/>
    <n v="66"/>
    <n v="1"/>
    <n v="1"/>
    <s v="Personal Auto"/>
    <s v="Personal L3"/>
    <s v="Offer1"/>
    <s v="Call Center"/>
    <n v="103.022126"/>
    <s v="SUV"/>
    <s v="Medsize"/>
  </r>
  <r>
    <s v="FF68864"/>
    <x v="1"/>
    <n v="14010.52742"/>
    <x v="0"/>
    <s v="Basic"/>
    <x v="0"/>
    <s v="1/28/11"/>
    <s v="Employed"/>
    <x v="0"/>
    <n v="36523"/>
    <x v="1"/>
    <x v="0"/>
    <n v="71"/>
    <n v="28"/>
    <n v="67"/>
    <n v="0"/>
    <n v="2"/>
    <s v="Personal Auto"/>
    <s v="Personal L1"/>
    <s v="Offer2"/>
    <s v="Web"/>
    <n v="101.353875"/>
    <s v="Four-Door Car"/>
    <s v="Medsize"/>
  </r>
  <r>
    <s v="YX99200"/>
    <x v="2"/>
    <n v="12350.05824"/>
    <x v="0"/>
    <s v="Premium"/>
    <x v="0"/>
    <d v="2011-09-01T00:00:00"/>
    <s v="Employed"/>
    <x v="1"/>
    <n v="54710"/>
    <x v="2"/>
    <x v="0"/>
    <n v="103"/>
    <n v="13"/>
    <n v="46"/>
    <n v="0"/>
    <n v="2"/>
    <s v="Personal Auto"/>
    <s v="Personal L3"/>
    <s v="Offer3"/>
    <s v="Branch"/>
    <n v="294.058449"/>
    <s v="Two-Door Car"/>
    <s v="Medsize"/>
  </r>
  <r>
    <s v="LZ26801"/>
    <x v="3"/>
    <n v="8161.5768760000001"/>
    <x v="0"/>
    <s v="Basic"/>
    <x v="3"/>
    <d v="2011-07-02T00:00:00"/>
    <s v="Employed"/>
    <x v="0"/>
    <n v="73466"/>
    <x v="1"/>
    <x v="0"/>
    <n v="102"/>
    <n v="2"/>
    <n v="71"/>
    <n v="1"/>
    <n v="6"/>
    <s v="Personal Auto"/>
    <s v="Personal L1"/>
    <s v="Offer3"/>
    <s v="Call Center"/>
    <n v="204.74051"/>
    <s v="SUV"/>
    <s v="Medsize"/>
  </r>
  <r>
    <s v="TA66375"/>
    <x v="4"/>
    <n v="11009.13049"/>
    <x v="1"/>
    <s v="Premium"/>
    <x v="0"/>
    <s v="1/24/11"/>
    <s v="Employed"/>
    <x v="0"/>
    <n v="51643"/>
    <x v="0"/>
    <x v="1"/>
    <n v="283"/>
    <n v="16"/>
    <n v="43"/>
    <n v="0"/>
    <n v="1"/>
    <s v="Corporate Auto"/>
    <s v="Corporate L2"/>
    <s v="Offer2"/>
    <s v="Agent"/>
    <n v="1358.4"/>
    <s v="Luxury Car"/>
    <s v="Medsize"/>
  </r>
  <r>
    <s v="SC92090"/>
    <x v="1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2"/>
    <s v="Offer2"/>
    <s v="Agent"/>
    <n v="355.2"/>
    <s v="Four-Door Car"/>
    <s v="Large"/>
  </r>
  <r>
    <s v="TK40018"/>
    <x v="4"/>
    <n v="5917.4666029999998"/>
    <x v="0"/>
    <s v="Premium"/>
    <x v="3"/>
    <s v="2/13/11"/>
    <s v="Unemployed"/>
    <x v="1"/>
    <n v="0"/>
    <x v="0"/>
    <x v="1"/>
    <n v="169"/>
    <n v="31"/>
    <n v="77"/>
    <n v="0"/>
    <n v="1"/>
    <s v="Personal Auto"/>
    <s v="Personal L3"/>
    <s v="Offer4"/>
    <s v="Agent"/>
    <n v="1207.084251"/>
    <s v="SUV"/>
    <s v="Medsize"/>
  </r>
  <r>
    <s v="ZD63451"/>
    <x v="3"/>
    <n v="2503.6604069999999"/>
    <x v="0"/>
    <s v="Basic"/>
    <x v="0"/>
    <d v="2011-11-01T00:00:00"/>
    <s v="Employed"/>
    <x v="1"/>
    <n v="53338"/>
    <x v="1"/>
    <x v="0"/>
    <n v="63"/>
    <n v="24"/>
    <n v="35"/>
    <n v="1"/>
    <n v="1"/>
    <s v="Personal Auto"/>
    <s v="Personal L2"/>
    <s v="Offer4"/>
    <s v="Agent"/>
    <n v="35.45384"/>
    <s v="Four-Door Car"/>
    <s v="Medsize"/>
  </r>
  <r>
    <s v="ZA83961"/>
    <x v="0"/>
    <n v="12682.250690000001"/>
    <x v="0"/>
    <s v="Extended"/>
    <x v="3"/>
    <s v="1/20/11"/>
    <s v="Employed"/>
    <x v="1"/>
    <n v="75203"/>
    <x v="0"/>
    <x v="1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1"/>
    <s v="Offer2"/>
    <s v="Branch"/>
    <n v="513.6"/>
    <s v="Four-Door Car"/>
    <s v="Medsize"/>
  </r>
  <r>
    <s v="VF87723"/>
    <x v="3"/>
    <n v="10487.74332"/>
    <x v="0"/>
    <s v="Extended"/>
    <x v="1"/>
    <s v="2/24/11"/>
    <s v="Employed"/>
    <x v="1"/>
    <n v="30658"/>
    <x v="0"/>
    <x v="0"/>
    <n v="89"/>
    <n v="6"/>
    <n v="67"/>
    <n v="0"/>
    <n v="2"/>
    <s v="Personal Auto"/>
    <s v="Personal L3"/>
    <s v="Offer2"/>
    <s v="Branch"/>
    <n v="441.75758500000001"/>
    <s v="Four-Door Car"/>
    <s v="Medsize"/>
  </r>
  <r>
    <s v="QP69826"/>
    <x v="1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Corporate Auto"/>
    <s v="Corporate L2"/>
    <s v="Offer2"/>
    <s v="Agent"/>
    <n v="660.43045600000005"/>
    <s v="SUV"/>
    <s v="Medsize"/>
  </r>
  <r>
    <s v="UW37050"/>
    <x v="4"/>
    <n v="19896.422259999999"/>
    <x v="0"/>
    <s v="Extended"/>
    <x v="0"/>
    <s v="1/15/11"/>
    <s v="Employed"/>
    <x v="0"/>
    <n v="60420"/>
    <x v="2"/>
    <x v="0"/>
    <n v="248"/>
    <n v="8"/>
    <n v="74"/>
    <n v="0"/>
    <n v="8"/>
    <s v="Personal Auto"/>
    <s v="Personal L2"/>
    <s v="Offer2"/>
    <s v="Web"/>
    <n v="632.94436599999995"/>
    <s v="Luxury SUV"/>
    <s v="Medsize"/>
  </r>
  <r>
    <s v="UH62254"/>
    <x v="4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2"/>
    <s v="Offer2"/>
    <s v="Agent"/>
    <n v="312"/>
    <s v="Two-Door Car"/>
    <s v="Medsize"/>
  </r>
  <r>
    <s v="BU41599"/>
    <x v="0"/>
    <n v="5581.7612980000004"/>
    <x v="0"/>
    <s v="Basic"/>
    <x v="2"/>
    <s v="2/28/11"/>
    <s v="Employed"/>
    <x v="0"/>
    <n v="62739"/>
    <x v="2"/>
    <x v="2"/>
    <n v="70"/>
    <n v="29"/>
    <n v="80"/>
    <n v="0"/>
    <n v="3"/>
    <s v="Personal Auto"/>
    <s v="Personal L1"/>
    <s v="Offer2"/>
    <s v="Call Center"/>
    <n v="239.32857100000001"/>
    <s v="Two-Door Car"/>
    <s v="Medsize"/>
  </r>
  <r>
    <s v="DB71122"/>
    <x v="3"/>
    <n v="3515.831889"/>
    <x v="0"/>
    <s v="Extended"/>
    <x v="4"/>
    <s v="1/31/11"/>
    <s v="Medical Leave"/>
    <x v="0"/>
    <n v="15144"/>
    <x v="2"/>
    <x v="0"/>
    <n v="90"/>
    <n v="2"/>
    <n v="71"/>
    <n v="0"/>
    <n v="1"/>
    <s v="Personal Auto"/>
    <s v="Personal L2"/>
    <s v="Offer3"/>
    <s v="Agent"/>
    <n v="372.652536"/>
    <s v="Four-Door Car"/>
    <s v="Medsize"/>
  </r>
  <r>
    <s v="TM14491"/>
    <x v="3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Personal Auto"/>
    <s v="Personal L3"/>
    <s v="Offer1"/>
    <s v="Call Center"/>
    <n v="499.2"/>
    <s v="SUV"/>
    <s v="Medsize"/>
  </r>
  <r>
    <s v="OY94707"/>
    <x v="3"/>
    <n v="3609.7983180000001"/>
    <x v="0"/>
    <s v="Extended"/>
    <x v="1"/>
    <s v="2/16/11"/>
    <s v="Employed"/>
    <x v="1"/>
    <n v="58297"/>
    <x v="0"/>
    <x v="0"/>
    <n v="97"/>
    <n v="19"/>
    <n v="94"/>
    <n v="5"/>
    <n v="1"/>
    <s v="Special Auto"/>
    <s v="Special L3"/>
    <s v="Offer1"/>
    <s v="Agent"/>
    <n v="647.03944300000001"/>
    <s v="Four-Door Car"/>
    <s v="Small"/>
  </r>
  <r>
    <s v="LN55080"/>
    <x v="4"/>
    <n v="17732.46488"/>
    <x v="0"/>
    <s v="Basic"/>
    <x v="0"/>
    <s v="2/14/11"/>
    <s v="Employed"/>
    <x v="0"/>
    <n v="42191"/>
    <x v="1"/>
    <x v="0"/>
    <n v="74"/>
    <n v="2"/>
    <n v="43"/>
    <n v="1"/>
    <n v="2"/>
    <s v="Special Auto"/>
    <s v="Special L2"/>
    <s v="Offer1"/>
    <s v="Call Center"/>
    <n v="68.647735999999995"/>
    <s v="Two-Door Car"/>
    <s v="Medsize"/>
  </r>
  <r>
    <s v="TZ47750"/>
    <x v="2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1"/>
    <s v="Offer1"/>
    <s v="Call Center"/>
    <n v="523.88884499999995"/>
    <s v="Four-Door Car"/>
    <s v="Small"/>
  </r>
  <r>
    <s v="SJ74501"/>
    <x v="1"/>
    <n v="5866.4242729999996"/>
    <x v="0"/>
    <s v="Basic"/>
    <x v="0"/>
    <s v="1/15/11"/>
    <s v="Employed"/>
    <x v="0"/>
    <n v="26608"/>
    <x v="2"/>
    <x v="0"/>
    <n v="73"/>
    <n v="12"/>
    <n v="14"/>
    <n v="0"/>
    <n v="6"/>
    <s v="Personal Auto"/>
    <s v="Personal L2"/>
    <s v="Offer3"/>
    <s v="Agent"/>
    <n v="234.23430099999999"/>
    <s v="Two-Door Car"/>
    <s v="Medsize"/>
  </r>
  <r>
    <s v="LE26899"/>
    <x v="3"/>
    <n v="4825.5008690000004"/>
    <x v="0"/>
    <s v="Basic"/>
    <x v="4"/>
    <s v="2/15/11"/>
    <s v="Unemployed"/>
    <x v="1"/>
    <n v="0"/>
    <x v="2"/>
    <x v="0"/>
    <n v="63"/>
    <n v="8"/>
    <n v="27"/>
    <n v="0"/>
    <n v="9"/>
    <s v="Personal Auto"/>
    <s v="Personal L2"/>
    <s v="Offer3"/>
    <s v="Branch"/>
    <n v="272.84343899999999"/>
    <s v="Four-Door Car"/>
    <s v="Medsize"/>
  </r>
  <r>
    <s v="ML34366"/>
    <x v="3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2"/>
    <s v="Offer2"/>
    <s v="Agent"/>
    <n v="57.712985000000003"/>
    <s v="Sports Car"/>
    <s v="Medsize"/>
  </r>
  <r>
    <s v="EI45850"/>
    <x v="3"/>
    <n v="7778.005623"/>
    <x v="0"/>
    <s v="Basic"/>
    <x v="0"/>
    <s v="1/19/11"/>
    <s v="Disabled"/>
    <x v="0"/>
    <n v="25970"/>
    <x v="0"/>
    <x v="0"/>
    <n v="72"/>
    <n v="18"/>
    <n v="30"/>
    <n v="3"/>
    <n v="2"/>
    <s v="Personal Auto"/>
    <s v="Personal L2"/>
    <s v="Offer4"/>
    <s v="Branch"/>
    <n v="430.81899199999998"/>
    <s v="Four-Door Car"/>
    <s v="Small"/>
  </r>
  <r>
    <s v="LD75023"/>
    <x v="4"/>
    <n v="26346.08582"/>
    <x v="0"/>
    <s v="Extended"/>
    <x v="3"/>
    <s v="1/20/11"/>
    <s v="Employed"/>
    <x v="1"/>
    <n v="48268"/>
    <x v="0"/>
    <x v="2"/>
    <n v="223"/>
    <n v="28"/>
    <n v="26"/>
    <n v="0"/>
    <n v="2"/>
    <s v="Personal Auto"/>
    <s v="Personal L2"/>
    <s v="Offer1"/>
    <s v="Web"/>
    <n v="1605.6"/>
    <s v="Luxury SUV"/>
    <s v="Medsize"/>
  </r>
  <r>
    <s v="JW12998"/>
    <x v="3"/>
    <n v="14866.451160000001"/>
    <x v="0"/>
    <s v="Extended"/>
    <x v="3"/>
    <d v="2011-09-02T00:00:00"/>
    <s v="Employed"/>
    <x v="0"/>
    <n v="24279"/>
    <x v="0"/>
    <x v="0"/>
    <n v="126"/>
    <n v="16"/>
    <n v="97"/>
    <n v="0"/>
    <n v="2"/>
    <s v="Personal Auto"/>
    <s v="Personal L2"/>
    <s v="Offer2"/>
    <s v="Branch"/>
    <n v="604.79999999999995"/>
    <s v="Sports Car"/>
    <s v="Medsize"/>
  </r>
  <r>
    <s v="LP47259"/>
    <x v="1"/>
    <n v="8324.2327100000002"/>
    <x v="0"/>
    <s v="Extended"/>
    <x v="3"/>
    <d v="2011-01-01T00:00:00"/>
    <s v="Unemployed"/>
    <x v="1"/>
    <n v="0"/>
    <x v="0"/>
    <x v="1"/>
    <n v="121"/>
    <n v="11"/>
    <n v="92"/>
    <n v="0"/>
    <n v="5"/>
    <s v="Corporate Auto"/>
    <s v="Corporate L3"/>
    <s v="Offer2"/>
    <s v="Branch"/>
    <n v="871.2"/>
    <s v="Sports Car"/>
    <s v="Medsize"/>
  </r>
  <r>
    <s v="XD21246"/>
    <x v="4"/>
    <n v="9238.3059979999998"/>
    <x v="0"/>
    <s v="Extended"/>
    <x v="3"/>
    <d v="2011-05-01T00:00:00"/>
    <s v="Unemployed"/>
    <x v="0"/>
    <n v="0"/>
    <x v="0"/>
    <x v="1"/>
    <n v="128"/>
    <n v="30"/>
    <n v="26"/>
    <n v="0"/>
    <n v="5"/>
    <s v="Personal Auto"/>
    <s v="Personal L3"/>
    <s v="Offer1"/>
    <s v="Agent"/>
    <n v="921.6"/>
    <s v="SUV"/>
    <s v="Medsize"/>
  </r>
  <r>
    <s v="DW59142"/>
    <x v="2"/>
    <n v="22693.29076"/>
    <x v="0"/>
    <s v="Basic"/>
    <x v="3"/>
    <s v="2/28/11"/>
    <s v="Employed"/>
    <x v="0"/>
    <n v="71879"/>
    <x v="1"/>
    <x v="1"/>
    <n v="64"/>
    <n v="1"/>
    <n v="64"/>
    <n v="0"/>
    <n v="2"/>
    <s v="Corporate Auto"/>
    <s v="Corporate L3"/>
    <s v="Offer2"/>
    <s v="Web"/>
    <n v="9.1630649999999996"/>
    <s v="Two-Door Car"/>
    <s v="Medsize"/>
  </r>
  <r>
    <s v="KX54900"/>
    <x v="1"/>
    <n v="6236.0185949999996"/>
    <x v="0"/>
    <s v="Extended"/>
    <x v="4"/>
    <d v="2011-09-01T00:00:00"/>
    <s v="Employed"/>
    <x v="1"/>
    <n v="57760"/>
    <x v="2"/>
    <x v="1"/>
    <n v="78"/>
    <n v="9"/>
    <n v="67"/>
    <n v="0"/>
    <n v="3"/>
    <s v="Special Auto"/>
    <s v="Special L2"/>
    <s v="Offer2"/>
    <s v="Call Center"/>
    <n v="223.95008899999999"/>
    <s v="Four-Door Car"/>
    <s v="Medsize"/>
  </r>
  <r>
    <s v="XV83643"/>
    <x v="3"/>
    <n v="5012.1847559999997"/>
    <x v="0"/>
    <s v="Extended"/>
    <x v="1"/>
    <s v="1/24/11"/>
    <s v="Employed"/>
    <x v="1"/>
    <n v="20976"/>
    <x v="0"/>
    <x v="0"/>
    <n v="129"/>
    <n v="20"/>
    <n v="86"/>
    <n v="1"/>
    <n v="1"/>
    <s v="Personal Auto"/>
    <s v="Personal L3"/>
    <s v="Offer1"/>
    <s v="Agent"/>
    <n v="735.68376899999998"/>
    <s v="Sports Car"/>
    <s v="Large"/>
  </r>
  <r>
    <s v="RX19151"/>
    <x v="0"/>
    <n v="8176.5767960000003"/>
    <x v="0"/>
    <s v="Basic"/>
    <x v="0"/>
    <s v="2/28/11"/>
    <s v="Employed"/>
    <x v="1"/>
    <n v="67137"/>
    <x v="2"/>
    <x v="0"/>
    <n v="111"/>
    <n v="0"/>
    <n v="49"/>
    <n v="5"/>
    <n v="6"/>
    <s v="Personal Auto"/>
    <s v="Personal L1"/>
    <s v="Offer2"/>
    <s v="Agent"/>
    <n v="314.88032600000003"/>
    <s v="SUV"/>
    <s v="Medsize"/>
  </r>
  <r>
    <s v="ZH42145"/>
    <x v="0"/>
    <n v="2582.8623130000001"/>
    <x v="0"/>
    <s v="Basic"/>
    <x v="3"/>
    <s v="2/22/11"/>
    <s v="Employed"/>
    <x v="0"/>
    <n v="50148"/>
    <x v="0"/>
    <x v="0"/>
    <n v="65"/>
    <n v="0"/>
    <n v="45"/>
    <n v="0"/>
    <n v="1"/>
    <s v="Corporate Auto"/>
    <s v="Corporate L3"/>
    <s v="Offer2"/>
    <s v="Web"/>
    <n v="323.48523899999998"/>
    <s v="Four-Door Car"/>
    <s v="Small"/>
  </r>
  <r>
    <s v="ET79528"/>
    <x v="3"/>
    <n v="3118.9810950000001"/>
    <x v="0"/>
    <s v="Extended"/>
    <x v="1"/>
    <d v="2011-10-01T00:00:00"/>
    <s v="Employed"/>
    <x v="1"/>
    <n v="23008"/>
    <x v="1"/>
    <x v="0"/>
    <n v="79"/>
    <n v="29"/>
    <n v="49"/>
    <n v="1"/>
    <n v="1"/>
    <s v="Personal Auto"/>
    <s v="Personal L1"/>
    <s v="Offer2"/>
    <s v="Call Center"/>
    <n v="80.663096999999993"/>
    <s v="Four-Door Car"/>
    <s v="Medsize"/>
  </r>
  <r>
    <s v="GH36606"/>
    <x v="0"/>
    <n v="2938.0785599999999"/>
    <x v="0"/>
    <s v="Extended"/>
    <x v="1"/>
    <s v="2/24/11"/>
    <s v="Unemployed"/>
    <x v="1"/>
    <n v="0"/>
    <x v="0"/>
    <x v="1"/>
    <n v="82"/>
    <n v="12"/>
    <n v="67"/>
    <n v="0"/>
    <n v="1"/>
    <s v="Personal Auto"/>
    <s v="Personal L2"/>
    <s v="Offer3"/>
    <s v="Agent"/>
    <n v="590.4"/>
    <s v="Four-Door Car"/>
    <s v="Medsize"/>
  </r>
  <r>
    <s v="BC66536"/>
    <x v="1"/>
    <n v="6883.6866179999997"/>
    <x v="0"/>
    <s v="Extended"/>
    <x v="3"/>
    <s v="2/26/11"/>
    <s v="Employed"/>
    <x v="0"/>
    <n v="84869"/>
    <x v="0"/>
    <x v="0"/>
    <n v="85"/>
    <n v="5"/>
    <n v="65"/>
    <n v="0"/>
    <n v="4"/>
    <s v="Corporate Auto"/>
    <s v="Corporate L2"/>
    <s v="Offer2"/>
    <s v="Web"/>
    <n v="408"/>
    <s v="Four-Door Car"/>
    <s v="Medsize"/>
  </r>
  <r>
    <s v="PN22481"/>
    <x v="4"/>
    <n v="2215.9129480000001"/>
    <x v="0"/>
    <s v="Basic"/>
    <x v="1"/>
    <d v="2011-06-01T00:00:00"/>
    <s v="Unemployed"/>
    <x v="1"/>
    <n v="0"/>
    <x v="0"/>
    <x v="1"/>
    <n v="66"/>
    <n v="21"/>
    <n v="67"/>
    <n v="0"/>
    <n v="1"/>
    <s v="Corporate Auto"/>
    <s v="Corporate L3"/>
    <s v="Offer1"/>
    <s v="Agent"/>
    <n v="316.8"/>
    <s v="Two-Door Car"/>
    <s v="Medsize"/>
  </r>
  <r>
    <s v="VD27065"/>
    <x v="0"/>
    <n v="4297.0181039999998"/>
    <x v="0"/>
    <s v="Premium"/>
    <x v="0"/>
    <d v="2011-10-02T00:00:00"/>
    <s v="Employed"/>
    <x v="1"/>
    <n v="86860"/>
    <x v="0"/>
    <x v="0"/>
    <n v="107"/>
    <n v="13"/>
    <n v="29"/>
    <n v="0"/>
    <n v="1"/>
    <s v="Personal Auto"/>
    <s v="Personal L2"/>
    <s v="Offer2"/>
    <s v="Call Center"/>
    <n v="513.6"/>
    <s v="Four-Door Car"/>
    <s v="Small"/>
  </r>
  <r>
    <s v="IF38438"/>
    <x v="1"/>
    <n v="21522.947489999999"/>
    <x v="0"/>
    <s v="Extended"/>
    <x v="3"/>
    <s v="2/14/11"/>
    <s v="Employed"/>
    <x v="0"/>
    <n v="44695"/>
    <x v="1"/>
    <x v="0"/>
    <n v="79"/>
    <n v="14"/>
    <n v="51"/>
    <n v="2"/>
    <n v="2"/>
    <s v="Personal Auto"/>
    <s v="Personal L2"/>
    <s v="Offer1"/>
    <s v="Call Center"/>
    <n v="81.166323000000006"/>
    <s v="Two-Door Car"/>
    <s v="Medsize"/>
  </r>
  <r>
    <s v="ZC62609"/>
    <x v="4"/>
    <n v="2761.6916930000002"/>
    <x v="0"/>
    <s v="Extended"/>
    <x v="3"/>
    <s v="2/26/11"/>
    <s v="Unemployed"/>
    <x v="0"/>
    <n v="0"/>
    <x v="0"/>
    <x v="1"/>
    <n v="77"/>
    <n v="35"/>
    <n v="38"/>
    <n v="0"/>
    <n v="1"/>
    <s v="Personal Auto"/>
    <s v="Personal L1"/>
    <s v="Offer1"/>
    <s v="Branch"/>
    <n v="554.4"/>
    <s v="Four-Door Car"/>
    <s v="Small"/>
  </r>
  <r>
    <s v="FD64348"/>
    <x v="4"/>
    <n v="22563.61838"/>
    <x v="0"/>
    <s v="Basic"/>
    <x v="3"/>
    <s v="1/17/11"/>
    <s v="Employed"/>
    <x v="1"/>
    <n v="23046"/>
    <x v="1"/>
    <x v="0"/>
    <n v="65"/>
    <n v="18"/>
    <n v="7"/>
    <n v="3"/>
    <n v="2"/>
    <s v="Personal Auto"/>
    <s v="Personal L3"/>
    <s v="Offer4"/>
    <s v="Branch"/>
    <n v="1.6872910000000001"/>
    <s v="Two-Door Car"/>
    <s v="Large"/>
  </r>
  <r>
    <s v="TA58285"/>
    <x v="4"/>
    <n v="5285.9183069999999"/>
    <x v="0"/>
    <s v="Basic"/>
    <x v="3"/>
    <s v="2/15/11"/>
    <s v="Unemployed"/>
    <x v="1"/>
    <n v="0"/>
    <x v="0"/>
    <x v="0"/>
    <n v="73"/>
    <n v="1"/>
    <n v="44"/>
    <n v="0"/>
    <n v="4"/>
    <s v="Personal Auto"/>
    <s v="Personal L1"/>
    <s v="Offer2"/>
    <s v="Branch"/>
    <n v="392.951076"/>
    <s v="Two-Door Car"/>
    <s v="Small"/>
  </r>
  <r>
    <s v="WV66165"/>
    <x v="4"/>
    <n v="35062.647949999999"/>
    <x v="0"/>
    <s v="Basic"/>
    <x v="3"/>
    <d v="2011-04-02T00:00:00"/>
    <s v="Employed"/>
    <x v="0"/>
    <n v="84811"/>
    <x v="1"/>
    <x v="1"/>
    <n v="111"/>
    <n v="27"/>
    <n v="38"/>
    <n v="0"/>
    <n v="2"/>
    <s v="Personal Auto"/>
    <s v="Personal L2"/>
    <s v="Offer2"/>
    <s v="Branch"/>
    <n v="278.284943"/>
    <s v="SUV"/>
    <s v="Small"/>
  </r>
  <r>
    <s v="YE27183"/>
    <x v="4"/>
    <n v="5913.1990239999996"/>
    <x v="0"/>
    <s v="Extended"/>
    <x v="0"/>
    <s v="2/28/11"/>
    <s v="Unemployed"/>
    <x v="1"/>
    <n v="0"/>
    <x v="0"/>
    <x v="1"/>
    <n v="91"/>
    <n v="13"/>
    <n v="89"/>
    <n v="0"/>
    <n v="4"/>
    <s v="Corporate Auto"/>
    <s v="Corporate L3"/>
    <s v="Offer3"/>
    <s v="Call Center"/>
    <n v="436.8"/>
    <s v="Four-Door Car"/>
    <s v="Medsize"/>
  </r>
  <r>
    <s v="TI47802"/>
    <x v="3"/>
    <n v="2593.3986719999998"/>
    <x v="0"/>
    <s v="Basic"/>
    <x v="2"/>
    <d v="2011-01-02T00:00:00"/>
    <s v="Unemployed"/>
    <x v="0"/>
    <n v="0"/>
    <x v="0"/>
    <x v="0"/>
    <n v="69"/>
    <n v="29"/>
    <n v="35"/>
    <n v="0"/>
    <n v="1"/>
    <s v="Personal Auto"/>
    <s v="Personal L3"/>
    <s v="Offer4"/>
    <s v="Branch"/>
    <n v="331.2"/>
    <s v="Two-Door Car"/>
    <s v="Medsize"/>
  </r>
  <r>
    <s v="ZZ44902"/>
    <x v="1"/>
    <n v="12692.67092"/>
    <x v="0"/>
    <s v="Premium"/>
    <x v="3"/>
    <s v="1/25/11"/>
    <s v="Employed"/>
    <x v="1"/>
    <n v="40117"/>
    <x v="0"/>
    <x v="0"/>
    <n v="108"/>
    <n v="6"/>
    <n v="55"/>
    <n v="0"/>
    <n v="2"/>
    <s v="Personal Auto"/>
    <s v="Personal L1"/>
    <s v="Offer3"/>
    <s v="Agent"/>
    <n v="750.08279400000004"/>
    <s v="Two-Door Car"/>
    <s v="Small"/>
  </r>
  <r>
    <s v="JD73594"/>
    <x v="4"/>
    <n v="3309.1196500000001"/>
    <x v="0"/>
    <s v="Extended"/>
    <x v="0"/>
    <s v="2/22/11"/>
    <s v="Employed"/>
    <x v="1"/>
    <n v="72140"/>
    <x v="0"/>
    <x v="2"/>
    <n v="87"/>
    <n v="22"/>
    <n v="66"/>
    <n v="2"/>
    <n v="1"/>
    <s v="Personal Auto"/>
    <s v="Personal L3"/>
    <s v="Offer3"/>
    <s v="Agent"/>
    <n v="417.6"/>
    <s v="Four-Door Car"/>
    <s v="Large"/>
  </r>
  <r>
    <s v="ZV93969"/>
    <x v="0"/>
    <n v="4754.4496470000004"/>
    <x v="0"/>
    <s v="Extended"/>
    <x v="1"/>
    <d v="2011-04-01T00:00:00"/>
    <s v="Unemployed"/>
    <x v="0"/>
    <n v="0"/>
    <x v="0"/>
    <x v="1"/>
    <n v="136"/>
    <n v="5"/>
    <n v="46"/>
    <n v="0"/>
    <n v="1"/>
    <s v="Corporate Auto"/>
    <s v="Corporate L1"/>
    <s v="Offer1"/>
    <s v="Call Center"/>
    <n v="652.79999999999995"/>
    <s v="SUV"/>
    <s v="Medsize"/>
  </r>
  <r>
    <s v="JS55721"/>
    <x v="3"/>
    <n v="2413.93064"/>
    <x v="0"/>
    <s v="Basic"/>
    <x v="1"/>
    <s v="1/20/11"/>
    <s v="Disabled"/>
    <x v="1"/>
    <n v="12495"/>
    <x v="0"/>
    <x v="2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x v="3"/>
    <n v="2161.6855270000001"/>
    <x v="0"/>
    <s v="Basic"/>
    <x v="3"/>
    <s v="2/21/11"/>
    <s v="Unemployed"/>
    <x v="1"/>
    <n v="0"/>
    <x v="0"/>
    <x v="1"/>
    <n v="67"/>
    <n v="33"/>
    <n v="75"/>
    <n v="2"/>
    <n v="1"/>
    <s v="Corporate Auto"/>
    <s v="Corporate L3"/>
    <s v="Offer2"/>
    <s v="Call Center"/>
    <n v="482.4"/>
    <s v="Two-Door Car"/>
    <s v="Medsize"/>
  </r>
  <r>
    <s v="HZ74609"/>
    <x v="4"/>
    <n v="5527.9889279999998"/>
    <x v="0"/>
    <s v="Basic"/>
    <x v="0"/>
    <s v="2/25/11"/>
    <s v="Unemployed"/>
    <x v="0"/>
    <n v="0"/>
    <x v="0"/>
    <x v="0"/>
    <n v="72"/>
    <n v="4"/>
    <n v="72"/>
    <n v="0"/>
    <n v="7"/>
    <s v="Personal Auto"/>
    <s v="Personal L3"/>
    <s v="Offer3"/>
    <s v="Branch"/>
    <n v="345.6"/>
    <s v="Four-Door Car"/>
    <s v="Large"/>
  </r>
  <r>
    <s v="TJ76363"/>
    <x v="1"/>
    <n v="10629.21789"/>
    <x v="0"/>
    <s v="Extended"/>
    <x v="4"/>
    <s v="1/29/11"/>
    <s v="Employed"/>
    <x v="0"/>
    <n v="36495"/>
    <x v="1"/>
    <x v="0"/>
    <n v="133"/>
    <n v="14"/>
    <n v="97"/>
    <n v="1"/>
    <n v="3"/>
    <s v="Corporate Auto"/>
    <s v="Corporate L3"/>
    <s v="Offer2"/>
    <s v="Agent"/>
    <n v="229.93079599999999"/>
    <s v="SUV"/>
    <s v="Medsize"/>
  </r>
  <r>
    <s v="QZ58370"/>
    <x v="2"/>
    <n v="11820.1098"/>
    <x v="0"/>
    <s v="Extended"/>
    <x v="0"/>
    <s v="2/22/11"/>
    <s v="Employed"/>
    <x v="0"/>
    <n v="86801"/>
    <x v="2"/>
    <x v="0"/>
    <n v="98"/>
    <n v="5"/>
    <n v="20"/>
    <n v="0"/>
    <n v="2"/>
    <s v="Personal Auto"/>
    <s v="Personal L3"/>
    <s v="Offer4"/>
    <s v="Branch"/>
    <n v="371.108203"/>
    <s v="Four-Door Car"/>
    <s v="Medsize"/>
  </r>
  <r>
    <s v="RF44930"/>
    <x v="3"/>
    <n v="4964.6315199999999"/>
    <x v="0"/>
    <s v="Basic"/>
    <x v="1"/>
    <s v="1/29/11"/>
    <s v="Employed"/>
    <x v="1"/>
    <n v="52679"/>
    <x v="1"/>
    <x v="0"/>
    <n v="62"/>
    <n v="21"/>
    <n v="3"/>
    <n v="0"/>
    <n v="4"/>
    <s v="Personal Auto"/>
    <s v="Personal L3"/>
    <s v="Offer2"/>
    <s v="Agent"/>
    <n v="117.998498"/>
    <s v="Four-Door Car"/>
    <s v="Medsize"/>
  </r>
  <r>
    <s v="VJ44100"/>
    <x v="3"/>
    <n v="9122.9256299999997"/>
    <x v="0"/>
    <s v="Basic"/>
    <x v="2"/>
    <s v="2/15/11"/>
    <s v="Employed"/>
    <x v="1"/>
    <n v="90804"/>
    <x v="2"/>
    <x v="0"/>
    <n v="113"/>
    <n v="29"/>
    <n v="67"/>
    <n v="0"/>
    <n v="5"/>
    <s v="Personal Auto"/>
    <s v="Personal L1"/>
    <s v="Offer2"/>
    <s v="Call Center"/>
    <n v="434.09775999999999"/>
    <s v="Sports Car"/>
    <s v="Small"/>
  </r>
  <r>
    <s v="PM13394"/>
    <x v="0"/>
    <n v="5309.4358689999999"/>
    <x v="0"/>
    <s v="Basic"/>
    <x v="1"/>
    <d v="2011-05-02T00:00:00"/>
    <s v="Medical Leave"/>
    <x v="0"/>
    <n v="22404"/>
    <x v="2"/>
    <x v="0"/>
    <n v="70"/>
    <n v="0"/>
    <n v="62"/>
    <n v="1"/>
    <n v="4"/>
    <s v="Personal Auto"/>
    <s v="Personal L3"/>
    <s v="Offer1"/>
    <s v="Agent"/>
    <n v="211.136067"/>
    <s v="Four-Door Car"/>
    <s v="Medsize"/>
  </r>
  <r>
    <s v="NL80137"/>
    <x v="4"/>
    <n v="3460.6650399999999"/>
    <x v="0"/>
    <s v="Extended"/>
    <x v="1"/>
    <s v="1/16/11"/>
    <s v="Disabled"/>
    <x v="0"/>
    <n v="14262"/>
    <x v="2"/>
    <x v="0"/>
    <n v="90"/>
    <n v="27"/>
    <n v="9"/>
    <n v="0"/>
    <n v="1"/>
    <s v="Personal Auto"/>
    <s v="Personal L3"/>
    <s v="Offer1"/>
    <s v="Agent"/>
    <n v="290.43252699999999"/>
    <s v="Four-Door Car"/>
    <s v="Medsize"/>
  </r>
  <r>
    <s v="NZ57065"/>
    <x v="4"/>
    <n v="2872.9808079999998"/>
    <x v="0"/>
    <s v="Basic"/>
    <x v="0"/>
    <s v="1/22/11"/>
    <s v="Employed"/>
    <x v="1"/>
    <n v="36844"/>
    <x v="2"/>
    <x v="0"/>
    <n v="73"/>
    <n v="10"/>
    <n v="11"/>
    <n v="0"/>
    <n v="1"/>
    <s v="Personal Auto"/>
    <s v="Personal L3"/>
    <s v="Offer2"/>
    <s v="Agent"/>
    <n v="283.96632099999999"/>
    <s v="Four-Door Car"/>
    <s v="Medsize"/>
  </r>
  <r>
    <s v="NM42917"/>
    <x v="1"/>
    <n v="9927.8776990000006"/>
    <x v="0"/>
    <s v="Extended"/>
    <x v="1"/>
    <d v="2011-12-01T00:00:00"/>
    <s v="Employed"/>
    <x v="0"/>
    <n v="58703"/>
    <x v="1"/>
    <x v="0"/>
    <n v="127"/>
    <n v="32"/>
    <n v="26"/>
    <n v="2"/>
    <n v="6"/>
    <s v="Personal Auto"/>
    <s v="Personal L3"/>
    <s v="Offer3"/>
    <s v="Agent"/>
    <n v="227.916076"/>
    <s v="SUV"/>
    <s v="Small"/>
  </r>
  <r>
    <s v="RR68322"/>
    <x v="2"/>
    <n v="3482.687007"/>
    <x v="0"/>
    <s v="Extended"/>
    <x v="3"/>
    <d v="2011-03-01T00:00:00"/>
    <s v="Employed"/>
    <x v="1"/>
    <n v="65162"/>
    <x v="1"/>
    <x v="0"/>
    <n v="86"/>
    <n v="11"/>
    <n v="59"/>
    <n v="0"/>
    <n v="1"/>
    <s v="Personal Auto"/>
    <s v="Personal L3"/>
    <s v="Offer2"/>
    <s v="Call Center"/>
    <n v="134.43008399999999"/>
    <s v="Four-Door Car"/>
    <s v="Medsize"/>
  </r>
  <r>
    <s v="OF78862"/>
    <x v="4"/>
    <n v="3991.727249"/>
    <x v="0"/>
    <s v="Extended"/>
    <x v="1"/>
    <d v="2011-11-02T00:00:00"/>
    <s v="Employed"/>
    <x v="0"/>
    <n v="54964"/>
    <x v="0"/>
    <x v="0"/>
    <n v="99"/>
    <n v="13"/>
    <n v="53"/>
    <n v="0"/>
    <n v="1"/>
    <s v="Personal Auto"/>
    <s v="Personal L2"/>
    <s v="Offer1"/>
    <s v="Agent"/>
    <n v="525.51527099999998"/>
    <s v="Four-Door Car"/>
    <s v="Medsize"/>
  </r>
  <r>
    <s v="SC93784"/>
    <x v="4"/>
    <n v="5510.1074440000002"/>
    <x v="0"/>
    <s v="Basic"/>
    <x v="0"/>
    <d v="2011-10-01T00:00:00"/>
    <s v="Employed"/>
    <x v="1"/>
    <n v="61401"/>
    <x v="1"/>
    <x v="0"/>
    <n v="69"/>
    <n v="8"/>
    <n v="77"/>
    <n v="0"/>
    <n v="3"/>
    <s v="Personal Auto"/>
    <s v="Personal L2"/>
    <s v="Offer1"/>
    <s v="Call Center"/>
    <n v="144.439335"/>
    <s v="Four-Door Car"/>
    <s v="Medsize"/>
  </r>
  <r>
    <s v="CM59084"/>
    <x v="4"/>
    <n v="3600.9343260000001"/>
    <x v="1"/>
    <s v="Basic"/>
    <x v="3"/>
    <s v="2/25/11"/>
    <s v="Retired"/>
    <x v="0"/>
    <n v="25147"/>
    <x v="0"/>
    <x v="1"/>
    <n v="101"/>
    <n v="7"/>
    <n v="54"/>
    <n v="0"/>
    <n v="1"/>
    <s v="Corporate Auto"/>
    <s v="Corporate L3"/>
    <s v="Offer1"/>
    <s v="Agent"/>
    <n v="694.59828800000003"/>
    <s v="SUV"/>
    <s v="Medsize"/>
  </r>
  <r>
    <s v="QA41558"/>
    <x v="4"/>
    <n v="5419.4581200000002"/>
    <x v="0"/>
    <s v="Basic"/>
    <x v="2"/>
    <d v="2011-06-01T00:00:00"/>
    <s v="Employed"/>
    <x v="0"/>
    <n v="73536"/>
    <x v="2"/>
    <x v="0"/>
    <n v="67"/>
    <n v="29"/>
    <n v="27"/>
    <n v="0"/>
    <n v="6"/>
    <s v="Personal Auto"/>
    <s v="Personal L1"/>
    <s v="Offer2"/>
    <s v="Branch"/>
    <n v="172.51852400000001"/>
    <s v="Two-Door Car"/>
    <s v="Medsize"/>
  </r>
  <r>
    <s v="SD62061"/>
    <x v="4"/>
    <n v="5810.630529"/>
    <x v="0"/>
    <s v="Basic"/>
    <x v="3"/>
    <s v="2/17/11"/>
    <s v="Employed"/>
    <x v="0"/>
    <n v="24860"/>
    <x v="0"/>
    <x v="0"/>
    <n v="73"/>
    <n v="2"/>
    <n v="35"/>
    <n v="0"/>
    <n v="8"/>
    <s v="Personal Auto"/>
    <s v="Personal L2"/>
    <s v="Offer4"/>
    <s v="Web"/>
    <n v="350.4"/>
    <s v="Four-Door Car"/>
    <s v="Large"/>
  </r>
  <r>
    <s v="VP13613"/>
    <x v="3"/>
    <n v="3942.7257679999998"/>
    <x v="0"/>
    <s v="Extended"/>
    <x v="0"/>
    <d v="2011-03-01T00:00:00"/>
    <s v="Employed"/>
    <x v="1"/>
    <n v="65404"/>
    <x v="2"/>
    <x v="0"/>
    <n v="99"/>
    <n v="16"/>
    <n v="79"/>
    <n v="0"/>
    <n v="1"/>
    <s v="Personal Auto"/>
    <s v="Personal L2"/>
    <s v="Offer2"/>
    <s v="Branch"/>
    <n v="300.70310899999998"/>
    <s v="Four-Door Car"/>
    <s v="Large"/>
  </r>
  <r>
    <s v="HF96939"/>
    <x v="4"/>
    <n v="3126.2718930000001"/>
    <x v="0"/>
    <s v="Extended"/>
    <x v="3"/>
    <s v="2/18/11"/>
    <s v="Employed"/>
    <x v="1"/>
    <n v="34510"/>
    <x v="0"/>
    <x v="2"/>
    <n v="81"/>
    <n v="0"/>
    <n v="54"/>
    <n v="0"/>
    <n v="1"/>
    <s v="Personal Auto"/>
    <s v="Personal L3"/>
    <s v="Offer2"/>
    <s v="Agent"/>
    <n v="388.8"/>
    <s v="Four-Door Car"/>
    <s v="Small"/>
  </r>
  <r>
    <s v="DU18362"/>
    <x v="3"/>
    <n v="3530.0077449999999"/>
    <x v="0"/>
    <s v="Premium"/>
    <x v="0"/>
    <d v="2011-11-02T00:00:00"/>
    <s v="Unemployed"/>
    <x v="1"/>
    <n v="0"/>
    <x v="0"/>
    <x v="1"/>
    <n v="108"/>
    <n v="7"/>
    <n v="55"/>
    <n v="0"/>
    <n v="1"/>
    <s v="Corporate Auto"/>
    <s v="Corporate L3"/>
    <s v="Offer1"/>
    <s v="Agent"/>
    <n v="777.6"/>
    <s v="Two-Door Car"/>
    <s v="Medsize"/>
  </r>
  <r>
    <s v="RK24470"/>
    <x v="0"/>
    <n v="5029.296953"/>
    <x v="0"/>
    <s v="Basic"/>
    <x v="0"/>
    <s v="1/19/11"/>
    <s v="Employed"/>
    <x v="1"/>
    <n v="40113"/>
    <x v="2"/>
    <x v="2"/>
    <n v="67"/>
    <n v="2"/>
    <n v="43"/>
    <n v="3"/>
    <n v="5"/>
    <s v="Corporate Auto"/>
    <s v="Corporate L2"/>
    <s v="Offer1"/>
    <s v="Branch"/>
    <n v="262.047663"/>
    <s v="Two-Door Car"/>
    <s v="Medsize"/>
  </r>
  <r>
    <s v="XQ19793"/>
    <x v="1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OB77084"/>
    <x v="4"/>
    <n v="2202.3352"/>
    <x v="0"/>
    <s v="Basic"/>
    <x v="0"/>
    <s v="1/22/11"/>
    <s v="Unemployed"/>
    <x v="0"/>
    <n v="0"/>
    <x v="0"/>
    <x v="0"/>
    <n v="61"/>
    <n v="2"/>
    <n v="34"/>
    <n v="1"/>
    <n v="1"/>
    <s v="Personal Auto"/>
    <s v="Personal L3"/>
    <s v="Offer1"/>
    <s v="Call Center"/>
    <n v="292.8"/>
    <s v="Two-Door Car"/>
    <s v="Medsize"/>
  </r>
  <r>
    <s v="PS69748"/>
    <x v="0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3"/>
    <s v="Offer2"/>
    <s v="Agent"/>
    <n v="355.2"/>
    <s v="Four-Door Car"/>
    <s v="Large"/>
  </r>
  <r>
    <s v="JE13986"/>
    <x v="1"/>
    <n v="10373.88882"/>
    <x v="0"/>
    <s v="Extended"/>
    <x v="1"/>
    <d v="2011-02-01T00:00:00"/>
    <s v="Employed"/>
    <x v="0"/>
    <n v="62587"/>
    <x v="0"/>
    <x v="0"/>
    <n v="86"/>
    <n v="30"/>
    <n v="47"/>
    <n v="0"/>
    <n v="2"/>
    <s v="Personal Auto"/>
    <s v="Personal L1"/>
    <s v="Offer2"/>
    <s v="Branch"/>
    <n v="412.8"/>
    <s v="Four-Door Car"/>
    <s v="Medsize"/>
  </r>
  <r>
    <s v="TP41703"/>
    <x v="0"/>
    <n v="7250.0296060000001"/>
    <x v="0"/>
    <s v="Basic"/>
    <x v="0"/>
    <d v="2011-01-02T00:00:00"/>
    <s v="Unemployed"/>
    <x v="1"/>
    <n v="0"/>
    <x v="0"/>
    <x v="1"/>
    <n v="69"/>
    <n v="17"/>
    <n v="10"/>
    <n v="0"/>
    <n v="2"/>
    <s v="Personal Auto"/>
    <s v="Personal L3"/>
    <s v="Offer4"/>
    <s v="Call Center"/>
    <n v="496.8"/>
    <s v="Two-Door Car"/>
    <s v="Medsize"/>
  </r>
  <r>
    <s v="LD49835"/>
    <x v="3"/>
    <n v="4307.422775"/>
    <x v="0"/>
    <s v="Basic"/>
    <x v="3"/>
    <s v="1/17/11"/>
    <s v="Employed"/>
    <x v="1"/>
    <n v="73345"/>
    <x v="0"/>
    <x v="0"/>
    <n v="107"/>
    <n v="7"/>
    <n v="62"/>
    <n v="0"/>
    <n v="1"/>
    <s v="Personal Auto"/>
    <s v="Personal L1"/>
    <s v="Offer4"/>
    <s v="Agent"/>
    <n v="513.6"/>
    <s v="SUV"/>
    <s v="Medsize"/>
  </r>
  <r>
    <s v="EK19337"/>
    <x v="4"/>
    <n v="3040.2538370000002"/>
    <x v="0"/>
    <s v="Extended"/>
    <x v="3"/>
    <s v="1/31/11"/>
    <s v="Unemployed"/>
    <x v="0"/>
    <n v="0"/>
    <x v="0"/>
    <x v="1"/>
    <n v="83"/>
    <n v="30"/>
    <n v="44"/>
    <n v="0"/>
    <n v="1"/>
    <s v="Personal Auto"/>
    <s v="Personal L3"/>
    <s v="Offer1"/>
    <s v="Agent"/>
    <n v="989.105367"/>
    <s v="Four-Door Car"/>
    <s v="Small"/>
  </r>
  <r>
    <s v="GD55093"/>
    <x v="3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NN68193"/>
    <x v="0"/>
    <n v="5391.0781710000001"/>
    <x v="0"/>
    <s v="Extended"/>
    <x v="1"/>
    <s v="2/20/11"/>
    <s v="Employed"/>
    <x v="1"/>
    <n v="21440"/>
    <x v="0"/>
    <x v="0"/>
    <n v="135"/>
    <n v="7"/>
    <n v="19"/>
    <n v="0"/>
    <n v="1"/>
    <s v="Personal Auto"/>
    <s v="Personal L3"/>
    <s v="Offer3"/>
    <s v="Agent"/>
    <n v="972"/>
    <s v="SUV"/>
    <s v="Medsize"/>
  </r>
  <r>
    <s v="TJ30354"/>
    <x v="4"/>
    <n v="5285.3075790000003"/>
    <x v="0"/>
    <s v="Basic"/>
    <x v="0"/>
    <s v="1/22/11"/>
    <s v="Employed"/>
    <x v="0"/>
    <n v="22627"/>
    <x v="0"/>
    <x v="0"/>
    <n v="67"/>
    <n v="19"/>
    <n v="43"/>
    <n v="0"/>
    <n v="8"/>
    <s v="Personal Auto"/>
    <s v="Personal L1"/>
    <s v="Offer2"/>
    <s v="Agent"/>
    <n v="321.60000000000002"/>
    <s v="Four-Door Car"/>
    <s v="Medsize"/>
  </r>
  <r>
    <s v="TA75663"/>
    <x v="3"/>
    <n v="8024.9929890000003"/>
    <x v="0"/>
    <s v="Basic"/>
    <x v="2"/>
    <d v="2011-12-02T00:00:00"/>
    <s v="Employed"/>
    <x v="0"/>
    <n v="38702"/>
    <x v="1"/>
    <x v="0"/>
    <n v="101"/>
    <n v="7"/>
    <n v="32"/>
    <n v="3"/>
    <n v="3"/>
    <s v="Personal Auto"/>
    <s v="Personal L3"/>
    <s v="Offer1"/>
    <s v="Web"/>
    <n v="253.36433299999999"/>
    <s v="SUV"/>
    <s v="Large"/>
  </r>
  <r>
    <s v="WG15841"/>
    <x v="3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3"/>
    <s v="Offer2"/>
    <s v="Agent"/>
    <n v="340.8"/>
    <s v="Two-Door Car"/>
    <s v="Medsize"/>
  </r>
  <r>
    <s v="LO68739"/>
    <x v="1"/>
    <n v="7739.5504030000002"/>
    <x v="0"/>
    <s v="Extended"/>
    <x v="0"/>
    <d v="2011-03-01T00:00:00"/>
    <s v="Employed"/>
    <x v="0"/>
    <n v="64859"/>
    <x v="2"/>
    <x v="0"/>
    <n v="96"/>
    <n v="24"/>
    <n v="11"/>
    <n v="0"/>
    <n v="8"/>
    <s v="Personal Auto"/>
    <s v="Personal L2"/>
    <s v="Offer3"/>
    <s v="Call Center"/>
    <n v="266.94926600000002"/>
    <s v="Four-Door Car"/>
    <s v="Medsize"/>
  </r>
  <r>
    <s v="HM20544"/>
    <x v="0"/>
    <n v="2175.7400210000001"/>
    <x v="0"/>
    <s v="Basic"/>
    <x v="1"/>
    <d v="2011-05-02T00:00:00"/>
    <s v="Unemployed"/>
    <x v="0"/>
    <n v="0"/>
    <x v="0"/>
    <x v="1"/>
    <n v="61"/>
    <n v="31"/>
    <n v="15"/>
    <n v="0"/>
    <n v="1"/>
    <s v="Personal Auto"/>
    <s v="Personal L3"/>
    <s v="Offer1"/>
    <s v="Web"/>
    <n v="479.09747199999998"/>
    <s v="Four-Door Car"/>
    <s v="Medsize"/>
  </r>
  <r>
    <s v="EG56026"/>
    <x v="2"/>
    <n v="3275.1619900000001"/>
    <x v="0"/>
    <s v="Extended"/>
    <x v="3"/>
    <s v="1/23/11"/>
    <s v="Employed"/>
    <x v="0"/>
    <n v="69263"/>
    <x v="0"/>
    <x v="0"/>
    <n v="81"/>
    <n v="8"/>
    <n v="12"/>
    <n v="2"/>
    <n v="1"/>
    <s v="Personal Auto"/>
    <s v="Personal L3"/>
    <s v="Offer3"/>
    <s v="Agent"/>
    <n v="494.847804"/>
    <s v="Two-Door Car"/>
    <s v="Medsize"/>
  </r>
  <r>
    <s v="VF21395"/>
    <x v="4"/>
    <n v="2652.6953429999999"/>
    <x v="0"/>
    <s v="Basic"/>
    <x v="0"/>
    <d v="2011-01-01T00:00:00"/>
    <s v="Employed"/>
    <x v="1"/>
    <n v="82655"/>
    <x v="0"/>
    <x v="0"/>
    <n v="66"/>
    <n v="8"/>
    <n v="93"/>
    <n v="0"/>
    <n v="1"/>
    <s v="Personal Auto"/>
    <s v="Personal L2"/>
    <s v="Offer2"/>
    <s v="Web"/>
    <n v="316.8"/>
    <s v="Two-Door Car"/>
    <s v="Medsize"/>
  </r>
  <r>
    <s v="SI11249"/>
    <x v="3"/>
    <n v="5048.2262440000004"/>
    <x v="0"/>
    <s v="Basic"/>
    <x v="3"/>
    <d v="2011-11-02T00:00:00"/>
    <s v="Employed"/>
    <x v="0"/>
    <n v="29401"/>
    <x v="0"/>
    <x v="1"/>
    <n v="65"/>
    <n v="30"/>
    <n v="56"/>
    <n v="0"/>
    <n v="4"/>
    <s v="Personal Auto"/>
    <s v="Personal L3"/>
    <s v="Offer1"/>
    <s v="Branch"/>
    <n v="312"/>
    <s v="Four-Door Car"/>
    <s v="Small"/>
  </r>
  <r>
    <s v="IK99137"/>
    <x v="0"/>
    <n v="5515.4101700000001"/>
    <x v="0"/>
    <s v="Extended"/>
    <x v="0"/>
    <s v="2/28/11"/>
    <s v="Unemployed"/>
    <x v="1"/>
    <n v="0"/>
    <x v="0"/>
    <x v="2"/>
    <n v="79"/>
    <n v="5"/>
    <n v="62"/>
    <n v="0"/>
    <n v="7"/>
    <s v="Special Auto"/>
    <s v="Special L2"/>
    <s v="Offer2"/>
    <s v="Web"/>
    <n v="379.2"/>
    <s v="Four-Door Car"/>
    <s v="Small"/>
  </r>
  <r>
    <s v="VO87785"/>
    <x v="1"/>
    <n v="4858.4293749999997"/>
    <x v="0"/>
    <s v="Basic"/>
    <x v="1"/>
    <d v="2011-12-02T00:00:00"/>
    <s v="Employed"/>
    <x v="0"/>
    <n v="26480"/>
    <x v="0"/>
    <x v="2"/>
    <n v="63"/>
    <n v="13"/>
    <n v="17"/>
    <n v="0"/>
    <n v="3"/>
    <s v="Personal Auto"/>
    <s v="Personal L1"/>
    <s v="Offer2"/>
    <s v="Call Center"/>
    <n v="378.69523800000002"/>
    <s v="Two-Door Car"/>
    <s v="Medsize"/>
  </r>
  <r>
    <s v="FS29897"/>
    <x v="4"/>
    <n v="2144.9215349999999"/>
    <x v="0"/>
    <s v="Basic"/>
    <x v="3"/>
    <d v="2011-06-01T00:00:00"/>
    <s v="Unemployed"/>
    <x v="0"/>
    <n v="0"/>
    <x v="0"/>
    <x v="1"/>
    <n v="61"/>
    <n v="34"/>
    <n v="35"/>
    <n v="1"/>
    <n v="1"/>
    <s v="Personal Auto"/>
    <s v="Personal L1"/>
    <s v="Offer2"/>
    <s v="Agent"/>
    <n v="292.8"/>
    <s v="Four-Door Car"/>
    <s v="Medsize"/>
  </r>
  <r>
    <s v="JG36165"/>
    <x v="3"/>
    <n v="6042.6184860000003"/>
    <x v="0"/>
    <s v="Extended"/>
    <x v="0"/>
    <d v="2011-01-01T00:00:00"/>
    <s v="Unemployed"/>
    <x v="1"/>
    <n v="0"/>
    <x v="0"/>
    <x v="1"/>
    <n v="83"/>
    <n v="12"/>
    <n v="21"/>
    <n v="0"/>
    <n v="5"/>
    <s v="Personal Auto"/>
    <s v="Personal L1"/>
    <s v="Offer4"/>
    <s v="Web"/>
    <n v="904.38572599999998"/>
    <s v="Two-Door Car"/>
    <s v="Medsize"/>
  </r>
  <r>
    <s v="SJ42058"/>
    <x v="4"/>
    <n v="3387.2033369999999"/>
    <x v="0"/>
    <s v="Extended"/>
    <x v="3"/>
    <s v="1/20/11"/>
    <s v="Employed"/>
    <x v="0"/>
    <n v="73268"/>
    <x v="1"/>
    <x v="0"/>
    <n v="84"/>
    <n v="18"/>
    <n v="18"/>
    <n v="0"/>
    <n v="1"/>
    <s v="Personal Auto"/>
    <s v="Personal L3"/>
    <s v="Offer3"/>
    <s v="Agent"/>
    <n v="93.623377000000005"/>
    <s v="Four-Door Car"/>
    <s v="Medsize"/>
  </r>
  <r>
    <s v="CU13711"/>
    <x v="4"/>
    <n v="10864.27491"/>
    <x v="0"/>
    <s v="Basic"/>
    <x v="4"/>
    <d v="2011-09-02T00:00:00"/>
    <s v="Employed"/>
    <x v="0"/>
    <n v="95579"/>
    <x v="2"/>
    <x v="1"/>
    <n v="67"/>
    <n v="19"/>
    <n v="78"/>
    <n v="0"/>
    <n v="2"/>
    <s v="Personal Auto"/>
    <s v="Personal L1"/>
    <s v="Offer1"/>
    <s v="Agent"/>
    <n v="308.63115900000003"/>
    <s v="Four-Door Car"/>
    <s v="Medsize"/>
  </r>
  <r>
    <s v="GT65065"/>
    <x v="4"/>
    <n v="8842.6500240000005"/>
    <x v="0"/>
    <s v="Basic"/>
    <x v="2"/>
    <s v="2/21/11"/>
    <s v="Employed"/>
    <x v="0"/>
    <n v="42142"/>
    <x v="2"/>
    <x v="1"/>
    <n v="112"/>
    <n v="1"/>
    <n v="8"/>
    <n v="0"/>
    <n v="3"/>
    <s v="Personal Auto"/>
    <s v="Personal L3"/>
    <s v="Offer4"/>
    <s v="Branch"/>
    <n v="396.17554000000001"/>
    <s v="Sports Car"/>
    <s v="Medsize"/>
  </r>
  <r>
    <s v="UN39066"/>
    <x v="0"/>
    <n v="4389.2794240000003"/>
    <x v="0"/>
    <s v="Basic"/>
    <x v="0"/>
    <d v="2011-06-02T00:00:00"/>
    <s v="Employed"/>
    <x v="1"/>
    <n v="26676"/>
    <x v="0"/>
    <x v="0"/>
    <n v="112"/>
    <n v="7"/>
    <n v="96"/>
    <n v="0"/>
    <n v="1"/>
    <s v="Personal Auto"/>
    <s v="Personal L3"/>
    <s v="Offer2"/>
    <s v="Agent"/>
    <n v="537.6"/>
    <s v="SUV"/>
    <s v="Large"/>
  </r>
  <r>
    <s v="UQ85283"/>
    <x v="3"/>
    <n v="30763.256369999999"/>
    <x v="0"/>
    <s v="Basic"/>
    <x v="0"/>
    <d v="2011-06-01T00:00:00"/>
    <s v="Employed"/>
    <x v="1"/>
    <n v="41279"/>
    <x v="1"/>
    <x v="1"/>
    <n v="115"/>
    <n v="1"/>
    <n v="30"/>
    <n v="0"/>
    <n v="2"/>
    <s v="Personal Auto"/>
    <s v="Personal L3"/>
    <s v="Offer3"/>
    <s v="Agent"/>
    <n v="251.42998800000001"/>
    <s v="Sports Car"/>
    <s v="Medsize"/>
  </r>
  <r>
    <s v="YF80144"/>
    <x v="0"/>
    <n v="20725.37773"/>
    <x v="0"/>
    <s v="Premium"/>
    <x v="0"/>
    <d v="2011-02-02T00:00:00"/>
    <s v="Disabled"/>
    <x v="1"/>
    <n v="15529"/>
    <x v="0"/>
    <x v="0"/>
    <n v="273"/>
    <n v="1"/>
    <n v="64"/>
    <n v="0"/>
    <n v="9"/>
    <s v="Personal Auto"/>
    <s v="Personal L3"/>
    <s v="Offer3"/>
    <s v="Branch"/>
    <n v="1965.6"/>
    <s v="Luxury SUV"/>
    <s v="Small"/>
  </r>
  <r>
    <s v="GE29173"/>
    <x v="2"/>
    <n v="8591.3054109999994"/>
    <x v="0"/>
    <s v="Extended"/>
    <x v="0"/>
    <s v="1/15/11"/>
    <s v="Unemployed"/>
    <x v="1"/>
    <n v="0"/>
    <x v="0"/>
    <x v="1"/>
    <n v="128"/>
    <n v="4"/>
    <n v="24"/>
    <n v="0"/>
    <n v="6"/>
    <s v="Corporate Auto"/>
    <s v="Corporate L2"/>
    <s v="Offer1"/>
    <s v="Branch"/>
    <n v="1448.994134"/>
    <s v="SUV"/>
    <s v="Medsize"/>
  </r>
  <r>
    <s v="DF21541"/>
    <x v="1"/>
    <n v="2646.573754"/>
    <x v="0"/>
    <s v="Basic"/>
    <x v="1"/>
    <s v="1/28/11"/>
    <s v="Disabled"/>
    <x v="0"/>
    <n v="23170"/>
    <x v="0"/>
    <x v="2"/>
    <n v="71"/>
    <n v="21"/>
    <n v="67"/>
    <n v="0"/>
    <n v="1"/>
    <s v="Personal Auto"/>
    <s v="Personal L3"/>
    <s v="Offer1"/>
    <s v="Call Center"/>
    <n v="340.8"/>
    <s v="Four-Door Car"/>
    <s v="Medsize"/>
  </r>
  <r>
    <s v="JL59571"/>
    <x v="4"/>
    <n v="4607.2443069999999"/>
    <x v="0"/>
    <s v="Basic"/>
    <x v="0"/>
    <d v="2011-07-01T00:00:00"/>
    <s v="Disabled"/>
    <x v="0"/>
    <n v="17343"/>
    <x v="2"/>
    <x v="1"/>
    <n v="63"/>
    <n v="9"/>
    <n v="92"/>
    <n v="0"/>
    <n v="5"/>
    <s v="Corporate Auto"/>
    <s v="Corporate L3"/>
    <s v="Offer2"/>
    <s v="Branch"/>
    <n v="208.65974299999999"/>
    <s v="Two-Door Car"/>
    <s v="Medsize"/>
  </r>
  <r>
    <s v="DF94525"/>
    <x v="4"/>
    <n v="4860.62003"/>
    <x v="0"/>
    <s v="Basic"/>
    <x v="1"/>
    <s v="1/23/11"/>
    <s v="Medical Leave"/>
    <x v="1"/>
    <n v="25854"/>
    <x v="0"/>
    <x v="1"/>
    <n v="68"/>
    <n v="24"/>
    <n v="37"/>
    <n v="0"/>
    <n v="9"/>
    <s v="Personal Auto"/>
    <s v="Personal L3"/>
    <s v="Offer1"/>
    <s v="Branch"/>
    <n v="396.28483499999999"/>
    <s v="Four-Door Car"/>
    <s v="Medsize"/>
  </r>
  <r>
    <s v="YO58424"/>
    <x v="4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Corporate Auto"/>
    <s v="Corporate L1"/>
    <s v="Offer2"/>
    <s v="Web"/>
    <n v="316.8"/>
    <s v="Four-Door Car"/>
    <s v="Medsize"/>
  </r>
  <r>
    <s v="MP76478"/>
    <x v="0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Corporate Auto"/>
    <s v="Corporate L3"/>
    <s v="Offer2"/>
    <s v="Branch"/>
    <n v="369.81870800000002"/>
    <s v="SUV"/>
    <s v="Large"/>
  </r>
  <r>
    <s v="HO92982"/>
    <x v="3"/>
    <n v="8405.7529909999994"/>
    <x v="0"/>
    <s v="Basic"/>
    <x v="3"/>
    <s v="1/30/11"/>
    <s v="Employed"/>
    <x v="1"/>
    <n v="85355"/>
    <x v="0"/>
    <x v="0"/>
    <n v="71"/>
    <n v="34"/>
    <n v="47"/>
    <n v="2"/>
    <n v="2"/>
    <s v="Personal Auto"/>
    <s v="Personal L2"/>
    <s v="Offer2"/>
    <s v="Call Center"/>
    <n v="458.56892099999999"/>
    <s v="Two-Door Car"/>
    <s v="Small"/>
  </r>
  <r>
    <s v="MZ24175"/>
    <x v="1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Personal Auto"/>
    <s v="Personal L3"/>
    <s v="Offer1"/>
    <s v="Branch"/>
    <n v="379.2"/>
    <s v="Four-Door Car"/>
    <s v="Medsize"/>
  </r>
  <r>
    <s v="YD48962"/>
    <x v="1"/>
    <n v="29412.2893"/>
    <x v="0"/>
    <s v="Basic"/>
    <x v="3"/>
    <s v="1/17/11"/>
    <s v="Unemployed"/>
    <x v="1"/>
    <n v="0"/>
    <x v="0"/>
    <x v="2"/>
    <n v="107"/>
    <n v="0"/>
    <n v="62"/>
    <n v="0"/>
    <n v="2"/>
    <s v="Personal Auto"/>
    <s v="Personal L3"/>
    <s v="Offer3"/>
    <s v="Agent"/>
    <n v="513.6"/>
    <s v="SUV"/>
    <s v="Medsize"/>
  </r>
  <r>
    <s v="QB47024"/>
    <x v="0"/>
    <n v="5898.7336660000001"/>
    <x v="0"/>
    <s v="Extended"/>
    <x v="0"/>
    <s v="2/17/11"/>
    <s v="Employed"/>
    <x v="0"/>
    <n v="53998"/>
    <x v="0"/>
    <x v="2"/>
    <n v="78"/>
    <n v="5"/>
    <n v="38"/>
    <n v="5"/>
    <n v="8"/>
    <s v="Personal Auto"/>
    <s v="Personal L3"/>
    <s v="Offer1"/>
    <s v="Call Center"/>
    <n v="414.51906400000001"/>
    <s v="Four-Door Car"/>
    <s v="Medsize"/>
  </r>
  <r>
    <s v="MF18493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1"/>
    <s v="Offer1"/>
    <s v="Agent"/>
    <n v="350.4"/>
    <s v="Two-Door Car"/>
    <s v="Medsize"/>
  </r>
  <r>
    <s v="EP61084"/>
    <x v="2"/>
    <n v="3218.6086439999999"/>
    <x v="0"/>
    <s v="Extended"/>
    <x v="3"/>
    <s v="1/13/11"/>
    <s v="Employed"/>
    <x v="0"/>
    <n v="68776"/>
    <x v="1"/>
    <x v="0"/>
    <n v="80"/>
    <n v="28"/>
    <n v="78"/>
    <n v="0"/>
    <n v="1"/>
    <s v="Personal Auto"/>
    <s v="Personal L3"/>
    <s v="Offer3"/>
    <s v="Call Center"/>
    <n v="87.861666"/>
    <s v="Four-Door Car"/>
    <s v="Medsize"/>
  </r>
  <r>
    <s v="EN38348"/>
    <x v="4"/>
    <n v="23207.26972"/>
    <x v="0"/>
    <s v="Extended"/>
    <x v="3"/>
    <s v="1/16/11"/>
    <s v="Employed"/>
    <x v="0"/>
    <n v="45039"/>
    <x v="1"/>
    <x v="0"/>
    <n v="96"/>
    <n v="27"/>
    <n v="94"/>
    <n v="0"/>
    <n v="2"/>
    <s v="Personal Auto"/>
    <s v="Personal L2"/>
    <s v="Offer1"/>
    <s v="Agent"/>
    <n v="192.14483799999999"/>
    <s v="Four-Door Car"/>
    <s v="Large"/>
  </r>
  <r>
    <s v="HJ15383"/>
    <x v="0"/>
    <n v="8032.4019109999999"/>
    <x v="0"/>
    <s v="Basic"/>
    <x v="2"/>
    <d v="2011-09-02T00:00:00"/>
    <s v="Employed"/>
    <x v="1"/>
    <n v="27658"/>
    <x v="1"/>
    <x v="0"/>
    <n v="68"/>
    <n v="4"/>
    <n v="75"/>
    <n v="0"/>
    <n v="2"/>
    <s v="Personal Auto"/>
    <s v="Personal L2"/>
    <s v="Offer3"/>
    <s v="Call Center"/>
    <n v="160.07525999999999"/>
    <s v="Four-Door Car"/>
    <s v="Medsize"/>
  </r>
  <r>
    <s v="LS98306"/>
    <x v="2"/>
    <n v="13918.534799999999"/>
    <x v="0"/>
    <s v="Premium"/>
    <x v="3"/>
    <d v="2011-08-01T00:00:00"/>
    <s v="Employed"/>
    <x v="1"/>
    <n v="64113"/>
    <x v="0"/>
    <x v="2"/>
    <n v="117"/>
    <n v="24"/>
    <n v="32"/>
    <n v="0"/>
    <n v="2"/>
    <s v="Special Auto"/>
    <s v="Special L3"/>
    <s v="Offer1"/>
    <s v="Agent"/>
    <n v="561.6"/>
    <s v="Four-Door Car"/>
    <s v="Medsize"/>
  </r>
  <r>
    <s v="PZ47477"/>
    <x v="1"/>
    <n v="8966.3097739999994"/>
    <x v="0"/>
    <s v="Extended"/>
    <x v="3"/>
    <s v="1/30/11"/>
    <s v="Employed"/>
    <x v="1"/>
    <n v="41829"/>
    <x v="0"/>
    <x v="0"/>
    <n v="76"/>
    <n v="11"/>
    <n v="41"/>
    <n v="0"/>
    <n v="2"/>
    <s v="Personal Auto"/>
    <s v="Personal L2"/>
    <s v="Offer2"/>
    <s v="Call Center"/>
    <n v="416.36536899999999"/>
    <s v="Two-Door Car"/>
    <s v="Medsize"/>
  </r>
  <r>
    <s v="LT32391"/>
    <x v="3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3"/>
    <s v="Offer1"/>
    <s v="Agent"/>
    <n v="257.24878899999999"/>
    <s v="Two-Door Car"/>
    <s v="Medsize"/>
  </r>
  <r>
    <s v="KK30016"/>
    <x v="2"/>
    <n v="5532.6298459999998"/>
    <x v="0"/>
    <s v="Basic"/>
    <x v="2"/>
    <d v="2011-05-01T00:00:00"/>
    <s v="Employed"/>
    <x v="1"/>
    <n v="27722"/>
    <x v="0"/>
    <x v="2"/>
    <n v="69"/>
    <n v="3"/>
    <n v="29"/>
    <n v="0"/>
    <n v="9"/>
    <s v="Personal Auto"/>
    <s v="Personal L3"/>
    <s v="Offer3"/>
    <s v="Call Center"/>
    <n v="331.2"/>
    <s v="Four-Door Car"/>
    <s v="Medsize"/>
  </r>
  <r>
    <s v="OA89218"/>
    <x v="2"/>
    <n v="11660.572980000001"/>
    <x v="0"/>
    <s v="Premium"/>
    <x v="1"/>
    <s v="2/19/11"/>
    <s v="Employed"/>
    <x v="0"/>
    <n v="21506"/>
    <x v="0"/>
    <x v="2"/>
    <n v="151"/>
    <n v="11"/>
    <n v="42"/>
    <n v="0"/>
    <n v="4"/>
    <s v="Personal Auto"/>
    <s v="Personal L3"/>
    <s v="Offer2"/>
    <s v="Agent"/>
    <n v="826.65899200000001"/>
    <s v="Sports Car"/>
    <s v="Medsize"/>
  </r>
  <r>
    <s v="CY47265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3"/>
    <s v="Offer2"/>
    <s v="Agent"/>
    <n v="486.27855699999998"/>
    <s v="Four-Door Car"/>
    <s v="Large"/>
  </r>
  <r>
    <s v="ZI47663"/>
    <x v="1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2"/>
    <s v="Offer1"/>
    <s v="Branch"/>
    <n v="419.36595799999998"/>
    <s v="SUV"/>
    <s v="Medsize"/>
  </r>
  <r>
    <s v="GO14008"/>
    <x v="4"/>
    <n v="5398.0981080000001"/>
    <x v="0"/>
    <s v="Basic"/>
    <x v="0"/>
    <s v="1/21/11"/>
    <s v="Employed"/>
    <x v="0"/>
    <n v="73775"/>
    <x v="0"/>
    <x v="2"/>
    <n v="67"/>
    <n v="14"/>
    <n v="51"/>
    <n v="0"/>
    <n v="3"/>
    <s v="Personal Auto"/>
    <s v="Personal L3"/>
    <s v="Offer2"/>
    <s v="Agent"/>
    <n v="321.60000000000002"/>
    <s v="Four-Door Car"/>
    <s v="Medsize"/>
  </r>
  <r>
    <s v="BC43958"/>
    <x v="3"/>
    <n v="7285.0309829999997"/>
    <x v="1"/>
    <s v="Basic"/>
    <x v="3"/>
    <s v="2/28/11"/>
    <s v="Employed"/>
    <x v="1"/>
    <n v="44788"/>
    <x v="0"/>
    <x v="0"/>
    <n v="61"/>
    <n v="6"/>
    <n v="48"/>
    <n v="0"/>
    <n v="2"/>
    <s v="Corporate Auto"/>
    <s v="Corporate L1"/>
    <s v="Offer2"/>
    <s v="Agent"/>
    <n v="386.03124800000001"/>
    <s v="Four-Door Car"/>
    <s v="Small"/>
  </r>
  <r>
    <s v="AI61368"/>
    <x v="2"/>
    <n v="17651.963390000001"/>
    <x v="0"/>
    <s v="Extended"/>
    <x v="3"/>
    <s v="1/31/11"/>
    <s v="Medical Leave"/>
    <x v="0"/>
    <n v="22510"/>
    <x v="0"/>
    <x v="1"/>
    <n v="95"/>
    <n v="19"/>
    <n v="48"/>
    <n v="0"/>
    <n v="2"/>
    <s v="Personal Auto"/>
    <s v="Personal L3"/>
    <s v="Offer1"/>
    <s v="Web"/>
    <n v="456"/>
    <s v="Four-Door Car"/>
    <s v="Small"/>
  </r>
  <r>
    <s v="UF37831"/>
    <x v="1"/>
    <n v="17029.893380000001"/>
    <x v="0"/>
    <s v="Extended"/>
    <x v="2"/>
    <d v="2011-09-02T00:00:00"/>
    <s v="Employed"/>
    <x v="1"/>
    <n v="54613"/>
    <x v="2"/>
    <x v="2"/>
    <n v="213"/>
    <n v="29"/>
    <n v="62"/>
    <n v="0"/>
    <n v="5"/>
    <s v="Personal Auto"/>
    <s v="Personal L3"/>
    <s v="Offer1"/>
    <s v="Call Center"/>
    <n v="731.55900699999995"/>
    <s v="Luxury SUV"/>
    <s v="Medsize"/>
  </r>
  <r>
    <s v="PO90615"/>
    <x v="1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2"/>
    <s v="Offer1"/>
    <s v="Agent"/>
    <n v="329.20656700000001"/>
    <s v="Four-Door Car"/>
    <s v="Medsize"/>
  </r>
  <r>
    <s v="GY74661"/>
    <x v="4"/>
    <n v="4039.3150019999998"/>
    <x v="0"/>
    <s v="Basic"/>
    <x v="1"/>
    <s v="1/13/11"/>
    <s v="Employed"/>
    <x v="0"/>
    <n v="34911"/>
    <x v="1"/>
    <x v="2"/>
    <n v="105"/>
    <n v="6"/>
    <n v="31"/>
    <n v="1"/>
    <n v="1"/>
    <s v="Personal Auto"/>
    <s v="Personal L3"/>
    <s v="Offer4"/>
    <s v="Agent"/>
    <n v="126.779673"/>
    <s v="SUV"/>
    <s v="Large"/>
  </r>
  <r>
    <s v="MX50302"/>
    <x v="4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Special Auto"/>
    <s v="Special L3"/>
    <s v="Offer1"/>
    <s v="Agent"/>
    <n v="225.57884100000001"/>
    <s v="Two-Door Car"/>
    <s v="Medsize"/>
  </r>
  <r>
    <s v="TC84427"/>
    <x v="4"/>
    <n v="5049.6896379999998"/>
    <x v="0"/>
    <s v="Basic"/>
    <x v="3"/>
    <d v="2011-01-01T00:00:00"/>
    <s v="Employed"/>
    <x v="0"/>
    <n v="61080"/>
    <x v="2"/>
    <x v="1"/>
    <n v="66"/>
    <n v="7"/>
    <n v="41"/>
    <n v="2"/>
    <n v="9"/>
    <s v="Personal Auto"/>
    <s v="Personal L3"/>
    <s v="Offer1"/>
    <s v="Call Center"/>
    <n v="294.28495099999998"/>
    <s v="Four-Door Car"/>
    <s v="Medsize"/>
  </r>
  <r>
    <s v="IQ82914"/>
    <x v="4"/>
    <n v="4983.4571319999995"/>
    <x v="0"/>
    <s v="Basic"/>
    <x v="2"/>
    <d v="2011-10-01T00:00:00"/>
    <s v="Employed"/>
    <x v="0"/>
    <n v="60415"/>
    <x v="1"/>
    <x v="2"/>
    <n v="62"/>
    <n v="10"/>
    <n v="31"/>
    <n v="0"/>
    <n v="5"/>
    <s v="Personal Auto"/>
    <s v="Personal L3"/>
    <s v="Offer2"/>
    <s v="Branch"/>
    <n v="72.665253000000007"/>
    <s v="Two-Door Car"/>
    <s v="Small"/>
  </r>
  <r>
    <s v="TY74870"/>
    <x v="3"/>
    <n v="2530.639412"/>
    <x v="0"/>
    <s v="Basic"/>
    <x v="2"/>
    <s v="2/15/11"/>
    <s v="Medical Leave"/>
    <x v="0"/>
    <n v="25143"/>
    <x v="1"/>
    <x v="2"/>
    <n v="66"/>
    <n v="34"/>
    <n v="38"/>
    <n v="0"/>
    <n v="1"/>
    <s v="Corporate Auto"/>
    <s v="Corporate L2"/>
    <s v="Offer1"/>
    <s v="Branch"/>
    <n v="8.7371110000000005"/>
    <s v="Four-Door Car"/>
    <s v="Medsize"/>
  </r>
  <r>
    <s v="II83628"/>
    <x v="3"/>
    <n v="7396.7197459999998"/>
    <x v="0"/>
    <s v="Basic"/>
    <x v="1"/>
    <s v="1/30/11"/>
    <s v="Employed"/>
    <x v="1"/>
    <n v="41045"/>
    <x v="0"/>
    <x v="1"/>
    <n v="64"/>
    <n v="9"/>
    <n v="28"/>
    <n v="1"/>
    <n v="2"/>
    <s v="Personal Auto"/>
    <s v="Personal L3"/>
    <s v="Offer2"/>
    <s v="Branch"/>
    <n v="394.582401"/>
    <s v="Four-Door Car"/>
    <s v="Medsize"/>
  </r>
  <r>
    <s v="ZR77995"/>
    <x v="3"/>
    <n v="3832.8985069999999"/>
    <x v="0"/>
    <s v="Extended"/>
    <x v="1"/>
    <s v="2/20/11"/>
    <s v="Employed"/>
    <x v="1"/>
    <n v="97729"/>
    <x v="1"/>
    <x v="0"/>
    <n v="95"/>
    <n v="18"/>
    <n v="21"/>
    <n v="0"/>
    <n v="1"/>
    <s v="Personal Auto"/>
    <s v="Personal L3"/>
    <s v="Offer2"/>
    <s v="Web"/>
    <n v="97.176152999999999"/>
    <s v="Four-Door Car"/>
    <s v="Medsize"/>
  </r>
  <r>
    <s v="QT89604"/>
    <x v="1"/>
    <n v="4961.405917"/>
    <x v="0"/>
    <s v="Basic"/>
    <x v="3"/>
    <s v="1/22/11"/>
    <s v="Employed"/>
    <x v="0"/>
    <n v="55702"/>
    <x v="1"/>
    <x v="0"/>
    <n v="61"/>
    <n v="13"/>
    <n v="55"/>
    <n v="0"/>
    <n v="6"/>
    <s v="Personal Auto"/>
    <s v="Personal L3"/>
    <s v="Offer1"/>
    <s v="Agent"/>
    <n v="151.13336000000001"/>
    <s v="Four-Door Car"/>
    <s v="Medsize"/>
  </r>
  <r>
    <s v="AB21519"/>
    <x v="3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3"/>
    <s v="Offer2"/>
    <s v="Branch"/>
    <n v="281.11078800000001"/>
    <s v="Four-Door Car"/>
    <s v="Medsize"/>
  </r>
  <r>
    <s v="MP47256"/>
    <x v="3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3"/>
    <s v="Offer1"/>
    <s v="Branch"/>
    <n v="404.817249"/>
    <s v="Four-Door Car"/>
    <s v="Medsize"/>
  </r>
  <r>
    <s v="MA47641"/>
    <x v="4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GQ20713"/>
    <x v="2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WW87934"/>
    <x v="1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HF75276"/>
    <x v="2"/>
    <n v="3052.6295319999999"/>
    <x v="0"/>
    <s v="Extended"/>
    <x v="3"/>
    <d v="2011-12-01T00:00:00"/>
    <s v="Unemployed"/>
    <x v="0"/>
    <n v="0"/>
    <x v="0"/>
    <x v="2"/>
    <n v="93"/>
    <n v="15"/>
    <n v="31"/>
    <n v="3"/>
    <n v="1"/>
    <s v="Personal Auto"/>
    <s v="Personal L3"/>
    <s v="Offer1"/>
    <s v="Branch"/>
    <n v="446.4"/>
    <s v="Four-Door Car"/>
    <s v="Large"/>
  </r>
  <r>
    <s v="ET64028"/>
    <x v="3"/>
    <n v="4012.3193460000002"/>
    <x v="0"/>
    <s v="Extended"/>
    <x v="3"/>
    <s v="1/18/11"/>
    <s v="Employed"/>
    <x v="0"/>
    <n v="47221"/>
    <x v="0"/>
    <x v="0"/>
    <n v="99"/>
    <n v="8"/>
    <n v="79"/>
    <n v="0"/>
    <n v="1"/>
    <s v="Personal Auto"/>
    <s v="Personal L2"/>
    <s v="Offer1"/>
    <s v="Agent"/>
    <n v="475.2"/>
    <s v="Two-Door Car"/>
    <s v="Large"/>
  </r>
  <r>
    <s v="QA41472"/>
    <x v="4"/>
    <n v="13355.486370000001"/>
    <x v="0"/>
    <s v="Basic"/>
    <x v="0"/>
    <s v="1/14/11"/>
    <s v="Employed"/>
    <x v="1"/>
    <n v="34495"/>
    <x v="2"/>
    <x v="0"/>
    <n v="113"/>
    <n v="27"/>
    <n v="29"/>
    <n v="0"/>
    <n v="2"/>
    <s v="Personal Auto"/>
    <s v="Personal L3"/>
    <s v="Offer3"/>
    <s v="Branch"/>
    <n v="389.67394400000001"/>
    <s v="SUV"/>
    <s v="Medsize"/>
  </r>
  <r>
    <s v="OZ92426"/>
    <x v="4"/>
    <n v="2364.4316100000001"/>
    <x v="0"/>
    <s v="Basic"/>
    <x v="1"/>
    <s v="1/18/11"/>
    <s v="Employed"/>
    <x v="1"/>
    <n v="46264"/>
    <x v="2"/>
    <x v="1"/>
    <n v="62"/>
    <n v="17"/>
    <n v="75"/>
    <n v="0"/>
    <n v="1"/>
    <s v="Corporate Auto"/>
    <s v="Corporate L1"/>
    <s v="Offer4"/>
    <s v="Branch"/>
    <n v="199.37361000000001"/>
    <s v="Four-Door Car"/>
    <s v="Medsize"/>
  </r>
  <r>
    <s v="UM69933"/>
    <x v="2"/>
    <n v="2489.3379279999999"/>
    <x v="0"/>
    <s v="Basic"/>
    <x v="1"/>
    <s v="2/15/11"/>
    <s v="Employed"/>
    <x v="1"/>
    <n v="46051"/>
    <x v="0"/>
    <x v="0"/>
    <n v="63"/>
    <n v="16"/>
    <n v="34"/>
    <n v="0"/>
    <n v="1"/>
    <s v="Personal Auto"/>
    <s v="Personal L1"/>
    <s v="Offer3"/>
    <s v="Branch"/>
    <n v="302.39999999999998"/>
    <s v="Two-Door Car"/>
    <s v="Large"/>
  </r>
  <r>
    <s v="RQ11502"/>
    <x v="2"/>
    <n v="4755.7200089999997"/>
    <x v="0"/>
    <s v="Extended"/>
    <x v="0"/>
    <d v="2011-11-02T00:00:00"/>
    <s v="Retired"/>
    <x v="0"/>
    <n v="23975"/>
    <x v="0"/>
    <x v="0"/>
    <n v="128"/>
    <n v="8"/>
    <n v="39"/>
    <n v="0"/>
    <n v="1"/>
    <s v="Corporate Auto"/>
    <s v="Corporate L3"/>
    <s v="Offer1"/>
    <s v="Agent"/>
    <n v="614.4"/>
    <s v="SUV"/>
    <s v="Small"/>
  </r>
  <r>
    <s v="TX98128"/>
    <x v="3"/>
    <n v="13864.38495"/>
    <x v="0"/>
    <s v="Basic"/>
    <x v="1"/>
    <s v="2/18/11"/>
    <s v="Unemployed"/>
    <x v="0"/>
    <n v="0"/>
    <x v="0"/>
    <x v="1"/>
    <n v="74"/>
    <n v="4"/>
    <n v="12"/>
    <n v="4"/>
    <n v="2"/>
    <s v="Personal Auto"/>
    <s v="Personal L1"/>
    <s v="Offer1"/>
    <s v="Agent"/>
    <n v="580.88678500000003"/>
    <s v="Four-Door Car"/>
    <s v="Large"/>
  </r>
  <r>
    <s v="XY52165"/>
    <x v="1"/>
    <n v="3020.4248219999999"/>
    <x v="0"/>
    <s v="Basic"/>
    <x v="1"/>
    <s v="2/13/11"/>
    <s v="Employed"/>
    <x v="0"/>
    <n v="78561"/>
    <x v="0"/>
    <x v="0"/>
    <n v="74"/>
    <n v="7"/>
    <n v="50"/>
    <n v="0"/>
    <n v="1"/>
    <s v="Personal Auto"/>
    <s v="Personal L1"/>
    <s v="Offer1"/>
    <s v="Branch"/>
    <n v="355.2"/>
    <s v="Two-Door Car"/>
    <s v="Medsize"/>
  </r>
  <r>
    <s v="GB39003"/>
    <x v="3"/>
    <n v="6285.3051949999999"/>
    <x v="0"/>
    <s v="Extended"/>
    <x v="3"/>
    <d v="2011-07-02T00:00:00"/>
    <s v="Unemployed"/>
    <x v="1"/>
    <n v="0"/>
    <x v="0"/>
    <x v="1"/>
    <n v="90"/>
    <n v="4"/>
    <n v="63"/>
    <n v="0"/>
    <n v="7"/>
    <s v="Personal Auto"/>
    <s v="Personal L3"/>
    <s v="Offer1"/>
    <s v="Agent"/>
    <n v="432"/>
    <s v="Two-Door Car"/>
    <s v="Medsize"/>
  </r>
  <r>
    <s v="VH43367"/>
    <x v="3"/>
    <n v="2506.0219710000001"/>
    <x v="0"/>
    <s v="Basic"/>
    <x v="3"/>
    <s v="2/21/11"/>
    <s v="Employed"/>
    <x v="0"/>
    <n v="61402"/>
    <x v="0"/>
    <x v="0"/>
    <n v="63"/>
    <n v="14"/>
    <n v="56"/>
    <n v="2"/>
    <n v="1"/>
    <s v="Special Auto"/>
    <s v="Special L1"/>
    <s v="Offer1"/>
    <s v="Agent"/>
    <n v="302.39999999999998"/>
    <s v="Four-Door Car"/>
    <s v="Medsize"/>
  </r>
  <r>
    <s v="KG81168"/>
    <x v="1"/>
    <n v="2826.3076409999999"/>
    <x v="0"/>
    <s v="Basic"/>
    <x v="0"/>
    <d v="2011-12-01T00:00:00"/>
    <s v="Employed"/>
    <x v="1"/>
    <n v="65090"/>
    <x v="1"/>
    <x v="0"/>
    <n v="71"/>
    <n v="28"/>
    <n v="3"/>
    <n v="0"/>
    <n v="1"/>
    <s v="Personal Auto"/>
    <s v="Personal L3"/>
    <s v="Offer3"/>
    <s v="Agent"/>
    <n v="73.995096000000004"/>
    <s v="Four-Door Car"/>
    <s v="Medsize"/>
  </r>
  <r>
    <s v="WU14549"/>
    <x v="2"/>
    <n v="4369.7179400000005"/>
    <x v="0"/>
    <s v="Premium"/>
    <x v="2"/>
    <d v="2011-11-01T00:00:00"/>
    <s v="Employed"/>
    <x v="1"/>
    <n v="88495"/>
    <x v="0"/>
    <x v="0"/>
    <n v="108"/>
    <n v="2"/>
    <n v="83"/>
    <n v="0"/>
    <n v="1"/>
    <s v="Personal Auto"/>
    <s v="Personal L3"/>
    <s v="Offer1"/>
    <s v="Branch"/>
    <n v="535.92694800000004"/>
    <s v="Two-Door Car"/>
    <s v="Medsize"/>
  </r>
  <r>
    <s v="XB17553"/>
    <x v="2"/>
    <n v="12174.587949999999"/>
    <x v="0"/>
    <s v="Basic"/>
    <x v="0"/>
    <s v="1/30/11"/>
    <s v="Employed"/>
    <x v="1"/>
    <n v="52797"/>
    <x v="1"/>
    <x v="0"/>
    <n v="104"/>
    <n v="14"/>
    <n v="13"/>
    <n v="1"/>
    <n v="2"/>
    <s v="Personal Auto"/>
    <s v="Personal L3"/>
    <s v="Offer1"/>
    <s v="Agent"/>
    <n v="88.173438000000004"/>
    <s v="Sports Car"/>
    <s v="Small"/>
  </r>
  <r>
    <s v="MY88518"/>
    <x v="2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1"/>
    <s v="Offer1"/>
    <s v="Branch"/>
    <n v="441.6"/>
    <s v="Two-Door Car"/>
    <s v="Medsize"/>
  </r>
  <r>
    <s v="XE18554"/>
    <x v="3"/>
    <n v="10436.57466"/>
    <x v="0"/>
    <s v="Extended"/>
    <x v="0"/>
    <d v="2011-06-02T00:00:00"/>
    <s v="Medical Leave"/>
    <x v="0"/>
    <n v="24177"/>
    <x v="0"/>
    <x v="0"/>
    <n v="92"/>
    <n v="4"/>
    <n v="37"/>
    <n v="1"/>
    <n v="2"/>
    <s v="Personal Auto"/>
    <s v="Personal L2"/>
    <s v="Offer1"/>
    <s v="Agent"/>
    <n v="441.6"/>
    <s v="Four-Door Car"/>
    <s v="Medsize"/>
  </r>
  <r>
    <s v="NY97446"/>
    <x v="4"/>
    <n v="2746.1213830000002"/>
    <x v="0"/>
    <s v="Basic"/>
    <x v="3"/>
    <d v="2011-06-01T00:00:00"/>
    <s v="Employed"/>
    <x v="0"/>
    <n v="96339"/>
    <x v="2"/>
    <x v="0"/>
    <n v="68"/>
    <n v="1"/>
    <n v="44"/>
    <n v="0"/>
    <n v="1"/>
    <s v="Corporate Auto"/>
    <s v="Corporate L1"/>
    <s v="Offer2"/>
    <s v="Branch"/>
    <n v="293.20534900000001"/>
    <s v="Four-Door Car"/>
    <s v="Medsize"/>
  </r>
  <r>
    <s v="VT96364"/>
    <x v="3"/>
    <n v="9175.1718990000008"/>
    <x v="0"/>
    <s v="Premium"/>
    <x v="0"/>
    <s v="1/28/11"/>
    <s v="Employed"/>
    <x v="1"/>
    <n v="68164"/>
    <x v="1"/>
    <x v="1"/>
    <n v="119"/>
    <n v="27"/>
    <n v="37"/>
    <n v="2"/>
    <n v="6"/>
    <s v="Personal Auto"/>
    <s v="Personal L3"/>
    <s v="Offer1"/>
    <s v="Agent"/>
    <n v="222.58287200000001"/>
    <s v="Four-Door Car"/>
    <s v="Small"/>
  </r>
  <r>
    <s v="ZY20779"/>
    <x v="0"/>
    <n v="4979.079933"/>
    <x v="0"/>
    <s v="Basic"/>
    <x v="3"/>
    <s v="1/29/11"/>
    <s v="Unemployed"/>
    <x v="1"/>
    <n v="0"/>
    <x v="0"/>
    <x v="1"/>
    <n v="71"/>
    <n v="17"/>
    <n v="57"/>
    <n v="0"/>
    <n v="5"/>
    <s v="Personal Auto"/>
    <s v="Personal L1"/>
    <s v="Offer2"/>
    <s v="Agent"/>
    <n v="340.8"/>
    <s v="Two-Door Car"/>
    <s v="Medsize"/>
  </r>
  <r>
    <s v="NN65845"/>
    <x v="0"/>
    <n v="2585.937023"/>
    <x v="0"/>
    <s v="Basic"/>
    <x v="0"/>
    <s v="2/19/11"/>
    <s v="Disabled"/>
    <x v="0"/>
    <n v="21603"/>
    <x v="0"/>
    <x v="0"/>
    <n v="68"/>
    <n v="11"/>
    <n v="46"/>
    <n v="2"/>
    <n v="1"/>
    <s v="Personal Auto"/>
    <s v="Personal L3"/>
    <s v="Offer4"/>
    <s v="Branch"/>
    <n v="326.39999999999998"/>
    <s v="Four-Door Car"/>
    <s v="Large"/>
  </r>
  <r>
    <s v="VC54081"/>
    <x v="4"/>
    <n v="9449.7459469999994"/>
    <x v="0"/>
    <s v="Basic"/>
    <x v="1"/>
    <d v="2011-10-02T00:00:00"/>
    <s v="Unemployed"/>
    <x v="0"/>
    <n v="0"/>
    <x v="1"/>
    <x v="0"/>
    <n v="63"/>
    <n v="11"/>
    <n v="20"/>
    <n v="0"/>
    <n v="2"/>
    <s v="Special Auto"/>
    <s v="Special L2"/>
    <s v="Offer1"/>
    <s v="Branch"/>
    <n v="117.744416"/>
    <s v="Four-Door Car"/>
    <s v="Medsize"/>
  </r>
  <r>
    <s v="CE94751"/>
    <x v="3"/>
    <n v="4568.8193869999996"/>
    <x v="0"/>
    <s v="Basic"/>
    <x v="1"/>
    <d v="2011-06-02T00:00:00"/>
    <s v="Unemployed"/>
    <x v="1"/>
    <n v="0"/>
    <x v="0"/>
    <x v="1"/>
    <n v="70"/>
    <n v="5"/>
    <n v="33"/>
    <n v="1"/>
    <n v="7"/>
    <s v="Personal Auto"/>
    <s v="Personal L3"/>
    <s v="Offer1"/>
    <s v="Branch"/>
    <n v="524.83629800000006"/>
    <s v="Two-Door Car"/>
    <s v="Medsize"/>
  </r>
  <r>
    <s v="VM85856"/>
    <x v="4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EH37385"/>
    <x v="1"/>
    <n v="8789.8840600000003"/>
    <x v="0"/>
    <s v="Basic"/>
    <x v="2"/>
    <s v="2/22/11"/>
    <s v="Employed"/>
    <x v="0"/>
    <n v="22849"/>
    <x v="0"/>
    <x v="0"/>
    <n v="109"/>
    <n v="5"/>
    <n v="75"/>
    <n v="0"/>
    <n v="4"/>
    <s v="Personal Auto"/>
    <s v="Personal L3"/>
    <s v="Offer1"/>
    <s v="Call Center"/>
    <n v="523.20000000000005"/>
    <s v="Sports Car"/>
    <s v="Medsize"/>
  </r>
  <r>
    <s v="FI45719"/>
    <x v="1"/>
    <n v="2507.407815"/>
    <x v="0"/>
    <s v="Basic"/>
    <x v="4"/>
    <s v="2/18/11"/>
    <s v="Employed"/>
    <x v="1"/>
    <n v="32893"/>
    <x v="2"/>
    <x v="0"/>
    <n v="63"/>
    <n v="13"/>
    <n v="14"/>
    <n v="0"/>
    <n v="1"/>
    <s v="Personal Auto"/>
    <s v="Personal L3"/>
    <s v="Offer3"/>
    <s v="Agent"/>
    <n v="174.08638500000001"/>
    <s v="Four-Door Car"/>
    <s v="Medsize"/>
  </r>
  <r>
    <s v="SB79528"/>
    <x v="4"/>
    <n v="2522.4145699999999"/>
    <x v="0"/>
    <s v="Basic"/>
    <x v="1"/>
    <s v="1/22/11"/>
    <s v="Unemployed"/>
    <x v="1"/>
    <n v="0"/>
    <x v="0"/>
    <x v="1"/>
    <n v="73"/>
    <n v="24"/>
    <n v="15"/>
    <n v="0"/>
    <n v="1"/>
    <s v="Corporate Auto"/>
    <s v="Corporate L3"/>
    <s v="Offer2"/>
    <s v="Branch"/>
    <n v="350.4"/>
    <s v="Two-Door Car"/>
    <s v="Medsize"/>
  </r>
  <r>
    <s v="WH81461"/>
    <x v="2"/>
    <n v="7542.7139669999997"/>
    <x v="0"/>
    <s v="Basic"/>
    <x v="1"/>
    <s v="1/29/11"/>
    <s v="Unemployed"/>
    <x v="1"/>
    <n v="0"/>
    <x v="0"/>
    <x v="1"/>
    <n v="111"/>
    <n v="7"/>
    <n v="25"/>
    <n v="0"/>
    <n v="3"/>
    <s v="Personal Auto"/>
    <s v="Personal L2"/>
    <s v="Offer3"/>
    <s v="Branch"/>
    <n v="1186.9724450000001"/>
    <s v="SUV"/>
    <s v="Medsize"/>
  </r>
  <r>
    <s v="UD47050"/>
    <x v="4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Corporate Auto"/>
    <s v="Corporate L2"/>
    <s v="Offer1"/>
    <s v="Agent"/>
    <n v="364.8"/>
    <s v="Four-Door Car"/>
    <s v="Medsize"/>
  </r>
  <r>
    <s v="XZ17273"/>
    <x v="2"/>
    <n v="20998.259470000001"/>
    <x v="0"/>
    <s v="Basic"/>
    <x v="0"/>
    <s v="1/25/11"/>
    <s v="Employed"/>
    <x v="1"/>
    <n v="71663"/>
    <x v="1"/>
    <x v="0"/>
    <n v="74"/>
    <n v="23"/>
    <n v="22"/>
    <n v="0"/>
    <n v="2"/>
    <s v="Corporate Auto"/>
    <s v="Corporate L3"/>
    <s v="Offer2"/>
    <s v="Web"/>
    <n v="84.494022000000001"/>
    <s v="Four-Door Car"/>
    <s v="Medsize"/>
  </r>
  <r>
    <s v="XR97812"/>
    <x v="3"/>
    <n v="2345.0844790000001"/>
    <x v="0"/>
    <s v="Basic"/>
    <x v="1"/>
    <s v="2/22/11"/>
    <s v="Unemployed"/>
    <x v="1"/>
    <n v="0"/>
    <x v="0"/>
    <x v="1"/>
    <n v="69"/>
    <n v="1"/>
    <n v="56"/>
    <n v="0"/>
    <n v="1"/>
    <s v="Personal Auto"/>
    <s v="Personal L3"/>
    <s v="Offer1"/>
    <s v="Agent"/>
    <n v="331.2"/>
    <s v="Four-Door Car"/>
    <s v="Medsize"/>
  </r>
  <r>
    <s v="BW88060"/>
    <x v="3"/>
    <n v="8783.1653640000004"/>
    <x v="0"/>
    <s v="Basic"/>
    <x v="3"/>
    <d v="2011-03-01T00:00:00"/>
    <s v="Disabled"/>
    <x v="0"/>
    <n v="16994"/>
    <x v="0"/>
    <x v="0"/>
    <n v="112"/>
    <n v="25"/>
    <n v="12"/>
    <n v="0"/>
    <n v="8"/>
    <s v="Personal Auto"/>
    <s v="Personal L3"/>
    <s v="Offer1"/>
    <s v="Call Center"/>
    <n v="806.4"/>
    <s v="SUV"/>
    <s v="Medsize"/>
  </r>
  <r>
    <s v="CP32818"/>
    <x v="4"/>
    <n v="4529.9653879999996"/>
    <x v="0"/>
    <s v="Basic"/>
    <x v="0"/>
    <s v="2/21/11"/>
    <s v="Employed"/>
    <x v="1"/>
    <n v="64270"/>
    <x v="1"/>
    <x v="1"/>
    <n v="117"/>
    <n v="12"/>
    <n v="58"/>
    <n v="0"/>
    <n v="1"/>
    <s v="Personal Auto"/>
    <s v="Personal L3"/>
    <s v="Offer2"/>
    <s v="Agent"/>
    <n v="46.104534000000001"/>
    <s v="Sports Car"/>
    <s v="Small"/>
  </r>
  <r>
    <s v="CM52565"/>
    <x v="2"/>
    <n v="6033.2223510000003"/>
    <x v="0"/>
    <s v="Extended"/>
    <x v="3"/>
    <s v="2/16/11"/>
    <s v="Unemployed"/>
    <x v="0"/>
    <n v="0"/>
    <x v="0"/>
    <x v="1"/>
    <n v="83"/>
    <n v="4"/>
    <n v="3"/>
    <n v="0"/>
    <n v="3"/>
    <s v="Corporate Auto"/>
    <s v="Corporate L2"/>
    <s v="Offer2"/>
    <s v="Call Center"/>
    <n v="597.6"/>
    <s v="Four-Door Car"/>
    <s v="Medsize"/>
  </r>
  <r>
    <s v="YP40334"/>
    <x v="4"/>
    <n v="5308.2469780000001"/>
    <x v="0"/>
    <s v="Premium"/>
    <x v="4"/>
    <s v="1/17/11"/>
    <s v="Unemployed"/>
    <x v="0"/>
    <n v="0"/>
    <x v="1"/>
    <x v="1"/>
    <n v="145"/>
    <n v="29"/>
    <n v="70"/>
    <n v="0"/>
    <n v="1"/>
    <s v="Personal Auto"/>
    <s v="Personal L2"/>
    <s v="Offer2"/>
    <s v="Web"/>
    <n v="358.76575700000001"/>
    <s v="SUV"/>
    <s v="Medsize"/>
  </r>
  <r>
    <s v="KD63998"/>
    <x v="3"/>
    <n v="2674.730716"/>
    <x v="1"/>
    <s v="Basic"/>
    <x v="1"/>
    <s v="2/15/11"/>
    <s v="Employed"/>
    <x v="1"/>
    <n v="56342"/>
    <x v="0"/>
    <x v="1"/>
    <n v="69"/>
    <n v="12"/>
    <n v="89"/>
    <n v="0"/>
    <n v="1"/>
    <s v="Personal Auto"/>
    <s v="Personal L2"/>
    <s v="Offer2"/>
    <s v="Call Center"/>
    <n v="331.2"/>
    <s v="Four-Door Car"/>
    <s v="Small"/>
  </r>
  <r>
    <s v="VC77127"/>
    <x v="3"/>
    <n v="4929.8074999999999"/>
    <x v="0"/>
    <s v="Basic"/>
    <x v="3"/>
    <s v="1/27/11"/>
    <s v="Unemployed"/>
    <x v="0"/>
    <n v="0"/>
    <x v="0"/>
    <x v="1"/>
    <n v="70"/>
    <n v="25"/>
    <n v="21"/>
    <n v="0"/>
    <n v="6"/>
    <s v="Personal Auto"/>
    <s v="Personal L3"/>
    <s v="Offer4"/>
    <s v="Call Center"/>
    <n v="837.43844200000001"/>
    <s v="Four-Door Car"/>
    <s v="Medsize"/>
  </r>
  <r>
    <s v="AM30008"/>
    <x v="3"/>
    <n v="14131.12134"/>
    <x v="0"/>
    <s v="Basic"/>
    <x v="3"/>
    <d v="2011-09-01T00:00:00"/>
    <s v="Employed"/>
    <x v="1"/>
    <n v="28327"/>
    <x v="0"/>
    <x v="1"/>
    <n v="185"/>
    <n v="29"/>
    <n v="26"/>
    <n v="0"/>
    <n v="3"/>
    <s v="Personal Auto"/>
    <s v="Personal L2"/>
    <s v="Offer4"/>
    <s v="Web"/>
    <n v="888"/>
    <s v="Luxury Car"/>
    <s v="Medsize"/>
  </r>
  <r>
    <s v="PC83755"/>
    <x v="4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2"/>
    <s v="Offer2"/>
    <s v="Agent"/>
    <n v="114.273025"/>
    <s v="Two-Door Car"/>
    <s v="Medsize"/>
  </r>
  <r>
    <s v="XS22323"/>
    <x v="1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YM43461"/>
    <x v="0"/>
    <n v="14082.63918"/>
    <x v="0"/>
    <s v="Premium"/>
    <x v="1"/>
    <s v="1/19/11"/>
    <s v="Unemployed"/>
    <x v="1"/>
    <n v="0"/>
    <x v="0"/>
    <x v="1"/>
    <n v="102"/>
    <n v="17"/>
    <n v="91"/>
    <n v="0"/>
    <n v="2"/>
    <s v="Personal Auto"/>
    <s v="Personal L3"/>
    <s v="Offer1"/>
    <s v="Agent"/>
    <n v="734.4"/>
    <s v="Four-Door Car"/>
    <s v="Large"/>
  </r>
  <r>
    <s v="BH23017"/>
    <x v="2"/>
    <n v="19116.568060000001"/>
    <x v="0"/>
    <s v="Basic"/>
    <x v="0"/>
    <s v="1/31/11"/>
    <s v="Unemployed"/>
    <x v="0"/>
    <n v="0"/>
    <x v="0"/>
    <x v="1"/>
    <n v="61"/>
    <n v="31"/>
    <n v="43"/>
    <n v="0"/>
    <n v="2"/>
    <s v="Personal Auto"/>
    <s v="Personal L3"/>
    <s v="Offer1"/>
    <s v="Branch"/>
    <n v="657.80823099999998"/>
    <s v="Two-Door Car"/>
    <s v="Small"/>
  </r>
  <r>
    <s v="OD18225"/>
    <x v="3"/>
    <n v="6631.6655380000002"/>
    <x v="0"/>
    <s v="Extended"/>
    <x v="1"/>
    <s v="1/18/11"/>
    <s v="Employed"/>
    <x v="1"/>
    <n v="32918"/>
    <x v="0"/>
    <x v="0"/>
    <n v="84"/>
    <n v="33"/>
    <n v="69"/>
    <n v="0"/>
    <n v="3"/>
    <s v="Personal Auto"/>
    <s v="Personal L2"/>
    <s v="Offer3"/>
    <s v="Agent"/>
    <n v="403.2"/>
    <s v="Four-Door Car"/>
    <s v="Medsize"/>
  </r>
  <r>
    <s v="VE31507"/>
    <x v="4"/>
    <n v="7432.2999209999998"/>
    <x v="0"/>
    <s v="Basic"/>
    <x v="3"/>
    <s v="1/27/11"/>
    <s v="Unemployed"/>
    <x v="0"/>
    <n v="0"/>
    <x v="0"/>
    <x v="1"/>
    <n v="71"/>
    <n v="4"/>
    <n v="76"/>
    <n v="0"/>
    <n v="2"/>
    <s v="Personal Auto"/>
    <s v="Personal L3"/>
    <s v="Offer2"/>
    <s v="Web"/>
    <n v="447.33354500000002"/>
    <s v="Four-Door Car"/>
    <s v="Medsize"/>
  </r>
  <r>
    <s v="NR18672"/>
    <x v="2"/>
    <n v="2928.115104"/>
    <x v="0"/>
    <s v="Basic"/>
    <x v="3"/>
    <s v="1/24/11"/>
    <s v="Employed"/>
    <x v="1"/>
    <n v="63127"/>
    <x v="1"/>
    <x v="0"/>
    <n v="74"/>
    <n v="35"/>
    <n v="17"/>
    <n v="1"/>
    <n v="1"/>
    <s v="Personal Auto"/>
    <s v="Personal L1"/>
    <s v="Offer4"/>
    <s v="Agent"/>
    <n v="174.29223400000001"/>
    <s v="Two-Door Car"/>
    <s v="Large"/>
  </r>
  <r>
    <s v="DM76654"/>
    <x v="3"/>
    <n v="46611.873749999999"/>
    <x v="0"/>
    <s v="Extended"/>
    <x v="1"/>
    <d v="2011-06-02T00:00:00"/>
    <s v="Employed"/>
    <x v="1"/>
    <n v="22022"/>
    <x v="0"/>
    <x v="1"/>
    <n v="136"/>
    <n v="35"/>
    <n v="1"/>
    <n v="0"/>
    <n v="2"/>
    <s v="Personal Auto"/>
    <s v="Personal L2"/>
    <s v="Offer2"/>
    <s v="Branch"/>
    <n v="979.2"/>
    <s v="SUV"/>
    <s v="Large"/>
  </r>
  <r>
    <s v="YY11432"/>
    <x v="4"/>
    <n v="16515.009269999999"/>
    <x v="0"/>
    <s v="Extended"/>
    <x v="3"/>
    <d v="2011-01-02T00:00:00"/>
    <s v="Employed"/>
    <x v="0"/>
    <n v="51725"/>
    <x v="1"/>
    <x v="0"/>
    <n v="138"/>
    <n v="9"/>
    <n v="16"/>
    <n v="1"/>
    <n v="2"/>
    <s v="Personal Auto"/>
    <s v="Personal L3"/>
    <s v="Offer1"/>
    <s v="Agent"/>
    <n v="159.00426100000001"/>
    <s v="SUV"/>
    <s v="Medsize"/>
  </r>
  <r>
    <s v="BD77090"/>
    <x v="0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1"/>
    <s v="Offer2"/>
    <s v="Branch"/>
    <n v="289.04073399999999"/>
    <s v="SUV"/>
    <s v="Medsize"/>
  </r>
  <r>
    <s v="XA75063"/>
    <x v="4"/>
    <n v="10213.56338"/>
    <x v="0"/>
    <s v="Extended"/>
    <x v="1"/>
    <d v="2011-09-01T00:00:00"/>
    <s v="Employed"/>
    <x v="0"/>
    <n v="39719"/>
    <x v="0"/>
    <x v="2"/>
    <n v="131"/>
    <n v="1"/>
    <n v="57"/>
    <n v="0"/>
    <n v="3"/>
    <s v="Personal Auto"/>
    <s v="Personal L3"/>
    <s v="Offer1"/>
    <s v="Agent"/>
    <n v="628.79999999999995"/>
    <s v="Sports Car"/>
    <s v="Medsize"/>
  </r>
  <r>
    <s v="PQ13422"/>
    <x v="2"/>
    <n v="10049.28585"/>
    <x v="0"/>
    <s v="Extended"/>
    <x v="1"/>
    <s v="1/22/11"/>
    <s v="Employed"/>
    <x v="1"/>
    <n v="58194"/>
    <x v="0"/>
    <x v="0"/>
    <n v="84"/>
    <n v="26"/>
    <n v="23"/>
    <n v="0"/>
    <n v="2"/>
    <s v="Personal Auto"/>
    <s v="Personal L3"/>
    <s v="Offer2"/>
    <s v="Web"/>
    <n v="450.99658899999997"/>
    <s v="Four-Door Car"/>
    <s v="Small"/>
  </r>
  <r>
    <s v="NA89685"/>
    <x v="4"/>
    <n v="5746.1482910000004"/>
    <x v="0"/>
    <s v="Basic"/>
    <x v="1"/>
    <s v="2/14/11"/>
    <s v="Employed"/>
    <x v="1"/>
    <n v="61990"/>
    <x v="1"/>
    <x v="0"/>
    <n v="72"/>
    <n v="21"/>
    <n v="47"/>
    <n v="0"/>
    <n v="9"/>
    <s v="Personal Auto"/>
    <s v="Personal L3"/>
    <s v="Offer1"/>
    <s v="Agent"/>
    <n v="48.884433999999999"/>
    <s v="Four-Door Car"/>
    <s v="Medsize"/>
  </r>
  <r>
    <s v="AL35726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2"/>
    <s v="Offer2"/>
    <s v="Call Center"/>
    <n v="19.575683000000001"/>
    <s v="Two-Door Car"/>
    <s v="Large"/>
  </r>
  <r>
    <s v="WO70078"/>
    <x v="4"/>
    <n v="7486.068405"/>
    <x v="0"/>
    <s v="Extended"/>
    <x v="0"/>
    <d v="2011-03-01T00:00:00"/>
    <s v="Employed"/>
    <x v="0"/>
    <n v="97899"/>
    <x v="1"/>
    <x v="2"/>
    <n v="95"/>
    <n v="29"/>
    <n v="73"/>
    <n v="3"/>
    <n v="7"/>
    <s v="Personal Auto"/>
    <s v="Personal L3"/>
    <s v="Offer1"/>
    <s v="Branch"/>
    <n v="3.7721049999999998"/>
    <s v="Four-Door Car"/>
    <s v="Medsize"/>
  </r>
  <r>
    <s v="CA56041"/>
    <x v="2"/>
    <n v="9120.0651620000008"/>
    <x v="0"/>
    <s v="Basic"/>
    <x v="1"/>
    <s v="2/16/11"/>
    <s v="Employed"/>
    <x v="0"/>
    <n v="63878"/>
    <x v="2"/>
    <x v="0"/>
    <n v="113"/>
    <n v="32"/>
    <n v="47"/>
    <n v="0"/>
    <n v="9"/>
    <s v="Personal Auto"/>
    <s v="Personal L3"/>
    <s v="Offer3"/>
    <s v="Call Center"/>
    <n v="370.285349"/>
    <s v="SUV"/>
    <s v="Small"/>
  </r>
  <r>
    <s v="HI41970"/>
    <x v="4"/>
    <n v="5678.046711"/>
    <x v="0"/>
    <s v="Basic"/>
    <x v="3"/>
    <s v="1/14/11"/>
    <s v="Employed"/>
    <x v="0"/>
    <n v="68671"/>
    <x v="1"/>
    <x v="0"/>
    <n v="70"/>
    <n v="30"/>
    <n v="49"/>
    <n v="0"/>
    <n v="6"/>
    <s v="Special Auto"/>
    <s v="Special L2"/>
    <s v="Offer2"/>
    <s v="Call Center"/>
    <n v="8.0768789999999999"/>
    <s v="Two-Door Car"/>
    <s v="Medsize"/>
  </r>
  <r>
    <s v="AU46443"/>
    <x v="2"/>
    <n v="7517.0838110000004"/>
    <x v="0"/>
    <s v="Basic"/>
    <x v="0"/>
    <s v="2/28/11"/>
    <s v="Unemployed"/>
    <x v="0"/>
    <n v="0"/>
    <x v="0"/>
    <x v="1"/>
    <n v="102"/>
    <n v="19"/>
    <n v="13"/>
    <n v="0"/>
    <n v="3"/>
    <s v="Personal Auto"/>
    <s v="Personal L3"/>
    <s v="Offer1"/>
    <s v="Agent"/>
    <n v="1178.9959260000001"/>
    <s v="SUV"/>
    <s v="Medsize"/>
  </r>
  <r>
    <s v="WC35554"/>
    <x v="4"/>
    <n v="4530.5306629999995"/>
    <x v="0"/>
    <s v="Basic"/>
    <x v="1"/>
    <s v="1/21/11"/>
    <s v="Employed"/>
    <x v="1"/>
    <n v="34640"/>
    <x v="2"/>
    <x v="0"/>
    <n v="117"/>
    <n v="23"/>
    <n v="54"/>
    <n v="2"/>
    <n v="1"/>
    <s v="Personal Auto"/>
    <s v="Personal L2"/>
    <s v="Offer1"/>
    <s v="Call Center"/>
    <n v="466.31819100000001"/>
    <s v="Sports Car"/>
    <s v="Medsize"/>
  </r>
  <r>
    <s v="JR10216"/>
    <x v="3"/>
    <n v="2691.3805739999998"/>
    <x v="0"/>
    <s v="Basic"/>
    <x v="0"/>
    <s v="1/31/11"/>
    <s v="Retired"/>
    <x v="0"/>
    <n v="21959"/>
    <x v="0"/>
    <x v="0"/>
    <n v="71"/>
    <n v="0"/>
    <n v="69"/>
    <n v="0"/>
    <n v="1"/>
    <s v="Corporate Auto"/>
    <s v="Corporate L3"/>
    <s v="Offer4"/>
    <s v="Web"/>
    <n v="340.8"/>
    <s v="Four-Door Car"/>
    <s v="Small"/>
  </r>
  <r>
    <s v="OH11674"/>
    <x v="1"/>
    <n v="8068.6239459999997"/>
    <x v="0"/>
    <s v="Basic"/>
    <x v="0"/>
    <s v="1/27/11"/>
    <s v="Employed"/>
    <x v="0"/>
    <n v="51584"/>
    <x v="0"/>
    <x v="2"/>
    <n v="69"/>
    <n v="11"/>
    <n v="98"/>
    <n v="2"/>
    <n v="2"/>
    <s v="Corporate Auto"/>
    <s v="Corporate L1"/>
    <s v="Offer1"/>
    <s v="Branch"/>
    <n v="368.91977300000002"/>
    <s v="Two-Door Car"/>
    <s v="Small"/>
  </r>
  <r>
    <s v="US85318"/>
    <x v="4"/>
    <n v="2478.5767230000001"/>
    <x v="0"/>
    <s v="Basic"/>
    <x v="0"/>
    <d v="2011-08-02T00:00:00"/>
    <s v="Employed"/>
    <x v="0"/>
    <n v="65744"/>
    <x v="2"/>
    <x v="2"/>
    <n v="62"/>
    <n v="9"/>
    <n v="77"/>
    <n v="0"/>
    <n v="1"/>
    <s v="Corporate Auto"/>
    <s v="Corporate L3"/>
    <s v="Offer2"/>
    <s v="Call Center"/>
    <n v="166.507217"/>
    <s v="Four-Door Car"/>
    <s v="Medsize"/>
  </r>
  <r>
    <s v="FS19862"/>
    <x v="1"/>
    <n v="9112.0415030000004"/>
    <x v="0"/>
    <s v="Basic"/>
    <x v="0"/>
    <s v="1/17/11"/>
    <s v="Disabled"/>
    <x v="0"/>
    <n v="25198"/>
    <x v="0"/>
    <x v="0"/>
    <n v="118"/>
    <n v="26"/>
    <n v="36"/>
    <n v="0"/>
    <n v="4"/>
    <s v="Personal Auto"/>
    <s v="Personal L3"/>
    <s v="Offer3"/>
    <s v="Call Center"/>
    <n v="566.4"/>
    <s v="SUV"/>
    <s v="Small"/>
  </r>
  <r>
    <s v="ZP80713"/>
    <x v="1"/>
    <n v="2772.4413180000001"/>
    <x v="0"/>
    <s v="Basic"/>
    <x v="2"/>
    <d v="2011-09-01T00:00:00"/>
    <s v="Employed"/>
    <x v="0"/>
    <n v="79663"/>
    <x v="2"/>
    <x v="2"/>
    <n v="69"/>
    <n v="14"/>
    <n v="39"/>
    <n v="0"/>
    <n v="1"/>
    <s v="Personal Auto"/>
    <s v="Personal L2"/>
    <s v="Offer3"/>
    <s v="Branch"/>
    <n v="263.957201"/>
    <s v="Two-Door Car"/>
    <s v="Medsize"/>
  </r>
  <r>
    <s v="OK50159"/>
    <x v="1"/>
    <n v="4305.7932090000004"/>
    <x v="0"/>
    <s v="Basic"/>
    <x v="0"/>
    <d v="2011-06-01T00:00:00"/>
    <s v="Employed"/>
    <x v="0"/>
    <n v="31071"/>
    <x v="1"/>
    <x v="1"/>
    <n v="111"/>
    <n v="0"/>
    <n v="57"/>
    <n v="2"/>
    <n v="1"/>
    <s v="Personal Auto"/>
    <s v="Personal L2"/>
    <s v="Offer2"/>
    <s v="Call Center"/>
    <n v="215.23090999999999"/>
    <s v="Sports Car"/>
    <s v="Small"/>
  </r>
  <r>
    <s v="TP54769"/>
    <x v="3"/>
    <n v="5103.3575799999999"/>
    <x v="0"/>
    <s v="Extended"/>
    <x v="0"/>
    <s v="2/27/11"/>
    <s v="Employed"/>
    <x v="0"/>
    <n v="39452"/>
    <x v="2"/>
    <x v="2"/>
    <n v="131"/>
    <n v="6"/>
    <n v="54"/>
    <n v="0"/>
    <n v="1"/>
    <s v="Corporate Auto"/>
    <s v="Corporate L3"/>
    <s v="Offer1"/>
    <s v="Web"/>
    <n v="398.19088199999999"/>
    <s v="SUV"/>
    <s v="Medsize"/>
  </r>
  <r>
    <s v="FS49381"/>
    <x v="4"/>
    <n v="4784.960513"/>
    <x v="0"/>
    <s v="Basic"/>
    <x v="0"/>
    <s v="1/26/11"/>
    <s v="Employed"/>
    <x v="0"/>
    <n v="25813"/>
    <x v="2"/>
    <x v="2"/>
    <n v="61"/>
    <n v="16"/>
    <n v="97"/>
    <n v="0"/>
    <n v="8"/>
    <s v="Personal Auto"/>
    <s v="Personal L1"/>
    <s v="Offer3"/>
    <s v="Agent"/>
    <n v="205.33274900000001"/>
    <s v="Four-Door Car"/>
    <s v="Medsize"/>
  </r>
  <r>
    <s v="DQ79499"/>
    <x v="4"/>
    <n v="10541.109769999999"/>
    <x v="0"/>
    <s v="Extended"/>
    <x v="4"/>
    <d v="2011-11-02T00:00:00"/>
    <s v="Employed"/>
    <x v="0"/>
    <n v="59965"/>
    <x v="0"/>
    <x v="0"/>
    <n v="131"/>
    <n v="7"/>
    <n v="54"/>
    <n v="0"/>
    <n v="7"/>
    <s v="Personal Auto"/>
    <s v="Personal L2"/>
    <s v="Offer1"/>
    <s v="Branch"/>
    <n v="905.03044799999998"/>
    <s v="SUV"/>
    <s v="Medsize"/>
  </r>
  <r>
    <s v="NM62724"/>
    <x v="0"/>
    <n v="2179.4251370000002"/>
    <x v="0"/>
    <s v="Basic"/>
    <x v="3"/>
    <d v="2011-09-02T00:00:00"/>
    <s v="Unemployed"/>
    <x v="1"/>
    <n v="0"/>
    <x v="0"/>
    <x v="1"/>
    <n v="63"/>
    <n v="23"/>
    <n v="90"/>
    <n v="0"/>
    <n v="1"/>
    <s v="Personal Auto"/>
    <s v="Personal L3"/>
    <s v="Offer3"/>
    <s v="Branch"/>
    <n v="544.36259800000005"/>
    <s v="Two-Door Car"/>
    <s v="Medsize"/>
  </r>
  <r>
    <s v="VO25602"/>
    <x v="2"/>
    <n v="7610.8404760000003"/>
    <x v="0"/>
    <s v="Extended"/>
    <x v="1"/>
    <d v="2011-06-02T00:00:00"/>
    <s v="Employed"/>
    <x v="0"/>
    <n v="98701"/>
    <x v="1"/>
    <x v="0"/>
    <n v="94"/>
    <n v="22"/>
    <n v="66"/>
    <n v="0"/>
    <n v="3"/>
    <s v="Personal Auto"/>
    <s v="Personal L1"/>
    <s v="Offer1"/>
    <s v="Branch"/>
    <n v="79.615630999999993"/>
    <s v="Four-Door Car"/>
    <s v="Small"/>
  </r>
  <r>
    <s v="EP93369"/>
    <x v="1"/>
    <n v="8510.525936"/>
    <x v="0"/>
    <s v="Extended"/>
    <x v="1"/>
    <d v="2011-08-01T00:00:00"/>
    <s v="Unemployed"/>
    <x v="0"/>
    <n v="0"/>
    <x v="0"/>
    <x v="1"/>
    <n v="121"/>
    <n v="5"/>
    <n v="94"/>
    <n v="0"/>
    <n v="8"/>
    <s v="Personal Auto"/>
    <s v="Personal L2"/>
    <s v="Offer2"/>
    <s v="Branch"/>
    <n v="871.2"/>
    <s v="Sports Car"/>
    <s v="Medsize"/>
  </r>
  <r>
    <s v="DQ45854"/>
    <x v="4"/>
    <n v="16172.940490000001"/>
    <x v="0"/>
    <s v="Basic"/>
    <x v="1"/>
    <s v="1/30/11"/>
    <s v="Employed"/>
    <x v="0"/>
    <n v="64388"/>
    <x v="1"/>
    <x v="1"/>
    <n v="68"/>
    <n v="9"/>
    <n v="46"/>
    <n v="0"/>
    <n v="2"/>
    <s v="Personal Auto"/>
    <s v="Personal L3"/>
    <s v="Offer2"/>
    <s v="Branch"/>
    <n v="12.394833999999999"/>
    <s v="Four-Door Car"/>
    <s v="Medsize"/>
  </r>
  <r>
    <s v="QG15661"/>
    <x v="4"/>
    <n v="2425.4948119999999"/>
    <x v="0"/>
    <s v="Basic"/>
    <x v="1"/>
    <d v="2011-08-02T00:00:00"/>
    <s v="Employed"/>
    <x v="1"/>
    <n v="66841"/>
    <x v="1"/>
    <x v="2"/>
    <n v="62"/>
    <n v="4"/>
    <n v="73"/>
    <n v="0"/>
    <n v="1"/>
    <s v="Personal Auto"/>
    <s v="Personal L3"/>
    <s v="Offer4"/>
    <s v="Call Center"/>
    <n v="123.436634"/>
    <s v="Four-Door Car"/>
    <s v="Medsize"/>
  </r>
  <r>
    <s v="YA80645"/>
    <x v="4"/>
    <n v="2899.3172239999999"/>
    <x v="0"/>
    <s v="Basic"/>
    <x v="3"/>
    <d v="2011-02-01T00:00:00"/>
    <s v="Employed"/>
    <x v="0"/>
    <n v="33738"/>
    <x v="2"/>
    <x v="2"/>
    <n v="74"/>
    <n v="6"/>
    <n v="50"/>
    <n v="1"/>
    <n v="1"/>
    <s v="Corporate Auto"/>
    <s v="Corporate L1"/>
    <s v="Offer2"/>
    <s v="Agent"/>
    <n v="304.39047199999999"/>
    <s v="Four-Door Car"/>
    <s v="Medsize"/>
  </r>
  <r>
    <s v="TW16499"/>
    <x v="3"/>
    <n v="3633.0540299999998"/>
    <x v="0"/>
    <s v="Extended"/>
    <x v="0"/>
    <s v="2/28/11"/>
    <s v="Employed"/>
    <x v="1"/>
    <n v="43334"/>
    <x v="0"/>
    <x v="0"/>
    <n v="95"/>
    <n v="3"/>
    <n v="72"/>
    <n v="2"/>
    <n v="1"/>
    <s v="Corporate Auto"/>
    <s v="Corporate L2"/>
    <s v="Offer4"/>
    <s v="Call Center"/>
    <n v="614.36719500000004"/>
    <s v="Two-Door Car"/>
    <s v="Small"/>
  </r>
  <r>
    <s v="UP97629"/>
    <x v="3"/>
    <n v="3457.1542490000002"/>
    <x v="0"/>
    <s v="Extended"/>
    <x v="1"/>
    <d v="2011-06-01T00:00:00"/>
    <s v="Unemployed"/>
    <x v="0"/>
    <n v="0"/>
    <x v="2"/>
    <x v="0"/>
    <n v="91"/>
    <n v="13"/>
    <n v="89"/>
    <n v="0"/>
    <n v="1"/>
    <s v="Personal Auto"/>
    <s v="Personal L3"/>
    <s v="Offer3"/>
    <s v="Web"/>
    <n v="245.67336499999999"/>
    <s v="Four-Door Car"/>
    <s v="Medsize"/>
  </r>
  <r>
    <s v="NU42684"/>
    <x v="2"/>
    <n v="3394.7203009999998"/>
    <x v="0"/>
    <s v="Extended"/>
    <x v="1"/>
    <s v="1/28/11"/>
    <s v="Employed"/>
    <x v="0"/>
    <n v="83431"/>
    <x v="0"/>
    <x v="0"/>
    <n v="84"/>
    <n v="13"/>
    <n v="33"/>
    <n v="0"/>
    <n v="1"/>
    <s v="Personal Auto"/>
    <s v="Personal L3"/>
    <s v="Offer2"/>
    <s v="Web"/>
    <n v="403.2"/>
    <s v="Four-Door Car"/>
    <s v="Medsize"/>
  </r>
  <r>
    <s v="FS42690"/>
    <x v="0"/>
    <n v="3781.4548"/>
    <x v="0"/>
    <s v="Extended"/>
    <x v="1"/>
    <d v="2011-01-02T00:00:00"/>
    <s v="Employed"/>
    <x v="1"/>
    <n v="57647"/>
    <x v="0"/>
    <x v="0"/>
    <n v="94"/>
    <n v="3"/>
    <n v="99"/>
    <n v="0"/>
    <n v="1"/>
    <s v="Personal Auto"/>
    <s v="Personal L3"/>
    <s v="Offer1"/>
    <s v="Branch"/>
    <n v="451.2"/>
    <s v="Two-Door Car"/>
    <s v="Medsize"/>
  </r>
  <r>
    <s v="BM69818"/>
    <x v="4"/>
    <n v="5841.5281340000001"/>
    <x v="0"/>
    <s v="Extended"/>
    <x v="0"/>
    <d v="2011-12-02T00:00:00"/>
    <s v="Unemployed"/>
    <x v="1"/>
    <n v="0"/>
    <x v="0"/>
    <x v="2"/>
    <n v="79"/>
    <n v="17"/>
    <n v="4"/>
    <n v="0"/>
    <n v="3"/>
    <s v="Personal Auto"/>
    <s v="Personal L1"/>
    <s v="Offer1"/>
    <s v="Call Center"/>
    <n v="379.2"/>
    <s v="Four-Door Car"/>
    <s v="Large"/>
  </r>
  <r>
    <s v="HK15299"/>
    <x v="3"/>
    <n v="5479.8542180000004"/>
    <x v="0"/>
    <s v="Basic"/>
    <x v="3"/>
    <s v="1/28/11"/>
    <s v="Employed"/>
    <x v="1"/>
    <n v="38210"/>
    <x v="0"/>
    <x v="0"/>
    <n v="69"/>
    <n v="25"/>
    <n v="41"/>
    <n v="0"/>
    <n v="3"/>
    <s v="Personal Auto"/>
    <s v="Personal L2"/>
    <s v="Offer2"/>
    <s v="Agent"/>
    <n v="383.043363"/>
    <s v="Four-Door Car"/>
    <s v="Medsize"/>
  </r>
  <r>
    <s v="NP88496"/>
    <x v="2"/>
    <n v="20455.249459999999"/>
    <x v="0"/>
    <s v="Basic"/>
    <x v="3"/>
    <d v="2011-05-01T00:00:00"/>
    <s v="Unemployed"/>
    <x v="0"/>
    <n v="0"/>
    <x v="0"/>
    <x v="0"/>
    <n v="67"/>
    <n v="28"/>
    <n v="72"/>
    <n v="0"/>
    <n v="2"/>
    <s v="Personal Auto"/>
    <s v="Personal L3"/>
    <s v="Offer3"/>
    <s v="Agent"/>
    <n v="482.4"/>
    <s v="Four-Door Car"/>
    <s v="Large"/>
  </r>
  <r>
    <s v="SB99002"/>
    <x v="4"/>
    <n v="8319.1230350000005"/>
    <x v="0"/>
    <s v="Basic"/>
    <x v="0"/>
    <d v="2011-01-02T00:00:00"/>
    <s v="Employed"/>
    <x v="0"/>
    <n v="49734"/>
    <x v="1"/>
    <x v="0"/>
    <n v="69"/>
    <n v="3"/>
    <n v="41"/>
    <n v="0"/>
    <n v="2"/>
    <s v="Corporate Auto"/>
    <s v="Corporate L3"/>
    <s v="Offer4"/>
    <s v="Call Center"/>
    <n v="154.74853899999999"/>
    <s v="Four-Door Car"/>
    <s v="Medsize"/>
  </r>
  <r>
    <s v="VW82067"/>
    <x v="0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1"/>
    <s v="Offer2"/>
    <s v="Agent"/>
    <n v="307.2"/>
    <s v="Four-Door Car"/>
    <s v="Small"/>
  </r>
  <r>
    <s v="JG30837"/>
    <x v="4"/>
    <n v="4163.7933599999997"/>
    <x v="0"/>
    <s v="Basic"/>
    <x v="1"/>
    <s v="1/19/11"/>
    <s v="Disabled"/>
    <x v="1"/>
    <n v="11689"/>
    <x v="0"/>
    <x v="2"/>
    <n v="117"/>
    <n v="7"/>
    <n v="46"/>
    <n v="0"/>
    <n v="1"/>
    <s v="Corporate Auto"/>
    <s v="Corporate L3"/>
    <s v="Offer4"/>
    <s v="Web"/>
    <n v="561.6"/>
    <s v="SUV"/>
    <s v="Medsize"/>
  </r>
  <r>
    <s v="AC22873"/>
    <x v="1"/>
    <n v="4853.1002870000002"/>
    <x v="0"/>
    <s v="Extended"/>
    <x v="3"/>
    <d v="2011-03-02T00:00:00"/>
    <s v="Medical Leave"/>
    <x v="0"/>
    <n v="17120"/>
    <x v="0"/>
    <x v="0"/>
    <n v="125"/>
    <n v="14"/>
    <n v="95"/>
    <n v="0"/>
    <n v="1"/>
    <s v="Special Auto"/>
    <s v="Special L3"/>
    <s v="Offer1"/>
    <s v="Agent"/>
    <n v="717.28594899999996"/>
    <s v="SUV"/>
    <s v="Medsize"/>
  </r>
  <r>
    <s v="RO85831"/>
    <x v="4"/>
    <n v="7531.6972720000003"/>
    <x v="0"/>
    <s v="Basic"/>
    <x v="3"/>
    <d v="2011-10-01T00:00:00"/>
    <s v="Employed"/>
    <x v="1"/>
    <n v="82157"/>
    <x v="0"/>
    <x v="1"/>
    <n v="188"/>
    <n v="5"/>
    <n v="33"/>
    <n v="0"/>
    <n v="1"/>
    <s v="Corporate Auto"/>
    <s v="Corporate L3"/>
    <s v="Offer4"/>
    <s v="Agent"/>
    <n v="1353.6"/>
    <s v="Luxury Car"/>
    <s v="Medsize"/>
  </r>
  <r>
    <s v="WT71621"/>
    <x v="0"/>
    <n v="3280.457296"/>
    <x v="0"/>
    <s v="Extended"/>
    <x v="0"/>
    <d v="2011-02-02T00:00:00"/>
    <s v="Employed"/>
    <x v="0"/>
    <n v="63297"/>
    <x v="2"/>
    <x v="0"/>
    <n v="82"/>
    <n v="1"/>
    <n v="33"/>
    <n v="0"/>
    <n v="1"/>
    <s v="Personal Auto"/>
    <s v="Personal L3"/>
    <s v="Offer2"/>
    <s v="Web"/>
    <n v="251.75673900000001"/>
    <s v="Four-Door Car"/>
    <s v="Medsize"/>
  </r>
  <r>
    <s v="OF24813"/>
    <x v="0"/>
    <n v="32961.152249999999"/>
    <x v="0"/>
    <s v="Basic"/>
    <x v="3"/>
    <s v="2/19/11"/>
    <s v="Employed"/>
    <x v="0"/>
    <n v="66014"/>
    <x v="2"/>
    <x v="0"/>
    <n v="102"/>
    <n v="34"/>
    <n v="11"/>
    <n v="0"/>
    <n v="2"/>
    <s v="Personal Auto"/>
    <s v="Personal L3"/>
    <s v="Offer2"/>
    <s v="Branch"/>
    <n v="459.966453"/>
    <s v="SUV"/>
    <s v="Medsize"/>
  </r>
  <r>
    <s v="GH31557"/>
    <x v="3"/>
    <n v="2684.581561"/>
    <x v="0"/>
    <s v="Basic"/>
    <x v="3"/>
    <s v="1/25/11"/>
    <s v="Employed"/>
    <x v="1"/>
    <n v="98121"/>
    <x v="0"/>
    <x v="2"/>
    <n v="67"/>
    <n v="22"/>
    <n v="49"/>
    <n v="0"/>
    <n v="1"/>
    <s v="Personal Auto"/>
    <s v="Personal L3"/>
    <s v="Offer2"/>
    <s v="Web"/>
    <n v="383.65574199999998"/>
    <s v="Two-Door Car"/>
    <s v="Small"/>
  </r>
  <r>
    <s v="WI89081"/>
    <x v="0"/>
    <n v="10392.963470000001"/>
    <x v="0"/>
    <s v="Extended"/>
    <x v="0"/>
    <s v="2/24/11"/>
    <s v="Employed"/>
    <x v="1"/>
    <n v="93495"/>
    <x v="2"/>
    <x v="0"/>
    <n v="129"/>
    <n v="8"/>
    <n v="0"/>
    <n v="0"/>
    <n v="9"/>
    <s v="Personal Auto"/>
    <s v="Personal L1"/>
    <s v="Offer1"/>
    <s v="Agent"/>
    <n v="618.20653000000004"/>
    <s v="SUV"/>
    <s v="Medsize"/>
  </r>
  <r>
    <s v="IO27771"/>
    <x v="4"/>
    <n v="9036.657561"/>
    <x v="0"/>
    <s v="Premium"/>
    <x v="1"/>
    <d v="2011-07-01T00:00:00"/>
    <s v="Employed"/>
    <x v="0"/>
    <n v="89382"/>
    <x v="0"/>
    <x v="0"/>
    <n v="112"/>
    <n v="2"/>
    <n v="61"/>
    <n v="0"/>
    <n v="3"/>
    <s v="Corporate Auto"/>
    <s v="Corporate L2"/>
    <s v="Offer1"/>
    <s v="Branch"/>
    <n v="573.99025800000004"/>
    <s v="Four-Door Car"/>
    <s v="Small"/>
  </r>
  <r>
    <s v="HB99061"/>
    <x v="1"/>
    <n v="5352.18703"/>
    <x v="0"/>
    <s v="Extended"/>
    <x v="3"/>
    <d v="2011-02-02T00:00:00"/>
    <s v="Employed"/>
    <x v="0"/>
    <n v="97742"/>
    <x v="1"/>
    <x v="0"/>
    <n v="132"/>
    <n v="6"/>
    <n v="52"/>
    <n v="0"/>
    <n v="1"/>
    <s v="Corporate Auto"/>
    <s v="Corporate L3"/>
    <s v="Offer4"/>
    <s v="Branch"/>
    <n v="199.590599"/>
    <s v="SUV"/>
    <s v="Medsize"/>
  </r>
  <r>
    <s v="HQ82089"/>
    <x v="1"/>
    <n v="11880.96623"/>
    <x v="0"/>
    <s v="Premium"/>
    <x v="3"/>
    <s v="1/23/11"/>
    <s v="Unemployed"/>
    <x v="0"/>
    <n v="0"/>
    <x v="0"/>
    <x v="1"/>
    <n v="114"/>
    <n v="29"/>
    <n v="96"/>
    <n v="0"/>
    <n v="2"/>
    <s v="Personal Auto"/>
    <s v="Personal L3"/>
    <s v="Offer1"/>
    <s v="Branch"/>
    <n v="820.8"/>
    <s v="Four-Door Car"/>
    <s v="Medsize"/>
  </r>
  <r>
    <s v="JN72184"/>
    <x v="4"/>
    <n v="2557.0943229999998"/>
    <x v="0"/>
    <s v="Basic"/>
    <x v="1"/>
    <s v="2/18/11"/>
    <s v="Unemployed"/>
    <x v="1"/>
    <n v="0"/>
    <x v="0"/>
    <x v="2"/>
    <n v="73"/>
    <n v="30"/>
    <n v="8"/>
    <n v="0"/>
    <n v="1"/>
    <s v="Corporate Auto"/>
    <s v="Corporate L1"/>
    <s v="Offer1"/>
    <s v="Branch"/>
    <n v="525.6"/>
    <s v="Four-Door Car"/>
    <s v="Medsize"/>
  </r>
  <r>
    <s v="WQ46946"/>
    <x v="3"/>
    <n v="7914.8231100000003"/>
    <x v="0"/>
    <s v="Extended"/>
    <x v="1"/>
    <d v="2011-09-02T00:00:00"/>
    <s v="Employed"/>
    <x v="0"/>
    <n v="77153"/>
    <x v="2"/>
    <x v="0"/>
    <n v="99"/>
    <n v="3"/>
    <n v="27"/>
    <n v="1"/>
    <n v="5"/>
    <s v="Personal Auto"/>
    <s v="Personal L3"/>
    <s v="Offer1"/>
    <s v="Branch"/>
    <n v="355.64195799999999"/>
    <s v="Four-Door Car"/>
    <s v="Medsize"/>
  </r>
  <r>
    <s v="WJ44028"/>
    <x v="3"/>
    <n v="9840.0826159999997"/>
    <x v="0"/>
    <s v="Extended"/>
    <x v="2"/>
    <s v="1/23/11"/>
    <s v="Employed"/>
    <x v="1"/>
    <n v="94590"/>
    <x v="0"/>
    <x v="0"/>
    <n v="81"/>
    <n v="26"/>
    <n v="31"/>
    <n v="0"/>
    <n v="2"/>
    <s v="Personal Auto"/>
    <s v="Personal L3"/>
    <s v="Offer2"/>
    <s v="Web"/>
    <n v="388.8"/>
    <s v="Two-Door Car"/>
    <s v="Medsize"/>
  </r>
  <r>
    <s v="WH77063"/>
    <x v="1"/>
    <n v="4351.5505039999998"/>
    <x v="0"/>
    <s v="Premium"/>
    <x v="3"/>
    <d v="2011-09-02T00:00:00"/>
    <s v="Employed"/>
    <x v="0"/>
    <n v="74163"/>
    <x v="0"/>
    <x v="0"/>
    <n v="108"/>
    <n v="14"/>
    <n v="63"/>
    <n v="0"/>
    <n v="1"/>
    <s v="Personal Auto"/>
    <s v="Personal L1"/>
    <s v="Offer4"/>
    <s v="Agent"/>
    <n v="518.4"/>
    <s v="Four-Door Car"/>
    <s v="Small"/>
  </r>
  <r>
    <s v="FI13966"/>
    <x v="4"/>
    <n v="22207.826150000001"/>
    <x v="0"/>
    <s v="Premium"/>
    <x v="3"/>
    <d v="2011-03-01T00:00:00"/>
    <s v="Employed"/>
    <x v="0"/>
    <n v="40450"/>
    <x v="0"/>
    <x v="0"/>
    <n v="287"/>
    <n v="8"/>
    <n v="20"/>
    <n v="3"/>
    <n v="7"/>
    <s v="Personal Auto"/>
    <s v="Personal L3"/>
    <s v="Offer3"/>
    <s v="Branch"/>
    <n v="1377.6"/>
    <s v="Luxury SUV"/>
    <s v="Small"/>
  </r>
  <r>
    <s v="AQ46199"/>
    <x v="4"/>
    <n v="4825.258632"/>
    <x v="0"/>
    <s v="Basic"/>
    <x v="3"/>
    <d v="2011-07-01T00:00:00"/>
    <s v="Unemployed"/>
    <x v="1"/>
    <n v="0"/>
    <x v="0"/>
    <x v="1"/>
    <n v="71"/>
    <n v="8"/>
    <n v="30"/>
    <n v="0"/>
    <n v="8"/>
    <s v="Personal Auto"/>
    <s v="Personal L2"/>
    <s v="Offer4"/>
    <s v="Web"/>
    <n v="511.2"/>
    <s v="Two-Door Car"/>
    <s v="Medsize"/>
  </r>
  <r>
    <s v="WV69362"/>
    <x v="1"/>
    <n v="6947.8387810000004"/>
    <x v="0"/>
    <s v="Extended"/>
    <x v="3"/>
    <s v="2/23/11"/>
    <s v="Unemployed"/>
    <x v="0"/>
    <n v="0"/>
    <x v="0"/>
    <x v="1"/>
    <n v="99"/>
    <n v="12"/>
    <n v="77"/>
    <n v="0"/>
    <n v="4"/>
    <s v="Corporate Auto"/>
    <s v="Corporate L3"/>
    <s v="Offer2"/>
    <s v="Call Center"/>
    <n v="475.2"/>
    <s v="Two-Door Car"/>
    <s v="Medsize"/>
  </r>
  <r>
    <s v="RJ90816"/>
    <x v="3"/>
    <n v="3344.8094620000002"/>
    <x v="0"/>
    <s v="Extended"/>
    <x v="1"/>
    <s v="2/14/11"/>
    <s v="Employed"/>
    <x v="0"/>
    <n v="33243"/>
    <x v="1"/>
    <x v="0"/>
    <n v="85"/>
    <n v="13"/>
    <n v="19"/>
    <n v="0"/>
    <n v="1"/>
    <s v="Personal Auto"/>
    <s v="Personal L3"/>
    <s v="Offer2"/>
    <s v="Call Center"/>
    <n v="24.555177"/>
    <s v="Four-Door Car"/>
    <s v="Small"/>
  </r>
  <r>
    <s v="NH19236"/>
    <x v="1"/>
    <n v="2357.5031279999998"/>
    <x v="0"/>
    <s v="Basic"/>
    <x v="2"/>
    <s v="2/23/11"/>
    <s v="Unemployed"/>
    <x v="1"/>
    <n v="0"/>
    <x v="2"/>
    <x v="0"/>
    <n v="64"/>
    <n v="25"/>
    <n v="80"/>
    <n v="0"/>
    <n v="1"/>
    <s v="Personal Auto"/>
    <s v="Personal L3"/>
    <s v="Offer2"/>
    <s v="Branch"/>
    <n v="199.79102399999999"/>
    <s v="Four-Door Car"/>
    <s v="Medsize"/>
  </r>
  <r>
    <s v="VW88911"/>
    <x v="4"/>
    <n v="35944.710480000002"/>
    <x v="0"/>
    <s v="Premium"/>
    <x v="3"/>
    <s v="2/13/11"/>
    <s v="Unemployed"/>
    <x v="1"/>
    <n v="0"/>
    <x v="0"/>
    <x v="1"/>
    <n v="114"/>
    <n v="33"/>
    <n v="55"/>
    <n v="0"/>
    <n v="2"/>
    <s v="Corporate Auto"/>
    <s v="Corporate L3"/>
    <s v="Offer1"/>
    <s v="Branch"/>
    <n v="820.8"/>
    <s v="Four-Door Car"/>
    <s v="Large"/>
  </r>
  <r>
    <s v="NV14535"/>
    <x v="2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2"/>
    <s v="Offer1"/>
    <s v="Branch"/>
    <n v="523.81583899999998"/>
    <s v="SUV"/>
    <s v="Medsize"/>
  </r>
  <r>
    <s v="BM66931"/>
    <x v="1"/>
    <n v="4048.16129"/>
    <x v="0"/>
    <s v="Basic"/>
    <x v="3"/>
    <d v="2011-05-02T00:00:00"/>
    <s v="Employed"/>
    <x v="0"/>
    <n v="92801"/>
    <x v="2"/>
    <x v="0"/>
    <n v="100"/>
    <n v="24"/>
    <n v="23"/>
    <n v="0"/>
    <n v="1"/>
    <s v="Personal Auto"/>
    <s v="Personal L2"/>
    <s v="Offer2"/>
    <s v="Web"/>
    <n v="407.04523799999998"/>
    <s v="SUV"/>
    <s v="Medsize"/>
  </r>
  <r>
    <s v="JW24035"/>
    <x v="4"/>
    <n v="6852.0019460000003"/>
    <x v="0"/>
    <s v="Basic"/>
    <x v="1"/>
    <s v="1/13/11"/>
    <s v="Unemployed"/>
    <x v="1"/>
    <n v="0"/>
    <x v="0"/>
    <x v="1"/>
    <n v="69"/>
    <n v="7"/>
    <n v="45"/>
    <n v="1"/>
    <n v="2"/>
    <s v="Personal Auto"/>
    <s v="Personal L2"/>
    <s v="Offer2"/>
    <s v="Branch"/>
    <n v="406.99944299999999"/>
    <s v="Four-Door Car"/>
    <s v="Medsize"/>
  </r>
  <r>
    <s v="PG82270"/>
    <x v="3"/>
    <n v="2903.0241679999999"/>
    <x v="0"/>
    <s v="Basic"/>
    <x v="1"/>
    <d v="2011-09-02T00:00:00"/>
    <s v="Employed"/>
    <x v="1"/>
    <n v="36845"/>
    <x v="0"/>
    <x v="0"/>
    <n v="74"/>
    <n v="14"/>
    <n v="33"/>
    <n v="0"/>
    <n v="1"/>
    <s v="Personal Auto"/>
    <s v="Personal L2"/>
    <s v="Offer4"/>
    <s v="Branch"/>
    <n v="355.2"/>
    <s v="Four-Door Car"/>
    <s v="Small"/>
  </r>
  <r>
    <s v="RW65101"/>
    <x v="3"/>
    <n v="18039.114219999999"/>
    <x v="0"/>
    <s v="Basic"/>
    <x v="1"/>
    <s v="1/31/11"/>
    <s v="Unemployed"/>
    <x v="0"/>
    <n v="0"/>
    <x v="0"/>
    <x v="1"/>
    <n v="63"/>
    <n v="28"/>
    <n v="82"/>
    <n v="0"/>
    <n v="2"/>
    <s v="Personal Auto"/>
    <s v="Personal L3"/>
    <s v="Offer3"/>
    <s v="Web"/>
    <n v="503.20480400000002"/>
    <s v="Four-Door Car"/>
    <s v="Medsize"/>
  </r>
  <r>
    <s v="QO79771"/>
    <x v="3"/>
    <n v="3242.0439259999998"/>
    <x v="0"/>
    <s v="Extended"/>
    <x v="2"/>
    <d v="2011-10-02T00:00:00"/>
    <s v="Employed"/>
    <x v="0"/>
    <n v="72330"/>
    <x v="1"/>
    <x v="0"/>
    <n v="81"/>
    <n v="2"/>
    <n v="50"/>
    <n v="2"/>
    <n v="1"/>
    <s v="Personal Auto"/>
    <s v="Personal L3"/>
    <s v="Offer2"/>
    <s v="Call Center"/>
    <n v="126.509441"/>
    <s v="Four-Door Car"/>
    <s v="Small"/>
  </r>
  <r>
    <s v="EC44438"/>
    <x v="2"/>
    <n v="2467.6207909999998"/>
    <x v="0"/>
    <s v="Basic"/>
    <x v="0"/>
    <d v="2011-02-01T00:00:00"/>
    <s v="Medical Leave"/>
    <x v="0"/>
    <n v="19352"/>
    <x v="0"/>
    <x v="0"/>
    <n v="65"/>
    <n v="16"/>
    <n v="0"/>
    <n v="0"/>
    <n v="1"/>
    <s v="Personal Auto"/>
    <s v="Personal L3"/>
    <s v="Offer1"/>
    <s v="Branch"/>
    <n v="724.46353399999998"/>
    <s v="Four-Door Car"/>
    <s v="Small"/>
  </r>
  <r>
    <s v="MW54213"/>
    <x v="1"/>
    <n v="5674.3834239999996"/>
    <x v="0"/>
    <s v="Basic"/>
    <x v="1"/>
    <d v="2011-03-01T00:00:00"/>
    <s v="Unemployed"/>
    <x v="1"/>
    <n v="0"/>
    <x v="0"/>
    <x v="0"/>
    <n v="62"/>
    <n v="13"/>
    <n v="6"/>
    <n v="5"/>
    <n v="2"/>
    <s v="Personal Auto"/>
    <s v="Personal L3"/>
    <s v="Offer1"/>
    <s v="Agent"/>
    <n v="297.60000000000002"/>
    <s v="Four-Door Car"/>
    <s v="Medsize"/>
  </r>
  <r>
    <s v="ZN33412"/>
    <x v="1"/>
    <n v="8634.3559580000001"/>
    <x v="0"/>
    <s v="Extended"/>
    <x v="1"/>
    <d v="2011-01-02T00:00:00"/>
    <s v="Disabled"/>
    <x v="0"/>
    <n v="25073"/>
    <x v="0"/>
    <x v="1"/>
    <n v="79"/>
    <n v="3"/>
    <n v="84"/>
    <n v="0"/>
    <n v="2"/>
    <s v="Personal Auto"/>
    <s v="Personal L3"/>
    <s v="Offer1"/>
    <s v="Branch"/>
    <n v="379.2"/>
    <s v="Four-Door Car"/>
    <s v="Medsize"/>
  </r>
  <r>
    <s v="HZ56678"/>
    <x v="4"/>
    <n v="2780.196856"/>
    <x v="0"/>
    <s v="Basic"/>
    <x v="3"/>
    <d v="2011-12-01T00:00:00"/>
    <s v="Disabled"/>
    <x v="0"/>
    <n v="20261"/>
    <x v="0"/>
    <x v="2"/>
    <n v="72"/>
    <n v="4"/>
    <n v="55"/>
    <n v="0"/>
    <n v="1"/>
    <s v="Personal Auto"/>
    <s v="Personal L2"/>
    <s v="Offer4"/>
    <s v="Web"/>
    <n v="345.6"/>
    <s v="Four-Door Car"/>
    <s v="Large"/>
  </r>
  <r>
    <s v="AN36757"/>
    <x v="4"/>
    <n v="22056.004959999998"/>
    <x v="0"/>
    <s v="Extended"/>
    <x v="2"/>
    <s v="2/27/11"/>
    <s v="Employed"/>
    <x v="1"/>
    <n v="66851"/>
    <x v="2"/>
    <x v="0"/>
    <n v="92"/>
    <n v="10"/>
    <n v="70"/>
    <n v="2"/>
    <n v="2"/>
    <s v="Personal Auto"/>
    <s v="Personal L3"/>
    <s v="Offer2"/>
    <s v="Branch"/>
    <n v="408.55044199999998"/>
    <s v="Four-Door Car"/>
    <s v="Medsize"/>
  </r>
  <r>
    <s v="NB54665"/>
    <x v="1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1"/>
    <s v="Offer2"/>
    <s v="Agent"/>
    <n v="156.12491399999999"/>
    <s v="Four-Door Car"/>
    <s v="Medsize"/>
  </r>
  <r>
    <s v="MG99229"/>
    <x v="4"/>
    <n v="5886.2211219999999"/>
    <x v="0"/>
    <s v="Basic"/>
    <x v="1"/>
    <d v="2011-04-02T00:00:00"/>
    <s v="Unemployed"/>
    <x v="1"/>
    <n v="0"/>
    <x v="0"/>
    <x v="1"/>
    <n v="180"/>
    <n v="21"/>
    <n v="68"/>
    <n v="0"/>
    <n v="1"/>
    <s v="Corporate Auto"/>
    <s v="Corporate L3"/>
    <s v="Offer2"/>
    <s v="Agent"/>
    <n v="1777.4712709999999"/>
    <s v="Luxury Car"/>
    <s v="Small"/>
  </r>
  <r>
    <s v="MX76292"/>
    <x v="3"/>
    <n v="7706.0362949999999"/>
    <x v="0"/>
    <s v="Basic"/>
    <x v="4"/>
    <s v="2/13/11"/>
    <s v="Employed"/>
    <x v="0"/>
    <n v="48019"/>
    <x v="1"/>
    <x v="0"/>
    <n v="64"/>
    <n v="15"/>
    <n v="94"/>
    <n v="0"/>
    <n v="2"/>
    <s v="Corporate Auto"/>
    <s v="Corporate L3"/>
    <s v="Offer1"/>
    <s v="Agent"/>
    <n v="137.665031"/>
    <s v="Four-Door Car"/>
    <s v="Medsize"/>
  </r>
  <r>
    <s v="EJ90880"/>
    <x v="3"/>
    <n v="2790.4581969999999"/>
    <x v="0"/>
    <s v="Basic"/>
    <x v="1"/>
    <s v="1/25/11"/>
    <s v="Employed"/>
    <x v="1"/>
    <n v="28786"/>
    <x v="0"/>
    <x v="0"/>
    <n v="71"/>
    <n v="30"/>
    <n v="69"/>
    <n v="1"/>
    <n v="1"/>
    <s v="Personal Auto"/>
    <s v="Personal L3"/>
    <s v="Offer1"/>
    <s v="Agent"/>
    <n v="345.61980899999998"/>
    <s v="Four-Door Car"/>
    <s v="Medsize"/>
  </r>
  <r>
    <s v="WO95180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Corporate Auto"/>
    <s v="Corporate L3"/>
    <s v="Offer1"/>
    <s v="Branch"/>
    <n v="572.07210599999996"/>
    <s v="Four-Door Car"/>
    <s v="Medsize"/>
  </r>
  <r>
    <s v="BU53191"/>
    <x v="1"/>
    <n v="8834.322784"/>
    <x v="0"/>
    <s v="Basic"/>
    <x v="0"/>
    <d v="2011-02-02T00:00:00"/>
    <s v="Employed"/>
    <x v="0"/>
    <n v="34133"/>
    <x v="1"/>
    <x v="2"/>
    <n v="111"/>
    <n v="0"/>
    <n v="72"/>
    <n v="0"/>
    <n v="7"/>
    <s v="Personal Auto"/>
    <s v="Personal L1"/>
    <s v="Offer1"/>
    <s v="Call Center"/>
    <n v="226.9684"/>
    <s v="SUV"/>
    <s v="Small"/>
  </r>
  <r>
    <s v="ZK54897"/>
    <x v="1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3"/>
    <s v="Offer1"/>
    <s v="Agent"/>
    <n v="109.906628"/>
    <s v="Two-Door Car"/>
    <s v="Medsize"/>
  </r>
  <r>
    <s v="PP48389"/>
    <x v="3"/>
    <n v="6871.9666479999996"/>
    <x v="0"/>
    <s v="Premium"/>
    <x v="0"/>
    <s v="2/25/11"/>
    <s v="Unemployed"/>
    <x v="0"/>
    <n v="0"/>
    <x v="0"/>
    <x v="0"/>
    <n v="196"/>
    <n v="5"/>
    <n v="59"/>
    <n v="2"/>
    <n v="1"/>
    <s v="Personal Auto"/>
    <s v="Personal L2"/>
    <s v="Offer1"/>
    <s v="Agent"/>
    <n v="940.8"/>
    <s v="Sports Car"/>
    <s v="Medsize"/>
  </r>
  <r>
    <s v="XD29421"/>
    <x v="4"/>
    <n v="15362.35442"/>
    <x v="0"/>
    <s v="Basic"/>
    <x v="3"/>
    <d v="2011-10-01T00:00:00"/>
    <s v="Employed"/>
    <x v="1"/>
    <n v="48115"/>
    <x v="0"/>
    <x v="0"/>
    <n v="192"/>
    <n v="15"/>
    <n v="67"/>
    <n v="0"/>
    <n v="5"/>
    <s v="Personal Auto"/>
    <s v="Personal L3"/>
    <s v="Offer3"/>
    <s v="Agent"/>
    <n v="1382.4"/>
    <s v="Luxury Car"/>
    <s v="Large"/>
  </r>
  <r>
    <s v="OP26403"/>
    <x v="3"/>
    <n v="4834.7975450000004"/>
    <x v="0"/>
    <s v="Basic"/>
    <x v="1"/>
    <s v="2/17/11"/>
    <s v="Employed"/>
    <x v="0"/>
    <n v="32017"/>
    <x v="0"/>
    <x v="0"/>
    <n v="62"/>
    <n v="9"/>
    <n v="10"/>
    <n v="2"/>
    <n v="7"/>
    <s v="Personal Auto"/>
    <s v="Personal L1"/>
    <s v="Offer1"/>
    <s v="Branch"/>
    <n v="297.60000000000002"/>
    <s v="Four-Door Car"/>
    <s v="Small"/>
  </r>
  <r>
    <s v="XK15687"/>
    <x v="4"/>
    <n v="10899.30177"/>
    <x v="0"/>
    <s v="Extended"/>
    <x v="3"/>
    <s v="1/14/11"/>
    <s v="Employed"/>
    <x v="0"/>
    <n v="58518"/>
    <x v="1"/>
    <x v="0"/>
    <n v="136"/>
    <n v="17"/>
    <n v="9"/>
    <n v="0"/>
    <n v="3"/>
    <s v="Personal Auto"/>
    <s v="Personal L3"/>
    <s v="Offer1"/>
    <s v="Agent"/>
    <n v="323.63741399999998"/>
    <s v="SUV"/>
    <s v="Medsize"/>
  </r>
  <r>
    <s v="ED29955"/>
    <x v="3"/>
    <n v="5284.0410030000003"/>
    <x v="0"/>
    <s v="Basic"/>
    <x v="0"/>
    <s v="1/15/11"/>
    <s v="Employed"/>
    <x v="1"/>
    <n v="61542"/>
    <x v="0"/>
    <x v="0"/>
    <n v="67"/>
    <n v="33"/>
    <n v="83"/>
    <n v="0"/>
    <n v="6"/>
    <s v="Personal Auto"/>
    <s v="Personal L3"/>
    <s v="Offer1"/>
    <s v="Agent"/>
    <n v="321.60000000000002"/>
    <s v="Four-Door Car"/>
    <s v="Medsize"/>
  </r>
  <r>
    <s v="QT84720"/>
    <x v="4"/>
    <n v="2891.7267809999998"/>
    <x v="0"/>
    <s v="Basic"/>
    <x v="0"/>
    <d v="2011-03-01T00:00:00"/>
    <s v="Employed"/>
    <x v="0"/>
    <n v="56761"/>
    <x v="1"/>
    <x v="0"/>
    <n v="73"/>
    <n v="31"/>
    <n v="80"/>
    <n v="1"/>
    <n v="1"/>
    <s v="Corporate Auto"/>
    <s v="Corporate L2"/>
    <s v="Offer1"/>
    <s v="Branch"/>
    <n v="85.146928000000003"/>
    <s v="Two-Door Car"/>
    <s v="Large"/>
  </r>
  <r>
    <s v="ZH35315"/>
    <x v="3"/>
    <n v="4900.5451119999998"/>
    <x v="0"/>
    <s v="Basic"/>
    <x v="1"/>
    <s v="2/19/11"/>
    <s v="Disabled"/>
    <x v="1"/>
    <n v="22976"/>
    <x v="0"/>
    <x v="0"/>
    <n v="66"/>
    <n v="19"/>
    <n v="33"/>
    <n v="0"/>
    <n v="4"/>
    <s v="Personal Auto"/>
    <s v="Personal L2"/>
    <s v="Offer2"/>
    <s v="Branch"/>
    <n v="345.951322"/>
    <s v="Four-Door Car"/>
    <s v="Large"/>
  </r>
  <r>
    <s v="EE76374"/>
    <x v="2"/>
    <n v="20842.596300000001"/>
    <x v="0"/>
    <s v="Basic"/>
    <x v="3"/>
    <s v="1/29/11"/>
    <s v="Unemployed"/>
    <x v="0"/>
    <n v="0"/>
    <x v="0"/>
    <x v="1"/>
    <n v="72"/>
    <n v="14"/>
    <n v="29"/>
    <n v="0"/>
    <n v="2"/>
    <s v="Personal Auto"/>
    <s v="Personal L3"/>
    <s v="Offer1"/>
    <s v="Web"/>
    <n v="709.08233399999995"/>
    <s v="Four-Door Car"/>
    <s v="Medsize"/>
  </r>
  <r>
    <s v="RF72106"/>
    <x v="0"/>
    <n v="8415.6443889999991"/>
    <x v="0"/>
    <s v="Basic"/>
    <x v="1"/>
    <s v="2/13/11"/>
    <s v="Unemployed"/>
    <x v="1"/>
    <n v="0"/>
    <x v="0"/>
    <x v="1"/>
    <n v="62"/>
    <n v="8"/>
    <n v="98"/>
    <n v="0"/>
    <n v="2"/>
    <s v="Personal Auto"/>
    <s v="Personal L2"/>
    <s v="Offer1"/>
    <s v="Branch"/>
    <n v="446.4"/>
    <s v="Four-Door Car"/>
    <s v="Small"/>
  </r>
  <r>
    <s v="BS13111"/>
    <x v="1"/>
    <n v="6630.8360940000002"/>
    <x v="0"/>
    <s v="Basic"/>
    <x v="0"/>
    <s v="1/18/11"/>
    <s v="Unemployed"/>
    <x v="1"/>
    <n v="0"/>
    <x v="2"/>
    <x v="2"/>
    <n v="66"/>
    <n v="20"/>
    <n v="53"/>
    <n v="0"/>
    <n v="2"/>
    <s v="Personal Auto"/>
    <s v="Personal L3"/>
    <s v="Offer1"/>
    <s v="Branch"/>
    <n v="315.95018499999998"/>
    <s v="Four-Door Car"/>
    <s v="Medsize"/>
  </r>
  <r>
    <s v="JP12645"/>
    <x v="1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Personal Auto"/>
    <s v="Personal L3"/>
    <s v="Offer1"/>
    <s v="Call Center"/>
    <n v="499.2"/>
    <s v="SUV"/>
    <s v="Medsize"/>
  </r>
  <r>
    <s v="ZF28570"/>
    <x v="2"/>
    <n v="3895.0347660000002"/>
    <x v="0"/>
    <s v="Premium"/>
    <x v="0"/>
    <s v="2/17/11"/>
    <s v="Employed"/>
    <x v="1"/>
    <n v="52361"/>
    <x v="0"/>
    <x v="1"/>
    <n v="102"/>
    <n v="13"/>
    <n v="78"/>
    <n v="0"/>
    <n v="1"/>
    <s v="Personal Auto"/>
    <s v="Personal L3"/>
    <s v="Offer3"/>
    <s v="Agent"/>
    <n v="645.95237099999997"/>
    <s v="Four-Door Car"/>
    <s v="Medsize"/>
  </r>
  <r>
    <s v="UU93074"/>
    <x v="3"/>
    <n v="11701.06985"/>
    <x v="0"/>
    <s v="Premium"/>
    <x v="1"/>
    <d v="2011-05-01T00:00:00"/>
    <s v="Employed"/>
    <x v="1"/>
    <n v="32435"/>
    <x v="0"/>
    <x v="0"/>
    <n v="297"/>
    <n v="24"/>
    <n v="68"/>
    <n v="0"/>
    <n v="1"/>
    <s v="Personal Auto"/>
    <s v="Personal L1"/>
    <s v="Offer1"/>
    <s v="Agent"/>
    <n v="1767.3488070000001"/>
    <s v="Luxury Car"/>
    <s v="Medsize"/>
  </r>
  <r>
    <s v="SZ60450"/>
    <x v="3"/>
    <n v="3419.1086949999999"/>
    <x v="0"/>
    <s v="Extended"/>
    <x v="3"/>
    <s v="2/13/11"/>
    <s v="Employed"/>
    <x v="1"/>
    <n v="40272"/>
    <x v="1"/>
    <x v="0"/>
    <n v="86"/>
    <n v="8"/>
    <n v="64"/>
    <n v="0"/>
    <n v="1"/>
    <s v="Personal Auto"/>
    <s v="Personal L3"/>
    <s v="Offer3"/>
    <s v="Agent"/>
    <n v="23.387191999999999"/>
    <s v="Two-Door Car"/>
    <s v="Medsize"/>
  </r>
  <r>
    <s v="HL63895"/>
    <x v="1"/>
    <n v="7302.7750820000001"/>
    <x v="0"/>
    <s v="Basic"/>
    <x v="2"/>
    <s v="1/18/11"/>
    <s v="Employed"/>
    <x v="1"/>
    <n v="30492"/>
    <x v="2"/>
    <x v="0"/>
    <n v="61"/>
    <n v="32"/>
    <n v="68"/>
    <n v="0"/>
    <n v="2"/>
    <s v="Personal Auto"/>
    <s v="Personal L3"/>
    <s v="Offer1"/>
    <s v="Branch"/>
    <n v="171.38289"/>
    <s v="Four-Door Car"/>
    <s v="Medsize"/>
  </r>
  <r>
    <s v="UD27196"/>
    <x v="1"/>
    <n v="19685.409110000001"/>
    <x v="0"/>
    <s v="Extended"/>
    <x v="3"/>
    <s v="1/22/11"/>
    <s v="Employed"/>
    <x v="1"/>
    <n v="51524"/>
    <x v="0"/>
    <x v="0"/>
    <n v="244"/>
    <n v="6"/>
    <n v="30"/>
    <n v="0"/>
    <n v="3"/>
    <s v="Personal Auto"/>
    <s v="Personal L2"/>
    <s v="Offer3"/>
    <s v="Branch"/>
    <n v="1171.2"/>
    <s v="Luxury Car"/>
    <s v="Small"/>
  </r>
  <r>
    <s v="OU53351"/>
    <x v="1"/>
    <n v="2486.0649020000001"/>
    <x v="0"/>
    <s v="Basic"/>
    <x v="1"/>
    <s v="2/18/11"/>
    <s v="Employed"/>
    <x v="1"/>
    <n v="36635"/>
    <x v="0"/>
    <x v="0"/>
    <n v="63"/>
    <n v="20"/>
    <n v="28"/>
    <n v="0"/>
    <n v="1"/>
    <s v="Corporate Auto"/>
    <s v="Corporate L2"/>
    <s v="Offer4"/>
    <s v="Agent"/>
    <n v="302.39999999999998"/>
    <s v="Four-Door Car"/>
    <s v="Small"/>
  </r>
  <r>
    <s v="SX50964"/>
    <x v="1"/>
    <n v="5224.3288009999997"/>
    <x v="0"/>
    <s v="Basic"/>
    <x v="0"/>
    <s v="1/24/11"/>
    <s v="Employed"/>
    <x v="0"/>
    <n v="83389"/>
    <x v="2"/>
    <x v="0"/>
    <n v="65"/>
    <n v="5"/>
    <n v="57"/>
    <n v="0"/>
    <n v="3"/>
    <s v="Corporate Auto"/>
    <s v="Corporate L2"/>
    <s v="Offer2"/>
    <s v="Branch"/>
    <n v="209.25613000000001"/>
    <s v="Two-Door Car"/>
    <s v="Small"/>
  </r>
  <r>
    <s v="RP30093"/>
    <x v="4"/>
    <n v="49221.43073"/>
    <x v="0"/>
    <s v="Premium"/>
    <x v="0"/>
    <s v="1/23/11"/>
    <s v="Employed"/>
    <x v="0"/>
    <n v="63035"/>
    <x v="0"/>
    <x v="0"/>
    <n v="153"/>
    <n v="20"/>
    <n v="97"/>
    <n v="0"/>
    <n v="2"/>
    <s v="Personal Auto"/>
    <s v="Personal L3"/>
    <s v="Offer1"/>
    <s v="Agent"/>
    <n v="734.4"/>
    <s v="SUV"/>
    <s v="Medsize"/>
  </r>
  <r>
    <s v="BK73302"/>
    <x v="3"/>
    <n v="3167.8887249999998"/>
    <x v="0"/>
    <s v="Extended"/>
    <x v="0"/>
    <s v="2/17/11"/>
    <s v="Employed"/>
    <x v="1"/>
    <n v="61638"/>
    <x v="0"/>
    <x v="2"/>
    <n v="82"/>
    <n v="3"/>
    <n v="55"/>
    <n v="2"/>
    <n v="1"/>
    <s v="Corporate Auto"/>
    <s v="Corporate L3"/>
    <s v="Offer2"/>
    <s v="Web"/>
    <n v="544.34007899999995"/>
    <s v="Four-Door Car"/>
    <s v="Medsize"/>
  </r>
  <r>
    <s v="CS93971"/>
    <x v="1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RG13940"/>
    <x v="3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2"/>
    <s v="Offer1"/>
    <s v="Agent"/>
    <n v="326.39999999999998"/>
    <s v="Four-Door Car"/>
    <s v="Large"/>
  </r>
  <r>
    <s v="ZG94155"/>
    <x v="4"/>
    <n v="6234.305918"/>
    <x v="0"/>
    <s v="Extended"/>
    <x v="0"/>
    <s v="2/24/11"/>
    <s v="Unemployed"/>
    <x v="1"/>
    <n v="0"/>
    <x v="1"/>
    <x v="0"/>
    <n v="82"/>
    <n v="26"/>
    <n v="12"/>
    <n v="0"/>
    <n v="9"/>
    <s v="Personal Auto"/>
    <s v="Personal L3"/>
    <s v="Offer1"/>
    <s v="Branch"/>
    <n v="192.7604"/>
    <s v="Two-Door Car"/>
    <s v="Large"/>
  </r>
  <r>
    <s v="QN15356"/>
    <x v="1"/>
    <n v="7539.6005880000002"/>
    <x v="0"/>
    <s v="Basic"/>
    <x v="1"/>
    <d v="2011-12-02T00:00:00"/>
    <s v="Unemployed"/>
    <x v="1"/>
    <n v="0"/>
    <x v="0"/>
    <x v="1"/>
    <n v="74"/>
    <n v="23"/>
    <n v="64"/>
    <n v="0"/>
    <n v="2"/>
    <s v="Personal Auto"/>
    <s v="Personal L3"/>
    <s v="Offer1"/>
    <s v="Branch"/>
    <n v="532.79999999999995"/>
    <s v="Four-Door Car"/>
    <s v="Large"/>
  </r>
  <r>
    <s v="MZ16820"/>
    <x v="2"/>
    <n v="8157.9336290000001"/>
    <x v="0"/>
    <s v="Premium"/>
    <x v="3"/>
    <d v="2011-11-01T00:00:00"/>
    <s v="Employed"/>
    <x v="1"/>
    <n v="86811"/>
    <x v="0"/>
    <x v="0"/>
    <n v="102"/>
    <n v="19"/>
    <n v="22"/>
    <n v="0"/>
    <n v="5"/>
    <s v="Corporate Auto"/>
    <s v="Corporate L2"/>
    <s v="Offer2"/>
    <s v="Call Center"/>
    <n v="489.6"/>
    <s v="Four-Door Car"/>
    <s v="Small"/>
  </r>
  <r>
    <s v="DO98345"/>
    <x v="4"/>
    <n v="13156.748949999999"/>
    <x v="0"/>
    <s v="Extended"/>
    <x v="3"/>
    <s v="2/28/11"/>
    <s v="Employed"/>
    <x v="1"/>
    <n v="72517"/>
    <x v="2"/>
    <x v="0"/>
    <n v="82"/>
    <n v="33"/>
    <n v="27"/>
    <n v="0"/>
    <n v="2"/>
    <s v="Personal Auto"/>
    <s v="Personal L3"/>
    <s v="Offer2"/>
    <s v="Web"/>
    <n v="371.45819599999999"/>
    <s v="Two-Door Car"/>
    <s v="Medsize"/>
  </r>
  <r>
    <s v="EQ69638"/>
    <x v="0"/>
    <n v="5107.6242009999996"/>
    <x v="0"/>
    <s v="Extended"/>
    <x v="1"/>
    <s v="1/15/11"/>
    <s v="Unemployed"/>
    <x v="1"/>
    <n v="0"/>
    <x v="0"/>
    <x v="1"/>
    <n v="77"/>
    <n v="2"/>
    <n v="71"/>
    <n v="0"/>
    <n v="9"/>
    <s v="Personal Auto"/>
    <s v="Personal L3"/>
    <s v="Offer3"/>
    <s v="Branch"/>
    <n v="554.4"/>
    <s v="Four-Door Car"/>
    <s v="Small"/>
  </r>
  <r>
    <s v="UK76814"/>
    <x v="4"/>
    <n v="5339.3883880000003"/>
    <x v="0"/>
    <s v="Basic"/>
    <x v="4"/>
    <s v="2/25/11"/>
    <s v="Employed"/>
    <x v="0"/>
    <n v="84424"/>
    <x v="2"/>
    <x v="0"/>
    <n v="66"/>
    <n v="18"/>
    <n v="71"/>
    <n v="0"/>
    <n v="9"/>
    <s v="Personal Auto"/>
    <s v="Personal L2"/>
    <s v="Offer2"/>
    <s v="Call Center"/>
    <n v="231.537001"/>
    <s v="Four-Door Car"/>
    <s v="Medsize"/>
  </r>
  <r>
    <s v="SR30440"/>
    <x v="3"/>
    <n v="8649.1750229999998"/>
    <x v="0"/>
    <s v="Basic"/>
    <x v="1"/>
    <s v="1/13/11"/>
    <s v="Employed"/>
    <x v="0"/>
    <n v="43383"/>
    <x v="0"/>
    <x v="0"/>
    <n v="109"/>
    <n v="7"/>
    <n v="60"/>
    <n v="0"/>
    <n v="8"/>
    <s v="Personal Auto"/>
    <s v="Personal L1"/>
    <s v="Offer3"/>
    <s v="Branch"/>
    <n v="757.59391300000004"/>
    <s v="SUV"/>
    <s v="Medsize"/>
  </r>
  <r>
    <s v="XE66367"/>
    <x v="4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Special Auto"/>
    <s v="Special L2"/>
    <s v="Offer1"/>
    <s v="Agent"/>
    <n v="185.35535300000001"/>
    <s v="Four-Door Car"/>
    <s v="Medsize"/>
  </r>
  <r>
    <s v="SZ70655"/>
    <x v="3"/>
    <n v="4293.0095929999998"/>
    <x v="0"/>
    <s v="Basic"/>
    <x v="1"/>
    <s v="1/31/11"/>
    <s v="Unemployed"/>
    <x v="0"/>
    <n v="0"/>
    <x v="0"/>
    <x v="1"/>
    <n v="61"/>
    <n v="18"/>
    <n v="15"/>
    <n v="0"/>
    <n v="8"/>
    <s v="Corporate Auto"/>
    <s v="Corporate L3"/>
    <s v="Offer1"/>
    <s v="Agent"/>
    <n v="292.8"/>
    <s v="Two-Door Car"/>
    <s v="Large"/>
  </r>
  <r>
    <s v="LX99948"/>
    <x v="0"/>
    <n v="4529.0626119999997"/>
    <x v="0"/>
    <s v="Basic"/>
    <x v="2"/>
    <s v="2/18/11"/>
    <s v="Employed"/>
    <x v="0"/>
    <n v="65134"/>
    <x v="2"/>
    <x v="0"/>
    <n v="112"/>
    <n v="28"/>
    <n v="48"/>
    <n v="0"/>
    <n v="1"/>
    <s v="Personal Auto"/>
    <s v="Personal L2"/>
    <s v="Offer4"/>
    <s v="Branch"/>
    <n v="529.14748299999997"/>
    <s v="SUV"/>
    <s v="Small"/>
  </r>
  <r>
    <s v="DK98861"/>
    <x v="1"/>
    <n v="13160.338900000001"/>
    <x v="0"/>
    <s v="Basic"/>
    <x v="1"/>
    <s v="1/18/11"/>
    <s v="Employed"/>
    <x v="0"/>
    <n v="94125"/>
    <x v="2"/>
    <x v="0"/>
    <n v="109"/>
    <n v="33"/>
    <n v="21"/>
    <n v="0"/>
    <n v="2"/>
    <s v="Personal Auto"/>
    <s v="Personal L2"/>
    <s v="Offer2"/>
    <s v="Call Center"/>
    <n v="341.68013100000002"/>
    <s v="SUV"/>
    <s v="Medsize"/>
  </r>
  <r>
    <s v="JX14364"/>
    <x v="4"/>
    <n v="13235.54436"/>
    <x v="0"/>
    <s v="Basic"/>
    <x v="1"/>
    <s v="2/24/11"/>
    <s v="Employed"/>
    <x v="1"/>
    <n v="39778"/>
    <x v="0"/>
    <x v="0"/>
    <n v="112"/>
    <n v="23"/>
    <n v="49"/>
    <n v="0"/>
    <n v="2"/>
    <s v="Personal Auto"/>
    <s v="Personal L3"/>
    <s v="Offer1"/>
    <s v="Call Center"/>
    <n v="806.4"/>
    <s v="SUV"/>
    <s v="Medsize"/>
  </r>
  <r>
    <s v="LI85491"/>
    <x v="4"/>
    <n v="3744.577726"/>
    <x v="0"/>
    <s v="Basic"/>
    <x v="3"/>
    <d v="2011-01-01T00:00:00"/>
    <s v="Unemployed"/>
    <x v="0"/>
    <n v="0"/>
    <x v="0"/>
    <x v="1"/>
    <n v="101"/>
    <n v="3"/>
    <n v="32"/>
    <n v="0"/>
    <n v="1"/>
    <s v="Personal Auto"/>
    <s v="Personal L3"/>
    <s v="Offer1"/>
    <s v="Agent"/>
    <n v="727.2"/>
    <s v="SUV"/>
    <s v="Small"/>
  </r>
  <r>
    <s v="JY87538"/>
    <x v="4"/>
    <n v="28486.072800000002"/>
    <x v="0"/>
    <s v="Basic"/>
    <x v="1"/>
    <s v="1/14/11"/>
    <s v="Employed"/>
    <x v="0"/>
    <n v="91871"/>
    <x v="2"/>
    <x v="1"/>
    <n v="102"/>
    <n v="5"/>
    <n v="3"/>
    <n v="0"/>
    <n v="2"/>
    <s v="Personal Auto"/>
    <s v="Personal L2"/>
    <s v="Offer1"/>
    <s v="Web"/>
    <n v="346.84512899999999"/>
    <s v="SUV"/>
    <s v="Medsize"/>
  </r>
  <r>
    <s v="VE55982"/>
    <x v="2"/>
    <n v="2644.6845560000002"/>
    <x v="0"/>
    <s v="Basic"/>
    <x v="0"/>
    <d v="2011-01-01T00:00:00"/>
    <s v="Employed"/>
    <x v="1"/>
    <n v="54000"/>
    <x v="0"/>
    <x v="2"/>
    <n v="66"/>
    <n v="15"/>
    <n v="45"/>
    <n v="0"/>
    <n v="1"/>
    <s v="Corporate Auto"/>
    <s v="Corporate L1"/>
    <s v="Offer1"/>
    <s v="Call Center"/>
    <n v="373.88154700000001"/>
    <s v="Two-Door Car"/>
    <s v="Medsize"/>
  </r>
  <r>
    <s v="WK99918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1"/>
    <s v="Offer2"/>
    <s v="Branch"/>
    <n v="600"/>
    <s v="SUV"/>
    <s v="Medsize"/>
  </r>
  <r>
    <s v="XP16538"/>
    <x v="1"/>
    <n v="4272.585137"/>
    <x v="0"/>
    <s v="Basic"/>
    <x v="3"/>
    <d v="2011-03-02T00:00:00"/>
    <s v="Employed"/>
    <x v="0"/>
    <n v="81132"/>
    <x v="2"/>
    <x v="2"/>
    <n v="107"/>
    <n v="19"/>
    <n v="52"/>
    <n v="0"/>
    <n v="1"/>
    <s v="Corporate Auto"/>
    <s v="Corporate L2"/>
    <s v="Offer2"/>
    <s v="Agent"/>
    <n v="419.10555900000003"/>
    <s v="SUV"/>
    <s v="Small"/>
  </r>
  <r>
    <s v="HW42900"/>
    <x v="3"/>
    <n v="11003.016449999999"/>
    <x v="0"/>
    <s v="Extended"/>
    <x v="1"/>
    <s v="1/29/11"/>
    <s v="Employed"/>
    <x v="1"/>
    <n v="22926"/>
    <x v="0"/>
    <x v="0"/>
    <n v="93"/>
    <n v="1"/>
    <n v="99"/>
    <n v="0"/>
    <n v="2"/>
    <s v="Corporate Auto"/>
    <s v="Corporate L1"/>
    <s v="Offer1"/>
    <s v="Web"/>
    <n v="479.93484599999999"/>
    <s v="Four-Door Car"/>
    <s v="Small"/>
  </r>
  <r>
    <s v="JG84729"/>
    <x v="1"/>
    <n v="14181.642819999999"/>
    <x v="0"/>
    <s v="Basic"/>
    <x v="1"/>
    <s v="1/20/11"/>
    <s v="Unemployed"/>
    <x v="0"/>
    <n v="0"/>
    <x v="0"/>
    <x v="1"/>
    <n v="72"/>
    <n v="15"/>
    <n v="91"/>
    <n v="2"/>
    <n v="2"/>
    <s v="Personal Auto"/>
    <s v="Personal L1"/>
    <s v="Offer1"/>
    <s v="Call Center"/>
    <n v="345.6"/>
    <s v="Four-Door Car"/>
    <s v="Medsize"/>
  </r>
  <r>
    <s v="UX71137"/>
    <x v="0"/>
    <n v="8875.9655010000006"/>
    <x v="0"/>
    <s v="Premium"/>
    <x v="4"/>
    <d v="2011-05-02T00:00:00"/>
    <s v="Employed"/>
    <x v="0"/>
    <n v="69205"/>
    <x v="2"/>
    <x v="0"/>
    <n v="110"/>
    <n v="20"/>
    <n v="56"/>
    <n v="0"/>
    <n v="6"/>
    <s v="Personal Auto"/>
    <s v="Personal L3"/>
    <s v="Offer2"/>
    <s v="Web"/>
    <n v="372.36256500000002"/>
    <s v="Four-Door Car"/>
    <s v="Medsize"/>
  </r>
  <r>
    <s v="ND29059"/>
    <x v="4"/>
    <n v="11077.68591"/>
    <x v="0"/>
    <s v="Extended"/>
    <x v="0"/>
    <s v="2/26/11"/>
    <s v="Employed"/>
    <x v="1"/>
    <n v="78011"/>
    <x v="2"/>
    <x v="0"/>
    <n v="138"/>
    <n v="14"/>
    <n v="42"/>
    <n v="0"/>
    <n v="3"/>
    <s v="Personal Auto"/>
    <s v="Personal L3"/>
    <s v="Offer1"/>
    <s v="Agent"/>
    <n v="619.69864399999994"/>
    <s v="SUV"/>
    <s v="Medsize"/>
  </r>
  <r>
    <s v="HC76653"/>
    <x v="4"/>
    <n v="2435.6890349999999"/>
    <x v="0"/>
    <s v="Basic"/>
    <x v="1"/>
    <d v="2011-07-01T00:00:00"/>
    <s v="Employed"/>
    <x v="1"/>
    <n v="32931"/>
    <x v="0"/>
    <x v="0"/>
    <n v="62"/>
    <n v="16"/>
    <n v="45"/>
    <n v="0"/>
    <n v="1"/>
    <s v="Personal Auto"/>
    <s v="Personal L2"/>
    <s v="Offer2"/>
    <s v="Agent"/>
    <n v="297.60000000000002"/>
    <s v="Four-Door Car"/>
    <s v="Medsize"/>
  </r>
  <r>
    <s v="SG73822"/>
    <x v="3"/>
    <n v="8743.8521870000004"/>
    <x v="0"/>
    <s v="Premium"/>
    <x v="0"/>
    <d v="2011-02-02T00:00:00"/>
    <s v="Employed"/>
    <x v="0"/>
    <n v="99517"/>
    <x v="1"/>
    <x v="2"/>
    <n v="109"/>
    <n v="2"/>
    <n v="93"/>
    <n v="0"/>
    <n v="3"/>
    <s v="Personal Auto"/>
    <s v="Personal L2"/>
    <s v="Offer2"/>
    <s v="Agent"/>
    <n v="239.90520799999999"/>
    <s v="Four-Door Car"/>
    <s v="Medsize"/>
  </r>
  <r>
    <s v="CB44654"/>
    <x v="1"/>
    <n v="2409.760898"/>
    <x v="0"/>
    <s v="Basic"/>
    <x v="0"/>
    <s v="2/28/11"/>
    <s v="Employed"/>
    <x v="1"/>
    <n v="59665"/>
    <x v="2"/>
    <x v="1"/>
    <n v="62"/>
    <n v="33"/>
    <n v="3"/>
    <n v="1"/>
    <n v="1"/>
    <s v="Personal Auto"/>
    <s v="Personal L3"/>
    <s v="Offer1"/>
    <s v="Agent"/>
    <n v="167.13811899999999"/>
    <s v="Two-Door Car"/>
    <s v="Medsize"/>
  </r>
  <r>
    <s v="MQ15074"/>
    <x v="0"/>
    <n v="2499.4987860000001"/>
    <x v="0"/>
    <s v="Basic"/>
    <x v="3"/>
    <d v="2011-01-02T00:00:00"/>
    <s v="Employed"/>
    <x v="1"/>
    <n v="28082"/>
    <x v="0"/>
    <x v="0"/>
    <n v="64"/>
    <n v="9"/>
    <n v="63"/>
    <n v="0"/>
    <n v="1"/>
    <s v="Personal Auto"/>
    <s v="Personal L2"/>
    <s v="Offer2"/>
    <s v="Branch"/>
    <n v="578.49949900000001"/>
    <s v="Four-Door Car"/>
    <s v="Medsize"/>
  </r>
  <r>
    <s v="YJ43481"/>
    <x v="1"/>
    <n v="8528.2886689999996"/>
    <x v="0"/>
    <s v="Basic"/>
    <x v="3"/>
    <d v="2011-04-01T00:00:00"/>
    <s v="Employed"/>
    <x v="0"/>
    <n v="91099"/>
    <x v="2"/>
    <x v="1"/>
    <n v="107"/>
    <n v="14"/>
    <n v="37"/>
    <n v="0"/>
    <n v="3"/>
    <s v="Corporate Auto"/>
    <s v="Corporate L2"/>
    <s v="Offer1"/>
    <s v="Call Center"/>
    <n v="406.430632"/>
    <s v="SUV"/>
    <s v="Medsize"/>
  </r>
  <r>
    <s v="TP15362"/>
    <x v="4"/>
    <n v="3591.9960639999999"/>
    <x v="0"/>
    <s v="Extended"/>
    <x v="1"/>
    <d v="2011-05-02T00:00:00"/>
    <s v="Employed"/>
    <x v="1"/>
    <n v="28013"/>
    <x v="0"/>
    <x v="2"/>
    <n v="91"/>
    <n v="16"/>
    <n v="13"/>
    <n v="0"/>
    <n v="1"/>
    <s v="Personal Auto"/>
    <s v="Personal L1"/>
    <s v="Offer2"/>
    <s v="Branch"/>
    <n v="655.20000000000005"/>
    <s v="Four-Door Car"/>
    <s v="Medsize"/>
  </r>
  <r>
    <s v="YX90754"/>
    <x v="2"/>
    <n v="8539.8269230000005"/>
    <x v="0"/>
    <s v="Basic"/>
    <x v="3"/>
    <s v="2/20/11"/>
    <s v="Employed"/>
    <x v="0"/>
    <n v="55478"/>
    <x v="2"/>
    <x v="0"/>
    <n v="71"/>
    <n v="7"/>
    <n v="1"/>
    <n v="0"/>
    <n v="2"/>
    <s v="Personal Auto"/>
    <s v="Personal L2"/>
    <s v="Offer2"/>
    <s v="Branch"/>
    <n v="339.39959299999998"/>
    <s v="Two-Door Car"/>
    <s v="Medsize"/>
  </r>
  <r>
    <s v="TQ32702"/>
    <x v="2"/>
    <n v="6990.9178240000001"/>
    <x v="0"/>
    <s v="Extended"/>
    <x v="1"/>
    <s v="1/27/11"/>
    <s v="Employed"/>
    <x v="0"/>
    <n v="22568"/>
    <x v="0"/>
    <x v="0"/>
    <n v="88"/>
    <n v="31"/>
    <n v="63"/>
    <n v="0"/>
    <n v="6"/>
    <s v="Corporate Auto"/>
    <s v="Corporate L2"/>
    <s v="Offer3"/>
    <s v="Branch"/>
    <n v="422.4"/>
    <s v="Four-Door Car"/>
    <s v="Medsize"/>
  </r>
  <r>
    <s v="TS50305"/>
    <x v="3"/>
    <n v="3979.3882469999999"/>
    <x v="0"/>
    <s v="Basic"/>
    <x v="3"/>
    <s v="2/27/11"/>
    <s v="Unemployed"/>
    <x v="0"/>
    <n v="0"/>
    <x v="0"/>
    <x v="1"/>
    <n v="112"/>
    <n v="11"/>
    <n v="3"/>
    <n v="0"/>
    <n v="1"/>
    <s v="Personal Auto"/>
    <s v="Personal L3"/>
    <s v="Offer1"/>
    <s v="Agent"/>
    <n v="806.4"/>
    <s v="SUV"/>
    <s v="Medsize"/>
  </r>
  <r>
    <s v="BY22068"/>
    <x v="1"/>
    <n v="23950.37443"/>
    <x v="0"/>
    <s v="Extended"/>
    <x v="3"/>
    <s v="2/18/11"/>
    <s v="Employed"/>
    <x v="1"/>
    <n v="39335"/>
    <x v="0"/>
    <x v="0"/>
    <n v="201"/>
    <n v="0"/>
    <n v="11"/>
    <n v="0"/>
    <n v="2"/>
    <s v="Corporate Auto"/>
    <s v="Corporate L1"/>
    <s v="Offer4"/>
    <s v="Agent"/>
    <n v="964.8"/>
    <s v="Luxury SUV"/>
    <s v="Medsize"/>
  </r>
  <r>
    <s v="TJ48439"/>
    <x v="4"/>
    <n v="2321.0525280000002"/>
    <x v="0"/>
    <s v="Basic"/>
    <x v="1"/>
    <s v="1/18/11"/>
    <s v="Unemployed"/>
    <x v="0"/>
    <n v="0"/>
    <x v="0"/>
    <x v="1"/>
    <n v="66"/>
    <n v="0"/>
    <n v="10"/>
    <n v="0"/>
    <n v="1"/>
    <s v="Personal Auto"/>
    <s v="Personal L1"/>
    <s v="Offer3"/>
    <s v="Branch"/>
    <n v="508.70313399999998"/>
    <s v="Two-Door Car"/>
    <s v="Small"/>
  </r>
  <r>
    <s v="TE61015"/>
    <x v="4"/>
    <n v="5087.020469"/>
    <x v="0"/>
    <s v="Basic"/>
    <x v="1"/>
    <s v="1/25/11"/>
    <s v="Unemployed"/>
    <x v="1"/>
    <n v="0"/>
    <x v="0"/>
    <x v="0"/>
    <n v="72"/>
    <n v="12"/>
    <n v="70"/>
    <n v="0"/>
    <n v="3"/>
    <s v="Personal Auto"/>
    <s v="Personal L1"/>
    <s v="Offer2"/>
    <s v="Web"/>
    <n v="345.6"/>
    <s v="Four-Door Car"/>
    <s v="Medsize"/>
  </r>
  <r>
    <s v="RD89159"/>
    <x v="4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3"/>
    <s v="Offer2"/>
    <s v="Branch"/>
    <n v="528"/>
    <s v="Four-Door Car"/>
    <s v="Medsize"/>
  </r>
  <r>
    <s v="VW86720"/>
    <x v="4"/>
    <n v="7457.4681069999997"/>
    <x v="0"/>
    <s v="Basic"/>
    <x v="0"/>
    <d v="2011-05-01T00:00:00"/>
    <s v="Unemployed"/>
    <x v="0"/>
    <n v="0"/>
    <x v="0"/>
    <x v="1"/>
    <n v="69"/>
    <n v="15"/>
    <n v="73"/>
    <n v="0"/>
    <n v="2"/>
    <s v="Personal Auto"/>
    <s v="Personal L1"/>
    <s v="Offer1"/>
    <s v="Call Center"/>
    <n v="678.20982700000002"/>
    <s v="Four-Door Car"/>
    <s v="Small"/>
  </r>
  <r>
    <s v="UM76485"/>
    <x v="4"/>
    <n v="7027.7595940000001"/>
    <x v="0"/>
    <s v="Basic"/>
    <x v="1"/>
    <s v="1/28/11"/>
    <s v="Unemployed"/>
    <x v="1"/>
    <n v="0"/>
    <x v="0"/>
    <x v="1"/>
    <n v="102"/>
    <n v="11"/>
    <n v="90"/>
    <n v="0"/>
    <n v="5"/>
    <s v="Personal Auto"/>
    <s v="Personal L2"/>
    <s v="Offer2"/>
    <s v="Agent"/>
    <n v="489.6"/>
    <s v="SUV"/>
    <s v="Medsize"/>
  </r>
  <r>
    <s v="LS62045"/>
    <x v="4"/>
    <n v="2831.6836640000001"/>
    <x v="0"/>
    <s v="Basic"/>
    <x v="0"/>
    <s v="1/27/11"/>
    <s v="Employed"/>
    <x v="0"/>
    <n v="70037"/>
    <x v="0"/>
    <x v="0"/>
    <n v="70"/>
    <n v="6"/>
    <n v="61"/>
    <n v="0"/>
    <n v="1"/>
    <s v="Personal Auto"/>
    <s v="Personal L3"/>
    <s v="Offer4"/>
    <s v="Web"/>
    <n v="409.985435"/>
    <s v="Four-Door Car"/>
    <s v="Large"/>
  </r>
  <r>
    <s v="ZG84862"/>
    <x v="2"/>
    <n v="4217.8579319999999"/>
    <x v="0"/>
    <s v="Basic"/>
    <x v="3"/>
    <d v="2011-06-01T00:00:00"/>
    <s v="Unemployed"/>
    <x v="1"/>
    <n v="0"/>
    <x v="0"/>
    <x v="1"/>
    <n v="62"/>
    <n v="19"/>
    <n v="75"/>
    <n v="0"/>
    <n v="3"/>
    <s v="Personal Auto"/>
    <s v="Personal L3"/>
    <s v="Offer1"/>
    <s v="Branch"/>
    <n v="446.4"/>
    <s v="Two-Door Car"/>
    <s v="Small"/>
  </r>
  <r>
    <s v="CD76093"/>
    <x v="2"/>
    <n v="7596.2915309999998"/>
    <x v="0"/>
    <s v="Basic"/>
    <x v="1"/>
    <s v="1/22/11"/>
    <s v="Employed"/>
    <x v="1"/>
    <n v="59847"/>
    <x v="0"/>
    <x v="0"/>
    <n v="192"/>
    <n v="28"/>
    <n v="62"/>
    <n v="0"/>
    <n v="1"/>
    <s v="Corporate Auto"/>
    <s v="Corporate L3"/>
    <s v="Offer4"/>
    <s v="Call Center"/>
    <n v="921.6"/>
    <s v="Luxury Car"/>
    <s v="Medsize"/>
  </r>
  <r>
    <s v="FO99259"/>
    <x v="3"/>
    <n v="8365.6776480000008"/>
    <x v="0"/>
    <s v="Premium"/>
    <x v="0"/>
    <s v="1/26/11"/>
    <s v="Retired"/>
    <x v="1"/>
    <n v="26630"/>
    <x v="0"/>
    <x v="2"/>
    <n v="118"/>
    <n v="19"/>
    <n v="27"/>
    <n v="0"/>
    <n v="8"/>
    <s v="Personal Auto"/>
    <s v="Personal L3"/>
    <s v="Offer4"/>
    <s v="Call Center"/>
    <n v="581.07705599999997"/>
    <s v="Four-Door Car"/>
    <s v="Medsize"/>
  </r>
  <r>
    <s v="KN87338"/>
    <x v="4"/>
    <n v="2726.3929680000001"/>
    <x v="0"/>
    <s v="Basic"/>
    <x v="3"/>
    <s v="2/19/11"/>
    <s v="Employed"/>
    <x v="0"/>
    <n v="48039"/>
    <x v="1"/>
    <x v="0"/>
    <n v="68"/>
    <n v="4"/>
    <n v="37"/>
    <n v="0"/>
    <n v="1"/>
    <s v="Personal Auto"/>
    <s v="Personal L2"/>
    <s v="Offer4"/>
    <s v="Branch"/>
    <n v="11.451889"/>
    <s v="Four-Door Car"/>
    <s v="Medsize"/>
  </r>
  <r>
    <s v="LT89398"/>
    <x v="3"/>
    <n v="3420.4522069999998"/>
    <x v="0"/>
    <s v="Extended"/>
    <x v="3"/>
    <s v="1/13/11"/>
    <s v="Unemployed"/>
    <x v="1"/>
    <n v="0"/>
    <x v="0"/>
    <x v="0"/>
    <n v="92"/>
    <n v="2"/>
    <n v="38"/>
    <n v="0"/>
    <n v="1"/>
    <s v="Personal Auto"/>
    <s v="Personal L2"/>
    <s v="Offer4"/>
    <s v="Web"/>
    <n v="441.6"/>
    <s v="Four-Door Car"/>
    <s v="Small"/>
  </r>
  <r>
    <s v="NZ19529"/>
    <x v="1"/>
    <n v="4839.107156"/>
    <x v="0"/>
    <s v="Extended"/>
    <x v="3"/>
    <s v="2/22/11"/>
    <s v="Unemployed"/>
    <x v="1"/>
    <n v="0"/>
    <x v="0"/>
    <x v="1"/>
    <n v="137"/>
    <n v="18"/>
    <n v="50"/>
    <n v="0"/>
    <n v="1"/>
    <s v="Personal Auto"/>
    <s v="Personal L1"/>
    <s v="Offer2"/>
    <s v="Agent"/>
    <n v="1227.4585480000001"/>
    <s v="SUV"/>
    <s v="Medsize"/>
  </r>
  <r>
    <s v="PR41853"/>
    <x v="1"/>
    <n v="4358.5535339999997"/>
    <x v="0"/>
    <s v="Basic"/>
    <x v="0"/>
    <d v="2011-02-01T00:00:00"/>
    <s v="Unemployed"/>
    <x v="0"/>
    <n v="0"/>
    <x v="1"/>
    <x v="0"/>
    <n v="118"/>
    <n v="18"/>
    <n v="91"/>
    <n v="0"/>
    <n v="1"/>
    <s v="Corporate Auto"/>
    <s v="Corporate L2"/>
    <s v="Offer1"/>
    <s v="Agent"/>
    <n v="101.826804"/>
    <s v="Sports Car"/>
    <s v="Medsize"/>
  </r>
  <r>
    <s v="LH92841"/>
    <x v="0"/>
    <n v="7255.9537920000002"/>
    <x v="0"/>
    <s v="Extended"/>
    <x v="0"/>
    <d v="2011-05-02T00:00:00"/>
    <s v="Employed"/>
    <x v="0"/>
    <n v="88891"/>
    <x v="1"/>
    <x v="0"/>
    <n v="89"/>
    <n v="17"/>
    <n v="56"/>
    <n v="0"/>
    <n v="3"/>
    <s v="Personal Auto"/>
    <s v="Personal L2"/>
    <s v="Offer1"/>
    <s v="Branch"/>
    <n v="50.528354999999998"/>
    <s v="Four-Door Car"/>
    <s v="Medsize"/>
  </r>
  <r>
    <s v="XR84971"/>
    <x v="4"/>
    <n v="23515.85325"/>
    <x v="0"/>
    <s v="Extended"/>
    <x v="4"/>
    <s v="2/18/11"/>
    <s v="Employed"/>
    <x v="0"/>
    <n v="36537"/>
    <x v="1"/>
    <x v="1"/>
    <n v="85"/>
    <n v="19"/>
    <n v="4"/>
    <n v="0"/>
    <n v="2"/>
    <s v="Personal Auto"/>
    <s v="Personal L1"/>
    <s v="Offer1"/>
    <s v="Web"/>
    <n v="165.30900099999999"/>
    <s v="Four-Door Car"/>
    <s v="Medsize"/>
  </r>
  <r>
    <s v="BP83941"/>
    <x v="1"/>
    <n v="8396.3276079999996"/>
    <x v="0"/>
    <s v="Basic"/>
    <x v="2"/>
    <s v="2/21/11"/>
    <s v="Unemployed"/>
    <x v="0"/>
    <n v="0"/>
    <x v="0"/>
    <x v="0"/>
    <n v="115"/>
    <n v="18"/>
    <n v="80"/>
    <n v="1"/>
    <n v="3"/>
    <s v="Personal Auto"/>
    <s v="Personal L2"/>
    <s v="Offer3"/>
    <s v="Web"/>
    <n v="552"/>
    <s v="SUV"/>
    <s v="Medsize"/>
  </r>
  <r>
    <s v="PY80449"/>
    <x v="1"/>
    <n v="5170.9763839999996"/>
    <x v="0"/>
    <s v="Extended"/>
    <x v="3"/>
    <s v="1/29/11"/>
    <s v="Employed"/>
    <x v="1"/>
    <n v="53603"/>
    <x v="0"/>
    <x v="0"/>
    <n v="132"/>
    <n v="30"/>
    <n v="1"/>
    <n v="1"/>
    <n v="1"/>
    <s v="Personal Auto"/>
    <s v="Personal L3"/>
    <s v="Offer1"/>
    <s v="Branch"/>
    <n v="697.272246"/>
    <s v="Sports Car"/>
    <s v="Medsize"/>
  </r>
  <r>
    <s v="ET22260"/>
    <x v="2"/>
    <n v="5585.30807"/>
    <x v="0"/>
    <s v="Extended"/>
    <x v="4"/>
    <s v="1/29/11"/>
    <s v="Unemployed"/>
    <x v="1"/>
    <n v="0"/>
    <x v="1"/>
    <x v="1"/>
    <n v="80"/>
    <n v="14"/>
    <n v="17"/>
    <n v="0"/>
    <n v="9"/>
    <s v="Corporate Auto"/>
    <s v="Corporate L2"/>
    <s v="Offer1"/>
    <s v="Web"/>
    <n v="6.2813439999999998"/>
    <s v="Four-Door Car"/>
    <s v="Medsize"/>
  </r>
  <r>
    <s v="OF47250"/>
    <x v="3"/>
    <n v="8639.4950200000003"/>
    <x v="0"/>
    <s v="Basic"/>
    <x v="4"/>
    <s v="2/15/11"/>
    <s v="Employed"/>
    <x v="0"/>
    <n v="92374"/>
    <x v="1"/>
    <x v="2"/>
    <n v="107"/>
    <n v="16"/>
    <n v="9"/>
    <n v="1"/>
    <n v="3"/>
    <s v="Personal Auto"/>
    <s v="Personal L2"/>
    <s v="Offer2"/>
    <s v="Call Center"/>
    <n v="220.01827900000001"/>
    <s v="SUV"/>
    <s v="Medsize"/>
  </r>
  <r>
    <s v="WB58031"/>
    <x v="3"/>
    <n v="5281.8334709999999"/>
    <x v="0"/>
    <s v="Basic"/>
    <x v="3"/>
    <s v="2/20/11"/>
    <s v="Employed"/>
    <x v="1"/>
    <n v="39658"/>
    <x v="0"/>
    <x v="0"/>
    <n v="66"/>
    <n v="32"/>
    <n v="53"/>
    <n v="0"/>
    <n v="7"/>
    <s v="Corporate Auto"/>
    <s v="Corporate L3"/>
    <s v="Offer1"/>
    <s v="Branch"/>
    <n v="316.8"/>
    <s v="Four-Door Car"/>
    <s v="Medsize"/>
  </r>
  <r>
    <s v="UV80201"/>
    <x v="4"/>
    <n v="8385.2523469999996"/>
    <x v="0"/>
    <s v="Basic"/>
    <x v="0"/>
    <s v="2/16/11"/>
    <s v="Unemployed"/>
    <x v="0"/>
    <n v="0"/>
    <x v="0"/>
    <x v="1"/>
    <n v="116"/>
    <n v="0"/>
    <n v="35"/>
    <n v="0"/>
    <n v="7"/>
    <s v="Personal Auto"/>
    <s v="Personal L3"/>
    <s v="Offer1"/>
    <s v="Call Center"/>
    <n v="556.79999999999995"/>
    <s v="Sports Car"/>
    <s v="Medsize"/>
  </r>
  <r>
    <s v="PY10605"/>
    <x v="1"/>
    <n v="4633.101259"/>
    <x v="0"/>
    <s v="Basic"/>
    <x v="0"/>
    <s v="1/23/11"/>
    <s v="Unemployed"/>
    <x v="1"/>
    <n v="0"/>
    <x v="0"/>
    <x v="1"/>
    <n v="70"/>
    <n v="0"/>
    <n v="86"/>
    <n v="0"/>
    <n v="3"/>
    <s v="Personal Auto"/>
    <s v="Personal L2"/>
    <s v="Offer1"/>
    <s v="Agent"/>
    <n v="336"/>
    <s v="Two-Door Car"/>
    <s v="Medsize"/>
  </r>
  <r>
    <s v="JI82682"/>
    <x v="3"/>
    <n v="2480.392738"/>
    <x v="0"/>
    <s v="Basic"/>
    <x v="3"/>
    <d v="2011-03-01T00:00:00"/>
    <s v="Unemployed"/>
    <x v="0"/>
    <n v="0"/>
    <x v="0"/>
    <x v="0"/>
    <n v="65"/>
    <n v="1"/>
    <n v="60"/>
    <n v="0"/>
    <n v="1"/>
    <s v="Personal Auto"/>
    <s v="Personal L1"/>
    <s v="Offer1"/>
    <s v="Web"/>
    <n v="328.31422199999997"/>
    <s v="Four-Door Car"/>
    <s v="Medsize"/>
  </r>
  <r>
    <s v="BU14748"/>
    <x v="1"/>
    <n v="3618.6869379999998"/>
    <x v="0"/>
    <s v="Extended"/>
    <x v="3"/>
    <s v="2/14/11"/>
    <s v="Employed"/>
    <x v="1"/>
    <n v="50755"/>
    <x v="0"/>
    <x v="0"/>
    <n v="91"/>
    <n v="21"/>
    <n v="25"/>
    <n v="0"/>
    <n v="1"/>
    <s v="Personal Auto"/>
    <s v="Personal L3"/>
    <s v="Offer4"/>
    <s v="Agent"/>
    <n v="436.8"/>
    <s v="Two-Door Car"/>
    <s v="Medsize"/>
  </r>
  <r>
    <s v="QS75550"/>
    <x v="0"/>
    <n v="2480.0458990000002"/>
    <x v="0"/>
    <s v="Basic"/>
    <x v="0"/>
    <d v="2011-07-01T00:00:00"/>
    <s v="Employed"/>
    <x v="0"/>
    <n v="93383"/>
    <x v="2"/>
    <x v="1"/>
    <n v="62"/>
    <n v="31"/>
    <n v="64"/>
    <n v="0"/>
    <n v="1"/>
    <s v="Corporate Auto"/>
    <s v="Corporate L2"/>
    <s v="Offer1"/>
    <s v="Branch"/>
    <n v="244.21228600000001"/>
    <s v="Two-Door Car"/>
    <s v="Medsize"/>
  </r>
  <r>
    <s v="LD26428"/>
    <x v="4"/>
    <n v="4893.2915069999999"/>
    <x v="0"/>
    <s v="Basic"/>
    <x v="0"/>
    <s v="2/14/11"/>
    <s v="Unemployed"/>
    <x v="1"/>
    <n v="0"/>
    <x v="0"/>
    <x v="1"/>
    <n v="73"/>
    <n v="11"/>
    <n v="56"/>
    <n v="0"/>
    <n v="5"/>
    <s v="Corporate Auto"/>
    <s v="Corporate L3"/>
    <s v="Offer2"/>
    <s v="Branch"/>
    <n v="680.04745600000001"/>
    <s v="Four-Door Car"/>
    <s v="Medsize"/>
  </r>
  <r>
    <s v="MY43761"/>
    <x v="3"/>
    <n v="10737.68425"/>
    <x v="0"/>
    <s v="Extended"/>
    <x v="3"/>
    <s v="2/23/11"/>
    <s v="Employed"/>
    <x v="1"/>
    <n v="50607"/>
    <x v="0"/>
    <x v="1"/>
    <n v="137"/>
    <n v="15"/>
    <n v="0"/>
    <n v="0"/>
    <n v="9"/>
    <s v="Personal Auto"/>
    <s v="Personal L2"/>
    <s v="Offer2"/>
    <s v="Agent"/>
    <n v="657.6"/>
    <s v="SUV"/>
    <s v="Large"/>
  </r>
  <r>
    <s v="LO77543"/>
    <x v="0"/>
    <n v="2616.6139029999999"/>
    <x v="1"/>
    <s v="Basic"/>
    <x v="1"/>
    <s v="2/25/11"/>
    <s v="Employed"/>
    <x v="1"/>
    <n v="72302"/>
    <x v="0"/>
    <x v="2"/>
    <n v="66"/>
    <n v="6"/>
    <n v="27"/>
    <n v="0"/>
    <n v="1"/>
    <s v="Special Auto"/>
    <s v="Special L2"/>
    <s v="Offer1"/>
    <s v="Agent"/>
    <n v="316.8"/>
    <s v="Two-Door Car"/>
    <s v="Medsize"/>
  </r>
  <r>
    <s v="GY55415"/>
    <x v="2"/>
    <n v="15725.250529999999"/>
    <x v="0"/>
    <s v="Premium"/>
    <x v="0"/>
    <s v="2/27/11"/>
    <s v="Unemployed"/>
    <x v="0"/>
    <n v="0"/>
    <x v="0"/>
    <x v="1"/>
    <n v="149"/>
    <n v="16"/>
    <n v="70"/>
    <n v="0"/>
    <n v="2"/>
    <s v="Corporate Auto"/>
    <s v="Corporate L1"/>
    <s v="Offer1"/>
    <s v="Web"/>
    <n v="1072.8"/>
    <s v="SUV"/>
    <s v="Medsize"/>
  </r>
  <r>
    <s v="IB42395"/>
    <x v="2"/>
    <n v="9553.4155279999995"/>
    <x v="0"/>
    <s v="Premium"/>
    <x v="1"/>
    <s v="1/18/11"/>
    <s v="Unemployed"/>
    <x v="1"/>
    <n v="0"/>
    <x v="0"/>
    <x v="1"/>
    <n v="146"/>
    <n v="20"/>
    <n v="14"/>
    <n v="0"/>
    <n v="4"/>
    <s v="Corporate Auto"/>
    <s v="Corporate L3"/>
    <s v="Offer1"/>
    <s v="Agent"/>
    <n v="1051.2"/>
    <s v="SUV"/>
    <s v="Medsize"/>
  </r>
  <r>
    <s v="ZU74482"/>
    <x v="4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3"/>
    <s v="Offer2"/>
    <s v="Agent"/>
    <n v="231.201886"/>
    <s v="Two-Door Car"/>
    <s v="Medsize"/>
  </r>
  <r>
    <s v="NL74789"/>
    <x v="3"/>
    <n v="7324.9282020000001"/>
    <x v="0"/>
    <s v="Premium"/>
    <x v="0"/>
    <s v="2/14/11"/>
    <s v="Unemployed"/>
    <x v="0"/>
    <n v="0"/>
    <x v="0"/>
    <x v="1"/>
    <n v="105"/>
    <n v="4"/>
    <n v="98"/>
    <n v="0"/>
    <n v="6"/>
    <s v="Special Auto"/>
    <s v="Special L2"/>
    <s v="Offer1"/>
    <s v="Branch"/>
    <n v="504"/>
    <s v="Two-Door Car"/>
    <s v="Medsize"/>
  </r>
  <r>
    <s v="YU86594"/>
    <x v="4"/>
    <n v="5333.0381369999996"/>
    <x v="0"/>
    <s v="Basic"/>
    <x v="3"/>
    <d v="2011-10-02T00:00:00"/>
    <s v="Employed"/>
    <x v="1"/>
    <n v="55674"/>
    <x v="1"/>
    <x v="0"/>
    <n v="66"/>
    <n v="10"/>
    <n v="95"/>
    <n v="0"/>
    <n v="3"/>
    <s v="Personal Auto"/>
    <s v="Personal L3"/>
    <s v="Offer1"/>
    <s v="Branch"/>
    <n v="81.710575000000006"/>
    <s v="Four-Door Car"/>
    <s v="Medsize"/>
  </r>
  <r>
    <s v="QN37451"/>
    <x v="3"/>
    <n v="12767.23056"/>
    <x v="0"/>
    <s v="Basic"/>
    <x v="1"/>
    <s v="1/29/11"/>
    <s v="Unemployed"/>
    <x v="1"/>
    <n v="0"/>
    <x v="0"/>
    <x v="1"/>
    <n v="189"/>
    <n v="28"/>
    <n v="90"/>
    <n v="0"/>
    <n v="5"/>
    <s v="Corporate Auto"/>
    <s v="Corporate L2"/>
    <s v="Offer1"/>
    <s v="Branch"/>
    <n v="2201.3278789999999"/>
    <s v="Luxury Car"/>
    <s v="Medsize"/>
  </r>
  <r>
    <s v="HS28694"/>
    <x v="0"/>
    <n v="2829.8639119999998"/>
    <x v="0"/>
    <s v="Basic"/>
    <x v="3"/>
    <s v="2/19/11"/>
    <s v="Employed"/>
    <x v="0"/>
    <n v="25317"/>
    <x v="1"/>
    <x v="0"/>
    <n v="71"/>
    <n v="15"/>
    <n v="97"/>
    <n v="0"/>
    <n v="1"/>
    <s v="Personal Auto"/>
    <s v="Personal L2"/>
    <s v="Offer4"/>
    <s v="Branch"/>
    <n v="50.422181000000002"/>
    <s v="Two-Door Car"/>
    <s v="Medsize"/>
  </r>
  <r>
    <s v="IL83479"/>
    <x v="4"/>
    <n v="3483.630439"/>
    <x v="0"/>
    <s v="Extended"/>
    <x v="1"/>
    <d v="2011-02-01T00:00:00"/>
    <s v="Employed"/>
    <x v="0"/>
    <n v="42983"/>
    <x v="0"/>
    <x v="0"/>
    <n v="86"/>
    <n v="28"/>
    <n v="18"/>
    <n v="0"/>
    <n v="1"/>
    <s v="Personal Auto"/>
    <s v="Personal L3"/>
    <s v="Offer3"/>
    <s v="Call Center"/>
    <n v="412.8"/>
    <s v="Four-Door Car"/>
    <s v="Medsize"/>
  </r>
  <r>
    <s v="EF87528"/>
    <x v="1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Special Auto"/>
    <s v="Special L3"/>
    <s v="Offer2"/>
    <s v="Agent"/>
    <n v="316.8"/>
    <s v="Two-Door Car"/>
    <s v="Medsize"/>
  </r>
  <r>
    <s v="IV74747"/>
    <x v="3"/>
    <n v="17530.03658"/>
    <x v="0"/>
    <s v="Extended"/>
    <x v="4"/>
    <d v="2011-12-01T00:00:00"/>
    <s v="Unemployed"/>
    <x v="1"/>
    <n v="0"/>
    <x v="0"/>
    <x v="2"/>
    <n v="97"/>
    <n v="27"/>
    <n v="96"/>
    <n v="0"/>
    <n v="2"/>
    <s v="Corporate Auto"/>
    <s v="Corporate L2"/>
    <s v="Offer4"/>
    <s v="Web"/>
    <n v="469.22902800000003"/>
    <s v="Four-Door Car"/>
    <s v="Medsize"/>
  </r>
  <r>
    <s v="JZ81608"/>
    <x v="4"/>
    <n v="6978.7198079999998"/>
    <x v="0"/>
    <s v="Extended"/>
    <x v="3"/>
    <d v="2011-10-02T00:00:00"/>
    <s v="Employed"/>
    <x v="1"/>
    <n v="53808"/>
    <x v="1"/>
    <x v="0"/>
    <n v="88"/>
    <n v="26"/>
    <n v="91"/>
    <n v="0"/>
    <n v="7"/>
    <s v="Personal Auto"/>
    <s v="Personal L2"/>
    <s v="Offer4"/>
    <s v="Branch"/>
    <n v="189.83506299999999"/>
    <s v="Four-Door Car"/>
    <s v="Medsize"/>
  </r>
  <r>
    <s v="EO40136"/>
    <x v="1"/>
    <n v="2912.2484439999998"/>
    <x v="0"/>
    <s v="Basic"/>
    <x v="1"/>
    <s v="1/24/11"/>
    <s v="Employed"/>
    <x v="0"/>
    <n v="93403"/>
    <x v="2"/>
    <x v="2"/>
    <n v="73"/>
    <n v="18"/>
    <n v="32"/>
    <n v="0"/>
    <n v="1"/>
    <s v="Personal Auto"/>
    <s v="Personal L2"/>
    <s v="Offer2"/>
    <s v="Web"/>
    <n v="295.22459800000001"/>
    <s v="Four-Door Car"/>
    <s v="Small"/>
  </r>
  <r>
    <s v="ZR40902"/>
    <x v="4"/>
    <n v="4209.2793380000003"/>
    <x v="0"/>
    <s v="Premium"/>
    <x v="0"/>
    <s v="1/15/11"/>
    <s v="Medical Leave"/>
    <x v="0"/>
    <n v="26435"/>
    <x v="0"/>
    <x v="0"/>
    <n v="111"/>
    <n v="32"/>
    <n v="50"/>
    <n v="1"/>
    <n v="1"/>
    <s v="Corporate Auto"/>
    <s v="Corporate L2"/>
    <s v="Offer1"/>
    <s v="Agent"/>
    <n v="1012.249308"/>
    <s v="Four-Door Car"/>
    <s v="Small"/>
  </r>
  <r>
    <s v="PO89542"/>
    <x v="4"/>
    <n v="5009.8088879999996"/>
    <x v="0"/>
    <s v="Basic"/>
    <x v="0"/>
    <s v="2/28/11"/>
    <s v="Unemployed"/>
    <x v="0"/>
    <n v="0"/>
    <x v="0"/>
    <x v="0"/>
    <n v="68"/>
    <n v="21"/>
    <n v="69"/>
    <n v="0"/>
    <n v="7"/>
    <s v="Personal Auto"/>
    <s v="Personal L2"/>
    <s v="Offer1"/>
    <s v="Branch"/>
    <n v="326.39999999999998"/>
    <s v="Four-Door Car"/>
    <s v="Medsize"/>
  </r>
  <r>
    <s v="FX57380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Personal Auto"/>
    <s v="Personal L2"/>
    <s v="Offer2"/>
    <s v="Web"/>
    <n v="261.930545"/>
    <s v="Two-Door Car"/>
    <s v="Medsize"/>
  </r>
  <r>
    <s v="NM22175"/>
    <x v="4"/>
    <n v="11490.33618"/>
    <x v="0"/>
    <s v="Premium"/>
    <x v="1"/>
    <d v="2011-09-01T00:00:00"/>
    <s v="Unemployed"/>
    <x v="1"/>
    <n v="0"/>
    <x v="0"/>
    <x v="0"/>
    <n v="161"/>
    <n v="0"/>
    <n v="94"/>
    <n v="0"/>
    <n v="3"/>
    <s v="Personal Auto"/>
    <s v="Personal L3"/>
    <s v="Offer2"/>
    <s v="Branch"/>
    <n v="1052.933035"/>
    <s v="SUV"/>
    <s v="Large"/>
  </r>
  <r>
    <s v="BC97773"/>
    <x v="2"/>
    <n v="2864.5440170000002"/>
    <x v="0"/>
    <s v="Basic"/>
    <x v="2"/>
    <s v="2/17/11"/>
    <s v="Employed"/>
    <x v="0"/>
    <n v="91368"/>
    <x v="0"/>
    <x v="2"/>
    <n v="71"/>
    <n v="13"/>
    <n v="95"/>
    <n v="0"/>
    <n v="1"/>
    <s v="Personal Auto"/>
    <s v="Personal L1"/>
    <s v="Offer1"/>
    <s v="Agent"/>
    <n v="395.32840700000003"/>
    <s v="Four-Door Car"/>
    <s v="Large"/>
  </r>
  <r>
    <s v="MN34012"/>
    <x v="1"/>
    <n v="8403.9102480000001"/>
    <x v="0"/>
    <s v="Basic"/>
    <x v="0"/>
    <s v="2/25/11"/>
    <s v="Unemployed"/>
    <x v="1"/>
    <n v="0"/>
    <x v="0"/>
    <x v="0"/>
    <n v="115"/>
    <n v="11"/>
    <n v="63"/>
    <n v="0"/>
    <n v="8"/>
    <s v="Personal Auto"/>
    <s v="Personal L3"/>
    <s v="Offer1"/>
    <s v="Agent"/>
    <n v="552"/>
    <s v="SUV"/>
    <s v="Medsize"/>
  </r>
  <r>
    <s v="KY29506"/>
    <x v="3"/>
    <n v="20395.96875"/>
    <x v="0"/>
    <s v="Premium"/>
    <x v="1"/>
    <s v="2/27/11"/>
    <s v="Employed"/>
    <x v="0"/>
    <n v="92850"/>
    <x v="0"/>
    <x v="1"/>
    <n v="104"/>
    <n v="3"/>
    <n v="28"/>
    <n v="1"/>
    <n v="2"/>
    <s v="Personal Auto"/>
    <s v="Personal L2"/>
    <s v="Offer1"/>
    <s v="Agent"/>
    <n v="499.2"/>
    <s v="Four-Door Car"/>
    <s v="Small"/>
  </r>
  <r>
    <s v="LC44944"/>
    <x v="0"/>
    <n v="36470.3024"/>
    <x v="0"/>
    <s v="Premium"/>
    <x v="4"/>
    <s v="1/21/11"/>
    <s v="Unemployed"/>
    <x v="0"/>
    <n v="0"/>
    <x v="0"/>
    <x v="0"/>
    <n v="113"/>
    <n v="0"/>
    <n v="9"/>
    <n v="3"/>
    <n v="2"/>
    <s v="Personal Auto"/>
    <s v="Personal L3"/>
    <s v="Offer2"/>
    <s v="Branch"/>
    <n v="813.6"/>
    <s v="Four-Door Car"/>
    <s v="Small"/>
  </r>
  <r>
    <s v="HC20975"/>
    <x v="1"/>
    <n v="16727.771860000001"/>
    <x v="0"/>
    <s v="Basic"/>
    <x v="0"/>
    <s v="1/19/11"/>
    <s v="Employed"/>
    <x v="1"/>
    <n v="30915"/>
    <x v="0"/>
    <x v="0"/>
    <n v="72"/>
    <n v="1"/>
    <n v="6"/>
    <n v="2"/>
    <n v="2"/>
    <s v="Personal Auto"/>
    <s v="Personal L2"/>
    <s v="Offer1"/>
    <s v="Branch"/>
    <n v="345.6"/>
    <s v="Four-Door Car"/>
    <s v="Large"/>
  </r>
  <r>
    <s v="IF87079"/>
    <x v="1"/>
    <n v="5801.1282520000004"/>
    <x v="0"/>
    <s v="Basic"/>
    <x v="2"/>
    <s v="2/14/11"/>
    <s v="Employed"/>
    <x v="0"/>
    <n v="48927"/>
    <x v="1"/>
    <x v="2"/>
    <n v="72"/>
    <n v="1"/>
    <n v="51"/>
    <n v="0"/>
    <n v="9"/>
    <s v="Personal Auto"/>
    <s v="Personal L2"/>
    <s v="Offer1"/>
    <s v="Agent"/>
    <n v="139.354893"/>
    <s v="Four-Door Car"/>
    <s v="Medsize"/>
  </r>
  <r>
    <s v="EP18940"/>
    <x v="4"/>
    <n v="9472.9738109999998"/>
    <x v="0"/>
    <s v="Extended"/>
    <x v="0"/>
    <d v="2011-01-01T00:00:00"/>
    <s v="Unemployed"/>
    <x v="0"/>
    <n v="0"/>
    <x v="0"/>
    <x v="0"/>
    <n v="86"/>
    <n v="30"/>
    <n v="32"/>
    <n v="0"/>
    <n v="2"/>
    <s v="Personal Auto"/>
    <s v="Personal L3"/>
    <s v="Offer1"/>
    <s v="Call Center"/>
    <n v="412.8"/>
    <s v="Four-Door Car"/>
    <s v="Medsize"/>
  </r>
  <r>
    <s v="SB44003"/>
    <x v="1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3"/>
    <s v="Offer2"/>
    <s v="Agent"/>
    <n v="49.451117000000004"/>
    <s v="Four-Door Car"/>
    <s v="Medsize"/>
  </r>
  <r>
    <s v="MK15785"/>
    <x v="2"/>
    <n v="4387.3108700000003"/>
    <x v="0"/>
    <s v="Basic"/>
    <x v="2"/>
    <s v="2/24/11"/>
    <s v="Employed"/>
    <x v="1"/>
    <n v="48015"/>
    <x v="0"/>
    <x v="0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x v="1"/>
    <n v="4522.8835330000002"/>
    <x v="0"/>
    <s v="Basic"/>
    <x v="1"/>
    <d v="2011-01-02T00:00:00"/>
    <s v="Unemployed"/>
    <x v="1"/>
    <n v="0"/>
    <x v="0"/>
    <x v="0"/>
    <n v="61"/>
    <n v="8"/>
    <n v="78"/>
    <n v="0"/>
    <n v="9"/>
    <s v="Personal Auto"/>
    <s v="Personal L3"/>
    <s v="Offer1"/>
    <s v="Web"/>
    <n v="292.8"/>
    <s v="Four-Door Car"/>
    <s v="Medsize"/>
  </r>
  <r>
    <s v="HJ58678"/>
    <x v="2"/>
    <n v="5418.1520879999998"/>
    <x v="0"/>
    <s v="Basic"/>
    <x v="1"/>
    <d v="2011-10-02T00:00:00"/>
    <s v="Employed"/>
    <x v="0"/>
    <n v="57587"/>
    <x v="2"/>
    <x v="2"/>
    <n v="68"/>
    <n v="4"/>
    <n v="83"/>
    <n v="0"/>
    <n v="7"/>
    <s v="Personal Auto"/>
    <s v="Personal L2"/>
    <s v="Offer3"/>
    <s v="Agent"/>
    <n v="257.09038700000002"/>
    <s v="Four-Door Car"/>
    <s v="Medsize"/>
  </r>
  <r>
    <s v="SH51981"/>
    <x v="0"/>
    <n v="5246.0572490000004"/>
    <x v="0"/>
    <s v="Basic"/>
    <x v="1"/>
    <s v="2/21/11"/>
    <s v="Employed"/>
    <x v="1"/>
    <n v="70301"/>
    <x v="0"/>
    <x v="2"/>
    <n v="67"/>
    <n v="7"/>
    <n v="43"/>
    <n v="0"/>
    <n v="7"/>
    <s v="Personal Auto"/>
    <s v="Personal L2"/>
    <s v="Offer3"/>
    <s v="Agent"/>
    <n v="328.94279799999998"/>
    <s v="Four-Door Car"/>
    <s v="Small"/>
  </r>
  <r>
    <s v="IA52178"/>
    <x v="1"/>
    <n v="15785.296920000001"/>
    <x v="0"/>
    <s v="Premium"/>
    <x v="1"/>
    <d v="2011-12-02T00:00:00"/>
    <s v="Employed"/>
    <x v="0"/>
    <n v="81119"/>
    <x v="0"/>
    <x v="0"/>
    <n v="196"/>
    <n v="3"/>
    <n v="67"/>
    <n v="0"/>
    <n v="3"/>
    <s v="Corporate Auto"/>
    <s v="Corporate L3"/>
    <s v="Offer4"/>
    <s v="Web"/>
    <n v="940.8"/>
    <s v="SUV"/>
    <s v="Medsize"/>
  </r>
  <r>
    <s v="WC42895"/>
    <x v="3"/>
    <n v="22110.39804"/>
    <x v="0"/>
    <s v="Basic"/>
    <x v="0"/>
    <s v="2/13/11"/>
    <s v="Employed"/>
    <x v="0"/>
    <n v="65724"/>
    <x v="1"/>
    <x v="1"/>
    <n v="70"/>
    <n v="13"/>
    <n v="66"/>
    <n v="0"/>
    <n v="2"/>
    <s v="Personal Auto"/>
    <s v="Personal L3"/>
    <s v="Offer2"/>
    <s v="Agent"/>
    <n v="14.518312"/>
    <s v="Four-Door Car"/>
    <s v="Medsize"/>
  </r>
  <r>
    <s v="OP54725"/>
    <x v="0"/>
    <n v="9540.9233949999998"/>
    <x v="0"/>
    <s v="Premium"/>
    <x v="1"/>
    <s v="1/29/11"/>
    <s v="Employed"/>
    <x v="1"/>
    <n v="53351"/>
    <x v="0"/>
    <x v="0"/>
    <n v="119"/>
    <n v="4"/>
    <n v="7"/>
    <n v="0"/>
    <n v="6"/>
    <s v="Personal Auto"/>
    <s v="Personal L3"/>
    <s v="Offer1"/>
    <s v="Branch"/>
    <n v="571.20000000000005"/>
    <s v="Four-Door Car"/>
    <s v="Small"/>
  </r>
  <r>
    <s v="YM77369"/>
    <x v="4"/>
    <n v="4756.1261699999995"/>
    <x v="0"/>
    <s v="Premium"/>
    <x v="3"/>
    <s v="2/28/11"/>
    <s v="Employed"/>
    <x v="1"/>
    <n v="56146"/>
    <x v="2"/>
    <x v="0"/>
    <n v="119"/>
    <n v="0"/>
    <n v="91"/>
    <n v="0"/>
    <n v="1"/>
    <s v="Corporate Auto"/>
    <s v="Corporate L2"/>
    <s v="Offer4"/>
    <s v="Web"/>
    <n v="401.78580499999998"/>
    <s v="Four-Door Car"/>
    <s v="Large"/>
  </r>
  <r>
    <s v="WV15213"/>
    <x v="3"/>
    <n v="2447.0531339999998"/>
    <x v="0"/>
    <s v="Basic"/>
    <x v="0"/>
    <d v="2011-09-01T00:00:00"/>
    <s v="Employed"/>
    <x v="1"/>
    <n v="84658"/>
    <x v="1"/>
    <x v="1"/>
    <n v="62"/>
    <n v="21"/>
    <n v="93"/>
    <n v="0"/>
    <n v="1"/>
    <s v="Personal Auto"/>
    <s v="Personal L1"/>
    <s v="Offer1"/>
    <s v="Branch"/>
    <n v="44.780402000000002"/>
    <s v="Four-Door Car"/>
    <s v="Medsize"/>
  </r>
  <r>
    <s v="GX37592"/>
    <x v="2"/>
    <n v="5675.923323"/>
    <x v="0"/>
    <s v="Basic"/>
    <x v="1"/>
    <s v="1/26/11"/>
    <s v="Employed"/>
    <x v="0"/>
    <n v="33257"/>
    <x v="0"/>
    <x v="0"/>
    <n v="72"/>
    <n v="15"/>
    <n v="14"/>
    <n v="1"/>
    <n v="4"/>
    <s v="Personal Auto"/>
    <s v="Personal L3"/>
    <s v="Offer3"/>
    <s v="Web"/>
    <n v="345.6"/>
    <s v="Four-Door Car"/>
    <s v="Medsize"/>
  </r>
  <r>
    <s v="PA48777"/>
    <x v="0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3"/>
    <s v="Offer1"/>
    <s v="Agent"/>
    <n v="329.20656700000001"/>
    <s v="Four-Door Car"/>
    <s v="Medsize"/>
  </r>
  <r>
    <s v="YJ59924"/>
    <x v="4"/>
    <n v="7308.4338639999996"/>
    <x v="0"/>
    <s v="Extended"/>
    <x v="1"/>
    <s v="1/30/11"/>
    <s v="Employed"/>
    <x v="1"/>
    <n v="31115"/>
    <x v="0"/>
    <x v="0"/>
    <n v="92"/>
    <n v="21"/>
    <n v="20"/>
    <n v="0"/>
    <n v="3"/>
    <s v="Personal Auto"/>
    <s v="Personal L1"/>
    <s v="Offer3"/>
    <s v="Agent"/>
    <n v="441.6"/>
    <s v="Four-Door Car"/>
    <s v="Medsize"/>
  </r>
  <r>
    <s v="OO35641"/>
    <x v="4"/>
    <n v="32871.747790000001"/>
    <x v="0"/>
    <s v="Basic"/>
    <x v="1"/>
    <d v="2011-05-02T00:00:00"/>
    <s v="Employed"/>
    <x v="0"/>
    <n v="78487"/>
    <x v="2"/>
    <x v="2"/>
    <n v="117"/>
    <n v="5"/>
    <n v="17"/>
    <n v="0"/>
    <n v="2"/>
    <s v="Personal Auto"/>
    <s v="Personal L3"/>
    <s v="Offer3"/>
    <s v="Agent"/>
    <n v="448.255019"/>
    <s v="SUV"/>
    <s v="Medsize"/>
  </r>
  <r>
    <s v="EU54076"/>
    <x v="4"/>
    <n v="5228.9201300000004"/>
    <x v="0"/>
    <s v="Basic"/>
    <x v="0"/>
    <s v="1/31/11"/>
    <s v="Employed"/>
    <x v="1"/>
    <n v="92472"/>
    <x v="2"/>
    <x v="0"/>
    <n v="65"/>
    <n v="0"/>
    <n v="3"/>
    <n v="0"/>
    <n v="3"/>
    <s v="Corporate Auto"/>
    <s v="Corporate L3"/>
    <s v="Offer2"/>
    <s v="Agent"/>
    <n v="240.22141500000001"/>
    <s v="Four-Door Car"/>
    <s v="Medsize"/>
  </r>
  <r>
    <s v="QH56750"/>
    <x v="1"/>
    <n v="20700.8645"/>
    <x v="0"/>
    <s v="Basic"/>
    <x v="3"/>
    <s v="2/22/11"/>
    <s v="Unemployed"/>
    <x v="1"/>
    <n v="0"/>
    <x v="0"/>
    <x v="1"/>
    <n v="64"/>
    <n v="9"/>
    <n v="17"/>
    <n v="0"/>
    <n v="2"/>
    <s v="Personal Auto"/>
    <s v="Personal L1"/>
    <s v="Offer2"/>
    <s v="Agent"/>
    <n v="460.8"/>
    <s v="Four-Door Car"/>
    <s v="Medsize"/>
  </r>
  <r>
    <s v="VF32979"/>
    <x v="0"/>
    <n v="5800.1718810000002"/>
    <x v="0"/>
    <s v="Basic"/>
    <x v="0"/>
    <s v="1/24/11"/>
    <s v="Employed"/>
    <x v="0"/>
    <n v="25472"/>
    <x v="0"/>
    <x v="2"/>
    <n v="73"/>
    <n v="5"/>
    <n v="86"/>
    <n v="0"/>
    <n v="9"/>
    <s v="Corporate Auto"/>
    <s v="Corporate L2"/>
    <s v="Offer1"/>
    <s v="Branch"/>
    <n v="350.4"/>
    <s v="Four-Door Car"/>
    <s v="Medsize"/>
  </r>
  <r>
    <s v="ES16126"/>
    <x v="3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1"/>
    <s v="Offer2"/>
    <s v="Branch"/>
    <n v="513.6"/>
    <s v="Four-Door Car"/>
    <s v="Medsize"/>
  </r>
  <r>
    <s v="PG42834"/>
    <x v="1"/>
    <n v="6292.7353560000001"/>
    <x v="0"/>
    <s v="Extended"/>
    <x v="0"/>
    <d v="2011-02-02T00:00:00"/>
    <s v="Employed"/>
    <x v="0"/>
    <n v="26577"/>
    <x v="1"/>
    <x v="0"/>
    <n v="79"/>
    <n v="9"/>
    <n v="40"/>
    <n v="0"/>
    <n v="7"/>
    <s v="Personal Auto"/>
    <s v="Personal L2"/>
    <s v="Offer3"/>
    <s v="Agent"/>
    <n v="73.719521"/>
    <s v="Four-Door Car"/>
    <s v="Medsize"/>
  </r>
  <r>
    <s v="OY44814"/>
    <x v="1"/>
    <n v="4917.8896379999996"/>
    <x v="0"/>
    <s v="Basic"/>
    <x v="3"/>
    <s v="1/22/11"/>
    <s v="Unemployed"/>
    <x v="1"/>
    <n v="0"/>
    <x v="0"/>
    <x v="1"/>
    <n v="71"/>
    <n v="27"/>
    <n v="81"/>
    <n v="0"/>
    <n v="5"/>
    <s v="Personal Auto"/>
    <s v="Personal L3"/>
    <s v="Offer1"/>
    <s v="Web"/>
    <n v="511.2"/>
    <s v="Two-Door Car"/>
    <s v="Medsize"/>
  </r>
  <r>
    <s v="JI97190"/>
    <x v="3"/>
    <n v="5165.8100480000003"/>
    <x v="0"/>
    <s v="Basic"/>
    <x v="3"/>
    <s v="2/26/11"/>
    <s v="Employed"/>
    <x v="1"/>
    <n v="43461"/>
    <x v="0"/>
    <x v="0"/>
    <n v="64"/>
    <n v="24"/>
    <n v="47"/>
    <n v="0"/>
    <n v="6"/>
    <s v="Personal Auto"/>
    <s v="Personal L3"/>
    <s v="Offer3"/>
    <s v="Branch"/>
    <n v="307.2"/>
    <s v="Two-Door Car"/>
    <s v="Large"/>
  </r>
  <r>
    <s v="ZK61113"/>
    <x v="4"/>
    <n v="6291.5899589999999"/>
    <x v="0"/>
    <s v="Extended"/>
    <x v="3"/>
    <s v="1/22/11"/>
    <s v="Unemployed"/>
    <x v="1"/>
    <n v="0"/>
    <x v="0"/>
    <x v="1"/>
    <n v="94"/>
    <n v="2"/>
    <n v="61"/>
    <n v="0"/>
    <n v="6"/>
    <s v="Personal Auto"/>
    <s v="Personal L2"/>
    <s v="Offer3"/>
    <s v="Agent"/>
    <n v="676.8"/>
    <s v="Two-Door Car"/>
    <s v="Medsize"/>
  </r>
  <r>
    <s v="MU88116"/>
    <x v="4"/>
    <n v="4582.6741499999998"/>
    <x v="0"/>
    <s v="Basic"/>
    <x v="2"/>
    <s v="1/28/11"/>
    <s v="Employed"/>
    <x v="0"/>
    <n v="69085"/>
    <x v="2"/>
    <x v="0"/>
    <n v="113"/>
    <n v="10"/>
    <n v="14"/>
    <n v="0"/>
    <n v="1"/>
    <s v="Corporate Auto"/>
    <s v="Corporate L3"/>
    <s v="Offer1"/>
    <s v="Web"/>
    <n v="472.271907"/>
    <s v="Sports Car"/>
    <s v="Medsize"/>
  </r>
  <r>
    <s v="TP61305"/>
    <x v="3"/>
    <n v="6062.4416140000003"/>
    <x v="0"/>
    <s v="Extended"/>
    <x v="3"/>
    <s v="2/18/11"/>
    <s v="Unemployed"/>
    <x v="1"/>
    <n v="0"/>
    <x v="0"/>
    <x v="1"/>
    <n v="84"/>
    <n v="1"/>
    <n v="94"/>
    <n v="0"/>
    <n v="5"/>
    <s v="Personal Auto"/>
    <s v="Personal L3"/>
    <s v="Offer1"/>
    <s v="Web"/>
    <n v="604.79999999999995"/>
    <s v="Four-Door Car"/>
    <s v="Medsize"/>
  </r>
  <r>
    <s v="ZO14864"/>
    <x v="0"/>
    <n v="3417.2049529999999"/>
    <x v="0"/>
    <s v="Extended"/>
    <x v="2"/>
    <d v="2011-11-02T00:00:00"/>
    <s v="Employed"/>
    <x v="0"/>
    <n v="42526"/>
    <x v="2"/>
    <x v="2"/>
    <n v="86"/>
    <n v="12"/>
    <n v="71"/>
    <n v="0"/>
    <n v="1"/>
    <s v="Personal Auto"/>
    <s v="Personal L3"/>
    <s v="Offer2"/>
    <s v="Agent"/>
    <n v="287.54259999999999"/>
    <s v="Two-Door Car"/>
    <s v="Medsize"/>
  </r>
  <r>
    <s v="KP65334"/>
    <x v="3"/>
    <n v="5830.5613640000001"/>
    <x v="0"/>
    <s v="Extended"/>
    <x v="1"/>
    <s v="1/13/11"/>
    <s v="Unemployed"/>
    <x v="0"/>
    <n v="0"/>
    <x v="0"/>
    <x v="0"/>
    <n v="77"/>
    <n v="11"/>
    <n v="36"/>
    <n v="0"/>
    <n v="6"/>
    <s v="Corporate Auto"/>
    <s v="Corporate L1"/>
    <s v="Offer1"/>
    <s v="Agent"/>
    <n v="783.43194500000004"/>
    <s v="Four-Door Car"/>
    <s v="Medsize"/>
  </r>
  <r>
    <s v="OH15677"/>
    <x v="3"/>
    <n v="3742.5790830000001"/>
    <x v="0"/>
    <s v="Basic"/>
    <x v="3"/>
    <d v="2011-05-01T00:00:00"/>
    <s v="Unemployed"/>
    <x v="1"/>
    <n v="0"/>
    <x v="0"/>
    <x v="1"/>
    <n v="110"/>
    <n v="35"/>
    <n v="78"/>
    <n v="1"/>
    <n v="1"/>
    <s v="Personal Auto"/>
    <s v="Personal L2"/>
    <s v="Offer1"/>
    <s v="Agent"/>
    <n v="1272.546918"/>
    <s v="Sports Car"/>
    <s v="Medsize"/>
  </r>
  <r>
    <s v="HB53755"/>
    <x v="4"/>
    <n v="3849.5966969999999"/>
    <x v="0"/>
    <s v="Basic"/>
    <x v="3"/>
    <s v="1/26/11"/>
    <s v="Unemployed"/>
    <x v="0"/>
    <n v="0"/>
    <x v="0"/>
    <x v="1"/>
    <n v="106"/>
    <n v="10"/>
    <n v="32"/>
    <n v="0"/>
    <n v="1"/>
    <s v="Personal Auto"/>
    <s v="Personal L3"/>
    <s v="Offer1"/>
    <s v="Agent"/>
    <n v="763.2"/>
    <s v="Sports Car"/>
    <s v="Medsize"/>
  </r>
  <r>
    <s v="UF77079"/>
    <x v="1"/>
    <n v="15265.81488"/>
    <x v="0"/>
    <s v="Extended"/>
    <x v="3"/>
    <s v="1/26/11"/>
    <s v="Employed"/>
    <x v="0"/>
    <n v="58361"/>
    <x v="1"/>
    <x v="0"/>
    <n v="95"/>
    <n v="17"/>
    <n v="16"/>
    <n v="0"/>
    <n v="2"/>
    <s v="Personal Auto"/>
    <s v="Personal L2"/>
    <s v="Offer2"/>
    <s v="Agent"/>
    <n v="43.599860999999997"/>
    <s v="Four-Door Car"/>
    <s v="Medsize"/>
  </r>
  <r>
    <s v="TD20252"/>
    <x v="1"/>
    <n v="5317.807221"/>
    <x v="0"/>
    <s v="Basic"/>
    <x v="1"/>
    <d v="2011-08-01T00:00:00"/>
    <s v="Employed"/>
    <x v="1"/>
    <n v="74092"/>
    <x v="0"/>
    <x v="0"/>
    <n v="67"/>
    <n v="17"/>
    <n v="72"/>
    <n v="0"/>
    <n v="3"/>
    <s v="Personal Auto"/>
    <s v="Personal L2"/>
    <s v="Offer2"/>
    <s v="Agent"/>
    <n v="321.60000000000002"/>
    <s v="Four-Door Car"/>
    <s v="Medsize"/>
  </r>
  <r>
    <s v="TH68362"/>
    <x v="3"/>
    <n v="2374.80917"/>
    <x v="0"/>
    <s v="Basic"/>
    <x v="1"/>
    <d v="2011-01-01T00:00:00"/>
    <s v="Unemployed"/>
    <x v="0"/>
    <n v="0"/>
    <x v="0"/>
    <x v="0"/>
    <n v="64"/>
    <n v="2"/>
    <n v="52"/>
    <n v="0"/>
    <n v="1"/>
    <s v="Corporate Auto"/>
    <s v="Corporate L3"/>
    <s v="Offer3"/>
    <s v="Agent"/>
    <n v="380.82208700000001"/>
    <s v="Four-Door Car"/>
    <s v="Medsize"/>
  </r>
  <r>
    <s v="JC45487"/>
    <x v="0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Personal Auto"/>
    <s v="Personal L2"/>
    <s v="Offer2"/>
    <s v="Agent"/>
    <n v="425.80011200000001"/>
    <s v="Four-Door Car"/>
    <s v="Medsize"/>
  </r>
  <r>
    <s v="PU95227"/>
    <x v="0"/>
    <n v="3362.4144419999998"/>
    <x v="0"/>
    <s v="Extended"/>
    <x v="0"/>
    <d v="2011-02-01T00:00:00"/>
    <s v="Employed"/>
    <x v="1"/>
    <n v="22853"/>
    <x v="2"/>
    <x v="0"/>
    <n v="87"/>
    <n v="16"/>
    <n v="89"/>
    <n v="0"/>
    <n v="1"/>
    <s v="Personal Auto"/>
    <s v="Personal L1"/>
    <s v="Offer4"/>
    <s v="Agent"/>
    <n v="316.35678000000001"/>
    <s v="Four-Door Car"/>
    <s v="Medsize"/>
  </r>
  <r>
    <s v="CV72453"/>
    <x v="4"/>
    <n v="4512.2043910000002"/>
    <x v="0"/>
    <s v="Extended"/>
    <x v="3"/>
    <s v="2/25/11"/>
    <s v="Unemployed"/>
    <x v="0"/>
    <n v="0"/>
    <x v="0"/>
    <x v="1"/>
    <n v="125"/>
    <n v="6"/>
    <n v="44"/>
    <n v="0"/>
    <n v="1"/>
    <s v="Corporate Auto"/>
    <s v="Corporate L3"/>
    <s v="Offer1"/>
    <s v="Agent"/>
    <n v="900"/>
    <s v="SUV"/>
    <s v="Small"/>
  </r>
  <r>
    <s v="OY92520"/>
    <x v="3"/>
    <n v="7264.803903"/>
    <x v="0"/>
    <s v="Extended"/>
    <x v="0"/>
    <s v="2/28/11"/>
    <s v="Medical Leave"/>
    <x v="0"/>
    <n v="12075"/>
    <x v="0"/>
    <x v="0"/>
    <n v="94"/>
    <n v="16"/>
    <n v="23"/>
    <n v="0"/>
    <n v="5"/>
    <s v="Personal Auto"/>
    <s v="Personal L2"/>
    <s v="Offer1"/>
    <s v="Branch"/>
    <n v="451.2"/>
    <s v="Four-Door Car"/>
    <s v="Medsize"/>
  </r>
  <r>
    <s v="UY95530"/>
    <x v="3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2"/>
    <s v="Offer2"/>
    <s v="Agent"/>
    <n v="400.18188199999997"/>
    <s v="Sports Car"/>
    <s v="Medsize"/>
  </r>
  <r>
    <s v="FB84235"/>
    <x v="4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2"/>
    <s v="Offer1"/>
    <s v="Branch"/>
    <n v="350.4"/>
    <s v="Four-Door Car"/>
    <s v="Medsize"/>
  </r>
  <r>
    <s v="MJ14480"/>
    <x v="1"/>
    <n v="5599.382893"/>
    <x v="0"/>
    <s v="Basic"/>
    <x v="3"/>
    <s v="1/15/11"/>
    <s v="Employed"/>
    <x v="0"/>
    <n v="35012"/>
    <x v="0"/>
    <x v="1"/>
    <n v="72"/>
    <n v="0"/>
    <n v="50"/>
    <n v="0"/>
    <n v="6"/>
    <s v="Personal Auto"/>
    <s v="Personal L3"/>
    <s v="Offer2"/>
    <s v="Agent"/>
    <n v="345.6"/>
    <s v="Four-Door Car"/>
    <s v="Medsize"/>
  </r>
  <r>
    <s v="KW81128"/>
    <x v="1"/>
    <n v="15228.19865"/>
    <x v="0"/>
    <s v="Extended"/>
    <x v="1"/>
    <d v="2011-11-02T00:00:00"/>
    <s v="Employed"/>
    <x v="0"/>
    <n v="95140"/>
    <x v="1"/>
    <x v="2"/>
    <n v="126"/>
    <n v="6"/>
    <n v="52"/>
    <n v="0"/>
    <n v="2"/>
    <s v="Personal Auto"/>
    <s v="Personal L3"/>
    <s v="Offer1"/>
    <s v="Agent"/>
    <n v="45.049185000000001"/>
    <s v="Sports Car"/>
    <s v="Medsize"/>
  </r>
  <r>
    <s v="DQ98402"/>
    <x v="2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Corporate Auto"/>
    <s v="Corporate L3"/>
    <s v="Offer2"/>
    <s v="Agent"/>
    <n v="432"/>
    <s v="Two-Door Car"/>
    <s v="Large"/>
  </r>
  <r>
    <s v="WN53966"/>
    <x v="3"/>
    <n v="3693.4408330000001"/>
    <x v="0"/>
    <s v="Extended"/>
    <x v="2"/>
    <s v="1/15/11"/>
    <s v="Employed"/>
    <x v="1"/>
    <n v="85871"/>
    <x v="1"/>
    <x v="0"/>
    <n v="92"/>
    <n v="4"/>
    <n v="25"/>
    <n v="1"/>
    <n v="1"/>
    <s v="Personal Auto"/>
    <s v="Personal L3"/>
    <s v="Offer4"/>
    <s v="Call Center"/>
    <n v="112.633539"/>
    <s v="Four-Door Car"/>
    <s v="Medsize"/>
  </r>
  <r>
    <s v="LM34525"/>
    <x v="0"/>
    <n v="8742.0577599999997"/>
    <x v="0"/>
    <s v="Basic"/>
    <x v="1"/>
    <s v="2/20/11"/>
    <s v="Employed"/>
    <x v="0"/>
    <n v="71592"/>
    <x v="1"/>
    <x v="2"/>
    <n v="72"/>
    <n v="15"/>
    <n v="18"/>
    <n v="0"/>
    <n v="2"/>
    <s v="Personal Auto"/>
    <s v="Personal L3"/>
    <s v="Offer3"/>
    <s v="Branch"/>
    <n v="141.72505100000001"/>
    <s v="Four-Door Car"/>
    <s v="Medsize"/>
  </r>
  <r>
    <s v="GF97874"/>
    <x v="0"/>
    <n v="5275.6269560000001"/>
    <x v="0"/>
    <s v="Basic"/>
    <x v="2"/>
    <s v="1/29/11"/>
    <s v="Employed"/>
    <x v="0"/>
    <n v="70446"/>
    <x v="1"/>
    <x v="0"/>
    <n v="65"/>
    <n v="31"/>
    <n v="99"/>
    <n v="0"/>
    <n v="9"/>
    <s v="Personal Auto"/>
    <s v="Personal L1"/>
    <s v="Offer4"/>
    <s v="Call Center"/>
    <n v="155.57080199999999"/>
    <s v="Four-Door Car"/>
    <s v="Medsize"/>
  </r>
  <r>
    <s v="WV79842"/>
    <x v="3"/>
    <n v="9283.7377730000007"/>
    <x v="0"/>
    <s v="Extended"/>
    <x v="3"/>
    <s v="1/16/11"/>
    <s v="Employed"/>
    <x v="1"/>
    <n v="24314"/>
    <x v="0"/>
    <x v="0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x v="4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Corporate Auto"/>
    <s v="Corporate L3"/>
    <s v="Offer3"/>
    <s v="Web"/>
    <n v="392.23569800000001"/>
    <s v="Two-Door Car"/>
    <s v="Small"/>
  </r>
  <r>
    <s v="TN90661"/>
    <x v="2"/>
    <n v="5811.9181120000003"/>
    <x v="0"/>
    <s v="Basic"/>
    <x v="3"/>
    <d v="2011-09-01T00:00:00"/>
    <s v="Employed"/>
    <x v="1"/>
    <n v="83318"/>
    <x v="0"/>
    <x v="0"/>
    <n v="72"/>
    <n v="21"/>
    <n v="58"/>
    <n v="0"/>
    <n v="3"/>
    <s v="Corporate Auto"/>
    <s v="Corporate L3"/>
    <s v="Offer1"/>
    <s v="Branch"/>
    <n v="345.6"/>
    <s v="Four-Door Car"/>
    <s v="Medsize"/>
  </r>
  <r>
    <s v="ZU88029"/>
    <x v="4"/>
    <n v="4064.6706389999999"/>
    <x v="0"/>
    <s v="Basic"/>
    <x v="2"/>
    <s v="2/28/11"/>
    <s v="Retired"/>
    <x v="0"/>
    <n v="26161"/>
    <x v="0"/>
    <x v="1"/>
    <n v="109"/>
    <n v="8"/>
    <n v="70"/>
    <n v="0"/>
    <n v="1"/>
    <s v="Personal Auto"/>
    <s v="Personal L3"/>
    <s v="Offer3"/>
    <s v="Branch"/>
    <n v="594.44458599999996"/>
    <s v="Sports Car"/>
    <s v="Large"/>
  </r>
  <r>
    <s v="TQ88221"/>
    <x v="3"/>
    <n v="2841.443088"/>
    <x v="0"/>
    <s v="Basic"/>
    <x v="0"/>
    <d v="2011-07-01T00:00:00"/>
    <s v="Employed"/>
    <x v="0"/>
    <n v="30473"/>
    <x v="0"/>
    <x v="0"/>
    <n v="72"/>
    <n v="20"/>
    <n v="35"/>
    <n v="0"/>
    <n v="1"/>
    <s v="Corporate Auto"/>
    <s v="Corporate L1"/>
    <s v="Offer4"/>
    <s v="Call Center"/>
    <n v="450.08010100000001"/>
    <s v="Four-Door Car"/>
    <s v="Medsize"/>
  </r>
  <r>
    <s v="KH34667"/>
    <x v="2"/>
    <n v="6832.1338720000003"/>
    <x v="0"/>
    <s v="Extended"/>
    <x v="1"/>
    <s v="1/18/11"/>
    <s v="Employed"/>
    <x v="1"/>
    <n v="50472"/>
    <x v="2"/>
    <x v="0"/>
    <n v="87"/>
    <n v="6"/>
    <n v="67"/>
    <n v="0"/>
    <n v="3"/>
    <s v="Corporate Auto"/>
    <s v="Corporate L3"/>
    <s v="Offer2"/>
    <s v="Web"/>
    <n v="281.16370499999999"/>
    <s v="Four-Door Car"/>
    <s v="Medsize"/>
  </r>
  <r>
    <s v="HW54198"/>
    <x v="2"/>
    <n v="5201.9714270000004"/>
    <x v="0"/>
    <s v="Basic"/>
    <x v="2"/>
    <s v="1/29/11"/>
    <s v="Employed"/>
    <x v="1"/>
    <n v="94186"/>
    <x v="1"/>
    <x v="0"/>
    <n v="64"/>
    <n v="20"/>
    <n v="50"/>
    <n v="0"/>
    <n v="3"/>
    <s v="Personal Auto"/>
    <s v="Personal L3"/>
    <s v="Offer3"/>
    <s v="Call Center"/>
    <n v="135.34048899999999"/>
    <s v="Four-Door Car"/>
    <s v="Medsize"/>
  </r>
  <r>
    <s v="GZ79662"/>
    <x v="1"/>
    <n v="5484.5881550000004"/>
    <x v="0"/>
    <s v="Basic"/>
    <x v="3"/>
    <s v="2/21/11"/>
    <s v="Employed"/>
    <x v="1"/>
    <n v="47611"/>
    <x v="0"/>
    <x v="0"/>
    <n v="69"/>
    <n v="17"/>
    <n v="65"/>
    <n v="0"/>
    <n v="4"/>
    <s v="Corporate Auto"/>
    <s v="Corporate L3"/>
    <s v="Offer2"/>
    <s v="Call Center"/>
    <n v="593.65448400000002"/>
    <s v="Four-Door Car"/>
    <s v="Small"/>
  </r>
  <r>
    <s v="YA11342"/>
    <x v="3"/>
    <n v="7672.6813659999998"/>
    <x v="0"/>
    <s v="Premium"/>
    <x v="3"/>
    <d v="2011-04-02T00:00:00"/>
    <s v="Unemployed"/>
    <x v="1"/>
    <n v="0"/>
    <x v="0"/>
    <x v="0"/>
    <n v="103"/>
    <n v="17"/>
    <n v="56"/>
    <n v="0"/>
    <n v="4"/>
    <s v="Personal Auto"/>
    <s v="Personal L3"/>
    <s v="Offer3"/>
    <s v="Branch"/>
    <n v="518.72021600000005"/>
    <s v="Four-Door Car"/>
    <s v="Medsize"/>
  </r>
  <r>
    <s v="ZW18871"/>
    <x v="4"/>
    <n v="8272.485353"/>
    <x v="0"/>
    <s v="Basic"/>
    <x v="3"/>
    <s v="1/20/11"/>
    <s v="Employed"/>
    <x v="1"/>
    <n v="91245"/>
    <x v="1"/>
    <x v="2"/>
    <n v="69"/>
    <n v="16"/>
    <n v="50"/>
    <n v="0"/>
    <n v="2"/>
    <s v="Corporate Auto"/>
    <s v="Corporate L3"/>
    <s v="Offer1"/>
    <s v="Agent"/>
    <n v="19.251693"/>
    <s v="Four-Door Car"/>
    <s v="Small"/>
  </r>
  <r>
    <s v="QZ17137"/>
    <x v="1"/>
    <n v="3330.6727609999998"/>
    <x v="0"/>
    <s v="Extended"/>
    <x v="3"/>
    <d v="2011-05-02T00:00:00"/>
    <s v="Employed"/>
    <x v="0"/>
    <n v="45944"/>
    <x v="1"/>
    <x v="0"/>
    <n v="83"/>
    <n v="20"/>
    <n v="4"/>
    <n v="0"/>
    <n v="1"/>
    <s v="Personal Auto"/>
    <s v="Personal L2"/>
    <s v="Offer3"/>
    <s v="Call Center"/>
    <n v="182.94849500000001"/>
    <s v="Two-Door Car"/>
    <s v="Medsize"/>
  </r>
  <r>
    <s v="UV53712"/>
    <x v="3"/>
    <n v="5562.4563859999998"/>
    <x v="0"/>
    <s v="Basic"/>
    <x v="1"/>
    <s v="2/19/11"/>
    <s v="Employed"/>
    <x v="0"/>
    <n v="59649"/>
    <x v="1"/>
    <x v="0"/>
    <n v="69"/>
    <n v="33"/>
    <n v="71"/>
    <n v="1"/>
    <n v="8"/>
    <s v="Personal Auto"/>
    <s v="Personal L3"/>
    <s v="Offer2"/>
    <s v="Web"/>
    <n v="167.73826700000001"/>
    <s v="Four-Door Car"/>
    <s v="Medsize"/>
  </r>
  <r>
    <s v="SJ43436"/>
    <x v="4"/>
    <n v="2452.7385749999999"/>
    <x v="0"/>
    <s v="Basic"/>
    <x v="0"/>
    <s v="1/28/11"/>
    <s v="Employed"/>
    <x v="0"/>
    <n v="52785"/>
    <x v="1"/>
    <x v="0"/>
    <n v="61"/>
    <n v="2"/>
    <n v="90"/>
    <n v="0"/>
    <n v="1"/>
    <s v="Corporate Auto"/>
    <s v="Corporate L1"/>
    <s v="Offer2"/>
    <s v="Agent"/>
    <n v="45.721456000000003"/>
    <s v="Two-Door Car"/>
    <s v="Medsize"/>
  </r>
  <r>
    <s v="VW46878"/>
    <x v="4"/>
    <n v="7920.2828799999997"/>
    <x v="0"/>
    <s v="Basic"/>
    <x v="3"/>
    <d v="2011-08-02T00:00:00"/>
    <s v="Employed"/>
    <x v="0"/>
    <n v="59648"/>
    <x v="0"/>
    <x v="0"/>
    <n v="66"/>
    <n v="20"/>
    <n v="72"/>
    <n v="0"/>
    <n v="2"/>
    <s v="Personal Auto"/>
    <s v="Personal L3"/>
    <s v="Offer3"/>
    <s v="Agent"/>
    <n v="316.8"/>
    <s v="Four-Door Car"/>
    <s v="Medsize"/>
  </r>
  <r>
    <s v="TW91179"/>
    <x v="4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Corporate Auto"/>
    <s v="Corporate L3"/>
    <s v="Offer2"/>
    <s v="Branch"/>
    <n v="281.11078800000001"/>
    <s v="Four-Door Car"/>
    <s v="Medsize"/>
  </r>
  <r>
    <s v="LG19551"/>
    <x v="1"/>
    <n v="5764.7841589999998"/>
    <x v="0"/>
    <s v="Basic"/>
    <x v="0"/>
    <s v="1/25/11"/>
    <s v="Employed"/>
    <x v="1"/>
    <n v="22134"/>
    <x v="0"/>
    <x v="0"/>
    <n v="72"/>
    <n v="13"/>
    <n v="81"/>
    <n v="0"/>
    <n v="3"/>
    <s v="Corporate Auto"/>
    <s v="Corporate L2"/>
    <s v="Offer1"/>
    <s v="Call Center"/>
    <n v="445.87922400000002"/>
    <s v="Four-Door Car"/>
    <s v="Medsize"/>
  </r>
  <r>
    <s v="QK18099"/>
    <x v="0"/>
    <n v="5375.8427869999996"/>
    <x v="0"/>
    <s v="Basic"/>
    <x v="1"/>
    <d v="2011-12-01T00:00:00"/>
    <s v="Employed"/>
    <x v="0"/>
    <n v="69050"/>
    <x v="0"/>
    <x v="0"/>
    <n v="67"/>
    <n v="17"/>
    <n v="38"/>
    <n v="0"/>
    <n v="3"/>
    <s v="Personal Auto"/>
    <s v="Personal L2"/>
    <s v="Offer3"/>
    <s v="Web"/>
    <n v="334.89243699999997"/>
    <s v="Four-Door Car"/>
    <s v="Large"/>
  </r>
  <r>
    <s v="WN14473"/>
    <x v="1"/>
    <n v="2882.3505559999999"/>
    <x v="0"/>
    <s v="Basic"/>
    <x v="2"/>
    <s v="2/17/11"/>
    <s v="Employed"/>
    <x v="1"/>
    <n v="87798"/>
    <x v="2"/>
    <x v="0"/>
    <n v="71"/>
    <n v="18"/>
    <n v="73"/>
    <n v="0"/>
    <n v="1"/>
    <s v="Personal Auto"/>
    <s v="Personal L3"/>
    <s v="Offer2"/>
    <s v="Call Center"/>
    <n v="204.44870800000001"/>
    <s v="Two-Door Car"/>
    <s v="Medsize"/>
  </r>
  <r>
    <s v="WH62198"/>
    <x v="3"/>
    <n v="2213.1879349999999"/>
    <x v="0"/>
    <s v="Basic"/>
    <x v="0"/>
    <s v="2/26/11"/>
    <s v="Unemployed"/>
    <x v="1"/>
    <n v="0"/>
    <x v="0"/>
    <x v="2"/>
    <n v="63"/>
    <n v="0"/>
    <n v="66"/>
    <n v="0"/>
    <n v="1"/>
    <s v="Personal Auto"/>
    <s v="Personal L2"/>
    <s v="Offer1"/>
    <s v="Call Center"/>
    <n v="305.55242900000002"/>
    <s v="Four-Door Car"/>
    <s v="Small"/>
  </r>
  <r>
    <s v="SP85148"/>
    <x v="3"/>
    <n v="9429.6293669999995"/>
    <x v="0"/>
    <s v="Basic"/>
    <x v="2"/>
    <s v="1/31/11"/>
    <s v="Employed"/>
    <x v="0"/>
    <n v="43811"/>
    <x v="0"/>
    <x v="0"/>
    <n v="117"/>
    <n v="24"/>
    <n v="10"/>
    <n v="0"/>
    <n v="4"/>
    <s v="Personal Auto"/>
    <s v="Personal L3"/>
    <s v="Offer1"/>
    <s v="Web"/>
    <n v="571.136574"/>
    <s v="Sports Car"/>
    <s v="Small"/>
  </r>
  <r>
    <s v="FB49203"/>
    <x v="3"/>
    <n v="6239.2575409999999"/>
    <x v="0"/>
    <s v="Extended"/>
    <x v="1"/>
    <s v="2/26/11"/>
    <s v="Unemployed"/>
    <x v="0"/>
    <n v="0"/>
    <x v="0"/>
    <x v="1"/>
    <n v="91"/>
    <n v="25"/>
    <n v="63"/>
    <n v="0"/>
    <n v="3"/>
    <s v="Corporate Auto"/>
    <s v="Corporate L2"/>
    <s v="Offer1"/>
    <s v="Agent"/>
    <n v="655.20000000000005"/>
    <s v="Two-Door Car"/>
    <s v="Medsize"/>
  </r>
  <r>
    <s v="FF94341"/>
    <x v="2"/>
    <n v="7668.8095949999997"/>
    <x v="0"/>
    <s v="Extended"/>
    <x v="0"/>
    <s v="1/26/11"/>
    <s v="Employed"/>
    <x v="0"/>
    <n v="92456"/>
    <x v="0"/>
    <x v="2"/>
    <n v="95"/>
    <n v="8"/>
    <n v="3"/>
    <n v="0"/>
    <n v="4"/>
    <s v="Special Auto"/>
    <s v="Special L3"/>
    <s v="Offer1"/>
    <s v="Branch"/>
    <n v="456"/>
    <s v="Four-Door Car"/>
    <s v="Medsize"/>
  </r>
  <r>
    <s v="TS42594"/>
    <x v="3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3"/>
    <s v="Offer1"/>
    <s v="Agent"/>
    <n v="556.79999999999995"/>
    <s v="Four-Door Car"/>
    <s v="Medsize"/>
  </r>
  <r>
    <s v="IL43607"/>
    <x v="3"/>
    <n v="2742.844251"/>
    <x v="0"/>
    <s v="Basic"/>
    <x v="3"/>
    <d v="2011-02-01T00:00:00"/>
    <s v="Employed"/>
    <x v="0"/>
    <n v="64519"/>
    <x v="0"/>
    <x v="0"/>
    <n v="69"/>
    <n v="6"/>
    <n v="29"/>
    <n v="1"/>
    <n v="1"/>
    <s v="Corporate Auto"/>
    <s v="Corporate L3"/>
    <s v="Offer3"/>
    <s v="Branch"/>
    <n v="331.2"/>
    <s v="Four-Door Car"/>
    <s v="Medsize"/>
  </r>
  <r>
    <s v="FL85008"/>
    <x v="4"/>
    <n v="13466.92071"/>
    <x v="1"/>
    <s v="Basic"/>
    <x v="3"/>
    <s v="2/23/11"/>
    <s v="Disabled"/>
    <x v="0"/>
    <n v="11432"/>
    <x v="0"/>
    <x v="0"/>
    <n v="119"/>
    <n v="11"/>
    <n v="9"/>
    <n v="0"/>
    <n v="2"/>
    <s v="Personal Auto"/>
    <s v="Personal L2"/>
    <s v="Offer2"/>
    <s v="Agent"/>
    <n v="571.20000000000005"/>
    <s v="SUV"/>
    <s v="Small"/>
  </r>
  <r>
    <s v="AN47199"/>
    <x v="2"/>
    <n v="8858.3520320000007"/>
    <x v="0"/>
    <s v="Extended"/>
    <x v="1"/>
    <d v="2011-11-02T00:00:00"/>
    <s v="Unemployed"/>
    <x v="0"/>
    <n v="0"/>
    <x v="1"/>
    <x v="0"/>
    <n v="80"/>
    <n v="6"/>
    <n v="28"/>
    <n v="0"/>
    <n v="2"/>
    <s v="Personal Auto"/>
    <s v="Personal L2"/>
    <s v="Offer1"/>
    <s v="Agent"/>
    <n v="81.255741"/>
    <s v="Two-Door Car"/>
    <s v="Large"/>
  </r>
  <r>
    <s v="SV28347"/>
    <x v="3"/>
    <n v="8485.3300039999995"/>
    <x v="0"/>
    <s v="Basic"/>
    <x v="3"/>
    <s v="2/14/11"/>
    <s v="Employed"/>
    <x v="1"/>
    <n v="32607"/>
    <x v="0"/>
    <x v="1"/>
    <n v="111"/>
    <n v="27"/>
    <n v="79"/>
    <n v="1"/>
    <n v="8"/>
    <s v="Corporate Auto"/>
    <s v="Corporate L3"/>
    <s v="Offer2"/>
    <s v="Branch"/>
    <n v="532.79999999999995"/>
    <s v="SUV"/>
    <s v="Medsize"/>
  </r>
  <r>
    <s v="IC78105"/>
    <x v="1"/>
    <n v="7744.6444439999996"/>
    <x v="0"/>
    <s v="Basic"/>
    <x v="3"/>
    <s v="1/16/11"/>
    <s v="Disabled"/>
    <x v="0"/>
    <n v="26444"/>
    <x v="0"/>
    <x v="0"/>
    <n v="196"/>
    <n v="4"/>
    <n v="14"/>
    <n v="0"/>
    <n v="1"/>
    <s v="Personal Auto"/>
    <s v="Personal L1"/>
    <s v="Offer1"/>
    <s v="Branch"/>
    <n v="940.8"/>
    <s v="Luxury Car"/>
    <s v="Medsize"/>
  </r>
  <r>
    <s v="RB28630"/>
    <x v="4"/>
    <n v="5894.9073749999998"/>
    <x v="0"/>
    <s v="Basic"/>
    <x v="3"/>
    <s v="2/20/11"/>
    <s v="Employed"/>
    <x v="0"/>
    <n v="39381"/>
    <x v="0"/>
    <x v="0"/>
    <n v="74"/>
    <n v="6"/>
    <n v="55"/>
    <n v="1"/>
    <n v="7"/>
    <s v="Personal Auto"/>
    <s v="Personal L3"/>
    <s v="Offer2"/>
    <s v="Branch"/>
    <n v="355.2"/>
    <s v="Four-Door Car"/>
    <s v="Small"/>
  </r>
  <r>
    <s v="KA32645"/>
    <x v="2"/>
    <n v="5770.6840970000003"/>
    <x v="0"/>
    <s v="Extended"/>
    <x v="1"/>
    <d v="2011-02-02T00:00:00"/>
    <s v="Unemployed"/>
    <x v="1"/>
    <n v="0"/>
    <x v="0"/>
    <x v="1"/>
    <n v="83"/>
    <n v="21"/>
    <n v="67"/>
    <n v="0"/>
    <n v="8"/>
    <s v="Personal Auto"/>
    <s v="Personal L2"/>
    <s v="Offer1"/>
    <s v="Branch"/>
    <n v="946.34526900000003"/>
    <s v="Four-Door Car"/>
    <s v="Medsize"/>
  </r>
  <r>
    <s v="QD73891"/>
    <x v="4"/>
    <n v="5261.1175059999996"/>
    <x v="0"/>
    <s v="Basic"/>
    <x v="3"/>
    <s v="1/13/11"/>
    <s v="Employed"/>
    <x v="1"/>
    <n v="90217"/>
    <x v="0"/>
    <x v="0"/>
    <n v="66"/>
    <n v="14"/>
    <n v="88"/>
    <n v="1"/>
    <n v="5"/>
    <s v="Personal Auto"/>
    <s v="Personal L1"/>
    <s v="Offer4"/>
    <s v="Web"/>
    <n v="316.8"/>
    <s v="Four-Door Car"/>
    <s v="Small"/>
  </r>
  <r>
    <s v="LM58949"/>
    <x v="4"/>
    <n v="2403.5394700000002"/>
    <x v="0"/>
    <s v="Basic"/>
    <x v="3"/>
    <s v="1/30/11"/>
    <s v="Disabled"/>
    <x v="1"/>
    <n v="24248"/>
    <x v="0"/>
    <x v="0"/>
    <n v="70"/>
    <n v="33"/>
    <n v="82"/>
    <n v="3"/>
    <n v="1"/>
    <s v="Personal Auto"/>
    <s v="Personal L2"/>
    <s v="Offer1"/>
    <s v="Agent"/>
    <n v="336"/>
    <s v="Four-Door Car"/>
    <s v="Medsize"/>
  </r>
  <r>
    <s v="YG40323"/>
    <x v="1"/>
    <n v="9124.600015"/>
    <x v="0"/>
    <s v="Premium"/>
    <x v="0"/>
    <s v="1/17/11"/>
    <s v="Employed"/>
    <x v="1"/>
    <n v="99368"/>
    <x v="1"/>
    <x v="0"/>
    <n v="113"/>
    <n v="34"/>
    <n v="6"/>
    <n v="0"/>
    <n v="3"/>
    <s v="Personal Auto"/>
    <s v="Personal L3"/>
    <s v="Offer1"/>
    <s v="Web"/>
    <n v="82.427785"/>
    <s v="Four-Door Car"/>
    <s v="Medsize"/>
  </r>
  <r>
    <s v="EP82214"/>
    <x v="1"/>
    <n v="26180.80528"/>
    <x v="0"/>
    <s v="Extended"/>
    <x v="3"/>
    <d v="2011-07-01T00:00:00"/>
    <s v="Employed"/>
    <x v="0"/>
    <n v="68189"/>
    <x v="2"/>
    <x v="0"/>
    <n v="82"/>
    <n v="10"/>
    <n v="17"/>
    <n v="1"/>
    <n v="2"/>
    <s v="Special Auto"/>
    <s v="Special L2"/>
    <s v="Offer2"/>
    <s v="Branch"/>
    <n v="343.12119200000001"/>
    <s v="Four-Door Car"/>
    <s v="Medsize"/>
  </r>
  <r>
    <s v="EO91797"/>
    <x v="2"/>
    <n v="15641.25856"/>
    <x v="0"/>
    <s v="Extended"/>
    <x v="2"/>
    <d v="2011-11-01T00:00:00"/>
    <s v="Employed"/>
    <x v="0"/>
    <n v="32370"/>
    <x v="2"/>
    <x v="0"/>
    <n v="130"/>
    <n v="31"/>
    <n v="84"/>
    <n v="0"/>
    <n v="2"/>
    <s v="Corporate Auto"/>
    <s v="Corporate L3"/>
    <s v="Offer3"/>
    <s v="Agent"/>
    <n v="487.73617100000001"/>
    <s v="SUV"/>
    <s v="Medsize"/>
  </r>
  <r>
    <s v="RU50098"/>
    <x v="1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QW10541"/>
    <x v="3"/>
    <n v="5319.8387290000001"/>
    <x v="0"/>
    <s v="Basic"/>
    <x v="3"/>
    <s v="1/31/11"/>
    <s v="Employed"/>
    <x v="0"/>
    <n v="25714"/>
    <x v="0"/>
    <x v="0"/>
    <n v="67"/>
    <n v="17"/>
    <n v="57"/>
    <n v="0"/>
    <n v="5"/>
    <s v="Personal Auto"/>
    <s v="Personal L3"/>
    <s v="Offer2"/>
    <s v="Agent"/>
    <n v="321.60000000000002"/>
    <s v="Two-Door Car"/>
    <s v="Small"/>
  </r>
  <r>
    <s v="SB50826"/>
    <x v="4"/>
    <n v="7496.0065880000002"/>
    <x v="0"/>
    <s v="Extended"/>
    <x v="1"/>
    <s v="1/19/11"/>
    <s v="Employed"/>
    <x v="1"/>
    <n v="61091"/>
    <x v="2"/>
    <x v="1"/>
    <n v="95"/>
    <n v="17"/>
    <n v="64"/>
    <n v="0"/>
    <n v="8"/>
    <s v="Personal Auto"/>
    <s v="Personal L1"/>
    <s v="Offer2"/>
    <s v="Agent"/>
    <n v="409.86800299999999"/>
    <s v="Two-Door Car"/>
    <s v="Medsize"/>
  </r>
  <r>
    <s v="XX29952"/>
    <x v="1"/>
    <n v="12174.58958"/>
    <x v="0"/>
    <s v="Premium"/>
    <x v="1"/>
    <d v="2011-12-01T00:00:00"/>
    <s v="Employed"/>
    <x v="1"/>
    <n v="88184"/>
    <x v="1"/>
    <x v="0"/>
    <n v="104"/>
    <n v="5"/>
    <n v="97"/>
    <n v="3"/>
    <n v="2"/>
    <s v="Personal Auto"/>
    <s v="Personal L3"/>
    <s v="Offer1"/>
    <s v="Agent"/>
    <n v="240.17653300000001"/>
    <s v="Four-Door Car"/>
    <s v="Medsize"/>
  </r>
  <r>
    <s v="AT93647"/>
    <x v="3"/>
    <n v="2605.5708279999999"/>
    <x v="0"/>
    <s v="Basic"/>
    <x v="1"/>
    <d v="2011-05-01T00:00:00"/>
    <s v="Employed"/>
    <x v="0"/>
    <n v="60252"/>
    <x v="2"/>
    <x v="0"/>
    <n v="65"/>
    <n v="10"/>
    <n v="8"/>
    <n v="0"/>
    <n v="1"/>
    <s v="Personal Auto"/>
    <s v="Personal L2"/>
    <s v="Offer4"/>
    <s v="Agent"/>
    <n v="182.436205"/>
    <s v="Four-Door Car"/>
    <s v="Medsize"/>
  </r>
  <r>
    <s v="QP56563"/>
    <x v="4"/>
    <n v="2707.2084599999998"/>
    <x v="0"/>
    <s v="Basic"/>
    <x v="1"/>
    <s v="1/13/11"/>
    <s v="Employed"/>
    <x v="1"/>
    <n v="80985"/>
    <x v="1"/>
    <x v="0"/>
    <n v="67"/>
    <n v="0"/>
    <n v="52"/>
    <n v="0"/>
    <n v="1"/>
    <s v="Personal Auto"/>
    <s v="Personal L3"/>
    <s v="Offer3"/>
    <s v="Agent"/>
    <n v="124.933587"/>
    <s v="Four-Door Car"/>
    <s v="Medsize"/>
  </r>
  <r>
    <s v="TN76120"/>
    <x v="0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3"/>
    <s v="Offer1"/>
    <s v="Agent"/>
    <n v="345.6"/>
    <s v="Four-Door Car"/>
    <s v="Medsize"/>
  </r>
  <r>
    <s v="TY43440"/>
    <x v="3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3"/>
    <s v="Offer2"/>
    <s v="Branch"/>
    <n v="528"/>
    <s v="SUV"/>
    <s v="Medsize"/>
  </r>
  <r>
    <s v="WO59883"/>
    <x v="0"/>
    <n v="19014.47625"/>
    <x v="0"/>
    <s v="Basic"/>
    <x v="3"/>
    <s v="1/19/11"/>
    <s v="Employed"/>
    <x v="0"/>
    <n v="29822"/>
    <x v="0"/>
    <x v="1"/>
    <n v="61"/>
    <n v="17"/>
    <n v="44"/>
    <n v="0"/>
    <n v="2"/>
    <s v="Personal Auto"/>
    <s v="Personal L2"/>
    <s v="Offer2"/>
    <s v="Agent"/>
    <n v="292.8"/>
    <s v="Two-Door Car"/>
    <s v="Medsize"/>
  </r>
  <r>
    <s v="MM45334"/>
    <x v="4"/>
    <n v="8169.5139820000004"/>
    <x v="0"/>
    <s v="Basic"/>
    <x v="1"/>
    <s v="2/14/11"/>
    <s v="Employed"/>
    <x v="0"/>
    <n v="40803"/>
    <x v="1"/>
    <x v="1"/>
    <n v="71"/>
    <n v="8"/>
    <n v="19"/>
    <n v="3"/>
    <n v="2"/>
    <s v="Personal Auto"/>
    <s v="Personal L3"/>
    <s v="Offer3"/>
    <s v="Call Center"/>
    <n v="122.91237700000001"/>
    <s v="Four-Door Car"/>
    <s v="Medsize"/>
  </r>
  <r>
    <s v="KH93988"/>
    <x v="4"/>
    <n v="7708.8838850000002"/>
    <x v="0"/>
    <s v="Extended"/>
    <x v="1"/>
    <d v="2011-05-01T00:00:00"/>
    <s v="Employed"/>
    <x v="0"/>
    <n v="71134"/>
    <x v="1"/>
    <x v="0"/>
    <n v="98"/>
    <n v="21"/>
    <n v="95"/>
    <n v="3"/>
    <n v="8"/>
    <s v="Personal Auto"/>
    <s v="Personal L3"/>
    <s v="Offer1"/>
    <s v="Web"/>
    <n v="196.37368000000001"/>
    <s v="Two-Door Car"/>
    <s v="Medsize"/>
  </r>
  <r>
    <s v="RY38931"/>
    <x v="1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3"/>
    <s v="Offer1"/>
    <s v="Agent"/>
    <n v="345.6"/>
    <s v="Four-Door Car"/>
    <s v="Medsize"/>
  </r>
  <r>
    <s v="CV48634"/>
    <x v="2"/>
    <n v="12128.4467"/>
    <x v="0"/>
    <s v="Basic"/>
    <x v="1"/>
    <s v="1/16/11"/>
    <s v="Employed"/>
    <x v="1"/>
    <n v="29431"/>
    <x v="1"/>
    <x v="0"/>
    <n v="103"/>
    <n v="29"/>
    <n v="35"/>
    <n v="0"/>
    <n v="2"/>
    <s v="Personal Auto"/>
    <s v="Personal L2"/>
    <s v="Offer4"/>
    <s v="Call Center"/>
    <n v="237.89622700000001"/>
    <s v="SUV"/>
    <s v="Medsize"/>
  </r>
  <r>
    <s v="IH48064"/>
    <x v="0"/>
    <n v="9080.2828399999999"/>
    <x v="0"/>
    <s v="Basic"/>
    <x v="3"/>
    <d v="2011-02-02T00:00:00"/>
    <s v="Employed"/>
    <x v="1"/>
    <n v="68073"/>
    <x v="0"/>
    <x v="0"/>
    <n v="114"/>
    <n v="16"/>
    <n v="63"/>
    <n v="0"/>
    <n v="8"/>
    <s v="Personal Auto"/>
    <s v="Personal L3"/>
    <s v="Offer3"/>
    <s v="Agent"/>
    <n v="547.20000000000005"/>
    <s v="SUV"/>
    <s v="Medsize"/>
  </r>
  <r>
    <s v="ZS96174"/>
    <x v="4"/>
    <n v="6796.8447690000003"/>
    <x v="0"/>
    <s v="Basic"/>
    <x v="1"/>
    <s v="1/19/11"/>
    <s v="Medical Leave"/>
    <x v="1"/>
    <n v="17937"/>
    <x v="0"/>
    <x v="1"/>
    <n v="65"/>
    <n v="1"/>
    <n v="27"/>
    <n v="0"/>
    <n v="2"/>
    <s v="Personal Auto"/>
    <s v="Personal L3"/>
    <s v="Offer1"/>
    <s v="Branch"/>
    <n v="312"/>
    <s v="Two-Door Car"/>
    <s v="Medsize"/>
  </r>
  <r>
    <s v="MI62456"/>
    <x v="1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1"/>
    <s v="Offer2"/>
    <s v="Call Center"/>
    <n v="374.4"/>
    <s v="Four-Door Car"/>
    <s v="Medsize"/>
  </r>
  <r>
    <s v="DD44177"/>
    <x v="3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NX31380"/>
    <x v="1"/>
    <n v="7094.1677170000003"/>
    <x v="0"/>
    <s v="Extended"/>
    <x v="0"/>
    <s v="2/18/11"/>
    <s v="Employed"/>
    <x v="0"/>
    <n v="23032"/>
    <x v="0"/>
    <x v="0"/>
    <n v="89"/>
    <n v="30"/>
    <n v="22"/>
    <n v="0"/>
    <n v="7"/>
    <s v="Corporate Auto"/>
    <s v="Corporate L1"/>
    <s v="Offer1"/>
    <s v="Branch"/>
    <n v="427.2"/>
    <s v="Four-Door Car"/>
    <s v="Medsize"/>
  </r>
  <r>
    <s v="KQ43374"/>
    <x v="4"/>
    <n v="4128.0913339999997"/>
    <x v="0"/>
    <s v="Basic"/>
    <x v="1"/>
    <s v="2/19/11"/>
    <s v="Employed"/>
    <x v="0"/>
    <n v="32114"/>
    <x v="2"/>
    <x v="0"/>
    <n v="104"/>
    <n v="22"/>
    <n v="50"/>
    <n v="0"/>
    <n v="1"/>
    <s v="Corporate Auto"/>
    <s v="Corporate L3"/>
    <s v="Offer1"/>
    <s v="Agent"/>
    <n v="445.29048999999998"/>
    <s v="SUV"/>
    <s v="Medsize"/>
  </r>
  <r>
    <s v="XA54112"/>
    <x v="3"/>
    <n v="4046.9360649999999"/>
    <x v="0"/>
    <s v="Basic"/>
    <x v="0"/>
    <d v="2011-11-02T00:00:00"/>
    <s v="Disabled"/>
    <x v="1"/>
    <n v="13330"/>
    <x v="0"/>
    <x v="1"/>
    <n v="117"/>
    <n v="33"/>
    <n v="74"/>
    <n v="0"/>
    <n v="1"/>
    <s v="Corporate Auto"/>
    <s v="Corporate L3"/>
    <s v="Offer1"/>
    <s v="Call Center"/>
    <n v="561.6"/>
    <s v="SUV"/>
    <s v="Medsize"/>
  </r>
  <r>
    <s v="QB14087"/>
    <x v="3"/>
    <n v="4869.2827829999997"/>
    <x v="0"/>
    <s v="Basic"/>
    <x v="1"/>
    <s v="1/19/11"/>
    <s v="Employed"/>
    <x v="0"/>
    <n v="44934"/>
    <x v="0"/>
    <x v="0"/>
    <n v="61"/>
    <n v="9"/>
    <n v="60"/>
    <n v="0"/>
    <n v="4"/>
    <s v="Personal Auto"/>
    <s v="Personal L1"/>
    <s v="Offer1"/>
    <s v="Agent"/>
    <n v="357.92697900000002"/>
    <s v="Four-Door Car"/>
    <s v="Medsize"/>
  </r>
  <r>
    <s v="FV42881"/>
    <x v="4"/>
    <n v="2902.1518970000002"/>
    <x v="0"/>
    <s v="Basic"/>
    <x v="1"/>
    <d v="2011-05-02T00:00:00"/>
    <s v="Employed"/>
    <x v="0"/>
    <n v="96137"/>
    <x v="1"/>
    <x v="0"/>
    <n v="73"/>
    <n v="17"/>
    <n v="34"/>
    <n v="2"/>
    <n v="1"/>
    <s v="Corporate Auto"/>
    <s v="Corporate L1"/>
    <s v="Offer1"/>
    <s v="Call Center"/>
    <n v="67.490616000000003"/>
    <s v="Two-Door Car"/>
    <s v="Medsize"/>
  </r>
  <r>
    <s v="AV76907"/>
    <x v="4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VM85555"/>
    <x v="3"/>
    <n v="7750.1203230000001"/>
    <x v="0"/>
    <s v="Basic"/>
    <x v="1"/>
    <s v="2/23/11"/>
    <s v="Employed"/>
    <x v="0"/>
    <n v="22668"/>
    <x v="1"/>
    <x v="1"/>
    <n v="67"/>
    <n v="5"/>
    <n v="34"/>
    <n v="1"/>
    <n v="2"/>
    <s v="Personal Auto"/>
    <s v="Personal L2"/>
    <s v="Offer3"/>
    <s v="Branch"/>
    <n v="33.718553"/>
    <s v="Four-Door Car"/>
    <s v="Medsize"/>
  </r>
  <r>
    <s v="ZU88113"/>
    <x v="4"/>
    <n v="6627.1746290000001"/>
    <x v="0"/>
    <s v="Extended"/>
    <x v="1"/>
    <d v="2011-07-02T00:00:00"/>
    <s v="Employed"/>
    <x v="1"/>
    <n v="90751"/>
    <x v="2"/>
    <x v="0"/>
    <n v="82"/>
    <n v="2"/>
    <n v="22"/>
    <n v="1"/>
    <n v="8"/>
    <s v="Personal Auto"/>
    <s v="Personal L2"/>
    <s v="Offer1"/>
    <s v="Agent"/>
    <n v="315.82638200000002"/>
    <s v="Two-Door Car"/>
    <s v="Medsize"/>
  </r>
  <r>
    <s v="SZ75668"/>
    <x v="4"/>
    <n v="7474.6057689999998"/>
    <x v="0"/>
    <s v="Basic"/>
    <x v="1"/>
    <s v="1/15/11"/>
    <s v="Employed"/>
    <x v="1"/>
    <n v="44186"/>
    <x v="2"/>
    <x v="0"/>
    <n v="64"/>
    <n v="9"/>
    <n v="96"/>
    <n v="2"/>
    <n v="2"/>
    <s v="Personal Auto"/>
    <s v="Personal L1"/>
    <s v="Offer1"/>
    <s v="Agent"/>
    <n v="295.04969"/>
    <s v="Four-Door Car"/>
    <s v="Medsize"/>
  </r>
  <r>
    <s v="MZ65087"/>
    <x v="4"/>
    <n v="5561.291397"/>
    <x v="0"/>
    <s v="Basic"/>
    <x v="1"/>
    <s v="1/29/11"/>
    <s v="Employed"/>
    <x v="1"/>
    <n v="92678"/>
    <x v="1"/>
    <x v="2"/>
    <n v="70"/>
    <n v="0"/>
    <n v="67"/>
    <n v="0"/>
    <n v="3"/>
    <s v="Personal Auto"/>
    <s v="Personal L3"/>
    <s v="Offer4"/>
    <s v="Web"/>
    <n v="34.689610999999999"/>
    <s v="Four-Door Car"/>
    <s v="Small"/>
  </r>
  <r>
    <s v="EL61402"/>
    <x v="1"/>
    <n v="6098.4621139999999"/>
    <x v="0"/>
    <s v="Extended"/>
    <x v="0"/>
    <d v="2011-05-01T00:00:00"/>
    <s v="Employed"/>
    <x v="0"/>
    <n v="74257"/>
    <x v="2"/>
    <x v="0"/>
    <n v="76"/>
    <n v="16"/>
    <n v="91"/>
    <n v="0"/>
    <n v="3"/>
    <s v="Personal Auto"/>
    <s v="Personal L3"/>
    <s v="Offer1"/>
    <s v="Agent"/>
    <n v="214.58674199999999"/>
    <s v="Four-Door Car"/>
    <s v="Large"/>
  </r>
  <r>
    <s v="CJ31839"/>
    <x v="3"/>
    <n v="2859.5289299999999"/>
    <x v="0"/>
    <s v="Basic"/>
    <x v="0"/>
    <s v="2/18/11"/>
    <s v="Employed"/>
    <x v="1"/>
    <n v="99981"/>
    <x v="2"/>
    <x v="0"/>
    <n v="71"/>
    <n v="2"/>
    <n v="22"/>
    <n v="0"/>
    <n v="1"/>
    <s v="Special Auto"/>
    <s v="Special L2"/>
    <s v="Offer2"/>
    <s v="Web"/>
    <n v="204.87227300000001"/>
    <s v="Four-Door Car"/>
    <s v="Small"/>
  </r>
  <r>
    <s v="XM11175"/>
    <x v="1"/>
    <n v="5994.4246270000003"/>
    <x v="0"/>
    <s v="Extended"/>
    <x v="1"/>
    <d v="2011-02-01T00:00:00"/>
    <s v="Unemployed"/>
    <x v="1"/>
    <n v="0"/>
    <x v="0"/>
    <x v="1"/>
    <n v="91"/>
    <n v="26"/>
    <n v="89"/>
    <n v="0"/>
    <n v="6"/>
    <s v="Personal Auto"/>
    <s v="Personal L1"/>
    <s v="Offer1"/>
    <s v="Web"/>
    <n v="655.20000000000005"/>
    <s v="Four-Door Car"/>
    <s v="Small"/>
  </r>
  <r>
    <s v="LF41085"/>
    <x v="1"/>
    <n v="5635.2494859999997"/>
    <x v="0"/>
    <s v="Basic"/>
    <x v="1"/>
    <s v="1/22/11"/>
    <s v="Medical Leave"/>
    <x v="0"/>
    <n v="19591"/>
    <x v="1"/>
    <x v="2"/>
    <n v="74"/>
    <n v="8"/>
    <n v="79"/>
    <n v="0"/>
    <n v="4"/>
    <s v="Personal Auto"/>
    <s v="Personal L2"/>
    <s v="Offer1"/>
    <s v="Agent"/>
    <n v="95.925021000000001"/>
    <s v="Two-Door Car"/>
    <s v="Medsize"/>
  </r>
  <r>
    <s v="MB19556"/>
    <x v="3"/>
    <n v="5067.2083380000004"/>
    <x v="0"/>
    <s v="Extended"/>
    <x v="1"/>
    <s v="1/20/11"/>
    <s v="Employed"/>
    <x v="0"/>
    <n v="29095"/>
    <x v="0"/>
    <x v="0"/>
    <n v="127"/>
    <n v="2"/>
    <n v="80"/>
    <n v="0"/>
    <n v="1"/>
    <s v="Personal Auto"/>
    <s v="Personal L2"/>
    <s v="Offer4"/>
    <s v="Agent"/>
    <n v="664.28086399999995"/>
    <s v="SUV"/>
    <s v="Medsize"/>
  </r>
  <r>
    <s v="HC74532"/>
    <x v="4"/>
    <n v="2263.2846079999999"/>
    <x v="0"/>
    <s v="Basic"/>
    <x v="0"/>
    <s v="1/19/11"/>
    <s v="Unemployed"/>
    <x v="0"/>
    <n v="0"/>
    <x v="0"/>
    <x v="0"/>
    <n v="62"/>
    <n v="25"/>
    <n v="15"/>
    <n v="0"/>
    <n v="1"/>
    <s v="Corporate Auto"/>
    <s v="Corporate L3"/>
    <s v="Offer4"/>
    <s v="Agent"/>
    <n v="389.75079299999999"/>
    <s v="Four-Door Car"/>
    <s v="Medsize"/>
  </r>
  <r>
    <s v="SB66770"/>
    <x v="1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Corporate Auto"/>
    <s v="Corporate L2"/>
    <s v="Offer1"/>
    <s v="Agent"/>
    <n v="109.906628"/>
    <s v="Two-Door Car"/>
    <s v="Medsize"/>
  </r>
  <r>
    <s v="JI25066"/>
    <x v="1"/>
    <n v="4928.3970769999996"/>
    <x v="0"/>
    <s v="Basic"/>
    <x v="0"/>
    <s v="1/18/11"/>
    <s v="Employed"/>
    <x v="0"/>
    <n v="61785"/>
    <x v="2"/>
    <x v="0"/>
    <n v="61"/>
    <n v="31"/>
    <n v="47"/>
    <n v="0"/>
    <n v="5"/>
    <s v="Personal Auto"/>
    <s v="Personal L3"/>
    <s v="Offer3"/>
    <s v="Web"/>
    <n v="271.10696999999999"/>
    <s v="Two-Door Car"/>
    <s v="Large"/>
  </r>
  <r>
    <s v="PY98958"/>
    <x v="4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Special Auto"/>
    <s v="Special L1"/>
    <s v="Offer1"/>
    <s v="Call Center"/>
    <n v="499.2"/>
    <s v="SUV"/>
    <s v="Medsize"/>
  </r>
  <r>
    <s v="RA65645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2"/>
    <s v="Offer2"/>
    <s v="Agent"/>
    <n v="178.00652400000001"/>
    <s v="Sports Car"/>
    <s v="Medsize"/>
  </r>
  <r>
    <s v="FQ79356"/>
    <x v="3"/>
    <n v="2361.8839090000001"/>
    <x v="0"/>
    <s v="Basic"/>
    <x v="0"/>
    <s v="2/24/11"/>
    <s v="Medical Leave"/>
    <x v="0"/>
    <n v="18064"/>
    <x v="2"/>
    <x v="0"/>
    <n v="63"/>
    <n v="10"/>
    <n v="45"/>
    <n v="2"/>
    <n v="1"/>
    <s v="Personal Auto"/>
    <s v="Personal L2"/>
    <s v="Offer3"/>
    <s v="Call Center"/>
    <n v="182.96418399999999"/>
    <s v="Four-Door Car"/>
    <s v="Medsize"/>
  </r>
  <r>
    <s v="TM25808"/>
    <x v="3"/>
    <n v="5565.6932820000002"/>
    <x v="0"/>
    <s v="Basic"/>
    <x v="3"/>
    <d v="2011-10-02T00:00:00"/>
    <s v="Employed"/>
    <x v="1"/>
    <n v="74720"/>
    <x v="2"/>
    <x v="2"/>
    <n v="70"/>
    <n v="15"/>
    <n v="99"/>
    <n v="0"/>
    <n v="3"/>
    <s v="Personal Auto"/>
    <s v="Personal L3"/>
    <s v="Offer1"/>
    <s v="Agent"/>
    <n v="200.81242499999999"/>
    <s v="Two-Door Car"/>
    <s v="Medsize"/>
  </r>
  <r>
    <s v="XO46388"/>
    <x v="3"/>
    <n v="5146.8097600000001"/>
    <x v="0"/>
    <s v="Basic"/>
    <x v="0"/>
    <s v="1/25/11"/>
    <s v="Disabled"/>
    <x v="0"/>
    <n v="22594"/>
    <x v="0"/>
    <x v="0"/>
    <n v="67"/>
    <n v="22"/>
    <n v="41"/>
    <n v="0"/>
    <n v="3"/>
    <s v="Personal Auto"/>
    <s v="Personal L2"/>
    <s v="Offer1"/>
    <s v="Call Center"/>
    <n v="321.60000000000002"/>
    <s v="Four-Door Car"/>
    <s v="Medsize"/>
  </r>
  <r>
    <s v="LB81265"/>
    <x v="1"/>
    <n v="2938.0803270000001"/>
    <x v="0"/>
    <s v="Basic"/>
    <x v="0"/>
    <d v="2011-09-02T00:00:00"/>
    <s v="Employed"/>
    <x v="0"/>
    <n v="40987"/>
    <x v="2"/>
    <x v="2"/>
    <n v="73"/>
    <n v="6"/>
    <n v="15"/>
    <n v="0"/>
    <n v="1"/>
    <s v="Personal Auto"/>
    <s v="Personal L2"/>
    <s v="Offer3"/>
    <s v="Call Center"/>
    <n v="329.01327500000002"/>
    <s v="Four-Door Car"/>
    <s v="Medsize"/>
  </r>
  <r>
    <s v="JR38787"/>
    <x v="2"/>
    <n v="14432.746440000001"/>
    <x v="0"/>
    <s v="Extended"/>
    <x v="3"/>
    <s v="2/19/11"/>
    <s v="Disabled"/>
    <x v="1"/>
    <n v="24561"/>
    <x v="0"/>
    <x v="0"/>
    <n v="126"/>
    <n v="1"/>
    <n v="31"/>
    <n v="0"/>
    <n v="2"/>
    <s v="Personal Auto"/>
    <s v="Personal L1"/>
    <s v="Offer2"/>
    <s v="Branch"/>
    <n v="853.47355200000004"/>
    <s v="SUV"/>
    <s v="Small"/>
  </r>
  <r>
    <s v="KZ22690"/>
    <x v="3"/>
    <n v="13027.41984"/>
    <x v="0"/>
    <s v="Extended"/>
    <x v="1"/>
    <d v="2011-12-02T00:00:00"/>
    <s v="Employed"/>
    <x v="0"/>
    <n v="76456"/>
    <x v="1"/>
    <x v="1"/>
    <n v="83"/>
    <n v="27"/>
    <n v="34"/>
    <n v="1"/>
    <n v="2"/>
    <s v="Personal Auto"/>
    <s v="Personal L3"/>
    <s v="Offer4"/>
    <s v="Web"/>
    <n v="42.693917999999996"/>
    <s v="Four-Door Car"/>
    <s v="Medsize"/>
  </r>
  <r>
    <s v="NY49598"/>
    <x v="3"/>
    <n v="2451.9887829999998"/>
    <x v="0"/>
    <s v="Basic"/>
    <x v="1"/>
    <s v="1/21/11"/>
    <s v="Employed"/>
    <x v="1"/>
    <n v="65828"/>
    <x v="0"/>
    <x v="2"/>
    <n v="62"/>
    <n v="22"/>
    <n v="3"/>
    <n v="0"/>
    <n v="1"/>
    <s v="Personal Auto"/>
    <s v="Personal L3"/>
    <s v="Offer2"/>
    <s v="Agent"/>
    <n v="297.60000000000002"/>
    <s v="Four-Door Car"/>
    <s v="Small"/>
  </r>
  <r>
    <s v="KY39767"/>
    <x v="4"/>
    <n v="4661.984144"/>
    <x v="0"/>
    <s v="Basic"/>
    <x v="1"/>
    <d v="2011-04-02T00:00:00"/>
    <s v="Unemployed"/>
    <x v="0"/>
    <n v="0"/>
    <x v="0"/>
    <x v="1"/>
    <n v="68"/>
    <n v="0"/>
    <n v="48"/>
    <n v="1"/>
    <n v="5"/>
    <s v="Personal Auto"/>
    <s v="Personal L2"/>
    <s v="Offer1"/>
    <s v="Call Center"/>
    <n v="489.6"/>
    <s v="Four-Door Car"/>
    <s v="Medsize"/>
  </r>
  <r>
    <s v="YU35386"/>
    <x v="1"/>
    <n v="5600.0101789999999"/>
    <x v="0"/>
    <s v="Basic"/>
    <x v="0"/>
    <s v="2/15/11"/>
    <s v="Employed"/>
    <x v="0"/>
    <n v="63621"/>
    <x v="0"/>
    <x v="0"/>
    <n v="70"/>
    <n v="8"/>
    <n v="48"/>
    <n v="0"/>
    <n v="5"/>
    <s v="Personal Auto"/>
    <s v="Personal L3"/>
    <s v="Offer4"/>
    <s v="Call Center"/>
    <n v="444.62026500000002"/>
    <s v="Four-Door Car"/>
    <s v="Medsize"/>
  </r>
  <r>
    <s v="TF82172"/>
    <x v="1"/>
    <n v="4016.1327719999999"/>
    <x v="0"/>
    <s v="Basic"/>
    <x v="1"/>
    <d v="2011-05-01T00:00:00"/>
    <s v="Medical Leave"/>
    <x v="1"/>
    <n v="10074"/>
    <x v="1"/>
    <x v="0"/>
    <n v="107"/>
    <n v="33"/>
    <n v="42"/>
    <n v="0"/>
    <n v="1"/>
    <s v="Corporate Auto"/>
    <s v="Corporate L1"/>
    <s v="Offer2"/>
    <s v="Web"/>
    <n v="108.99593400000001"/>
    <s v="SUV"/>
    <s v="Medsize"/>
  </r>
  <r>
    <s v="ER40041"/>
    <x v="4"/>
    <n v="22195.80299"/>
    <x v="0"/>
    <s v="Basic"/>
    <x v="1"/>
    <d v="2011-05-02T00:00:00"/>
    <s v="Employed"/>
    <x v="0"/>
    <n v="78965"/>
    <x v="1"/>
    <x v="0"/>
    <n v="183"/>
    <n v="3"/>
    <n v="78"/>
    <n v="0"/>
    <n v="2"/>
    <s v="Personal Auto"/>
    <s v="Personal L3"/>
    <s v="Offer1"/>
    <s v="Call Center"/>
    <n v="145.587985"/>
    <s v="Luxury Car"/>
    <s v="Medsize"/>
  </r>
  <r>
    <s v="MS39869"/>
    <x v="2"/>
    <n v="7343.3537159999996"/>
    <x v="0"/>
    <s v="Basic"/>
    <x v="1"/>
    <d v="2011-05-01T00:00:00"/>
    <s v="Unemployed"/>
    <x v="0"/>
    <n v="0"/>
    <x v="0"/>
    <x v="1"/>
    <n v="68"/>
    <n v="16"/>
    <n v="57"/>
    <n v="0"/>
    <n v="2"/>
    <s v="Personal Auto"/>
    <s v="Personal L1"/>
    <s v="Offer2"/>
    <s v="Call Center"/>
    <n v="479.028818"/>
    <s v="Four-Door Car"/>
    <s v="Medsize"/>
  </r>
  <r>
    <s v="PV77906"/>
    <x v="1"/>
    <n v="4804.5142740000001"/>
    <x v="0"/>
    <s v="Basic"/>
    <x v="0"/>
    <s v="1/22/11"/>
    <s v="Disabled"/>
    <x v="1"/>
    <n v="23604"/>
    <x v="0"/>
    <x v="0"/>
    <n v="64"/>
    <n v="4"/>
    <n v="86"/>
    <n v="0"/>
    <n v="8"/>
    <s v="Corporate Auto"/>
    <s v="Corporate L2"/>
    <s v="Offer1"/>
    <s v="Web"/>
    <n v="460.8"/>
    <s v="Two-Door Car"/>
    <s v="Medsize"/>
  </r>
  <r>
    <s v="QF21045"/>
    <x v="4"/>
    <n v="2735.5388589999998"/>
    <x v="0"/>
    <s v="Basic"/>
    <x v="1"/>
    <s v="2/14/11"/>
    <s v="Employed"/>
    <x v="0"/>
    <n v="99205"/>
    <x v="2"/>
    <x v="0"/>
    <n v="68"/>
    <n v="7"/>
    <n v="21"/>
    <n v="0"/>
    <n v="1"/>
    <s v="Personal Auto"/>
    <s v="Personal L2"/>
    <s v="Offer2"/>
    <s v="Branch"/>
    <n v="323.24601699999999"/>
    <s v="Two-Door Car"/>
    <s v="Medsize"/>
  </r>
  <r>
    <s v="HF65914"/>
    <x v="1"/>
    <n v="6940.9728230000001"/>
    <x v="0"/>
    <s v="Extended"/>
    <x v="1"/>
    <d v="2011-03-01T00:00:00"/>
    <s v="Unemployed"/>
    <x v="1"/>
    <n v="0"/>
    <x v="0"/>
    <x v="0"/>
    <n v="92"/>
    <n v="4"/>
    <n v="60"/>
    <n v="0"/>
    <n v="3"/>
    <s v="Personal Auto"/>
    <s v="Personal L1"/>
    <s v="Offer1"/>
    <s v="Branch"/>
    <n v="441.6"/>
    <s v="Two-Door Car"/>
    <s v="Medsize"/>
  </r>
  <r>
    <s v="AJ58038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1"/>
    <s v="Offer2"/>
    <s v="Call Center"/>
    <n v="433.16028399999999"/>
    <s v="Four-Door Car"/>
    <s v="Large"/>
  </r>
  <r>
    <s v="ZR88383"/>
    <x v="2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1"/>
    <s v="Offer1"/>
    <s v="Agent"/>
    <n v="321.60000000000002"/>
    <s v="Four-Door Car"/>
    <s v="Medsize"/>
  </r>
  <r>
    <s v="OT49339"/>
    <x v="4"/>
    <n v="8432.8157310000006"/>
    <x v="0"/>
    <s v="Basic"/>
    <x v="1"/>
    <s v="2/26/11"/>
    <s v="Disabled"/>
    <x v="1"/>
    <n v="21052"/>
    <x v="2"/>
    <x v="0"/>
    <n v="111"/>
    <n v="12"/>
    <n v="55"/>
    <n v="0"/>
    <n v="5"/>
    <s v="Corporate Auto"/>
    <s v="Corporate L3"/>
    <s v="Offer2"/>
    <s v="Call Center"/>
    <n v="453.57834300000002"/>
    <s v="SUV"/>
    <s v="Medsize"/>
  </r>
  <r>
    <s v="FI74985"/>
    <x v="4"/>
    <n v="7556.507482"/>
    <x v="0"/>
    <s v="Basic"/>
    <x v="3"/>
    <s v="1/19/11"/>
    <s v="Unemployed"/>
    <x v="0"/>
    <n v="0"/>
    <x v="0"/>
    <x v="1"/>
    <n v="69"/>
    <n v="5"/>
    <n v="64"/>
    <n v="0"/>
    <n v="2"/>
    <s v="Personal Auto"/>
    <s v="Personal L1"/>
    <s v="Offer1"/>
    <s v="Web"/>
    <n v="496.8"/>
    <s v="Four-Door Car"/>
    <s v="Medsize"/>
  </r>
  <r>
    <s v="JW15301"/>
    <x v="1"/>
    <n v="7787.4316840000001"/>
    <x v="0"/>
    <s v="Basic"/>
    <x v="3"/>
    <s v="1/20/11"/>
    <s v="Medical Leave"/>
    <x v="1"/>
    <n v="24664"/>
    <x v="0"/>
    <x v="0"/>
    <n v="69"/>
    <n v="12"/>
    <n v="15"/>
    <n v="0"/>
    <n v="2"/>
    <s v="Corporate Auto"/>
    <s v="Corporate L3"/>
    <s v="Offer2"/>
    <s v="Agent"/>
    <n v="496.8"/>
    <s v="Four-Door Car"/>
    <s v="Medsize"/>
  </r>
  <r>
    <s v="PY20159"/>
    <x v="2"/>
    <n v="4787.8128969999998"/>
    <x v="0"/>
    <s v="Extended"/>
    <x v="1"/>
    <s v="1/27/11"/>
    <s v="Employed"/>
    <x v="1"/>
    <n v="45225"/>
    <x v="1"/>
    <x v="1"/>
    <n v="124"/>
    <n v="15"/>
    <n v="83"/>
    <n v="0"/>
    <n v="1"/>
    <s v="Corporate Auto"/>
    <s v="Corporate L1"/>
    <s v="Offer3"/>
    <s v="Web"/>
    <n v="209.17692299999999"/>
    <s v="Sports Car"/>
    <s v="Small"/>
  </r>
  <r>
    <s v="NC42524"/>
    <x v="3"/>
    <n v="9707.6475520000004"/>
    <x v="0"/>
    <s v="Extended"/>
    <x v="1"/>
    <s v="1/13/11"/>
    <s v="Employed"/>
    <x v="1"/>
    <n v="30430"/>
    <x v="0"/>
    <x v="1"/>
    <n v="86"/>
    <n v="6"/>
    <n v="77"/>
    <n v="0"/>
    <n v="2"/>
    <s v="Special Auto"/>
    <s v="Special L3"/>
    <s v="Offer4"/>
    <s v="Web"/>
    <n v="425.66257400000001"/>
    <s v="Four-Door Car"/>
    <s v="Small"/>
  </r>
  <r>
    <s v="ZG19911"/>
    <x v="3"/>
    <n v="2552.226197"/>
    <x v="0"/>
    <s v="Basic"/>
    <x v="0"/>
    <d v="2011-02-02T00:00:00"/>
    <s v="Employed"/>
    <x v="0"/>
    <n v="35149"/>
    <x v="1"/>
    <x v="0"/>
    <n v="64"/>
    <n v="26"/>
    <n v="33"/>
    <n v="0"/>
    <n v="1"/>
    <s v="Personal Auto"/>
    <s v="Personal L2"/>
    <s v="Offer4"/>
    <s v="Web"/>
    <n v="120.477298"/>
    <s v="Two-Door Car"/>
    <s v="Medsize"/>
  </r>
  <r>
    <s v="DI89983"/>
    <x v="3"/>
    <n v="5223.4292649999998"/>
    <x v="0"/>
    <s v="Basic"/>
    <x v="0"/>
    <d v="2011-04-02T00:00:00"/>
    <s v="Medical Leave"/>
    <x v="1"/>
    <n v="16513"/>
    <x v="0"/>
    <x v="2"/>
    <n v="71"/>
    <n v="23"/>
    <n v="37"/>
    <n v="0"/>
    <n v="6"/>
    <s v="Personal Auto"/>
    <s v="Personal L3"/>
    <s v="Offer3"/>
    <s v="Branch"/>
    <n v="340.8"/>
    <s v="Four-Door Car"/>
    <s v="Medsize"/>
  </r>
  <r>
    <s v="IG56214"/>
    <x v="2"/>
    <n v="5010.4493300000004"/>
    <x v="0"/>
    <s v="Basic"/>
    <x v="3"/>
    <s v="1/27/11"/>
    <s v="Disabled"/>
    <x v="1"/>
    <n v="10892"/>
    <x v="0"/>
    <x v="2"/>
    <n v="66"/>
    <n v="16"/>
    <n v="9"/>
    <n v="0"/>
    <n v="3"/>
    <s v="Personal Auto"/>
    <s v="Personal L1"/>
    <s v="Offer1"/>
    <s v="Call Center"/>
    <n v="316.8"/>
    <s v="Four-Door Car"/>
    <s v="Medsize"/>
  </r>
  <r>
    <s v="LC59148"/>
    <x v="0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1"/>
    <s v="Offer1"/>
    <s v="Branch"/>
    <n v="667.2"/>
    <s v="SUV"/>
    <s v="Medsize"/>
  </r>
  <r>
    <s v="UO95739"/>
    <x v="4"/>
    <n v="4457.9362520000004"/>
    <x v="0"/>
    <s v="Basic"/>
    <x v="1"/>
    <s v="2/24/11"/>
    <s v="Employed"/>
    <x v="1"/>
    <n v="54704"/>
    <x v="2"/>
    <x v="2"/>
    <n v="113"/>
    <n v="6"/>
    <n v="75"/>
    <n v="0"/>
    <n v="1"/>
    <s v="Personal Auto"/>
    <s v="Personal L3"/>
    <s v="Offer1"/>
    <s v="Web"/>
    <n v="468.17605600000002"/>
    <s v="SUV"/>
    <s v="Medsize"/>
  </r>
  <r>
    <s v="SB64873"/>
    <x v="4"/>
    <n v="8200.7872800000005"/>
    <x v="0"/>
    <s v="Basic"/>
    <x v="4"/>
    <s v="2/13/11"/>
    <s v="Employed"/>
    <x v="1"/>
    <n v="25381"/>
    <x v="0"/>
    <x v="1"/>
    <n v="71"/>
    <n v="22"/>
    <n v="62"/>
    <n v="0"/>
    <n v="2"/>
    <s v="Personal Auto"/>
    <s v="Personal L2"/>
    <s v="Offer2"/>
    <s v="Branch"/>
    <n v="340.8"/>
    <s v="Four-Door Car"/>
    <s v="Medsize"/>
  </r>
  <r>
    <s v="TE82896"/>
    <x v="4"/>
    <n v="2746.080105"/>
    <x v="0"/>
    <s v="Basic"/>
    <x v="3"/>
    <s v="2/19/11"/>
    <s v="Unemployed"/>
    <x v="0"/>
    <n v="0"/>
    <x v="0"/>
    <x v="0"/>
    <n v="74"/>
    <n v="5"/>
    <n v="75"/>
    <n v="0"/>
    <n v="1"/>
    <s v="Personal Auto"/>
    <s v="Personal L2"/>
    <s v="Offer2"/>
    <s v="Branch"/>
    <n v="355.2"/>
    <s v="Four-Door Car"/>
    <s v="Medsize"/>
  </r>
  <r>
    <s v="VY64199"/>
    <x v="4"/>
    <n v="10215.77915"/>
    <x v="0"/>
    <s v="Basic"/>
    <x v="0"/>
    <d v="2011-09-01T00:00:00"/>
    <s v="Disabled"/>
    <x v="0"/>
    <n v="18150"/>
    <x v="2"/>
    <x v="0"/>
    <n v="67"/>
    <n v="17"/>
    <n v="34"/>
    <n v="0"/>
    <n v="2"/>
    <s v="Corporate Auto"/>
    <s v="Corporate L1"/>
    <s v="Offer1"/>
    <s v="Branch"/>
    <n v="220.30464900000001"/>
    <s v="Four-Door Car"/>
    <s v="Medsize"/>
  </r>
  <r>
    <s v="IE82679"/>
    <x v="3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SL70257"/>
    <x v="2"/>
    <n v="5872.9588169999997"/>
    <x v="0"/>
    <s v="Basic"/>
    <x v="1"/>
    <d v="2011-04-02T00:00:00"/>
    <s v="Employed"/>
    <x v="0"/>
    <n v="77156"/>
    <x v="0"/>
    <x v="2"/>
    <n v="73"/>
    <n v="30"/>
    <n v="39"/>
    <n v="0"/>
    <n v="7"/>
    <s v="Personal Auto"/>
    <s v="Personal L2"/>
    <s v="Offer1"/>
    <s v="Branch"/>
    <n v="445.81791399999997"/>
    <s v="Four-Door Car"/>
    <s v="Small"/>
  </r>
  <r>
    <s v="XJ85947"/>
    <x v="4"/>
    <n v="3118.9279489999999"/>
    <x v="0"/>
    <s v="Extended"/>
    <x v="1"/>
    <d v="2011-05-02T00:00:00"/>
    <s v="Employed"/>
    <x v="0"/>
    <n v="88782"/>
    <x v="2"/>
    <x v="2"/>
    <n v="78"/>
    <n v="6"/>
    <n v="38"/>
    <n v="0"/>
    <n v="1"/>
    <s v="Personal Auto"/>
    <s v="Personal L3"/>
    <s v="Offer4"/>
    <s v="Web"/>
    <n v="357.75764500000002"/>
    <s v="Four-Door Car"/>
    <s v="Large"/>
  </r>
  <r>
    <s v="EF84269"/>
    <x v="3"/>
    <n v="5568.6564920000001"/>
    <x v="0"/>
    <s v="Extended"/>
    <x v="1"/>
    <s v="2/21/11"/>
    <s v="Employed"/>
    <x v="0"/>
    <n v="51489"/>
    <x v="1"/>
    <x v="0"/>
    <n v="139"/>
    <n v="14"/>
    <n v="10"/>
    <n v="0"/>
    <n v="1"/>
    <s v="Personal Auto"/>
    <s v="Personal L2"/>
    <s v="Offer1"/>
    <s v="Web"/>
    <n v="236.73932199999999"/>
    <s v="SUV"/>
    <s v="Medsize"/>
  </r>
  <r>
    <s v="NY91328"/>
    <x v="3"/>
    <n v="9029.7146599999996"/>
    <x v="0"/>
    <s v="Extended"/>
    <x v="0"/>
    <d v="2011-02-02T00:00:00"/>
    <s v="Retired"/>
    <x v="0"/>
    <n v="16972"/>
    <x v="0"/>
    <x v="2"/>
    <n v="125"/>
    <n v="17"/>
    <n v="89"/>
    <n v="0"/>
    <n v="5"/>
    <s v="Personal Auto"/>
    <s v="Personal L3"/>
    <s v="Offer1"/>
    <s v="Agent"/>
    <n v="600"/>
    <s v="SUV"/>
    <s v="Large"/>
  </r>
  <r>
    <s v="AT49447"/>
    <x v="3"/>
    <n v="7591.8271709999999"/>
    <x v="0"/>
    <s v="Extended"/>
    <x v="0"/>
    <s v="1/15/11"/>
    <s v="Employed"/>
    <x v="1"/>
    <n v="99359"/>
    <x v="1"/>
    <x v="0"/>
    <n v="95"/>
    <n v="16"/>
    <n v="19"/>
    <n v="0"/>
    <n v="9"/>
    <s v="Personal Auto"/>
    <s v="Personal L3"/>
    <s v="Offer2"/>
    <s v="Call Center"/>
    <n v="233.26539700000001"/>
    <s v="Two-Door Car"/>
    <s v="Medsize"/>
  </r>
  <r>
    <s v="BM70908"/>
    <x v="1"/>
    <n v="2255.312942"/>
    <x v="0"/>
    <s v="Basic"/>
    <x v="1"/>
    <s v="1/26/11"/>
    <s v="Employed"/>
    <x v="1"/>
    <n v="58289"/>
    <x v="0"/>
    <x v="1"/>
    <n v="62"/>
    <n v="18"/>
    <n v="92"/>
    <n v="4"/>
    <n v="1"/>
    <s v="Personal Auto"/>
    <s v="Personal L3"/>
    <s v="Offer1"/>
    <s v="Agent"/>
    <n v="297.60000000000002"/>
    <s v="Two-Door Car"/>
    <s v="Medsize"/>
  </r>
  <r>
    <s v="GM63998"/>
    <x v="4"/>
    <n v="32613.69038"/>
    <x v="0"/>
    <s v="Premium"/>
    <x v="4"/>
    <s v="2/14/11"/>
    <s v="Employed"/>
    <x v="0"/>
    <n v="45173"/>
    <x v="0"/>
    <x v="0"/>
    <n v="268"/>
    <n v="20"/>
    <n v="57"/>
    <n v="0"/>
    <n v="2"/>
    <s v="Personal Auto"/>
    <s v="Personal L3"/>
    <s v="Offer3"/>
    <s v="Call Center"/>
    <n v="1286.4000000000001"/>
    <s v="Luxury Car"/>
    <s v="Medsize"/>
  </r>
  <r>
    <s v="AR61426"/>
    <x v="3"/>
    <n v="9445.6494610000009"/>
    <x v="0"/>
    <s v="Extended"/>
    <x v="0"/>
    <s v="1/24/11"/>
    <s v="Employed"/>
    <x v="0"/>
    <n v="93246"/>
    <x v="1"/>
    <x v="0"/>
    <n v="78"/>
    <n v="31"/>
    <n v="24"/>
    <n v="0"/>
    <n v="2"/>
    <s v="Personal Auto"/>
    <s v="Personal L3"/>
    <s v="Offer4"/>
    <s v="Branch"/>
    <n v="41.628869000000002"/>
    <s v="Two-Door Car"/>
    <s v="Medsize"/>
  </r>
  <r>
    <s v="CB62406"/>
    <x v="1"/>
    <n v="6803.5967680000003"/>
    <x v="0"/>
    <s v="Premium"/>
    <x v="3"/>
    <d v="2011-04-02T00:00:00"/>
    <s v="Employed"/>
    <x v="1"/>
    <n v="43758"/>
    <x v="0"/>
    <x v="0"/>
    <n v="171"/>
    <n v="16"/>
    <n v="29"/>
    <n v="0"/>
    <n v="1"/>
    <s v="Corporate Auto"/>
    <s v="Corporate L3"/>
    <s v="Offer1"/>
    <s v="Call Center"/>
    <n v="1129.929433"/>
    <s v="SUV"/>
    <s v="Medsize"/>
  </r>
  <r>
    <s v="WH82416"/>
    <x v="4"/>
    <n v="9766.2171259999996"/>
    <x v="0"/>
    <s v="Extended"/>
    <x v="0"/>
    <d v="2011-12-02T00:00:00"/>
    <s v="Employed"/>
    <x v="1"/>
    <n v="75651"/>
    <x v="2"/>
    <x v="0"/>
    <n v="81"/>
    <n v="23"/>
    <n v="60"/>
    <n v="0"/>
    <n v="2"/>
    <s v="Personal Auto"/>
    <s v="Personal L2"/>
    <s v="Offer2"/>
    <s v="Agent"/>
    <n v="375.11129"/>
    <s v="Four-Door Car"/>
    <s v="Large"/>
  </r>
  <r>
    <s v="UI53874"/>
    <x v="1"/>
    <n v="7294.8461319999997"/>
    <x v="0"/>
    <s v="Basic"/>
    <x v="4"/>
    <d v="2011-02-02T00:00:00"/>
    <s v="Unemployed"/>
    <x v="0"/>
    <n v="0"/>
    <x v="0"/>
    <x v="2"/>
    <n v="67"/>
    <n v="13"/>
    <n v="91"/>
    <n v="0"/>
    <n v="2"/>
    <s v="Personal Auto"/>
    <s v="Personal L3"/>
    <s v="Offer1"/>
    <s v="Agent"/>
    <n v="321.60000000000002"/>
    <s v="Four-Door Car"/>
    <s v="Medsize"/>
  </r>
  <r>
    <s v="LM44949"/>
    <x v="4"/>
    <n v="5682.5153460000001"/>
    <x v="0"/>
    <s v="Basic"/>
    <x v="4"/>
    <s v="1/13/11"/>
    <s v="Employed"/>
    <x v="0"/>
    <n v="36938"/>
    <x v="2"/>
    <x v="0"/>
    <n v="70"/>
    <n v="32"/>
    <n v="31"/>
    <n v="0"/>
    <n v="3"/>
    <s v="Special Auto"/>
    <s v="Special L2"/>
    <s v="Offer1"/>
    <s v="Agent"/>
    <n v="244.801119"/>
    <s v="Four-Door Car"/>
    <s v="Medsize"/>
  </r>
  <r>
    <s v="JR59597"/>
    <x v="3"/>
    <n v="6332.9418180000002"/>
    <x v="0"/>
    <s v="Extended"/>
    <x v="0"/>
    <s v="2/27/11"/>
    <s v="Employed"/>
    <x v="1"/>
    <n v="50843"/>
    <x v="0"/>
    <x v="1"/>
    <n v="82"/>
    <n v="12"/>
    <n v="65"/>
    <n v="0"/>
    <n v="3"/>
    <s v="Personal Auto"/>
    <s v="Personal L3"/>
    <s v="Offer3"/>
    <s v="Call Center"/>
    <n v="393.6"/>
    <s v="Two-Door Car"/>
    <s v="Small"/>
  </r>
  <r>
    <s v="ZS22428"/>
    <x v="3"/>
    <n v="4916.5770339999999"/>
    <x v="0"/>
    <s v="Basic"/>
    <x v="0"/>
    <s v="2/14/11"/>
    <s v="Employed"/>
    <x v="0"/>
    <n v="21907"/>
    <x v="1"/>
    <x v="0"/>
    <n v="62"/>
    <n v="6"/>
    <n v="47"/>
    <n v="0"/>
    <n v="3"/>
    <s v="Personal Auto"/>
    <s v="Personal L3"/>
    <s v="Offer2"/>
    <s v="Agent"/>
    <n v="2.9643799999999998"/>
    <s v="Four-Door Car"/>
    <s v="Medsize"/>
  </r>
  <r>
    <s v="AZ34845"/>
    <x v="3"/>
    <n v="4798.2408889999997"/>
    <x v="0"/>
    <s v="Basic"/>
    <x v="0"/>
    <s v="2/20/11"/>
    <s v="Employed"/>
    <x v="0"/>
    <n v="77846"/>
    <x v="2"/>
    <x v="0"/>
    <n v="119"/>
    <n v="8"/>
    <n v="45"/>
    <n v="0"/>
    <n v="1"/>
    <s v="Personal Auto"/>
    <s v="Personal L3"/>
    <s v="Offer1"/>
    <s v="Agent"/>
    <n v="342.47193900000002"/>
    <s v="Sports Car"/>
    <s v="Medsize"/>
  </r>
  <r>
    <s v="FL67726"/>
    <x v="0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QU20310"/>
    <x v="1"/>
    <n v="9247.4644169999992"/>
    <x v="0"/>
    <s v="Extended"/>
    <x v="3"/>
    <d v="2011-02-01T00:00:00"/>
    <s v="Employed"/>
    <x v="0"/>
    <n v="97030"/>
    <x v="0"/>
    <x v="0"/>
    <n v="76"/>
    <n v="14"/>
    <n v="24"/>
    <n v="0"/>
    <n v="2"/>
    <s v="Corporate Auto"/>
    <s v="Corporate L3"/>
    <s v="Offer3"/>
    <s v="Call Center"/>
    <n v="416.63749899999999"/>
    <s v="Four-Door Car"/>
    <s v="Small"/>
  </r>
  <r>
    <s v="NQ42020"/>
    <x v="4"/>
    <n v="7322.9288500000002"/>
    <x v="0"/>
    <s v="Basic"/>
    <x v="3"/>
    <d v="2011-07-02T00:00:00"/>
    <s v="Employed"/>
    <x v="1"/>
    <n v="80864"/>
    <x v="2"/>
    <x v="0"/>
    <n v="182"/>
    <n v="5"/>
    <n v="30"/>
    <n v="0"/>
    <n v="1"/>
    <s v="Personal Auto"/>
    <s v="Personal L3"/>
    <s v="Offer3"/>
    <s v="Agent"/>
    <n v="618.21027200000003"/>
    <s v="Luxury SUV"/>
    <s v="Medsize"/>
  </r>
  <r>
    <s v="ZF40143"/>
    <x v="2"/>
    <n v="8275.9001040000003"/>
    <x v="0"/>
    <s v="Premium"/>
    <x v="1"/>
    <s v="1/24/11"/>
    <s v="Employed"/>
    <x v="0"/>
    <n v="48197"/>
    <x v="0"/>
    <x v="1"/>
    <n v="106"/>
    <n v="10"/>
    <n v="61"/>
    <n v="0"/>
    <n v="6"/>
    <s v="Personal Auto"/>
    <s v="Personal L2"/>
    <s v="Offer2"/>
    <s v="Agent"/>
    <n v="508.8"/>
    <s v="Four-Door Car"/>
    <s v="Medsize"/>
  </r>
  <r>
    <s v="GU65780"/>
    <x v="3"/>
    <n v="5635.4036770000002"/>
    <x v="0"/>
    <s v="Basic"/>
    <x v="4"/>
    <s v="1/20/11"/>
    <s v="Employed"/>
    <x v="1"/>
    <n v="70837"/>
    <x v="0"/>
    <x v="0"/>
    <n v="73"/>
    <n v="7"/>
    <n v="19"/>
    <n v="4"/>
    <n v="3"/>
    <s v="Personal Auto"/>
    <s v="Personal L3"/>
    <s v="Offer2"/>
    <s v="Agent"/>
    <n v="362.74323099999998"/>
    <s v="Four-Door Car"/>
    <s v="Small"/>
  </r>
  <r>
    <s v="KY32675"/>
    <x v="1"/>
    <n v="14970.285089999999"/>
    <x v="0"/>
    <s v="Extended"/>
    <x v="3"/>
    <d v="2011-11-01T00:00:00"/>
    <s v="Employed"/>
    <x v="1"/>
    <n v="85297"/>
    <x v="0"/>
    <x v="0"/>
    <n v="93"/>
    <n v="7"/>
    <n v="91"/>
    <n v="0"/>
    <n v="2"/>
    <s v="Special Auto"/>
    <s v="Special L3"/>
    <s v="Offer2"/>
    <s v="Branch"/>
    <n v="620.01159399999995"/>
    <s v="Two-Door Car"/>
    <s v="Small"/>
  </r>
  <r>
    <s v="ZX35838"/>
    <x v="4"/>
    <n v="9336.3369220000004"/>
    <x v="0"/>
    <s v="Premium"/>
    <x v="2"/>
    <s v="1/25/11"/>
    <s v="Employed"/>
    <x v="0"/>
    <n v="70177"/>
    <x v="1"/>
    <x v="0"/>
    <n v="115"/>
    <n v="12"/>
    <n v="34"/>
    <n v="0"/>
    <n v="8"/>
    <s v="Personal Auto"/>
    <s v="Personal L1"/>
    <s v="Offer1"/>
    <s v="Agent"/>
    <n v="225.51766599999999"/>
    <s v="Four-Door Car"/>
    <s v="Medsize"/>
  </r>
  <r>
    <s v="LU42720"/>
    <x v="2"/>
    <n v="48356.96084"/>
    <x v="0"/>
    <s v="Extended"/>
    <x v="1"/>
    <s v="2/20/11"/>
    <s v="Employed"/>
    <x v="1"/>
    <n v="52499"/>
    <x v="0"/>
    <x v="2"/>
    <n v="138"/>
    <n v="0"/>
    <n v="61"/>
    <n v="0"/>
    <n v="2"/>
    <s v="Personal Auto"/>
    <s v="Personal L2"/>
    <s v="Offer3"/>
    <s v="Call Center"/>
    <n v="1171.5375939999999"/>
    <s v="SUV"/>
    <s v="Medsize"/>
  </r>
  <r>
    <s v="FB25242"/>
    <x v="4"/>
    <n v="5686.9152590000003"/>
    <x v="0"/>
    <s v="Basic"/>
    <x v="1"/>
    <s v="1/15/11"/>
    <s v="Employed"/>
    <x v="1"/>
    <n v="63143"/>
    <x v="0"/>
    <x v="0"/>
    <n v="71"/>
    <n v="31"/>
    <n v="85"/>
    <n v="0"/>
    <n v="3"/>
    <s v="Corporate Auto"/>
    <s v="Corporate L3"/>
    <s v="Offer1"/>
    <s v="Call Center"/>
    <n v="340.8"/>
    <s v="Four-Door Car"/>
    <s v="Medsize"/>
  </r>
  <r>
    <s v="RW51650"/>
    <x v="4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2"/>
    <s v="Offer1"/>
    <s v="Agent"/>
    <n v="350.4"/>
    <s v="Four-Door Car"/>
    <s v="Medsize"/>
  </r>
  <r>
    <s v="XX94684"/>
    <x v="2"/>
    <n v="5079.6747859999996"/>
    <x v="0"/>
    <s v="Extended"/>
    <x v="3"/>
    <s v="1/28/11"/>
    <s v="Employed"/>
    <x v="1"/>
    <n v="50052"/>
    <x v="0"/>
    <x v="1"/>
    <n v="130"/>
    <n v="6"/>
    <n v="50"/>
    <n v="0"/>
    <n v="1"/>
    <s v="Personal Auto"/>
    <s v="Personal L2"/>
    <s v="Offer1"/>
    <s v="Agent"/>
    <n v="624"/>
    <s v="Sports Car"/>
    <s v="Small"/>
  </r>
  <r>
    <s v="AH99727"/>
    <x v="1"/>
    <n v="5623.314472"/>
    <x v="0"/>
    <s v="Basic"/>
    <x v="0"/>
    <d v="2011-05-01T00:00:00"/>
    <s v="Disabled"/>
    <x v="0"/>
    <n v="11612"/>
    <x v="0"/>
    <x v="0"/>
    <n v="71"/>
    <n v="20"/>
    <n v="92"/>
    <n v="0"/>
    <n v="5"/>
    <s v="Personal Auto"/>
    <s v="Personal L3"/>
    <s v="Offer2"/>
    <s v="Branch"/>
    <n v="340.8"/>
    <s v="Four-Door Car"/>
    <s v="Medsize"/>
  </r>
  <r>
    <s v="NZ85858"/>
    <x v="1"/>
    <n v="5270.0135689999997"/>
    <x v="0"/>
    <s v="Basic"/>
    <x v="3"/>
    <s v="1/29/11"/>
    <s v="Employed"/>
    <x v="0"/>
    <n v="78115"/>
    <x v="2"/>
    <x v="0"/>
    <n v="65"/>
    <n v="1"/>
    <n v="12"/>
    <n v="0"/>
    <n v="4"/>
    <s v="Personal Auto"/>
    <s v="Personal L3"/>
    <s v="Offer2"/>
    <s v="Branch"/>
    <n v="255.45432199999999"/>
    <s v="Four-Door Car"/>
    <s v="Small"/>
  </r>
  <r>
    <s v="JU19953"/>
    <x v="3"/>
    <n v="8621.172176"/>
    <x v="0"/>
    <s v="Basic"/>
    <x v="2"/>
    <d v="2011-08-01T00:00:00"/>
    <s v="Employed"/>
    <x v="0"/>
    <n v="81947"/>
    <x v="2"/>
    <x v="0"/>
    <n v="71"/>
    <n v="12"/>
    <n v="78"/>
    <n v="0"/>
    <n v="2"/>
    <s v="Personal Auto"/>
    <s v="Personal L3"/>
    <s v="Offer3"/>
    <s v="Branch"/>
    <n v="203.99349900000001"/>
    <s v="Two-Door Car"/>
    <s v="Medsize"/>
  </r>
  <r>
    <s v="LC33025"/>
    <x v="4"/>
    <n v="7918.3349280000002"/>
    <x v="0"/>
    <s v="Extended"/>
    <x v="1"/>
    <s v="2/14/11"/>
    <s v="Employed"/>
    <x v="1"/>
    <n v="44698"/>
    <x v="0"/>
    <x v="0"/>
    <n v="211"/>
    <n v="0"/>
    <n v="88"/>
    <n v="4"/>
    <n v="1"/>
    <s v="Personal Auto"/>
    <s v="Personal L2"/>
    <s v="Offer1"/>
    <s v="Call Center"/>
    <n v="1012.8"/>
    <s v="Luxury Car"/>
    <s v="Medsize"/>
  </r>
  <r>
    <s v="BV86143"/>
    <x v="3"/>
    <n v="21034.01815"/>
    <x v="0"/>
    <s v="Basic"/>
    <x v="3"/>
    <s v="2/23/11"/>
    <s v="Employed"/>
    <x v="0"/>
    <n v="26876"/>
    <x v="2"/>
    <x v="0"/>
    <n v="66"/>
    <n v="12"/>
    <n v="53"/>
    <n v="0"/>
    <n v="2"/>
    <s v="Personal Auto"/>
    <s v="Personal L2"/>
    <s v="Offer4"/>
    <s v="Call Center"/>
    <n v="219.20976200000001"/>
    <s v="Four-Door Car"/>
    <s v="Medsize"/>
  </r>
  <r>
    <s v="AY88788"/>
    <x v="4"/>
    <n v="15417.682199999999"/>
    <x v="0"/>
    <s v="Basic"/>
    <x v="1"/>
    <d v="2011-03-01T00:00:00"/>
    <s v="Employed"/>
    <x v="0"/>
    <n v="69841"/>
    <x v="2"/>
    <x v="0"/>
    <n v="192"/>
    <n v="0"/>
    <n v="66"/>
    <n v="0"/>
    <n v="7"/>
    <s v="Personal Auto"/>
    <s v="Personal L3"/>
    <s v="Offer1"/>
    <s v="Branch"/>
    <n v="878.81246799999997"/>
    <s v="Luxury SUV"/>
    <s v="Medsize"/>
  </r>
  <r>
    <s v="OJ33945"/>
    <x v="4"/>
    <n v="8692.6368380000004"/>
    <x v="0"/>
    <s v="Basic"/>
    <x v="3"/>
    <d v="2011-08-01T00:00:00"/>
    <s v="Employed"/>
    <x v="0"/>
    <n v="97768"/>
    <x v="1"/>
    <x v="2"/>
    <n v="72"/>
    <n v="22"/>
    <n v="14"/>
    <n v="0"/>
    <n v="2"/>
    <s v="Personal Auto"/>
    <s v="Personal L1"/>
    <s v="Offer3"/>
    <s v="Agent"/>
    <n v="151.84373099999999"/>
    <s v="Two-Door Car"/>
    <s v="Medsize"/>
  </r>
  <r>
    <s v="LO84523"/>
    <x v="4"/>
    <n v="6503.1439129999999"/>
    <x v="0"/>
    <s v="Basic"/>
    <x v="3"/>
    <d v="2011-04-02T00:00:00"/>
    <s v="Unemployed"/>
    <x v="1"/>
    <n v="0"/>
    <x v="0"/>
    <x v="1"/>
    <n v="187"/>
    <n v="6"/>
    <n v="12"/>
    <n v="0"/>
    <n v="1"/>
    <s v="Personal Auto"/>
    <s v="Personal L2"/>
    <s v="Offer2"/>
    <s v="Web"/>
    <n v="1588.682955"/>
    <s v="Luxury Car"/>
    <s v="Medsize"/>
  </r>
  <r>
    <s v="GJ43254"/>
    <x v="0"/>
    <n v="31642.104630000002"/>
    <x v="0"/>
    <s v="Extended"/>
    <x v="1"/>
    <s v="1/22/11"/>
    <s v="Employed"/>
    <x v="1"/>
    <n v="89057"/>
    <x v="1"/>
    <x v="0"/>
    <n v="98"/>
    <n v="17"/>
    <n v="90"/>
    <n v="0"/>
    <n v="2"/>
    <s v="Corporate Auto"/>
    <s v="Corporate L2"/>
    <s v="Offer1"/>
    <s v="Call Center"/>
    <n v="187.36358300000001"/>
    <s v="Two-Door Car"/>
    <s v="Medsize"/>
  </r>
  <r>
    <s v="AR96516"/>
    <x v="4"/>
    <n v="5914.9518079999998"/>
    <x v="0"/>
    <s v="Basic"/>
    <x v="0"/>
    <s v="1/28/11"/>
    <s v="Employed"/>
    <x v="0"/>
    <n v="50217"/>
    <x v="0"/>
    <x v="0"/>
    <n v="74"/>
    <n v="18"/>
    <n v="2"/>
    <n v="0"/>
    <n v="9"/>
    <s v="Personal Auto"/>
    <s v="Personal L1"/>
    <s v="Offer2"/>
    <s v="Web"/>
    <n v="355.2"/>
    <s v="Two-Door Car"/>
    <s v="Medsize"/>
  </r>
  <r>
    <s v="WH11924"/>
    <x v="0"/>
    <n v="4645.8390579999996"/>
    <x v="0"/>
    <s v="Basic"/>
    <x v="1"/>
    <d v="2011-05-02T00:00:00"/>
    <s v="Unemployed"/>
    <x v="1"/>
    <n v="0"/>
    <x v="0"/>
    <x v="1"/>
    <n v="71"/>
    <n v="3"/>
    <n v="33"/>
    <n v="0"/>
    <n v="3"/>
    <s v="Personal Auto"/>
    <s v="Personal L2"/>
    <s v="Offer4"/>
    <s v="Web"/>
    <n v="697.18630700000006"/>
    <s v="Two-Door Car"/>
    <s v="Large"/>
  </r>
  <r>
    <s v="DL26809"/>
    <x v="2"/>
    <n v="6826.7977410000003"/>
    <x v="0"/>
    <s v="Basic"/>
    <x v="1"/>
    <s v="2/27/11"/>
    <s v="Unemployed"/>
    <x v="1"/>
    <n v="0"/>
    <x v="0"/>
    <x v="1"/>
    <n v="68"/>
    <n v="13"/>
    <n v="26"/>
    <n v="0"/>
    <n v="2"/>
    <s v="Personal Auto"/>
    <s v="Personal L3"/>
    <s v="Offer1"/>
    <s v="Agent"/>
    <n v="489.6"/>
    <s v="Two-Door Car"/>
    <s v="Small"/>
  </r>
  <r>
    <s v="MV69686"/>
    <x v="4"/>
    <n v="3982.1807079999999"/>
    <x v="0"/>
    <s v="Extended"/>
    <x v="4"/>
    <d v="2011-03-01T00:00:00"/>
    <s v="Employed"/>
    <x v="0"/>
    <n v="38500"/>
    <x v="2"/>
    <x v="0"/>
    <n v="99"/>
    <n v="26"/>
    <n v="49"/>
    <n v="1"/>
    <n v="1"/>
    <s v="Corporate Auto"/>
    <s v="Corporate L2"/>
    <s v="Offer1"/>
    <s v="Agent"/>
    <n v="423.28651200000002"/>
    <s v="Four-Door Car"/>
    <s v="Large"/>
  </r>
  <r>
    <s v="SC95565"/>
    <x v="2"/>
    <n v="2887.7797420000002"/>
    <x v="0"/>
    <s v="Basic"/>
    <x v="3"/>
    <s v="2/15/11"/>
    <s v="Employed"/>
    <x v="0"/>
    <n v="62018"/>
    <x v="2"/>
    <x v="0"/>
    <n v="71"/>
    <n v="21"/>
    <n v="0"/>
    <n v="0"/>
    <n v="1"/>
    <s v="Personal Auto"/>
    <s v="Personal L1"/>
    <s v="Offer4"/>
    <s v="Branch"/>
    <n v="293.86531500000001"/>
    <s v="Two-Door Car"/>
    <s v="Medsize"/>
  </r>
  <r>
    <s v="RL31641"/>
    <x v="4"/>
    <n v="2252.4168249999998"/>
    <x v="0"/>
    <s v="Basic"/>
    <x v="1"/>
    <s v="1/29/11"/>
    <s v="Unemployed"/>
    <x v="0"/>
    <n v="0"/>
    <x v="0"/>
    <x v="1"/>
    <n v="65"/>
    <n v="13"/>
    <n v="84"/>
    <n v="0"/>
    <n v="1"/>
    <s v="Personal Auto"/>
    <s v="Personal L3"/>
    <s v="Offer3"/>
    <s v="Web"/>
    <n v="468"/>
    <s v="Two-Door Car"/>
    <s v="Medsize"/>
  </r>
  <r>
    <s v="OH83248"/>
    <x v="3"/>
    <n v="8458.5313229999992"/>
    <x v="0"/>
    <s v="Premium"/>
    <x v="2"/>
    <d v="2011-01-01T00:00:00"/>
    <s v="Employed"/>
    <x v="1"/>
    <n v="57394"/>
    <x v="2"/>
    <x v="0"/>
    <n v="106"/>
    <n v="8"/>
    <n v="11"/>
    <n v="0"/>
    <n v="3"/>
    <s v="Personal Auto"/>
    <s v="Personal L3"/>
    <s v="Offer4"/>
    <s v="Call Center"/>
    <n v="316.49205799999999"/>
    <s v="Four-Door Car"/>
    <s v="Medsize"/>
  </r>
  <r>
    <s v="DB28979"/>
    <x v="3"/>
    <n v="7478.3136949999998"/>
    <x v="0"/>
    <s v="Basic"/>
    <x v="0"/>
    <s v="1/26/11"/>
    <s v="Employed"/>
    <x v="1"/>
    <n v="23530"/>
    <x v="0"/>
    <x v="2"/>
    <n v="65"/>
    <n v="22"/>
    <n v="34"/>
    <n v="0"/>
    <n v="2"/>
    <s v="Corporate Auto"/>
    <s v="Corporate L3"/>
    <s v="Offer3"/>
    <s v="Agent"/>
    <n v="312"/>
    <s v="Two-Door Car"/>
    <s v="Medsize"/>
  </r>
  <r>
    <s v="ZS32263"/>
    <x v="3"/>
    <n v="3788.649817"/>
    <x v="0"/>
    <s v="Extended"/>
    <x v="3"/>
    <s v="2/22/11"/>
    <s v="Employed"/>
    <x v="0"/>
    <n v="48887"/>
    <x v="0"/>
    <x v="2"/>
    <n v="95"/>
    <n v="26"/>
    <n v="25"/>
    <n v="0"/>
    <n v="1"/>
    <s v="Personal Auto"/>
    <s v="Personal L1"/>
    <s v="Offer2"/>
    <s v="Agent"/>
    <n v="456"/>
    <s v="Four-Door Car"/>
    <s v="Medsize"/>
  </r>
  <r>
    <s v="IY59173"/>
    <x v="4"/>
    <n v="5220.685297"/>
    <x v="0"/>
    <s v="Extended"/>
    <x v="2"/>
    <d v="2011-06-01T00:00:00"/>
    <s v="Employed"/>
    <x v="0"/>
    <n v="68867"/>
    <x v="0"/>
    <x v="0"/>
    <n v="129"/>
    <n v="19"/>
    <n v="91"/>
    <n v="0"/>
    <n v="1"/>
    <s v="Personal Auto"/>
    <s v="Personal L3"/>
    <s v="Offer1"/>
    <s v="Call Center"/>
    <n v="619.20000000000005"/>
    <s v="SUV"/>
    <s v="Medsize"/>
  </r>
  <r>
    <s v="KL17620"/>
    <x v="3"/>
    <n v="7130.2948280000001"/>
    <x v="0"/>
    <s v="Basic"/>
    <x v="1"/>
    <s v="1/28/11"/>
    <s v="Disabled"/>
    <x v="0"/>
    <n v="12062"/>
    <x v="0"/>
    <x v="1"/>
    <n v="63"/>
    <n v="3"/>
    <n v="42"/>
    <n v="0"/>
    <n v="2"/>
    <s v="Corporate Auto"/>
    <s v="Corporate L1"/>
    <s v="Offer4"/>
    <s v="Web"/>
    <n v="302.39999999999998"/>
    <s v="Four-Door Car"/>
    <s v="Medsize"/>
  </r>
  <r>
    <s v="CP28581"/>
    <x v="1"/>
    <n v="8513.5926870000003"/>
    <x v="0"/>
    <s v="Basic"/>
    <x v="1"/>
    <d v="2011-11-02T00:00:00"/>
    <s v="Employed"/>
    <x v="1"/>
    <n v="59230"/>
    <x v="1"/>
    <x v="0"/>
    <n v="107"/>
    <n v="11"/>
    <n v="56"/>
    <n v="0"/>
    <n v="5"/>
    <s v="Personal Auto"/>
    <s v="Personal L3"/>
    <s v="Offer1"/>
    <s v="Branch"/>
    <n v="245.07609099999999"/>
    <s v="SUV"/>
    <s v="Medsize"/>
  </r>
  <r>
    <s v="QR15592"/>
    <x v="1"/>
    <n v="5660.1338059999998"/>
    <x v="0"/>
    <s v="Basic"/>
    <x v="0"/>
    <s v="2/18/11"/>
    <s v="Employed"/>
    <x v="0"/>
    <n v="59586"/>
    <x v="1"/>
    <x v="2"/>
    <n v="72"/>
    <n v="6"/>
    <n v="70"/>
    <n v="0"/>
    <n v="3"/>
    <s v="Personal Auto"/>
    <s v="Personal L1"/>
    <s v="Offer2"/>
    <s v="Branch"/>
    <n v="91.198362000000003"/>
    <s v="Four-Door Car"/>
    <s v="Medsize"/>
  </r>
  <r>
    <s v="DX98298"/>
    <x v="0"/>
    <n v="4082.1705830000001"/>
    <x v="0"/>
    <s v="Basic"/>
    <x v="3"/>
    <d v="2011-08-01T00:00:00"/>
    <s v="Employed"/>
    <x v="1"/>
    <n v="57506"/>
    <x v="0"/>
    <x v="0"/>
    <n v="102"/>
    <n v="24"/>
    <n v="43"/>
    <n v="0"/>
    <n v="1"/>
    <s v="Personal Auto"/>
    <s v="Personal L1"/>
    <s v="Offer4"/>
    <s v="Agent"/>
    <n v="615.24384099999997"/>
    <s v="Sports Car"/>
    <s v="Small"/>
  </r>
  <r>
    <s v="TG68823"/>
    <x v="1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3"/>
    <s v="Offer2"/>
    <s v="Call Center"/>
    <n v="321.60000000000002"/>
    <s v="Four-Door Car"/>
    <s v="Small"/>
  </r>
  <r>
    <s v="WO78310"/>
    <x v="4"/>
    <n v="4160.1625709999998"/>
    <x v="0"/>
    <s v="Basic"/>
    <x v="1"/>
    <d v="2011-08-02T00:00:00"/>
    <s v="Unemployed"/>
    <x v="0"/>
    <n v="0"/>
    <x v="0"/>
    <x v="1"/>
    <n v="61"/>
    <n v="3"/>
    <n v="58"/>
    <n v="0"/>
    <n v="5"/>
    <s v="Personal Auto"/>
    <s v="Personal L2"/>
    <s v="Offer1"/>
    <s v="Branch"/>
    <n v="292.8"/>
    <s v="Four-Door Car"/>
    <s v="Large"/>
  </r>
  <r>
    <s v="SC78905"/>
    <x v="4"/>
    <n v="2237.3477710000002"/>
    <x v="0"/>
    <s v="Basic"/>
    <x v="1"/>
    <d v="2011-04-02T00:00:00"/>
    <s v="Unemployed"/>
    <x v="0"/>
    <n v="0"/>
    <x v="0"/>
    <x v="0"/>
    <n v="61"/>
    <n v="19"/>
    <n v="44"/>
    <n v="0"/>
    <n v="1"/>
    <s v="Personal Auto"/>
    <s v="Personal L2"/>
    <s v="Offer3"/>
    <s v="Agent"/>
    <n v="292.8"/>
    <s v="Four-Door Car"/>
    <s v="Small"/>
  </r>
  <r>
    <s v="EL88957"/>
    <x v="3"/>
    <n v="3460.1229899999998"/>
    <x v="0"/>
    <s v="Basic"/>
    <x v="1"/>
    <s v="1/14/11"/>
    <s v="Unemployed"/>
    <x v="1"/>
    <n v="0"/>
    <x v="0"/>
    <x v="0"/>
    <n v="100"/>
    <n v="15"/>
    <n v="96"/>
    <n v="1"/>
    <n v="1"/>
    <s v="Personal Auto"/>
    <s v="Personal L3"/>
    <s v="Offer1"/>
    <s v="Agent"/>
    <n v="720"/>
    <s v="SUV"/>
    <s v="Medsize"/>
  </r>
  <r>
    <s v="SS54050"/>
    <x v="3"/>
    <n v="16005.505069999999"/>
    <x v="0"/>
    <s v="Basic"/>
    <x v="0"/>
    <d v="2011-11-01T00:00:00"/>
    <s v="Employed"/>
    <x v="1"/>
    <n v="44901"/>
    <x v="0"/>
    <x v="0"/>
    <n v="70"/>
    <n v="15"/>
    <n v="56"/>
    <n v="2"/>
    <n v="2"/>
    <s v="Personal Auto"/>
    <s v="Personal L3"/>
    <s v="Offer1"/>
    <s v="Branch"/>
    <n v="460.80612400000001"/>
    <s v="Four-Door Car"/>
    <s v="Small"/>
  </r>
  <r>
    <s v="ZV99487"/>
    <x v="1"/>
    <n v="6986.6037219999998"/>
    <x v="0"/>
    <s v="Extended"/>
    <x v="0"/>
    <d v="2011-11-01T00:00:00"/>
    <s v="Unemployed"/>
    <x v="0"/>
    <n v="0"/>
    <x v="1"/>
    <x v="0"/>
    <n v="93"/>
    <n v="21"/>
    <n v="8"/>
    <n v="0"/>
    <n v="3"/>
    <s v="Personal Auto"/>
    <s v="Personal L1"/>
    <s v="Offer1"/>
    <s v="Call Center"/>
    <n v="149.269407"/>
    <s v="Four-Door Car"/>
    <s v="Medsize"/>
  </r>
  <r>
    <s v="XI51746"/>
    <x v="4"/>
    <n v="8826.9615009999998"/>
    <x v="0"/>
    <s v="Basic"/>
    <x v="0"/>
    <s v="1/21/11"/>
    <s v="Employed"/>
    <x v="0"/>
    <n v="28463"/>
    <x v="2"/>
    <x v="0"/>
    <n v="113"/>
    <n v="0"/>
    <n v="45"/>
    <n v="2"/>
    <n v="7"/>
    <s v="Personal Auto"/>
    <s v="Personal L3"/>
    <s v="Offer3"/>
    <s v="Call Center"/>
    <n v="324.31766699999997"/>
    <s v="SUV"/>
    <s v="Medsize"/>
  </r>
  <r>
    <s v="KG85675"/>
    <x v="2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3"/>
    <s v="Offer2"/>
    <s v="Agent"/>
    <n v="839.34846400000004"/>
    <s v="SUV"/>
    <s v="Small"/>
  </r>
  <r>
    <s v="KK64803"/>
    <x v="3"/>
    <n v="27443.474819999999"/>
    <x v="0"/>
    <s v="Extended"/>
    <x v="3"/>
    <d v="2011-05-02T00:00:00"/>
    <s v="Employed"/>
    <x v="1"/>
    <n v="82320"/>
    <x v="0"/>
    <x v="0"/>
    <n v="99"/>
    <n v="4"/>
    <n v="2"/>
    <n v="1"/>
    <n v="2"/>
    <s v="Personal Auto"/>
    <s v="Personal L2"/>
    <s v="Offer2"/>
    <s v="Branch"/>
    <n v="475.2"/>
    <s v="Four-Door Car"/>
    <s v="Medsize"/>
  </r>
  <r>
    <s v="OM80593"/>
    <x v="3"/>
    <n v="7247.3134749999999"/>
    <x v="0"/>
    <s v="Basic"/>
    <x v="0"/>
    <s v="2/23/11"/>
    <s v="Unemployed"/>
    <x v="0"/>
    <n v="0"/>
    <x v="0"/>
    <x v="1"/>
    <n v="104"/>
    <n v="9"/>
    <n v="58"/>
    <n v="0"/>
    <n v="7"/>
    <s v="Personal Auto"/>
    <s v="Personal L3"/>
    <s v="Offer1"/>
    <s v="Call Center"/>
    <n v="499.2"/>
    <s v="SUV"/>
    <s v="Medsize"/>
  </r>
  <r>
    <s v="RL59810"/>
    <x v="4"/>
    <n v="5137.8521049999999"/>
    <x v="0"/>
    <s v="Basic"/>
    <x v="1"/>
    <s v="2/18/11"/>
    <s v="Employed"/>
    <x v="0"/>
    <n v="78460"/>
    <x v="2"/>
    <x v="0"/>
    <n v="64"/>
    <n v="3"/>
    <n v="93"/>
    <n v="0"/>
    <n v="4"/>
    <s v="Personal Auto"/>
    <s v="Personal L3"/>
    <s v="Offer3"/>
    <s v="Agent"/>
    <n v="203.56873300000001"/>
    <s v="Four-Door Car"/>
    <s v="Medsize"/>
  </r>
  <r>
    <s v="QQ53360"/>
    <x v="2"/>
    <n v="2739.0572400000001"/>
    <x v="0"/>
    <s v="Extended"/>
    <x v="1"/>
    <s v="1/13/11"/>
    <s v="Unemployed"/>
    <x v="1"/>
    <n v="0"/>
    <x v="0"/>
    <x v="0"/>
    <n v="92"/>
    <n v="26"/>
    <n v="11"/>
    <n v="4"/>
    <n v="1"/>
    <s v="Personal Auto"/>
    <s v="Personal L2"/>
    <s v="Offer3"/>
    <s v="Agent"/>
    <n v="657.29049099999997"/>
    <s v="Two-Door Car"/>
    <s v="Medsize"/>
  </r>
  <r>
    <s v="WR76339"/>
    <x v="3"/>
    <n v="5092.7938620000004"/>
    <x v="0"/>
    <s v="Basic"/>
    <x v="1"/>
    <d v="2011-11-01T00:00:00"/>
    <s v="Employed"/>
    <x v="1"/>
    <n v="46922"/>
    <x v="0"/>
    <x v="0"/>
    <n v="64"/>
    <n v="34"/>
    <n v="12"/>
    <n v="0"/>
    <n v="3"/>
    <s v="Corporate Auto"/>
    <s v="Corporate L3"/>
    <s v="Offer1"/>
    <s v="Branch"/>
    <n v="403.38512300000002"/>
    <s v="Two-Door Car"/>
    <s v="Medsize"/>
  </r>
  <r>
    <s v="BA40043"/>
    <x v="3"/>
    <n v="5799.8268019999996"/>
    <x v="0"/>
    <s v="Basic"/>
    <x v="1"/>
    <d v="2011-03-01T00:00:00"/>
    <s v="Employed"/>
    <x v="1"/>
    <n v="60689"/>
    <x v="1"/>
    <x v="1"/>
    <n v="74"/>
    <n v="29"/>
    <n v="67"/>
    <n v="0"/>
    <n v="7"/>
    <s v="Corporate Auto"/>
    <s v="Corporate L2"/>
    <s v="Offer2"/>
    <s v="Branch"/>
    <n v="5.7466569999999999"/>
    <s v="Four-Door Car"/>
    <s v="Medsize"/>
  </r>
  <r>
    <s v="MK52197"/>
    <x v="2"/>
    <n v="5507.0632420000002"/>
    <x v="0"/>
    <s v="Basic"/>
    <x v="2"/>
    <d v="2011-08-02T00:00:00"/>
    <s v="Unemployed"/>
    <x v="0"/>
    <n v="0"/>
    <x v="0"/>
    <x v="0"/>
    <n v="71"/>
    <n v="3"/>
    <n v="38"/>
    <n v="0"/>
    <n v="3"/>
    <s v="Personal Auto"/>
    <s v="Personal L3"/>
    <s v="Offer1"/>
    <s v="Branch"/>
    <n v="340.8"/>
    <s v="Four-Door Car"/>
    <s v="Medsize"/>
  </r>
  <r>
    <s v="SV48204"/>
    <x v="4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3"/>
    <s v="Offer2"/>
    <s v="Agent"/>
    <n v="49.451117000000004"/>
    <s v="Four-Door Car"/>
    <s v="Medsize"/>
  </r>
  <r>
    <s v="RJ79502"/>
    <x v="1"/>
    <n v="8501.2799689999993"/>
    <x v="0"/>
    <s v="Basic"/>
    <x v="0"/>
    <d v="2011-08-02T00:00:00"/>
    <s v="Employed"/>
    <x v="1"/>
    <n v="98003"/>
    <x v="2"/>
    <x v="2"/>
    <n v="107"/>
    <n v="4"/>
    <n v="46"/>
    <n v="0"/>
    <n v="7"/>
    <s v="Personal Auto"/>
    <s v="Personal L3"/>
    <s v="Offer3"/>
    <s v="Call Center"/>
    <n v="449.408637"/>
    <s v="SUV"/>
    <s v="Small"/>
  </r>
  <r>
    <s v="SM14243"/>
    <x v="0"/>
    <n v="8426.0572830000001"/>
    <x v="0"/>
    <s v="Basic"/>
    <x v="3"/>
    <s v="2/26/11"/>
    <s v="Unemployed"/>
    <x v="0"/>
    <n v="0"/>
    <x v="0"/>
    <x v="0"/>
    <n v="74"/>
    <n v="30"/>
    <n v="37"/>
    <n v="0"/>
    <n v="2"/>
    <s v="Personal Auto"/>
    <s v="Personal L3"/>
    <s v="Offer1"/>
    <s v="Call Center"/>
    <n v="460.08419199999997"/>
    <s v="Four-Door Car"/>
    <s v="Medsize"/>
  </r>
  <r>
    <s v="NL32558"/>
    <x v="1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1"/>
    <s v="Offer1"/>
    <s v="Agent"/>
    <n v="451.67030899999997"/>
    <s v="Two-Door Car"/>
    <s v="Small"/>
  </r>
  <r>
    <s v="CP92616"/>
    <x v="2"/>
    <n v="46805.223059999997"/>
    <x v="0"/>
    <s v="Extended"/>
    <x v="3"/>
    <s v="2/25/11"/>
    <s v="Employed"/>
    <x v="1"/>
    <n v="83006"/>
    <x v="2"/>
    <x v="0"/>
    <n v="235"/>
    <n v="8"/>
    <n v="61"/>
    <n v="1"/>
    <n v="2"/>
    <s v="Personal Auto"/>
    <s v="Personal L1"/>
    <s v="Offer3"/>
    <s v="Agent"/>
    <n v="1065.049894"/>
    <s v="Luxury SUV"/>
    <s v="Small"/>
  </r>
  <r>
    <s v="BP28492"/>
    <x v="1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Corporate Auto"/>
    <s v="Corporate L3"/>
    <s v="Offer2"/>
    <s v="Call Center"/>
    <n v="316.8"/>
    <s v="Four-Door Car"/>
    <s v="Medsize"/>
  </r>
  <r>
    <s v="MX28412"/>
    <x v="4"/>
    <n v="2575.3236999999999"/>
    <x v="0"/>
    <s v="Basic"/>
    <x v="1"/>
    <s v="1/13/11"/>
    <s v="Medical Leave"/>
    <x v="0"/>
    <n v="28700"/>
    <x v="0"/>
    <x v="0"/>
    <n v="68"/>
    <n v="2"/>
    <n v="65"/>
    <n v="3"/>
    <n v="1"/>
    <s v="Personal Auto"/>
    <s v="Personal L2"/>
    <s v="Offer4"/>
    <s v="Web"/>
    <n v="326.39999999999998"/>
    <s v="Four-Door Car"/>
    <s v="Medsize"/>
  </r>
  <r>
    <s v="DT99586"/>
    <x v="3"/>
    <n v="37111.659520000001"/>
    <x v="0"/>
    <s v="Basic"/>
    <x v="2"/>
    <d v="2011-08-02T00:00:00"/>
    <s v="Employed"/>
    <x v="0"/>
    <n v="61552"/>
    <x v="1"/>
    <x v="0"/>
    <n v="115"/>
    <n v="1"/>
    <n v="95"/>
    <n v="0"/>
    <n v="2"/>
    <s v="Personal Auto"/>
    <s v="Personal L3"/>
    <s v="Offer1"/>
    <s v="Agent"/>
    <n v="12.252846999999999"/>
    <s v="SUV"/>
    <s v="Medsize"/>
  </r>
  <r>
    <s v="IC41932"/>
    <x v="2"/>
    <n v="4371.1904370000002"/>
    <x v="0"/>
    <s v="Basic"/>
    <x v="1"/>
    <d v="2011-04-01T00:00:00"/>
    <s v="Employed"/>
    <x v="1"/>
    <n v="56718"/>
    <x v="0"/>
    <x v="2"/>
    <n v="113"/>
    <n v="7"/>
    <n v="95"/>
    <n v="1"/>
    <n v="1"/>
    <s v="Personal Auto"/>
    <s v="Personal L3"/>
    <s v="Offer1"/>
    <s v="Call Center"/>
    <n v="542.4"/>
    <s v="SUV"/>
    <s v="Medsize"/>
  </r>
  <r>
    <s v="DA35744"/>
    <x v="4"/>
    <n v="16796.336039999998"/>
    <x v="0"/>
    <s v="Basic"/>
    <x v="4"/>
    <d v="2011-10-01T00:00:00"/>
    <s v="Employed"/>
    <x v="1"/>
    <n v="66776"/>
    <x v="1"/>
    <x v="1"/>
    <n v="71"/>
    <n v="11"/>
    <n v="45"/>
    <n v="0"/>
    <n v="2"/>
    <s v="Corporate Auto"/>
    <s v="Corporate L3"/>
    <s v="Offer4"/>
    <s v="Agent"/>
    <n v="131.80834300000001"/>
    <s v="Four-Door Car"/>
    <s v="Small"/>
  </r>
  <r>
    <s v="GU96042"/>
    <x v="3"/>
    <n v="7988.5063579999996"/>
    <x v="0"/>
    <s v="Basic"/>
    <x v="3"/>
    <d v="2011-04-02T00:00:00"/>
    <s v="Employed"/>
    <x v="1"/>
    <n v="58268"/>
    <x v="2"/>
    <x v="0"/>
    <n v="67"/>
    <n v="12"/>
    <n v="82"/>
    <n v="0"/>
    <n v="2"/>
    <s v="Corporate Auto"/>
    <s v="Corporate L3"/>
    <s v="Offer1"/>
    <s v="Agent"/>
    <n v="228.64134200000001"/>
    <s v="Two-Door Car"/>
    <s v="Medsize"/>
  </r>
  <r>
    <s v="UW98698"/>
    <x v="3"/>
    <n v="2269.8411230000002"/>
    <x v="0"/>
    <s v="Basic"/>
    <x v="1"/>
    <d v="2011-08-02T00:00:00"/>
    <s v="Unemployed"/>
    <x v="1"/>
    <n v="0"/>
    <x v="0"/>
    <x v="1"/>
    <n v="68"/>
    <n v="22"/>
    <n v="43"/>
    <n v="0"/>
    <n v="1"/>
    <s v="Personal Auto"/>
    <s v="Personal L3"/>
    <s v="Offer4"/>
    <s v="Agent"/>
    <n v="542.01690199999996"/>
    <s v="Four-Door Car"/>
    <s v="Medsize"/>
  </r>
  <r>
    <s v="SF32458"/>
    <x v="3"/>
    <n v="4991.4719699999996"/>
    <x v="0"/>
    <s v="Basic"/>
    <x v="4"/>
    <s v="1/30/11"/>
    <s v="Medical Leave"/>
    <x v="1"/>
    <n v="12608"/>
    <x v="2"/>
    <x v="0"/>
    <n v="66"/>
    <n v="23"/>
    <n v="72"/>
    <n v="1"/>
    <n v="3"/>
    <s v="Personal Auto"/>
    <s v="Personal L1"/>
    <s v="Offer1"/>
    <s v="Agent"/>
    <n v="214.86660499999999"/>
    <s v="Four-Door Car"/>
    <s v="Medsize"/>
  </r>
  <r>
    <s v="OM85313"/>
    <x v="3"/>
    <n v="2921.9308820000001"/>
    <x v="0"/>
    <s v="Basic"/>
    <x v="2"/>
    <s v="1/15/11"/>
    <s v="Employed"/>
    <x v="1"/>
    <n v="63499"/>
    <x v="2"/>
    <x v="0"/>
    <n v="73"/>
    <n v="21"/>
    <n v="79"/>
    <n v="0"/>
    <n v="1"/>
    <s v="Personal Auto"/>
    <s v="Personal L3"/>
    <s v="Offer2"/>
    <s v="Agent"/>
    <n v="278.96409499999999"/>
    <s v="Four-Door Car"/>
    <s v="Medsize"/>
  </r>
  <r>
    <s v="MH81246"/>
    <x v="4"/>
    <n v="7613.1930949999996"/>
    <x v="0"/>
    <s v="Extended"/>
    <x v="3"/>
    <s v="2/17/11"/>
    <s v="Employed"/>
    <x v="1"/>
    <n v="36247"/>
    <x v="2"/>
    <x v="0"/>
    <n v="96"/>
    <n v="35"/>
    <n v="29"/>
    <n v="0"/>
    <n v="7"/>
    <s v="Corporate Auto"/>
    <s v="Corporate L2"/>
    <s v="Offer1"/>
    <s v="Agent"/>
    <n v="329.52285799999999"/>
    <s v="Four-Door Car"/>
    <s v="Medsize"/>
  </r>
  <r>
    <s v="OH99089"/>
    <x v="3"/>
    <n v="5827.4097419999998"/>
    <x v="0"/>
    <s v="Basic"/>
    <x v="2"/>
    <s v="2/22/11"/>
    <s v="Employed"/>
    <x v="0"/>
    <n v="30228"/>
    <x v="1"/>
    <x v="0"/>
    <n v="73"/>
    <n v="28"/>
    <n v="44"/>
    <n v="0"/>
    <n v="5"/>
    <s v="Personal Auto"/>
    <s v="Personal L3"/>
    <s v="Offer2"/>
    <s v="Branch"/>
    <n v="163.34564700000001"/>
    <s v="Four-Door Car"/>
    <s v="Medsize"/>
  </r>
  <r>
    <s v="TG57800"/>
    <x v="4"/>
    <n v="2600.641181"/>
    <x v="0"/>
    <s v="Basic"/>
    <x v="1"/>
    <s v="1/13/11"/>
    <s v="Unemployed"/>
    <x v="0"/>
    <n v="0"/>
    <x v="0"/>
    <x v="1"/>
    <n v="74"/>
    <n v="19"/>
    <n v="4"/>
    <n v="0"/>
    <n v="1"/>
    <s v="Personal Auto"/>
    <s v="Personal L2"/>
    <s v="Offer1"/>
    <s v="Call Center"/>
    <n v="501.47212400000001"/>
    <s v="Two-Door Car"/>
    <s v="Medsize"/>
  </r>
  <r>
    <s v="GX19342"/>
    <x v="3"/>
    <n v="8491.4657189999998"/>
    <x v="0"/>
    <s v="Premium"/>
    <x v="3"/>
    <s v="1/28/11"/>
    <s v="Unemployed"/>
    <x v="0"/>
    <n v="0"/>
    <x v="0"/>
    <x v="1"/>
    <n v="116"/>
    <n v="3"/>
    <n v="97"/>
    <n v="0"/>
    <n v="3"/>
    <s v="Personal Auto"/>
    <s v="Personal L3"/>
    <s v="Offer1"/>
    <s v="Branch"/>
    <n v="1193.1158789999999"/>
    <s v="Four-Door Car"/>
    <s v="Large"/>
  </r>
  <r>
    <s v="XE39286"/>
    <x v="1"/>
    <n v="9778.7336130000003"/>
    <x v="0"/>
    <s v="Extended"/>
    <x v="0"/>
    <d v="2011-03-01T00:00:00"/>
    <s v="Employed"/>
    <x v="0"/>
    <n v="99364"/>
    <x v="0"/>
    <x v="0"/>
    <n v="121"/>
    <n v="3"/>
    <n v="37"/>
    <n v="0"/>
    <n v="5"/>
    <s v="Personal Auto"/>
    <s v="Personal L2"/>
    <s v="Offer4"/>
    <s v="Web"/>
    <n v="580.79999999999995"/>
    <s v="Sports Car"/>
    <s v="Small"/>
  </r>
  <r>
    <s v="JA93297"/>
    <x v="3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2"/>
    <s v="Offer1"/>
    <s v="Branch"/>
    <n v="404.817249"/>
    <s v="Four-Door Car"/>
    <s v="Medsize"/>
  </r>
  <r>
    <s v="II37789"/>
    <x v="1"/>
    <n v="10004.027609999999"/>
    <x v="0"/>
    <s v="Extended"/>
    <x v="1"/>
    <s v="2/18/11"/>
    <s v="Unemployed"/>
    <x v="0"/>
    <n v="0"/>
    <x v="0"/>
    <x v="1"/>
    <n v="94"/>
    <n v="7"/>
    <n v="4"/>
    <n v="0"/>
    <n v="2"/>
    <s v="Corporate Auto"/>
    <s v="Corporate L3"/>
    <s v="Offer1"/>
    <s v="Branch"/>
    <n v="807.16884600000003"/>
    <s v="Four-Door Car"/>
    <s v="Large"/>
  </r>
  <r>
    <s v="IC32996"/>
    <x v="4"/>
    <n v="4872.7743959999998"/>
    <x v="0"/>
    <s v="Basic"/>
    <x v="3"/>
    <d v="2011-09-02T00:00:00"/>
    <s v="Employed"/>
    <x v="1"/>
    <n v="69247"/>
    <x v="2"/>
    <x v="0"/>
    <n v="61"/>
    <n v="12"/>
    <n v="64"/>
    <n v="1"/>
    <n v="3"/>
    <s v="Corporate Auto"/>
    <s v="Corporate L3"/>
    <s v="Offer4"/>
    <s v="Agent"/>
    <n v="226.52214699999999"/>
    <s v="Two-Door Car"/>
    <s v="Medsize"/>
  </r>
  <r>
    <s v="LO67195"/>
    <x v="1"/>
    <n v="7444.814633"/>
    <x v="0"/>
    <s v="Extended"/>
    <x v="1"/>
    <s v="1/28/11"/>
    <s v="Employed"/>
    <x v="0"/>
    <n v="56047"/>
    <x v="1"/>
    <x v="0"/>
    <n v="92"/>
    <n v="26"/>
    <n v="29"/>
    <n v="0"/>
    <n v="5"/>
    <s v="Corporate Auto"/>
    <s v="Corporate L2"/>
    <s v="Offer1"/>
    <s v="Agent"/>
    <n v="82.733587999999997"/>
    <s v="Four-Door Car"/>
    <s v="Large"/>
  </r>
  <r>
    <s v="PG93638"/>
    <x v="4"/>
    <n v="5761.11121"/>
    <x v="0"/>
    <s v="Basic"/>
    <x v="1"/>
    <s v="1/22/11"/>
    <s v="Employed"/>
    <x v="1"/>
    <n v="28919"/>
    <x v="2"/>
    <x v="0"/>
    <n v="73"/>
    <n v="11"/>
    <n v="76"/>
    <n v="0"/>
    <n v="5"/>
    <s v="Personal Auto"/>
    <s v="Personal L1"/>
    <s v="Offer3"/>
    <s v="Call Center"/>
    <n v="207.828024"/>
    <s v="Two-Door Car"/>
    <s v="Medsize"/>
  </r>
  <r>
    <s v="OZ41737"/>
    <x v="4"/>
    <n v="5366.7790809999997"/>
    <x v="0"/>
    <s v="Basic"/>
    <x v="4"/>
    <s v="2/22/11"/>
    <s v="Unemployed"/>
    <x v="0"/>
    <n v="0"/>
    <x v="2"/>
    <x v="0"/>
    <n v="70"/>
    <n v="5"/>
    <n v="29"/>
    <n v="0"/>
    <n v="4"/>
    <s v="Personal Auto"/>
    <s v="Personal L2"/>
    <s v="Offer1"/>
    <s v="Agent"/>
    <n v="223.17406700000001"/>
    <s v="Four-Door Car"/>
    <s v="Large"/>
  </r>
  <r>
    <s v="OY66019"/>
    <x v="4"/>
    <n v="6259.4778470000001"/>
    <x v="0"/>
    <s v="Extended"/>
    <x v="1"/>
    <s v="2/28/11"/>
    <s v="Unemployed"/>
    <x v="0"/>
    <n v="0"/>
    <x v="2"/>
    <x v="0"/>
    <n v="83"/>
    <n v="8"/>
    <n v="78"/>
    <n v="0"/>
    <n v="4"/>
    <s v="Personal Auto"/>
    <s v="Personal L2"/>
    <s v="Offer2"/>
    <s v="Agent"/>
    <n v="254.14236500000001"/>
    <s v="Four-Door Car"/>
    <s v="Medsize"/>
  </r>
  <r>
    <s v="CH73843"/>
    <x v="1"/>
    <n v="7623.5807329999998"/>
    <x v="0"/>
    <s v="Basic"/>
    <x v="3"/>
    <d v="2011-09-02T00:00:00"/>
    <s v="Employed"/>
    <x v="1"/>
    <n v="69900"/>
    <x v="1"/>
    <x v="0"/>
    <n v="64"/>
    <n v="23"/>
    <n v="68"/>
    <n v="0"/>
    <n v="2"/>
    <s v="Personal Auto"/>
    <s v="Personal L2"/>
    <s v="Offer4"/>
    <s v="Branch"/>
    <n v="33.97"/>
    <s v="Two-Door Car"/>
    <s v="Large"/>
  </r>
  <r>
    <s v="XT93203"/>
    <x v="3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3"/>
    <s v="Offer1"/>
    <s v="Agent"/>
    <n v="1324.8"/>
    <s v="Luxury SUV"/>
    <s v="Medsize"/>
  </r>
  <r>
    <s v="OR85652"/>
    <x v="4"/>
    <n v="7427.845088"/>
    <x v="0"/>
    <s v="Extended"/>
    <x v="0"/>
    <s v="2/17/11"/>
    <s v="Employed"/>
    <x v="0"/>
    <n v="78294"/>
    <x v="1"/>
    <x v="0"/>
    <n v="92"/>
    <n v="6"/>
    <n v="35"/>
    <n v="0"/>
    <n v="3"/>
    <s v="Personal Auto"/>
    <s v="Personal L1"/>
    <s v="Offer4"/>
    <s v="Agent"/>
    <n v="181.148732"/>
    <s v="Four-Door Car"/>
    <s v="Medsize"/>
  </r>
  <r>
    <s v="YD87931"/>
    <x v="0"/>
    <n v="4951.6560840000002"/>
    <x v="0"/>
    <s v="Basic"/>
    <x v="4"/>
    <d v="2011-10-01T00:00:00"/>
    <s v="Employed"/>
    <x v="1"/>
    <n v="46896"/>
    <x v="1"/>
    <x v="0"/>
    <n v="62"/>
    <n v="9"/>
    <n v="33"/>
    <n v="1"/>
    <n v="4"/>
    <s v="Personal Auto"/>
    <s v="Personal L3"/>
    <s v="Offer2"/>
    <s v="Agent"/>
    <n v="31.707317"/>
    <s v="Four-Door Car"/>
    <s v="Medsize"/>
  </r>
  <r>
    <s v="XK11432"/>
    <x v="1"/>
    <n v="4665.1295989999999"/>
    <x v="0"/>
    <s v="Basic"/>
    <x v="0"/>
    <d v="2011-02-02T00:00:00"/>
    <s v="Unemployed"/>
    <x v="1"/>
    <n v="0"/>
    <x v="0"/>
    <x v="0"/>
    <n v="62"/>
    <n v="26"/>
    <n v="62"/>
    <n v="0"/>
    <n v="3"/>
    <s v="Personal Auto"/>
    <s v="Personal L2"/>
    <s v="Offer1"/>
    <s v="Branch"/>
    <n v="297.60000000000002"/>
    <s v="Two-Door Car"/>
    <s v="Small"/>
  </r>
  <r>
    <s v="OX24868"/>
    <x v="3"/>
    <n v="6021.8424729999997"/>
    <x v="0"/>
    <s v="Premium"/>
    <x v="3"/>
    <s v="2/25/11"/>
    <s v="Unemployed"/>
    <x v="0"/>
    <n v="0"/>
    <x v="0"/>
    <x v="1"/>
    <n v="168"/>
    <n v="11"/>
    <n v="46"/>
    <n v="0"/>
    <n v="1"/>
    <s v="Personal Auto"/>
    <s v="Personal L3"/>
    <s v="Offer1"/>
    <s v="Agent"/>
    <n v="1476.670903"/>
    <s v="SUV"/>
    <s v="Medsize"/>
  </r>
  <r>
    <s v="EZ74530"/>
    <x v="2"/>
    <n v="3074.1054859999999"/>
    <x v="0"/>
    <s v="Basic"/>
    <x v="3"/>
    <d v="2011-08-01T00:00:00"/>
    <s v="Unemployed"/>
    <x v="1"/>
    <n v="0"/>
    <x v="0"/>
    <x v="1"/>
    <n v="104"/>
    <n v="25"/>
    <n v="33"/>
    <n v="3"/>
    <n v="1"/>
    <s v="Personal Auto"/>
    <s v="Personal L2"/>
    <s v="Offer1"/>
    <s v="Web"/>
    <n v="748.8"/>
    <s v="Sports Car"/>
    <s v="Medsize"/>
  </r>
  <r>
    <s v="HP46467"/>
    <x v="4"/>
    <n v="4953.0864069999998"/>
    <x v="0"/>
    <s v="Extended"/>
    <x v="1"/>
    <s v="2/18/11"/>
    <s v="Employed"/>
    <x v="0"/>
    <n v="21385"/>
    <x v="0"/>
    <x v="2"/>
    <n v="127"/>
    <n v="14"/>
    <n v="37"/>
    <n v="0"/>
    <n v="1"/>
    <s v="Corporate Auto"/>
    <s v="Corporate L2"/>
    <s v="Offer3"/>
    <s v="Web"/>
    <n v="609.6"/>
    <s v="SUV"/>
    <s v="Large"/>
  </r>
  <r>
    <s v="KP54476"/>
    <x v="3"/>
    <n v="7780.4893220000004"/>
    <x v="0"/>
    <s v="Extended"/>
    <x v="2"/>
    <s v="1/22/11"/>
    <s v="Employed"/>
    <x v="1"/>
    <n v="87128"/>
    <x v="0"/>
    <x v="1"/>
    <n v="97"/>
    <n v="26"/>
    <n v="45"/>
    <n v="0"/>
    <n v="3"/>
    <s v="Personal Auto"/>
    <s v="Personal L1"/>
    <s v="Offer2"/>
    <s v="Web"/>
    <n v="495.61277699999999"/>
    <s v="Two-Door Car"/>
    <s v="Medsize"/>
  </r>
  <r>
    <s v="AI47152"/>
    <x v="2"/>
    <n v="7992.7791049999996"/>
    <x v="0"/>
    <s v="Basic"/>
    <x v="1"/>
    <s v="1/21/11"/>
    <s v="Employed"/>
    <x v="0"/>
    <n v="35434"/>
    <x v="2"/>
    <x v="0"/>
    <n v="66"/>
    <n v="19"/>
    <n v="26"/>
    <n v="0"/>
    <n v="2"/>
    <s v="Personal Auto"/>
    <s v="Personal L2"/>
    <s v="Offer2"/>
    <s v="Agent"/>
    <n v="297.05176799999998"/>
    <s v="Four-Door Car"/>
    <s v="Medsize"/>
  </r>
  <r>
    <s v="BU15334"/>
    <x v="3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Corporate Auto"/>
    <s v="Corporate L3"/>
    <s v="Offer2"/>
    <s v="Branch"/>
    <n v="513.6"/>
    <s v="SUV"/>
    <s v="Large"/>
  </r>
  <r>
    <s v="GD59796"/>
    <x v="2"/>
    <n v="23228.23674"/>
    <x v="0"/>
    <s v="Premium"/>
    <x v="1"/>
    <s v="2/15/11"/>
    <s v="Employed"/>
    <x v="0"/>
    <n v="53243"/>
    <x v="0"/>
    <x v="1"/>
    <n v="102"/>
    <n v="26"/>
    <n v="96"/>
    <n v="3"/>
    <n v="2"/>
    <s v="Personal Auto"/>
    <s v="Personal L3"/>
    <s v="Offer1"/>
    <s v="Agent"/>
    <n v="489.6"/>
    <s v="Four-Door Car"/>
    <s v="Small"/>
  </r>
  <r>
    <s v="OX59701"/>
    <x v="3"/>
    <n v="5445.8169900000003"/>
    <x v="0"/>
    <s v="Extended"/>
    <x v="3"/>
    <s v="1/20/11"/>
    <s v="Employed"/>
    <x v="1"/>
    <n v="21006"/>
    <x v="0"/>
    <x v="0"/>
    <n v="139"/>
    <n v="14"/>
    <n v="9"/>
    <n v="1"/>
    <n v="1"/>
    <s v="Personal Auto"/>
    <s v="Personal L2"/>
    <s v="Offer4"/>
    <s v="Branch"/>
    <n v="667.2"/>
    <s v="SUV"/>
    <s v="Medsize"/>
  </r>
  <r>
    <s v="OD63728"/>
    <x v="3"/>
    <n v="4558.4984450000002"/>
    <x v="0"/>
    <s v="Basic"/>
    <x v="1"/>
    <d v="2011-04-02T00:00:00"/>
    <s v="Unemployed"/>
    <x v="0"/>
    <n v="0"/>
    <x v="0"/>
    <x v="1"/>
    <n v="65"/>
    <n v="24"/>
    <n v="93"/>
    <n v="0"/>
    <n v="9"/>
    <s v="Personal Auto"/>
    <s v="Personal L3"/>
    <s v="Offer1"/>
    <s v="Agent"/>
    <n v="312"/>
    <s v="Two-Door Car"/>
    <s v="Medsize"/>
  </r>
  <r>
    <s v="JC38573"/>
    <x v="4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Corporate Auto"/>
    <s v="Corporate L3"/>
    <s v="Offer1"/>
    <s v="Agent"/>
    <n v="345.6"/>
    <s v="Four-Door Car"/>
    <s v="Medsize"/>
  </r>
  <r>
    <s v="RC11491"/>
    <x v="4"/>
    <n v="10390.66647"/>
    <x v="0"/>
    <s v="Extended"/>
    <x v="1"/>
    <d v="2011-02-01T00:00:00"/>
    <s v="Employed"/>
    <x v="0"/>
    <n v="28948"/>
    <x v="1"/>
    <x v="0"/>
    <n v="131"/>
    <n v="7"/>
    <n v="57"/>
    <n v="0"/>
    <n v="3"/>
    <s v="Corporate Auto"/>
    <s v="Corporate L3"/>
    <s v="Offer1"/>
    <s v="Call Center"/>
    <n v="295.83085999999997"/>
    <s v="SUV"/>
    <s v="Medsize"/>
  </r>
  <r>
    <s v="RZ24101"/>
    <x v="2"/>
    <n v="7142.5490499999996"/>
    <x v="0"/>
    <s v="Premium"/>
    <x v="1"/>
    <d v="2011-04-01T00:00:00"/>
    <s v="Medical Leave"/>
    <x v="0"/>
    <n v="24417"/>
    <x v="0"/>
    <x v="2"/>
    <n v="185"/>
    <n v="22"/>
    <n v="25"/>
    <n v="0"/>
    <n v="1"/>
    <s v="Personal Auto"/>
    <s v="Personal L3"/>
    <s v="Offer1"/>
    <s v="Call Center"/>
    <n v="888"/>
    <s v="SUV"/>
    <s v="Medsize"/>
  </r>
  <r>
    <s v="OB88698"/>
    <x v="4"/>
    <n v="5469.5429590000003"/>
    <x v="0"/>
    <s v="Basic"/>
    <x v="3"/>
    <s v="1/23/11"/>
    <s v="Employed"/>
    <x v="1"/>
    <n v="67099"/>
    <x v="1"/>
    <x v="0"/>
    <n v="69"/>
    <n v="11"/>
    <n v="24"/>
    <n v="0"/>
    <n v="6"/>
    <s v="Personal Auto"/>
    <s v="Personal L3"/>
    <s v="Offer4"/>
    <s v="Branch"/>
    <n v="22.995594000000001"/>
    <s v="Two-Door Car"/>
    <s v="Medsize"/>
  </r>
  <r>
    <s v="IK92617"/>
    <x v="4"/>
    <n v="11628.73401"/>
    <x v="0"/>
    <s v="Extended"/>
    <x v="0"/>
    <d v="2011-11-02T00:00:00"/>
    <s v="Employed"/>
    <x v="0"/>
    <n v="97830"/>
    <x v="2"/>
    <x v="0"/>
    <n v="96"/>
    <n v="3"/>
    <n v="61"/>
    <n v="0"/>
    <n v="2"/>
    <s v="Personal Auto"/>
    <s v="Personal L3"/>
    <s v="Offer1"/>
    <s v="Agent"/>
    <n v="298.362415"/>
    <s v="Four-Door Car"/>
    <s v="Small"/>
  </r>
  <r>
    <s v="YH43996"/>
    <x v="1"/>
    <n v="10189.65429"/>
    <x v="0"/>
    <s v="Premium"/>
    <x v="1"/>
    <s v="1/21/11"/>
    <s v="Unemployed"/>
    <x v="1"/>
    <n v="0"/>
    <x v="0"/>
    <x v="1"/>
    <n v="101"/>
    <n v="15"/>
    <n v="90"/>
    <n v="0"/>
    <n v="2"/>
    <s v="Personal Auto"/>
    <s v="Personal L3"/>
    <s v="Offer1"/>
    <s v="Branch"/>
    <n v="727.2"/>
    <s v="Four-Door Car"/>
    <s v="Small"/>
  </r>
  <r>
    <s v="BJ65040"/>
    <x v="1"/>
    <n v="2733.4318870000002"/>
    <x v="0"/>
    <s v="Basic"/>
    <x v="3"/>
    <d v="2011-03-01T00:00:00"/>
    <s v="Employed"/>
    <x v="0"/>
    <n v="93558"/>
    <x v="0"/>
    <x v="0"/>
    <n v="67"/>
    <n v="19"/>
    <n v="5"/>
    <n v="0"/>
    <n v="1"/>
    <s v="Personal Auto"/>
    <s v="Personal L3"/>
    <s v="Offer4"/>
    <s v="Agent"/>
    <n v="478.23423600000001"/>
    <s v="Four-Door Car"/>
    <s v="Medsize"/>
  </r>
  <r>
    <s v="WY57101"/>
    <x v="1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OG77759"/>
    <x v="1"/>
    <n v="7119.5319250000002"/>
    <x v="0"/>
    <s v="Basic"/>
    <x v="0"/>
    <s v="1/14/11"/>
    <s v="Disabled"/>
    <x v="1"/>
    <n v="28227"/>
    <x v="0"/>
    <x v="0"/>
    <n v="62"/>
    <n v="14"/>
    <n v="24"/>
    <n v="0"/>
    <n v="2"/>
    <s v="Personal Auto"/>
    <s v="Personal L3"/>
    <s v="Offer1"/>
    <s v="Agent"/>
    <n v="551.28213000000005"/>
    <s v="Four-Door Car"/>
    <s v="Small"/>
  </r>
  <r>
    <s v="HN38084"/>
    <x v="2"/>
    <n v="11772.79068"/>
    <x v="0"/>
    <s v="Basic"/>
    <x v="3"/>
    <d v="2011-10-01T00:00:00"/>
    <s v="Employed"/>
    <x v="1"/>
    <n v="51008"/>
    <x v="0"/>
    <x v="0"/>
    <n v="74"/>
    <n v="5"/>
    <n v="95"/>
    <n v="0"/>
    <n v="2"/>
    <s v="Corporate Auto"/>
    <s v="Corporate L1"/>
    <s v="Offer3"/>
    <s v="Branch"/>
    <n v="355.2"/>
    <s v="Two-Door Car"/>
    <s v="Small"/>
  </r>
  <r>
    <s v="GD11927"/>
    <x v="3"/>
    <n v="2381.7907869999999"/>
    <x v="0"/>
    <s v="Basic"/>
    <x v="3"/>
    <s v="2/25/11"/>
    <s v="Employed"/>
    <x v="1"/>
    <n v="78185"/>
    <x v="0"/>
    <x v="1"/>
    <n v="61"/>
    <n v="23"/>
    <n v="54"/>
    <n v="0"/>
    <n v="1"/>
    <s v="Personal Auto"/>
    <s v="Personal L3"/>
    <s v="Offer4"/>
    <s v="Agent"/>
    <n v="292.8"/>
    <s v="Four-Door Car"/>
    <s v="Small"/>
  </r>
  <r>
    <s v="MC20349"/>
    <x v="3"/>
    <n v="5208.3538500000004"/>
    <x v="0"/>
    <s v="Basic"/>
    <x v="0"/>
    <s v="1/30/11"/>
    <s v="Unemployed"/>
    <x v="0"/>
    <n v="0"/>
    <x v="0"/>
    <x v="1"/>
    <n v="74"/>
    <n v="35"/>
    <n v="2"/>
    <n v="0"/>
    <n v="3"/>
    <s v="Personal Auto"/>
    <s v="Personal L3"/>
    <s v="Offer1"/>
    <s v="Branch"/>
    <n v="532.79999999999995"/>
    <s v="Four-Door Car"/>
    <s v="Medsize"/>
  </r>
  <r>
    <s v="HM22034"/>
    <x v="2"/>
    <n v="5018.7278930000002"/>
    <x v="0"/>
    <s v="Basic"/>
    <x v="1"/>
    <s v="1/22/11"/>
    <s v="Unemployed"/>
    <x v="1"/>
    <n v="0"/>
    <x v="0"/>
    <x v="2"/>
    <n v="68"/>
    <n v="34"/>
    <n v="68"/>
    <n v="0"/>
    <n v="4"/>
    <s v="Personal Auto"/>
    <s v="Personal L1"/>
    <s v="Offer1"/>
    <s v="Agent"/>
    <n v="670.47745999999995"/>
    <s v="Four-Door Car"/>
    <s v="Medsize"/>
  </r>
  <r>
    <s v="KH48996"/>
    <x v="1"/>
    <n v="11900.54484"/>
    <x v="0"/>
    <s v="Basic"/>
    <x v="0"/>
    <s v="2/23/11"/>
    <s v="Employed"/>
    <x v="0"/>
    <n v="97205"/>
    <x v="1"/>
    <x v="2"/>
    <n v="100"/>
    <n v="22"/>
    <n v="40"/>
    <n v="2"/>
    <n v="2"/>
    <s v="Personal Auto"/>
    <s v="Personal L2"/>
    <s v="Offer3"/>
    <s v="Branch"/>
    <n v="5.5731789999999997"/>
    <s v="Sports Car"/>
    <s v="Small"/>
  </r>
  <r>
    <s v="VM34210"/>
    <x v="0"/>
    <n v="7399.0320789999996"/>
    <x v="0"/>
    <s v="Basic"/>
    <x v="1"/>
    <d v="2011-01-01T00:00:00"/>
    <s v="Unemployed"/>
    <x v="0"/>
    <n v="0"/>
    <x v="2"/>
    <x v="0"/>
    <n v="101"/>
    <n v="28"/>
    <n v="34"/>
    <n v="0"/>
    <n v="6"/>
    <s v="Personal Auto"/>
    <s v="Personal L2"/>
    <s v="Offer1"/>
    <s v="Web"/>
    <n v="337.61714899999998"/>
    <s v="SUV"/>
    <s v="Medsize"/>
  </r>
  <r>
    <s v="LS90887"/>
    <x v="3"/>
    <n v="5674.3812440000002"/>
    <x v="0"/>
    <s v="Basic"/>
    <x v="0"/>
    <s v="2/18/11"/>
    <s v="Employed"/>
    <x v="0"/>
    <n v="26225"/>
    <x v="2"/>
    <x v="0"/>
    <n v="72"/>
    <n v="18"/>
    <n v="25"/>
    <n v="1"/>
    <n v="7"/>
    <s v="Special Auto"/>
    <s v="Special L2"/>
    <s v="Offer2"/>
    <s v="Web"/>
    <n v="320.77740399999999"/>
    <s v="Four-Door Car"/>
    <s v="Medsize"/>
  </r>
  <r>
    <s v="EN72010"/>
    <x v="4"/>
    <n v="7271.4340400000001"/>
    <x v="0"/>
    <s v="Basic"/>
    <x v="1"/>
    <s v="1/25/11"/>
    <s v="Disabled"/>
    <x v="1"/>
    <n v="20545"/>
    <x v="0"/>
    <x v="1"/>
    <n v="70"/>
    <n v="23"/>
    <n v="86"/>
    <n v="0"/>
    <n v="2"/>
    <s v="Personal Auto"/>
    <s v="Personal L2"/>
    <s v="Offer3"/>
    <s v="Agent"/>
    <n v="336"/>
    <s v="Two-Door Car"/>
    <s v="Medsize"/>
  </r>
  <r>
    <s v="KH44031"/>
    <x v="4"/>
    <n v="3164.4940109999998"/>
    <x v="0"/>
    <s v="Extended"/>
    <x v="2"/>
    <d v="2011-04-01T00:00:00"/>
    <s v="Unemployed"/>
    <x v="0"/>
    <n v="0"/>
    <x v="0"/>
    <x v="0"/>
    <n v="83"/>
    <n v="20"/>
    <n v="32"/>
    <n v="0"/>
    <n v="1"/>
    <s v="Personal Auto"/>
    <s v="Personal L1"/>
    <s v="Offer2"/>
    <s v="Call Center"/>
    <n v="398.4"/>
    <s v="Four-Door Car"/>
    <s v="Medsize"/>
  </r>
  <r>
    <s v="GJ47896"/>
    <x v="1"/>
    <n v="2661.0334349999998"/>
    <x v="0"/>
    <s v="Basic"/>
    <x v="1"/>
    <s v="1/13/11"/>
    <s v="Employed"/>
    <x v="0"/>
    <n v="35503"/>
    <x v="2"/>
    <x v="0"/>
    <n v="67"/>
    <n v="14"/>
    <n v="95"/>
    <n v="0"/>
    <n v="1"/>
    <s v="Personal Auto"/>
    <s v="Personal L3"/>
    <s v="Offer1"/>
    <s v="Branch"/>
    <n v="216.173135"/>
    <s v="Two-Door Car"/>
    <s v="Medsize"/>
  </r>
  <r>
    <s v="GD87742"/>
    <x v="4"/>
    <n v="14140.558849999999"/>
    <x v="0"/>
    <s v="Basic"/>
    <x v="1"/>
    <s v="1/26/11"/>
    <s v="Employed"/>
    <x v="0"/>
    <n v="58988"/>
    <x v="0"/>
    <x v="0"/>
    <n v="118"/>
    <n v="3"/>
    <n v="76"/>
    <n v="0"/>
    <n v="2"/>
    <s v="Personal Auto"/>
    <s v="Personal L3"/>
    <s v="Offer2"/>
    <s v="Web"/>
    <n v="566.4"/>
    <s v="Sports Car"/>
    <s v="Medsize"/>
  </r>
  <r>
    <s v="MD14027"/>
    <x v="2"/>
    <n v="7654.2270669999998"/>
    <x v="0"/>
    <s v="Basic"/>
    <x v="0"/>
    <s v="1/20/11"/>
    <s v="Unemployed"/>
    <x v="0"/>
    <n v="0"/>
    <x v="0"/>
    <x v="1"/>
    <n v="74"/>
    <n v="16"/>
    <n v="89"/>
    <n v="1"/>
    <n v="2"/>
    <s v="Personal Auto"/>
    <s v="Personal L1"/>
    <s v="Offer1"/>
    <s v="Agent"/>
    <n v="355.2"/>
    <s v="Two-Door Car"/>
    <s v="Medsize"/>
  </r>
  <r>
    <s v="XA32915"/>
    <x v="2"/>
    <n v="2199.7395200000001"/>
    <x v="0"/>
    <s v="Basic"/>
    <x v="3"/>
    <s v="2/15/11"/>
    <s v="Unemployed"/>
    <x v="1"/>
    <n v="0"/>
    <x v="0"/>
    <x v="1"/>
    <n v="64"/>
    <n v="21"/>
    <n v="5"/>
    <n v="0"/>
    <n v="1"/>
    <s v="Personal Auto"/>
    <s v="Personal L3"/>
    <s v="Offer4"/>
    <s v="Branch"/>
    <n v="685.45673799999997"/>
    <s v="Two-Door Car"/>
    <s v="Small"/>
  </r>
  <r>
    <s v="XR52852"/>
    <x v="4"/>
    <n v="2004.350666"/>
    <x v="1"/>
    <s v="Basic"/>
    <x v="1"/>
    <s v="2/22/11"/>
    <s v="Unemployed"/>
    <x v="0"/>
    <n v="0"/>
    <x v="0"/>
    <x v="2"/>
    <n v="66"/>
    <n v="16"/>
    <n v="35"/>
    <n v="4"/>
    <n v="1"/>
    <s v="Special Auto"/>
    <s v="Special L2"/>
    <s v="Offer1"/>
    <s v="Branch"/>
    <n v="316.8"/>
    <s v="Four-Door Car"/>
    <s v="Small"/>
  </r>
  <r>
    <s v="EZ48947"/>
    <x v="2"/>
    <n v="13111.11319"/>
    <x v="0"/>
    <s v="Basic"/>
    <x v="1"/>
    <s v="1/31/11"/>
    <s v="Employed"/>
    <x v="1"/>
    <n v="67197"/>
    <x v="1"/>
    <x v="1"/>
    <n v="111"/>
    <n v="2"/>
    <n v="9"/>
    <n v="0"/>
    <n v="2"/>
    <s v="Special Auto"/>
    <s v="Special L2"/>
    <s v="Offer1"/>
    <s v="Agent"/>
    <n v="147.94878299999999"/>
    <s v="SUV"/>
    <s v="Large"/>
  </r>
  <r>
    <s v="OJ50322"/>
    <x v="2"/>
    <n v="15762.60349"/>
    <x v="0"/>
    <s v="Premium"/>
    <x v="3"/>
    <s v="1/21/11"/>
    <s v="Employed"/>
    <x v="1"/>
    <n v="39032"/>
    <x v="0"/>
    <x v="0"/>
    <n v="198"/>
    <n v="31"/>
    <n v="15"/>
    <n v="0"/>
    <n v="7"/>
    <s v="Personal Auto"/>
    <s v="Personal L3"/>
    <s v="Offer1"/>
    <s v="Call Center"/>
    <n v="950.4"/>
    <s v="SUV"/>
    <s v="Medsize"/>
  </r>
  <r>
    <s v="XB77333"/>
    <x v="4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2"/>
    <s v="Offer1"/>
    <s v="Agent"/>
    <n v="326.39999999999998"/>
    <s v="Four-Door Car"/>
    <s v="Large"/>
  </r>
  <r>
    <s v="QB58745"/>
    <x v="3"/>
    <n v="2787.5397929999999"/>
    <x v="0"/>
    <s v="Basic"/>
    <x v="3"/>
    <s v="1/23/11"/>
    <s v="Employed"/>
    <x v="1"/>
    <n v="34927"/>
    <x v="2"/>
    <x v="0"/>
    <n v="70"/>
    <n v="5"/>
    <n v="2"/>
    <n v="0"/>
    <n v="1"/>
    <s v="Personal Auto"/>
    <s v="Personal L2"/>
    <s v="Offer4"/>
    <s v="Web"/>
    <n v="242.49135699999999"/>
    <s v="Two-Door Car"/>
    <s v="Large"/>
  </r>
  <r>
    <s v="IG62421"/>
    <x v="2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2"/>
    <s v="Offer2"/>
    <s v="Branch"/>
    <n v="91.834667999999994"/>
    <s v="Four-Door Car"/>
    <s v="Medsize"/>
  </r>
  <r>
    <s v="SF29724"/>
    <x v="3"/>
    <n v="2713.36798"/>
    <x v="0"/>
    <s v="Basic"/>
    <x v="0"/>
    <d v="2011-12-01T00:00:00"/>
    <s v="Employed"/>
    <x v="0"/>
    <n v="31535"/>
    <x v="1"/>
    <x v="1"/>
    <n v="70"/>
    <n v="27"/>
    <n v="46"/>
    <n v="0"/>
    <n v="1"/>
    <s v="Personal Auto"/>
    <s v="Personal L2"/>
    <s v="Offer4"/>
    <s v="Branch"/>
    <n v="90.525716000000003"/>
    <s v="Four-Door Car"/>
    <s v="Medsize"/>
  </r>
  <r>
    <s v="WM95454"/>
    <x v="3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CB96381"/>
    <x v="3"/>
    <n v="14590.24583"/>
    <x v="0"/>
    <s v="Basic"/>
    <x v="1"/>
    <d v="2011-11-01T00:00:00"/>
    <s v="Employed"/>
    <x v="0"/>
    <n v="46244"/>
    <x v="2"/>
    <x v="2"/>
    <n v="62"/>
    <n v="8"/>
    <n v="3"/>
    <n v="0"/>
    <n v="2"/>
    <s v="Corporate Auto"/>
    <s v="Corporate L3"/>
    <s v="Offer4"/>
    <s v="Agent"/>
    <n v="255.285875"/>
    <s v="Four-Door Car"/>
    <s v="Medsize"/>
  </r>
  <r>
    <s v="MJ60422"/>
    <x v="1"/>
    <n v="6652.4744920000003"/>
    <x v="0"/>
    <s v="Extended"/>
    <x v="0"/>
    <d v="2011-09-02T00:00:00"/>
    <s v="Employed"/>
    <x v="1"/>
    <n v="34886"/>
    <x v="0"/>
    <x v="0"/>
    <n v="84"/>
    <n v="3"/>
    <n v="40"/>
    <n v="0"/>
    <n v="5"/>
    <s v="Personal Auto"/>
    <s v="Personal L3"/>
    <s v="Offer1"/>
    <s v="Call Center"/>
    <n v="403.2"/>
    <s v="Two-Door Car"/>
    <s v="Small"/>
  </r>
  <r>
    <s v="NC63295"/>
    <x v="1"/>
    <n v="2444.621056"/>
    <x v="0"/>
    <s v="Basic"/>
    <x v="3"/>
    <d v="2011-10-02T00:00:00"/>
    <s v="Unemployed"/>
    <x v="1"/>
    <n v="0"/>
    <x v="0"/>
    <x v="0"/>
    <n v="66"/>
    <n v="27"/>
    <n v="51"/>
    <n v="0"/>
    <n v="1"/>
    <s v="Corporate Auto"/>
    <s v="Corporate L2"/>
    <s v="Offer3"/>
    <s v="Branch"/>
    <n v="316.8"/>
    <s v="Four-Door Car"/>
    <s v="Large"/>
  </r>
  <r>
    <s v="JX76668"/>
    <x v="0"/>
    <n v="11314.24394"/>
    <x v="0"/>
    <s v="Premium"/>
    <x v="3"/>
    <d v="2011-06-01T00:00:00"/>
    <s v="Employed"/>
    <x v="0"/>
    <n v="62935"/>
    <x v="1"/>
    <x v="0"/>
    <n v="141"/>
    <n v="29"/>
    <n v="27"/>
    <n v="0"/>
    <n v="7"/>
    <s v="Personal Auto"/>
    <s v="Personal L1"/>
    <s v="Offer2"/>
    <s v="Agent"/>
    <n v="232.24232599999999"/>
    <s v="Sports Car"/>
    <s v="Small"/>
  </r>
  <r>
    <s v="ZE76673"/>
    <x v="4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1"/>
    <s v="Offer2"/>
    <s v="Agent"/>
    <n v="657.6"/>
    <s v="Sports Car"/>
    <s v="Medsize"/>
  </r>
  <r>
    <s v="XG19917"/>
    <x v="0"/>
    <n v="3189.6670300000001"/>
    <x v="0"/>
    <s v="Extended"/>
    <x v="0"/>
    <d v="2011-05-02T00:00:00"/>
    <s v="Unemployed"/>
    <x v="0"/>
    <n v="0"/>
    <x v="0"/>
    <x v="1"/>
    <n v="87"/>
    <n v="6"/>
    <n v="3"/>
    <n v="0"/>
    <n v="1"/>
    <s v="Personal Auto"/>
    <s v="Personal L2"/>
    <s v="Offer2"/>
    <s v="Branch"/>
    <n v="760.428495"/>
    <s v="Four-Door Car"/>
    <s v="Medsize"/>
  </r>
  <r>
    <s v="WF34690"/>
    <x v="4"/>
    <n v="19357.372009999999"/>
    <x v="0"/>
    <s v="Basic"/>
    <x v="0"/>
    <d v="2011-07-02T00:00:00"/>
    <s v="Unemployed"/>
    <x v="0"/>
    <n v="0"/>
    <x v="0"/>
    <x v="0"/>
    <n v="68"/>
    <n v="20"/>
    <n v="66"/>
    <n v="1"/>
    <n v="2"/>
    <s v="Personal Auto"/>
    <s v="Personal L3"/>
    <s v="Offer1"/>
    <s v="Branch"/>
    <n v="326.39999999999998"/>
    <s v="Four-Door Car"/>
    <s v="Medsize"/>
  </r>
  <r>
    <s v="ZM28138"/>
    <x v="1"/>
    <n v="7227.1203640000003"/>
    <x v="0"/>
    <s v="Basic"/>
    <x v="0"/>
    <d v="2011-01-01T00:00:00"/>
    <s v="Employed"/>
    <x v="0"/>
    <n v="40153"/>
    <x v="0"/>
    <x v="1"/>
    <n v="61"/>
    <n v="1"/>
    <n v="99"/>
    <n v="0"/>
    <n v="2"/>
    <s v="Personal Auto"/>
    <s v="Personal L3"/>
    <s v="Offer1"/>
    <s v="Agent"/>
    <n v="340.07497999999998"/>
    <s v="Four-Door Car"/>
    <s v="Medsize"/>
  </r>
  <r>
    <s v="FI14842"/>
    <x v="2"/>
    <n v="7857.303868"/>
    <x v="0"/>
    <s v="Basic"/>
    <x v="1"/>
    <s v="1/29/11"/>
    <s v="Unemployed"/>
    <x v="0"/>
    <n v="0"/>
    <x v="0"/>
    <x v="0"/>
    <n v="104"/>
    <n v="12"/>
    <n v="7"/>
    <n v="0"/>
    <n v="3"/>
    <s v="Personal Auto"/>
    <s v="Personal L2"/>
    <s v="Offer2"/>
    <s v="Web"/>
    <n v="499.2"/>
    <s v="SUV"/>
    <s v="Medsize"/>
  </r>
  <r>
    <s v="KC32511"/>
    <x v="4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2"/>
    <s v="Offer2"/>
    <s v="Agent"/>
    <n v="307.2"/>
    <s v="Four-Door Car"/>
    <s v="Small"/>
  </r>
  <r>
    <s v="NE10467"/>
    <x v="1"/>
    <n v="4281.0622229999999"/>
    <x v="0"/>
    <s v="Basic"/>
    <x v="3"/>
    <s v="2/24/11"/>
    <s v="Employed"/>
    <x v="0"/>
    <n v="23712"/>
    <x v="0"/>
    <x v="0"/>
    <n v="106"/>
    <n v="2"/>
    <n v="12"/>
    <n v="0"/>
    <n v="1"/>
    <s v="Corporate Auto"/>
    <s v="Corporate L1"/>
    <s v="Offer4"/>
    <s v="Call Center"/>
    <n v="508.8"/>
    <s v="SUV"/>
    <s v="Medsize"/>
  </r>
  <r>
    <s v="PT93474"/>
    <x v="4"/>
    <n v="11513.162909999999"/>
    <x v="0"/>
    <s v="Basic"/>
    <x v="0"/>
    <d v="2011-04-02T00:00:00"/>
    <s v="Unemployed"/>
    <x v="0"/>
    <n v="0"/>
    <x v="0"/>
    <x v="2"/>
    <n v="64"/>
    <n v="26"/>
    <n v="72"/>
    <n v="0"/>
    <n v="2"/>
    <s v="Personal Auto"/>
    <s v="Personal L3"/>
    <s v="Offer1"/>
    <s v="Web"/>
    <n v="307.2"/>
    <s v="Four-Door Car"/>
    <s v="Medsize"/>
  </r>
  <r>
    <s v="RL74454"/>
    <x v="2"/>
    <n v="5147.1102300000002"/>
    <x v="0"/>
    <s v="Basic"/>
    <x v="0"/>
    <d v="2011-06-02T00:00:00"/>
    <s v="Employed"/>
    <x v="0"/>
    <n v="33171"/>
    <x v="2"/>
    <x v="0"/>
    <n v="65"/>
    <n v="27"/>
    <n v="17"/>
    <n v="0"/>
    <n v="3"/>
    <s v="Personal Auto"/>
    <s v="Personal L3"/>
    <s v="Offer2"/>
    <s v="Branch"/>
    <n v="236.64369500000001"/>
    <s v="Four-Door Car"/>
    <s v="Medsize"/>
  </r>
  <r>
    <s v="DQ31994"/>
    <x v="2"/>
    <n v="8663.4976179999994"/>
    <x v="0"/>
    <s v="Extended"/>
    <x v="1"/>
    <s v="2/19/11"/>
    <s v="Unemployed"/>
    <x v="0"/>
    <n v="0"/>
    <x v="0"/>
    <x v="1"/>
    <n v="83"/>
    <n v="18"/>
    <n v="90"/>
    <n v="1"/>
    <n v="2"/>
    <s v="Corporate Auto"/>
    <s v="Corporate L2"/>
    <s v="Offer2"/>
    <s v="Agent"/>
    <n v="398.4"/>
    <s v="Four-Door Car"/>
    <s v="Medsize"/>
  </r>
  <r>
    <s v="DN98431"/>
    <x v="4"/>
    <n v="2535.3216830000001"/>
    <x v="0"/>
    <s v="Basic"/>
    <x v="3"/>
    <s v="2/27/11"/>
    <s v="Unemployed"/>
    <x v="0"/>
    <n v="0"/>
    <x v="0"/>
    <x v="0"/>
    <n v="68"/>
    <n v="24"/>
    <n v="73"/>
    <n v="0"/>
    <n v="1"/>
    <s v="Corporate Auto"/>
    <s v="Corporate L3"/>
    <s v="Offer1"/>
    <s v="Branch"/>
    <n v="326.39999999999998"/>
    <s v="Four-Door Car"/>
    <s v="Medsize"/>
  </r>
  <r>
    <s v="EV53200"/>
    <x v="2"/>
    <n v="21504.338800000001"/>
    <x v="0"/>
    <s v="Basic"/>
    <x v="1"/>
    <d v="2011-08-01T00:00:00"/>
    <s v="Employed"/>
    <x v="1"/>
    <n v="60228"/>
    <x v="2"/>
    <x v="2"/>
    <n v="112"/>
    <n v="23"/>
    <n v="28"/>
    <n v="1"/>
    <n v="2"/>
    <s v="Personal Auto"/>
    <s v="Personal L2"/>
    <s v="Offer1"/>
    <s v="Agent"/>
    <n v="286.10297100000003"/>
    <s v="SUV"/>
    <s v="Medsize"/>
  </r>
  <r>
    <s v="AJ89107"/>
    <x v="1"/>
    <n v="7349.3284899999999"/>
    <x v="0"/>
    <s v="Extended"/>
    <x v="3"/>
    <d v="2011-02-02T00:00:00"/>
    <s v="Employed"/>
    <x v="1"/>
    <n v="27072"/>
    <x v="0"/>
    <x v="0"/>
    <n v="93"/>
    <n v="24"/>
    <n v="27"/>
    <n v="0"/>
    <n v="8"/>
    <s v="Personal Auto"/>
    <s v="Personal L3"/>
    <s v="Offer4"/>
    <s v="Branch"/>
    <n v="565.33693100000005"/>
    <s v="Four-Door Car"/>
    <s v="Large"/>
  </r>
  <r>
    <s v="WS25565"/>
    <x v="3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1"/>
    <s v="Offer1"/>
    <s v="Call Center"/>
    <n v="523.88884499999995"/>
    <s v="Four-Door Car"/>
    <s v="Small"/>
  </r>
  <r>
    <s v="ZY33234"/>
    <x v="2"/>
    <n v="4297.1890569999996"/>
    <x v="0"/>
    <s v="Premium"/>
    <x v="3"/>
    <d v="2011-12-01T00:00:00"/>
    <s v="Employed"/>
    <x v="0"/>
    <n v="66331"/>
    <x v="0"/>
    <x v="1"/>
    <n v="107"/>
    <n v="0"/>
    <n v="74"/>
    <n v="0"/>
    <n v="1"/>
    <s v="Personal Auto"/>
    <s v="Personal L3"/>
    <s v="Offer4"/>
    <s v="Branch"/>
    <n v="513.6"/>
    <s v="Two-Door Car"/>
    <s v="Large"/>
  </r>
  <r>
    <s v="QW17286"/>
    <x v="0"/>
    <n v="2778.323903"/>
    <x v="0"/>
    <s v="Basic"/>
    <x v="2"/>
    <s v="2/13/11"/>
    <s v="Employed"/>
    <x v="0"/>
    <n v="66030"/>
    <x v="2"/>
    <x v="0"/>
    <n v="69"/>
    <n v="33"/>
    <n v="19"/>
    <n v="1"/>
    <n v="1"/>
    <s v="Personal Auto"/>
    <s v="Personal L2"/>
    <s v="Offer4"/>
    <s v="Web"/>
    <n v="282.15379200000001"/>
    <s v="Four-Door Car"/>
    <s v="Medsize"/>
  </r>
  <r>
    <s v="TO34442"/>
    <x v="0"/>
    <n v="5532.8633360000003"/>
    <x v="0"/>
    <s v="Basic"/>
    <x v="1"/>
    <s v="2/23/11"/>
    <s v="Employed"/>
    <x v="1"/>
    <n v="59768"/>
    <x v="0"/>
    <x v="0"/>
    <n v="71"/>
    <n v="6"/>
    <n v="93"/>
    <n v="1"/>
    <n v="3"/>
    <s v="Personal Auto"/>
    <s v="Personal L3"/>
    <s v="Offer1"/>
    <s v="Branch"/>
    <n v="340.8"/>
    <s v="Four-Door Car"/>
    <s v="Small"/>
  </r>
  <r>
    <s v="DG90902"/>
    <x v="3"/>
    <n v="17476.641390000001"/>
    <x v="0"/>
    <s v="Basic"/>
    <x v="1"/>
    <d v="2011-12-01T00:00:00"/>
    <s v="Employed"/>
    <x v="0"/>
    <n v="45106"/>
    <x v="0"/>
    <x v="0"/>
    <n v="73"/>
    <n v="22"/>
    <n v="21"/>
    <n v="0"/>
    <n v="2"/>
    <s v="Personal Auto"/>
    <s v="Personal L2"/>
    <s v="Offer2"/>
    <s v="Agent"/>
    <n v="350.4"/>
    <s v="Four-Door Car"/>
    <s v="Medsize"/>
  </r>
  <r>
    <s v="SW96063"/>
    <x v="1"/>
    <n v="10479.899659999999"/>
    <x v="0"/>
    <s v="Extended"/>
    <x v="0"/>
    <s v="2/23/11"/>
    <s v="Employed"/>
    <x v="0"/>
    <n v="78435"/>
    <x v="2"/>
    <x v="2"/>
    <n v="130"/>
    <n v="11"/>
    <n v="19"/>
    <n v="0"/>
    <n v="4"/>
    <s v="Personal Auto"/>
    <s v="Personal L3"/>
    <s v="Offer1"/>
    <s v="Call Center"/>
    <n v="553.61131"/>
    <s v="SUV"/>
    <s v="Medsize"/>
  </r>
  <r>
    <s v="CP19929"/>
    <x v="3"/>
    <n v="2242.574431"/>
    <x v="0"/>
    <s v="Basic"/>
    <x v="0"/>
    <d v="2011-10-02T00:00:00"/>
    <s v="Unemployed"/>
    <x v="0"/>
    <n v="0"/>
    <x v="0"/>
    <x v="1"/>
    <n v="63"/>
    <n v="31"/>
    <n v="99"/>
    <n v="1"/>
    <n v="1"/>
    <s v="Corporate Auto"/>
    <s v="Corporate L3"/>
    <s v="Offer1"/>
    <s v="Agent"/>
    <n v="453.6"/>
    <s v="Two-Door Car"/>
    <s v="Medsize"/>
  </r>
  <r>
    <s v="KR50062"/>
    <x v="4"/>
    <n v="2754.45676"/>
    <x v="0"/>
    <s v="Basic"/>
    <x v="1"/>
    <d v="2011-11-02T00:00:00"/>
    <s v="Employed"/>
    <x v="1"/>
    <n v="79507"/>
    <x v="0"/>
    <x v="0"/>
    <n v="70"/>
    <n v="7"/>
    <n v="17"/>
    <n v="3"/>
    <n v="1"/>
    <s v="Personal Auto"/>
    <s v="Personal L3"/>
    <s v="Offer2"/>
    <s v="Call Center"/>
    <n v="442.19943899999998"/>
    <s v="Two-Door Car"/>
    <s v="Medsize"/>
  </r>
  <r>
    <s v="CU19735"/>
    <x v="1"/>
    <n v="8041.2005499999996"/>
    <x v="0"/>
    <s v="Basic"/>
    <x v="3"/>
    <s v="2/24/11"/>
    <s v="Employed"/>
    <x v="1"/>
    <n v="44986"/>
    <x v="0"/>
    <x v="0"/>
    <n v="101"/>
    <n v="14"/>
    <n v="83"/>
    <n v="0"/>
    <n v="3"/>
    <s v="Corporate Auto"/>
    <s v="Corporate L1"/>
    <s v="Offer1"/>
    <s v="Call Center"/>
    <n v="624.02356399999996"/>
    <s v="SUV"/>
    <s v="Medsize"/>
  </r>
  <r>
    <s v="ST52914"/>
    <x v="1"/>
    <n v="6042.9119000000001"/>
    <x v="0"/>
    <s v="Extended"/>
    <x v="1"/>
    <d v="2011-05-02T00:00:00"/>
    <s v="Employed"/>
    <x v="1"/>
    <n v="25899"/>
    <x v="0"/>
    <x v="2"/>
    <n v="79"/>
    <n v="10"/>
    <n v="11"/>
    <n v="0"/>
    <n v="8"/>
    <s v="Personal Auto"/>
    <s v="Personal L3"/>
    <s v="Offer4"/>
    <s v="Branch"/>
    <n v="568.79999999999995"/>
    <s v="Two-Door Car"/>
    <s v="Medsize"/>
  </r>
  <r>
    <s v="WQ68301"/>
    <x v="4"/>
    <n v="2827.43885"/>
    <x v="0"/>
    <s v="Basic"/>
    <x v="0"/>
    <s v="1/29/11"/>
    <s v="Medical Leave"/>
    <x v="1"/>
    <n v="13610"/>
    <x v="0"/>
    <x v="0"/>
    <n v="74"/>
    <n v="7"/>
    <n v="64"/>
    <n v="0"/>
    <n v="1"/>
    <s v="Personal Auto"/>
    <s v="Personal L3"/>
    <s v="Offer4"/>
    <s v="Agent"/>
    <n v="355.2"/>
    <s v="Four-Door Car"/>
    <s v="Large"/>
  </r>
  <r>
    <s v="LR33381"/>
    <x v="2"/>
    <n v="22041.85643"/>
    <x v="0"/>
    <s v="Basic"/>
    <x v="4"/>
    <s v="2/18/11"/>
    <s v="Unemployed"/>
    <x v="1"/>
    <n v="0"/>
    <x v="0"/>
    <x v="0"/>
    <n v="65"/>
    <n v="11"/>
    <n v="15"/>
    <n v="0"/>
    <n v="2"/>
    <s v="Personal Auto"/>
    <s v="Personal L3"/>
    <s v="Offer3"/>
    <s v="Agent"/>
    <n v="312"/>
    <s v="Four-Door Car"/>
    <s v="Small"/>
  </r>
  <r>
    <s v="UR36912"/>
    <x v="3"/>
    <n v="2796.8021910000002"/>
    <x v="0"/>
    <s v="Basic"/>
    <x v="0"/>
    <s v="1/31/11"/>
    <s v="Employed"/>
    <x v="1"/>
    <n v="77362"/>
    <x v="0"/>
    <x v="0"/>
    <n v="70"/>
    <n v="14"/>
    <n v="25"/>
    <n v="0"/>
    <n v="1"/>
    <s v="Personal Auto"/>
    <s v="Personal L3"/>
    <s v="Offer2"/>
    <s v="Agent"/>
    <n v="386.59979700000002"/>
    <s v="Two-Door Car"/>
    <s v="Medsize"/>
  </r>
  <r>
    <s v="SK46419"/>
    <x v="3"/>
    <n v="4072.849436"/>
    <x v="0"/>
    <s v="Basic"/>
    <x v="3"/>
    <s v="1/31/11"/>
    <s v="Employed"/>
    <x v="1"/>
    <n v="96443"/>
    <x v="0"/>
    <x v="1"/>
    <n v="102"/>
    <n v="1"/>
    <n v="17"/>
    <n v="0"/>
    <n v="1"/>
    <s v="Personal Auto"/>
    <s v="Personal L3"/>
    <s v="Offer4"/>
    <s v="Branch"/>
    <n v="489.6"/>
    <s v="SUV"/>
    <s v="Medsize"/>
  </r>
  <r>
    <s v="BY88757"/>
    <x v="3"/>
    <n v="5182.4622660000005"/>
    <x v="0"/>
    <s v="Extended"/>
    <x v="2"/>
    <d v="2011-03-02T00:00:00"/>
    <s v="Unemployed"/>
    <x v="1"/>
    <n v="0"/>
    <x v="0"/>
    <x v="0"/>
    <n v="135"/>
    <n v="2"/>
    <n v="41"/>
    <n v="1"/>
    <n v="1"/>
    <s v="Personal Auto"/>
    <s v="Personal L3"/>
    <s v="Offer1"/>
    <s v="Call Center"/>
    <n v="939.52847499999996"/>
    <s v="SUV"/>
    <s v="Large"/>
  </r>
  <r>
    <s v="ER65086"/>
    <x v="2"/>
    <n v="6131.663176"/>
    <x v="0"/>
    <s v="Extended"/>
    <x v="4"/>
    <s v="1/18/11"/>
    <s v="Employed"/>
    <x v="1"/>
    <n v="90778"/>
    <x v="1"/>
    <x v="0"/>
    <n v="76"/>
    <n v="31"/>
    <n v="29"/>
    <n v="0"/>
    <n v="7"/>
    <s v="Personal Auto"/>
    <s v="Personal L3"/>
    <s v="Offer3"/>
    <s v="Branch"/>
    <n v="62.291009000000003"/>
    <s v="Four-Door Car"/>
    <s v="Medsize"/>
  </r>
  <r>
    <s v="TP87527"/>
    <x v="3"/>
    <n v="2392.13114"/>
    <x v="0"/>
    <s v="Basic"/>
    <x v="3"/>
    <s v="2/15/11"/>
    <s v="Unemployed"/>
    <x v="0"/>
    <n v="0"/>
    <x v="0"/>
    <x v="2"/>
    <n v="65"/>
    <n v="11"/>
    <n v="62"/>
    <n v="0"/>
    <n v="1"/>
    <s v="Corporate Auto"/>
    <s v="Corporate L3"/>
    <s v="Offer1"/>
    <s v="Branch"/>
    <n v="361.18112200000002"/>
    <s v="Four-Door Car"/>
    <s v="Large"/>
  </r>
  <r>
    <s v="VL80291"/>
    <x v="2"/>
    <n v="3209.6630439999999"/>
    <x v="0"/>
    <s v="Extended"/>
    <x v="2"/>
    <d v="2011-04-01T00:00:00"/>
    <s v="Employed"/>
    <x v="0"/>
    <n v="78494"/>
    <x v="1"/>
    <x v="2"/>
    <n v="79"/>
    <n v="6"/>
    <n v="40"/>
    <n v="0"/>
    <n v="1"/>
    <s v="Personal Auto"/>
    <s v="Personal L3"/>
    <s v="Offer2"/>
    <s v="Web"/>
    <n v="122.305677"/>
    <s v="Two-Door Car"/>
    <s v="Medsize"/>
  </r>
  <r>
    <s v="WL45773"/>
    <x v="3"/>
    <n v="2808.6060269999998"/>
    <x v="0"/>
    <s v="Basic"/>
    <x v="4"/>
    <d v="2011-02-01T00:00:00"/>
    <s v="Employed"/>
    <x v="0"/>
    <n v="83497"/>
    <x v="2"/>
    <x v="0"/>
    <n v="69"/>
    <n v="28"/>
    <n v="15"/>
    <n v="0"/>
    <n v="1"/>
    <s v="Special Auto"/>
    <s v="Special L2"/>
    <s v="Offer2"/>
    <s v="Call Center"/>
    <n v="196.52318700000001"/>
    <s v="Four-Door Car"/>
    <s v="Medsize"/>
  </r>
  <r>
    <s v="TT36693"/>
    <x v="2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2"/>
    <s v="Offer2"/>
    <s v="Branch"/>
    <n v="528"/>
    <s v="Four-Door Car"/>
    <s v="Medsize"/>
  </r>
  <r>
    <s v="PT12544"/>
    <x v="1"/>
    <n v="6880.4688749999996"/>
    <x v="0"/>
    <s v="Extended"/>
    <x v="1"/>
    <s v="2/24/11"/>
    <s v="Employed"/>
    <x v="1"/>
    <n v="63935"/>
    <x v="2"/>
    <x v="0"/>
    <n v="87"/>
    <n v="20"/>
    <n v="63"/>
    <n v="0"/>
    <n v="6"/>
    <s v="Personal Auto"/>
    <s v="Personal L2"/>
    <s v="Offer2"/>
    <s v="Call Center"/>
    <n v="221.61885000000001"/>
    <s v="Four-Door Car"/>
    <s v="Medsize"/>
  </r>
  <r>
    <s v="CI24326"/>
    <x v="4"/>
    <n v="3591.066675"/>
    <x v="0"/>
    <s v="Extended"/>
    <x v="0"/>
    <s v="1/23/11"/>
    <s v="Unemployed"/>
    <x v="1"/>
    <n v="0"/>
    <x v="0"/>
    <x v="0"/>
    <n v="96"/>
    <n v="5"/>
    <n v="35"/>
    <n v="0"/>
    <n v="1"/>
    <s v="Personal Auto"/>
    <s v="Personal L3"/>
    <s v="Offer4"/>
    <s v="Web"/>
    <n v="460.8"/>
    <s v="Four-Door Car"/>
    <s v="Medsize"/>
  </r>
  <r>
    <s v="YQ73717"/>
    <x v="3"/>
    <n v="5201.252168"/>
    <x v="0"/>
    <s v="Basic"/>
    <x v="3"/>
    <s v="1/31/11"/>
    <s v="Unemployed"/>
    <x v="1"/>
    <n v="0"/>
    <x v="0"/>
    <x v="0"/>
    <n v="69"/>
    <n v="1"/>
    <n v="79"/>
    <n v="0"/>
    <n v="4"/>
    <s v="Personal Auto"/>
    <s v="Personal L1"/>
    <s v="Offer4"/>
    <s v="Agent"/>
    <n v="331.2"/>
    <s v="Four-Door Car"/>
    <s v="Medsize"/>
  </r>
  <r>
    <s v="FG99706"/>
    <x v="4"/>
    <n v="5521.5425770000002"/>
    <x v="0"/>
    <s v="Extended"/>
    <x v="1"/>
    <d v="2011-06-01T00:00:00"/>
    <s v="Unemployed"/>
    <x v="0"/>
    <n v="0"/>
    <x v="0"/>
    <x v="1"/>
    <n v="77"/>
    <n v="20"/>
    <n v="89"/>
    <n v="0"/>
    <n v="9"/>
    <s v="Personal Auto"/>
    <s v="Personal L3"/>
    <s v="Offer1"/>
    <s v="Agent"/>
    <n v="369.6"/>
    <s v="Four-Door Car"/>
    <s v="Medsize"/>
  </r>
  <r>
    <s v="OM63414"/>
    <x v="1"/>
    <n v="5071.6515220000001"/>
    <x v="0"/>
    <s v="Basic"/>
    <x v="0"/>
    <s v="2/21/11"/>
    <s v="Employed"/>
    <x v="0"/>
    <n v="62258"/>
    <x v="1"/>
    <x v="1"/>
    <n v="65"/>
    <n v="14"/>
    <n v="17"/>
    <n v="0"/>
    <n v="5"/>
    <s v="Personal Auto"/>
    <s v="Personal L3"/>
    <s v="Offer1"/>
    <s v="Agent"/>
    <n v="117.450428"/>
    <s v="Two-Door Car"/>
    <s v="Large"/>
  </r>
  <r>
    <s v="JQ74890"/>
    <x v="2"/>
    <n v="2921.6813659999998"/>
    <x v="0"/>
    <s v="Extended"/>
    <x v="0"/>
    <s v="1/19/11"/>
    <s v="Unemployed"/>
    <x v="1"/>
    <n v="0"/>
    <x v="0"/>
    <x v="1"/>
    <n v="80"/>
    <n v="10"/>
    <n v="81"/>
    <n v="0"/>
    <n v="1"/>
    <s v="Corporate Auto"/>
    <s v="Corporate L2"/>
    <s v="Offer1"/>
    <s v="Branch"/>
    <n v="739.31049299999995"/>
    <s v="Four-Door Car"/>
    <s v="Medsize"/>
  </r>
  <r>
    <s v="FP93662"/>
    <x v="3"/>
    <n v="15806.53397"/>
    <x v="0"/>
    <s v="Extended"/>
    <x v="2"/>
    <d v="2011-06-02T00:00:00"/>
    <s v="Employed"/>
    <x v="0"/>
    <n v="58516"/>
    <x v="0"/>
    <x v="0"/>
    <n v="98"/>
    <n v="14"/>
    <n v="75"/>
    <n v="0"/>
    <n v="2"/>
    <s v="Corporate Auto"/>
    <s v="Corporate L2"/>
    <s v="Offer4"/>
    <s v="Branch"/>
    <n v="470.4"/>
    <s v="Two-Door Car"/>
    <s v="Large"/>
  </r>
  <r>
    <s v="PF40592"/>
    <x v="0"/>
    <n v="4942.6306059999997"/>
    <x v="0"/>
    <s v="Basic"/>
    <x v="1"/>
    <d v="2011-08-01T00:00:00"/>
    <s v="Medical Leave"/>
    <x v="0"/>
    <n v="23285"/>
    <x v="1"/>
    <x v="0"/>
    <n v="65"/>
    <n v="30"/>
    <n v="22"/>
    <n v="0"/>
    <n v="7"/>
    <s v="Personal Auto"/>
    <s v="Personal L2"/>
    <s v="Offer2"/>
    <s v="Web"/>
    <n v="118.446235"/>
    <s v="Two-Door Car"/>
    <s v="Medsize"/>
  </r>
  <r>
    <s v="EW82164"/>
    <x v="3"/>
    <n v="4167.4195739999996"/>
    <x v="0"/>
    <s v="Basic"/>
    <x v="0"/>
    <d v="2011-03-02T00:00:00"/>
    <s v="Employed"/>
    <x v="0"/>
    <n v="56901"/>
    <x v="0"/>
    <x v="0"/>
    <n v="104"/>
    <n v="29"/>
    <n v="82"/>
    <n v="0"/>
    <n v="1"/>
    <s v="Personal Auto"/>
    <s v="Personal L2"/>
    <s v="Offer1"/>
    <s v="Agent"/>
    <n v="499.2"/>
    <s v="SUV"/>
    <s v="Small"/>
  </r>
  <r>
    <s v="KV99550"/>
    <x v="3"/>
    <n v="6514.9540429999997"/>
    <x v="0"/>
    <s v="Basic"/>
    <x v="3"/>
    <s v="2/14/11"/>
    <s v="Unemployed"/>
    <x v="1"/>
    <n v="0"/>
    <x v="0"/>
    <x v="0"/>
    <n v="61"/>
    <n v="12"/>
    <n v="75"/>
    <n v="1"/>
    <n v="2"/>
    <s v="Personal Auto"/>
    <s v="Personal L3"/>
    <s v="Offer2"/>
    <s v="Agent"/>
    <n v="292.8"/>
    <s v="Four-Door Car"/>
    <s v="Small"/>
  </r>
  <r>
    <s v="CA96230"/>
    <x v="3"/>
    <n v="9189.5182669999995"/>
    <x v="0"/>
    <s v="Basic"/>
    <x v="4"/>
    <d v="2011-10-02T00:00:00"/>
    <s v="Employed"/>
    <x v="1"/>
    <n v="99443"/>
    <x v="1"/>
    <x v="0"/>
    <n v="117"/>
    <n v="6"/>
    <n v="6"/>
    <n v="4"/>
    <n v="5"/>
    <s v="Personal Auto"/>
    <s v="Personal L2"/>
    <s v="Offer3"/>
    <s v="Branch"/>
    <n v="228.04942399999999"/>
    <s v="SUV"/>
    <s v="Medsize"/>
  </r>
  <r>
    <s v="QN17712"/>
    <x v="4"/>
    <n v="8231.2233610000003"/>
    <x v="0"/>
    <s v="Basic"/>
    <x v="1"/>
    <d v="2011-11-01T00:00:00"/>
    <s v="Unemployed"/>
    <x v="0"/>
    <n v="0"/>
    <x v="2"/>
    <x v="2"/>
    <n v="113"/>
    <n v="4"/>
    <n v="70"/>
    <n v="0"/>
    <n v="4"/>
    <s v="Personal Auto"/>
    <s v="Personal L3"/>
    <s v="Offer1"/>
    <s v="Web"/>
    <n v="373.07316200000002"/>
    <s v="SUV"/>
    <s v="Medsize"/>
  </r>
  <r>
    <s v="KM79894"/>
    <x v="1"/>
    <n v="3095.1753789999998"/>
    <x v="0"/>
    <s v="Extended"/>
    <x v="2"/>
    <s v="1/21/11"/>
    <s v="Employed"/>
    <x v="1"/>
    <n v="88246"/>
    <x v="0"/>
    <x v="0"/>
    <n v="77"/>
    <n v="3"/>
    <n v="27"/>
    <n v="1"/>
    <n v="1"/>
    <s v="Corporate Auto"/>
    <s v="Corporate L3"/>
    <s v="Offer2"/>
    <s v="Agent"/>
    <n v="428.60868299999998"/>
    <s v="Four-Door Car"/>
    <s v="Medsize"/>
  </r>
  <r>
    <s v="YC54142"/>
    <x v="0"/>
    <n v="74228.516040000002"/>
    <x v="0"/>
    <s v="Extended"/>
    <x v="3"/>
    <s v="1/26/11"/>
    <s v="Unemployed"/>
    <x v="1"/>
    <n v="0"/>
    <x v="0"/>
    <x v="1"/>
    <n v="242"/>
    <n v="1"/>
    <n v="34"/>
    <n v="0"/>
    <n v="2"/>
    <s v="Personal Auto"/>
    <s v="Personal L1"/>
    <s v="Offer1"/>
    <s v="Branch"/>
    <n v="1742.4"/>
    <s v="Luxury Car"/>
    <s v="Medsize"/>
  </r>
  <r>
    <s v="DZ45471"/>
    <x v="2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1"/>
    <s v="Offer2"/>
    <s v="Web"/>
    <n v="268.47180200000003"/>
    <s v="Four-Door Car"/>
    <s v="Medsize"/>
  </r>
  <r>
    <s v="DE18949"/>
    <x v="4"/>
    <n v="16344.60809"/>
    <x v="0"/>
    <s v="Basic"/>
    <x v="1"/>
    <s v="1/16/11"/>
    <s v="Employed"/>
    <x v="0"/>
    <n v="57029"/>
    <x v="1"/>
    <x v="0"/>
    <n v="68"/>
    <n v="24"/>
    <n v="97"/>
    <n v="0"/>
    <n v="2"/>
    <s v="Corporate Auto"/>
    <s v="Corporate L3"/>
    <s v="Offer1"/>
    <s v="Call Center"/>
    <n v="135.78852499999999"/>
    <s v="Two-Door Car"/>
    <s v="Small"/>
  </r>
  <r>
    <s v="BN74268"/>
    <x v="1"/>
    <n v="11763.15249"/>
    <x v="0"/>
    <s v="Extended"/>
    <x v="1"/>
    <d v="2011-04-01T00:00:00"/>
    <s v="Employed"/>
    <x v="0"/>
    <n v="28045"/>
    <x v="0"/>
    <x v="0"/>
    <n v="99"/>
    <n v="7"/>
    <n v="99"/>
    <n v="0"/>
    <n v="2"/>
    <s v="Personal Auto"/>
    <s v="Personal L3"/>
    <s v="Offer1"/>
    <s v="Branch"/>
    <n v="475.2"/>
    <s v="Four-Door Car"/>
    <s v="Medsize"/>
  </r>
  <r>
    <s v="QJ93301"/>
    <x v="2"/>
    <n v="4053.3737930000002"/>
    <x v="0"/>
    <s v="Premium"/>
    <x v="2"/>
    <d v="2011-11-01T00:00:00"/>
    <s v="Employed"/>
    <x v="1"/>
    <n v="44661"/>
    <x v="2"/>
    <x v="0"/>
    <n v="101"/>
    <n v="2"/>
    <n v="1"/>
    <n v="0"/>
    <n v="1"/>
    <s v="Personal Auto"/>
    <s v="Personal L3"/>
    <s v="Offer3"/>
    <s v="Agent"/>
    <n v="436.83694400000002"/>
    <s v="Two-Door Car"/>
    <s v="Medsize"/>
  </r>
  <r>
    <s v="OO92815"/>
    <x v="1"/>
    <n v="3311.1579299999999"/>
    <x v="0"/>
    <s v="Extended"/>
    <x v="3"/>
    <d v="2011-04-02T00:00:00"/>
    <s v="Employed"/>
    <x v="0"/>
    <n v="21246"/>
    <x v="0"/>
    <x v="0"/>
    <n v="83"/>
    <n v="19"/>
    <n v="51"/>
    <n v="0"/>
    <n v="1"/>
    <s v="Personal Auto"/>
    <s v="Personal L1"/>
    <s v="Offer1"/>
    <s v="Agent"/>
    <n v="398.4"/>
    <s v="Four-Door Car"/>
    <s v="Medsize"/>
  </r>
  <r>
    <s v="HV50891"/>
    <x v="2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RK59543"/>
    <x v="3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IH54239"/>
    <x v="3"/>
    <n v="5089.6943250000004"/>
    <x v="0"/>
    <s v="Basic"/>
    <x v="2"/>
    <d v="2011-01-02T00:00:00"/>
    <s v="Employed"/>
    <x v="1"/>
    <n v="62474"/>
    <x v="1"/>
    <x v="0"/>
    <n v="63"/>
    <n v="20"/>
    <n v="63"/>
    <n v="0"/>
    <n v="5"/>
    <s v="Personal Auto"/>
    <s v="Personal L3"/>
    <s v="Offer2"/>
    <s v="Branch"/>
    <n v="112.120881"/>
    <s v="Four-Door Car"/>
    <s v="Medsize"/>
  </r>
  <r>
    <s v="GB14456"/>
    <x v="2"/>
    <n v="22337.163100000002"/>
    <x v="0"/>
    <s v="Extended"/>
    <x v="3"/>
    <s v="2/13/11"/>
    <s v="Unemployed"/>
    <x v="1"/>
    <n v="0"/>
    <x v="0"/>
    <x v="1"/>
    <n v="130"/>
    <n v="9"/>
    <n v="43"/>
    <n v="0"/>
    <n v="2"/>
    <s v="Personal Auto"/>
    <s v="Personal L2"/>
    <s v="Offer1"/>
    <s v="Branch"/>
    <n v="1376.9107770000001"/>
    <s v="SUV"/>
    <s v="Large"/>
  </r>
  <r>
    <s v="RC95515"/>
    <x v="1"/>
    <n v="4792.8305330000003"/>
    <x v="0"/>
    <s v="Basic"/>
    <x v="1"/>
    <s v="1/16/11"/>
    <s v="Medical Leave"/>
    <x v="1"/>
    <n v="20647"/>
    <x v="2"/>
    <x v="2"/>
    <n v="63"/>
    <n v="17"/>
    <n v="10"/>
    <n v="0"/>
    <n v="7"/>
    <s v="Personal Auto"/>
    <s v="Personal L3"/>
    <s v="Offer3"/>
    <s v="Branch"/>
    <n v="185.061408"/>
    <s v="Four-Door Car"/>
    <s v="Medsize"/>
  </r>
  <r>
    <s v="TI61458"/>
    <x v="3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Personal Auto"/>
    <s v="Personal L3"/>
    <s v="Offer2"/>
    <s v="Web"/>
    <n v="395.729716"/>
    <s v="Four-Door Car"/>
    <s v="Medsize"/>
  </r>
  <r>
    <s v="RB49468"/>
    <x v="4"/>
    <n v="7511.6605680000002"/>
    <x v="0"/>
    <s v="Basic"/>
    <x v="0"/>
    <s v="1/20/11"/>
    <s v="Unemployed"/>
    <x v="0"/>
    <n v="0"/>
    <x v="0"/>
    <x v="1"/>
    <n v="70"/>
    <n v="9"/>
    <n v="96"/>
    <n v="0"/>
    <n v="2"/>
    <s v="Personal Auto"/>
    <s v="Personal L3"/>
    <s v="Offer1"/>
    <s v="Branch"/>
    <n v="340.201412"/>
    <s v="Four-Door Car"/>
    <s v="Medsize"/>
  </r>
  <r>
    <s v="SJ18454"/>
    <x v="4"/>
    <n v="18767.551609999999"/>
    <x v="0"/>
    <s v="Basic"/>
    <x v="3"/>
    <s v="1/19/11"/>
    <s v="Unemployed"/>
    <x v="1"/>
    <n v="0"/>
    <x v="0"/>
    <x v="1"/>
    <n v="111"/>
    <n v="13"/>
    <n v="55"/>
    <n v="0"/>
    <n v="2"/>
    <s v="Personal Auto"/>
    <s v="Personal L3"/>
    <s v="Offer3"/>
    <s v="Call Center"/>
    <n v="900.14526000000001"/>
    <s v="Sports Car"/>
    <s v="Medsize"/>
  </r>
  <r>
    <s v="KC19420"/>
    <x v="3"/>
    <n v="4987.6431130000001"/>
    <x v="0"/>
    <s v="Extended"/>
    <x v="1"/>
    <d v="2011-11-01T00:00:00"/>
    <s v="Disabled"/>
    <x v="0"/>
    <n v="19589"/>
    <x v="0"/>
    <x v="0"/>
    <n v="127"/>
    <n v="26"/>
    <n v="44"/>
    <n v="0"/>
    <n v="1"/>
    <s v="Personal Auto"/>
    <s v="Personal L3"/>
    <s v="Offer1"/>
    <s v="Agent"/>
    <n v="1027.0105120000001"/>
    <s v="SUV"/>
    <s v="Large"/>
  </r>
  <r>
    <s v="TP12241"/>
    <x v="3"/>
    <n v="5123.1968139999999"/>
    <x v="0"/>
    <s v="Basic"/>
    <x v="1"/>
    <d v="2011-07-02T00:00:00"/>
    <s v="Medical Leave"/>
    <x v="0"/>
    <n v="22338"/>
    <x v="2"/>
    <x v="0"/>
    <n v="67"/>
    <n v="9"/>
    <n v="37"/>
    <n v="1"/>
    <n v="9"/>
    <s v="Personal Auto"/>
    <s v="Personal L3"/>
    <s v="Offer1"/>
    <s v="Branch"/>
    <n v="307.80109800000002"/>
    <s v="Two-Door Car"/>
    <s v="Medsize"/>
  </r>
  <r>
    <s v="BD89564"/>
    <x v="2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3"/>
    <s v="Offer2"/>
    <s v="Branch"/>
    <n v="739.2"/>
    <s v="Sports Car"/>
    <s v="Medsize"/>
  </r>
  <r>
    <s v="SG20925"/>
    <x v="0"/>
    <n v="5185.7975820000001"/>
    <x v="0"/>
    <s v="Basic"/>
    <x v="2"/>
    <s v="1/23/11"/>
    <s v="Employed"/>
    <x v="0"/>
    <n v="99428"/>
    <x v="1"/>
    <x v="0"/>
    <n v="64"/>
    <n v="16"/>
    <n v="25"/>
    <n v="1"/>
    <n v="5"/>
    <s v="Personal Auto"/>
    <s v="Personal L3"/>
    <s v="Offer1"/>
    <s v="Call Center"/>
    <n v="48.046869000000001"/>
    <s v="Four-Door Car"/>
    <s v="Medsize"/>
  </r>
  <r>
    <s v="CJ97736"/>
    <x v="4"/>
    <n v="5828.1822000000002"/>
    <x v="0"/>
    <s v="Basic"/>
    <x v="1"/>
    <s v="2/16/11"/>
    <s v="Employed"/>
    <x v="0"/>
    <n v="31364"/>
    <x v="0"/>
    <x v="0"/>
    <n v="74"/>
    <n v="28"/>
    <n v="47"/>
    <n v="0"/>
    <n v="3"/>
    <s v="Personal Auto"/>
    <s v="Personal L3"/>
    <s v="Offer2"/>
    <s v="Web"/>
    <n v="461.26913500000001"/>
    <s v="Four-Door Car"/>
    <s v="Small"/>
  </r>
  <r>
    <s v="SK79760"/>
    <x v="0"/>
    <n v="13755.54279"/>
    <x v="0"/>
    <s v="Extended"/>
    <x v="0"/>
    <d v="2011-02-01T00:00:00"/>
    <s v="Medical Leave"/>
    <x v="1"/>
    <n v="15340"/>
    <x v="0"/>
    <x v="2"/>
    <n v="121"/>
    <n v="12"/>
    <n v="47"/>
    <n v="0"/>
    <n v="2"/>
    <s v="Corporate Auto"/>
    <s v="Corporate L2"/>
    <s v="Offer1"/>
    <s v="Branch"/>
    <n v="686.50197600000001"/>
    <s v="SUV"/>
    <s v="Medsize"/>
  </r>
  <r>
    <s v="YB70005"/>
    <x v="4"/>
    <n v="9767.936882"/>
    <x v="0"/>
    <s v="Extended"/>
    <x v="1"/>
    <d v="2011-02-01T00:00:00"/>
    <s v="Employed"/>
    <x v="1"/>
    <n v="36225"/>
    <x v="1"/>
    <x v="0"/>
    <n v="123"/>
    <n v="7"/>
    <n v="84"/>
    <n v="0"/>
    <n v="8"/>
    <s v="Special Auto"/>
    <s v="Special L2"/>
    <s v="Offer1"/>
    <s v="Branch"/>
    <n v="221.04860199999999"/>
    <s v="SUV"/>
    <s v="Large"/>
  </r>
  <r>
    <s v="QI40455"/>
    <x v="4"/>
    <n v="12097.91224"/>
    <x v="0"/>
    <s v="Basic"/>
    <x v="4"/>
    <s v="2/27/11"/>
    <s v="Unemployed"/>
    <x v="0"/>
    <n v="0"/>
    <x v="2"/>
    <x v="0"/>
    <n v="107"/>
    <n v="18"/>
    <n v="79"/>
    <n v="0"/>
    <n v="2"/>
    <s v="Personal Auto"/>
    <s v="Personal L3"/>
    <s v="Offer1"/>
    <s v="Branch"/>
    <n v="271.01451100000003"/>
    <s v="SUV"/>
    <s v="Large"/>
  </r>
  <r>
    <s v="YL72747"/>
    <x v="3"/>
    <n v="2265.318569"/>
    <x v="0"/>
    <s v="Basic"/>
    <x v="3"/>
    <s v="1/25/11"/>
    <s v="Unemployed"/>
    <x v="1"/>
    <n v="0"/>
    <x v="0"/>
    <x v="2"/>
    <n v="61"/>
    <n v="5"/>
    <n v="21"/>
    <n v="0"/>
    <n v="1"/>
    <s v="Personal Auto"/>
    <s v="Personal L3"/>
    <s v="Offer1"/>
    <s v="Branch"/>
    <n v="292.8"/>
    <s v="Four-Door Car"/>
    <s v="Medsize"/>
  </r>
  <r>
    <s v="FL18392"/>
    <x v="3"/>
    <n v="5719.0886780000001"/>
    <x v="0"/>
    <s v="Basic"/>
    <x v="0"/>
    <s v="2/28/11"/>
    <s v="Employed"/>
    <x v="0"/>
    <n v="77601"/>
    <x v="2"/>
    <x v="0"/>
    <n v="71"/>
    <n v="27"/>
    <n v="48"/>
    <n v="0"/>
    <n v="6"/>
    <s v="Personal Auto"/>
    <s v="Personal L3"/>
    <s v="Offer3"/>
    <s v="Branch"/>
    <n v="276.64035200000001"/>
    <s v="Two-Door Car"/>
    <s v="Small"/>
  </r>
  <r>
    <s v="AL21967"/>
    <x v="4"/>
    <n v="10171.477790000001"/>
    <x v="0"/>
    <s v="Extended"/>
    <x v="2"/>
    <d v="2011-05-01T00:00:00"/>
    <s v="Employed"/>
    <x v="1"/>
    <n v="74243"/>
    <x v="1"/>
    <x v="0"/>
    <n v="84"/>
    <n v="34"/>
    <n v="2"/>
    <n v="0"/>
    <n v="2"/>
    <s v="Corporate Auto"/>
    <s v="Corporate L2"/>
    <s v="Offer4"/>
    <s v="Call Center"/>
    <n v="71.311211"/>
    <s v="Four-Door Car"/>
    <s v="Medsize"/>
  </r>
  <r>
    <s v="KC67431"/>
    <x v="3"/>
    <n v="10517.15638"/>
    <x v="0"/>
    <s v="Extended"/>
    <x v="1"/>
    <s v="1/18/11"/>
    <s v="Employed"/>
    <x v="0"/>
    <n v="46707"/>
    <x v="1"/>
    <x v="0"/>
    <n v="133"/>
    <n v="7"/>
    <n v="9"/>
    <n v="0"/>
    <n v="8"/>
    <s v="Personal Auto"/>
    <s v="Personal L2"/>
    <s v="Offer3"/>
    <s v="Branch"/>
    <n v="80.70505"/>
    <s v="Sports Car"/>
    <s v="Medsize"/>
  </r>
  <r>
    <s v="EG40823"/>
    <x v="4"/>
    <n v="4303.4713789999996"/>
    <x v="0"/>
    <s v="Basic"/>
    <x v="0"/>
    <s v="1/20/11"/>
    <s v="Unemployed"/>
    <x v="0"/>
    <n v="0"/>
    <x v="0"/>
    <x v="0"/>
    <n v="116"/>
    <n v="6"/>
    <n v="63"/>
    <n v="0"/>
    <n v="1"/>
    <s v="Personal Auto"/>
    <s v="Personal L2"/>
    <s v="Offer1"/>
    <s v="Agent"/>
    <n v="765.56669899999997"/>
    <s v="SUV"/>
    <s v="Medsize"/>
  </r>
  <r>
    <s v="QO89177"/>
    <x v="3"/>
    <n v="11926.753290000001"/>
    <x v="0"/>
    <s v="Premium"/>
    <x v="1"/>
    <d v="2011-03-02T00:00:00"/>
    <s v="Employed"/>
    <x v="1"/>
    <n v="50234"/>
    <x v="0"/>
    <x v="2"/>
    <n v="101"/>
    <n v="12"/>
    <n v="1"/>
    <n v="0"/>
    <n v="2"/>
    <s v="Personal Auto"/>
    <s v="Personal L3"/>
    <s v="Offer1"/>
    <s v="Agent"/>
    <n v="484.8"/>
    <s v="Four-Door Car"/>
    <s v="Small"/>
  </r>
  <r>
    <s v="AV72430"/>
    <x v="4"/>
    <n v="16531.70376"/>
    <x v="0"/>
    <s v="Premium"/>
    <x v="2"/>
    <d v="2011-08-02T00:00:00"/>
    <s v="Employed"/>
    <x v="1"/>
    <n v="75526"/>
    <x v="0"/>
    <x v="0"/>
    <n v="103"/>
    <n v="26"/>
    <n v="68"/>
    <n v="1"/>
    <n v="2"/>
    <s v="Personal Auto"/>
    <s v="Personal L3"/>
    <s v="Offer3"/>
    <s v="Branch"/>
    <n v="494.4"/>
    <s v="Four-Door Car"/>
    <s v="Small"/>
  </r>
  <r>
    <s v="AT36002"/>
    <x v="0"/>
    <n v="13579.29911"/>
    <x v="0"/>
    <s v="Basic"/>
    <x v="1"/>
    <d v="2011-04-02T00:00:00"/>
    <s v="Unemployed"/>
    <x v="0"/>
    <n v="0"/>
    <x v="0"/>
    <x v="1"/>
    <n v="193"/>
    <n v="30"/>
    <n v="38"/>
    <n v="0"/>
    <n v="7"/>
    <s v="Personal Auto"/>
    <s v="Personal L1"/>
    <s v="Offer1"/>
    <s v="Agent"/>
    <n v="1610.2619139999999"/>
    <s v="Luxury SUV"/>
    <s v="Medsize"/>
  </r>
  <r>
    <s v="WI29961"/>
    <x v="2"/>
    <n v="5437.4437269999999"/>
    <x v="0"/>
    <s v="Basic"/>
    <x v="3"/>
    <d v="2011-03-02T00:00:00"/>
    <s v="Employed"/>
    <x v="1"/>
    <n v="28343"/>
    <x v="0"/>
    <x v="0"/>
    <n v="69"/>
    <n v="19"/>
    <n v="88"/>
    <n v="0"/>
    <n v="8"/>
    <s v="Personal Auto"/>
    <s v="Personal L2"/>
    <s v="Offer2"/>
    <s v="Branch"/>
    <n v="331.2"/>
    <s v="Two-Door Car"/>
    <s v="Medsize"/>
  </r>
  <r>
    <s v="ZR11692"/>
    <x v="3"/>
    <n v="5103.296644"/>
    <x v="0"/>
    <s v="Basic"/>
    <x v="0"/>
    <s v="1/29/11"/>
    <s v="Employed"/>
    <x v="1"/>
    <n v="74948"/>
    <x v="2"/>
    <x v="0"/>
    <n v="64"/>
    <n v="23"/>
    <n v="43"/>
    <n v="0"/>
    <n v="8"/>
    <s v="Corporate Auto"/>
    <s v="Corporate L3"/>
    <s v="Offer3"/>
    <s v="Call Center"/>
    <n v="216.74445700000001"/>
    <s v="Four-Door Car"/>
    <s v="Medsize"/>
  </r>
  <r>
    <s v="No36572"/>
    <x v="4"/>
    <n v="4583.1008890000003"/>
    <x v="0"/>
    <s v="Premium"/>
    <x v="3"/>
    <s v="2/16/11"/>
    <s v="Employed"/>
    <x v="1"/>
    <n v="22728"/>
    <x v="0"/>
    <x v="0"/>
    <n v="116"/>
    <n v="28"/>
    <n v="81"/>
    <n v="0"/>
    <n v="1"/>
    <s v="Personal Auto"/>
    <s v="Personal L2"/>
    <s v="Offer2"/>
    <s v="Call Center"/>
    <n v="556.79999999999995"/>
    <s v="Four-Door Car"/>
    <s v="Large"/>
  </r>
  <r>
    <s v="YZ56105"/>
    <x v="3"/>
    <n v="6409.627461"/>
    <x v="0"/>
    <s v="Extended"/>
    <x v="3"/>
    <d v="2011-11-01T00:00:00"/>
    <s v="Unemployed"/>
    <x v="0"/>
    <n v="0"/>
    <x v="0"/>
    <x v="1"/>
    <n v="99"/>
    <n v="14"/>
    <n v="48"/>
    <n v="2"/>
    <n v="9"/>
    <s v="Personal Auto"/>
    <s v="Personal L1"/>
    <s v="Offer1"/>
    <s v="Branch"/>
    <n v="712.8"/>
    <s v="Two-Door Car"/>
    <s v="Medsize"/>
  </r>
  <r>
    <s v="MN62189"/>
    <x v="3"/>
    <n v="8991.98452"/>
    <x v="0"/>
    <s v="Basic"/>
    <x v="3"/>
    <s v="1/19/11"/>
    <s v="Medical Leave"/>
    <x v="0"/>
    <n v="17331"/>
    <x v="0"/>
    <x v="2"/>
    <n v="117"/>
    <n v="13"/>
    <n v="39"/>
    <n v="0"/>
    <n v="6"/>
    <s v="Personal Auto"/>
    <s v="Personal L2"/>
    <s v="Offer1"/>
    <s v="Agent"/>
    <n v="1138.2553250000001"/>
    <s v="SUV"/>
    <s v="Medsize"/>
  </r>
  <r>
    <s v="MQ32284"/>
    <x v="3"/>
    <n v="12232.776250000001"/>
    <x v="0"/>
    <s v="Basic"/>
    <x v="1"/>
    <s v="1/23/11"/>
    <s v="Employed"/>
    <x v="0"/>
    <n v="35133"/>
    <x v="0"/>
    <x v="0"/>
    <n v="102"/>
    <n v="2"/>
    <n v="31"/>
    <n v="0"/>
    <n v="2"/>
    <s v="Personal Auto"/>
    <s v="Personal L3"/>
    <s v="Offer1"/>
    <s v="Agent"/>
    <n v="692.96278500000005"/>
    <s v="SUV"/>
    <s v="Medsize"/>
  </r>
  <r>
    <s v="NS38229"/>
    <x v="2"/>
    <n v="5126.0388709999997"/>
    <x v="0"/>
    <s v="Basic"/>
    <x v="1"/>
    <s v="2/21/11"/>
    <s v="Employed"/>
    <x v="0"/>
    <n v="63147"/>
    <x v="1"/>
    <x v="0"/>
    <n v="64"/>
    <n v="1"/>
    <n v="91"/>
    <n v="0"/>
    <n v="4"/>
    <s v="Personal Auto"/>
    <s v="Personal L2"/>
    <s v="Offer1"/>
    <s v="Agent"/>
    <n v="87.565229000000002"/>
    <s v="Four-Door Car"/>
    <s v="Medsize"/>
  </r>
  <r>
    <s v="IB41597"/>
    <x v="3"/>
    <n v="11014.1636"/>
    <x v="0"/>
    <s v="Extended"/>
    <x v="1"/>
    <d v="2011-12-02T00:00:00"/>
    <s v="Employed"/>
    <x v="0"/>
    <n v="67575"/>
    <x v="2"/>
    <x v="0"/>
    <n v="91"/>
    <n v="27"/>
    <n v="85"/>
    <n v="0"/>
    <n v="2"/>
    <s v="Personal Auto"/>
    <s v="Personal L3"/>
    <s v="Offer1"/>
    <s v="Agent"/>
    <n v="401.60780999999997"/>
    <s v="Four-Door Car"/>
    <s v="Medsize"/>
  </r>
  <r>
    <s v="IP68868"/>
    <x v="4"/>
    <n v="3819.619502"/>
    <x v="0"/>
    <s v="Premium"/>
    <x v="3"/>
    <s v="1/18/11"/>
    <s v="Unemployed"/>
    <x v="1"/>
    <n v="0"/>
    <x v="0"/>
    <x v="1"/>
    <n v="111"/>
    <n v="29"/>
    <n v="76"/>
    <n v="0"/>
    <n v="1"/>
    <s v="Personal Auto"/>
    <s v="Personal L2"/>
    <s v="Offer1"/>
    <s v="Branch"/>
    <n v="799.2"/>
    <s v="Two-Door Car"/>
    <s v="Small"/>
  </r>
  <r>
    <s v="EL70257"/>
    <x v="3"/>
    <n v="8404.3951219999999"/>
    <x v="0"/>
    <s v="Basic"/>
    <x v="3"/>
    <d v="2011-01-01T00:00:00"/>
    <s v="Employed"/>
    <x v="0"/>
    <n v="48315"/>
    <x v="0"/>
    <x v="2"/>
    <n v="71"/>
    <n v="34"/>
    <n v="56"/>
    <n v="0"/>
    <n v="2"/>
    <s v="Personal Auto"/>
    <s v="Personal L1"/>
    <s v="Offer1"/>
    <s v="Agent"/>
    <n v="340.8"/>
    <s v="Four-Door Car"/>
    <s v="Medsize"/>
  </r>
  <r>
    <s v="NB27041"/>
    <x v="1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Corporate Auto"/>
    <s v="Corporate L3"/>
    <s v="Offer2"/>
    <s v="Web"/>
    <n v="542.4"/>
    <s v="Four-Door Car"/>
    <s v="Large"/>
  </r>
  <r>
    <s v="BM28359"/>
    <x v="4"/>
    <n v="5453.7076340000003"/>
    <x v="0"/>
    <s v="Basic"/>
    <x v="3"/>
    <s v="1/29/11"/>
    <s v="Employed"/>
    <x v="1"/>
    <n v="33818"/>
    <x v="2"/>
    <x v="1"/>
    <n v="72"/>
    <n v="6"/>
    <n v="34"/>
    <n v="4"/>
    <n v="3"/>
    <s v="Personal Auto"/>
    <s v="Personal L3"/>
    <s v="Offer2"/>
    <s v="Agent"/>
    <n v="341.87800199999998"/>
    <s v="Four-Door Car"/>
    <s v="Large"/>
  </r>
  <r>
    <s v="VB77950"/>
    <x v="3"/>
    <n v="3766.366587"/>
    <x v="0"/>
    <s v="Extended"/>
    <x v="3"/>
    <d v="2011-07-01T00:00:00"/>
    <s v="Medical Leave"/>
    <x v="0"/>
    <n v="22439"/>
    <x v="0"/>
    <x v="0"/>
    <n v="98"/>
    <n v="30"/>
    <n v="63"/>
    <n v="0"/>
    <n v="1"/>
    <s v="Personal Auto"/>
    <s v="Personal L2"/>
    <s v="Offer1"/>
    <s v="Agent"/>
    <n v="470.4"/>
    <s v="Four-Door Car"/>
    <s v="Medsize"/>
  </r>
  <r>
    <s v="PE47967"/>
    <x v="4"/>
    <n v="7283.9343920000001"/>
    <x v="0"/>
    <s v="Basic"/>
    <x v="1"/>
    <s v="1/15/11"/>
    <s v="Employed"/>
    <x v="0"/>
    <n v="79055"/>
    <x v="1"/>
    <x v="2"/>
    <n v="186"/>
    <n v="32"/>
    <n v="24"/>
    <n v="1"/>
    <n v="1"/>
    <s v="Personal Auto"/>
    <s v="Personal L1"/>
    <s v="Offer2"/>
    <s v="Branch"/>
    <n v="177.63518300000001"/>
    <s v="Luxury SUV"/>
    <s v="Medsize"/>
  </r>
  <r>
    <s v="QR47308"/>
    <x v="2"/>
    <n v="2745.2498380000002"/>
    <x v="0"/>
    <s v="Basic"/>
    <x v="1"/>
    <s v="1/15/11"/>
    <s v="Employed"/>
    <x v="0"/>
    <n v="45191"/>
    <x v="2"/>
    <x v="0"/>
    <n v="69"/>
    <n v="18"/>
    <n v="34"/>
    <n v="0"/>
    <n v="1"/>
    <s v="Personal Auto"/>
    <s v="Personal L3"/>
    <s v="Offer2"/>
    <s v="Web"/>
    <n v="330.78293400000001"/>
    <s v="Four-Door Car"/>
    <s v="Large"/>
  </r>
  <r>
    <s v="YU49449"/>
    <x v="3"/>
    <n v="2626.2794359999998"/>
    <x v="0"/>
    <s v="Basic"/>
    <x v="0"/>
    <d v="2011-07-02T00:00:00"/>
    <s v="Employed"/>
    <x v="1"/>
    <n v="41990"/>
    <x v="0"/>
    <x v="0"/>
    <n v="66"/>
    <n v="23"/>
    <n v="19"/>
    <n v="0"/>
    <n v="1"/>
    <s v="Personal Auto"/>
    <s v="Personal L2"/>
    <s v="Offer1"/>
    <s v="Agent"/>
    <n v="316.8"/>
    <s v="Four-Door Car"/>
    <s v="Medsize"/>
  </r>
  <r>
    <s v="KN25124"/>
    <x v="4"/>
    <n v="2456.8166470000001"/>
    <x v="0"/>
    <s v="Basic"/>
    <x v="2"/>
    <d v="2011-09-01T00:00:00"/>
    <s v="Employed"/>
    <x v="0"/>
    <n v="50979"/>
    <x v="2"/>
    <x v="0"/>
    <n v="61"/>
    <n v="25"/>
    <n v="45"/>
    <n v="1"/>
    <n v="1"/>
    <s v="Personal Auto"/>
    <s v="Personal L2"/>
    <s v="Offer1"/>
    <s v="Branch"/>
    <n v="262.84265499999998"/>
    <s v="Two-Door Car"/>
    <s v="Medsize"/>
  </r>
  <r>
    <s v="HI51182"/>
    <x v="4"/>
    <n v="8453.6776680000003"/>
    <x v="0"/>
    <s v="Premium"/>
    <x v="1"/>
    <d v="2011-03-01T00:00:00"/>
    <s v="Employed"/>
    <x v="0"/>
    <n v="59888"/>
    <x v="0"/>
    <x v="0"/>
    <n v="106"/>
    <n v="6"/>
    <n v="14"/>
    <n v="0"/>
    <n v="3"/>
    <s v="Personal Auto"/>
    <s v="Personal L3"/>
    <s v="Offer1"/>
    <s v="Branch"/>
    <n v="712.68255899999997"/>
    <s v="Four-Door Car"/>
    <s v="Medsize"/>
  </r>
  <r>
    <s v="MS18916"/>
    <x v="3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1"/>
    <s v="Offer2"/>
    <s v="Branch"/>
    <n v="1176.2788"/>
    <s v="Four-Door Car"/>
    <s v="Small"/>
  </r>
  <r>
    <s v="IE40701"/>
    <x v="3"/>
    <n v="2877.3542550000002"/>
    <x v="0"/>
    <s v="Basic"/>
    <x v="3"/>
    <s v="1/30/11"/>
    <s v="Employed"/>
    <x v="1"/>
    <n v="32807"/>
    <x v="0"/>
    <x v="0"/>
    <n v="73"/>
    <n v="10"/>
    <n v="10"/>
    <n v="0"/>
    <n v="1"/>
    <s v="Personal Auto"/>
    <s v="Personal L2"/>
    <s v="Offer2"/>
    <s v="Call Center"/>
    <n v="350.4"/>
    <s v="Four-Door Car"/>
    <s v="Small"/>
  </r>
  <r>
    <s v="UT48216"/>
    <x v="2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1"/>
    <s v="Offer2"/>
    <s v="Agent"/>
    <n v="1008"/>
    <s v="Luxury SUV"/>
    <s v="Small"/>
  </r>
  <r>
    <s v="VN92740"/>
    <x v="1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Corporate Auto"/>
    <s v="Corporate L3"/>
    <s v="Offer2"/>
    <s v="Agent"/>
    <n v="18.918935000000001"/>
    <s v="Two-Door Car"/>
    <s v="Medsize"/>
  </r>
  <r>
    <s v="IZ55070"/>
    <x v="2"/>
    <n v="5339.4882859999998"/>
    <x v="0"/>
    <s v="Basic"/>
    <x v="3"/>
    <d v="2011-07-01T00:00:00"/>
    <s v="Employed"/>
    <x v="0"/>
    <n v="67796"/>
    <x v="0"/>
    <x v="0"/>
    <n v="69"/>
    <n v="7"/>
    <n v="24"/>
    <n v="4"/>
    <n v="8"/>
    <s v="Personal Auto"/>
    <s v="Personal L2"/>
    <s v="Offer2"/>
    <s v="Web"/>
    <n v="331.2"/>
    <s v="Four-Door Car"/>
    <s v="Medsize"/>
  </r>
  <r>
    <s v="PQ19113"/>
    <x v="0"/>
    <n v="6837.5364760000002"/>
    <x v="0"/>
    <s v="Premium"/>
    <x v="0"/>
    <d v="2011-10-02T00:00:00"/>
    <s v="Employed"/>
    <x v="0"/>
    <n v="90750"/>
    <x v="2"/>
    <x v="0"/>
    <n v="170"/>
    <n v="30"/>
    <n v="47"/>
    <n v="0"/>
    <n v="1"/>
    <s v="Personal Auto"/>
    <s v="Personal L2"/>
    <s v="Offer4"/>
    <s v="Agent"/>
    <n v="746.04589999999996"/>
    <s v="SUV"/>
    <s v="Medsize"/>
  </r>
  <r>
    <s v="AW48347"/>
    <x v="0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3"/>
    <s v="Offer1"/>
    <s v="Agent"/>
    <n v="900"/>
    <s v="SUV"/>
    <s v="Small"/>
  </r>
  <r>
    <s v="DY30071"/>
    <x v="4"/>
    <n v="5659.2383840000002"/>
    <x v="0"/>
    <s v="Basic"/>
    <x v="0"/>
    <d v="2011-07-01T00:00:00"/>
    <s v="Employed"/>
    <x v="1"/>
    <n v="69387"/>
    <x v="1"/>
    <x v="0"/>
    <n v="71"/>
    <n v="16"/>
    <n v="37"/>
    <n v="0"/>
    <n v="3"/>
    <s v="Personal Auto"/>
    <s v="Personal L3"/>
    <s v="Offer2"/>
    <s v="Agent"/>
    <n v="71.517443999999998"/>
    <s v="Four-Door Car"/>
    <s v="Small"/>
  </r>
  <r>
    <s v="ZN24083"/>
    <x v="4"/>
    <n v="5532.4623419999998"/>
    <x v="0"/>
    <s v="Basic"/>
    <x v="4"/>
    <s v="2/26/11"/>
    <s v="Employed"/>
    <x v="1"/>
    <n v="29084"/>
    <x v="0"/>
    <x v="2"/>
    <n v="71"/>
    <n v="14"/>
    <n v="59"/>
    <n v="1"/>
    <n v="3"/>
    <s v="Corporate Auto"/>
    <s v="Corporate L2"/>
    <s v="Offer1"/>
    <s v="Web"/>
    <n v="492.08833099999998"/>
    <s v="Four-Door Car"/>
    <s v="Small"/>
  </r>
  <r>
    <s v="JU74347"/>
    <x v="4"/>
    <n v="7943.5132750000002"/>
    <x v="0"/>
    <s v="Basic"/>
    <x v="0"/>
    <d v="2011-03-01T00:00:00"/>
    <s v="Employed"/>
    <x v="1"/>
    <n v="60214"/>
    <x v="2"/>
    <x v="0"/>
    <n v="100"/>
    <n v="8"/>
    <n v="16"/>
    <n v="1"/>
    <n v="4"/>
    <s v="Corporate Auto"/>
    <s v="Corporate L3"/>
    <s v="Offer1"/>
    <s v="Agent"/>
    <n v="291.28790500000002"/>
    <s v="Sports Car"/>
    <s v="Small"/>
  </r>
  <r>
    <s v="YJ35850"/>
    <x v="4"/>
    <n v="9774.6057770000007"/>
    <x v="0"/>
    <s v="Extended"/>
    <x v="3"/>
    <d v="2011-10-02T00:00:00"/>
    <s v="Employed"/>
    <x v="1"/>
    <n v="96018"/>
    <x v="2"/>
    <x v="0"/>
    <n v="122"/>
    <n v="8"/>
    <n v="60"/>
    <n v="0"/>
    <n v="3"/>
    <s v="Personal Auto"/>
    <s v="Personal L3"/>
    <s v="Offer2"/>
    <s v="Web"/>
    <n v="390.88141999999999"/>
    <s v="SUV"/>
    <s v="Medsize"/>
  </r>
  <r>
    <s v="JP41935"/>
    <x v="0"/>
    <n v="13596.199720000001"/>
    <x v="0"/>
    <s v="Basic"/>
    <x v="3"/>
    <d v="2011-10-02T00:00:00"/>
    <s v="Employed"/>
    <x v="1"/>
    <n v="20128"/>
    <x v="0"/>
    <x v="0"/>
    <n v="70"/>
    <n v="28"/>
    <n v="10"/>
    <n v="2"/>
    <n v="2"/>
    <s v="Personal Auto"/>
    <s v="Personal L2"/>
    <s v="Offer2"/>
    <s v="Branch"/>
    <n v="336"/>
    <s v="Four-Door Car"/>
    <s v="Medsize"/>
  </r>
  <r>
    <s v="GP67816"/>
    <x v="3"/>
    <n v="23208.39416"/>
    <x v="0"/>
    <s v="Premium"/>
    <x v="3"/>
    <s v="1/16/11"/>
    <s v="Employed"/>
    <x v="0"/>
    <n v="60233"/>
    <x v="2"/>
    <x v="0"/>
    <n v="116"/>
    <n v="29"/>
    <n v="63"/>
    <n v="0"/>
    <n v="2"/>
    <s v="Personal Auto"/>
    <s v="Personal L2"/>
    <s v="Offer2"/>
    <s v="Branch"/>
    <n v="481.26517899999999"/>
    <s v="Two-Door Car"/>
    <s v="Medsize"/>
  </r>
  <r>
    <s v="PW51793"/>
    <x v="4"/>
    <n v="7325.892726"/>
    <x v="0"/>
    <s v="Extended"/>
    <x v="0"/>
    <d v="2011-02-01T00:00:00"/>
    <s v="Employed"/>
    <x v="1"/>
    <n v="52920"/>
    <x v="0"/>
    <x v="2"/>
    <n v="93"/>
    <n v="18"/>
    <n v="95"/>
    <n v="0"/>
    <n v="3"/>
    <s v="Personal Auto"/>
    <s v="Personal L2"/>
    <s v="Offer1"/>
    <s v="Branch"/>
    <n v="1101.05432"/>
    <s v="Four-Door Car"/>
    <s v="Small"/>
  </r>
  <r>
    <s v="UF59346"/>
    <x v="3"/>
    <n v="4170.3407289999996"/>
    <x v="0"/>
    <s v="Basic"/>
    <x v="0"/>
    <d v="2011-09-02T00:00:00"/>
    <s v="Employed"/>
    <x v="1"/>
    <n v="90310"/>
    <x v="1"/>
    <x v="0"/>
    <n v="104"/>
    <n v="9"/>
    <n v="39"/>
    <n v="0"/>
    <n v="1"/>
    <s v="Personal Auto"/>
    <s v="Personal L1"/>
    <s v="Offer2"/>
    <s v="Call Center"/>
    <n v="166.355491"/>
    <s v="SUV"/>
    <s v="Small"/>
  </r>
  <r>
    <s v="FG29932"/>
    <x v="3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Special Auto"/>
    <s v="Special L2"/>
    <s v="Offer2"/>
    <s v="Agent"/>
    <n v="1008"/>
    <s v="Luxury SUV"/>
    <s v="Small"/>
  </r>
  <r>
    <s v="ER19995"/>
    <x v="0"/>
    <n v="17786.2778"/>
    <x v="0"/>
    <s v="Basic"/>
    <x v="1"/>
    <s v="1/22/11"/>
    <s v="Employed"/>
    <x v="0"/>
    <n v="99790"/>
    <x v="2"/>
    <x v="1"/>
    <n v="64"/>
    <n v="24"/>
    <n v="8"/>
    <n v="0"/>
    <n v="2"/>
    <s v="Personal Auto"/>
    <s v="Personal L3"/>
    <s v="Offer3"/>
    <s v="Call Center"/>
    <n v="178.98678799999999"/>
    <s v="Four-Door Car"/>
    <s v="Medsize"/>
  </r>
  <r>
    <s v="BY54111"/>
    <x v="4"/>
    <n v="19378.907800000001"/>
    <x v="0"/>
    <s v="Basic"/>
    <x v="3"/>
    <d v="2011-05-02T00:00:00"/>
    <s v="Disabled"/>
    <x v="1"/>
    <n v="21159"/>
    <x v="0"/>
    <x v="0"/>
    <n v="73"/>
    <n v="35"/>
    <n v="14"/>
    <n v="0"/>
    <n v="2"/>
    <s v="Personal Auto"/>
    <s v="Personal L2"/>
    <s v="Offer2"/>
    <s v="Branch"/>
    <n v="350.4"/>
    <s v="Four-Door Car"/>
    <s v="Medsize"/>
  </r>
  <r>
    <s v="RI85578"/>
    <x v="0"/>
    <n v="2638.1400520000002"/>
    <x v="0"/>
    <s v="Basic"/>
    <x v="0"/>
    <s v="2/22/11"/>
    <s v="Employed"/>
    <x v="0"/>
    <n v="79699"/>
    <x v="0"/>
    <x v="0"/>
    <n v="65"/>
    <n v="24"/>
    <n v="12"/>
    <n v="0"/>
    <n v="1"/>
    <s v="Personal Auto"/>
    <s v="Personal L3"/>
    <s v="Offer2"/>
    <s v="Call Center"/>
    <n v="348.82655999999997"/>
    <s v="Two-Door Car"/>
    <s v="Small"/>
  </r>
  <r>
    <s v="PT15464"/>
    <x v="1"/>
    <n v="9148.8778870000006"/>
    <x v="0"/>
    <s v="Basic"/>
    <x v="0"/>
    <d v="2011-03-02T00:00:00"/>
    <s v="Employed"/>
    <x v="0"/>
    <n v="68236"/>
    <x v="1"/>
    <x v="0"/>
    <n v="114"/>
    <n v="2"/>
    <n v="75"/>
    <n v="0"/>
    <n v="6"/>
    <s v="Personal Auto"/>
    <s v="Personal L3"/>
    <s v="Offer2"/>
    <s v="Agent"/>
    <n v="20.725611000000001"/>
    <s v="SUV"/>
    <s v="Medsize"/>
  </r>
  <r>
    <s v="BP92643"/>
    <x v="1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1"/>
    <s v="Offer1"/>
    <s v="Agent"/>
    <n v="556.79999999999995"/>
    <s v="Four-Door Car"/>
    <s v="Medsize"/>
  </r>
  <r>
    <s v="NG85002"/>
    <x v="0"/>
    <n v="10515.967790000001"/>
    <x v="0"/>
    <s v="Extended"/>
    <x v="3"/>
    <s v="1/26/11"/>
    <s v="Employed"/>
    <x v="1"/>
    <n v="21499"/>
    <x v="0"/>
    <x v="0"/>
    <n v="135"/>
    <n v="34"/>
    <n v="28"/>
    <n v="1"/>
    <n v="3"/>
    <s v="Corporate Auto"/>
    <s v="Corporate L3"/>
    <s v="Offer2"/>
    <s v="Branch"/>
    <n v="648"/>
    <s v="SUV"/>
    <s v="Medsize"/>
  </r>
  <r>
    <s v="GQ46925"/>
    <x v="1"/>
    <n v="5821.6843369999997"/>
    <x v="0"/>
    <s v="Premium"/>
    <x v="3"/>
    <s v="2/15/11"/>
    <s v="Employed"/>
    <x v="1"/>
    <n v="77563"/>
    <x v="2"/>
    <x v="0"/>
    <n v="143"/>
    <n v="35"/>
    <n v="58"/>
    <n v="0"/>
    <n v="1"/>
    <s v="Personal Auto"/>
    <s v="Personal L1"/>
    <s v="Offer4"/>
    <s v="Call Center"/>
    <n v="545.99969899999996"/>
    <s v="Sports Car"/>
    <s v="Medsize"/>
  </r>
  <r>
    <s v="RF14806"/>
    <x v="1"/>
    <n v="3095.803437"/>
    <x v="0"/>
    <s v="Extended"/>
    <x v="1"/>
    <s v="2/18/11"/>
    <s v="Employed"/>
    <x v="0"/>
    <n v="33415"/>
    <x v="0"/>
    <x v="2"/>
    <n v="78"/>
    <n v="15"/>
    <n v="44"/>
    <n v="0"/>
    <n v="1"/>
    <s v="Personal Auto"/>
    <s v="Personal L3"/>
    <s v="Offer2"/>
    <s v="Branch"/>
    <n v="374.4"/>
    <s v="Four-Door Car"/>
    <s v="Medsize"/>
  </r>
  <r>
    <s v="KJ23009"/>
    <x v="3"/>
    <n v="10598.54249"/>
    <x v="0"/>
    <s v="Extended"/>
    <x v="0"/>
    <s v="2/26/11"/>
    <s v="Employed"/>
    <x v="0"/>
    <n v="20179"/>
    <x v="0"/>
    <x v="0"/>
    <n v="133"/>
    <n v="29"/>
    <n v="0"/>
    <n v="1"/>
    <n v="5"/>
    <s v="Corporate Auto"/>
    <s v="Corporate L3"/>
    <s v="Offer3"/>
    <s v="Agent"/>
    <n v="638.4"/>
    <s v="SUV"/>
    <s v="Medsize"/>
  </r>
  <r>
    <s v="IB81655"/>
    <x v="3"/>
    <n v="7695.1229569999996"/>
    <x v="0"/>
    <s v="Basic"/>
    <x v="0"/>
    <s v="1/24/11"/>
    <s v="Employed"/>
    <x v="1"/>
    <n v="50147"/>
    <x v="0"/>
    <x v="1"/>
    <n v="101"/>
    <n v="4"/>
    <n v="37"/>
    <n v="0"/>
    <n v="3"/>
    <s v="Personal Auto"/>
    <s v="Personal L2"/>
    <s v="Offer1"/>
    <s v="Branch"/>
    <n v="484.8"/>
    <s v="SUV"/>
    <s v="Medsize"/>
  </r>
  <r>
    <s v="GK92563"/>
    <x v="0"/>
    <n v="6819.2311900000004"/>
    <x v="0"/>
    <s v="Extended"/>
    <x v="4"/>
    <d v="2011-10-01T00:00:00"/>
    <s v="Employed"/>
    <x v="0"/>
    <n v="22492"/>
    <x v="1"/>
    <x v="2"/>
    <n v="85"/>
    <n v="34"/>
    <n v="88"/>
    <n v="0"/>
    <n v="7"/>
    <s v="Personal Auto"/>
    <s v="Personal L2"/>
    <s v="Offer2"/>
    <s v="Agent"/>
    <n v="61.654262000000003"/>
    <s v="Two-Door Car"/>
    <s v="Medsize"/>
  </r>
  <r>
    <s v="HR64684"/>
    <x v="4"/>
    <n v="8689.8225239999992"/>
    <x v="0"/>
    <s v="Extended"/>
    <x v="2"/>
    <d v="2011-08-02T00:00:00"/>
    <s v="Unemployed"/>
    <x v="1"/>
    <n v="0"/>
    <x v="0"/>
    <x v="2"/>
    <n v="99"/>
    <n v="25"/>
    <n v="57"/>
    <n v="5"/>
    <n v="2"/>
    <s v="Personal Auto"/>
    <s v="Personal L2"/>
    <s v="Offer1"/>
    <s v="Agent"/>
    <n v="475.2"/>
    <s v="Four-Door Car"/>
    <s v="Medsize"/>
  </r>
  <r>
    <s v="QS96715"/>
    <x v="2"/>
    <n v="8131.7791520000001"/>
    <x v="0"/>
    <s v="Basic"/>
    <x v="3"/>
    <s v="1/30/11"/>
    <s v="Employed"/>
    <x v="0"/>
    <n v="93715"/>
    <x v="1"/>
    <x v="0"/>
    <n v="102"/>
    <n v="9"/>
    <n v="43"/>
    <n v="2"/>
    <n v="4"/>
    <s v="Personal Auto"/>
    <s v="Personal L2"/>
    <s v="Offer3"/>
    <s v="Web"/>
    <n v="254.83769000000001"/>
    <s v="SUV"/>
    <s v="Medsize"/>
  </r>
  <r>
    <s v="SW55711"/>
    <x v="4"/>
    <n v="3815.3215770000002"/>
    <x v="0"/>
    <s v="Premium"/>
    <x v="3"/>
    <d v="2011-04-02T00:00:00"/>
    <s v="Disabled"/>
    <x v="1"/>
    <n v="23540"/>
    <x v="0"/>
    <x v="0"/>
    <n v="103"/>
    <n v="30"/>
    <n v="23"/>
    <n v="2"/>
    <n v="1"/>
    <s v="Corporate Auto"/>
    <s v="Corporate L3"/>
    <s v="Offer3"/>
    <s v="Branch"/>
    <n v="494.4"/>
    <s v="Two-Door Car"/>
    <s v="Medsize"/>
  </r>
  <r>
    <s v="LZ19268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3"/>
    <s v="Offer1"/>
    <s v="Branch"/>
    <n v="489.6"/>
    <s v="Sports Car"/>
    <s v="Large"/>
  </r>
  <r>
    <s v="FU74983"/>
    <x v="2"/>
    <n v="22800.53543"/>
    <x v="0"/>
    <s v="Extended"/>
    <x v="0"/>
    <d v="2011-07-02T00:00:00"/>
    <s v="Employed"/>
    <x v="0"/>
    <n v="68771"/>
    <x v="2"/>
    <x v="2"/>
    <n v="96"/>
    <n v="10"/>
    <n v="70"/>
    <n v="0"/>
    <n v="2"/>
    <s v="Personal Auto"/>
    <s v="Personal L3"/>
    <s v="Offer1"/>
    <s v="Call Center"/>
    <n v="276.268778"/>
    <s v="Four-Door Car"/>
    <s v="Medsize"/>
  </r>
  <r>
    <s v="KB99097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Special Auto"/>
    <s v="Special L3"/>
    <s v="Offer1"/>
    <s v="Web"/>
    <n v="350.4"/>
    <s v="Two-Door Car"/>
    <s v="Medsize"/>
  </r>
  <r>
    <s v="AP52126"/>
    <x v="4"/>
    <n v="13151.83203"/>
    <x v="0"/>
    <s v="Basic"/>
    <x v="1"/>
    <s v="1/28/11"/>
    <s v="Employed"/>
    <x v="0"/>
    <n v="68562"/>
    <x v="1"/>
    <x v="0"/>
    <n v="108"/>
    <n v="29"/>
    <n v="52"/>
    <n v="0"/>
    <n v="2"/>
    <s v="Personal Auto"/>
    <s v="Personal L3"/>
    <s v="Offer2"/>
    <s v="Branch"/>
    <n v="228.49882299999999"/>
    <s v="SUV"/>
    <s v="Medsize"/>
  </r>
  <r>
    <s v="EX61844"/>
    <x v="1"/>
    <n v="14019.97546"/>
    <x v="0"/>
    <s v="Basic"/>
    <x v="3"/>
    <s v="2/27/11"/>
    <s v="Employed"/>
    <x v="1"/>
    <n v="36733"/>
    <x v="2"/>
    <x v="0"/>
    <n v="71"/>
    <n v="21"/>
    <n v="28"/>
    <n v="0"/>
    <n v="2"/>
    <s v="Personal Auto"/>
    <s v="Personal L2"/>
    <s v="Offer2"/>
    <s v="Agent"/>
    <n v="327.07804700000003"/>
    <s v="Four-Door Car"/>
    <s v="Medsize"/>
  </r>
  <r>
    <s v="QC30857"/>
    <x v="2"/>
    <n v="2931.1551920000002"/>
    <x v="0"/>
    <s v="Basic"/>
    <x v="1"/>
    <s v="2/28/11"/>
    <s v="Employed"/>
    <x v="0"/>
    <n v="45768"/>
    <x v="2"/>
    <x v="0"/>
    <n v="73"/>
    <n v="33"/>
    <n v="27"/>
    <n v="0"/>
    <n v="1"/>
    <s v="Personal Auto"/>
    <s v="Personal L2"/>
    <s v="Offer1"/>
    <s v="Agent"/>
    <n v="191.934494"/>
    <s v="Two-Door Car"/>
    <s v="Medsize"/>
  </r>
  <r>
    <s v="RT69513"/>
    <x v="3"/>
    <n v="4774.7517090000001"/>
    <x v="0"/>
    <s v="Basic"/>
    <x v="0"/>
    <s v="2/25/11"/>
    <s v="Unemployed"/>
    <x v="0"/>
    <n v="0"/>
    <x v="0"/>
    <x v="0"/>
    <n v="64"/>
    <n v="34"/>
    <n v="47"/>
    <n v="0"/>
    <n v="7"/>
    <s v="Personal Auto"/>
    <s v="Personal L2"/>
    <s v="Offer2"/>
    <s v="Agent"/>
    <n v="307.2"/>
    <s v="Four-Door Car"/>
    <s v="Small"/>
  </r>
  <r>
    <s v="HV85198"/>
    <x v="1"/>
    <n v="8471.4174710000007"/>
    <x v="0"/>
    <s v="Basic"/>
    <x v="2"/>
    <d v="2011-01-02T00:00:00"/>
    <s v="Employed"/>
    <x v="1"/>
    <n v="63513"/>
    <x v="2"/>
    <x v="0"/>
    <n v="70"/>
    <n v="13"/>
    <n v="76"/>
    <n v="0"/>
    <n v="2"/>
    <s v="Personal Auto"/>
    <s v="Personal L3"/>
    <s v="Offer1"/>
    <s v="Branch"/>
    <n v="185.667213"/>
    <s v="Four-Door Car"/>
    <s v="Small"/>
  </r>
  <r>
    <s v="BS91566"/>
    <x v="1"/>
    <n v="5431.2191169999996"/>
    <x v="0"/>
    <s v="Basic"/>
    <x v="1"/>
    <d v="2011-04-02T00:00:00"/>
    <s v="Employed"/>
    <x v="0"/>
    <n v="58161"/>
    <x v="1"/>
    <x v="0"/>
    <n v="68"/>
    <n v="19"/>
    <n v="19"/>
    <n v="0"/>
    <n v="5"/>
    <s v="Corporate Auto"/>
    <s v="Corporate L2"/>
    <s v="Offer2"/>
    <s v="Call Center"/>
    <n v="140.747286"/>
    <s v="Four-Door Car"/>
    <s v="Large"/>
  </r>
  <r>
    <s v="IL40123"/>
    <x v="2"/>
    <n v="5689.6441139999997"/>
    <x v="0"/>
    <s v="Basic"/>
    <x v="1"/>
    <s v="1/27/11"/>
    <s v="Employed"/>
    <x v="0"/>
    <n v="83640"/>
    <x v="0"/>
    <x v="0"/>
    <n v="70"/>
    <n v="20"/>
    <n v="13"/>
    <n v="0"/>
    <n v="4"/>
    <s v="Corporate Auto"/>
    <s v="Corporate L3"/>
    <s v="Offer2"/>
    <s v="Branch"/>
    <n v="471.05048799999997"/>
    <s v="Two-Door Car"/>
    <s v="Medsize"/>
  </r>
  <r>
    <s v="MY32149"/>
    <x v="3"/>
    <n v="3686.7238470000002"/>
    <x v="0"/>
    <s v="Extended"/>
    <x v="2"/>
    <s v="1/18/11"/>
    <s v="Unemployed"/>
    <x v="0"/>
    <n v="0"/>
    <x v="1"/>
    <x v="0"/>
    <n v="96"/>
    <n v="2"/>
    <n v="88"/>
    <n v="0"/>
    <n v="1"/>
    <s v="Personal Auto"/>
    <s v="Personal L2"/>
    <s v="Offer1"/>
    <s v="Agent"/>
    <n v="28.460567999999999"/>
    <s v="Two-Door Car"/>
    <s v="Medsize"/>
  </r>
  <r>
    <s v="SA91515"/>
    <x v="3"/>
    <n v="3992.5838859999999"/>
    <x v="0"/>
    <s v="Basic"/>
    <x v="0"/>
    <s v="1/28/11"/>
    <s v="Unemployed"/>
    <x v="1"/>
    <n v="0"/>
    <x v="0"/>
    <x v="0"/>
    <n v="111"/>
    <n v="35"/>
    <n v="68"/>
    <n v="0"/>
    <n v="1"/>
    <s v="Personal Auto"/>
    <s v="Personal L1"/>
    <s v="Offer1"/>
    <s v="Call Center"/>
    <n v="700.34905200000003"/>
    <s v="SUV"/>
    <s v="Large"/>
  </r>
  <r>
    <s v="SA25987"/>
    <x v="0"/>
    <n v="3479.1375229999999"/>
    <x v="0"/>
    <s v="Premium"/>
    <x v="3"/>
    <s v="1/29/11"/>
    <s v="Unemployed"/>
    <x v="1"/>
    <n v="0"/>
    <x v="0"/>
    <x v="1"/>
    <n v="104"/>
    <n v="13"/>
    <n v="29"/>
    <n v="0"/>
    <n v="1"/>
    <s v="Personal Auto"/>
    <s v="Personal L2"/>
    <s v="Offer3"/>
    <s v="Branch"/>
    <n v="499.2"/>
    <s v="Two-Door Car"/>
    <s v="Medsize"/>
  </r>
  <r>
    <s v="TB86706"/>
    <x v="1"/>
    <n v="2502.637401"/>
    <x v="0"/>
    <s v="Basic"/>
    <x v="2"/>
    <s v="1/15/11"/>
    <s v="Unemployed"/>
    <x v="1"/>
    <n v="0"/>
    <x v="1"/>
    <x v="0"/>
    <n v="66"/>
    <n v="8"/>
    <n v="11"/>
    <n v="0"/>
    <n v="1"/>
    <s v="Personal Auto"/>
    <s v="Personal L1"/>
    <s v="Offer4"/>
    <s v="Branch"/>
    <n v="3.468912"/>
    <s v="Two-Door Car"/>
    <s v="Medsize"/>
  </r>
  <r>
    <s v="ZL73902"/>
    <x v="2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3"/>
    <s v="Offer1"/>
    <s v="Agent"/>
    <n v="393.6"/>
    <s v="Four-Door Car"/>
    <s v="Medsize"/>
  </r>
  <r>
    <s v="KX23516"/>
    <x v="3"/>
    <n v="4455.843406"/>
    <x v="0"/>
    <s v="Extended"/>
    <x v="3"/>
    <s v="2/20/11"/>
    <s v="Unemployed"/>
    <x v="0"/>
    <n v="0"/>
    <x v="0"/>
    <x v="0"/>
    <n v="121"/>
    <n v="16"/>
    <n v="64"/>
    <n v="0"/>
    <n v="1"/>
    <s v="Personal Auto"/>
    <s v="Personal L3"/>
    <s v="Offer4"/>
    <s v="Agent"/>
    <n v="699.61519199999998"/>
    <s v="SUV"/>
    <s v="Medsize"/>
  </r>
  <r>
    <s v="FN77294"/>
    <x v="3"/>
    <n v="7704.9584800000002"/>
    <x v="0"/>
    <s v="Basic"/>
    <x v="3"/>
    <s v="2/24/11"/>
    <s v="Employed"/>
    <x v="1"/>
    <n v="30366"/>
    <x v="0"/>
    <x v="1"/>
    <n v="101"/>
    <n v="25"/>
    <n v="13"/>
    <n v="2"/>
    <n v="3"/>
    <s v="Personal Auto"/>
    <s v="Personal L2"/>
    <s v="Offer1"/>
    <s v="Branch"/>
    <n v="484.8"/>
    <s v="SUV"/>
    <s v="Medsize"/>
  </r>
  <r>
    <s v="VI78454"/>
    <x v="1"/>
    <n v="2750.7050450000002"/>
    <x v="0"/>
    <s v="Basic"/>
    <x v="1"/>
    <s v="1/22/11"/>
    <s v="Employed"/>
    <x v="1"/>
    <n v="51789"/>
    <x v="0"/>
    <x v="2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x v="4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3"/>
    <s v="Offer1"/>
    <s v="Agent"/>
    <n v="900"/>
    <s v="SUV"/>
    <s v="Small"/>
  </r>
  <r>
    <s v="XN62489"/>
    <x v="4"/>
    <n v="2538.6263199999999"/>
    <x v="1"/>
    <s v="Basic"/>
    <x v="0"/>
    <s v="2/17/11"/>
    <s v="Retired"/>
    <x v="1"/>
    <n v="18608"/>
    <x v="0"/>
    <x v="2"/>
    <n v="71"/>
    <n v="13"/>
    <n v="24"/>
    <n v="0"/>
    <n v="1"/>
    <s v="Corporate Auto"/>
    <s v="Corporate L3"/>
    <s v="Offer2"/>
    <s v="Web"/>
    <n v="340.8"/>
    <s v="Four-Door Car"/>
    <s v="Medsize"/>
  </r>
  <r>
    <s v="GP66031"/>
    <x v="3"/>
    <n v="2585.9556520000001"/>
    <x v="0"/>
    <s v="Basic"/>
    <x v="1"/>
    <s v="1/24/11"/>
    <s v="Employed"/>
    <x v="0"/>
    <n v="83758"/>
    <x v="1"/>
    <x v="0"/>
    <n v="64"/>
    <n v="27"/>
    <n v="34"/>
    <n v="0"/>
    <n v="1"/>
    <s v="Corporate Auto"/>
    <s v="Corporate L1"/>
    <s v="Offer2"/>
    <s v="Agent"/>
    <n v="106.591949"/>
    <s v="Two-Door Car"/>
    <s v="Medsize"/>
  </r>
  <r>
    <s v="IX68587"/>
    <x v="2"/>
    <n v="5096.6732229999998"/>
    <x v="1"/>
    <s v="Basic"/>
    <x v="2"/>
    <s v="1/28/11"/>
    <s v="Disabled"/>
    <x v="0"/>
    <n v="22886"/>
    <x v="0"/>
    <x v="2"/>
    <n v="65"/>
    <n v="9"/>
    <n v="81"/>
    <n v="0"/>
    <n v="3"/>
    <s v="Personal Auto"/>
    <s v="Personal L2"/>
    <s v="Offer1"/>
    <s v="Agent"/>
    <n v="312"/>
    <s v="Four-Door Car"/>
    <s v="Small"/>
  </r>
  <r>
    <s v="HX17929"/>
    <x v="3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2"/>
    <s v="Offer1"/>
    <s v="Agent"/>
    <n v="571.479602"/>
    <s v="Four-Door Car"/>
    <s v="Large"/>
  </r>
  <r>
    <s v="IC59236"/>
    <x v="3"/>
    <n v="4943.386117"/>
    <x v="0"/>
    <s v="Basic"/>
    <x v="1"/>
    <s v="1/28/11"/>
    <s v="Employed"/>
    <x v="0"/>
    <n v="44762"/>
    <x v="1"/>
    <x v="0"/>
    <n v="62"/>
    <n v="14"/>
    <n v="11"/>
    <n v="0"/>
    <n v="6"/>
    <s v="Corporate Auto"/>
    <s v="Corporate L3"/>
    <s v="Offer1"/>
    <s v="Branch"/>
    <n v="114.51443999999999"/>
    <s v="Four-Door Car"/>
    <s v="Medsize"/>
  </r>
  <r>
    <s v="VG31922"/>
    <x v="2"/>
    <n v="6516.2148880000004"/>
    <x v="0"/>
    <s v="Premium"/>
    <x v="0"/>
    <d v="2011-06-02T00:00:00"/>
    <s v="Unemployed"/>
    <x v="0"/>
    <n v="0"/>
    <x v="0"/>
    <x v="0"/>
    <n v="175"/>
    <n v="12"/>
    <n v="60"/>
    <n v="0"/>
    <n v="1"/>
    <s v="Personal Auto"/>
    <s v="Personal L3"/>
    <s v="Offer1"/>
    <s v="Call Center"/>
    <n v="1221.1434380000001"/>
    <s v="SUV"/>
    <s v="Small"/>
  </r>
  <r>
    <s v="HP87787"/>
    <x v="1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AL78075"/>
    <x v="4"/>
    <n v="3810.2382809999999"/>
    <x v="0"/>
    <s v="Premium"/>
    <x v="3"/>
    <s v="2/13/11"/>
    <s v="Unemployed"/>
    <x v="1"/>
    <n v="0"/>
    <x v="0"/>
    <x v="1"/>
    <n v="108"/>
    <n v="7"/>
    <n v="57"/>
    <n v="0"/>
    <n v="1"/>
    <s v="Personal Auto"/>
    <s v="Personal L2"/>
    <s v="Offer2"/>
    <s v="Branch"/>
    <n v="777.6"/>
    <s v="Four-Door Car"/>
    <s v="Medsize"/>
  </r>
  <r>
    <s v="WA97671"/>
    <x v="1"/>
    <n v="6334.4664030000004"/>
    <x v="0"/>
    <s v="Basic"/>
    <x v="0"/>
    <s v="1/17/11"/>
    <s v="Unemployed"/>
    <x v="1"/>
    <n v="0"/>
    <x v="0"/>
    <x v="1"/>
    <n v="63"/>
    <n v="1"/>
    <n v="21"/>
    <n v="0"/>
    <n v="2"/>
    <s v="Personal Auto"/>
    <s v="Personal L1"/>
    <s v="Offer1"/>
    <s v="Branch"/>
    <n v="302.39999999999998"/>
    <s v="Four-Door Car"/>
    <s v="Medsize"/>
  </r>
  <r>
    <s v="QZ77637"/>
    <x v="0"/>
    <n v="11665.09779"/>
    <x v="0"/>
    <s v="Basic"/>
    <x v="1"/>
    <d v="2011-06-02T00:00:00"/>
    <s v="Employed"/>
    <x v="0"/>
    <n v="84978"/>
    <x v="1"/>
    <x v="0"/>
    <n v="72"/>
    <n v="12"/>
    <n v="51"/>
    <n v="1"/>
    <n v="2"/>
    <s v="Corporate Auto"/>
    <s v="Corporate L1"/>
    <s v="Offer1"/>
    <s v="Agent"/>
    <n v="166.77296000000001"/>
    <s v="Four-Door Car"/>
    <s v="Large"/>
  </r>
  <r>
    <s v="FP11777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Corporate Auto"/>
    <s v="Corporate L2"/>
    <s v="Offer2"/>
    <s v="Agent"/>
    <n v="657.6"/>
    <s v="Sports Car"/>
    <s v="Medsize"/>
  </r>
  <r>
    <s v="ID45268"/>
    <x v="3"/>
    <n v="6006.9634459999997"/>
    <x v="0"/>
    <s v="Extended"/>
    <x v="1"/>
    <d v="2011-08-01T00:00:00"/>
    <s v="Unemployed"/>
    <x v="0"/>
    <n v="0"/>
    <x v="0"/>
    <x v="0"/>
    <n v="80"/>
    <n v="5"/>
    <n v="10"/>
    <n v="0"/>
    <n v="8"/>
    <s v="Personal Auto"/>
    <s v="Personal L3"/>
    <s v="Offer2"/>
    <s v="Web"/>
    <n v="488.91061400000001"/>
    <s v="Four-Door Car"/>
    <s v="Medsize"/>
  </r>
  <r>
    <s v="AX86150"/>
    <x v="0"/>
    <n v="2656.713092"/>
    <x v="0"/>
    <s v="Basic"/>
    <x v="3"/>
    <d v="2011-09-02T00:00:00"/>
    <s v="Employed"/>
    <x v="1"/>
    <n v="62777"/>
    <x v="1"/>
    <x v="1"/>
    <n v="67"/>
    <n v="34"/>
    <n v="32"/>
    <n v="0"/>
    <n v="1"/>
    <s v="Personal Auto"/>
    <s v="Personal L1"/>
    <s v="Offer4"/>
    <s v="Agent"/>
    <n v="101.28806899999999"/>
    <s v="Two-Door Car"/>
    <s v="Medsize"/>
  </r>
  <r>
    <s v="MW57614"/>
    <x v="1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2"/>
    <s v="Offer1"/>
    <s v="Web"/>
    <n v="352.39451500000001"/>
    <s v="Four-Door Car"/>
    <s v="Medsize"/>
  </r>
  <r>
    <s v="TJ30081"/>
    <x v="1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Personal Auto"/>
    <s v="Personal L2"/>
    <s v="Offer1"/>
    <s v="Call Center"/>
    <n v="499.2"/>
    <s v="SUV"/>
    <s v="Medsize"/>
  </r>
  <r>
    <s v="FW44940"/>
    <x v="3"/>
    <n v="8467.3873170000006"/>
    <x v="0"/>
    <s v="Basic"/>
    <x v="0"/>
    <d v="2011-10-02T00:00:00"/>
    <s v="Disabled"/>
    <x v="0"/>
    <n v="21139"/>
    <x v="0"/>
    <x v="2"/>
    <n v="113"/>
    <n v="15"/>
    <n v="93"/>
    <n v="0"/>
    <n v="5"/>
    <s v="Personal Auto"/>
    <s v="Personal L1"/>
    <s v="Offer3"/>
    <s v="Web"/>
    <n v="656.79823199999998"/>
    <s v="Sports Car"/>
    <s v="Medsize"/>
  </r>
  <r>
    <s v="CS55808"/>
    <x v="3"/>
    <n v="9392.5575530000006"/>
    <x v="0"/>
    <s v="Extended"/>
    <x v="1"/>
    <s v="1/30/11"/>
    <s v="Unemployed"/>
    <x v="1"/>
    <n v="0"/>
    <x v="0"/>
    <x v="1"/>
    <n v="88"/>
    <n v="4"/>
    <n v="52"/>
    <n v="0"/>
    <n v="2"/>
    <s v="Personal Auto"/>
    <s v="Personal L3"/>
    <s v="Offer3"/>
    <s v="Branch"/>
    <n v="851.14626599999997"/>
    <s v="Four-Door Car"/>
    <s v="Medsize"/>
  </r>
  <r>
    <s v="WZ61178"/>
    <x v="3"/>
    <n v="5227.2303769999999"/>
    <x v="0"/>
    <s v="Basic"/>
    <x v="0"/>
    <d v="2011-05-01T00:00:00"/>
    <s v="Medical Leave"/>
    <x v="0"/>
    <n v="11896"/>
    <x v="0"/>
    <x v="0"/>
    <n v="69"/>
    <n v="29"/>
    <n v="57"/>
    <n v="0"/>
    <n v="5"/>
    <s v="Personal Auto"/>
    <s v="Personal L2"/>
    <s v="Offer1"/>
    <s v="Branch"/>
    <n v="476.25458300000003"/>
    <s v="Two-Door Car"/>
    <s v="Small"/>
  </r>
  <r>
    <s v="IV55977"/>
    <x v="4"/>
    <n v="2693.7592500000001"/>
    <x v="0"/>
    <s v="Basic"/>
    <x v="0"/>
    <d v="2011-11-02T00:00:00"/>
    <s v="Unemployed"/>
    <x v="1"/>
    <n v="0"/>
    <x v="0"/>
    <x v="0"/>
    <n v="73"/>
    <n v="35"/>
    <n v="87"/>
    <n v="1"/>
    <n v="1"/>
    <s v="Personal Auto"/>
    <s v="Personal L3"/>
    <s v="Offer2"/>
    <s v="Web"/>
    <n v="350.4"/>
    <s v="Two-Door Car"/>
    <s v="Small"/>
  </r>
  <r>
    <s v="YC67208"/>
    <x v="3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3"/>
    <s v="Offer3"/>
    <s v="Web"/>
    <n v="292.8"/>
    <s v="Four-Door Car"/>
    <s v="Medsize"/>
  </r>
  <r>
    <s v="LZ89773"/>
    <x v="3"/>
    <n v="2326.8648330000001"/>
    <x v="0"/>
    <s v="Basic"/>
    <x v="4"/>
    <s v="2/17/11"/>
    <s v="Unemployed"/>
    <x v="1"/>
    <n v="0"/>
    <x v="0"/>
    <x v="0"/>
    <n v="62"/>
    <n v="26"/>
    <n v="98"/>
    <n v="0"/>
    <n v="1"/>
    <s v="Personal Auto"/>
    <s v="Personal L3"/>
    <s v="Offer3"/>
    <s v="Agent"/>
    <n v="624.71144800000002"/>
    <s v="Four-Door Car"/>
    <s v="Small"/>
  </r>
  <r>
    <s v="IP52990"/>
    <x v="4"/>
    <n v="16794.31422"/>
    <x v="0"/>
    <s v="Basic"/>
    <x v="3"/>
    <s v="2/24/11"/>
    <s v="Employed"/>
    <x v="0"/>
    <n v="38399"/>
    <x v="2"/>
    <x v="0"/>
    <n v="106"/>
    <n v="12"/>
    <n v="6"/>
    <n v="0"/>
    <n v="2"/>
    <s v="Personal Auto"/>
    <s v="Personal L3"/>
    <s v="Offer2"/>
    <s v="Web"/>
    <n v="368.89090399999998"/>
    <s v="SUV"/>
    <s v="Medsize"/>
  </r>
  <r>
    <s v="VF73104"/>
    <x v="1"/>
    <n v="5016.8279460000003"/>
    <x v="0"/>
    <s v="Basic"/>
    <x v="3"/>
    <d v="2011-06-02T00:00:00"/>
    <s v="Employed"/>
    <x v="0"/>
    <n v="20868"/>
    <x v="1"/>
    <x v="0"/>
    <n v="63"/>
    <n v="19"/>
    <n v="13"/>
    <n v="0"/>
    <n v="8"/>
    <s v="Personal Auto"/>
    <s v="Personal L3"/>
    <s v="Offer3"/>
    <s v="Agent"/>
    <n v="134.62964299999999"/>
    <s v="Four-Door Car"/>
    <s v="Medsize"/>
  </r>
  <r>
    <s v="OC80343"/>
    <x v="4"/>
    <n v="7757.9242389999999"/>
    <x v="0"/>
    <s v="Basic"/>
    <x v="0"/>
    <d v="2011-04-01T00:00:00"/>
    <s v="Employed"/>
    <x v="1"/>
    <n v="49682"/>
    <x v="1"/>
    <x v="1"/>
    <n v="101"/>
    <n v="30"/>
    <n v="49"/>
    <n v="0"/>
    <n v="3"/>
    <s v="Personal Auto"/>
    <s v="Personal L2"/>
    <s v="Offer1"/>
    <s v="Web"/>
    <n v="198.84452999999999"/>
    <s v="SUV"/>
    <s v="Medsize"/>
  </r>
  <r>
    <s v="EL89222"/>
    <x v="3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3"/>
    <s v="Offer2"/>
    <s v="Branch"/>
    <n v="289.04073399999999"/>
    <s v="SUV"/>
    <s v="Medsize"/>
  </r>
  <r>
    <s v="QB14114"/>
    <x v="4"/>
    <n v="5275.0569329999998"/>
    <x v="0"/>
    <s v="Extended"/>
    <x v="3"/>
    <s v="1/13/11"/>
    <s v="Employed"/>
    <x v="0"/>
    <n v="81850"/>
    <x v="2"/>
    <x v="1"/>
    <n v="132"/>
    <n v="1"/>
    <n v="75"/>
    <n v="0"/>
    <n v="1"/>
    <s v="Personal Auto"/>
    <s v="Personal L3"/>
    <s v="Offer1"/>
    <s v="Call Center"/>
    <n v="429.86089500000003"/>
    <s v="Sports Car"/>
    <s v="Medsize"/>
  </r>
  <r>
    <s v="HM41195"/>
    <x v="1"/>
    <n v="5746.3261899999998"/>
    <x v="0"/>
    <s v="Extended"/>
    <x v="3"/>
    <d v="2011-02-01T00:00:00"/>
    <s v="Medical Leave"/>
    <x v="1"/>
    <n v="22906"/>
    <x v="0"/>
    <x v="0"/>
    <n v="76"/>
    <n v="17"/>
    <n v="27"/>
    <n v="0"/>
    <n v="8"/>
    <s v="Personal Auto"/>
    <s v="Personal L3"/>
    <s v="Offer4"/>
    <s v="Branch"/>
    <n v="519.88310200000001"/>
    <s v="Four-Door Car"/>
    <s v="Large"/>
  </r>
  <r>
    <s v="JT41591"/>
    <x v="0"/>
    <n v="2705.9876290000002"/>
    <x v="0"/>
    <s v="Extended"/>
    <x v="1"/>
    <s v="2/14/11"/>
    <s v="Unemployed"/>
    <x v="1"/>
    <n v="0"/>
    <x v="0"/>
    <x v="1"/>
    <n v="83"/>
    <n v="15"/>
    <n v="85"/>
    <n v="1"/>
    <n v="1"/>
    <s v="Personal Auto"/>
    <s v="Personal L1"/>
    <s v="Offer1"/>
    <s v="Agent"/>
    <n v="398.4"/>
    <s v="Four-Door Car"/>
    <s v="Large"/>
  </r>
  <r>
    <s v="HE15857"/>
    <x v="0"/>
    <n v="6186.2652170000001"/>
    <x v="0"/>
    <s v="Extended"/>
    <x v="0"/>
    <s v="2/18/11"/>
    <s v="Employed"/>
    <x v="1"/>
    <n v="37138"/>
    <x v="0"/>
    <x v="1"/>
    <n v="83"/>
    <n v="12"/>
    <n v="1"/>
    <n v="2"/>
    <n v="9"/>
    <s v="Personal Auto"/>
    <s v="Personal L3"/>
    <s v="Offer1"/>
    <s v="Call Center"/>
    <n v="417.28388999999999"/>
    <s v="Two-Door Car"/>
    <s v="Medsize"/>
  </r>
  <r>
    <s v="KI64666"/>
    <x v="2"/>
    <n v="22445.280879999998"/>
    <x v="0"/>
    <s v="Basic"/>
    <x v="0"/>
    <s v="2/28/11"/>
    <s v="Unemployed"/>
    <x v="0"/>
    <n v="0"/>
    <x v="0"/>
    <x v="1"/>
    <n v="71"/>
    <n v="32"/>
    <n v="35"/>
    <n v="0"/>
    <n v="2"/>
    <s v="Personal Auto"/>
    <s v="Personal L2"/>
    <s v="Offer1"/>
    <s v="Call Center"/>
    <n v="511.2"/>
    <s v="Four-Door Car"/>
    <s v="Medsize"/>
  </r>
  <r>
    <s v="JC33752"/>
    <x v="4"/>
    <n v="6277.8446240000003"/>
    <x v="0"/>
    <s v="Extended"/>
    <x v="1"/>
    <s v="1/21/11"/>
    <s v="Employed"/>
    <x v="0"/>
    <n v="21024"/>
    <x v="0"/>
    <x v="1"/>
    <n v="82"/>
    <n v="32"/>
    <n v="8"/>
    <n v="1"/>
    <n v="9"/>
    <s v="Personal Auto"/>
    <s v="Personal L3"/>
    <s v="Offer2"/>
    <s v="Agent"/>
    <n v="450.129276"/>
    <s v="Two-Door Car"/>
    <s v="Large"/>
  </r>
  <r>
    <s v="JA25453"/>
    <x v="3"/>
    <n v="7215.8211060000003"/>
    <x v="0"/>
    <s v="Premium"/>
    <x v="3"/>
    <s v="2/25/11"/>
    <s v="Unemployed"/>
    <x v="1"/>
    <n v="0"/>
    <x v="0"/>
    <x v="1"/>
    <n v="103"/>
    <n v="25"/>
    <n v="80"/>
    <n v="0"/>
    <n v="9"/>
    <s v="Personal Auto"/>
    <s v="Personal L2"/>
    <s v="Offer1"/>
    <s v="Agent"/>
    <n v="741.6"/>
    <s v="Four-Door Car"/>
    <s v="Small"/>
  </r>
  <r>
    <s v="AJ69778"/>
    <x v="4"/>
    <n v="6514.4305919999997"/>
    <x v="0"/>
    <s v="Extended"/>
    <x v="3"/>
    <s v="2/16/11"/>
    <s v="Employed"/>
    <x v="0"/>
    <n v="77135"/>
    <x v="1"/>
    <x v="2"/>
    <n v="84"/>
    <n v="3"/>
    <n v="37"/>
    <n v="3"/>
    <n v="8"/>
    <s v="Personal Auto"/>
    <s v="Personal L3"/>
    <s v="Offer2"/>
    <s v="Web"/>
    <n v="98.372264999999999"/>
    <s v="Four-Door Car"/>
    <s v="Medsize"/>
  </r>
  <r>
    <s v="FQ83162"/>
    <x v="0"/>
    <n v="34708.872609999999"/>
    <x v="0"/>
    <s v="Basic"/>
    <x v="1"/>
    <d v="2011-01-02T00:00:00"/>
    <s v="Unemployed"/>
    <x v="1"/>
    <n v="0"/>
    <x v="0"/>
    <x v="2"/>
    <n v="109"/>
    <n v="3"/>
    <n v="19"/>
    <n v="0"/>
    <n v="2"/>
    <s v="Personal Auto"/>
    <s v="Personal L2"/>
    <s v="Offer1"/>
    <s v="Agent"/>
    <n v="718.70071800000005"/>
    <s v="Sports Car"/>
    <s v="Medsize"/>
  </r>
  <r>
    <s v="EY89842"/>
    <x v="1"/>
    <n v="4216.1952199999996"/>
    <x v="0"/>
    <s v="Basic"/>
    <x v="0"/>
    <s v="2/15/11"/>
    <s v="Unemployed"/>
    <x v="1"/>
    <n v="0"/>
    <x v="0"/>
    <x v="1"/>
    <n v="114"/>
    <n v="3"/>
    <n v="70"/>
    <n v="0"/>
    <n v="1"/>
    <s v="Corporate Auto"/>
    <s v="Corporate L3"/>
    <s v="Offer1"/>
    <s v="Call Center"/>
    <n v="820.8"/>
    <s v="SUV"/>
    <s v="Medsize"/>
  </r>
  <r>
    <s v="TG69238"/>
    <x v="4"/>
    <n v="13158.37206"/>
    <x v="0"/>
    <s v="Basic"/>
    <x v="0"/>
    <d v="2011-08-01T00:00:00"/>
    <s v="Employed"/>
    <x v="0"/>
    <n v="72845"/>
    <x v="2"/>
    <x v="0"/>
    <n v="108"/>
    <n v="13"/>
    <n v="28"/>
    <n v="0"/>
    <n v="2"/>
    <s v="Personal Auto"/>
    <s v="Personal L2"/>
    <s v="Offer1"/>
    <s v="Call Center"/>
    <n v="463.000336"/>
    <s v="SUV"/>
    <s v="Small"/>
  </r>
  <r>
    <s v="UI63465"/>
    <x v="4"/>
    <n v="2917.5394649999998"/>
    <x v="0"/>
    <s v="Basic"/>
    <x v="3"/>
    <s v="1/18/11"/>
    <s v="Employed"/>
    <x v="0"/>
    <n v="51622"/>
    <x v="0"/>
    <x v="2"/>
    <n v="74"/>
    <n v="29"/>
    <n v="32"/>
    <n v="0"/>
    <n v="1"/>
    <s v="Corporate Auto"/>
    <s v="Corporate L1"/>
    <s v="Offer1"/>
    <s v="Agent"/>
    <n v="355.2"/>
    <s v="Four-Door Car"/>
    <s v="Small"/>
  </r>
  <r>
    <s v="WX33904"/>
    <x v="1"/>
    <n v="6355.6788459999998"/>
    <x v="0"/>
    <s v="Basic"/>
    <x v="0"/>
    <s v="1/17/11"/>
    <s v="Unemployed"/>
    <x v="1"/>
    <n v="0"/>
    <x v="0"/>
    <x v="2"/>
    <n v="61"/>
    <n v="25"/>
    <n v="79"/>
    <n v="0"/>
    <n v="2"/>
    <s v="Special Auto"/>
    <s v="Special L2"/>
    <s v="Offer1"/>
    <s v="Branch"/>
    <n v="292.8"/>
    <s v="Two-Door Car"/>
    <s v="Medsize"/>
  </r>
  <r>
    <s v="HA20933"/>
    <x v="4"/>
    <n v="13269.59942"/>
    <x v="0"/>
    <s v="Basic"/>
    <x v="0"/>
    <d v="2011-07-01T00:00:00"/>
    <s v="Medical Leave"/>
    <x v="0"/>
    <n v="15616"/>
    <x v="0"/>
    <x v="0"/>
    <n v="114"/>
    <n v="20"/>
    <n v="96"/>
    <n v="1"/>
    <n v="2"/>
    <s v="Personal Auto"/>
    <s v="Personal L2"/>
    <s v="Offer1"/>
    <s v="Agent"/>
    <n v="547.20000000000005"/>
    <s v="SUV"/>
    <s v="Medsize"/>
  </r>
  <r>
    <s v="BU16704"/>
    <x v="4"/>
    <n v="5880.2564990000001"/>
    <x v="0"/>
    <s v="Extended"/>
    <x v="3"/>
    <d v="2011-08-02T00:00:00"/>
    <s v="Unemployed"/>
    <x v="0"/>
    <n v="0"/>
    <x v="0"/>
    <x v="1"/>
    <n v="82"/>
    <n v="31"/>
    <n v="25"/>
    <n v="0"/>
    <n v="8"/>
    <s v="Personal Auto"/>
    <s v="Personal L1"/>
    <s v="Offer2"/>
    <s v="Branch"/>
    <n v="590.4"/>
    <s v="Four-Door Car"/>
    <s v="Large"/>
  </r>
  <r>
    <s v="JV68002"/>
    <x v="0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Corporate Auto"/>
    <s v="Corporate L1"/>
    <s v="Offer1"/>
    <s v="Agent"/>
    <n v="460.8"/>
    <s v="Four-Door Car"/>
    <s v="Medsize"/>
  </r>
  <r>
    <s v="PM78410"/>
    <x v="4"/>
    <n v="4121.2521370000004"/>
    <x v="0"/>
    <s v="Basic"/>
    <x v="0"/>
    <s v="1/24/11"/>
    <s v="Unemployed"/>
    <x v="0"/>
    <n v="0"/>
    <x v="0"/>
    <x v="1"/>
    <n v="67"/>
    <n v="7"/>
    <n v="8"/>
    <n v="3"/>
    <n v="3"/>
    <s v="Personal Auto"/>
    <s v="Personal L3"/>
    <s v="Offer1"/>
    <s v="Agent"/>
    <n v="482.4"/>
    <s v="Two-Door Car"/>
    <s v="Medsize"/>
  </r>
  <r>
    <s v="PU92298"/>
    <x v="1"/>
    <n v="7956.1527610000003"/>
    <x v="0"/>
    <s v="Basic"/>
    <x v="0"/>
    <s v="1/27/11"/>
    <s v="Medical Leave"/>
    <x v="0"/>
    <n v="22699"/>
    <x v="0"/>
    <x v="0"/>
    <n v="74"/>
    <n v="11"/>
    <n v="76"/>
    <n v="4"/>
    <n v="2"/>
    <s v="Personal Auto"/>
    <s v="Personal L3"/>
    <s v="Offer1"/>
    <s v="Call Center"/>
    <n v="355.2"/>
    <s v="Four-Door Car"/>
    <s v="Medsize"/>
  </r>
  <r>
    <s v="AA16582"/>
    <x v="0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2"/>
    <s v="Offer1"/>
    <s v="Agent"/>
    <n v="511.2"/>
    <s v="Four-Door Car"/>
    <s v="Medsize"/>
  </r>
  <r>
    <s v="AZ87715"/>
    <x v="3"/>
    <n v="26864.203320000001"/>
    <x v="0"/>
    <s v="Basic"/>
    <x v="3"/>
    <s v="2/15/11"/>
    <s v="Employed"/>
    <x v="0"/>
    <n v="81713"/>
    <x v="2"/>
    <x v="2"/>
    <n v="74"/>
    <n v="0"/>
    <n v="41"/>
    <n v="0"/>
    <n v="2"/>
    <s v="Personal Auto"/>
    <s v="Personal L1"/>
    <s v="Offer3"/>
    <s v="Branch"/>
    <n v="332.22429299999999"/>
    <s v="Four-Door Car"/>
    <s v="Medsize"/>
  </r>
  <r>
    <s v="GI89160"/>
    <x v="3"/>
    <n v="31934.621640000001"/>
    <x v="0"/>
    <s v="Basic"/>
    <x v="0"/>
    <d v="2011-06-01T00:00:00"/>
    <s v="Employed"/>
    <x v="0"/>
    <n v="56516"/>
    <x v="0"/>
    <x v="0"/>
    <n v="199"/>
    <n v="26"/>
    <n v="46"/>
    <n v="0"/>
    <n v="2"/>
    <s v="Personal Auto"/>
    <s v="Personal L3"/>
    <s v="Offer2"/>
    <s v="Call Center"/>
    <n v="955.2"/>
    <s v="Luxury SUV"/>
    <s v="Medsize"/>
  </r>
  <r>
    <s v="WV57813"/>
    <x v="4"/>
    <n v="5132.6845370000001"/>
    <x v="0"/>
    <s v="Basic"/>
    <x v="0"/>
    <s v="2/18/11"/>
    <s v="Unemployed"/>
    <x v="0"/>
    <n v="0"/>
    <x v="0"/>
    <x v="1"/>
    <n v="73"/>
    <n v="21"/>
    <n v="31"/>
    <n v="0"/>
    <n v="3"/>
    <s v="Personal Auto"/>
    <s v="Personal L2"/>
    <s v="Offer1"/>
    <s v="Branch"/>
    <n v="525.6"/>
    <s v="Four-Door Car"/>
    <s v="Medsize"/>
  </r>
  <r>
    <s v="EW86465"/>
    <x v="1"/>
    <n v="4759.6243430000004"/>
    <x v="0"/>
    <s v="Basic"/>
    <x v="3"/>
    <d v="2011-07-02T00:00:00"/>
    <s v="Employed"/>
    <x v="1"/>
    <n v="26747"/>
    <x v="0"/>
    <x v="0"/>
    <n v="61"/>
    <n v="11"/>
    <n v="44"/>
    <n v="0"/>
    <n v="3"/>
    <s v="Corporate Auto"/>
    <s v="Corporate L2"/>
    <s v="Offer3"/>
    <s v="Web"/>
    <n v="404.07420300000001"/>
    <s v="Four-Door Car"/>
    <s v="Medsize"/>
  </r>
  <r>
    <s v="UW70224"/>
    <x v="4"/>
    <n v="2637.9423550000001"/>
    <x v="0"/>
    <s v="Basic"/>
    <x v="1"/>
    <s v="1/26/11"/>
    <s v="Employed"/>
    <x v="0"/>
    <n v="63422"/>
    <x v="0"/>
    <x v="0"/>
    <n v="66"/>
    <n v="8"/>
    <n v="68"/>
    <n v="0"/>
    <n v="1"/>
    <s v="Personal Auto"/>
    <s v="Personal L1"/>
    <s v="Offer2"/>
    <s v="Call Center"/>
    <n v="355.92245200000002"/>
    <s v="Four-Door Car"/>
    <s v="Small"/>
  </r>
  <r>
    <s v="LU12532"/>
    <x v="3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3"/>
    <s v="Offer1"/>
    <s v="Agent"/>
    <n v="451.67030899999997"/>
    <s v="Two-Door Car"/>
    <s v="Small"/>
  </r>
  <r>
    <s v="WD48852"/>
    <x v="4"/>
    <n v="12786.66898"/>
    <x v="0"/>
    <s v="Basic"/>
    <x v="1"/>
    <d v="2011-04-01T00:00:00"/>
    <s v="Unemployed"/>
    <x v="0"/>
    <n v="0"/>
    <x v="0"/>
    <x v="1"/>
    <n v="180"/>
    <n v="14"/>
    <n v="70"/>
    <n v="0"/>
    <n v="4"/>
    <s v="Special Auto"/>
    <s v="Special L2"/>
    <s v="Offer3"/>
    <s v="Agent"/>
    <n v="1296"/>
    <s v="Luxury SUV"/>
    <s v="Medsize"/>
  </r>
  <r>
    <s v="BH43379"/>
    <x v="4"/>
    <n v="3147.9734440000002"/>
    <x v="0"/>
    <s v="Extended"/>
    <x v="0"/>
    <d v="2011-02-01T00:00:00"/>
    <s v="Employed"/>
    <x v="0"/>
    <n v="29698"/>
    <x v="2"/>
    <x v="2"/>
    <n v="83"/>
    <n v="17"/>
    <n v="89"/>
    <n v="2"/>
    <n v="1"/>
    <s v="Personal Auto"/>
    <s v="Personal L3"/>
    <s v="Offer3"/>
    <s v="Branch"/>
    <n v="215.884804"/>
    <s v="Four-Door Car"/>
    <s v="Large"/>
  </r>
  <r>
    <s v="GV59387"/>
    <x v="3"/>
    <n v="5618.4853569999996"/>
    <x v="0"/>
    <s v="Basic"/>
    <x v="1"/>
    <d v="2011-08-01T00:00:00"/>
    <s v="Medical Leave"/>
    <x v="0"/>
    <n v="24518"/>
    <x v="2"/>
    <x v="0"/>
    <n v="74"/>
    <n v="23"/>
    <n v="62"/>
    <n v="0"/>
    <n v="3"/>
    <s v="Personal Auto"/>
    <s v="Personal L2"/>
    <s v="Offer1"/>
    <s v="Call Center"/>
    <n v="241.65632500000001"/>
    <s v="Two-Door Car"/>
    <s v="Large"/>
  </r>
  <r>
    <s v="LQ76410"/>
    <x v="1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Special Auto"/>
    <s v="Special L1"/>
    <s v="Offer2"/>
    <s v="Call Center"/>
    <n v="207.75185999999999"/>
    <s v="Four-Door Car"/>
    <s v="Medsize"/>
  </r>
  <r>
    <s v="MF19231"/>
    <x v="3"/>
    <n v="7434.6751489999997"/>
    <x v="0"/>
    <s v="Extended"/>
    <x v="2"/>
    <s v="2/22/11"/>
    <s v="Employed"/>
    <x v="1"/>
    <n v="28377"/>
    <x v="0"/>
    <x v="0"/>
    <n v="94"/>
    <n v="26"/>
    <n v="99"/>
    <n v="0"/>
    <n v="3"/>
    <s v="Personal Auto"/>
    <s v="Personal L1"/>
    <s v="Offer2"/>
    <s v="Call Center"/>
    <n v="451.2"/>
    <s v="Four-Door Car"/>
    <s v="Medsize"/>
  </r>
  <r>
    <s v="XS47087"/>
    <x v="4"/>
    <n v="11714.78278"/>
    <x v="0"/>
    <s v="Basic"/>
    <x v="1"/>
    <s v="1/22/11"/>
    <s v="Disabled"/>
    <x v="1"/>
    <n v="21102"/>
    <x v="0"/>
    <x v="0"/>
    <n v="100"/>
    <n v="0"/>
    <n v="81"/>
    <n v="0"/>
    <n v="2"/>
    <s v="Personal Auto"/>
    <s v="Personal L2"/>
    <s v="Offer1"/>
    <s v="Agent"/>
    <n v="480"/>
    <s v="SUV"/>
    <s v="Medsize"/>
  </r>
  <r>
    <s v="IL56791"/>
    <x v="4"/>
    <n v="2009.772923"/>
    <x v="0"/>
    <s v="Basic"/>
    <x v="0"/>
    <d v="2011-11-02T00:00:00"/>
    <s v="Unemployed"/>
    <x v="1"/>
    <n v="0"/>
    <x v="0"/>
    <x v="1"/>
    <n v="65"/>
    <n v="12"/>
    <n v="57"/>
    <n v="2"/>
    <n v="1"/>
    <s v="Personal Auto"/>
    <s v="Personal L3"/>
    <s v="Offer2"/>
    <s v="Agent"/>
    <n v="312"/>
    <s v="Two-Door Car"/>
    <s v="Medsize"/>
  </r>
  <r>
    <s v="UV88036"/>
    <x v="2"/>
    <n v="6625.4727679999996"/>
    <x v="0"/>
    <s v="Extended"/>
    <x v="3"/>
    <s v="2/17/11"/>
    <s v="Unemployed"/>
    <x v="0"/>
    <n v="0"/>
    <x v="0"/>
    <x v="0"/>
    <n v="88"/>
    <n v="2"/>
    <n v="43"/>
    <n v="0"/>
    <n v="3"/>
    <s v="Personal Auto"/>
    <s v="Personal L3"/>
    <s v="Offer2"/>
    <s v="Agent"/>
    <n v="539.28095099999996"/>
    <s v="Four-Door Car"/>
    <s v="Medsize"/>
  </r>
  <r>
    <s v="SE76116"/>
    <x v="3"/>
    <n v="9567.7112980000002"/>
    <x v="0"/>
    <s v="Basic"/>
    <x v="0"/>
    <s v="1/29/11"/>
    <s v="Employed"/>
    <x v="1"/>
    <n v="81410"/>
    <x v="1"/>
    <x v="2"/>
    <n v="119"/>
    <n v="8"/>
    <n v="86"/>
    <n v="0"/>
    <n v="7"/>
    <s v="Personal Auto"/>
    <s v="Personal L2"/>
    <s v="Offer1"/>
    <s v="Branch"/>
    <n v="221.18832699999999"/>
    <s v="SUV"/>
    <s v="Medsize"/>
  </r>
  <r>
    <s v="GJ63103"/>
    <x v="4"/>
    <n v="18474.71111"/>
    <x v="0"/>
    <s v="Basic"/>
    <x v="3"/>
    <d v="2011-06-02T00:00:00"/>
    <s v="Medical Leave"/>
    <x v="0"/>
    <n v="27869"/>
    <x v="0"/>
    <x v="0"/>
    <n v="67"/>
    <n v="18"/>
    <n v="59"/>
    <n v="0"/>
    <n v="2"/>
    <s v="Personal Auto"/>
    <s v="Personal L3"/>
    <s v="Offer1"/>
    <s v="Web"/>
    <n v="482.4"/>
    <s v="Two-Door Car"/>
    <s v="Small"/>
  </r>
  <r>
    <s v="PL78574"/>
    <x v="1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3"/>
    <s v="Offer1"/>
    <s v="Agent"/>
    <n v="494.4"/>
    <s v="Four-Door Car"/>
    <s v="Medsize"/>
  </r>
  <r>
    <s v="NV69875"/>
    <x v="4"/>
    <n v="2956.358303"/>
    <x v="0"/>
    <s v="Basic"/>
    <x v="3"/>
    <s v="1/22/11"/>
    <s v="Employed"/>
    <x v="1"/>
    <n v="40901"/>
    <x v="1"/>
    <x v="0"/>
    <n v="74"/>
    <n v="2"/>
    <n v="36"/>
    <n v="0"/>
    <n v="1"/>
    <s v="Corporate Auto"/>
    <s v="Corporate L2"/>
    <s v="Offer4"/>
    <s v="Branch"/>
    <n v="13.628273999999999"/>
    <s v="Four-Door Car"/>
    <s v="Medsize"/>
  </r>
  <r>
    <s v="MC38650"/>
    <x v="2"/>
    <n v="3963.394851"/>
    <x v="0"/>
    <s v="Extended"/>
    <x v="3"/>
    <d v="2011-02-02T00:00:00"/>
    <s v="Employed"/>
    <x v="1"/>
    <n v="88701"/>
    <x v="1"/>
    <x v="0"/>
    <n v="99"/>
    <n v="7"/>
    <n v="4"/>
    <n v="0"/>
    <n v="1"/>
    <s v="Personal Auto"/>
    <s v="Personal L3"/>
    <s v="Offer2"/>
    <s v="Call Center"/>
    <n v="171.830049"/>
    <s v="Two-Door Car"/>
    <s v="Medsize"/>
  </r>
  <r>
    <s v="No73819"/>
    <x v="3"/>
    <n v="10896.04838"/>
    <x v="0"/>
    <s v="Extended"/>
    <x v="2"/>
    <s v="1/15/11"/>
    <s v="Employed"/>
    <x v="0"/>
    <n v="29365"/>
    <x v="0"/>
    <x v="0"/>
    <n v="137"/>
    <n v="14"/>
    <n v="78"/>
    <n v="0"/>
    <n v="7"/>
    <s v="Personal Auto"/>
    <s v="Personal L1"/>
    <s v="Offer2"/>
    <s v="Agent"/>
    <n v="657.6"/>
    <s v="Sports Car"/>
    <s v="Large"/>
  </r>
  <r>
    <s v="OW84864"/>
    <x v="3"/>
    <n v="6081.0482480000001"/>
    <x v="0"/>
    <s v="Extended"/>
    <x v="1"/>
    <s v="1/31/11"/>
    <s v="Unemployed"/>
    <x v="0"/>
    <n v="0"/>
    <x v="0"/>
    <x v="1"/>
    <n v="82"/>
    <n v="26"/>
    <n v="33"/>
    <n v="0"/>
    <n v="3"/>
    <s v="Personal Auto"/>
    <s v="Personal L3"/>
    <s v="Offer2"/>
    <s v="Web"/>
    <n v="393.6"/>
    <s v="Four-Door Car"/>
    <s v="Medsize"/>
  </r>
  <r>
    <s v="BV91898"/>
    <x v="1"/>
    <n v="30141.61738"/>
    <x v="0"/>
    <s v="Basic"/>
    <x v="0"/>
    <d v="2011-03-02T00:00:00"/>
    <s v="Unemployed"/>
    <x v="0"/>
    <n v="0"/>
    <x v="0"/>
    <x v="1"/>
    <n v="103"/>
    <n v="9"/>
    <n v="72"/>
    <n v="0"/>
    <n v="2"/>
    <s v="Personal Auto"/>
    <s v="Personal L1"/>
    <s v="Offer3"/>
    <s v="Web"/>
    <n v="1060.3107689999999"/>
    <s v="SUV"/>
    <s v="Medsize"/>
  </r>
  <r>
    <s v="WQ54314"/>
    <x v="4"/>
    <n v="5737.2332779999997"/>
    <x v="0"/>
    <s v="Basic"/>
    <x v="0"/>
    <s v="1/19/11"/>
    <s v="Employed"/>
    <x v="0"/>
    <n v="56455"/>
    <x v="0"/>
    <x v="0"/>
    <n v="73"/>
    <n v="17"/>
    <n v="5"/>
    <n v="2"/>
    <n v="8"/>
    <s v="Personal Auto"/>
    <s v="Personal L1"/>
    <s v="Offer1"/>
    <s v="Agent"/>
    <n v="350.4"/>
    <s v="Four-Door Car"/>
    <s v="Small"/>
  </r>
  <r>
    <s v="NM57315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Special Auto"/>
    <s v="Special L3"/>
    <s v="Offer2"/>
    <s v="Call Center"/>
    <n v="525.6"/>
    <s v="Two-Door Car"/>
    <s v="Small"/>
  </r>
  <r>
    <s v="JB51220"/>
    <x v="4"/>
    <n v="10915.358770000001"/>
    <x v="0"/>
    <s v="Premium"/>
    <x v="3"/>
    <s v="2/15/11"/>
    <s v="Unemployed"/>
    <x v="0"/>
    <n v="0"/>
    <x v="0"/>
    <x v="1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x v="4"/>
    <n v="3808.122147"/>
    <x v="1"/>
    <s v="Extended"/>
    <x v="1"/>
    <s v="1/28/11"/>
    <s v="Employed"/>
    <x v="0"/>
    <n v="94903"/>
    <x v="0"/>
    <x v="0"/>
    <n v="94"/>
    <n v="3"/>
    <n v="38"/>
    <n v="0"/>
    <n v="1"/>
    <s v="Special Auto"/>
    <s v="Special L3"/>
    <s v="Offer2"/>
    <s v="Agent"/>
    <n v="451.2"/>
    <s v="Two-Door Car"/>
    <s v="Small"/>
  </r>
  <r>
    <s v="YP47665"/>
    <x v="0"/>
    <n v="5408.9115069999998"/>
    <x v="0"/>
    <s v="Basic"/>
    <x v="4"/>
    <s v="1/25/11"/>
    <s v="Employed"/>
    <x v="1"/>
    <n v="80192"/>
    <x v="1"/>
    <x v="0"/>
    <n v="67"/>
    <n v="22"/>
    <n v="24"/>
    <n v="0"/>
    <n v="7"/>
    <s v="Personal Auto"/>
    <s v="Personal L3"/>
    <s v="Offer2"/>
    <s v="Agent"/>
    <n v="95.193156999999999"/>
    <s v="Four-Door Car"/>
    <s v="Medsize"/>
  </r>
  <r>
    <s v="QO54008"/>
    <x v="4"/>
    <n v="13419.39623"/>
    <x v="0"/>
    <s v="Extended"/>
    <x v="2"/>
    <d v="2011-08-01T00:00:00"/>
    <s v="Unemployed"/>
    <x v="1"/>
    <n v="0"/>
    <x v="0"/>
    <x v="2"/>
    <n v="122"/>
    <n v="15"/>
    <n v="11"/>
    <n v="0"/>
    <n v="2"/>
    <s v="Personal Auto"/>
    <s v="Personal L3"/>
    <s v="Offer1"/>
    <s v="Call Center"/>
    <n v="827.786203"/>
    <s v="SUV"/>
    <s v="Small"/>
  </r>
  <r>
    <s v="EQ59908"/>
    <x v="3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Corporate Auto"/>
    <s v="Corporate L3"/>
    <s v="Offer3"/>
    <s v="Agent"/>
    <n v="326.281835"/>
    <s v="Four-Door Car"/>
    <s v="Medsize"/>
  </r>
  <r>
    <s v="YU72540"/>
    <x v="1"/>
    <n v="10357.627759999999"/>
    <x v="0"/>
    <s v="Basic"/>
    <x v="1"/>
    <d v="2011-08-02T00:00:00"/>
    <s v="Employed"/>
    <x v="0"/>
    <n v="52735"/>
    <x v="1"/>
    <x v="0"/>
    <n v="65"/>
    <n v="21"/>
    <n v="19"/>
    <n v="0"/>
    <n v="2"/>
    <s v="Personal Auto"/>
    <s v="Personal L3"/>
    <s v="Offer1"/>
    <s v="Call Center"/>
    <n v="123.512596"/>
    <s v="Four-Door Car"/>
    <s v="Medsize"/>
  </r>
  <r>
    <s v="BZ50261"/>
    <x v="1"/>
    <n v="11619.918019999999"/>
    <x v="0"/>
    <s v="Basic"/>
    <x v="3"/>
    <s v="1/14/11"/>
    <s v="Employed"/>
    <x v="0"/>
    <n v="78275"/>
    <x v="1"/>
    <x v="0"/>
    <n v="72"/>
    <n v="12"/>
    <n v="36"/>
    <n v="0"/>
    <n v="2"/>
    <s v="Personal Auto"/>
    <s v="Personal L2"/>
    <s v="Offer4"/>
    <s v="Branch"/>
    <n v="25.336642000000001"/>
    <s v="Two-Door Car"/>
    <s v="Small"/>
  </r>
  <r>
    <s v="QE92747"/>
    <x v="4"/>
    <n v="8209.0549630000005"/>
    <x v="0"/>
    <s v="Premium"/>
    <x v="0"/>
    <s v="1/13/11"/>
    <s v="Employed"/>
    <x v="0"/>
    <n v="77282"/>
    <x v="0"/>
    <x v="0"/>
    <n v="102"/>
    <n v="8"/>
    <n v="54"/>
    <n v="0"/>
    <n v="3"/>
    <s v="Corporate Auto"/>
    <s v="Corporate L2"/>
    <s v="Offer1"/>
    <s v="Agent"/>
    <n v="489.6"/>
    <s v="Four-Door Car"/>
    <s v="Medsize"/>
  </r>
  <r>
    <s v="KG83280"/>
    <x v="3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Personal Auto"/>
    <s v="Personal L1"/>
    <s v="Offer1"/>
    <s v="Branch"/>
    <n v="379.2"/>
    <s v="Four-Door Car"/>
    <s v="Medsize"/>
  </r>
  <r>
    <s v="IL42365"/>
    <x v="1"/>
    <n v="4804.35851"/>
    <x v="0"/>
    <s v="Extended"/>
    <x v="3"/>
    <s v="1/29/11"/>
    <s v="Employed"/>
    <x v="0"/>
    <n v="51962"/>
    <x v="0"/>
    <x v="0"/>
    <n v="125"/>
    <n v="8"/>
    <n v="2"/>
    <n v="4"/>
    <n v="1"/>
    <s v="Personal Auto"/>
    <s v="Personal L2"/>
    <s v="Offer1"/>
    <s v="Branch"/>
    <n v="788.20687399999997"/>
    <s v="Sports Car"/>
    <s v="Medsize"/>
  </r>
  <r>
    <s v="FI86516"/>
    <x v="4"/>
    <n v="4786.054889"/>
    <x v="0"/>
    <s v="Basic"/>
    <x v="0"/>
    <s v="1/26/11"/>
    <s v="Unemployed"/>
    <x v="0"/>
    <n v="0"/>
    <x v="0"/>
    <x v="1"/>
    <n v="68"/>
    <n v="4"/>
    <n v="67"/>
    <n v="0"/>
    <n v="9"/>
    <s v="Corporate Auto"/>
    <s v="Corporate L1"/>
    <s v="Offer1"/>
    <s v="Agent"/>
    <n v="489.6"/>
    <s v="Four-Door Car"/>
    <s v="Small"/>
  </r>
  <r>
    <s v="FV14881"/>
    <x v="3"/>
    <n v="15886.031360000001"/>
    <x v="0"/>
    <s v="Basic"/>
    <x v="4"/>
    <s v="2/28/11"/>
    <s v="Employed"/>
    <x v="0"/>
    <n v="56362"/>
    <x v="0"/>
    <x v="0"/>
    <n v="197"/>
    <n v="30"/>
    <n v="47"/>
    <n v="1"/>
    <n v="6"/>
    <s v="Personal Auto"/>
    <s v="Personal L3"/>
    <s v="Offer4"/>
    <s v="Call Center"/>
    <n v="945.6"/>
    <s v="Luxury SUV"/>
    <s v="Medsize"/>
  </r>
  <r>
    <s v="RR54950"/>
    <x v="1"/>
    <n v="5285.0792929999998"/>
    <x v="0"/>
    <s v="Basic"/>
    <x v="1"/>
    <s v="2/27/11"/>
    <s v="Employed"/>
    <x v="1"/>
    <n v="85753"/>
    <x v="0"/>
    <x v="0"/>
    <n v="66"/>
    <n v="23"/>
    <n v="14"/>
    <n v="1"/>
    <n v="8"/>
    <s v="Special Auto"/>
    <s v="Special L2"/>
    <s v="Offer1"/>
    <s v="Branch"/>
    <n v="316.8"/>
    <s v="Four-Door Car"/>
    <s v="Small"/>
  </r>
  <r>
    <s v="FC70869"/>
    <x v="1"/>
    <n v="2945.3703620000001"/>
    <x v="0"/>
    <s v="Extended"/>
    <x v="3"/>
    <d v="2011-01-02T00:00:00"/>
    <s v="Employed"/>
    <x v="0"/>
    <n v="36167"/>
    <x v="0"/>
    <x v="0"/>
    <n v="76"/>
    <n v="9"/>
    <n v="79"/>
    <n v="3"/>
    <n v="1"/>
    <s v="Personal Auto"/>
    <s v="Personal L2"/>
    <s v="Offer4"/>
    <s v="Web"/>
    <n v="364.8"/>
    <s v="Two-Door Car"/>
    <s v="Medsize"/>
  </r>
  <r>
    <s v="PB60303"/>
    <x v="4"/>
    <n v="18089.796289999998"/>
    <x v="0"/>
    <s v="Extended"/>
    <x v="2"/>
    <s v="2/15/11"/>
    <s v="Employed"/>
    <x v="0"/>
    <n v="68568"/>
    <x v="0"/>
    <x v="0"/>
    <n v="223"/>
    <n v="5"/>
    <n v="28"/>
    <n v="1"/>
    <n v="6"/>
    <s v="Personal Auto"/>
    <s v="Personal L3"/>
    <s v="Offer4"/>
    <s v="Branch"/>
    <n v="1070.4000000000001"/>
    <s v="Luxury Car"/>
    <s v="Medsize"/>
  </r>
  <r>
    <s v="HO50571"/>
    <x v="3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3"/>
    <s v="Offer1"/>
    <s v="Branch"/>
    <n v="619.20000000000005"/>
    <s v="SUV"/>
    <s v="Medsize"/>
  </r>
  <r>
    <s v="BH86846"/>
    <x v="0"/>
    <n v="20708.258809999999"/>
    <x v="0"/>
    <s v="Basic"/>
    <x v="3"/>
    <s v="2/14/11"/>
    <s v="Employed"/>
    <x v="1"/>
    <n v="92079"/>
    <x v="1"/>
    <x v="0"/>
    <n v="65"/>
    <n v="12"/>
    <n v="68"/>
    <n v="1"/>
    <n v="2"/>
    <s v="Corporate Auto"/>
    <s v="Corporate L3"/>
    <s v="Offer4"/>
    <s v="Agent"/>
    <n v="114.798771"/>
    <s v="Four-Door Car"/>
    <s v="Medsize"/>
  </r>
  <r>
    <s v="PC42162"/>
    <x v="4"/>
    <n v="5247.8525849999996"/>
    <x v="0"/>
    <s v="Extended"/>
    <x v="0"/>
    <s v="1/26/11"/>
    <s v="Unemployed"/>
    <x v="1"/>
    <n v="0"/>
    <x v="0"/>
    <x v="1"/>
    <n v="77"/>
    <n v="0"/>
    <n v="84"/>
    <n v="0"/>
    <n v="3"/>
    <s v="Personal Auto"/>
    <s v="Personal L3"/>
    <s v="Offer1"/>
    <s v="Branch"/>
    <n v="554.4"/>
    <s v="Two-Door Car"/>
    <s v="Medsize"/>
  </r>
  <r>
    <s v="KD21661"/>
    <x v="3"/>
    <n v="5179.5524800000003"/>
    <x v="0"/>
    <s v="Premium"/>
    <x v="1"/>
    <d v="2011-05-02T00:00:00"/>
    <s v="Unemployed"/>
    <x v="1"/>
    <n v="0"/>
    <x v="0"/>
    <x v="1"/>
    <n v="165"/>
    <n v="29"/>
    <n v="6"/>
    <n v="2"/>
    <n v="1"/>
    <s v="Personal Auto"/>
    <s v="Personal L2"/>
    <s v="Offer1"/>
    <s v="Agent"/>
    <n v="1188"/>
    <s v="SUV"/>
    <s v="Large"/>
  </r>
  <r>
    <s v="FZ73016"/>
    <x v="3"/>
    <n v="4513.4352989999998"/>
    <x v="0"/>
    <s v="Basic"/>
    <x v="0"/>
    <d v="2011-09-02T00:00:00"/>
    <s v="Employed"/>
    <x v="0"/>
    <n v="34558"/>
    <x v="2"/>
    <x v="0"/>
    <n v="113"/>
    <n v="32"/>
    <n v="24"/>
    <n v="0"/>
    <n v="1"/>
    <s v="Personal Auto"/>
    <s v="Personal L3"/>
    <s v="Offer1"/>
    <s v="Call Center"/>
    <n v="376.52908600000001"/>
    <s v="SUV"/>
    <s v="Medsize"/>
  </r>
  <r>
    <s v="HJ19927"/>
    <x v="2"/>
    <n v="5297.6259449999998"/>
    <x v="0"/>
    <s v="Basic"/>
    <x v="2"/>
    <s v="2/16/11"/>
    <s v="Medical Leave"/>
    <x v="1"/>
    <n v="14775"/>
    <x v="1"/>
    <x v="0"/>
    <n v="69"/>
    <n v="11"/>
    <n v="44"/>
    <n v="0"/>
    <n v="5"/>
    <s v="Personal Auto"/>
    <s v="Personal L3"/>
    <s v="Offer3"/>
    <s v="Agent"/>
    <n v="170.93940900000001"/>
    <s v="Four-Door Car"/>
    <s v="Medsize"/>
  </r>
  <r>
    <s v="RJ99408"/>
    <x v="3"/>
    <n v="5377.0147809999999"/>
    <x v="0"/>
    <s v="Basic"/>
    <x v="3"/>
    <s v="2/23/11"/>
    <s v="Employed"/>
    <x v="1"/>
    <n v="35637"/>
    <x v="0"/>
    <x v="0"/>
    <n v="68"/>
    <n v="13"/>
    <n v="11"/>
    <n v="0"/>
    <n v="9"/>
    <s v="Personal Auto"/>
    <s v="Personal L1"/>
    <s v="Offer3"/>
    <s v="Branch"/>
    <n v="326.39999999999998"/>
    <s v="Four-Door Car"/>
    <s v="Medsize"/>
  </r>
  <r>
    <s v="EL81968"/>
    <x v="4"/>
    <n v="7661.388132"/>
    <x v="0"/>
    <s v="Extended"/>
    <x v="0"/>
    <s v="2/15/11"/>
    <s v="Employed"/>
    <x v="1"/>
    <n v="66726"/>
    <x v="2"/>
    <x v="0"/>
    <n v="97"/>
    <n v="3"/>
    <n v="60"/>
    <n v="1"/>
    <n v="7"/>
    <s v="Personal Auto"/>
    <s v="Personal L2"/>
    <s v="Offer2"/>
    <s v="Call Center"/>
    <n v="335.840529"/>
    <s v="Two-Door Car"/>
    <s v="Medsize"/>
  </r>
  <r>
    <s v="WU86174"/>
    <x v="3"/>
    <n v="2677.2797070000001"/>
    <x v="0"/>
    <s v="Basic"/>
    <x v="0"/>
    <s v="2/24/11"/>
    <s v="Unemployed"/>
    <x v="0"/>
    <n v="0"/>
    <x v="0"/>
    <x v="0"/>
    <n v="72"/>
    <n v="29"/>
    <n v="86"/>
    <n v="0"/>
    <n v="1"/>
    <s v="Personal Auto"/>
    <s v="Personal L3"/>
    <s v="Offer1"/>
    <s v="Branch"/>
    <n v="345.6"/>
    <s v="Four-Door Car"/>
    <s v="Medsize"/>
  </r>
  <r>
    <s v="DN21342"/>
    <x v="4"/>
    <n v="6877.817669"/>
    <x v="0"/>
    <s v="Extended"/>
    <x v="1"/>
    <s v="1/17/11"/>
    <s v="Unemployed"/>
    <x v="0"/>
    <n v="0"/>
    <x v="0"/>
    <x v="2"/>
    <n v="96"/>
    <n v="25"/>
    <n v="71"/>
    <n v="0"/>
    <n v="6"/>
    <s v="Personal Auto"/>
    <s v="Personal L2"/>
    <s v="Offer1"/>
    <s v="Web"/>
    <n v="460.8"/>
    <s v="Four-Door Car"/>
    <s v="Small"/>
  </r>
  <r>
    <s v="PB60406"/>
    <x v="3"/>
    <n v="5714.2328479999996"/>
    <x v="0"/>
    <s v="Basic"/>
    <x v="4"/>
    <s v="2/25/11"/>
    <s v="Employed"/>
    <x v="0"/>
    <n v="79719"/>
    <x v="0"/>
    <x v="1"/>
    <n v="71"/>
    <n v="12"/>
    <n v="87"/>
    <n v="0"/>
    <n v="6"/>
    <s v="Personal Auto"/>
    <s v="Personal L3"/>
    <s v="Offer1"/>
    <s v="Agent"/>
    <n v="425.92413199999999"/>
    <s v="Four-Door Car"/>
    <s v="Small"/>
  </r>
  <r>
    <s v="IY37465"/>
    <x v="1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Corporate Auto"/>
    <s v="Corporate L3"/>
    <s v="Offer2"/>
    <s v="Call Center"/>
    <n v="351.270869"/>
    <s v="Two-Door Car"/>
    <s v="Medsize"/>
  </r>
  <r>
    <s v="LF55270"/>
    <x v="4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2"/>
    <s v="Offer2"/>
    <s v="Agent"/>
    <n v="49.451117000000004"/>
    <s v="Four-Door Car"/>
    <s v="Medsize"/>
  </r>
  <r>
    <s v="UV69038"/>
    <x v="3"/>
    <n v="9490.4065339999997"/>
    <x v="0"/>
    <s v="Extended"/>
    <x v="1"/>
    <d v="2011-11-01T00:00:00"/>
    <s v="Unemployed"/>
    <x v="1"/>
    <n v="0"/>
    <x v="0"/>
    <x v="1"/>
    <n v="137"/>
    <n v="34"/>
    <n v="77"/>
    <n v="0"/>
    <n v="4"/>
    <s v="Corporate Auto"/>
    <s v="Corporate L2"/>
    <s v="Offer1"/>
    <s v="Branch"/>
    <n v="657.6"/>
    <s v="SUV"/>
    <s v="Medsize"/>
  </r>
  <r>
    <s v="IS63925"/>
    <x v="1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CQ21583"/>
    <x v="4"/>
    <n v="21274.342049999999"/>
    <x v="0"/>
    <s v="Extended"/>
    <x v="4"/>
    <s v="1/22/11"/>
    <s v="Medical Leave"/>
    <x v="1"/>
    <n v="17932"/>
    <x v="0"/>
    <x v="0"/>
    <n v="79"/>
    <n v="8"/>
    <n v="38"/>
    <n v="0"/>
    <n v="2"/>
    <s v="Personal Auto"/>
    <s v="Personal L3"/>
    <s v="Offer2"/>
    <s v="Call Center"/>
    <n v="379.2"/>
    <s v="Four-Door Car"/>
    <s v="Medsize"/>
  </r>
  <r>
    <s v="PR21713"/>
    <x v="2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3"/>
    <s v="Offer2"/>
    <s v="Agent"/>
    <n v="281.29590300000001"/>
    <s v="Four-Door Car"/>
    <s v="Large"/>
  </r>
  <r>
    <s v="XE10977"/>
    <x v="4"/>
    <n v="2677.4957629999999"/>
    <x v="0"/>
    <s v="Basic"/>
    <x v="3"/>
    <d v="2011-01-01T00:00:00"/>
    <s v="Employed"/>
    <x v="0"/>
    <n v="71684"/>
    <x v="2"/>
    <x v="0"/>
    <n v="66"/>
    <n v="7"/>
    <n v="17"/>
    <n v="0"/>
    <n v="1"/>
    <s v="Personal Auto"/>
    <s v="Personal L3"/>
    <s v="Offer2"/>
    <s v="Web"/>
    <n v="196.06514899999999"/>
    <s v="Two-Door Car"/>
    <s v="Medsize"/>
  </r>
  <r>
    <s v="JG87029"/>
    <x v="4"/>
    <n v="2374.7988610000002"/>
    <x v="0"/>
    <s v="Basic"/>
    <x v="3"/>
    <d v="2011-04-01T00:00:00"/>
    <s v="Employed"/>
    <x v="1"/>
    <n v="57338"/>
    <x v="0"/>
    <x v="1"/>
    <n v="61"/>
    <n v="8"/>
    <n v="48"/>
    <n v="0"/>
    <n v="1"/>
    <s v="Personal Auto"/>
    <s v="Personal L2"/>
    <s v="Offer2"/>
    <s v="Call Center"/>
    <n v="292.8"/>
    <s v="Two-Door Car"/>
    <s v="Small"/>
  </r>
  <r>
    <s v="BK21146"/>
    <x v="1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2"/>
    <s v="Offer1"/>
    <s v="Branch"/>
    <n v="489.6"/>
    <s v="SUV"/>
    <s v="Medsize"/>
  </r>
  <r>
    <s v="WE19034"/>
    <x v="4"/>
    <n v="2427.7705129999999"/>
    <x v="0"/>
    <s v="Basic"/>
    <x v="1"/>
    <d v="2011-01-01T00:00:00"/>
    <s v="Employed"/>
    <x v="1"/>
    <n v="24409"/>
    <x v="0"/>
    <x v="0"/>
    <n v="62"/>
    <n v="4"/>
    <n v="13"/>
    <n v="0"/>
    <n v="1"/>
    <s v="Corporate Auto"/>
    <s v="Corporate L2"/>
    <s v="Offer4"/>
    <s v="Agent"/>
    <n v="297.60000000000002"/>
    <s v="Four-Door Car"/>
    <s v="Small"/>
  </r>
  <r>
    <s v="DF62718"/>
    <x v="3"/>
    <n v="7294.4019500000004"/>
    <x v="0"/>
    <s v="Extended"/>
    <x v="3"/>
    <s v="2/20/11"/>
    <s v="Employed"/>
    <x v="0"/>
    <n v="83488"/>
    <x v="0"/>
    <x v="0"/>
    <n v="90"/>
    <n v="14"/>
    <n v="20"/>
    <n v="0"/>
    <n v="3"/>
    <s v="Personal Auto"/>
    <s v="Personal L2"/>
    <s v="Offer4"/>
    <s v="Agent"/>
    <n v="432.78457700000001"/>
    <s v="Four-Door Car"/>
    <s v="Large"/>
  </r>
  <r>
    <s v="MS59254"/>
    <x v="0"/>
    <n v="11360.464959999999"/>
    <x v="0"/>
    <s v="Premium"/>
    <x v="3"/>
    <s v="1/27/11"/>
    <s v="Unemployed"/>
    <x v="1"/>
    <n v="0"/>
    <x v="0"/>
    <x v="0"/>
    <n v="104"/>
    <n v="29"/>
    <n v="7"/>
    <n v="0"/>
    <n v="2"/>
    <s v="Corporate Auto"/>
    <s v="Corporate L1"/>
    <s v="Offer2"/>
    <s v="Branch"/>
    <n v="773.34606499999995"/>
    <s v="Two-Door Car"/>
    <s v="Small"/>
  </r>
  <r>
    <s v="WC65050"/>
    <x v="3"/>
    <n v="2811.9563950000002"/>
    <x v="0"/>
    <s v="Basic"/>
    <x v="2"/>
    <s v="2/16/11"/>
    <s v="Employed"/>
    <x v="0"/>
    <n v="62537"/>
    <x v="0"/>
    <x v="2"/>
    <n v="71"/>
    <n v="19"/>
    <n v="64"/>
    <n v="1"/>
    <n v="1"/>
    <s v="Personal Auto"/>
    <s v="Personal L2"/>
    <s v="Offer1"/>
    <s v="Branch"/>
    <n v="354.19966399999998"/>
    <s v="Two-Door Car"/>
    <s v="Medsize"/>
  </r>
  <r>
    <s v="ST27958"/>
    <x v="0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3"/>
    <s v="Offer1"/>
    <s v="Agent"/>
    <n v="321.60000000000002"/>
    <s v="Four-Door Car"/>
    <s v="Medsize"/>
  </r>
  <r>
    <s v="XZ81226"/>
    <x v="1"/>
    <n v="6446.9186369999998"/>
    <x v="0"/>
    <s v="Extended"/>
    <x v="0"/>
    <d v="2011-01-01T00:00:00"/>
    <s v="Employed"/>
    <x v="0"/>
    <n v="43478"/>
    <x v="0"/>
    <x v="0"/>
    <n v="80"/>
    <n v="27"/>
    <n v="79"/>
    <n v="0"/>
    <n v="9"/>
    <s v="Personal Auto"/>
    <s v="Personal L1"/>
    <s v="Offer1"/>
    <s v="Branch"/>
    <n v="384"/>
    <s v="Four-Door Car"/>
    <s v="Medsize"/>
  </r>
  <r>
    <s v="TU53781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Corporate Auto"/>
    <s v="Corporate L3"/>
    <s v="Offer1"/>
    <s v="Agent"/>
    <n v="1032"/>
    <s v="Luxury SUV"/>
    <s v="Medsize"/>
  </r>
  <r>
    <s v="GC93551"/>
    <x v="4"/>
    <n v="5290.1272989999998"/>
    <x v="0"/>
    <s v="Basic"/>
    <x v="3"/>
    <s v="2/27/11"/>
    <s v="Employed"/>
    <x v="0"/>
    <n v="27179"/>
    <x v="0"/>
    <x v="2"/>
    <n v="66"/>
    <n v="8"/>
    <n v="91"/>
    <n v="0"/>
    <n v="9"/>
    <s v="Personal Auto"/>
    <s v="Personal L3"/>
    <s v="Offer1"/>
    <s v="Branch"/>
    <n v="344.20160099999998"/>
    <s v="Four-Door Car"/>
    <s v="Medsize"/>
  </r>
  <r>
    <s v="MO33279"/>
    <x v="3"/>
    <n v="5592.4552659999999"/>
    <x v="0"/>
    <s v="Basic"/>
    <x v="1"/>
    <d v="2011-12-01T00:00:00"/>
    <s v="Employed"/>
    <x v="0"/>
    <n v="62229"/>
    <x v="0"/>
    <x v="2"/>
    <n v="70"/>
    <n v="13"/>
    <n v="26"/>
    <n v="0"/>
    <n v="5"/>
    <s v="Personal Auto"/>
    <s v="Personal L2"/>
    <s v="Offer3"/>
    <s v="Agent"/>
    <n v="336"/>
    <s v="Two-Door Car"/>
    <s v="Medsize"/>
  </r>
  <r>
    <s v="LD20926"/>
    <x v="1"/>
    <n v="18892.197670000001"/>
    <x v="0"/>
    <s v="Extended"/>
    <x v="0"/>
    <s v="1/31/11"/>
    <s v="Unemployed"/>
    <x v="0"/>
    <n v="0"/>
    <x v="0"/>
    <x v="1"/>
    <n v="92"/>
    <n v="34"/>
    <n v="39"/>
    <n v="1"/>
    <n v="2"/>
    <s v="Personal Auto"/>
    <s v="Personal L2"/>
    <s v="Offer1"/>
    <s v="Call Center"/>
    <n v="441.6"/>
    <s v="Two-Door Car"/>
    <s v="Large"/>
  </r>
  <r>
    <s v="PW90662"/>
    <x v="4"/>
    <n v="13623.62257"/>
    <x v="0"/>
    <s v="Extended"/>
    <x v="1"/>
    <s v="1/27/11"/>
    <s v="Employed"/>
    <x v="1"/>
    <n v="67060"/>
    <x v="2"/>
    <x v="1"/>
    <n v="126"/>
    <n v="1"/>
    <n v="85"/>
    <n v="4"/>
    <n v="2"/>
    <s v="Personal Auto"/>
    <s v="Personal L2"/>
    <s v="Offer1"/>
    <s v="Web"/>
    <n v="339.00046700000001"/>
    <s v="SUV"/>
    <s v="Medsize"/>
  </r>
  <r>
    <s v="WS53288"/>
    <x v="4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Personal Auto"/>
    <s v="Personal L3"/>
    <s v="Offer1"/>
    <s v="Branch"/>
    <n v="465.6"/>
    <s v="Four-Door Car"/>
    <s v="Small"/>
  </r>
  <r>
    <s v="HE84643"/>
    <x v="3"/>
    <n v="2175.6248559999999"/>
    <x v="0"/>
    <s v="Basic"/>
    <x v="3"/>
    <d v="2011-01-02T00:00:00"/>
    <s v="Unemployed"/>
    <x v="0"/>
    <n v="0"/>
    <x v="0"/>
    <x v="1"/>
    <n v="63"/>
    <n v="5"/>
    <n v="79"/>
    <n v="0"/>
    <n v="1"/>
    <s v="Personal Auto"/>
    <s v="Personal L3"/>
    <s v="Offer2"/>
    <s v="Branch"/>
    <n v="453.6"/>
    <s v="Four-Door Car"/>
    <s v="Medsize"/>
  </r>
  <r>
    <s v="CL37990"/>
    <x v="1"/>
    <n v="6699.2225250000001"/>
    <x v="0"/>
    <s v="Extended"/>
    <x v="0"/>
    <s v="1/13/11"/>
    <s v="Unemployed"/>
    <x v="0"/>
    <n v="0"/>
    <x v="0"/>
    <x v="1"/>
    <n v="99"/>
    <n v="21"/>
    <n v="35"/>
    <n v="1"/>
    <n v="4"/>
    <s v="Corporate Auto"/>
    <s v="Corporate L1"/>
    <s v="Offer1"/>
    <s v="Call Center"/>
    <n v="699.67535999999996"/>
    <s v="Four-Door Car"/>
    <s v="Medsize"/>
  </r>
  <r>
    <s v="HR87252"/>
    <x v="3"/>
    <n v="9043.6780949999993"/>
    <x v="0"/>
    <s v="Basic"/>
    <x v="0"/>
    <s v="2/13/11"/>
    <s v="Employed"/>
    <x v="0"/>
    <n v="97745"/>
    <x v="0"/>
    <x v="2"/>
    <n v="113"/>
    <n v="10"/>
    <n v="64"/>
    <n v="0"/>
    <n v="5"/>
    <s v="Personal Auto"/>
    <s v="Personal L3"/>
    <s v="Offer1"/>
    <s v="Branch"/>
    <n v="695.13647700000001"/>
    <s v="Sports Car"/>
    <s v="Medsize"/>
  </r>
  <r>
    <s v="SB27146"/>
    <x v="4"/>
    <n v="4369.0416850000001"/>
    <x v="0"/>
    <s v="Premium"/>
    <x v="3"/>
    <s v="1/26/11"/>
    <s v="Employed"/>
    <x v="0"/>
    <n v="26026"/>
    <x v="1"/>
    <x v="1"/>
    <n v="116"/>
    <n v="1"/>
    <n v="76"/>
    <n v="1"/>
    <n v="1"/>
    <s v="Personal Auto"/>
    <s v="Personal L3"/>
    <s v="Offer3"/>
    <s v="Agent"/>
    <n v="283.67031200000002"/>
    <s v="Two-Door Car"/>
    <s v="Medsize"/>
  </r>
  <r>
    <s v="KI58952"/>
    <x v="3"/>
    <n v="51337.906770000001"/>
    <x v="0"/>
    <s v="Premium"/>
    <x v="1"/>
    <s v="2/24/11"/>
    <s v="Employed"/>
    <x v="0"/>
    <n v="72794"/>
    <x v="1"/>
    <x v="1"/>
    <n v="164"/>
    <n v="3"/>
    <n v="47"/>
    <n v="1"/>
    <n v="2"/>
    <s v="Personal Auto"/>
    <s v="Personal L2"/>
    <s v="Offer1"/>
    <s v="Web"/>
    <n v="50.454459"/>
    <s v="SUV"/>
    <s v="Large"/>
  </r>
  <r>
    <s v="RM21896"/>
    <x v="4"/>
    <n v="28699.893919999999"/>
    <x v="0"/>
    <s v="Extended"/>
    <x v="1"/>
    <s v="1/19/11"/>
    <s v="Employed"/>
    <x v="0"/>
    <n v="47730"/>
    <x v="1"/>
    <x v="2"/>
    <n v="91"/>
    <n v="12"/>
    <n v="52"/>
    <n v="0"/>
    <n v="2"/>
    <s v="Personal Auto"/>
    <s v="Personal L3"/>
    <s v="Offer3"/>
    <s v="Call Center"/>
    <n v="219.44002399999999"/>
    <s v="Four-Door Car"/>
    <s v="Medsize"/>
  </r>
  <r>
    <s v="JS38272"/>
    <x v="1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2"/>
    <s v="Offer2"/>
    <s v="Agent"/>
    <n v="725.87069299999996"/>
    <s v="SUV"/>
    <s v="Medsize"/>
  </r>
  <r>
    <s v="NJ15094"/>
    <x v="0"/>
    <n v="5345.9946440000003"/>
    <x v="0"/>
    <s v="Basic"/>
    <x v="0"/>
    <s v="2/18/11"/>
    <s v="Unemployed"/>
    <x v="0"/>
    <n v="0"/>
    <x v="0"/>
    <x v="0"/>
    <n v="72"/>
    <n v="6"/>
    <n v="67"/>
    <n v="0"/>
    <n v="8"/>
    <s v="Personal Auto"/>
    <s v="Personal L3"/>
    <s v="Offer1"/>
    <s v="Agent"/>
    <n v="345.6"/>
    <s v="Four-Door Car"/>
    <s v="Medsize"/>
  </r>
  <r>
    <s v="MZ88454"/>
    <x v="4"/>
    <n v="4774.7474149999998"/>
    <x v="0"/>
    <s v="Basic"/>
    <x v="0"/>
    <s v="1/24/11"/>
    <s v="Unemployed"/>
    <x v="0"/>
    <n v="0"/>
    <x v="0"/>
    <x v="1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x v="4"/>
    <n v="14727.50526"/>
    <x v="0"/>
    <s v="Basic"/>
    <x v="4"/>
    <s v="2/19/11"/>
    <s v="Employed"/>
    <x v="0"/>
    <n v="97785"/>
    <x v="2"/>
    <x v="1"/>
    <n v="73"/>
    <n v="35"/>
    <n v="36"/>
    <n v="0"/>
    <n v="2"/>
    <s v="Personal Auto"/>
    <s v="Personal L1"/>
    <s v="Offer1"/>
    <s v="Call Center"/>
    <n v="236.61421899999999"/>
    <s v="Two-Door Car"/>
    <s v="Medsize"/>
  </r>
  <r>
    <s v="VT28596"/>
    <x v="3"/>
    <n v="4755.4794599999996"/>
    <x v="0"/>
    <s v="Basic"/>
    <x v="3"/>
    <s v="2/24/11"/>
    <s v="Unemployed"/>
    <x v="0"/>
    <n v="0"/>
    <x v="0"/>
    <x v="1"/>
    <n v="66"/>
    <n v="27"/>
    <n v="89"/>
    <n v="0"/>
    <n v="3"/>
    <s v="Personal Auto"/>
    <s v="Personal L2"/>
    <s v="Offer2"/>
    <s v="Branch"/>
    <n v="712.30923700000005"/>
    <s v="Four-Door Car"/>
    <s v="Medsize"/>
  </r>
  <r>
    <s v="TI19722"/>
    <x v="0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Corporate Auto"/>
    <s v="Corporate L2"/>
    <s v="Offer2"/>
    <s v="Branch"/>
    <n v="91.834667999999994"/>
    <s v="Four-Door Car"/>
    <s v="Medsize"/>
  </r>
  <r>
    <s v="DO83038"/>
    <x v="3"/>
    <n v="8355.7744430000002"/>
    <x v="0"/>
    <s v="Basic"/>
    <x v="1"/>
    <s v="1/21/11"/>
    <s v="Employed"/>
    <x v="0"/>
    <n v="64502"/>
    <x v="1"/>
    <x v="0"/>
    <n v="70"/>
    <n v="22"/>
    <n v="49"/>
    <n v="0"/>
    <n v="2"/>
    <s v="Personal Auto"/>
    <s v="Personal L3"/>
    <s v="Offer2"/>
    <s v="Call Center"/>
    <n v="39.336221999999999"/>
    <s v="Two-Door Car"/>
    <s v="Medsize"/>
  </r>
  <r>
    <s v="AG62087"/>
    <x v="3"/>
    <n v="3412.566597"/>
    <x v="0"/>
    <s v="Extended"/>
    <x v="0"/>
    <s v="1/29/11"/>
    <s v="Employed"/>
    <x v="1"/>
    <n v="30335"/>
    <x v="2"/>
    <x v="0"/>
    <n v="87"/>
    <n v="17"/>
    <n v="42"/>
    <n v="0"/>
    <n v="1"/>
    <s v="Corporate Auto"/>
    <s v="Corporate L3"/>
    <s v="Offer3"/>
    <s v="Agent"/>
    <n v="326.13286699999998"/>
    <s v="Four-Door Car"/>
    <s v="Medsize"/>
  </r>
  <r>
    <s v="BA56812"/>
    <x v="4"/>
    <n v="6185.3376410000001"/>
    <x v="0"/>
    <s v="Extended"/>
    <x v="2"/>
    <d v="2011-10-02T00:00:00"/>
    <s v="Employed"/>
    <x v="1"/>
    <n v="21020"/>
    <x v="1"/>
    <x v="2"/>
    <n v="80"/>
    <n v="1"/>
    <n v="36"/>
    <n v="0"/>
    <n v="4"/>
    <s v="Corporate Auto"/>
    <s v="Corporate L2"/>
    <s v="Offer4"/>
    <s v="Branch"/>
    <n v="178.37128100000001"/>
    <s v="Four-Door Car"/>
    <s v="Medsize"/>
  </r>
  <r>
    <s v="QF74147"/>
    <x v="3"/>
    <n v="8456.7224979999992"/>
    <x v="0"/>
    <s v="Basic"/>
    <x v="1"/>
    <s v="1/15/11"/>
    <s v="Employed"/>
    <x v="0"/>
    <n v="84574"/>
    <x v="1"/>
    <x v="2"/>
    <n v="70"/>
    <n v="13"/>
    <n v="75"/>
    <n v="0"/>
    <n v="2"/>
    <s v="Special Auto"/>
    <s v="Special L2"/>
    <s v="Offer1"/>
    <s v="Call Center"/>
    <n v="167.45976899999999"/>
    <s v="Four-Door Car"/>
    <s v="Medsize"/>
  </r>
  <r>
    <s v="RN88075"/>
    <x v="0"/>
    <n v="3021.9385219999999"/>
    <x v="0"/>
    <s v="Extended"/>
    <x v="0"/>
    <d v="2011-06-02T00:00:00"/>
    <s v="Unemployed"/>
    <x v="0"/>
    <n v="0"/>
    <x v="0"/>
    <x v="1"/>
    <n v="84"/>
    <n v="26"/>
    <n v="37"/>
    <n v="0"/>
    <n v="1"/>
    <s v="Personal Auto"/>
    <s v="Personal L1"/>
    <s v="Offer1"/>
    <s v="Branch"/>
    <n v="700.72578799999997"/>
    <s v="Two-Door Car"/>
    <s v="Medsize"/>
  </r>
  <r>
    <s v="OG71924"/>
    <x v="4"/>
    <n v="6966.1428679999999"/>
    <x v="0"/>
    <s v="Extended"/>
    <x v="2"/>
    <s v="2/26/11"/>
    <s v="Unemployed"/>
    <x v="0"/>
    <n v="0"/>
    <x v="2"/>
    <x v="0"/>
    <n v="93"/>
    <n v="28"/>
    <n v="3"/>
    <n v="0"/>
    <n v="8"/>
    <s v="Personal Auto"/>
    <s v="Personal L3"/>
    <s v="Offer2"/>
    <s v="Branch"/>
    <n v="436.14322600000003"/>
    <s v="Four-Door Car"/>
    <s v="Large"/>
  </r>
  <r>
    <s v="YF87007"/>
    <x v="4"/>
    <n v="10083.48688"/>
    <x v="1"/>
    <s v="Extended"/>
    <x v="3"/>
    <s v="2/19/11"/>
    <s v="Retired"/>
    <x v="0"/>
    <n v="11828"/>
    <x v="0"/>
    <x v="2"/>
    <n v="90"/>
    <n v="18"/>
    <n v="84"/>
    <n v="0"/>
    <n v="2"/>
    <s v="Corporate Auto"/>
    <s v="Corporate L1"/>
    <s v="Offer1"/>
    <s v="Agent"/>
    <n v="571.479602"/>
    <s v="Four-Door Car"/>
    <s v="Large"/>
  </r>
  <r>
    <s v="ZL18631"/>
    <x v="1"/>
    <n v="2539.9906989999999"/>
    <x v="0"/>
    <s v="Basic"/>
    <x v="1"/>
    <d v="2011-05-02T00:00:00"/>
    <s v="Employed"/>
    <x v="0"/>
    <n v="54889"/>
    <x v="0"/>
    <x v="0"/>
    <n v="63"/>
    <n v="32"/>
    <n v="94"/>
    <n v="0"/>
    <n v="1"/>
    <s v="Personal Auto"/>
    <s v="Personal L2"/>
    <s v="Offer2"/>
    <s v="Call Center"/>
    <n v="302.39999999999998"/>
    <s v="Four-Door Car"/>
    <s v="Medsize"/>
  </r>
  <r>
    <s v="BZ71120"/>
    <x v="4"/>
    <n v="8456.4553130000004"/>
    <x v="0"/>
    <s v="Basic"/>
    <x v="1"/>
    <s v="1/17/11"/>
    <s v="Employed"/>
    <x v="0"/>
    <n v="89918"/>
    <x v="2"/>
    <x v="0"/>
    <n v="105"/>
    <n v="15"/>
    <n v="72"/>
    <n v="0"/>
    <n v="9"/>
    <s v="Personal Auto"/>
    <s v="Personal L2"/>
    <s v="Offer1"/>
    <s v="Branch"/>
    <n v="367.23088200000001"/>
    <s v="SUV"/>
    <s v="Medsize"/>
  </r>
  <r>
    <s v="UP60200"/>
    <x v="3"/>
    <n v="26576.315409999999"/>
    <x v="0"/>
    <s v="Premium"/>
    <x v="0"/>
    <d v="2011-02-02T00:00:00"/>
    <s v="Employed"/>
    <x v="1"/>
    <n v="87002"/>
    <x v="1"/>
    <x v="0"/>
    <n v="110"/>
    <n v="27"/>
    <n v="30"/>
    <n v="0"/>
    <n v="2"/>
    <s v="Personal Auto"/>
    <s v="Personal L2"/>
    <s v="Offer1"/>
    <s v="Call Center"/>
    <n v="199.85117299999999"/>
    <s v="Two-Door Car"/>
    <s v="Medsize"/>
  </r>
  <r>
    <s v="XZ64172"/>
    <x v="4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Corporate Auto"/>
    <s v="Corporate L2"/>
    <s v="Offer1"/>
    <s v="Agent"/>
    <n v="1324.8"/>
    <s v="Luxury SUV"/>
    <s v="Medsize"/>
  </r>
  <r>
    <s v="CA47176"/>
    <x v="4"/>
    <n v="9671.9832299999998"/>
    <x v="0"/>
    <s v="Extended"/>
    <x v="0"/>
    <s v="2/17/11"/>
    <s v="Disabled"/>
    <x v="1"/>
    <n v="17103"/>
    <x v="0"/>
    <x v="0"/>
    <n v="87"/>
    <n v="24"/>
    <n v="29"/>
    <n v="0"/>
    <n v="2"/>
    <s v="Personal Auto"/>
    <s v="Personal L3"/>
    <s v="Offer1"/>
    <s v="Branch"/>
    <n v="417.6"/>
    <s v="Two-Door Car"/>
    <s v="Small"/>
  </r>
  <r>
    <s v="CI68869"/>
    <x v="1"/>
    <n v="1898.6836860000001"/>
    <x v="0"/>
    <s v="Basic"/>
    <x v="1"/>
    <d v="2011-08-01T00:00:00"/>
    <s v="Unemployed"/>
    <x v="0"/>
    <n v="0"/>
    <x v="0"/>
    <x v="1"/>
    <n v="70"/>
    <n v="17"/>
    <n v="20"/>
    <n v="5"/>
    <n v="1"/>
    <s v="Personal Auto"/>
    <s v="Personal L3"/>
    <s v="Offer3"/>
    <s v="Agent"/>
    <n v="702.02090399999997"/>
    <s v="Two-Door Car"/>
    <s v="Small"/>
  </r>
  <r>
    <s v="XT10744"/>
    <x v="1"/>
    <n v="8595.1468380000006"/>
    <x v="0"/>
    <s v="Basic"/>
    <x v="1"/>
    <s v="2/21/11"/>
    <s v="Employed"/>
    <x v="1"/>
    <n v="28441"/>
    <x v="0"/>
    <x v="0"/>
    <n v="73"/>
    <n v="10"/>
    <n v="98"/>
    <n v="0"/>
    <n v="2"/>
    <s v="Special Auto"/>
    <s v="Special L2"/>
    <s v="Offer2"/>
    <s v="Call Center"/>
    <n v="686.02013499999998"/>
    <s v="Two-Door Car"/>
    <s v="Small"/>
  </r>
  <r>
    <s v="HT48275"/>
    <x v="4"/>
    <n v="5532.7531820000004"/>
    <x v="0"/>
    <s v="Basic"/>
    <x v="0"/>
    <s v="1/19/11"/>
    <s v="Employed"/>
    <x v="1"/>
    <n v="91212"/>
    <x v="2"/>
    <x v="0"/>
    <n v="69"/>
    <n v="9"/>
    <n v="92"/>
    <n v="0"/>
    <n v="6"/>
    <s v="Personal Auto"/>
    <s v="Personal L3"/>
    <s v="Offer2"/>
    <s v="Call Center"/>
    <n v="270.311239"/>
    <s v="Two-Door Car"/>
    <s v="Medsize"/>
  </r>
  <r>
    <s v="HB48073"/>
    <x v="1"/>
    <n v="9371.7736819999991"/>
    <x v="0"/>
    <s v="Basic"/>
    <x v="0"/>
    <d v="2011-01-02T00:00:00"/>
    <s v="Employed"/>
    <x v="0"/>
    <n v="66325"/>
    <x v="2"/>
    <x v="0"/>
    <n v="117"/>
    <n v="10"/>
    <n v="10"/>
    <n v="0"/>
    <n v="5"/>
    <s v="Corporate Auto"/>
    <s v="Corporate L2"/>
    <s v="Offer1"/>
    <s v="Agent"/>
    <n v="497.71921300000002"/>
    <s v="SUV"/>
    <s v="Medsize"/>
  </r>
  <r>
    <s v="MD43085"/>
    <x v="4"/>
    <n v="3975.321516"/>
    <x v="0"/>
    <s v="Premium"/>
    <x v="4"/>
    <d v="2011-08-02T00:00:00"/>
    <s v="Employed"/>
    <x v="0"/>
    <n v="67895"/>
    <x v="2"/>
    <x v="0"/>
    <n v="101"/>
    <n v="25"/>
    <n v="27"/>
    <n v="4"/>
    <n v="1"/>
    <s v="Personal Auto"/>
    <s v="Personal L3"/>
    <s v="Offer2"/>
    <s v="Call Center"/>
    <n v="403.93767200000002"/>
    <s v="Four-Door Car"/>
    <s v="Medsize"/>
  </r>
  <r>
    <s v="NJ11986"/>
    <x v="1"/>
    <n v="4456.0165489999999"/>
    <x v="0"/>
    <s v="Premium"/>
    <x v="2"/>
    <s v="1/18/11"/>
    <s v="Employed"/>
    <x v="0"/>
    <n v="29550"/>
    <x v="1"/>
    <x v="1"/>
    <n v="114"/>
    <n v="16"/>
    <n v="70"/>
    <n v="1"/>
    <n v="1"/>
    <s v="Corporate Auto"/>
    <s v="Corporate L3"/>
    <s v="Offer1"/>
    <s v="Web"/>
    <n v="118.750512"/>
    <s v="Two-Door Car"/>
    <s v="Medsize"/>
  </r>
  <r>
    <s v="HH55884"/>
    <x v="1"/>
    <n v="3495.8914759999998"/>
    <x v="0"/>
    <s v="Extended"/>
    <x v="1"/>
    <d v="2011-02-01T00:00:00"/>
    <s v="Disabled"/>
    <x v="1"/>
    <n v="10275"/>
    <x v="0"/>
    <x v="1"/>
    <n v="97"/>
    <n v="10"/>
    <n v="8"/>
    <n v="0"/>
    <n v="1"/>
    <s v="Personal Auto"/>
    <s v="Personal L1"/>
    <s v="Offer1"/>
    <s v="Agent"/>
    <n v="465.6"/>
    <s v="Four-Door Car"/>
    <s v="Medsize"/>
  </r>
  <r>
    <s v="JP69867"/>
    <x v="2"/>
    <n v="8512.1322099999998"/>
    <x v="0"/>
    <s v="Premium"/>
    <x v="1"/>
    <s v="2/19/11"/>
    <s v="Employed"/>
    <x v="1"/>
    <n v="61725"/>
    <x v="0"/>
    <x v="2"/>
    <n v="106"/>
    <n v="7"/>
    <n v="70"/>
    <n v="0"/>
    <n v="6"/>
    <s v="Personal Auto"/>
    <s v="Personal L3"/>
    <s v="Offer2"/>
    <s v="Call Center"/>
    <n v="508.8"/>
    <s v="Four-Door Car"/>
    <s v="Large"/>
  </r>
  <r>
    <s v="FT86104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Corporate Auto"/>
    <s v="Corporate L2"/>
    <s v="Offer1"/>
    <s v="Agent"/>
    <n v="468"/>
    <s v="Two-Door Car"/>
    <s v="Medsize"/>
  </r>
  <r>
    <s v="GV39658"/>
    <x v="1"/>
    <n v="13523.12989"/>
    <x v="0"/>
    <s v="Extended"/>
    <x v="1"/>
    <s v="1/19/11"/>
    <s v="Medical Leave"/>
    <x v="0"/>
    <n v="10563"/>
    <x v="1"/>
    <x v="2"/>
    <n v="121"/>
    <n v="20"/>
    <n v="10"/>
    <n v="0"/>
    <n v="2"/>
    <s v="Corporate Auto"/>
    <s v="Corporate L2"/>
    <s v="Offer1"/>
    <s v="Branch"/>
    <n v="109.814874"/>
    <s v="SUV"/>
    <s v="Medsize"/>
  </r>
  <r>
    <s v="GB66110"/>
    <x v="3"/>
    <n v="4422.409799"/>
    <x v="0"/>
    <s v="Basic"/>
    <x v="0"/>
    <s v="2/13/11"/>
    <s v="Unemployed"/>
    <x v="1"/>
    <n v="0"/>
    <x v="0"/>
    <x v="1"/>
    <n v="62"/>
    <n v="10"/>
    <n v="97"/>
    <n v="0"/>
    <n v="3"/>
    <s v="Personal Auto"/>
    <s v="Personal L1"/>
    <s v="Offer1"/>
    <s v="Branch"/>
    <n v="722.43206199999997"/>
    <s v="Two-Door Car"/>
    <s v="Small"/>
  </r>
  <r>
    <s v="VD51297"/>
    <x v="3"/>
    <n v="7320.9882399999997"/>
    <x v="0"/>
    <s v="Basic"/>
    <x v="1"/>
    <d v="2011-09-01T00:00:00"/>
    <s v="Employed"/>
    <x v="1"/>
    <n v="99722"/>
    <x v="0"/>
    <x v="1"/>
    <n v="61"/>
    <n v="6"/>
    <n v="48"/>
    <n v="0"/>
    <n v="2"/>
    <s v="Personal Auto"/>
    <s v="Personal L3"/>
    <s v="Offer4"/>
    <s v="Call Center"/>
    <n v="292.8"/>
    <s v="Four-Door Car"/>
    <s v="Small"/>
  </r>
  <r>
    <s v="EP29567"/>
    <x v="0"/>
    <n v="7031.4636929999997"/>
    <x v="0"/>
    <s v="Extended"/>
    <x v="2"/>
    <s v="1/24/11"/>
    <s v="Retired"/>
    <x v="1"/>
    <n v="16224"/>
    <x v="0"/>
    <x v="0"/>
    <n v="93"/>
    <n v="13"/>
    <n v="55"/>
    <n v="0"/>
    <n v="9"/>
    <s v="Corporate Auto"/>
    <s v="Corporate L1"/>
    <s v="Offer3"/>
    <s v="Web"/>
    <n v="498.452698"/>
    <s v="Four-Door Car"/>
    <s v="Medsize"/>
  </r>
  <r>
    <s v="PE59368"/>
    <x v="0"/>
    <n v="5123.4849880000002"/>
    <x v="0"/>
    <s v="Basic"/>
    <x v="0"/>
    <s v="1/19/11"/>
    <s v="Employed"/>
    <x v="0"/>
    <n v="72096"/>
    <x v="2"/>
    <x v="0"/>
    <n v="64"/>
    <n v="24"/>
    <n v="92"/>
    <n v="0"/>
    <n v="5"/>
    <s v="Personal Auto"/>
    <s v="Personal L3"/>
    <s v="Offer1"/>
    <s v="Agent"/>
    <n v="252.330905"/>
    <s v="Two-Door Car"/>
    <s v="Medsize"/>
  </r>
  <r>
    <s v="DQ50538"/>
    <x v="2"/>
    <n v="9050.7566060000008"/>
    <x v="0"/>
    <s v="Basic"/>
    <x v="0"/>
    <d v="2011-11-02T00:00:00"/>
    <s v="Employed"/>
    <x v="1"/>
    <n v="63800"/>
    <x v="0"/>
    <x v="0"/>
    <n v="113"/>
    <n v="9"/>
    <n v="43"/>
    <n v="0"/>
    <n v="4"/>
    <s v="Personal Auto"/>
    <s v="Personal L3"/>
    <s v="Offer1"/>
    <s v="Branch"/>
    <n v="542.4"/>
    <s v="SUV"/>
    <s v="Medsize"/>
  </r>
  <r>
    <s v="WP58340"/>
    <x v="1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2"/>
    <s v="Offer1"/>
    <s v="Agent"/>
    <n v="1324.8"/>
    <s v="Luxury SUV"/>
    <s v="Medsize"/>
  </r>
  <r>
    <s v="TM23788"/>
    <x v="3"/>
    <n v="6039.0206969999999"/>
    <x v="0"/>
    <s v="Extended"/>
    <x v="3"/>
    <d v="2011-09-02T00:00:00"/>
    <s v="Unemployed"/>
    <x v="1"/>
    <n v="0"/>
    <x v="0"/>
    <x v="2"/>
    <n v="89"/>
    <n v="6"/>
    <n v="49"/>
    <n v="1"/>
    <n v="3"/>
    <s v="Personal Auto"/>
    <s v="Personal L3"/>
    <s v="Offer2"/>
    <s v="Agent"/>
    <n v="640.79999999999995"/>
    <s v="Four-Door Car"/>
    <s v="Medsize"/>
  </r>
  <r>
    <s v="UF44021"/>
    <x v="3"/>
    <n v="2108.4937439999999"/>
    <x v="0"/>
    <s v="Basic"/>
    <x v="0"/>
    <d v="2011-02-01T00:00:00"/>
    <s v="Unemployed"/>
    <x v="1"/>
    <n v="0"/>
    <x v="0"/>
    <x v="1"/>
    <n v="61"/>
    <n v="8"/>
    <n v="91"/>
    <n v="0"/>
    <n v="1"/>
    <s v="Personal Auto"/>
    <s v="Personal L2"/>
    <s v="Offer1"/>
    <s v="Agent"/>
    <n v="351.85681"/>
    <s v="Two-Door Car"/>
    <s v="Medsize"/>
  </r>
  <r>
    <s v="WB96917"/>
    <x v="3"/>
    <n v="9875.0927940000001"/>
    <x v="0"/>
    <s v="Extended"/>
    <x v="1"/>
    <d v="2011-03-01T00:00:00"/>
    <s v="Employed"/>
    <x v="1"/>
    <n v="29598"/>
    <x v="1"/>
    <x v="1"/>
    <n v="87"/>
    <n v="2"/>
    <n v="70"/>
    <n v="0"/>
    <n v="2"/>
    <s v="Personal Auto"/>
    <s v="Personal L1"/>
    <s v="Offer4"/>
    <s v="Call Center"/>
    <n v="150.92669599999999"/>
    <s v="Two-Door Car"/>
    <s v="Medsize"/>
  </r>
  <r>
    <s v="MN95006"/>
    <x v="3"/>
    <n v="6928.601611"/>
    <x v="0"/>
    <s v="Basic"/>
    <x v="0"/>
    <d v="2011-10-01T00:00:00"/>
    <s v="Employed"/>
    <x v="1"/>
    <n v="22907"/>
    <x v="1"/>
    <x v="0"/>
    <n v="180"/>
    <n v="13"/>
    <n v="86"/>
    <n v="2"/>
    <n v="1"/>
    <s v="Personal Auto"/>
    <s v="Personal L2"/>
    <s v="Offer4"/>
    <s v="Call Center"/>
    <n v="49.187759999999997"/>
    <s v="Luxury SUV"/>
    <s v="Medsize"/>
  </r>
  <r>
    <s v="NP60037"/>
    <x v="4"/>
    <n v="14318.44839"/>
    <x v="0"/>
    <s v="Basic"/>
    <x v="0"/>
    <s v="2/23/11"/>
    <s v="Employed"/>
    <x v="1"/>
    <n v="22697"/>
    <x v="0"/>
    <x v="2"/>
    <n v="186"/>
    <n v="35"/>
    <n v="39"/>
    <n v="1"/>
    <n v="8"/>
    <s v="Corporate Auto"/>
    <s v="Corporate L3"/>
    <s v="Offer1"/>
    <s v="Web"/>
    <n v="892.8"/>
    <s v="Luxury SUV"/>
    <s v="Medsize"/>
  </r>
  <r>
    <s v="NQ71171"/>
    <x v="3"/>
    <n v="5107.071054"/>
    <x v="0"/>
    <s v="Basic"/>
    <x v="0"/>
    <d v="2011-02-02T00:00:00"/>
    <s v="Employed"/>
    <x v="1"/>
    <n v="70174"/>
    <x v="1"/>
    <x v="0"/>
    <n v="64"/>
    <n v="18"/>
    <n v="80"/>
    <n v="0"/>
    <n v="7"/>
    <s v="Personal Auto"/>
    <s v="Personal L2"/>
    <s v="Offer1"/>
    <s v="Agent"/>
    <n v="128.90031999999999"/>
    <s v="Four-Door Car"/>
    <s v="Medsize"/>
  </r>
  <r>
    <s v="SM58898"/>
    <x v="3"/>
    <n v="17223.891080000001"/>
    <x v="0"/>
    <s v="Basic"/>
    <x v="3"/>
    <s v="2/18/11"/>
    <s v="Employed"/>
    <x v="0"/>
    <n v="85378"/>
    <x v="0"/>
    <x v="0"/>
    <n v="107"/>
    <n v="7"/>
    <n v="4"/>
    <n v="0"/>
    <n v="2"/>
    <s v="Corporate Auto"/>
    <s v="Corporate L1"/>
    <s v="Offer4"/>
    <s v="Call Center"/>
    <n v="513.6"/>
    <s v="SUV"/>
    <s v="Medsize"/>
  </r>
  <r>
    <s v="FN98595"/>
    <x v="2"/>
    <n v="7516.831717"/>
    <x v="0"/>
    <s v="Extended"/>
    <x v="3"/>
    <s v="2/20/11"/>
    <s v="Employed"/>
    <x v="0"/>
    <n v="31477"/>
    <x v="1"/>
    <x v="0"/>
    <n v="94"/>
    <n v="22"/>
    <n v="77"/>
    <n v="0"/>
    <n v="3"/>
    <s v="Special Auto"/>
    <s v="Special L2"/>
    <s v="Offer2"/>
    <s v="Branch"/>
    <n v="146.95075600000001"/>
    <s v="Four-Door Car"/>
    <s v="Medsize"/>
  </r>
  <r>
    <s v="TW94555"/>
    <x v="2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3"/>
    <s v="Offer2"/>
    <s v="Agent"/>
    <n v="57.712985000000003"/>
    <s v="Sports Car"/>
    <s v="Medsize"/>
  </r>
  <r>
    <s v="XW60886"/>
    <x v="3"/>
    <n v="6275.1553610000001"/>
    <x v="0"/>
    <s v="Extended"/>
    <x v="3"/>
    <s v="2/19/11"/>
    <s v="Unemployed"/>
    <x v="1"/>
    <n v="0"/>
    <x v="0"/>
    <x v="1"/>
    <n v="90"/>
    <n v="15"/>
    <n v="55"/>
    <n v="0"/>
    <n v="3"/>
    <s v="Personal Auto"/>
    <s v="Personal L3"/>
    <s v="Offer4"/>
    <s v="Branch"/>
    <n v="900.24203799999998"/>
    <s v="Four-Door Car"/>
    <s v="Small"/>
  </r>
  <r>
    <s v="IE84844"/>
    <x v="2"/>
    <n v="4722.2372139999998"/>
    <x v="0"/>
    <s v="Basic"/>
    <x v="3"/>
    <d v="2011-06-02T00:00:00"/>
    <s v="Unemployed"/>
    <x v="0"/>
    <n v="0"/>
    <x v="0"/>
    <x v="1"/>
    <n v="65"/>
    <n v="29"/>
    <n v="32"/>
    <n v="0"/>
    <n v="3"/>
    <s v="Personal Auto"/>
    <s v="Personal L2"/>
    <s v="Offer3"/>
    <s v="Agent"/>
    <n v="655.48902699999996"/>
    <s v="Four-Door Car"/>
    <s v="Medsize"/>
  </r>
  <r>
    <s v="HY76810"/>
    <x v="4"/>
    <n v="6282.3177429999996"/>
    <x v="0"/>
    <s v="Premium"/>
    <x v="0"/>
    <s v="1/30/11"/>
    <s v="Unemployed"/>
    <x v="0"/>
    <n v="0"/>
    <x v="1"/>
    <x v="0"/>
    <n v="172"/>
    <n v="23"/>
    <n v="6"/>
    <n v="0"/>
    <n v="1"/>
    <s v="Corporate Auto"/>
    <s v="Corporate L3"/>
    <s v="Offer2"/>
    <s v="Branch"/>
    <n v="141.46034900000001"/>
    <s v="SUV"/>
    <s v="Small"/>
  </r>
  <r>
    <s v="JL41129"/>
    <x v="3"/>
    <n v="7986.1912739999998"/>
    <x v="0"/>
    <s v="Basic"/>
    <x v="0"/>
    <s v="1/19/11"/>
    <s v="Employed"/>
    <x v="1"/>
    <n v="74217"/>
    <x v="2"/>
    <x v="0"/>
    <n v="100"/>
    <n v="35"/>
    <n v="3"/>
    <n v="0"/>
    <n v="6"/>
    <s v="Personal Auto"/>
    <s v="Personal L1"/>
    <s v="Offer2"/>
    <s v="Branch"/>
    <n v="418.00552399999998"/>
    <s v="SUV"/>
    <s v="Large"/>
  </r>
  <r>
    <s v="OQ41280"/>
    <x v="2"/>
    <n v="6503.2199780000001"/>
    <x v="0"/>
    <s v="Extended"/>
    <x v="3"/>
    <d v="2011-01-02T00:00:00"/>
    <s v="Employed"/>
    <x v="1"/>
    <n v="46298"/>
    <x v="1"/>
    <x v="2"/>
    <n v="88"/>
    <n v="11"/>
    <n v="82"/>
    <n v="3"/>
    <n v="4"/>
    <s v="Corporate Auto"/>
    <s v="Corporate L1"/>
    <s v="Offer1"/>
    <s v="Agent"/>
    <n v="128.29246599999999"/>
    <s v="Four-Door Car"/>
    <s v="Medsize"/>
  </r>
  <r>
    <s v="AP65984"/>
    <x v="4"/>
    <n v="4881.753428"/>
    <x v="0"/>
    <s v="Extended"/>
    <x v="1"/>
    <s v="2/26/11"/>
    <s v="Unemployed"/>
    <x v="0"/>
    <n v="0"/>
    <x v="0"/>
    <x v="1"/>
    <n v="135"/>
    <n v="0"/>
    <n v="86"/>
    <n v="0"/>
    <n v="1"/>
    <s v="Personal Auto"/>
    <s v="Personal L1"/>
    <s v="Offer2"/>
    <s v="Agent"/>
    <n v="648"/>
    <s v="SUV"/>
    <s v="Medsize"/>
  </r>
  <r>
    <s v="EE99484"/>
    <x v="0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3"/>
    <s v="Offer2"/>
    <s v="Agent"/>
    <n v="156.12491399999999"/>
    <s v="Four-Door Car"/>
    <s v="Medsize"/>
  </r>
  <r>
    <s v="XM39121"/>
    <x v="1"/>
    <n v="7955.4426679999997"/>
    <x v="0"/>
    <s v="Basic"/>
    <x v="1"/>
    <s v="2/23/11"/>
    <s v="Unemployed"/>
    <x v="0"/>
    <n v="0"/>
    <x v="0"/>
    <x v="0"/>
    <n v="69"/>
    <n v="11"/>
    <n v="5"/>
    <n v="0"/>
    <n v="2"/>
    <s v="Personal Auto"/>
    <s v="Personal L1"/>
    <s v="Offer1"/>
    <s v="Web"/>
    <n v="331.2"/>
    <s v="Four-Door Car"/>
    <s v="Small"/>
  </r>
  <r>
    <s v="DK49336"/>
    <x v="1"/>
    <n v="4809.2169599999997"/>
    <x v="0"/>
    <s v="Basic"/>
    <x v="1"/>
    <s v="2/18/11"/>
    <s v="Employed"/>
    <x v="1"/>
    <n v="48029"/>
    <x v="0"/>
    <x v="0"/>
    <n v="61"/>
    <n v="7"/>
    <n v="52"/>
    <n v="0"/>
    <n v="9"/>
    <s v="Corporate Auto"/>
    <s v="Corporate L3"/>
    <s v="Offer3"/>
    <s v="Agent"/>
    <n v="292.8"/>
    <s v="Four-Door Car"/>
    <s v="Medsize"/>
  </r>
  <r>
    <s v="HB43486"/>
    <x v="0"/>
    <n v="9696.5488179999993"/>
    <x v="0"/>
    <s v="Extended"/>
    <x v="1"/>
    <d v="2011-02-02T00:00:00"/>
    <s v="Employed"/>
    <x v="0"/>
    <n v="86830"/>
    <x v="2"/>
    <x v="1"/>
    <n v="123"/>
    <n v="18"/>
    <n v="5"/>
    <n v="0"/>
    <n v="3"/>
    <s v="Personal Auto"/>
    <s v="Personal L2"/>
    <s v="Offer1"/>
    <s v="Agent"/>
    <n v="480.53324600000002"/>
    <s v="SUV"/>
    <s v="Medsize"/>
  </r>
  <r>
    <s v="KB15252"/>
    <x v="1"/>
    <n v="8709.3218890000007"/>
    <x v="0"/>
    <s v="Extended"/>
    <x v="1"/>
    <d v="2011-06-01T00:00:00"/>
    <s v="Unemployed"/>
    <x v="0"/>
    <n v="0"/>
    <x v="0"/>
    <x v="0"/>
    <n v="77"/>
    <n v="29"/>
    <n v="21"/>
    <n v="0"/>
    <n v="2"/>
    <s v="Personal Auto"/>
    <s v="Personal L3"/>
    <s v="Offer1"/>
    <s v="Agent"/>
    <n v="509.10057699999999"/>
    <s v="Two-Door Car"/>
    <s v="Medsize"/>
  </r>
  <r>
    <s v="BN83547"/>
    <x v="2"/>
    <n v="2858.4523279999999"/>
    <x v="0"/>
    <s v="Basic"/>
    <x v="3"/>
    <s v="2/21/11"/>
    <s v="Employed"/>
    <x v="0"/>
    <n v="40706"/>
    <x v="1"/>
    <x v="0"/>
    <n v="71"/>
    <n v="30"/>
    <n v="96"/>
    <n v="0"/>
    <n v="1"/>
    <s v="Personal Auto"/>
    <s v="Personal L1"/>
    <s v="Offer3"/>
    <s v="Agent"/>
    <n v="166.12317200000001"/>
    <s v="Four-Door Car"/>
    <s v="Medsize"/>
  </r>
  <r>
    <s v="MC55901"/>
    <x v="3"/>
    <n v="5233.9490189999997"/>
    <x v="0"/>
    <s v="Basic"/>
    <x v="3"/>
    <s v="1/30/11"/>
    <s v="Employed"/>
    <x v="0"/>
    <n v="69231"/>
    <x v="2"/>
    <x v="0"/>
    <n v="65"/>
    <n v="19"/>
    <n v="7"/>
    <n v="0"/>
    <n v="9"/>
    <s v="Personal Auto"/>
    <s v="Personal L1"/>
    <s v="Offer2"/>
    <s v="Agent"/>
    <n v="193.24308400000001"/>
    <s v="Four-Door Car"/>
    <s v="Medsize"/>
  </r>
  <r>
    <s v="PZ98142"/>
    <x v="1"/>
    <n v="13494.76017"/>
    <x v="0"/>
    <s v="Extended"/>
    <x v="1"/>
    <s v="1/26/11"/>
    <s v="Unemployed"/>
    <x v="0"/>
    <n v="0"/>
    <x v="0"/>
    <x v="1"/>
    <n v="132"/>
    <n v="13"/>
    <n v="33"/>
    <n v="0"/>
    <n v="2"/>
    <s v="Personal Auto"/>
    <s v="Personal L2"/>
    <s v="Offer3"/>
    <s v="Branch"/>
    <n v="950.4"/>
    <s v="SUV"/>
    <s v="Medsize"/>
  </r>
  <r>
    <s v="GB43363"/>
    <x v="4"/>
    <n v="6870.6070579999996"/>
    <x v="0"/>
    <s v="Premium"/>
    <x v="1"/>
    <s v="1/24/11"/>
    <s v="Unemployed"/>
    <x v="1"/>
    <n v="0"/>
    <x v="0"/>
    <x v="1"/>
    <n v="105"/>
    <n v="5"/>
    <n v="87"/>
    <n v="0"/>
    <n v="3"/>
    <s v="Personal Auto"/>
    <s v="Personal L3"/>
    <s v="Offer1"/>
    <s v="Branch"/>
    <n v="756"/>
    <s v="Four-Door Car"/>
    <s v="Small"/>
  </r>
  <r>
    <s v="TH67541"/>
    <x v="1"/>
    <n v="5652.7237400000004"/>
    <x v="0"/>
    <s v="Basic"/>
    <x v="3"/>
    <d v="2011-07-01T00:00:00"/>
    <s v="Medical Leave"/>
    <x v="0"/>
    <n v="16171"/>
    <x v="2"/>
    <x v="0"/>
    <n v="74"/>
    <n v="8"/>
    <n v="36"/>
    <n v="0"/>
    <n v="4"/>
    <s v="Corporate Auto"/>
    <s v="Corporate L3"/>
    <s v="Offer1"/>
    <s v="Agent"/>
    <n v="311.00416799999999"/>
    <s v="Four-Door Car"/>
    <s v="Medsize"/>
  </r>
  <r>
    <s v="WC21901"/>
    <x v="1"/>
    <n v="2345.2620870000001"/>
    <x v="0"/>
    <s v="Basic"/>
    <x v="1"/>
    <d v="2011-03-02T00:00:00"/>
    <s v="Employed"/>
    <x v="1"/>
    <n v="51397"/>
    <x v="0"/>
    <x v="1"/>
    <n v="61"/>
    <n v="20"/>
    <n v="61"/>
    <n v="0"/>
    <n v="1"/>
    <s v="Personal Auto"/>
    <s v="Personal L3"/>
    <s v="Offer1"/>
    <s v="Branch"/>
    <n v="292.8"/>
    <s v="Four-Door Car"/>
    <s v="Medsize"/>
  </r>
  <r>
    <s v="CL38124"/>
    <x v="4"/>
    <n v="19688.31898"/>
    <x v="0"/>
    <s v="Basic"/>
    <x v="0"/>
    <d v="2011-10-01T00:00:00"/>
    <s v="Employed"/>
    <x v="0"/>
    <n v="83879"/>
    <x v="2"/>
    <x v="0"/>
    <n v="69"/>
    <n v="3"/>
    <n v="66"/>
    <n v="0"/>
    <n v="2"/>
    <s v="Personal Auto"/>
    <s v="Personal L2"/>
    <s v="Offer1"/>
    <s v="Agent"/>
    <n v="212.14848499999999"/>
    <s v="Four-Door Car"/>
    <s v="Medsize"/>
  </r>
  <r>
    <s v="XH89851"/>
    <x v="3"/>
    <n v="7247.206475"/>
    <x v="0"/>
    <s v="Extended"/>
    <x v="1"/>
    <d v="2011-03-02T00:00:00"/>
    <s v="Employed"/>
    <x v="0"/>
    <n v="63267"/>
    <x v="0"/>
    <x v="1"/>
    <n v="92"/>
    <n v="22"/>
    <n v="31"/>
    <n v="0"/>
    <n v="8"/>
    <s v="Personal Auto"/>
    <s v="Personal L1"/>
    <s v="Offer1"/>
    <s v="Agent"/>
    <n v="530.34020199999998"/>
    <s v="Four-Door Car"/>
    <s v="Medsize"/>
  </r>
  <r>
    <s v="KA58700"/>
    <x v="2"/>
    <n v="6085.3041780000003"/>
    <x v="0"/>
    <s v="Extended"/>
    <x v="1"/>
    <d v="2011-03-01T00:00:00"/>
    <s v="Employed"/>
    <x v="1"/>
    <n v="44712"/>
    <x v="0"/>
    <x v="1"/>
    <n v="82"/>
    <n v="19"/>
    <n v="14"/>
    <n v="2"/>
    <n v="8"/>
    <s v="Corporate Auto"/>
    <s v="Corporate L3"/>
    <s v="Offer1"/>
    <s v="Agent"/>
    <n v="537.78416000000004"/>
    <s v="Four-Door Car"/>
    <s v="Medsize"/>
  </r>
  <r>
    <s v="ZB40259"/>
    <x v="3"/>
    <n v="5480.0702259999998"/>
    <x v="0"/>
    <s v="Basic"/>
    <x v="4"/>
    <s v="1/19/11"/>
    <s v="Employed"/>
    <x v="1"/>
    <n v="59311"/>
    <x v="1"/>
    <x v="2"/>
    <n v="69"/>
    <n v="8"/>
    <n v="38"/>
    <n v="0"/>
    <n v="9"/>
    <s v="Corporate Auto"/>
    <s v="Corporate L3"/>
    <s v="Offer1"/>
    <s v="Web"/>
    <n v="14.812808"/>
    <s v="Four-Door Car"/>
    <s v="Medsize"/>
  </r>
  <r>
    <s v="JV63229"/>
    <x v="1"/>
    <n v="6876.3099249999996"/>
    <x v="0"/>
    <s v="Extended"/>
    <x v="0"/>
    <d v="2011-07-02T00:00:00"/>
    <s v="Employed"/>
    <x v="1"/>
    <n v="81957"/>
    <x v="0"/>
    <x v="2"/>
    <n v="86"/>
    <n v="23"/>
    <n v="76"/>
    <n v="0"/>
    <n v="4"/>
    <s v="Personal Auto"/>
    <s v="Personal L2"/>
    <s v="Offer2"/>
    <s v="Branch"/>
    <n v="433.42654399999998"/>
    <s v="Four-Door Car"/>
    <s v="Medsize"/>
  </r>
  <r>
    <s v="SI31035"/>
    <x v="1"/>
    <n v="5368.8877089999996"/>
    <x v="0"/>
    <s v="Basic"/>
    <x v="4"/>
    <d v="2011-03-01T00:00:00"/>
    <s v="Employed"/>
    <x v="1"/>
    <n v="59601"/>
    <x v="0"/>
    <x v="0"/>
    <n v="67"/>
    <n v="28"/>
    <n v="2"/>
    <n v="0"/>
    <n v="6"/>
    <s v="Personal Auto"/>
    <s v="Personal L3"/>
    <s v="Offer4"/>
    <s v="Branch"/>
    <n v="321.60000000000002"/>
    <s v="Four-Door Car"/>
    <s v="Medsize"/>
  </r>
  <r>
    <s v="JW30054"/>
    <x v="4"/>
    <n v="8283.0666779999992"/>
    <x v="0"/>
    <s v="Premium"/>
    <x v="3"/>
    <s v="2/22/11"/>
    <s v="Employed"/>
    <x v="1"/>
    <n v="71034"/>
    <x v="0"/>
    <x v="0"/>
    <n v="103"/>
    <n v="26"/>
    <n v="15"/>
    <n v="0"/>
    <n v="3"/>
    <s v="Corporate Auto"/>
    <s v="Corporate L1"/>
    <s v="Offer1"/>
    <s v="Branch"/>
    <n v="494.4"/>
    <s v="Four-Door Car"/>
    <s v="Medsize"/>
  </r>
  <r>
    <s v="AP56340"/>
    <x v="0"/>
    <n v="5384.6717250000002"/>
    <x v="0"/>
    <s v="Basic"/>
    <x v="0"/>
    <s v="2/26/11"/>
    <s v="Disabled"/>
    <x v="1"/>
    <n v="13103"/>
    <x v="0"/>
    <x v="0"/>
    <n v="72"/>
    <n v="21"/>
    <n v="32"/>
    <n v="0"/>
    <n v="7"/>
    <s v="Personal Auto"/>
    <s v="Personal L2"/>
    <s v="Offer1"/>
    <s v="Agent"/>
    <n v="458.00365099999999"/>
    <s v="Four-Door Car"/>
    <s v="Medsize"/>
  </r>
  <r>
    <s v="FN44127"/>
    <x v="4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2"/>
    <s v="Offer2"/>
    <s v="Branch"/>
    <n v="1176.2788"/>
    <s v="Four-Door Car"/>
    <s v="Small"/>
  </r>
  <r>
    <s v="QE79527"/>
    <x v="3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1"/>
    <s v="Offer1"/>
    <s v="Agent"/>
    <n v="1032"/>
    <s v="Luxury SUV"/>
    <s v="Medsize"/>
  </r>
  <r>
    <s v="UP36767"/>
    <x v="3"/>
    <n v="4553.8095279999998"/>
    <x v="0"/>
    <s v="Basic"/>
    <x v="1"/>
    <s v="2/13/11"/>
    <s v="Employed"/>
    <x v="1"/>
    <n v="61064"/>
    <x v="2"/>
    <x v="0"/>
    <n v="113"/>
    <n v="32"/>
    <n v="77"/>
    <n v="0"/>
    <n v="1"/>
    <s v="Personal Auto"/>
    <s v="Personal L3"/>
    <s v="Offer3"/>
    <s v="Branch"/>
    <n v="539.77417200000002"/>
    <s v="SUV"/>
    <s v="Medsize"/>
  </r>
  <r>
    <s v="PG43749"/>
    <x v="4"/>
    <n v="4318.4330360000004"/>
    <x v="0"/>
    <s v="Premium"/>
    <x v="1"/>
    <d v="2011-08-02T00:00:00"/>
    <s v="Disabled"/>
    <x v="0"/>
    <n v="17572"/>
    <x v="0"/>
    <x v="0"/>
    <n v="110"/>
    <n v="0"/>
    <n v="35"/>
    <n v="0"/>
    <n v="1"/>
    <s v="Personal Auto"/>
    <s v="Personal L1"/>
    <s v="Offer3"/>
    <s v="Call Center"/>
    <n v="639.76974800000005"/>
    <s v="Two-Door Car"/>
    <s v="Medsize"/>
  </r>
  <r>
    <s v="LL96228"/>
    <x v="4"/>
    <n v="14091.19449"/>
    <x v="0"/>
    <s v="Basic"/>
    <x v="2"/>
    <s v="2/25/11"/>
    <s v="Employed"/>
    <x v="1"/>
    <n v="99823"/>
    <x v="1"/>
    <x v="0"/>
    <n v="116"/>
    <n v="2"/>
    <n v="64"/>
    <n v="0"/>
    <n v="2"/>
    <s v="Corporate Auto"/>
    <s v="Corporate L2"/>
    <s v="Offer1"/>
    <s v="Branch"/>
    <n v="250.18338800000001"/>
    <s v="SUV"/>
    <s v="Medsize"/>
  </r>
  <r>
    <s v="OV40993"/>
    <x v="2"/>
    <n v="8693.631249"/>
    <x v="0"/>
    <s v="Basic"/>
    <x v="1"/>
    <s v="2/27/11"/>
    <s v="Disabled"/>
    <x v="0"/>
    <n v="17453"/>
    <x v="0"/>
    <x v="0"/>
    <n v="118"/>
    <n v="12"/>
    <n v="70"/>
    <n v="1"/>
    <n v="9"/>
    <s v="Personal Auto"/>
    <s v="Personal L2"/>
    <s v="Offer1"/>
    <s v="Branch"/>
    <n v="566.4"/>
    <s v="SUV"/>
    <s v="Small"/>
  </r>
  <r>
    <s v="MA80983"/>
    <x v="4"/>
    <n v="6661.1815530000003"/>
    <x v="0"/>
    <s v="Premium"/>
    <x v="1"/>
    <s v="1/31/11"/>
    <s v="Employed"/>
    <x v="1"/>
    <n v="55663"/>
    <x v="1"/>
    <x v="0"/>
    <n v="166"/>
    <n v="19"/>
    <n v="63"/>
    <n v="0"/>
    <n v="1"/>
    <s v="Personal Auto"/>
    <s v="Personal L2"/>
    <s v="Offer2"/>
    <s v="Branch"/>
    <n v="194.739777"/>
    <s v="SUV"/>
    <s v="Large"/>
  </r>
  <r>
    <s v="SA54664"/>
    <x v="0"/>
    <n v="2654.3809940000001"/>
    <x v="0"/>
    <s v="Basic"/>
    <x v="2"/>
    <s v="2/18/11"/>
    <s v="Employed"/>
    <x v="1"/>
    <n v="73196"/>
    <x v="1"/>
    <x v="0"/>
    <n v="66"/>
    <n v="0"/>
    <n v="93"/>
    <n v="1"/>
    <n v="1"/>
    <s v="Personal Auto"/>
    <s v="Personal L2"/>
    <s v="Offer2"/>
    <s v="Web"/>
    <n v="85.809816999999995"/>
    <s v="Four-Door Car"/>
    <s v="Large"/>
  </r>
  <r>
    <s v="TW12556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TC88451"/>
    <x v="2"/>
    <n v="5738.2775840000004"/>
    <x v="0"/>
    <s v="Basic"/>
    <x v="3"/>
    <s v="1/15/11"/>
    <s v="Employed"/>
    <x v="0"/>
    <n v="88055"/>
    <x v="2"/>
    <x v="0"/>
    <n v="71"/>
    <n v="11"/>
    <n v="37"/>
    <n v="0"/>
    <n v="6"/>
    <s v="Personal Auto"/>
    <s v="Personal L1"/>
    <s v="Offer4"/>
    <s v="Call Center"/>
    <n v="337.72754200000003"/>
    <s v="Four-Door Car"/>
    <s v="Medsize"/>
  </r>
  <r>
    <s v="BL93659"/>
    <x v="3"/>
    <n v="5815.0491780000002"/>
    <x v="0"/>
    <s v="Extended"/>
    <x v="0"/>
    <s v="2/14/11"/>
    <s v="Unemployed"/>
    <x v="1"/>
    <n v="0"/>
    <x v="0"/>
    <x v="0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x v="3"/>
    <n v="4425.9050710000001"/>
    <x v="0"/>
    <s v="Basic"/>
    <x v="3"/>
    <s v="2/21/11"/>
    <s v="Employed"/>
    <x v="1"/>
    <n v="80892"/>
    <x v="0"/>
    <x v="0"/>
    <n v="110"/>
    <n v="15"/>
    <n v="76"/>
    <n v="0"/>
    <n v="1"/>
    <s v="Personal Auto"/>
    <s v="Personal L3"/>
    <s v="Offer3"/>
    <s v="Branch"/>
    <n v="528"/>
    <s v="SUV"/>
    <s v="Medsize"/>
  </r>
  <r>
    <s v="KC50464"/>
    <x v="1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Corporate Auto"/>
    <s v="Corporate L2"/>
    <s v="Offer2"/>
    <s v="Web"/>
    <n v="42.689135"/>
    <s v="Four-Door Car"/>
    <s v="Medsize"/>
  </r>
  <r>
    <s v="HG64216"/>
    <x v="3"/>
    <n v="2832.5134870000002"/>
    <x v="0"/>
    <s v="Basic"/>
    <x v="1"/>
    <s v="1/29/11"/>
    <s v="Employed"/>
    <x v="1"/>
    <n v="37124"/>
    <x v="0"/>
    <x v="0"/>
    <n v="72"/>
    <n v="4"/>
    <n v="17"/>
    <n v="0"/>
    <n v="1"/>
    <s v="Personal Auto"/>
    <s v="Personal L3"/>
    <s v="Offer2"/>
    <s v="Branch"/>
    <n v="430.51879100000002"/>
    <s v="Two-Door Car"/>
    <s v="Medsize"/>
  </r>
  <r>
    <s v="XM91056"/>
    <x v="3"/>
    <n v="4876.3157069999997"/>
    <x v="0"/>
    <s v="Basic"/>
    <x v="3"/>
    <s v="1/19/11"/>
    <s v="Employed"/>
    <x v="0"/>
    <n v="22236"/>
    <x v="0"/>
    <x v="1"/>
    <n v="62"/>
    <n v="3"/>
    <n v="45"/>
    <n v="0"/>
    <n v="4"/>
    <s v="Personal Auto"/>
    <s v="Personal L2"/>
    <s v="Offer1"/>
    <s v="Agent"/>
    <n v="409.425049"/>
    <s v="Two-Door Car"/>
    <s v="Medsize"/>
  </r>
  <r>
    <s v="KN13494"/>
    <x v="0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1"/>
    <s v="Offer2"/>
    <s v="Agent"/>
    <n v="307.2"/>
    <s v="Four-Door Car"/>
    <s v="Small"/>
  </r>
  <r>
    <s v="OC47565"/>
    <x v="4"/>
    <n v="5947.215835"/>
    <x v="0"/>
    <s v="Basic"/>
    <x v="1"/>
    <d v="2011-09-01T00:00:00"/>
    <s v="Employed"/>
    <x v="0"/>
    <n v="67760"/>
    <x v="0"/>
    <x v="0"/>
    <n v="74"/>
    <n v="19"/>
    <n v="19"/>
    <n v="0"/>
    <n v="3"/>
    <s v="Special Auto"/>
    <s v="Special L3"/>
    <s v="Offer4"/>
    <s v="Branch"/>
    <n v="465.27845300000001"/>
    <s v="Four-Door Car"/>
    <s v="Medsize"/>
  </r>
  <r>
    <s v="HH14259"/>
    <x v="1"/>
    <n v="2563.8633450000002"/>
    <x v="0"/>
    <s v="Basic"/>
    <x v="0"/>
    <d v="2011-09-01T00:00:00"/>
    <s v="Unemployed"/>
    <x v="0"/>
    <n v="0"/>
    <x v="1"/>
    <x v="0"/>
    <n v="69"/>
    <n v="13"/>
    <n v="74"/>
    <n v="0"/>
    <n v="1"/>
    <s v="Personal Auto"/>
    <s v="Personal L3"/>
    <s v="Offer4"/>
    <s v="Web"/>
    <n v="97.691103999999996"/>
    <s v="Four-Door Car"/>
    <s v="Medsize"/>
  </r>
  <r>
    <s v="QF66741"/>
    <x v="2"/>
    <n v="15144.409540000001"/>
    <x v="0"/>
    <s v="Basic"/>
    <x v="1"/>
    <s v="2/25/11"/>
    <s v="Unemployed"/>
    <x v="1"/>
    <n v="0"/>
    <x v="0"/>
    <x v="0"/>
    <n v="62"/>
    <n v="6"/>
    <n v="44"/>
    <n v="1"/>
    <n v="2"/>
    <s v="Personal Auto"/>
    <s v="Personal L2"/>
    <s v="Offer3"/>
    <s v="Branch"/>
    <n v="307.649586"/>
    <s v="Two-Door Car"/>
    <s v="Medsize"/>
  </r>
  <r>
    <s v="LY46898"/>
    <x v="3"/>
    <n v="5558.3045069999998"/>
    <x v="0"/>
    <s v="Basic"/>
    <x v="3"/>
    <d v="2011-04-02T00:00:00"/>
    <s v="Employed"/>
    <x v="1"/>
    <n v="37473"/>
    <x v="0"/>
    <x v="0"/>
    <n v="70"/>
    <n v="0"/>
    <n v="92"/>
    <n v="0"/>
    <n v="3"/>
    <s v="Corporate Auto"/>
    <s v="Corporate L1"/>
    <s v="Offer1"/>
    <s v="Branch"/>
    <n v="336"/>
    <s v="Four-Door Car"/>
    <s v="Medsize"/>
  </r>
  <r>
    <s v="MK73855"/>
    <x v="0"/>
    <n v="8109.3646070000004"/>
    <x v="0"/>
    <s v="Basic"/>
    <x v="3"/>
    <d v="2011-12-02T00:00:00"/>
    <s v="Employed"/>
    <x v="0"/>
    <n v="32314"/>
    <x v="0"/>
    <x v="0"/>
    <n v="68"/>
    <n v="17"/>
    <n v="77"/>
    <n v="0"/>
    <n v="2"/>
    <s v="Personal Auto"/>
    <s v="Personal L2"/>
    <s v="Offer1"/>
    <s v="Agent"/>
    <n v="326.39999999999998"/>
    <s v="Four-Door Car"/>
    <s v="Medsize"/>
  </r>
  <r>
    <s v="HU82227"/>
    <x v="1"/>
    <n v="15638.575989999999"/>
    <x v="0"/>
    <s v="Premium"/>
    <x v="1"/>
    <s v="2/23/11"/>
    <s v="Employed"/>
    <x v="1"/>
    <n v="49214"/>
    <x v="2"/>
    <x v="0"/>
    <n v="102"/>
    <n v="0"/>
    <n v="82"/>
    <n v="3"/>
    <n v="2"/>
    <s v="Corporate Auto"/>
    <s v="Corporate L2"/>
    <s v="Offer1"/>
    <s v="Agent"/>
    <n v="371.322406"/>
    <s v="Four-Door Car"/>
    <s v="Medsize"/>
  </r>
  <r>
    <s v="FF75737"/>
    <x v="4"/>
    <n v="8334.3171619999994"/>
    <x v="0"/>
    <s v="Basic"/>
    <x v="3"/>
    <s v="2/24/11"/>
    <s v="Employed"/>
    <x v="0"/>
    <n v="49851"/>
    <x v="0"/>
    <x v="2"/>
    <n v="69"/>
    <n v="27"/>
    <n v="85"/>
    <n v="1"/>
    <n v="2"/>
    <s v="Personal Auto"/>
    <s v="Personal L3"/>
    <s v="Offer1"/>
    <s v="Branch"/>
    <n v="331.2"/>
    <s v="Four-Door Car"/>
    <s v="Small"/>
  </r>
  <r>
    <s v="KJ50265"/>
    <x v="0"/>
    <n v="10418.31143"/>
    <x v="0"/>
    <s v="Extended"/>
    <x v="3"/>
    <d v="2011-12-01T00:00:00"/>
    <s v="Disabled"/>
    <x v="1"/>
    <n v="27951"/>
    <x v="0"/>
    <x v="0"/>
    <n v="91"/>
    <n v="32"/>
    <n v="4"/>
    <n v="0"/>
    <n v="2"/>
    <s v="Personal Auto"/>
    <s v="Personal L3"/>
    <s v="Offer1"/>
    <s v="Branch"/>
    <n v="436.8"/>
    <s v="Four-Door Car"/>
    <s v="Medsize"/>
  </r>
  <r>
    <s v="OQ82364"/>
    <x v="2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x v="1"/>
    <n v="9403.8751379999994"/>
    <x v="0"/>
    <s v="Basic"/>
    <x v="2"/>
    <s v="1/26/11"/>
    <s v="Employed"/>
    <x v="0"/>
    <n v="56410"/>
    <x v="2"/>
    <x v="0"/>
    <n v="117"/>
    <n v="13"/>
    <n v="73"/>
    <n v="0"/>
    <n v="3"/>
    <s v="Personal Auto"/>
    <s v="Personal L2"/>
    <s v="Offer1"/>
    <s v="Agent"/>
    <n v="523.99823000000004"/>
    <s v="SUV"/>
    <s v="Medsize"/>
  </r>
  <r>
    <s v="JN51592"/>
    <x v="1"/>
    <n v="16985.496879999999"/>
    <x v="0"/>
    <s v="Extended"/>
    <x v="0"/>
    <s v="2/19/11"/>
    <s v="Employed"/>
    <x v="0"/>
    <n v="22497"/>
    <x v="0"/>
    <x v="0"/>
    <n v="212"/>
    <n v="15"/>
    <n v="71"/>
    <n v="0"/>
    <n v="7"/>
    <s v="Special Auto"/>
    <s v="Special L1"/>
    <s v="Offer1"/>
    <s v="Branch"/>
    <n v="1017.6"/>
    <s v="Luxury Car"/>
    <s v="Medsize"/>
  </r>
  <r>
    <s v="FH36069"/>
    <x v="1"/>
    <n v="21101.214220000002"/>
    <x v="0"/>
    <s v="Basic"/>
    <x v="1"/>
    <s v="2/13/11"/>
    <s v="Employed"/>
    <x v="0"/>
    <n v="61347"/>
    <x v="0"/>
    <x v="0"/>
    <n v="106"/>
    <n v="27"/>
    <n v="66"/>
    <n v="0"/>
    <n v="2"/>
    <s v="Personal Auto"/>
    <s v="Personal L2"/>
    <s v="Offer4"/>
    <s v="Branch"/>
    <n v="604.23780099999999"/>
    <s v="SUV"/>
    <s v="Medsize"/>
  </r>
  <r>
    <s v="ZW32080"/>
    <x v="2"/>
    <n v="2914.9552950000002"/>
    <x v="0"/>
    <s v="Basic"/>
    <x v="0"/>
    <d v="2011-04-02T00:00:00"/>
    <s v="Employed"/>
    <x v="0"/>
    <n v="37803"/>
    <x v="0"/>
    <x v="2"/>
    <n v="74"/>
    <n v="26"/>
    <n v="51"/>
    <n v="0"/>
    <n v="1"/>
    <s v="Personal Auto"/>
    <s v="Personal L3"/>
    <s v="Offer1"/>
    <s v="Agent"/>
    <n v="355.2"/>
    <s v="Four-Door Car"/>
    <s v="Small"/>
  </r>
  <r>
    <s v="ZH98656"/>
    <x v="2"/>
    <n v="8593.8665330000003"/>
    <x v="0"/>
    <s v="Basic"/>
    <x v="2"/>
    <s v="2/28/11"/>
    <s v="Employed"/>
    <x v="0"/>
    <n v="91276"/>
    <x v="0"/>
    <x v="0"/>
    <n v="105"/>
    <n v="14"/>
    <n v="4"/>
    <n v="0"/>
    <n v="4"/>
    <s v="Personal Auto"/>
    <s v="Personal L3"/>
    <s v="Offer1"/>
    <s v="Call Center"/>
    <n v="504"/>
    <s v="SUV"/>
    <s v="Large"/>
  </r>
  <r>
    <s v="GZ31904"/>
    <x v="4"/>
    <n v="6861.7459559999998"/>
    <x v="0"/>
    <s v="Extended"/>
    <x v="1"/>
    <s v="2/22/11"/>
    <s v="Employed"/>
    <x v="1"/>
    <n v="30816"/>
    <x v="2"/>
    <x v="0"/>
    <n v="87"/>
    <n v="10"/>
    <n v="43"/>
    <n v="0"/>
    <n v="4"/>
    <s v="Personal Auto"/>
    <s v="Personal L1"/>
    <s v="Offer3"/>
    <s v="Call Center"/>
    <n v="237.57033000000001"/>
    <s v="Two-Door Car"/>
    <s v="Medsize"/>
  </r>
  <r>
    <s v="PN47493"/>
    <x v="4"/>
    <n v="2680.900678"/>
    <x v="0"/>
    <s v="Basic"/>
    <x v="1"/>
    <d v="2011-11-02T00:00:00"/>
    <s v="Employed"/>
    <x v="0"/>
    <n v="41968"/>
    <x v="2"/>
    <x v="0"/>
    <n v="67"/>
    <n v="11"/>
    <n v="96"/>
    <n v="0"/>
    <n v="1"/>
    <s v="Corporate Auto"/>
    <s v="Corporate L3"/>
    <s v="Offer1"/>
    <s v="Agent"/>
    <n v="183.20770300000001"/>
    <s v="Four-Door Car"/>
    <s v="Medsize"/>
  </r>
  <r>
    <s v="CX18273"/>
    <x v="1"/>
    <n v="15797.98978"/>
    <x v="0"/>
    <s v="Basic"/>
    <x v="2"/>
    <s v="2/25/11"/>
    <s v="Employed"/>
    <x v="1"/>
    <n v="35754"/>
    <x v="2"/>
    <x v="0"/>
    <n v="199"/>
    <n v="21"/>
    <n v="54"/>
    <n v="0"/>
    <n v="3"/>
    <s v="Personal Auto"/>
    <s v="Personal L3"/>
    <s v="Offer3"/>
    <s v="Agent"/>
    <n v="612.97377900000004"/>
    <s v="Luxury Car"/>
    <s v="Medsize"/>
  </r>
  <r>
    <s v="IG80173"/>
    <x v="3"/>
    <n v="2863.3121649999998"/>
    <x v="0"/>
    <s v="Basic"/>
    <x v="2"/>
    <s v="2/20/11"/>
    <s v="Employed"/>
    <x v="0"/>
    <n v="36706"/>
    <x v="0"/>
    <x v="0"/>
    <n v="71"/>
    <n v="4"/>
    <n v="45"/>
    <n v="0"/>
    <n v="1"/>
    <s v="Personal Auto"/>
    <s v="Personal L2"/>
    <s v="Offer4"/>
    <s v="Agent"/>
    <n v="435.606086"/>
    <s v="Four-Door Car"/>
    <s v="Small"/>
  </r>
  <r>
    <s v="JG76775"/>
    <x v="0"/>
    <n v="30061.692589999999"/>
    <x v="0"/>
    <s v="Extended"/>
    <x v="3"/>
    <s v="1/29/11"/>
    <s v="Employed"/>
    <x v="1"/>
    <n v="48258"/>
    <x v="0"/>
    <x v="0"/>
    <n v="249"/>
    <n v="12"/>
    <n v="86"/>
    <n v="0"/>
    <n v="2"/>
    <s v="Personal Auto"/>
    <s v="Personal L1"/>
    <s v="Offer1"/>
    <s v="Branch"/>
    <n v="1195.2"/>
    <s v="Luxury Car"/>
    <s v="Medsize"/>
  </r>
  <r>
    <s v="JR82641"/>
    <x v="1"/>
    <n v="10682.7619"/>
    <x v="0"/>
    <s v="Extended"/>
    <x v="2"/>
    <d v="2011-10-01T00:00:00"/>
    <s v="Employed"/>
    <x v="1"/>
    <n v="52965"/>
    <x v="1"/>
    <x v="0"/>
    <n v="134"/>
    <n v="6"/>
    <n v="77"/>
    <n v="3"/>
    <n v="4"/>
    <s v="Personal Auto"/>
    <s v="Personal L3"/>
    <s v="Offer4"/>
    <s v="Agent"/>
    <n v="83.815183000000005"/>
    <s v="SUV"/>
    <s v="Medsize"/>
  </r>
  <r>
    <s v="NW41789"/>
    <x v="4"/>
    <n v="2746.90319"/>
    <x v="0"/>
    <s v="Extended"/>
    <x v="0"/>
    <s v="1/24/11"/>
    <s v="Unemployed"/>
    <x v="1"/>
    <n v="0"/>
    <x v="0"/>
    <x v="1"/>
    <n v="84"/>
    <n v="25"/>
    <n v="44"/>
    <n v="0"/>
    <n v="1"/>
    <s v="Personal Auto"/>
    <s v="Personal L3"/>
    <s v="Offer4"/>
    <s v="Call Center"/>
    <n v="604.79999999999995"/>
    <s v="Four-Door Car"/>
    <s v="Medsize"/>
  </r>
  <r>
    <s v="VG74039"/>
    <x v="4"/>
    <n v="2388.9491979999998"/>
    <x v="0"/>
    <s v="Basic"/>
    <x v="0"/>
    <d v="2011-02-02T00:00:00"/>
    <s v="Unemployed"/>
    <x v="0"/>
    <n v="0"/>
    <x v="0"/>
    <x v="0"/>
    <n v="65"/>
    <n v="8"/>
    <n v="5"/>
    <n v="0"/>
    <n v="1"/>
    <s v="Personal Auto"/>
    <s v="Personal L2"/>
    <s v="Offer1"/>
    <s v="Agent"/>
    <n v="455.64470399999999"/>
    <s v="Four-Door Car"/>
    <s v="Small"/>
  </r>
  <r>
    <s v="DV27428"/>
    <x v="4"/>
    <n v="13776.74135"/>
    <x v="0"/>
    <s v="Basic"/>
    <x v="3"/>
    <d v="2011-09-01T00:00:00"/>
    <s v="Employed"/>
    <x v="1"/>
    <n v="62634"/>
    <x v="1"/>
    <x v="1"/>
    <n v="116"/>
    <n v="10"/>
    <n v="89"/>
    <n v="0"/>
    <n v="2"/>
    <s v="Personal Auto"/>
    <s v="Personal L2"/>
    <s v="Offer3"/>
    <s v="Call Center"/>
    <n v="122.017931"/>
    <s v="SUV"/>
    <s v="Medsize"/>
  </r>
  <r>
    <s v="AN57220"/>
    <x v="4"/>
    <n v="17263.640479999998"/>
    <x v="0"/>
    <s v="Basic"/>
    <x v="0"/>
    <s v="2/28/11"/>
    <s v="Employed"/>
    <x v="0"/>
    <n v="96917"/>
    <x v="1"/>
    <x v="0"/>
    <n v="61"/>
    <n v="24"/>
    <n v="2"/>
    <n v="0"/>
    <n v="2"/>
    <s v="Special Auto"/>
    <s v="Special L3"/>
    <s v="Offer4"/>
    <s v="Web"/>
    <n v="71.942176000000003"/>
    <s v="Four-Door Car"/>
    <s v="Medsize"/>
  </r>
  <r>
    <s v="VD62056"/>
    <x v="1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AH92481"/>
    <x v="3"/>
    <n v="4673.196379"/>
    <x v="0"/>
    <s v="Basic"/>
    <x v="1"/>
    <d v="2011-05-01T00:00:00"/>
    <s v="Employed"/>
    <x v="0"/>
    <n v="53219"/>
    <x v="0"/>
    <x v="0"/>
    <n v="117"/>
    <n v="24"/>
    <n v="36"/>
    <n v="0"/>
    <n v="1"/>
    <s v="Corporate Auto"/>
    <s v="Corporate L3"/>
    <s v="Offer1"/>
    <s v="Call Center"/>
    <n v="561.6"/>
    <s v="SUV"/>
    <s v="Medsize"/>
  </r>
  <r>
    <s v="LX97765"/>
    <x v="1"/>
    <n v="4347.5919489999997"/>
    <x v="0"/>
    <s v="Premium"/>
    <x v="1"/>
    <s v="1/29/11"/>
    <s v="Employed"/>
    <x v="0"/>
    <n v="81412"/>
    <x v="2"/>
    <x v="2"/>
    <n v="109"/>
    <n v="1"/>
    <n v="29"/>
    <n v="0"/>
    <n v="1"/>
    <s v="Personal Auto"/>
    <s v="Personal L3"/>
    <s v="Offer1"/>
    <s v="Branch"/>
    <n v="344.29416400000002"/>
    <s v="Two-Door Car"/>
    <s v="Large"/>
  </r>
  <r>
    <s v="JP82211"/>
    <x v="3"/>
    <n v="33873.181230000002"/>
    <x v="0"/>
    <s v="Basic"/>
    <x v="1"/>
    <s v="2/18/11"/>
    <s v="Employed"/>
    <x v="0"/>
    <n v="59744"/>
    <x v="2"/>
    <x v="0"/>
    <n v="105"/>
    <n v="1"/>
    <n v="79"/>
    <n v="0"/>
    <n v="2"/>
    <s v="Personal Auto"/>
    <s v="Personal L2"/>
    <s v="Offer1"/>
    <s v="Agent"/>
    <n v="476.48641600000002"/>
    <s v="SUV"/>
    <s v="Small"/>
  </r>
  <r>
    <s v="SI88726"/>
    <x v="3"/>
    <n v="9100.7873949999994"/>
    <x v="0"/>
    <s v="Basic"/>
    <x v="1"/>
    <s v="1/19/11"/>
    <s v="Employed"/>
    <x v="0"/>
    <n v="38898"/>
    <x v="0"/>
    <x v="2"/>
    <n v="117"/>
    <n v="26"/>
    <n v="68"/>
    <n v="0"/>
    <n v="3"/>
    <s v="Corporate Auto"/>
    <s v="Corporate L2"/>
    <s v="Offer1"/>
    <s v="Agent"/>
    <n v="561.6"/>
    <s v="SUV"/>
    <s v="Small"/>
  </r>
  <r>
    <s v="MG46007"/>
    <x v="3"/>
    <n v="6358.2516919999998"/>
    <x v="0"/>
    <s v="Extended"/>
    <x v="3"/>
    <s v="1/24/11"/>
    <s v="Unemployed"/>
    <x v="1"/>
    <n v="0"/>
    <x v="1"/>
    <x v="0"/>
    <n v="94"/>
    <n v="19"/>
    <n v="98"/>
    <n v="2"/>
    <n v="4"/>
    <s v="Personal Auto"/>
    <s v="Personal L2"/>
    <s v="Offer1"/>
    <s v="Agent"/>
    <n v="17.938979"/>
    <s v="Four-Door Car"/>
    <s v="Medsize"/>
  </r>
  <r>
    <s v="GL69461"/>
    <x v="4"/>
    <n v="2628.468543"/>
    <x v="0"/>
    <s v="Basic"/>
    <x v="1"/>
    <s v="2/16/11"/>
    <s v="Employed"/>
    <x v="0"/>
    <n v="99961"/>
    <x v="0"/>
    <x v="0"/>
    <n v="66"/>
    <n v="6"/>
    <n v="54"/>
    <n v="2"/>
    <n v="1"/>
    <s v="Personal Auto"/>
    <s v="Personal L1"/>
    <s v="Offer3"/>
    <s v="Agent"/>
    <n v="316.8"/>
    <s v="Four-Door Car"/>
    <s v="Medsize"/>
  </r>
  <r>
    <s v="RA63927"/>
    <x v="4"/>
    <n v="7193.1011589999998"/>
    <x v="0"/>
    <s v="Extended"/>
    <x v="3"/>
    <d v="2011-01-01T00:00:00"/>
    <s v="Employed"/>
    <x v="1"/>
    <n v="30886"/>
    <x v="1"/>
    <x v="0"/>
    <n v="91"/>
    <n v="7"/>
    <n v="53"/>
    <n v="0"/>
    <n v="4"/>
    <s v="Personal Auto"/>
    <s v="Personal L1"/>
    <s v="Offer3"/>
    <s v="Web"/>
    <n v="103.42476600000001"/>
    <s v="Two-Door Car"/>
    <s v="Medsize"/>
  </r>
  <r>
    <s v="UE76013"/>
    <x v="0"/>
    <n v="5039.8692780000001"/>
    <x v="0"/>
    <s v="Extended"/>
    <x v="2"/>
    <d v="2011-04-02T00:00:00"/>
    <s v="Employed"/>
    <x v="0"/>
    <n v="35984"/>
    <x v="1"/>
    <x v="0"/>
    <n v="128"/>
    <n v="7"/>
    <n v="68"/>
    <n v="3"/>
    <n v="1"/>
    <s v="Personal Auto"/>
    <s v="Personal L3"/>
    <s v="Offer2"/>
    <s v="Call Center"/>
    <n v="275.577631"/>
    <s v="SUV"/>
    <s v="Medsize"/>
  </r>
  <r>
    <s v="RI35792"/>
    <x v="2"/>
    <n v="3962.825542"/>
    <x v="0"/>
    <s v="Extended"/>
    <x v="1"/>
    <s v="1/13/11"/>
    <s v="Unemployed"/>
    <x v="0"/>
    <n v="0"/>
    <x v="2"/>
    <x v="0"/>
    <n v="125"/>
    <n v="27"/>
    <n v="97"/>
    <n v="4"/>
    <n v="1"/>
    <s v="Personal Auto"/>
    <s v="Personal L3"/>
    <s v="Offer3"/>
    <s v="Branch"/>
    <n v="539.56219999999996"/>
    <s v="SUV"/>
    <s v="Small"/>
  </r>
  <r>
    <s v="WL63802"/>
    <x v="3"/>
    <n v="6425.709981"/>
    <x v="0"/>
    <s v="Basic"/>
    <x v="3"/>
    <s v="1/19/11"/>
    <s v="Unemployed"/>
    <x v="1"/>
    <n v="0"/>
    <x v="0"/>
    <x v="1"/>
    <n v="181"/>
    <n v="13"/>
    <n v="16"/>
    <n v="0"/>
    <n v="1"/>
    <s v="Personal Auto"/>
    <s v="Personal L3"/>
    <s v="Offer1"/>
    <s v="Web"/>
    <n v="1303.2"/>
    <s v="Luxury Car"/>
    <s v="Small"/>
  </r>
  <r>
    <s v="KZ29413"/>
    <x v="4"/>
    <n v="15672.696959999999"/>
    <x v="0"/>
    <s v="Extended"/>
    <x v="2"/>
    <s v="1/29/11"/>
    <s v="Unemployed"/>
    <x v="1"/>
    <n v="0"/>
    <x v="0"/>
    <x v="0"/>
    <n v="139"/>
    <n v="4"/>
    <n v="35"/>
    <n v="0"/>
    <n v="2"/>
    <s v="Personal Auto"/>
    <s v="Personal L3"/>
    <s v="Offer1"/>
    <s v="Branch"/>
    <n v="667.2"/>
    <s v="SUV"/>
    <s v="Medsize"/>
  </r>
  <r>
    <s v="SN23932"/>
    <x v="1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3"/>
    <s v="Offer3"/>
    <s v="Agent"/>
    <n v="326.281835"/>
    <s v="Four-Door Car"/>
    <s v="Medsize"/>
  </r>
  <r>
    <s v="YW26148"/>
    <x v="3"/>
    <n v="12992.275610000001"/>
    <x v="0"/>
    <s v="Basic"/>
    <x v="3"/>
    <d v="2011-06-02T00:00:00"/>
    <s v="Unemployed"/>
    <x v="0"/>
    <n v="0"/>
    <x v="0"/>
    <x v="1"/>
    <n v="72"/>
    <n v="8"/>
    <n v="61"/>
    <n v="0"/>
    <n v="2"/>
    <s v="Personal Auto"/>
    <s v="Personal L3"/>
    <s v="Offer1"/>
    <s v="Agent"/>
    <n v="518.4"/>
    <s v="Four-Door Car"/>
    <s v="Medsize"/>
  </r>
  <r>
    <s v="LS51818"/>
    <x v="3"/>
    <n v="22217.967960000002"/>
    <x v="0"/>
    <s v="Basic"/>
    <x v="1"/>
    <d v="2011-12-02T00:00:00"/>
    <s v="Employed"/>
    <x v="0"/>
    <n v="37553"/>
    <x v="0"/>
    <x v="1"/>
    <n v="187"/>
    <n v="34"/>
    <n v="7"/>
    <n v="0"/>
    <n v="2"/>
    <s v="Personal Auto"/>
    <s v="Personal L3"/>
    <s v="Offer3"/>
    <s v="Agent"/>
    <n v="897.6"/>
    <s v="Luxury Car"/>
    <s v="Small"/>
  </r>
  <r>
    <s v="ZG47195"/>
    <x v="2"/>
    <n v="4931.2583629999999"/>
    <x v="0"/>
    <s v="Basic"/>
    <x v="1"/>
    <s v="2/25/11"/>
    <s v="Unemployed"/>
    <x v="1"/>
    <n v="0"/>
    <x v="0"/>
    <x v="1"/>
    <n v="73"/>
    <n v="24"/>
    <n v="47"/>
    <n v="0"/>
    <n v="3"/>
    <s v="Personal Auto"/>
    <s v="Personal L3"/>
    <s v="Offer1"/>
    <s v="Agent"/>
    <n v="525.6"/>
    <s v="Four-Door Car"/>
    <s v="Small"/>
  </r>
  <r>
    <s v="No50634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3"/>
    <s v="Offer2"/>
    <s v="Branch"/>
    <n v="513.6"/>
    <s v="Four-Door Car"/>
    <s v="Medsize"/>
  </r>
  <r>
    <s v="GC42314"/>
    <x v="1"/>
    <n v="8296.1762760000001"/>
    <x v="0"/>
    <s v="Basic"/>
    <x v="4"/>
    <s v="2/27/11"/>
    <s v="Unemployed"/>
    <x v="1"/>
    <n v="0"/>
    <x v="0"/>
    <x v="0"/>
    <n v="111"/>
    <n v="3"/>
    <n v="59"/>
    <n v="0"/>
    <n v="9"/>
    <s v="Personal Auto"/>
    <s v="Personal L3"/>
    <s v="Offer3"/>
    <s v="Web"/>
    <n v="672.91665"/>
    <s v="SUV"/>
    <s v="Medsize"/>
  </r>
  <r>
    <s v="SD77009"/>
    <x v="3"/>
    <n v="8334.3599859999995"/>
    <x v="0"/>
    <s v="Extended"/>
    <x v="1"/>
    <s v="2/21/11"/>
    <s v="Unemployed"/>
    <x v="1"/>
    <n v="0"/>
    <x v="0"/>
    <x v="1"/>
    <n v="136"/>
    <n v="7"/>
    <n v="61"/>
    <n v="2"/>
    <n v="3"/>
    <s v="Personal Auto"/>
    <s v="Personal L3"/>
    <s v="Offer3"/>
    <s v="Web"/>
    <n v="979.2"/>
    <s v="SUV"/>
    <s v="Medsize"/>
  </r>
  <r>
    <s v="OW85480"/>
    <x v="3"/>
    <n v="5348.0710069999996"/>
    <x v="0"/>
    <s v="Basic"/>
    <x v="2"/>
    <d v="2011-04-01T00:00:00"/>
    <s v="Medical Leave"/>
    <x v="1"/>
    <n v="25545"/>
    <x v="0"/>
    <x v="0"/>
    <n v="69"/>
    <n v="19"/>
    <n v="49"/>
    <n v="0"/>
    <n v="9"/>
    <s v="Personal Auto"/>
    <s v="Personal L3"/>
    <s v="Offer1"/>
    <s v="Agent"/>
    <n v="331.2"/>
    <s v="Four-Door Car"/>
    <s v="Medsize"/>
  </r>
  <r>
    <s v="SW93780"/>
    <x v="1"/>
    <n v="2398.7400069999999"/>
    <x v="0"/>
    <s v="Basic"/>
    <x v="2"/>
    <s v="1/23/11"/>
    <s v="Retired"/>
    <x v="1"/>
    <n v="24182"/>
    <x v="0"/>
    <x v="2"/>
    <n v="66"/>
    <n v="12"/>
    <n v="32"/>
    <n v="0"/>
    <n v="1"/>
    <s v="Personal Auto"/>
    <s v="Personal L3"/>
    <s v="Offer4"/>
    <s v="Web"/>
    <n v="316.8"/>
    <s v="Four-Door Car"/>
    <s v="Large"/>
  </r>
  <r>
    <s v="ZW51071"/>
    <x v="4"/>
    <n v="6622.0525399999997"/>
    <x v="0"/>
    <s v="Extended"/>
    <x v="3"/>
    <s v="1/14/11"/>
    <s v="Employed"/>
    <x v="0"/>
    <n v="80979"/>
    <x v="1"/>
    <x v="2"/>
    <n v="84"/>
    <n v="32"/>
    <n v="27"/>
    <n v="2"/>
    <n v="3"/>
    <s v="Personal Auto"/>
    <s v="Personal L3"/>
    <s v="Offer1"/>
    <s v="Agent"/>
    <n v="25.961213000000001"/>
    <s v="Four-Door Car"/>
    <s v="Medsize"/>
  </r>
  <r>
    <s v="CK74127"/>
    <x v="1"/>
    <n v="4155.9462110000004"/>
    <x v="0"/>
    <s v="Basic"/>
    <x v="0"/>
    <s v="1/14/11"/>
    <s v="Unemployed"/>
    <x v="1"/>
    <n v="0"/>
    <x v="0"/>
    <x v="1"/>
    <n v="62"/>
    <n v="8"/>
    <n v="20"/>
    <n v="0"/>
    <n v="7"/>
    <s v="Corporate Auto"/>
    <s v="Corporate L3"/>
    <s v="Offer2"/>
    <s v="Agent"/>
    <n v="446.4"/>
    <s v="Four-Door Car"/>
    <s v="Medsize"/>
  </r>
  <r>
    <s v="KM52241"/>
    <x v="1"/>
    <n v="8430.0591430000004"/>
    <x v="0"/>
    <s v="Basic"/>
    <x v="3"/>
    <d v="2011-04-02T00:00:00"/>
    <s v="Unemployed"/>
    <x v="0"/>
    <n v="0"/>
    <x v="1"/>
    <x v="0"/>
    <n v="74"/>
    <n v="20"/>
    <n v="3"/>
    <n v="0"/>
    <n v="2"/>
    <s v="Personal Auto"/>
    <s v="Personal L1"/>
    <s v="Offer1"/>
    <s v="Branch"/>
    <n v="47.502366000000002"/>
    <s v="Four-Door Car"/>
    <s v="Medsize"/>
  </r>
  <r>
    <s v="PE66545"/>
    <x v="4"/>
    <n v="2545.5183689999999"/>
    <x v="0"/>
    <s v="Basic"/>
    <x v="0"/>
    <d v="2011-01-02T00:00:00"/>
    <s v="Employed"/>
    <x v="1"/>
    <n v="29250"/>
    <x v="0"/>
    <x v="0"/>
    <n v="64"/>
    <n v="27"/>
    <n v="30"/>
    <n v="0"/>
    <n v="1"/>
    <s v="Personal Auto"/>
    <s v="Personal L3"/>
    <s v="Offer4"/>
    <s v="Agent"/>
    <n v="308.240792"/>
    <s v="Two-Door Car"/>
    <s v="Small"/>
  </r>
  <r>
    <s v="GG70928"/>
    <x v="3"/>
    <n v="5004.5838720000002"/>
    <x v="0"/>
    <s v="Basic"/>
    <x v="2"/>
    <s v="2/14/11"/>
    <s v="Employed"/>
    <x v="0"/>
    <n v="33566"/>
    <x v="2"/>
    <x v="0"/>
    <n v="63"/>
    <n v="25"/>
    <n v="56"/>
    <n v="1"/>
    <n v="4"/>
    <s v="Personal Auto"/>
    <s v="Personal L3"/>
    <s v="Offer1"/>
    <s v="Call Center"/>
    <n v="205.043307"/>
    <s v="Four-Door Car"/>
    <s v="Medsize"/>
  </r>
  <r>
    <s v="GI36262"/>
    <x v="0"/>
    <n v="2899.7028580000001"/>
    <x v="0"/>
    <s v="Basic"/>
    <x v="1"/>
    <d v="2011-11-01T00:00:00"/>
    <s v="Employed"/>
    <x v="0"/>
    <n v="65247"/>
    <x v="0"/>
    <x v="0"/>
    <n v="72"/>
    <n v="14"/>
    <n v="55"/>
    <n v="0"/>
    <n v="1"/>
    <s v="Corporate Auto"/>
    <s v="Corporate L2"/>
    <s v="Offer1"/>
    <s v="Agent"/>
    <n v="381.23817600000001"/>
    <s v="Four-Door Car"/>
    <s v="Medsize"/>
  </r>
  <r>
    <s v="MH85165"/>
    <x v="3"/>
    <n v="6767.8067510000001"/>
    <x v="0"/>
    <s v="Extended"/>
    <x v="3"/>
    <s v="1/31/11"/>
    <s v="Employed"/>
    <x v="1"/>
    <n v="39650"/>
    <x v="0"/>
    <x v="0"/>
    <n v="86"/>
    <n v="18"/>
    <n v="8"/>
    <n v="0"/>
    <n v="6"/>
    <s v="Personal Auto"/>
    <s v="Personal L1"/>
    <s v="Offer2"/>
    <s v="Branch"/>
    <n v="922.33597199999997"/>
    <s v="Four-Door Car"/>
    <s v="Medsize"/>
  </r>
  <r>
    <s v="AM26717"/>
    <x v="3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1"/>
    <s v="Offer1"/>
    <s v="Agent"/>
    <n v="960.11539900000002"/>
    <s v="SUV"/>
    <s v="Large"/>
  </r>
  <r>
    <s v="CV90092"/>
    <x v="4"/>
    <n v="8184.691323"/>
    <x v="0"/>
    <s v="Basic"/>
    <x v="1"/>
    <s v="1/16/11"/>
    <s v="Employed"/>
    <x v="1"/>
    <n v="82680"/>
    <x v="0"/>
    <x v="0"/>
    <n v="68"/>
    <n v="8"/>
    <n v="86"/>
    <n v="0"/>
    <n v="2"/>
    <s v="Corporate Auto"/>
    <s v="Corporate L3"/>
    <s v="Offer1"/>
    <s v="Branch"/>
    <n v="326.39999999999998"/>
    <s v="Four-Door Car"/>
    <s v="Medsize"/>
  </r>
  <r>
    <s v="CL70684"/>
    <x v="3"/>
    <n v="7636.2795939999996"/>
    <x v="0"/>
    <s v="Premium"/>
    <x v="3"/>
    <d v="2011-05-01T00:00:00"/>
    <s v="Unemployed"/>
    <x v="1"/>
    <n v="0"/>
    <x v="0"/>
    <x v="1"/>
    <n v="111"/>
    <n v="30"/>
    <n v="86"/>
    <n v="0"/>
    <n v="3"/>
    <s v="Corporate Auto"/>
    <s v="Corporate L3"/>
    <s v="Offer2"/>
    <s v="Agent"/>
    <n v="799.2"/>
    <s v="Two-Door Car"/>
    <s v="Small"/>
  </r>
  <r>
    <s v="GK13851"/>
    <x v="4"/>
    <n v="9227.5672630000008"/>
    <x v="0"/>
    <s v="Extended"/>
    <x v="1"/>
    <s v="1/24/11"/>
    <s v="Unemployed"/>
    <x v="1"/>
    <n v="0"/>
    <x v="0"/>
    <x v="1"/>
    <n v="129"/>
    <n v="15"/>
    <n v="42"/>
    <n v="0"/>
    <n v="3"/>
    <s v="Personal Auto"/>
    <s v="Personal L1"/>
    <s v="Offer3"/>
    <s v="Call Center"/>
    <n v="619.20000000000005"/>
    <s v="SUV"/>
    <s v="Medsize"/>
  </r>
  <r>
    <s v="TQ73726"/>
    <x v="4"/>
    <n v="7587.3372719999998"/>
    <x v="0"/>
    <s v="Basic"/>
    <x v="0"/>
    <d v="2011-07-02T00:00:00"/>
    <s v="Unemployed"/>
    <x v="1"/>
    <n v="0"/>
    <x v="0"/>
    <x v="0"/>
    <n v="69"/>
    <n v="17"/>
    <n v="60"/>
    <n v="0"/>
    <n v="2"/>
    <s v="Personal Auto"/>
    <s v="Personal L3"/>
    <s v="Offer1"/>
    <s v="Branch"/>
    <n v="460.74109700000002"/>
    <s v="Two-Door Car"/>
    <s v="Medsize"/>
  </r>
  <r>
    <s v="RW65977"/>
    <x v="1"/>
    <n v="2191.133237"/>
    <x v="0"/>
    <s v="Basic"/>
    <x v="1"/>
    <s v="1/29/11"/>
    <s v="Unemployed"/>
    <x v="1"/>
    <n v="0"/>
    <x v="0"/>
    <x v="1"/>
    <n v="61"/>
    <n v="9"/>
    <n v="16"/>
    <n v="1"/>
    <n v="1"/>
    <s v="Special Auto"/>
    <s v="Special L2"/>
    <s v="Offer1"/>
    <s v="Agent"/>
    <n v="439.2"/>
    <s v="Four-Door Car"/>
    <s v="Medsize"/>
  </r>
  <r>
    <s v="EY74093"/>
    <x v="2"/>
    <n v="5004.1353609999996"/>
    <x v="0"/>
    <s v="Basic"/>
    <x v="3"/>
    <s v="2/21/11"/>
    <s v="Employed"/>
    <x v="1"/>
    <n v="86834"/>
    <x v="1"/>
    <x v="1"/>
    <n v="64"/>
    <n v="2"/>
    <n v="93"/>
    <n v="0"/>
    <n v="8"/>
    <s v="Corporate Auto"/>
    <s v="Corporate L1"/>
    <s v="Offer4"/>
    <s v="Agent"/>
    <n v="9.9006999999999998E-2"/>
    <s v="Four-Door Car"/>
    <s v="Medsize"/>
  </r>
  <r>
    <s v="YG11074"/>
    <x v="1"/>
    <n v="4794.9312609999997"/>
    <x v="0"/>
    <s v="Extended"/>
    <x v="0"/>
    <d v="2011-02-02T00:00:00"/>
    <s v="Employed"/>
    <x v="0"/>
    <n v="46143"/>
    <x v="1"/>
    <x v="2"/>
    <n v="122"/>
    <n v="15"/>
    <n v="85"/>
    <n v="0"/>
    <n v="1"/>
    <s v="Personal Auto"/>
    <s v="Personal L2"/>
    <s v="Offer1"/>
    <s v="Call Center"/>
    <n v="223.028356"/>
    <s v="SUV"/>
    <s v="Medsize"/>
  </r>
  <r>
    <s v="HW65139"/>
    <x v="3"/>
    <n v="26730.060420000002"/>
    <x v="0"/>
    <s v="Extended"/>
    <x v="4"/>
    <d v="2011-12-02T00:00:00"/>
    <s v="Medical Leave"/>
    <x v="1"/>
    <n v="21275"/>
    <x v="0"/>
    <x v="2"/>
    <n v="240"/>
    <n v="3"/>
    <n v="58"/>
    <n v="0"/>
    <n v="2"/>
    <s v="Personal Auto"/>
    <s v="Personal L1"/>
    <s v="Offer3"/>
    <s v="Agent"/>
    <n v="1152"/>
    <s v="Luxury SUV"/>
    <s v="Medsize"/>
  </r>
  <r>
    <s v="BT49333"/>
    <x v="1"/>
    <n v="4260.7658080000001"/>
    <x v="0"/>
    <s v="Basic"/>
    <x v="3"/>
    <s v="1/30/11"/>
    <s v="Employed"/>
    <x v="1"/>
    <n v="47746"/>
    <x v="1"/>
    <x v="0"/>
    <n v="106"/>
    <n v="9"/>
    <n v="4"/>
    <n v="0"/>
    <n v="1"/>
    <s v="Personal Auto"/>
    <s v="Personal L2"/>
    <s v="Offer2"/>
    <s v="Agent"/>
    <n v="246.69676799999999"/>
    <s v="SUV"/>
    <s v="Medsize"/>
  </r>
  <r>
    <s v="KN78424"/>
    <x v="3"/>
    <n v="15477.278539999999"/>
    <x v="0"/>
    <s v="Premium"/>
    <x v="1"/>
    <s v="1/17/11"/>
    <s v="Employed"/>
    <x v="1"/>
    <n v="51675"/>
    <x v="0"/>
    <x v="0"/>
    <n v="196"/>
    <n v="11"/>
    <n v="86"/>
    <n v="0"/>
    <n v="5"/>
    <s v="Corporate Auto"/>
    <s v="Corporate L1"/>
    <s v="Offer1"/>
    <s v="Branch"/>
    <n v="940.8"/>
    <s v="Sports Car"/>
    <s v="Medsize"/>
  </r>
  <r>
    <s v="TH68648"/>
    <x v="3"/>
    <n v="5126.8368140000002"/>
    <x v="0"/>
    <s v="Basic"/>
    <x v="1"/>
    <s v="1/14/11"/>
    <s v="Employed"/>
    <x v="1"/>
    <n v="85522"/>
    <x v="2"/>
    <x v="0"/>
    <n v="64"/>
    <n v="1"/>
    <n v="56"/>
    <n v="0"/>
    <n v="3"/>
    <s v="Personal Auto"/>
    <s v="Personal L2"/>
    <s v="Offer4"/>
    <s v="Branch"/>
    <n v="165.00274200000001"/>
    <s v="Four-Door Car"/>
    <s v="Medsize"/>
  </r>
  <r>
    <s v="GZ22403"/>
    <x v="4"/>
    <n v="4068.0926490000002"/>
    <x v="0"/>
    <s v="Basic"/>
    <x v="3"/>
    <s v="1/26/11"/>
    <s v="Unemployed"/>
    <x v="1"/>
    <n v="0"/>
    <x v="0"/>
    <x v="0"/>
    <n v="63"/>
    <n v="3"/>
    <n v="35"/>
    <n v="4"/>
    <n v="4"/>
    <s v="Personal Auto"/>
    <s v="Personal L3"/>
    <s v="Offer4"/>
    <s v="Web"/>
    <n v="753.22564999999997"/>
    <s v="Two-Door Car"/>
    <s v="Medsize"/>
  </r>
  <r>
    <s v="NU26460"/>
    <x v="4"/>
    <n v="17712.205239999999"/>
    <x v="0"/>
    <s v="Extended"/>
    <x v="1"/>
    <s v="1/27/11"/>
    <s v="Unemployed"/>
    <x v="0"/>
    <n v="0"/>
    <x v="0"/>
    <x v="1"/>
    <n v="84"/>
    <n v="17"/>
    <n v="5"/>
    <n v="0"/>
    <n v="2"/>
    <s v="Corporate Auto"/>
    <s v="Corporate L3"/>
    <s v="Offer1"/>
    <s v="Branch"/>
    <n v="633.29420300000004"/>
    <s v="Four-Door Car"/>
    <s v="Small"/>
  </r>
  <r>
    <s v="PB21909"/>
    <x v="4"/>
    <n v="9775.8160609999995"/>
    <x v="0"/>
    <s v="Extended"/>
    <x v="0"/>
    <s v="2/14/11"/>
    <s v="Employed"/>
    <x v="1"/>
    <n v="55632"/>
    <x v="2"/>
    <x v="1"/>
    <n v="123"/>
    <n v="35"/>
    <n v="98"/>
    <n v="0"/>
    <n v="7"/>
    <s v="Personal Auto"/>
    <s v="Personal L2"/>
    <s v="Offer1"/>
    <s v="Agent"/>
    <n v="478.60999900000002"/>
    <s v="SUV"/>
    <s v="Medsize"/>
  </r>
  <r>
    <s v="TA78865"/>
    <x v="2"/>
    <n v="20534.392240000001"/>
    <x v="0"/>
    <s v="Extended"/>
    <x v="3"/>
    <s v="1/29/11"/>
    <s v="Unemployed"/>
    <x v="1"/>
    <n v="0"/>
    <x v="0"/>
    <x v="1"/>
    <n v="93"/>
    <n v="24"/>
    <n v="25"/>
    <n v="0"/>
    <n v="2"/>
    <s v="Special Auto"/>
    <s v="Special L3"/>
    <s v="Offer3"/>
    <s v="Agent"/>
    <n v="669.6"/>
    <s v="Four-Door Car"/>
    <s v="Small"/>
  </r>
  <r>
    <s v="FP23103"/>
    <x v="4"/>
    <n v="5800.1889030000002"/>
    <x v="0"/>
    <s v="Extended"/>
    <x v="0"/>
    <s v="2/19/11"/>
    <s v="Unemployed"/>
    <x v="1"/>
    <n v="0"/>
    <x v="0"/>
    <x v="0"/>
    <n v="78"/>
    <n v="32"/>
    <n v="37"/>
    <n v="0"/>
    <n v="5"/>
    <s v="Special Auto"/>
    <s v="Special L2"/>
    <s v="Offer2"/>
    <s v="Agent"/>
    <n v="374.4"/>
    <s v="Two-Door Car"/>
    <s v="Medsize"/>
  </r>
  <r>
    <s v="YK43172"/>
    <x v="1"/>
    <n v="3319.6205110000001"/>
    <x v="0"/>
    <s v="Extended"/>
    <x v="0"/>
    <d v="2011-12-01T00:00:00"/>
    <s v="Employed"/>
    <x v="1"/>
    <n v="69152"/>
    <x v="1"/>
    <x v="1"/>
    <n v="89"/>
    <n v="8"/>
    <n v="83"/>
    <n v="4"/>
    <n v="1"/>
    <s v="Personal Auto"/>
    <s v="Personal L3"/>
    <s v="Offer3"/>
    <s v="Web"/>
    <n v="221.35949199999999"/>
    <s v="Four-Door Car"/>
    <s v="Large"/>
  </r>
  <r>
    <s v="YZ36062"/>
    <x v="4"/>
    <n v="6529.4318270000003"/>
    <x v="0"/>
    <s v="Basic"/>
    <x v="0"/>
    <d v="2011-05-02T00:00:00"/>
    <s v="Medical Leave"/>
    <x v="1"/>
    <n v="13476"/>
    <x v="0"/>
    <x v="1"/>
    <n v="67"/>
    <n v="3"/>
    <n v="30"/>
    <n v="2"/>
    <n v="2"/>
    <s v="Corporate Auto"/>
    <s v="Corporate L3"/>
    <s v="Offer3"/>
    <s v="Branch"/>
    <n v="433.58818100000002"/>
    <s v="Four-Door Car"/>
    <s v="Medsize"/>
  </r>
  <r>
    <s v="SJ29837"/>
    <x v="0"/>
    <n v="7602.663689"/>
    <x v="0"/>
    <s v="Basic"/>
    <x v="3"/>
    <s v="2/24/11"/>
    <s v="Unemployed"/>
    <x v="0"/>
    <n v="0"/>
    <x v="0"/>
    <x v="1"/>
    <n v="105"/>
    <n v="2"/>
    <n v="84"/>
    <n v="0"/>
    <n v="5"/>
    <s v="Personal Auto"/>
    <s v="Personal L3"/>
    <s v="Offer2"/>
    <s v="Web"/>
    <n v="914.53862900000001"/>
    <s v="SUV"/>
    <s v="Small"/>
  </r>
  <r>
    <s v="RC72799"/>
    <x v="4"/>
    <n v="2839.8080409999998"/>
    <x v="0"/>
    <s v="Basic"/>
    <x v="1"/>
    <s v="2/16/11"/>
    <s v="Employed"/>
    <x v="0"/>
    <n v="33252"/>
    <x v="0"/>
    <x v="0"/>
    <n v="71"/>
    <n v="20"/>
    <n v="4"/>
    <n v="0"/>
    <n v="1"/>
    <s v="Personal Auto"/>
    <s v="Personal L2"/>
    <s v="Offer2"/>
    <s v="Agent"/>
    <n v="407.66808300000002"/>
    <s v="Four-Door Car"/>
    <s v="Medsize"/>
  </r>
  <r>
    <s v="AN67558"/>
    <x v="2"/>
    <n v="3288.209809"/>
    <x v="0"/>
    <s v="Basic"/>
    <x v="1"/>
    <s v="1/16/11"/>
    <s v="Unemployed"/>
    <x v="1"/>
    <n v="0"/>
    <x v="0"/>
    <x v="1"/>
    <n v="102"/>
    <n v="16"/>
    <n v="1"/>
    <n v="1"/>
    <n v="1"/>
    <s v="Personal Auto"/>
    <s v="Personal L3"/>
    <s v="Offer1"/>
    <s v="Call Center"/>
    <n v="734.4"/>
    <s v="SUV"/>
    <s v="Large"/>
  </r>
  <r>
    <s v="EQ62488"/>
    <x v="4"/>
    <n v="15031.5645"/>
    <x v="0"/>
    <s v="Basic"/>
    <x v="1"/>
    <s v="1/15/11"/>
    <s v="Employed"/>
    <x v="0"/>
    <n v="59456"/>
    <x v="0"/>
    <x v="0"/>
    <n v="189"/>
    <n v="11"/>
    <n v="7"/>
    <n v="0"/>
    <n v="8"/>
    <s v="Personal Auto"/>
    <s v="Personal L3"/>
    <s v="Offer2"/>
    <s v="Call Center"/>
    <n v="907.2"/>
    <s v="Luxury Car"/>
    <s v="Large"/>
  </r>
  <r>
    <s v="OA92714"/>
    <x v="3"/>
    <n v="5055.9023809999999"/>
    <x v="0"/>
    <s v="Basic"/>
    <x v="0"/>
    <d v="2011-10-01T00:00:00"/>
    <s v="Employed"/>
    <x v="0"/>
    <n v="88989"/>
    <x v="2"/>
    <x v="0"/>
    <n v="63"/>
    <n v="19"/>
    <n v="28"/>
    <n v="1"/>
    <n v="3"/>
    <s v="Personal Auto"/>
    <s v="Personal L3"/>
    <s v="Offer3"/>
    <s v="Call Center"/>
    <n v="232.745161"/>
    <s v="Four-Door Car"/>
    <s v="Small"/>
  </r>
  <r>
    <s v="QS76805"/>
    <x v="1"/>
    <n v="8012.9172529999996"/>
    <x v="0"/>
    <s v="Basic"/>
    <x v="3"/>
    <d v="2011-08-02T00:00:00"/>
    <s v="Unemployed"/>
    <x v="1"/>
    <n v="0"/>
    <x v="0"/>
    <x v="0"/>
    <n v="107"/>
    <n v="17"/>
    <n v="39"/>
    <n v="0"/>
    <n v="5"/>
    <s v="Corporate Auto"/>
    <s v="Corporate L2"/>
    <s v="Offer1"/>
    <s v="Branch"/>
    <n v="513.6"/>
    <s v="SUV"/>
    <s v="Medsize"/>
  </r>
  <r>
    <s v="PQ46798"/>
    <x v="3"/>
    <n v="8300.7076899999993"/>
    <x v="0"/>
    <s v="Basic"/>
    <x v="1"/>
    <s v="1/24/11"/>
    <s v="Disabled"/>
    <x v="0"/>
    <n v="17034"/>
    <x v="0"/>
    <x v="1"/>
    <n v="113"/>
    <n v="11"/>
    <n v="40"/>
    <n v="0"/>
    <n v="6"/>
    <s v="Personal Auto"/>
    <s v="Personal L1"/>
    <s v="Offer2"/>
    <s v="Agent"/>
    <n v="542.4"/>
    <s v="Sports Car"/>
    <s v="Medsize"/>
  </r>
  <r>
    <s v="IA56290"/>
    <x v="1"/>
    <n v="2516.1035550000001"/>
    <x v="0"/>
    <s v="Basic"/>
    <x v="1"/>
    <d v="2011-11-02T00:00:00"/>
    <s v="Employed"/>
    <x v="0"/>
    <n v="88435"/>
    <x v="1"/>
    <x v="0"/>
    <n v="62"/>
    <n v="16"/>
    <n v="61"/>
    <n v="0"/>
    <n v="1"/>
    <s v="Personal Auto"/>
    <s v="Personal L3"/>
    <s v="Offer3"/>
    <s v="Branch"/>
    <n v="136.26349200000001"/>
    <s v="Four-Door Car"/>
    <s v="Small"/>
  </r>
  <r>
    <s v="XU35186"/>
    <x v="3"/>
    <n v="2749.4079849999998"/>
    <x v="0"/>
    <s v="Basic"/>
    <x v="3"/>
    <s v="1/22/11"/>
    <s v="Employed"/>
    <x v="0"/>
    <n v="71445"/>
    <x v="0"/>
    <x v="1"/>
    <n v="70"/>
    <n v="6"/>
    <n v="95"/>
    <n v="2"/>
    <n v="1"/>
    <s v="Personal Auto"/>
    <s v="Personal L3"/>
    <s v="Offer1"/>
    <s v="Branch"/>
    <n v="336"/>
    <s v="Four-Door Car"/>
    <s v="Medsize"/>
  </r>
  <r>
    <s v="DR84620"/>
    <x v="3"/>
    <n v="8071.3349619999999"/>
    <x v="0"/>
    <s v="Basic"/>
    <x v="0"/>
    <d v="2011-07-02T00:00:00"/>
    <s v="Employed"/>
    <x v="1"/>
    <n v="72149"/>
    <x v="1"/>
    <x v="0"/>
    <n v="101"/>
    <n v="18"/>
    <n v="43"/>
    <n v="0"/>
    <n v="6"/>
    <s v="Personal Auto"/>
    <s v="Personal L2"/>
    <s v="Offer2"/>
    <s v="Call Center"/>
    <n v="69.310165999999995"/>
    <s v="SUV"/>
    <s v="Medsize"/>
  </r>
  <r>
    <s v="QG27547"/>
    <x v="4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NM95102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3"/>
    <s v="Offer2"/>
    <s v="Agent"/>
    <n v="386.03124800000001"/>
    <s v="Four-Door Car"/>
    <s v="Small"/>
  </r>
  <r>
    <s v="KZ26788"/>
    <x v="0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2"/>
    <s v="Offer1"/>
    <s v="Branch"/>
    <n v="494.4"/>
    <s v="Two-Door Car"/>
    <s v="Medsize"/>
  </r>
  <r>
    <s v="GW25077"/>
    <x v="4"/>
    <n v="5293.3680889999996"/>
    <x v="0"/>
    <s v="Extended"/>
    <x v="0"/>
    <s v="2/18/11"/>
    <s v="Employed"/>
    <x v="0"/>
    <n v="38521"/>
    <x v="2"/>
    <x v="0"/>
    <n v="134"/>
    <n v="15"/>
    <n v="71"/>
    <n v="0"/>
    <n v="1"/>
    <s v="Personal Auto"/>
    <s v="Personal L2"/>
    <s v="Offer1"/>
    <s v="Branch"/>
    <n v="557.18401500000004"/>
    <s v="SUV"/>
    <s v="Medsize"/>
  </r>
  <r>
    <s v="ZU91897"/>
    <x v="3"/>
    <n v="13265.96256"/>
    <x v="0"/>
    <s v="Basic"/>
    <x v="3"/>
    <d v="2011-03-01T00:00:00"/>
    <s v="Employed"/>
    <x v="1"/>
    <n v="34482"/>
    <x v="1"/>
    <x v="0"/>
    <n v="67"/>
    <n v="4"/>
    <n v="6"/>
    <n v="0"/>
    <n v="2"/>
    <s v="Personal Auto"/>
    <s v="Personal L2"/>
    <s v="Offer1"/>
    <s v="Agent"/>
    <n v="83.830108999999993"/>
    <s v="Four-Door Car"/>
    <s v="Medsize"/>
  </r>
  <r>
    <s v="ZK38095"/>
    <x v="3"/>
    <n v="2369.4390090000002"/>
    <x v="0"/>
    <s v="Basic"/>
    <x v="0"/>
    <s v="2/14/11"/>
    <s v="Unemployed"/>
    <x v="0"/>
    <n v="0"/>
    <x v="0"/>
    <x v="1"/>
    <n v="68"/>
    <n v="35"/>
    <n v="35"/>
    <n v="0"/>
    <n v="1"/>
    <s v="Personal Auto"/>
    <s v="Personal L2"/>
    <s v="Offer1"/>
    <s v="Call Center"/>
    <n v="487.34560599999998"/>
    <s v="Four-Door Car"/>
    <s v="Small"/>
  </r>
  <r>
    <s v="TY84623"/>
    <x v="3"/>
    <n v="9816.5283020000006"/>
    <x v="1"/>
    <s v="Basic"/>
    <x v="1"/>
    <s v="1/28/11"/>
    <s v="Employed"/>
    <x v="1"/>
    <n v="37256"/>
    <x v="1"/>
    <x v="0"/>
    <n v="62"/>
    <n v="15"/>
    <n v="7"/>
    <n v="0"/>
    <n v="2"/>
    <s v="Corporate Auto"/>
    <s v="Corporate L2"/>
    <s v="Offer1"/>
    <s v="Branch"/>
    <n v="128.969729"/>
    <s v="Four-Door Car"/>
    <s v="Medsize"/>
  </r>
  <r>
    <s v="IP69763"/>
    <x v="0"/>
    <n v="21914.405480000001"/>
    <x v="0"/>
    <s v="Premium"/>
    <x v="1"/>
    <d v="2011-07-01T00:00:00"/>
    <s v="Employed"/>
    <x v="0"/>
    <n v="77311"/>
    <x v="1"/>
    <x v="0"/>
    <n v="181"/>
    <n v="18"/>
    <n v="36"/>
    <n v="0"/>
    <n v="2"/>
    <s v="Personal Auto"/>
    <s v="Personal L1"/>
    <s v="Offer1"/>
    <s v="Agent"/>
    <n v="113.60950800000001"/>
    <s v="SUV"/>
    <s v="Medsize"/>
  </r>
  <r>
    <s v="NF90665"/>
    <x v="4"/>
    <n v="5143.8835099999997"/>
    <x v="0"/>
    <s v="Basic"/>
    <x v="0"/>
    <d v="2011-05-02T00:00:00"/>
    <s v="Employed"/>
    <x v="1"/>
    <n v="39268"/>
    <x v="2"/>
    <x v="0"/>
    <n v="66"/>
    <n v="30"/>
    <n v="96"/>
    <n v="1"/>
    <n v="9"/>
    <s v="Personal Auto"/>
    <s v="Personal L1"/>
    <s v="Offer1"/>
    <s v="Agent"/>
    <n v="188.87042700000001"/>
    <s v="Four-Door Car"/>
    <s v="Medsize"/>
  </r>
  <r>
    <s v="KG53186"/>
    <x v="2"/>
    <n v="3136.6982159999998"/>
    <x v="0"/>
    <s v="Extended"/>
    <x v="1"/>
    <d v="2011-03-02T00:00:00"/>
    <s v="Employed"/>
    <x v="1"/>
    <n v="59644"/>
    <x v="0"/>
    <x v="0"/>
    <n v="79"/>
    <n v="15"/>
    <n v="94"/>
    <n v="0"/>
    <n v="1"/>
    <s v="Corporate Auto"/>
    <s v="Corporate L3"/>
    <s v="Offer1"/>
    <s v="Agent"/>
    <n v="379.2"/>
    <s v="Four-Door Car"/>
    <s v="Medsize"/>
  </r>
  <r>
    <s v="KV57104"/>
    <x v="4"/>
    <n v="7713.8192589999999"/>
    <x v="0"/>
    <s v="Basic"/>
    <x v="3"/>
    <d v="2011-06-01T00:00:00"/>
    <s v="Unemployed"/>
    <x v="0"/>
    <n v="0"/>
    <x v="0"/>
    <x v="0"/>
    <n v="68"/>
    <n v="2"/>
    <n v="33"/>
    <n v="0"/>
    <n v="2"/>
    <s v="Personal Auto"/>
    <s v="Personal L2"/>
    <s v="Offer2"/>
    <s v="Agent"/>
    <n v="326.39999999999998"/>
    <s v="Four-Door Car"/>
    <s v="Medsize"/>
  </r>
  <r>
    <s v="ZX93551"/>
    <x v="1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TR18337"/>
    <x v="2"/>
    <n v="11516.405570000001"/>
    <x v="0"/>
    <s v="Basic"/>
    <x v="1"/>
    <d v="2011-05-01T00:00:00"/>
    <s v="Employed"/>
    <x v="0"/>
    <n v="50854"/>
    <x v="1"/>
    <x v="2"/>
    <n v="73"/>
    <n v="15"/>
    <n v="72"/>
    <n v="0"/>
    <n v="2"/>
    <s v="Personal Auto"/>
    <s v="Personal L2"/>
    <s v="Offer1"/>
    <s v="Branch"/>
    <n v="101.489422"/>
    <s v="Four-Door Car"/>
    <s v="Small"/>
  </r>
  <r>
    <s v="XV22744"/>
    <x v="4"/>
    <n v="15025.19126"/>
    <x v="0"/>
    <s v="Extended"/>
    <x v="0"/>
    <s v="1/25/11"/>
    <s v="Employed"/>
    <x v="0"/>
    <n v="35158"/>
    <x v="1"/>
    <x v="0"/>
    <n v="76"/>
    <n v="14"/>
    <n v="27"/>
    <n v="0"/>
    <n v="2"/>
    <s v="Personal Auto"/>
    <s v="Personal L3"/>
    <s v="Offer4"/>
    <s v="Branch"/>
    <n v="165.95860500000001"/>
    <s v="Four-Door Car"/>
    <s v="Medsize"/>
  </r>
  <r>
    <s v="KK27683"/>
    <x v="2"/>
    <n v="4013.8499069999998"/>
    <x v="0"/>
    <s v="Basic"/>
    <x v="3"/>
    <d v="2011-04-01T00:00:00"/>
    <s v="Disabled"/>
    <x v="0"/>
    <n v="15413"/>
    <x v="0"/>
    <x v="0"/>
    <n v="106"/>
    <n v="4"/>
    <n v="67"/>
    <n v="0"/>
    <n v="1"/>
    <s v="Personal Auto"/>
    <s v="Personal L1"/>
    <s v="Offer2"/>
    <s v="Branch"/>
    <n v="508.8"/>
    <s v="SUV"/>
    <s v="Large"/>
  </r>
  <r>
    <s v="HX11651"/>
    <x v="4"/>
    <n v="3288.8254480000001"/>
    <x v="0"/>
    <s v="Extended"/>
    <x v="1"/>
    <s v="1/17/11"/>
    <s v="Medical Leave"/>
    <x v="1"/>
    <n v="17860"/>
    <x v="0"/>
    <x v="1"/>
    <n v="99"/>
    <n v="16"/>
    <n v="0"/>
    <n v="2"/>
    <n v="1"/>
    <s v="Personal Auto"/>
    <s v="Personal L3"/>
    <s v="Offer1"/>
    <s v="Call Center"/>
    <n v="656.12292500000001"/>
    <s v="Two-Door Car"/>
    <s v="Medsize"/>
  </r>
  <r>
    <s v="FD73388"/>
    <x v="1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3"/>
    <s v="Offer1"/>
    <s v="Web"/>
    <n v="1261.3198689999999"/>
    <s v="SUV"/>
    <s v="Medsize"/>
  </r>
  <r>
    <s v="KF70569"/>
    <x v="2"/>
    <n v="3890.8708099999999"/>
    <x v="0"/>
    <s v="Extended"/>
    <x v="3"/>
    <d v="2011-12-02T00:00:00"/>
    <s v="Employed"/>
    <x v="1"/>
    <n v="91182"/>
    <x v="2"/>
    <x v="0"/>
    <n v="96"/>
    <n v="8"/>
    <n v="90"/>
    <n v="0"/>
    <n v="1"/>
    <s v="Personal Auto"/>
    <s v="Personal L1"/>
    <s v="Offer2"/>
    <s v="Agent"/>
    <n v="249.140907"/>
    <s v="Four-Door Car"/>
    <s v="Medsize"/>
  </r>
  <r>
    <s v="CC94413"/>
    <x v="4"/>
    <n v="5701.2772210000003"/>
    <x v="0"/>
    <s v="Basic"/>
    <x v="0"/>
    <s v="1/16/11"/>
    <s v="Employed"/>
    <x v="0"/>
    <n v="41154"/>
    <x v="0"/>
    <x v="0"/>
    <n v="72"/>
    <n v="6"/>
    <n v="7"/>
    <n v="1"/>
    <n v="8"/>
    <s v="Personal Auto"/>
    <s v="Personal L2"/>
    <s v="Offer2"/>
    <s v="Agent"/>
    <n v="345.6"/>
    <s v="Four-Door Car"/>
    <s v="Small"/>
  </r>
  <r>
    <s v="QO59138"/>
    <x v="1"/>
    <n v="2590.2143270000001"/>
    <x v="0"/>
    <s v="Basic"/>
    <x v="3"/>
    <s v="1/24/11"/>
    <s v="Disabled"/>
    <x v="1"/>
    <n v="18746"/>
    <x v="0"/>
    <x v="0"/>
    <n v="68"/>
    <n v="21"/>
    <n v="93"/>
    <n v="0"/>
    <n v="1"/>
    <s v="Personal Auto"/>
    <s v="Personal L2"/>
    <s v="Offer2"/>
    <s v="Branch"/>
    <n v="326.39999999999998"/>
    <s v="Four-Door Car"/>
    <s v="Large"/>
  </r>
  <r>
    <s v="JW58698"/>
    <x v="4"/>
    <n v="3223.3315189999998"/>
    <x v="0"/>
    <s v="Extended"/>
    <x v="1"/>
    <s v="1/19/11"/>
    <s v="Employed"/>
    <x v="0"/>
    <n v="70277"/>
    <x v="1"/>
    <x v="0"/>
    <n v="80"/>
    <n v="23"/>
    <n v="4"/>
    <n v="0"/>
    <n v="1"/>
    <s v="Personal Auto"/>
    <s v="Personal L3"/>
    <s v="Offer2"/>
    <s v="Web"/>
    <n v="84.818805999999995"/>
    <s v="Four-Door Car"/>
    <s v="Small"/>
  </r>
  <r>
    <s v="GT57081"/>
    <x v="4"/>
    <n v="4912.0252920000003"/>
    <x v="0"/>
    <s v="Basic"/>
    <x v="0"/>
    <s v="1/24/11"/>
    <s v="Unemployed"/>
    <x v="0"/>
    <n v="0"/>
    <x v="0"/>
    <x v="1"/>
    <n v="66"/>
    <n v="23"/>
    <n v="38"/>
    <n v="0"/>
    <n v="4"/>
    <s v="Personal Auto"/>
    <s v="Personal L2"/>
    <s v="Offer1"/>
    <s v="Branch"/>
    <n v="668.15868699999999"/>
    <s v="Four-Door Car"/>
    <s v="Medsize"/>
  </r>
  <r>
    <s v="GU82475"/>
    <x v="3"/>
    <n v="6532.0105430000003"/>
    <x v="0"/>
    <s v="Extended"/>
    <x v="1"/>
    <s v="1/25/11"/>
    <s v="Employed"/>
    <x v="1"/>
    <n v="24919"/>
    <x v="0"/>
    <x v="0"/>
    <n v="84"/>
    <n v="21"/>
    <n v="2"/>
    <n v="1"/>
    <n v="5"/>
    <s v="Personal Auto"/>
    <s v="Personal L3"/>
    <s v="Offer2"/>
    <s v="Call Center"/>
    <n v="420.42075499999999"/>
    <s v="Four-Door Car"/>
    <s v="Small"/>
  </r>
  <r>
    <s v="BG60187"/>
    <x v="4"/>
    <n v="8012.1248249999999"/>
    <x v="0"/>
    <s v="Extended"/>
    <x v="0"/>
    <s v="2/27/11"/>
    <s v="Unemployed"/>
    <x v="1"/>
    <n v="0"/>
    <x v="2"/>
    <x v="1"/>
    <n v="79"/>
    <n v="22"/>
    <n v="82"/>
    <n v="0"/>
    <n v="2"/>
    <s v="Personal Auto"/>
    <s v="Personal L3"/>
    <s v="Offer1"/>
    <s v="Branch"/>
    <n v="335.23410200000001"/>
    <s v="Four-Door Car"/>
    <s v="Medsize"/>
  </r>
  <r>
    <s v="TN73558"/>
    <x v="1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3"/>
    <s v="Offer1"/>
    <s v="Agent"/>
    <n v="460.8"/>
    <s v="Four-Door Car"/>
    <s v="Large"/>
  </r>
  <r>
    <s v="KK15032"/>
    <x v="1"/>
    <n v="2702.3804869999999"/>
    <x v="0"/>
    <s v="Basic"/>
    <x v="3"/>
    <d v="2011-03-02T00:00:00"/>
    <s v="Employed"/>
    <x v="0"/>
    <n v="46370"/>
    <x v="0"/>
    <x v="0"/>
    <n v="68"/>
    <n v="28"/>
    <n v="86"/>
    <n v="1"/>
    <n v="1"/>
    <s v="Personal Auto"/>
    <s v="Personal L1"/>
    <s v="Offer2"/>
    <s v="Web"/>
    <n v="326.39999999999998"/>
    <s v="Two-Door Car"/>
    <s v="Medsize"/>
  </r>
  <r>
    <s v="KA95160"/>
    <x v="1"/>
    <n v="23207.249810000001"/>
    <x v="0"/>
    <s v="Basic"/>
    <x v="2"/>
    <d v="2011-03-02T00:00:00"/>
    <s v="Employed"/>
    <x v="0"/>
    <n v="89918"/>
    <x v="2"/>
    <x v="2"/>
    <n v="115"/>
    <n v="14"/>
    <n v="42"/>
    <n v="0"/>
    <n v="2"/>
    <s v="Personal Auto"/>
    <s v="Personal L3"/>
    <s v="Offer4"/>
    <s v="Web"/>
    <n v="423.116739"/>
    <s v="SUV"/>
    <s v="Medsize"/>
  </r>
  <r>
    <s v="KD52867"/>
    <x v="4"/>
    <n v="3347.0286769999998"/>
    <x v="0"/>
    <s v="Extended"/>
    <x v="3"/>
    <s v="2/17/11"/>
    <s v="Employed"/>
    <x v="0"/>
    <n v="37138"/>
    <x v="0"/>
    <x v="1"/>
    <n v="85"/>
    <n v="4"/>
    <n v="13"/>
    <n v="0"/>
    <n v="1"/>
    <s v="Personal Auto"/>
    <s v="Personal L2"/>
    <s v="Offer1"/>
    <s v="Branch"/>
    <n v="612"/>
    <s v="Two-Door Car"/>
    <s v="Medsize"/>
  </r>
  <r>
    <s v="WY53775"/>
    <x v="1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1"/>
    <s v="Offer1"/>
    <s v="Web"/>
    <n v="561.6"/>
    <s v="Sports Car"/>
    <s v="Medsize"/>
  </r>
  <r>
    <s v="HS94778"/>
    <x v="4"/>
    <n v="11793.12528"/>
    <x v="0"/>
    <s v="Basic"/>
    <x v="1"/>
    <d v="2011-07-02T00:00:00"/>
    <s v="Employed"/>
    <x v="0"/>
    <n v="32214"/>
    <x v="2"/>
    <x v="0"/>
    <n v="100"/>
    <n v="5"/>
    <n v="6"/>
    <n v="0"/>
    <n v="2"/>
    <s v="Personal Auto"/>
    <s v="Personal L3"/>
    <s v="Offer2"/>
    <s v="Call Center"/>
    <n v="296.56099799999998"/>
    <s v="SUV"/>
    <s v="Medsize"/>
  </r>
  <r>
    <s v="EJ96266"/>
    <x v="3"/>
    <n v="2965.7199500000002"/>
    <x v="0"/>
    <s v="Basic"/>
    <x v="1"/>
    <d v="2011-11-02T00:00:00"/>
    <s v="Employed"/>
    <x v="0"/>
    <n v="26472"/>
    <x v="0"/>
    <x v="0"/>
    <n v="74"/>
    <n v="22"/>
    <n v="31"/>
    <n v="0"/>
    <n v="1"/>
    <s v="Personal Auto"/>
    <s v="Personal L1"/>
    <s v="Offer2"/>
    <s v="Branch"/>
    <n v="355.2"/>
    <s v="Four-Door Car"/>
    <s v="Medsize"/>
  </r>
  <r>
    <s v="RK53289"/>
    <x v="3"/>
    <n v="5646.3238449999999"/>
    <x v="0"/>
    <s v="Basic"/>
    <x v="0"/>
    <d v="2011-12-01T00:00:00"/>
    <s v="Employed"/>
    <x v="0"/>
    <n v="39841"/>
    <x v="0"/>
    <x v="1"/>
    <n v="72"/>
    <n v="9"/>
    <n v="40"/>
    <n v="0"/>
    <n v="5"/>
    <s v="Personal Auto"/>
    <s v="Personal L3"/>
    <s v="Offer1"/>
    <s v="Agent"/>
    <n v="440.12870700000002"/>
    <s v="Two-Door Car"/>
    <s v="Small"/>
  </r>
  <r>
    <s v="TX39594"/>
    <x v="1"/>
    <n v="2452.491364"/>
    <x v="0"/>
    <s v="Basic"/>
    <x v="3"/>
    <s v="1/25/11"/>
    <s v="Employed"/>
    <x v="0"/>
    <n v="51085"/>
    <x v="0"/>
    <x v="0"/>
    <n v="62"/>
    <n v="4"/>
    <n v="58"/>
    <n v="1"/>
    <n v="1"/>
    <s v="Personal Auto"/>
    <s v="Personal L3"/>
    <s v="Offer3"/>
    <s v="Call Center"/>
    <n v="406.90200099999998"/>
    <s v="Two-Door Car"/>
    <s v="Small"/>
  </r>
  <r>
    <s v="JM93892"/>
    <x v="1"/>
    <n v="5953.213546"/>
    <x v="0"/>
    <s v="Basic"/>
    <x v="1"/>
    <d v="2011-02-02T00:00:00"/>
    <s v="Employed"/>
    <x v="1"/>
    <n v="61006"/>
    <x v="1"/>
    <x v="0"/>
    <n v="74"/>
    <n v="6"/>
    <n v="99"/>
    <n v="0"/>
    <n v="9"/>
    <s v="Corporate Auto"/>
    <s v="Corporate L3"/>
    <s v="Offer2"/>
    <s v="Branch"/>
    <n v="73.919629"/>
    <s v="Four-Door Car"/>
    <s v="Medsize"/>
  </r>
  <r>
    <s v="PY51000"/>
    <x v="3"/>
    <n v="12883.810009999999"/>
    <x v="0"/>
    <s v="Premium"/>
    <x v="0"/>
    <s v="2/23/11"/>
    <s v="Employed"/>
    <x v="1"/>
    <n v="34148"/>
    <x v="2"/>
    <x v="0"/>
    <n v="109"/>
    <n v="27"/>
    <n v="30"/>
    <n v="0"/>
    <n v="2"/>
    <s v="Personal Auto"/>
    <s v="Personal L2"/>
    <s v="Offer1"/>
    <s v="Agent"/>
    <n v="451.56675100000001"/>
    <s v="Four-Door Car"/>
    <s v="Medsize"/>
  </r>
  <r>
    <s v="HX74855"/>
    <x v="0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3"/>
    <s v="Offer2"/>
    <s v="Agent"/>
    <n v="114.273025"/>
    <s v="Two-Door Car"/>
    <s v="Medsize"/>
  </r>
  <r>
    <s v="VE64781"/>
    <x v="1"/>
    <n v="2927.0704500000002"/>
    <x v="0"/>
    <s v="Basic"/>
    <x v="0"/>
    <s v="2/14/11"/>
    <s v="Employed"/>
    <x v="0"/>
    <n v="75685"/>
    <x v="0"/>
    <x v="0"/>
    <n v="73"/>
    <n v="35"/>
    <n v="47"/>
    <n v="0"/>
    <n v="1"/>
    <s v="Personal Auto"/>
    <s v="Personal L3"/>
    <s v="Offer2"/>
    <s v="Agent"/>
    <n v="369.91848199999998"/>
    <s v="Four-Door Car"/>
    <s v="Small"/>
  </r>
  <r>
    <s v="KY57676"/>
    <x v="3"/>
    <n v="8400.7888779999994"/>
    <x v="0"/>
    <s v="Basic"/>
    <x v="3"/>
    <s v="1/30/11"/>
    <s v="Employed"/>
    <x v="1"/>
    <n v="20870"/>
    <x v="0"/>
    <x v="2"/>
    <n v="72"/>
    <n v="20"/>
    <n v="90"/>
    <n v="0"/>
    <n v="2"/>
    <s v="Personal Auto"/>
    <s v="Personal L2"/>
    <s v="Offer3"/>
    <s v="Agent"/>
    <n v="345.6"/>
    <s v="Four-Door Car"/>
    <s v="Medsize"/>
  </r>
  <r>
    <s v="JL42497"/>
    <x v="2"/>
    <n v="2729.126448"/>
    <x v="0"/>
    <s v="Basic"/>
    <x v="3"/>
    <d v="2011-09-02T00:00:00"/>
    <s v="Employed"/>
    <x v="0"/>
    <n v="66900"/>
    <x v="0"/>
    <x v="0"/>
    <n v="68"/>
    <n v="15"/>
    <n v="20"/>
    <n v="0"/>
    <n v="1"/>
    <s v="Personal Auto"/>
    <s v="Personal L2"/>
    <s v="Offer4"/>
    <s v="Branch"/>
    <n v="326.39999999999998"/>
    <s v="Four-Door Car"/>
    <s v="Small"/>
  </r>
  <r>
    <s v="WQ91717"/>
    <x v="1"/>
    <n v="7643.0689190000003"/>
    <x v="0"/>
    <s v="Basic"/>
    <x v="1"/>
    <s v="1/20/11"/>
    <s v="Unemployed"/>
    <x v="0"/>
    <n v="0"/>
    <x v="0"/>
    <x v="0"/>
    <n v="106"/>
    <n v="22"/>
    <n v="51"/>
    <n v="1"/>
    <n v="8"/>
    <s v="Special Auto"/>
    <s v="Special L3"/>
    <s v="Offer3"/>
    <s v="Branch"/>
    <n v="508.8"/>
    <s v="SUV"/>
    <s v="Medsize"/>
  </r>
  <r>
    <s v="WO39817"/>
    <x v="4"/>
    <n v="2493.5915709999999"/>
    <x v="0"/>
    <s v="Basic"/>
    <x v="3"/>
    <d v="2011-01-02T00:00:00"/>
    <s v="Employed"/>
    <x v="1"/>
    <n v="37043"/>
    <x v="1"/>
    <x v="2"/>
    <n v="68"/>
    <n v="25"/>
    <n v="89"/>
    <n v="3"/>
    <n v="1"/>
    <s v="Personal Auto"/>
    <s v="Personal L2"/>
    <s v="Offer4"/>
    <s v="Branch"/>
    <n v="30.984936000000001"/>
    <s v="Two-Door Car"/>
    <s v="Medsize"/>
  </r>
  <r>
    <s v="HW20940"/>
    <x v="3"/>
    <n v="4170.5721190000004"/>
    <x v="0"/>
    <s v="Basic"/>
    <x v="0"/>
    <s v="1/19/11"/>
    <s v="Employed"/>
    <x v="1"/>
    <n v="42837"/>
    <x v="2"/>
    <x v="0"/>
    <n v="106"/>
    <n v="15"/>
    <n v="39"/>
    <n v="0"/>
    <n v="1"/>
    <s v="Personal Auto"/>
    <s v="Personal L3"/>
    <s v="Offer1"/>
    <s v="Agent"/>
    <n v="290.58054299999998"/>
    <s v="SUV"/>
    <s v="Medsize"/>
  </r>
  <r>
    <s v="KE60943"/>
    <x v="3"/>
    <n v="4908.207958"/>
    <x v="0"/>
    <s v="Basic"/>
    <x v="0"/>
    <s v="2/27/11"/>
    <s v="Employed"/>
    <x v="1"/>
    <n v="33305"/>
    <x v="0"/>
    <x v="0"/>
    <n v="62"/>
    <n v="3"/>
    <n v="12"/>
    <n v="0"/>
    <n v="5"/>
    <s v="Special Auto"/>
    <s v="Special L2"/>
    <s v="Offer1"/>
    <s v="Call Center"/>
    <n v="353.77899000000002"/>
    <s v="Four-Door Car"/>
    <s v="Small"/>
  </r>
  <r>
    <s v="ZI48518"/>
    <x v="2"/>
    <n v="3891.583881"/>
    <x v="0"/>
    <s v="Basic"/>
    <x v="3"/>
    <s v="2/18/11"/>
    <s v="Unemployed"/>
    <x v="0"/>
    <n v="0"/>
    <x v="0"/>
    <x v="0"/>
    <n v="103"/>
    <n v="8"/>
    <n v="35"/>
    <n v="0"/>
    <n v="1"/>
    <s v="Personal Auto"/>
    <s v="Personal L2"/>
    <s v="Offer1"/>
    <s v="Web"/>
    <n v="558.28154300000006"/>
    <s v="Sports Car"/>
    <s v="Medsize"/>
  </r>
  <r>
    <s v="KI17749"/>
    <x v="4"/>
    <n v="2682.423898"/>
    <x v="0"/>
    <s v="Basic"/>
    <x v="3"/>
    <d v="2011-04-02T00:00:00"/>
    <s v="Disabled"/>
    <x v="0"/>
    <n v="24823"/>
    <x v="2"/>
    <x v="0"/>
    <n v="69"/>
    <n v="23"/>
    <n v="66"/>
    <n v="0"/>
    <n v="1"/>
    <s v="Personal Auto"/>
    <s v="Personal L1"/>
    <s v="Offer1"/>
    <s v="Agent"/>
    <n v="229.27905899999999"/>
    <s v="Four-Door Car"/>
    <s v="Medsize"/>
  </r>
  <r>
    <s v="DS50601"/>
    <x v="2"/>
    <n v="10003.247289999999"/>
    <x v="0"/>
    <s v="Extended"/>
    <x v="0"/>
    <d v="2011-03-02T00:00:00"/>
    <s v="Employed"/>
    <x v="1"/>
    <n v="98192"/>
    <x v="0"/>
    <x v="0"/>
    <n v="84"/>
    <n v="2"/>
    <n v="64"/>
    <n v="1"/>
    <n v="2"/>
    <s v="Personal Auto"/>
    <s v="Personal L3"/>
    <s v="Offer1"/>
    <s v="Agent"/>
    <n v="403.2"/>
    <s v="Four-Door Car"/>
    <s v="Large"/>
  </r>
  <r>
    <s v="PU78245"/>
    <x v="1"/>
    <n v="13094.608749999999"/>
    <x v="0"/>
    <s v="Basic"/>
    <x v="0"/>
    <s v="1/16/11"/>
    <s v="Employed"/>
    <x v="0"/>
    <n v="88249"/>
    <x v="1"/>
    <x v="1"/>
    <n v="108"/>
    <n v="9"/>
    <n v="71"/>
    <n v="0"/>
    <n v="2"/>
    <s v="Personal Auto"/>
    <s v="Personal L3"/>
    <s v="Offer1"/>
    <s v="Agent"/>
    <n v="244.803741"/>
    <s v="SUV"/>
    <s v="Large"/>
  </r>
  <r>
    <s v="MP96373"/>
    <x v="0"/>
    <n v="5719.7857379999996"/>
    <x v="0"/>
    <s v="Basic"/>
    <x v="2"/>
    <d v="2011-10-01T00:00:00"/>
    <s v="Employed"/>
    <x v="1"/>
    <n v="54585"/>
    <x v="0"/>
    <x v="0"/>
    <n v="71"/>
    <n v="33"/>
    <n v="39"/>
    <n v="1"/>
    <n v="3"/>
    <s v="Personal Auto"/>
    <s v="Personal L2"/>
    <s v="Offer3"/>
    <s v="Call Center"/>
    <n v="340.8"/>
    <s v="Two-Door Car"/>
    <s v="Small"/>
  </r>
  <r>
    <s v="QK62680"/>
    <x v="4"/>
    <n v="9393.9683320000004"/>
    <x v="0"/>
    <s v="Premium"/>
    <x v="2"/>
    <s v="1/25/11"/>
    <s v="Employed"/>
    <x v="0"/>
    <n v="39770"/>
    <x v="0"/>
    <x v="0"/>
    <n v="117"/>
    <n v="11"/>
    <n v="37"/>
    <n v="0"/>
    <n v="3"/>
    <s v="Personal Auto"/>
    <s v="Personal L3"/>
    <s v="Offer3"/>
    <s v="Agent"/>
    <n v="561.6"/>
    <s v="Two-Door Car"/>
    <s v="Medsize"/>
  </r>
  <r>
    <s v="HN63935"/>
    <x v="1"/>
    <n v="3433.8240799999999"/>
    <x v="0"/>
    <s v="Extended"/>
    <x v="2"/>
    <d v="2011-08-02T00:00:00"/>
    <s v="Employed"/>
    <x v="1"/>
    <n v="85367"/>
    <x v="1"/>
    <x v="0"/>
    <n v="85"/>
    <n v="27"/>
    <n v="20"/>
    <n v="0"/>
    <n v="1"/>
    <s v="Personal Auto"/>
    <s v="Personal L2"/>
    <s v="Offer4"/>
    <s v="Agent"/>
    <n v="67.975243000000006"/>
    <s v="Four-Door Car"/>
    <s v="Large"/>
  </r>
  <r>
    <s v="ON30714"/>
    <x v="3"/>
    <n v="4932.8787439999996"/>
    <x v="0"/>
    <s v="Basic"/>
    <x v="1"/>
    <d v="2011-06-02T00:00:00"/>
    <s v="Employed"/>
    <x v="1"/>
    <n v="74809"/>
    <x v="2"/>
    <x v="0"/>
    <n v="61"/>
    <n v="7"/>
    <n v="35"/>
    <n v="0"/>
    <n v="3"/>
    <s v="Personal Auto"/>
    <s v="Personal L2"/>
    <s v="Offer2"/>
    <s v="Branch"/>
    <n v="283.78738399999997"/>
    <s v="Two-Door Car"/>
    <s v="Small"/>
  </r>
  <r>
    <s v="FM61329"/>
    <x v="3"/>
    <n v="13610.107459999999"/>
    <x v="0"/>
    <s v="Basic"/>
    <x v="1"/>
    <d v="2011-06-02T00:00:00"/>
    <s v="Employed"/>
    <x v="1"/>
    <n v="50144"/>
    <x v="0"/>
    <x v="0"/>
    <n v="114"/>
    <n v="0"/>
    <n v="35"/>
    <n v="0"/>
    <n v="2"/>
    <s v="Personal Auto"/>
    <s v="Personal L3"/>
    <s v="Offer2"/>
    <s v="Web"/>
    <n v="786.93418599999995"/>
    <s v="SUV"/>
    <s v="Medsize"/>
  </r>
  <r>
    <s v="NK91656"/>
    <x v="4"/>
    <n v="2913.3238110000002"/>
    <x v="0"/>
    <s v="Extended"/>
    <x v="2"/>
    <d v="2011-03-01T00:00:00"/>
    <s v="Disabled"/>
    <x v="1"/>
    <n v="20075"/>
    <x v="0"/>
    <x v="2"/>
    <n v="79"/>
    <n v="7"/>
    <n v="2"/>
    <n v="1"/>
    <n v="1"/>
    <s v="Personal Auto"/>
    <s v="Personal L3"/>
    <s v="Offer1"/>
    <s v="Web"/>
    <n v="483.731784"/>
    <s v="Two-Door Car"/>
    <s v="Medsize"/>
  </r>
  <r>
    <s v="MS94619"/>
    <x v="3"/>
    <n v="5111.3045789999996"/>
    <x v="0"/>
    <s v="Basic"/>
    <x v="3"/>
    <s v="2/13/11"/>
    <s v="Employed"/>
    <x v="0"/>
    <n v="76448"/>
    <x v="0"/>
    <x v="0"/>
    <n v="63"/>
    <n v="9"/>
    <n v="13"/>
    <n v="0"/>
    <n v="3"/>
    <s v="Personal Auto"/>
    <s v="Personal L3"/>
    <s v="Offer3"/>
    <s v="Web"/>
    <n v="302.39999999999998"/>
    <s v="Four-Door Car"/>
    <s v="Medsize"/>
  </r>
  <r>
    <s v="MO38507"/>
    <x v="3"/>
    <n v="4540.3811530000003"/>
    <x v="0"/>
    <s v="Basic"/>
    <x v="3"/>
    <s v="1/22/11"/>
    <s v="Employed"/>
    <x v="1"/>
    <n v="59556"/>
    <x v="0"/>
    <x v="0"/>
    <n v="113"/>
    <n v="11"/>
    <n v="86"/>
    <n v="0"/>
    <n v="1"/>
    <s v="Personal Auto"/>
    <s v="Personal L3"/>
    <s v="Offer3"/>
    <s v="Agent"/>
    <n v="681.50506600000006"/>
    <s v="Sports Car"/>
    <s v="Large"/>
  </r>
  <r>
    <s v="PQ36549"/>
    <x v="1"/>
    <n v="5598.2736219999997"/>
    <x v="0"/>
    <s v="Basic"/>
    <x v="0"/>
    <d v="2011-09-02T00:00:00"/>
    <s v="Disabled"/>
    <x v="1"/>
    <n v="14174"/>
    <x v="0"/>
    <x v="0"/>
    <n v="72"/>
    <n v="1"/>
    <n v="62"/>
    <n v="0"/>
    <n v="8"/>
    <s v="Personal Auto"/>
    <s v="Personal L1"/>
    <s v="Offer1"/>
    <s v="Call Center"/>
    <n v="345.6"/>
    <s v="Four-Door Car"/>
    <s v="Medsize"/>
  </r>
  <r>
    <s v="WG91434"/>
    <x v="4"/>
    <n v="9638.0667780000003"/>
    <x v="0"/>
    <s v="Basic"/>
    <x v="3"/>
    <d v="2011-08-01T00:00:00"/>
    <s v="Employed"/>
    <x v="1"/>
    <n v="35230"/>
    <x v="1"/>
    <x v="0"/>
    <n v="61"/>
    <n v="27"/>
    <n v="2"/>
    <n v="1"/>
    <n v="2"/>
    <s v="Personal Auto"/>
    <s v="Personal L1"/>
    <s v="Offer1"/>
    <s v="Call Center"/>
    <n v="16.214763999999999"/>
    <s v="Four-Door Car"/>
    <s v="Medsize"/>
  </r>
  <r>
    <s v="WR43077"/>
    <x v="3"/>
    <n v="9801.2873579999996"/>
    <x v="0"/>
    <s v="Extended"/>
    <x v="3"/>
    <s v="1/22/11"/>
    <s v="Unemployed"/>
    <x v="1"/>
    <n v="0"/>
    <x v="0"/>
    <x v="0"/>
    <n v="91"/>
    <n v="33"/>
    <n v="38"/>
    <n v="0"/>
    <n v="2"/>
    <s v="Corporate Auto"/>
    <s v="Corporate L3"/>
    <s v="Offer3"/>
    <s v="Agent"/>
    <n v="436.8"/>
    <s v="Four-Door Car"/>
    <s v="Small"/>
  </r>
  <r>
    <s v="LR10110"/>
    <x v="0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3"/>
    <s v="Offer1"/>
    <s v="Call Center"/>
    <n v="350.4"/>
    <s v="Four-Door Car"/>
    <s v="Medsize"/>
  </r>
  <r>
    <s v="XZ58588"/>
    <x v="1"/>
    <n v="8447.8010049999993"/>
    <x v="0"/>
    <s v="Premium"/>
    <x v="3"/>
    <d v="2011-09-01T00:00:00"/>
    <s v="Unemployed"/>
    <x v="1"/>
    <n v="0"/>
    <x v="0"/>
    <x v="2"/>
    <n v="114"/>
    <n v="2"/>
    <n v="45"/>
    <n v="0"/>
    <n v="7"/>
    <s v="Corporate Auto"/>
    <s v="Corporate L2"/>
    <s v="Offer1"/>
    <s v="Agent"/>
    <n v="547.20000000000005"/>
    <s v="Four-Door Car"/>
    <s v="Small"/>
  </r>
  <r>
    <s v="FX12602"/>
    <x v="4"/>
    <n v="19927.635129999999"/>
    <x v="0"/>
    <s v="Basic"/>
    <x v="3"/>
    <s v="1/30/11"/>
    <s v="Employed"/>
    <x v="1"/>
    <n v="51352"/>
    <x v="1"/>
    <x v="2"/>
    <n v="66"/>
    <n v="21"/>
    <n v="87"/>
    <n v="3"/>
    <n v="2"/>
    <s v="Personal Auto"/>
    <s v="Personal L2"/>
    <s v="Offer1"/>
    <s v="Branch"/>
    <n v="95.661376000000004"/>
    <s v="Four-Door Car"/>
    <s v="Medsize"/>
  </r>
  <r>
    <s v="BL55947"/>
    <x v="3"/>
    <n v="5815.2617140000002"/>
    <x v="0"/>
    <s v="Basic"/>
    <x v="1"/>
    <s v="1/18/11"/>
    <s v="Employed"/>
    <x v="1"/>
    <n v="76675"/>
    <x v="1"/>
    <x v="0"/>
    <n v="72"/>
    <n v="5"/>
    <n v="38"/>
    <n v="0"/>
    <n v="9"/>
    <s v="Personal Auto"/>
    <s v="Personal L2"/>
    <s v="Offer4"/>
    <s v="Agent"/>
    <n v="141.718568"/>
    <s v="Four-Door Car"/>
    <s v="Small"/>
  </r>
  <r>
    <s v="LA60344"/>
    <x v="1"/>
    <n v="18690.340660000002"/>
    <x v="0"/>
    <s v="Basic"/>
    <x v="1"/>
    <s v="2/19/11"/>
    <s v="Unemployed"/>
    <x v="1"/>
    <n v="0"/>
    <x v="0"/>
    <x v="1"/>
    <n v="68"/>
    <n v="6"/>
    <n v="94"/>
    <n v="0"/>
    <n v="2"/>
    <s v="Personal Auto"/>
    <s v="Personal L2"/>
    <s v="Offer1"/>
    <s v="Agent"/>
    <n v="326.39999999999998"/>
    <s v="Four-Door Car"/>
    <s v="Small"/>
  </r>
  <r>
    <s v="KQ44803"/>
    <x v="1"/>
    <n v="7224.2354340000002"/>
    <x v="0"/>
    <s v="Basic"/>
    <x v="1"/>
    <s v="1/20/11"/>
    <s v="Unemployed"/>
    <x v="1"/>
    <n v="0"/>
    <x v="2"/>
    <x v="0"/>
    <n v="72"/>
    <n v="27"/>
    <n v="21"/>
    <n v="2"/>
    <n v="2"/>
    <s v="Personal Auto"/>
    <s v="Personal L2"/>
    <s v="Offer1"/>
    <s v="Agent"/>
    <n v="297.41902800000003"/>
    <s v="Two-Door Car"/>
    <s v="Medsize"/>
  </r>
  <r>
    <s v="QY81331"/>
    <x v="1"/>
    <n v="8595.9822889999996"/>
    <x v="0"/>
    <s v="Basic"/>
    <x v="3"/>
    <s v="1/24/11"/>
    <s v="Employed"/>
    <x v="0"/>
    <n v="94242"/>
    <x v="1"/>
    <x v="0"/>
    <n v="71"/>
    <n v="35"/>
    <n v="7"/>
    <n v="1"/>
    <n v="2"/>
    <s v="Personal Auto"/>
    <s v="Personal L1"/>
    <s v="Offer1"/>
    <s v="Agent"/>
    <n v="41.229483999999999"/>
    <s v="Four-Door Car"/>
    <s v="Medsize"/>
  </r>
  <r>
    <s v="NP33989"/>
    <x v="4"/>
    <n v="12362.087659999999"/>
    <x v="0"/>
    <s v="Premium"/>
    <x v="0"/>
    <d v="2011-07-01T00:00:00"/>
    <s v="Unemployed"/>
    <x v="0"/>
    <n v="0"/>
    <x v="1"/>
    <x v="0"/>
    <n v="113"/>
    <n v="4"/>
    <n v="92"/>
    <n v="0"/>
    <n v="2"/>
    <s v="Personal Auto"/>
    <s v="Personal L3"/>
    <s v="Offer3"/>
    <s v="Branch"/>
    <n v="217.92632"/>
    <s v="Four-Door Car"/>
    <s v="Medsize"/>
  </r>
  <r>
    <s v="CP30637"/>
    <x v="3"/>
    <n v="4916.303715"/>
    <x v="0"/>
    <s v="Extended"/>
    <x v="3"/>
    <d v="2011-04-01T00:00:00"/>
    <s v="Employed"/>
    <x v="0"/>
    <n v="71153"/>
    <x v="1"/>
    <x v="0"/>
    <n v="122"/>
    <n v="1"/>
    <n v="94"/>
    <n v="0"/>
    <n v="1"/>
    <s v="Corporate Auto"/>
    <s v="Corporate L3"/>
    <s v="Offer2"/>
    <s v="Web"/>
    <n v="209.019238"/>
    <s v="Sports Car"/>
    <s v="Medsize"/>
  </r>
  <r>
    <s v="RW50070"/>
    <x v="1"/>
    <n v="8935.274872"/>
    <x v="0"/>
    <s v="Extended"/>
    <x v="3"/>
    <s v="2/26/11"/>
    <s v="Employed"/>
    <x v="1"/>
    <n v="63326"/>
    <x v="0"/>
    <x v="0"/>
    <n v="225"/>
    <n v="5"/>
    <n v="99"/>
    <n v="0"/>
    <n v="1"/>
    <s v="Personal Auto"/>
    <s v="Personal L3"/>
    <s v="Offer2"/>
    <s v="Branch"/>
    <n v="1080"/>
    <s v="Luxury Car"/>
    <s v="Medsize"/>
  </r>
  <r>
    <s v="LO42325"/>
    <x v="3"/>
    <n v="5433.2140310000004"/>
    <x v="0"/>
    <s v="Basic"/>
    <x v="0"/>
    <s v="1/29/11"/>
    <s v="Employed"/>
    <x v="0"/>
    <n v="29629"/>
    <x v="2"/>
    <x v="0"/>
    <n v="71"/>
    <n v="21"/>
    <n v="51"/>
    <n v="4"/>
    <n v="5"/>
    <s v="Special Auto"/>
    <s v="Special L1"/>
    <s v="Offer1"/>
    <s v="Agent"/>
    <n v="228.44341800000001"/>
    <s v="Four-Door Car"/>
    <s v="Medsize"/>
  </r>
  <r>
    <s v="YQ50209"/>
    <x v="1"/>
    <n v="4847.2425300000004"/>
    <x v="0"/>
    <s v="Basic"/>
    <x v="3"/>
    <d v="2011-01-01T00:00:00"/>
    <s v="Unemployed"/>
    <x v="1"/>
    <n v="0"/>
    <x v="0"/>
    <x v="1"/>
    <n v="69"/>
    <n v="0"/>
    <n v="32"/>
    <n v="0"/>
    <n v="7"/>
    <s v="Corporate Auto"/>
    <s v="Corporate L1"/>
    <s v="Offer2"/>
    <s v="Agent"/>
    <n v="599.15272200000004"/>
    <s v="Four-Door Car"/>
    <s v="Small"/>
  </r>
  <r>
    <s v="JP35025"/>
    <x v="3"/>
    <n v="5714.1658630000002"/>
    <x v="0"/>
    <s v="Basic"/>
    <x v="2"/>
    <s v="2/23/11"/>
    <s v="Disabled"/>
    <x v="0"/>
    <n v="23726"/>
    <x v="0"/>
    <x v="2"/>
    <n v="74"/>
    <n v="1"/>
    <n v="83"/>
    <n v="0"/>
    <n v="9"/>
    <s v="Corporate Auto"/>
    <s v="Corporate L1"/>
    <s v="Offer1"/>
    <s v="Call Center"/>
    <n v="355.2"/>
    <s v="Four-Door Car"/>
    <s v="Small"/>
  </r>
  <r>
    <s v="WZ13788"/>
    <x v="2"/>
    <n v="10097.687320000001"/>
    <x v="0"/>
    <s v="Extended"/>
    <x v="3"/>
    <s v="2/19/11"/>
    <s v="Employed"/>
    <x v="0"/>
    <n v="48999"/>
    <x v="0"/>
    <x v="0"/>
    <n v="86"/>
    <n v="6"/>
    <n v="65"/>
    <n v="3"/>
    <n v="2"/>
    <s v="Corporate Auto"/>
    <s v="Corporate L3"/>
    <s v="Offer1"/>
    <s v="Web"/>
    <n v="412.8"/>
    <s v="Four-Door Car"/>
    <s v="Medsize"/>
  </r>
  <r>
    <s v="IS21172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1"/>
    <s v="Offer2"/>
    <s v="Agent"/>
    <n v="839.34846400000004"/>
    <s v="SUV"/>
    <s v="Small"/>
  </r>
  <r>
    <s v="CL10476"/>
    <x v="1"/>
    <n v="7079.7902770000001"/>
    <x v="0"/>
    <s v="Basic"/>
    <x v="1"/>
    <s v="1/30/11"/>
    <s v="Disabled"/>
    <x v="1"/>
    <n v="24245"/>
    <x v="0"/>
    <x v="0"/>
    <n v="63"/>
    <n v="0"/>
    <n v="22"/>
    <n v="0"/>
    <n v="2"/>
    <s v="Corporate Auto"/>
    <s v="Corporate L3"/>
    <s v="Offer1"/>
    <s v="Agent"/>
    <n v="302.39999999999998"/>
    <s v="Two-Door Car"/>
    <s v="Large"/>
  </r>
  <r>
    <s v="WO83615"/>
    <x v="2"/>
    <n v="5395.4349089999996"/>
    <x v="0"/>
    <s v="Extended"/>
    <x v="0"/>
    <s v="2/21/11"/>
    <s v="Employed"/>
    <x v="1"/>
    <n v="44047"/>
    <x v="0"/>
    <x v="0"/>
    <n v="137"/>
    <n v="12"/>
    <n v="38"/>
    <n v="0"/>
    <n v="1"/>
    <s v="Corporate Auto"/>
    <s v="Corporate L3"/>
    <s v="Offer2"/>
    <s v="Branch"/>
    <n v="969.23221699999999"/>
    <s v="Sports Car"/>
    <s v="Medsize"/>
  </r>
  <r>
    <s v="ZJ77881"/>
    <x v="4"/>
    <n v="9452.9964110000001"/>
    <x v="0"/>
    <s v="Premium"/>
    <x v="0"/>
    <s v="1/22/11"/>
    <s v="Employed"/>
    <x v="0"/>
    <n v="91942"/>
    <x v="0"/>
    <x v="0"/>
    <n v="117"/>
    <n v="34"/>
    <n v="61"/>
    <n v="0"/>
    <n v="3"/>
    <s v="Personal Auto"/>
    <s v="Personal L3"/>
    <s v="Offer3"/>
    <s v="Agent"/>
    <n v="561.6"/>
    <s v="Four-Door Car"/>
    <s v="Medsize"/>
  </r>
  <r>
    <s v="GT37101"/>
    <x v="4"/>
    <n v="5284.3125989999999"/>
    <x v="0"/>
    <s v="Basic"/>
    <x v="3"/>
    <s v="2/27/11"/>
    <s v="Employed"/>
    <x v="0"/>
    <n v="37640"/>
    <x v="2"/>
    <x v="2"/>
    <n v="67"/>
    <n v="25"/>
    <n v="74"/>
    <n v="0"/>
    <n v="4"/>
    <s v="Personal Auto"/>
    <s v="Personal L2"/>
    <s v="Offer1"/>
    <s v="Call Center"/>
    <n v="174.04684900000001"/>
    <s v="Two-Door Car"/>
    <s v="Medsize"/>
  </r>
  <r>
    <s v="WE13528"/>
    <x v="3"/>
    <n v="20215.391800000001"/>
    <x v="0"/>
    <s v="Basic"/>
    <x v="3"/>
    <d v="2011-12-02T00:00:00"/>
    <s v="Employed"/>
    <x v="0"/>
    <n v="77058"/>
    <x v="1"/>
    <x v="2"/>
    <n v="63"/>
    <n v="16"/>
    <n v="42"/>
    <n v="0"/>
    <n v="2"/>
    <s v="Personal Auto"/>
    <s v="Personal L1"/>
    <s v="Offer2"/>
    <s v="Branch"/>
    <n v="119.331041"/>
    <s v="Four-Door Car"/>
    <s v="Medsize"/>
  </r>
  <r>
    <s v="BT78503"/>
    <x v="4"/>
    <n v="2510.0541680000001"/>
    <x v="0"/>
    <s v="Basic"/>
    <x v="3"/>
    <d v="2011-12-02T00:00:00"/>
    <s v="Unemployed"/>
    <x v="1"/>
    <n v="0"/>
    <x v="0"/>
    <x v="1"/>
    <n v="73"/>
    <n v="29"/>
    <n v="38"/>
    <n v="0"/>
    <n v="1"/>
    <s v="Corporate Auto"/>
    <s v="Corporate L1"/>
    <s v="Offer2"/>
    <s v="Agent"/>
    <n v="525.6"/>
    <s v="Four-Door Car"/>
    <s v="Medsize"/>
  </r>
  <r>
    <s v="WM19967"/>
    <x v="3"/>
    <n v="19884.915919999999"/>
    <x v="0"/>
    <s v="Basic"/>
    <x v="1"/>
    <d v="2011-12-01T00:00:00"/>
    <s v="Employed"/>
    <x v="0"/>
    <n v="63755"/>
    <x v="2"/>
    <x v="0"/>
    <n v="62"/>
    <n v="28"/>
    <n v="40"/>
    <n v="0"/>
    <n v="2"/>
    <s v="Personal Auto"/>
    <s v="Personal L2"/>
    <s v="Offer2"/>
    <s v="Web"/>
    <n v="291.86070799999999"/>
    <s v="Two-Door Car"/>
    <s v="Medsize"/>
  </r>
  <r>
    <s v="EW13798"/>
    <x v="3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RO18530"/>
    <x v="0"/>
    <n v="2540.689797"/>
    <x v="0"/>
    <s v="Basic"/>
    <x v="2"/>
    <s v="2/28/11"/>
    <s v="Employed"/>
    <x v="1"/>
    <n v="42557"/>
    <x v="1"/>
    <x v="1"/>
    <n v="65"/>
    <n v="4"/>
    <n v="35"/>
    <n v="0"/>
    <n v="1"/>
    <s v="Personal Auto"/>
    <s v="Personal L3"/>
    <s v="Offer4"/>
    <s v="Agent"/>
    <n v="57.562323999999997"/>
    <s v="Four-Door Car"/>
    <s v="Large"/>
  </r>
  <r>
    <s v="AY18433"/>
    <x v="0"/>
    <n v="27382.818930000001"/>
    <x v="0"/>
    <s v="Extended"/>
    <x v="3"/>
    <d v="2011-02-01T00:00:00"/>
    <s v="Employed"/>
    <x v="0"/>
    <n v="45473"/>
    <x v="1"/>
    <x v="0"/>
    <n v="76"/>
    <n v="10"/>
    <n v="29"/>
    <n v="0"/>
    <n v="2"/>
    <s v="Special Auto"/>
    <s v="Special L2"/>
    <s v="Offer4"/>
    <s v="Branch"/>
    <n v="188.93839700000001"/>
    <s v="Two-Door Car"/>
    <s v="Medsize"/>
  </r>
  <r>
    <s v="CS29328"/>
    <x v="2"/>
    <n v="4875.3160399999997"/>
    <x v="0"/>
    <s v="Basic"/>
    <x v="0"/>
    <d v="2011-04-02T00:00:00"/>
    <s v="Disabled"/>
    <x v="1"/>
    <n v="10743"/>
    <x v="0"/>
    <x v="0"/>
    <n v="70"/>
    <n v="12"/>
    <n v="64"/>
    <n v="2"/>
    <n v="8"/>
    <s v="Personal Auto"/>
    <s v="Personal L1"/>
    <s v="Offer3"/>
    <s v="Branch"/>
    <n v="336"/>
    <s v="Two-Door Car"/>
    <s v="Medsize"/>
  </r>
  <r>
    <s v="QL75176"/>
    <x v="4"/>
    <n v="12324.2654"/>
    <x v="0"/>
    <s v="Premium"/>
    <x v="3"/>
    <d v="2011-11-01T00:00:00"/>
    <s v="Unemployed"/>
    <x v="0"/>
    <n v="0"/>
    <x v="0"/>
    <x v="1"/>
    <n v="113"/>
    <n v="5"/>
    <n v="90"/>
    <n v="0"/>
    <n v="2"/>
    <s v="Personal Auto"/>
    <s v="Personal L2"/>
    <s v="Offer2"/>
    <s v="Branch"/>
    <n v="813.6"/>
    <s v="Four-Door Car"/>
    <s v="Medsize"/>
  </r>
  <r>
    <s v="IO25161"/>
    <x v="1"/>
    <n v="2280.3869880000002"/>
    <x v="0"/>
    <s v="Basic"/>
    <x v="1"/>
    <s v="2/19/11"/>
    <s v="Unemployed"/>
    <x v="0"/>
    <n v="0"/>
    <x v="2"/>
    <x v="0"/>
    <n v="61"/>
    <n v="16"/>
    <n v="29"/>
    <n v="0"/>
    <n v="1"/>
    <s v="Personal Auto"/>
    <s v="Personal L2"/>
    <s v="Offer2"/>
    <s v="Agent"/>
    <n v="283.88169699999997"/>
    <s v="Four-Door Car"/>
    <s v="Medsize"/>
  </r>
  <r>
    <s v="FA82777"/>
    <x v="1"/>
    <n v="4165.9944329999998"/>
    <x v="0"/>
    <s v="Basic"/>
    <x v="3"/>
    <d v="2011-07-02T00:00:00"/>
    <s v="Unemployed"/>
    <x v="0"/>
    <n v="0"/>
    <x v="0"/>
    <x v="1"/>
    <n v="64"/>
    <n v="27"/>
    <n v="32"/>
    <n v="3"/>
    <n v="5"/>
    <s v="Personal Auto"/>
    <s v="Personal L1"/>
    <s v="Offer1"/>
    <s v="Agent"/>
    <n v="575.89036199999998"/>
    <s v="Four-Door Car"/>
    <s v="Small"/>
  </r>
  <r>
    <s v="GR49281"/>
    <x v="3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2"/>
    <s v="Offer2"/>
    <s v="Branch"/>
    <n v="467.80363799999998"/>
    <s v="Two-Door Car"/>
    <s v="Medsize"/>
  </r>
  <r>
    <s v="ZW19492"/>
    <x v="4"/>
    <n v="2404.9179669999999"/>
    <x v="0"/>
    <s v="Basic"/>
    <x v="0"/>
    <s v="2/14/11"/>
    <s v="Employed"/>
    <x v="1"/>
    <n v="63455"/>
    <x v="2"/>
    <x v="2"/>
    <n v="61"/>
    <n v="26"/>
    <n v="71"/>
    <n v="0"/>
    <n v="1"/>
    <s v="Personal Auto"/>
    <s v="Personal L3"/>
    <s v="Offer1"/>
    <s v="Branch"/>
    <n v="287.65481899999997"/>
    <s v="Two-Door Car"/>
    <s v="Medsize"/>
  </r>
  <r>
    <s v="UW88168"/>
    <x v="4"/>
    <n v="3032.8160160000002"/>
    <x v="0"/>
    <s v="Extended"/>
    <x v="0"/>
    <s v="1/31/11"/>
    <s v="Employed"/>
    <x v="1"/>
    <n v="73782"/>
    <x v="1"/>
    <x v="0"/>
    <n v="76"/>
    <n v="11"/>
    <n v="97"/>
    <n v="0"/>
    <n v="1"/>
    <s v="Special Auto"/>
    <s v="Special L3"/>
    <s v="Offer2"/>
    <s v="Branch"/>
    <n v="111.62205400000001"/>
    <s v="Four-Door Car"/>
    <s v="Large"/>
  </r>
  <r>
    <s v="XX53620"/>
    <x v="4"/>
    <n v="2891.2723510000001"/>
    <x v="0"/>
    <s v="Basic"/>
    <x v="0"/>
    <d v="2011-02-02T00:00:00"/>
    <s v="Employed"/>
    <x v="0"/>
    <n v="80590"/>
    <x v="1"/>
    <x v="0"/>
    <n v="71"/>
    <n v="4"/>
    <n v="19"/>
    <n v="0"/>
    <n v="1"/>
    <s v="Corporate Auto"/>
    <s v="Corporate L3"/>
    <s v="Offer4"/>
    <s v="Branch"/>
    <n v="134.158389"/>
    <s v="Four-Door Car"/>
    <s v="Small"/>
  </r>
  <r>
    <s v="IM90123"/>
    <x v="3"/>
    <n v="15261.413860000001"/>
    <x v="0"/>
    <s v="Extended"/>
    <x v="0"/>
    <d v="2011-07-01T00:00:00"/>
    <s v="Employed"/>
    <x v="0"/>
    <n v="59797"/>
    <x v="0"/>
    <x v="0"/>
    <n v="127"/>
    <n v="4"/>
    <n v="50"/>
    <n v="0"/>
    <n v="2"/>
    <s v="Personal Auto"/>
    <s v="Personal L2"/>
    <s v="Offer3"/>
    <s v="Call Center"/>
    <n v="609.6"/>
    <s v="SUV"/>
    <s v="Medsize"/>
  </r>
  <r>
    <s v="BE33446"/>
    <x v="1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1"/>
    <s v="Offer2"/>
    <s v="Agent"/>
    <n v="624"/>
    <s v="SUV"/>
    <s v="Medsize"/>
  </r>
  <r>
    <s v="YW11227"/>
    <x v="3"/>
    <n v="5325.3947989999997"/>
    <x v="0"/>
    <s v="Basic"/>
    <x v="0"/>
    <s v="1/18/11"/>
    <s v="Employed"/>
    <x v="1"/>
    <n v="62470"/>
    <x v="2"/>
    <x v="0"/>
    <n v="66"/>
    <n v="34"/>
    <n v="84"/>
    <n v="0"/>
    <n v="4"/>
    <s v="Personal Auto"/>
    <s v="Personal L3"/>
    <s v="Offer3"/>
    <s v="Agent"/>
    <n v="243.76654199999999"/>
    <s v="Two-Door Car"/>
    <s v="Medsize"/>
  </r>
  <r>
    <s v="UF32671"/>
    <x v="0"/>
    <n v="5291.3953320000001"/>
    <x v="0"/>
    <s v="Basic"/>
    <x v="1"/>
    <s v="2/26/11"/>
    <s v="Employed"/>
    <x v="0"/>
    <n v="57338"/>
    <x v="0"/>
    <x v="1"/>
    <n v="66"/>
    <n v="9"/>
    <n v="85"/>
    <n v="0"/>
    <n v="3"/>
    <s v="Personal Auto"/>
    <s v="Personal L1"/>
    <s v="Offer1"/>
    <s v="Call Center"/>
    <n v="316.8"/>
    <s v="Four-Door Car"/>
    <s v="Small"/>
  </r>
  <r>
    <s v="ZW10467"/>
    <x v="1"/>
    <n v="16107.190039999999"/>
    <x v="0"/>
    <s v="Basic"/>
    <x v="3"/>
    <s v="1/16/11"/>
    <s v="Employed"/>
    <x v="0"/>
    <n v="63288"/>
    <x v="2"/>
    <x v="0"/>
    <n v="199"/>
    <n v="12"/>
    <n v="92"/>
    <n v="0"/>
    <n v="5"/>
    <s v="Personal Auto"/>
    <s v="Personal L1"/>
    <s v="Offer1"/>
    <s v="Web"/>
    <n v="558.43321800000001"/>
    <s v="Luxury Car"/>
    <s v="Medsize"/>
  </r>
  <r>
    <s v="KK95092"/>
    <x v="1"/>
    <n v="7605.6375239999998"/>
    <x v="0"/>
    <s v="Basic"/>
    <x v="0"/>
    <s v="1/29/11"/>
    <s v="Employed"/>
    <x v="1"/>
    <n v="55281"/>
    <x v="0"/>
    <x v="0"/>
    <n v="192"/>
    <n v="22"/>
    <n v="68"/>
    <n v="1"/>
    <n v="1"/>
    <s v="Personal Auto"/>
    <s v="Personal L3"/>
    <s v="Offer1"/>
    <s v="Agent"/>
    <n v="921.6"/>
    <s v="Luxury SUV"/>
    <s v="Medsize"/>
  </r>
  <r>
    <s v="HZ43637"/>
    <x v="1"/>
    <n v="3065.3653319999999"/>
    <x v="0"/>
    <s v="Extended"/>
    <x v="1"/>
    <s v="2/17/11"/>
    <s v="Employed"/>
    <x v="0"/>
    <n v="22985"/>
    <x v="0"/>
    <x v="0"/>
    <n v="77"/>
    <n v="4"/>
    <n v="65"/>
    <n v="0"/>
    <n v="1"/>
    <s v="Special Auto"/>
    <s v="Special L1"/>
    <s v="Offer2"/>
    <s v="Agent"/>
    <n v="458.05605400000002"/>
    <s v="Four-Door Car"/>
    <s v="Small"/>
  </r>
  <r>
    <s v="FY82691"/>
    <x v="3"/>
    <n v="6245.5758059999998"/>
    <x v="0"/>
    <s v="Extended"/>
    <x v="1"/>
    <d v="2011-08-01T00:00:00"/>
    <s v="Employed"/>
    <x v="0"/>
    <n v="39608"/>
    <x v="1"/>
    <x v="0"/>
    <n v="78"/>
    <n v="14"/>
    <n v="15"/>
    <n v="1"/>
    <n v="7"/>
    <s v="Corporate Auto"/>
    <s v="Corporate L3"/>
    <s v="Offer2"/>
    <s v="Agent"/>
    <n v="22.961216"/>
    <s v="Four-Door Car"/>
    <s v="Medsize"/>
  </r>
  <r>
    <s v="SO40738"/>
    <x v="3"/>
    <n v="9406.3819480000002"/>
    <x v="0"/>
    <s v="Basic"/>
    <x v="3"/>
    <d v="2011-10-02T00:00:00"/>
    <s v="Employed"/>
    <x v="0"/>
    <n v="99189"/>
    <x v="1"/>
    <x v="1"/>
    <n v="117"/>
    <n v="27"/>
    <n v="27"/>
    <n v="0"/>
    <n v="3"/>
    <s v="Corporate Auto"/>
    <s v="Corporate L3"/>
    <s v="Offer3"/>
    <s v="Web"/>
    <n v="75.302706999999998"/>
    <s v="SUV"/>
    <s v="Medsize"/>
  </r>
  <r>
    <s v="MB83471"/>
    <x v="4"/>
    <n v="7815.4688200000001"/>
    <x v="0"/>
    <s v="Premium"/>
    <x v="3"/>
    <d v="2011-05-01T00:00:00"/>
    <s v="Unemployed"/>
    <x v="1"/>
    <n v="0"/>
    <x v="0"/>
    <x v="2"/>
    <n v="112"/>
    <n v="27"/>
    <n v="46"/>
    <n v="0"/>
    <n v="4"/>
    <s v="Personal Auto"/>
    <s v="Personal L3"/>
    <s v="Offer4"/>
    <s v="Agent"/>
    <n v="574.10237900000004"/>
    <s v="Four-Door Car"/>
    <s v="Small"/>
  </r>
  <r>
    <s v="GA63091"/>
    <x v="3"/>
    <n v="9747.9940100000003"/>
    <x v="0"/>
    <s v="Extended"/>
    <x v="1"/>
    <s v="1/31/11"/>
    <s v="Unemployed"/>
    <x v="1"/>
    <n v="0"/>
    <x v="0"/>
    <x v="2"/>
    <n v="92"/>
    <n v="7"/>
    <n v="89"/>
    <n v="0"/>
    <n v="2"/>
    <s v="Personal Auto"/>
    <s v="Personal L3"/>
    <s v="Offer1"/>
    <s v="Agent"/>
    <n v="514.360634"/>
    <s v="Four-Door Car"/>
    <s v="Medsize"/>
  </r>
  <r>
    <s v="AU75025"/>
    <x v="4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3"/>
    <s v="Offer1"/>
    <s v="Agent"/>
    <n v="566.4"/>
    <s v="SUV"/>
    <s v="Medsize"/>
  </r>
  <r>
    <s v="XF15789"/>
    <x v="1"/>
    <n v="8869.6198879999993"/>
    <x v="0"/>
    <s v="Basic"/>
    <x v="1"/>
    <s v="2/21/11"/>
    <s v="Employed"/>
    <x v="0"/>
    <n v="81350"/>
    <x v="1"/>
    <x v="0"/>
    <n v="110"/>
    <n v="1"/>
    <n v="28"/>
    <n v="0"/>
    <n v="9"/>
    <s v="Personal Auto"/>
    <s v="Personal L3"/>
    <s v="Offer3"/>
    <s v="Branch"/>
    <n v="228.185834"/>
    <s v="SUV"/>
    <s v="Large"/>
  </r>
  <r>
    <s v="SH13204"/>
    <x v="3"/>
    <n v="4741.8089419999997"/>
    <x v="0"/>
    <s v="Basic"/>
    <x v="3"/>
    <s v="1/20/11"/>
    <s v="Unemployed"/>
    <x v="0"/>
    <n v="0"/>
    <x v="0"/>
    <x v="1"/>
    <n v="65"/>
    <n v="2"/>
    <n v="73"/>
    <n v="0"/>
    <n v="8"/>
    <s v="Personal Auto"/>
    <s v="Personal L1"/>
    <s v="Offer2"/>
    <s v="Agent"/>
    <n v="731.289267"/>
    <s v="Two-Door Car"/>
    <s v="Medsize"/>
  </r>
  <r>
    <s v="FX48006"/>
    <x v="4"/>
    <n v="24178.68478"/>
    <x v="0"/>
    <s v="Extended"/>
    <x v="1"/>
    <s v="1/25/11"/>
    <s v="Employed"/>
    <x v="1"/>
    <n v="43704"/>
    <x v="0"/>
    <x v="0"/>
    <n v="201"/>
    <n v="29"/>
    <n v="67"/>
    <n v="0"/>
    <n v="2"/>
    <s v="Personal Auto"/>
    <s v="Personal L3"/>
    <s v="Offer1"/>
    <s v="Branch"/>
    <n v="1064.4821649999999"/>
    <s v="Luxury SUV"/>
    <s v="Medsize"/>
  </r>
  <r>
    <s v="HS69837"/>
    <x v="4"/>
    <n v="7951.7775330000004"/>
    <x v="0"/>
    <s v="Basic"/>
    <x v="1"/>
    <s v="1/22/11"/>
    <s v="Employed"/>
    <x v="1"/>
    <n v="75497"/>
    <x v="1"/>
    <x v="2"/>
    <n v="100"/>
    <n v="5"/>
    <n v="72"/>
    <n v="0"/>
    <n v="3"/>
    <s v="Personal Auto"/>
    <s v="Personal L3"/>
    <s v="Offer1"/>
    <s v="Branch"/>
    <n v="71.773341000000002"/>
    <s v="SUV"/>
    <s v="Small"/>
  </r>
  <r>
    <s v="GL49408"/>
    <x v="3"/>
    <n v="6762.0829240000003"/>
    <x v="0"/>
    <s v="Extended"/>
    <x v="4"/>
    <s v="2/22/11"/>
    <s v="Employed"/>
    <x v="1"/>
    <n v="40372"/>
    <x v="1"/>
    <x v="0"/>
    <n v="85"/>
    <n v="15"/>
    <n v="17"/>
    <n v="0"/>
    <n v="4"/>
    <s v="Corporate Auto"/>
    <s v="Corporate L2"/>
    <s v="Offer3"/>
    <s v="Branch"/>
    <n v="76.975712999999999"/>
    <s v="Four-Door Car"/>
    <s v="Medsize"/>
  </r>
  <r>
    <s v="PK51938"/>
    <x v="4"/>
    <n v="3044.78946"/>
    <x v="0"/>
    <s v="Extended"/>
    <x v="1"/>
    <s v="1/14/11"/>
    <s v="Retired"/>
    <x v="0"/>
    <n v="17489"/>
    <x v="0"/>
    <x v="2"/>
    <n v="85"/>
    <n v="31"/>
    <n v="28"/>
    <n v="0"/>
    <n v="1"/>
    <s v="Corporate Auto"/>
    <s v="Corporate L3"/>
    <s v="Offer4"/>
    <s v="Branch"/>
    <n v="587.689075"/>
    <s v="Four-Door Car"/>
    <s v="Small"/>
  </r>
  <r>
    <s v="JE62426"/>
    <x v="1"/>
    <n v="5908.1629400000002"/>
    <x v="0"/>
    <s v="Basic"/>
    <x v="3"/>
    <d v="2011-03-02T00:00:00"/>
    <s v="Employed"/>
    <x v="0"/>
    <n v="86277"/>
    <x v="2"/>
    <x v="2"/>
    <n v="74"/>
    <n v="19"/>
    <n v="33"/>
    <n v="0"/>
    <n v="3"/>
    <s v="Personal Auto"/>
    <s v="Personal L2"/>
    <s v="Offer2"/>
    <s v="Agent"/>
    <n v="212.03961899999999"/>
    <s v="Four-Door Car"/>
    <s v="Medsize"/>
  </r>
  <r>
    <s v="IA31850"/>
    <x v="1"/>
    <n v="4574.547243"/>
    <x v="0"/>
    <s v="Basic"/>
    <x v="1"/>
    <s v="2/15/11"/>
    <s v="Unemployed"/>
    <x v="0"/>
    <n v="0"/>
    <x v="0"/>
    <x v="1"/>
    <n v="63"/>
    <n v="3"/>
    <n v="5"/>
    <n v="0"/>
    <n v="6"/>
    <s v="Personal Auto"/>
    <s v="Personal L1"/>
    <s v="Offer1"/>
    <s v="Agent"/>
    <n v="453.6"/>
    <s v="Four-Door Car"/>
    <s v="Small"/>
  </r>
  <r>
    <s v="PP50567"/>
    <x v="3"/>
    <n v="8377.4997509999994"/>
    <x v="0"/>
    <s v="Basic"/>
    <x v="0"/>
    <d v="2011-05-01T00:00:00"/>
    <s v="Unemployed"/>
    <x v="1"/>
    <n v="0"/>
    <x v="0"/>
    <x v="0"/>
    <n v="74"/>
    <n v="14"/>
    <n v="38"/>
    <n v="0"/>
    <n v="2"/>
    <s v="Corporate Auto"/>
    <s v="Corporate L3"/>
    <s v="Offer1"/>
    <s v="Agent"/>
    <n v="355.2"/>
    <s v="Four-Door Car"/>
    <s v="Medsize"/>
  </r>
  <r>
    <s v="CS26667"/>
    <x v="0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Special Auto"/>
    <s v="Special L3"/>
    <s v="Offer2"/>
    <s v="Branch"/>
    <n v="484.01341100000002"/>
    <s v="Four-Door Car"/>
    <s v="Medsize"/>
  </r>
  <r>
    <s v="UF73578"/>
    <x v="3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2"/>
    <s v="Offer2"/>
    <s v="Agent"/>
    <n v="281.29590300000001"/>
    <s v="Four-Door Car"/>
    <s v="Large"/>
  </r>
  <r>
    <s v="MY23958"/>
    <x v="3"/>
    <n v="7577.0652970000001"/>
    <x v="0"/>
    <s v="Basic"/>
    <x v="0"/>
    <d v="2011-06-02T00:00:00"/>
    <s v="Unemployed"/>
    <x v="1"/>
    <n v="0"/>
    <x v="0"/>
    <x v="1"/>
    <n v="116"/>
    <n v="20"/>
    <n v="9"/>
    <n v="2"/>
    <n v="6"/>
    <s v="Personal Auto"/>
    <s v="Personal L3"/>
    <s v="Offer2"/>
    <s v="Branch"/>
    <n v="835.2"/>
    <s v="Sports Car"/>
    <s v="Medsize"/>
  </r>
  <r>
    <s v="OP75571"/>
    <x v="1"/>
    <n v="8012.8412010000002"/>
    <x v="0"/>
    <s v="Basic"/>
    <x v="1"/>
    <s v="2/24/11"/>
    <s v="Employed"/>
    <x v="0"/>
    <n v="40635"/>
    <x v="0"/>
    <x v="2"/>
    <n v="102"/>
    <n v="4"/>
    <n v="45"/>
    <n v="0"/>
    <n v="6"/>
    <s v="Personal Auto"/>
    <s v="Personal L3"/>
    <s v="Offer3"/>
    <s v="Call Center"/>
    <n v="489.6"/>
    <s v="SUV"/>
    <s v="Medsize"/>
  </r>
  <r>
    <s v="SI60881"/>
    <x v="4"/>
    <n v="9217.9781249999996"/>
    <x v="0"/>
    <s v="Basic"/>
    <x v="0"/>
    <d v="2011-12-01T00:00:00"/>
    <s v="Employed"/>
    <x v="0"/>
    <n v="26351"/>
    <x v="0"/>
    <x v="2"/>
    <n v="119"/>
    <n v="14"/>
    <n v="87"/>
    <n v="0"/>
    <n v="7"/>
    <s v="Personal Auto"/>
    <s v="Personal L2"/>
    <s v="Offer3"/>
    <s v="Branch"/>
    <n v="571.20000000000005"/>
    <s v="SUV"/>
    <s v="Medsize"/>
  </r>
  <r>
    <s v="DQ15807"/>
    <x v="4"/>
    <n v="2749.189304"/>
    <x v="0"/>
    <s v="Extended"/>
    <x v="3"/>
    <s v="1/28/11"/>
    <s v="Unemployed"/>
    <x v="1"/>
    <n v="0"/>
    <x v="0"/>
    <x v="1"/>
    <n v="80"/>
    <n v="15"/>
    <n v="83"/>
    <n v="0"/>
    <n v="1"/>
    <s v="Personal Auto"/>
    <s v="Personal L2"/>
    <s v="Offer1"/>
    <s v="Call Center"/>
    <n v="824.48725899999999"/>
    <s v="Four-Door Car"/>
    <s v="Large"/>
  </r>
  <r>
    <s v="WU15684"/>
    <x v="2"/>
    <n v="3588.8760900000002"/>
    <x v="0"/>
    <s v="Extended"/>
    <x v="1"/>
    <d v="2011-11-01T00:00:00"/>
    <s v="Employed"/>
    <x v="0"/>
    <n v="42836"/>
    <x v="2"/>
    <x v="0"/>
    <n v="89"/>
    <n v="32"/>
    <n v="99"/>
    <n v="0"/>
    <n v="1"/>
    <s v="Corporate Auto"/>
    <s v="Corporate L3"/>
    <s v="Offer3"/>
    <s v="Branch"/>
    <n v="244.58002300000001"/>
    <s v="Four-Door Car"/>
    <s v="Medsize"/>
  </r>
  <r>
    <s v="KR17533"/>
    <x v="4"/>
    <n v="3954.5383609999999"/>
    <x v="0"/>
    <s v="Basic"/>
    <x v="4"/>
    <s v="2/27/11"/>
    <s v="Employed"/>
    <x v="1"/>
    <n v="40175"/>
    <x v="1"/>
    <x v="2"/>
    <n v="102"/>
    <n v="34"/>
    <n v="78"/>
    <n v="1"/>
    <n v="1"/>
    <s v="Personal Auto"/>
    <s v="Personal L1"/>
    <s v="Offer3"/>
    <s v="Branch"/>
    <n v="154.721555"/>
    <s v="SUV"/>
    <s v="Medsize"/>
  </r>
  <r>
    <s v="IM98086"/>
    <x v="3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Personal Auto"/>
    <s v="Personal L2"/>
    <s v="Offer2"/>
    <s v="Call Center"/>
    <n v="207.75185999999999"/>
    <s v="Four-Door Car"/>
    <s v="Medsize"/>
  </r>
  <r>
    <s v="XY48850"/>
    <x v="2"/>
    <n v="5158.6484970000001"/>
    <x v="0"/>
    <s v="Basic"/>
    <x v="3"/>
    <d v="2011-04-02T00:00:00"/>
    <s v="Unemployed"/>
    <x v="0"/>
    <n v="0"/>
    <x v="0"/>
    <x v="1"/>
    <n v="74"/>
    <n v="24"/>
    <n v="98"/>
    <n v="0"/>
    <n v="5"/>
    <s v="Personal Auto"/>
    <s v="Personal L1"/>
    <s v="Offer2"/>
    <s v="Agent"/>
    <n v="588.93695600000001"/>
    <s v="Two-Door Car"/>
    <s v="Medsize"/>
  </r>
  <r>
    <s v="YT25875"/>
    <x v="3"/>
    <n v="2776.5829010000002"/>
    <x v="0"/>
    <s v="Basic"/>
    <x v="1"/>
    <d v="2011-08-02T00:00:00"/>
    <s v="Employed"/>
    <x v="0"/>
    <n v="50985"/>
    <x v="2"/>
    <x v="2"/>
    <n v="71"/>
    <n v="7"/>
    <n v="31"/>
    <n v="0"/>
    <n v="1"/>
    <s v="Personal Auto"/>
    <s v="Personal L2"/>
    <s v="Offer4"/>
    <s v="Agent"/>
    <n v="307.68930999999998"/>
    <s v="Two-Door Car"/>
    <s v="Medsize"/>
  </r>
  <r>
    <s v="TL59568"/>
    <x v="1"/>
    <n v="12836.00951"/>
    <x v="0"/>
    <s v="Premium"/>
    <x v="3"/>
    <s v="2/28/11"/>
    <s v="Unemployed"/>
    <x v="1"/>
    <n v="0"/>
    <x v="0"/>
    <x v="0"/>
    <n v="116"/>
    <n v="6"/>
    <n v="28"/>
    <n v="0"/>
    <n v="2"/>
    <s v="Personal Auto"/>
    <s v="Personal L2"/>
    <s v="Offer3"/>
    <s v="Agent"/>
    <n v="835.2"/>
    <s v="Two-Door Car"/>
    <s v="Medsize"/>
  </r>
  <r>
    <s v="UE52886"/>
    <x v="1"/>
    <n v="28421.570220000001"/>
    <x v="0"/>
    <s v="Extended"/>
    <x v="0"/>
    <d v="2011-06-01T00:00:00"/>
    <s v="Employed"/>
    <x v="1"/>
    <n v="42803"/>
    <x v="2"/>
    <x v="2"/>
    <n v="245"/>
    <n v="21"/>
    <n v="56"/>
    <n v="0"/>
    <n v="2"/>
    <s v="Personal Auto"/>
    <s v="Personal L2"/>
    <s v="Offer1"/>
    <s v="Call Center"/>
    <n v="889.28824199999997"/>
    <s v="Luxury Car"/>
    <s v="Small"/>
  </r>
  <r>
    <s v="TM28833"/>
    <x v="4"/>
    <n v="2276.3929360000002"/>
    <x v="0"/>
    <s v="Basic"/>
    <x v="1"/>
    <s v="1/18/11"/>
    <s v="Unemployed"/>
    <x v="1"/>
    <n v="0"/>
    <x v="0"/>
    <x v="1"/>
    <n v="69"/>
    <n v="34"/>
    <n v="13"/>
    <n v="1"/>
    <n v="1"/>
    <s v="Personal Auto"/>
    <s v="Personal L3"/>
    <s v="Offer4"/>
    <s v="Call Center"/>
    <n v="624.98075100000005"/>
    <s v="Two-Door Car"/>
    <s v="Small"/>
  </r>
  <r>
    <s v="SQ60915"/>
    <x v="1"/>
    <n v="3895.9618369999998"/>
    <x v="0"/>
    <s v="Extended"/>
    <x v="3"/>
    <s v="2/26/11"/>
    <s v="Employed"/>
    <x v="1"/>
    <n v="35970"/>
    <x v="0"/>
    <x v="2"/>
    <n v="98"/>
    <n v="29"/>
    <n v="81"/>
    <n v="0"/>
    <n v="1"/>
    <s v="Corporate Auto"/>
    <s v="Corporate L3"/>
    <s v="Offer3"/>
    <s v="Call Center"/>
    <n v="470.4"/>
    <s v="Four-Door Car"/>
    <s v="Large"/>
  </r>
  <r>
    <s v="GU42084"/>
    <x v="1"/>
    <n v="4247.6833470000001"/>
    <x v="0"/>
    <s v="Basic"/>
    <x v="0"/>
    <s v="1/26/11"/>
    <s v="Employed"/>
    <x v="1"/>
    <n v="44537"/>
    <x v="2"/>
    <x v="0"/>
    <n v="106"/>
    <n v="13"/>
    <n v="42"/>
    <n v="0"/>
    <n v="1"/>
    <s v="Corporate Auto"/>
    <s v="Corporate L2"/>
    <s v="Offer3"/>
    <s v="Branch"/>
    <n v="441.90705700000001"/>
    <s v="Sports Car"/>
    <s v="Small"/>
  </r>
  <r>
    <s v="ZH93283"/>
    <x v="1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1"/>
    <s v="Offer1"/>
    <s v="Agent"/>
    <n v="412.8"/>
    <s v="Four-Door Car"/>
    <s v="Medsize"/>
  </r>
  <r>
    <s v="WF51811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2"/>
    <s v="Offer2"/>
    <s v="Branch"/>
    <n v="345.6"/>
    <s v="Two-Door Car"/>
    <s v="Large"/>
  </r>
  <r>
    <s v="RL51023"/>
    <x v="1"/>
    <n v="4185.7572419999997"/>
    <x v="0"/>
    <s v="Basic"/>
    <x v="1"/>
    <s v="2/16/11"/>
    <s v="Unemployed"/>
    <x v="1"/>
    <n v="0"/>
    <x v="0"/>
    <x v="1"/>
    <n v="64"/>
    <n v="0"/>
    <n v="56"/>
    <n v="0"/>
    <n v="3"/>
    <s v="Corporate Auto"/>
    <s v="Corporate L1"/>
    <s v="Offer2"/>
    <s v="Call Center"/>
    <n v="492.64446500000003"/>
    <s v="Four-Door Car"/>
    <s v="Small"/>
  </r>
  <r>
    <s v="NQ67659"/>
    <x v="2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2"/>
    <s v="Offer1"/>
    <s v="Web"/>
    <n v="508.8"/>
    <s v="SUV"/>
    <s v="Medsize"/>
  </r>
  <r>
    <s v="KI45566"/>
    <x v="2"/>
    <n v="7331.5080539999999"/>
    <x v="0"/>
    <s v="Basic"/>
    <x v="1"/>
    <s v="1/29/11"/>
    <s v="Unemployed"/>
    <x v="1"/>
    <n v="0"/>
    <x v="1"/>
    <x v="0"/>
    <n v="100"/>
    <n v="1"/>
    <n v="25"/>
    <n v="0"/>
    <n v="4"/>
    <s v="Personal Auto"/>
    <s v="Personal L2"/>
    <s v="Offer1"/>
    <s v="Branch"/>
    <n v="61.580247"/>
    <s v="Sports Car"/>
    <s v="Small"/>
  </r>
  <r>
    <s v="WB68229"/>
    <x v="1"/>
    <n v="9320.2848119999999"/>
    <x v="0"/>
    <s v="Premium"/>
    <x v="0"/>
    <d v="2011-03-01T00:00:00"/>
    <s v="Employed"/>
    <x v="0"/>
    <n v="21033"/>
    <x v="0"/>
    <x v="0"/>
    <n v="118"/>
    <n v="5"/>
    <n v="22"/>
    <n v="0"/>
    <n v="8"/>
    <s v="Personal Auto"/>
    <s v="Personal L1"/>
    <s v="Offer3"/>
    <s v="Call Center"/>
    <n v="738.97549500000002"/>
    <s v="Two-Door Car"/>
    <s v="Small"/>
  </r>
  <r>
    <s v="UF84144"/>
    <x v="0"/>
    <n v="3312.3239450000001"/>
    <x v="0"/>
    <s v="Extended"/>
    <x v="1"/>
    <d v="2011-08-01T00:00:00"/>
    <s v="Employed"/>
    <x v="1"/>
    <n v="26285"/>
    <x v="0"/>
    <x v="0"/>
    <n v="84"/>
    <n v="7"/>
    <n v="1"/>
    <n v="0"/>
    <n v="1"/>
    <s v="Corporate Auto"/>
    <s v="Corporate L2"/>
    <s v="Offer3"/>
    <s v="Call Center"/>
    <n v="403.2"/>
    <s v="Four-Door Car"/>
    <s v="Medsize"/>
  </r>
  <r>
    <s v="ZH28312"/>
    <x v="3"/>
    <n v="5560.2781619999996"/>
    <x v="0"/>
    <s v="Basic"/>
    <x v="0"/>
    <s v="2/14/11"/>
    <s v="Unemployed"/>
    <x v="0"/>
    <n v="0"/>
    <x v="1"/>
    <x v="0"/>
    <n v="74"/>
    <n v="29"/>
    <n v="52"/>
    <n v="0"/>
    <n v="8"/>
    <s v="Corporate Auto"/>
    <s v="Corporate L2"/>
    <s v="Offer1"/>
    <s v="Branch"/>
    <n v="65.953005000000005"/>
    <s v="Four-Door Car"/>
    <s v="Medsize"/>
  </r>
  <r>
    <s v="GK48045"/>
    <x v="0"/>
    <n v="8214.6023839999998"/>
    <x v="0"/>
    <s v="Basic"/>
    <x v="1"/>
    <d v="2011-06-01T00:00:00"/>
    <s v="Employed"/>
    <x v="0"/>
    <n v="73245"/>
    <x v="2"/>
    <x v="0"/>
    <n v="68"/>
    <n v="33"/>
    <n v="48"/>
    <n v="0"/>
    <n v="2"/>
    <s v="Personal Auto"/>
    <s v="Personal L3"/>
    <s v="Offer3"/>
    <s v="Branch"/>
    <n v="305.12136299999997"/>
    <s v="Four-Door Car"/>
    <s v="Medsize"/>
  </r>
  <r>
    <s v="HZ67642"/>
    <x v="3"/>
    <n v="8647.1391519999997"/>
    <x v="0"/>
    <s v="Basic"/>
    <x v="0"/>
    <s v="2/13/11"/>
    <s v="Unemployed"/>
    <x v="1"/>
    <n v="0"/>
    <x v="1"/>
    <x v="0"/>
    <n v="119"/>
    <n v="5"/>
    <n v="31"/>
    <n v="0"/>
    <n v="3"/>
    <s v="Personal Auto"/>
    <s v="Personal L1"/>
    <s v="Offer4"/>
    <s v="Web"/>
    <n v="244.81616299999999"/>
    <s v="SUV"/>
    <s v="Small"/>
  </r>
  <r>
    <s v="HE12295"/>
    <x v="3"/>
    <n v="4446.7386219999999"/>
    <x v="0"/>
    <s v="Basic"/>
    <x v="3"/>
    <s v="2/24/11"/>
    <s v="Unemployed"/>
    <x v="1"/>
    <n v="0"/>
    <x v="0"/>
    <x v="1"/>
    <n v="61"/>
    <n v="32"/>
    <n v="42"/>
    <n v="0"/>
    <n v="3"/>
    <s v="Personal Auto"/>
    <s v="Personal L1"/>
    <s v="Offer1"/>
    <s v="Branch"/>
    <n v="616.27935600000001"/>
    <s v="Four-Door Car"/>
    <s v="Medsize"/>
  </r>
  <r>
    <s v="XL66550"/>
    <x v="4"/>
    <n v="7769.8419540000004"/>
    <x v="0"/>
    <s v="Basic"/>
    <x v="0"/>
    <s v="1/17/11"/>
    <s v="Employed"/>
    <x v="1"/>
    <n v="74365"/>
    <x v="0"/>
    <x v="2"/>
    <n v="193"/>
    <n v="11"/>
    <n v="85"/>
    <n v="0"/>
    <n v="1"/>
    <s v="Corporate Auto"/>
    <s v="Corporate L1"/>
    <s v="Offer1"/>
    <s v="Call Center"/>
    <n v="926.4"/>
    <s v="Luxury Car"/>
    <s v="Small"/>
  </r>
  <r>
    <s v="AL27471"/>
    <x v="4"/>
    <n v="3911.1182020000001"/>
    <x v="0"/>
    <s v="Extended"/>
    <x v="4"/>
    <d v="2011-07-02T00:00:00"/>
    <s v="Employed"/>
    <x v="1"/>
    <n v="30821"/>
    <x v="2"/>
    <x v="0"/>
    <n v="97"/>
    <n v="27"/>
    <n v="59"/>
    <n v="0"/>
    <n v="1"/>
    <s v="Personal Auto"/>
    <s v="Personal L3"/>
    <s v="Offer2"/>
    <s v="Web"/>
    <n v="451.31922700000001"/>
    <s v="Four-Door Car"/>
    <s v="Medsize"/>
  </r>
  <r>
    <s v="NG94479"/>
    <x v="1"/>
    <n v="2731.5204090000002"/>
    <x v="0"/>
    <s v="Basic"/>
    <x v="3"/>
    <d v="2011-02-01T00:00:00"/>
    <s v="Employed"/>
    <x v="0"/>
    <n v="69844"/>
    <x v="2"/>
    <x v="0"/>
    <n v="68"/>
    <n v="5"/>
    <n v="9"/>
    <n v="0"/>
    <n v="1"/>
    <s v="Corporate Auto"/>
    <s v="Corporate L1"/>
    <s v="Offer2"/>
    <s v="Branch"/>
    <n v="184.37969699999999"/>
    <s v="Four-Door Car"/>
    <s v="Medsize"/>
  </r>
  <r>
    <s v="WR58220"/>
    <x v="4"/>
    <n v="8401.7886529999996"/>
    <x v="0"/>
    <s v="Extended"/>
    <x v="0"/>
    <s v="1/30/11"/>
    <s v="Unemployed"/>
    <x v="1"/>
    <n v="0"/>
    <x v="0"/>
    <x v="1"/>
    <n v="124"/>
    <n v="15"/>
    <n v="86"/>
    <n v="0"/>
    <n v="8"/>
    <s v="Personal Auto"/>
    <s v="Personal L2"/>
    <s v="Offer2"/>
    <s v="Web"/>
    <n v="595.20000000000005"/>
    <s v="SUV"/>
    <s v="Medsize"/>
  </r>
  <r>
    <s v="RT64920"/>
    <x v="4"/>
    <n v="5875.0380740000001"/>
    <x v="0"/>
    <s v="Basic"/>
    <x v="2"/>
    <d v="2011-02-01T00:00:00"/>
    <s v="Employed"/>
    <x v="1"/>
    <n v="55836"/>
    <x v="2"/>
    <x v="0"/>
    <n v="73"/>
    <n v="8"/>
    <n v="87"/>
    <n v="0"/>
    <n v="7"/>
    <s v="Personal Auto"/>
    <s v="Personal L3"/>
    <s v="Offer1"/>
    <s v="Web"/>
    <n v="314.93618500000002"/>
    <s v="Four-Door Car"/>
    <s v="Medsize"/>
  </r>
  <r>
    <s v="IR58695"/>
    <x v="4"/>
    <n v="6188.3794230000003"/>
    <x v="0"/>
    <s v="Extended"/>
    <x v="3"/>
    <d v="2011-10-02T00:00:00"/>
    <s v="Employed"/>
    <x v="1"/>
    <n v="40352"/>
    <x v="0"/>
    <x v="0"/>
    <n v="77"/>
    <n v="31"/>
    <n v="33"/>
    <n v="0"/>
    <n v="3"/>
    <s v="Corporate Auto"/>
    <s v="Corporate L2"/>
    <s v="Offer1"/>
    <s v="Web"/>
    <n v="406.367233"/>
    <s v="Four-Door Car"/>
    <s v="Small"/>
  </r>
  <r>
    <s v="AS93181"/>
    <x v="1"/>
    <n v="4506.5777360000002"/>
    <x v="0"/>
    <s v="Basic"/>
    <x v="0"/>
    <s v="1/31/11"/>
    <s v="Disabled"/>
    <x v="0"/>
    <n v="14985"/>
    <x v="0"/>
    <x v="0"/>
    <n v="116"/>
    <n v="12"/>
    <n v="45"/>
    <n v="0"/>
    <n v="1"/>
    <s v="Personal Auto"/>
    <s v="Personal L3"/>
    <s v="Offer1"/>
    <s v="Call Center"/>
    <n v="571.31951400000003"/>
    <s v="Sports Car"/>
    <s v="Medsize"/>
  </r>
  <r>
    <s v="ML23548"/>
    <x v="1"/>
    <n v="10548.53703"/>
    <x v="0"/>
    <s v="Extended"/>
    <x v="4"/>
    <s v="1/15/11"/>
    <s v="Employed"/>
    <x v="0"/>
    <n v="27458"/>
    <x v="0"/>
    <x v="0"/>
    <n v="131"/>
    <n v="18"/>
    <n v="62"/>
    <n v="1"/>
    <n v="3"/>
    <s v="Personal Auto"/>
    <s v="Personal L1"/>
    <s v="Offer3"/>
    <s v="Call Center"/>
    <n v="730.373515"/>
    <s v="Sports Car"/>
    <s v="Medsize"/>
  </r>
  <r>
    <s v="PU71194"/>
    <x v="4"/>
    <n v="35203.57475"/>
    <x v="0"/>
    <s v="Premium"/>
    <x v="0"/>
    <s v="2/26/11"/>
    <s v="Employed"/>
    <x v="0"/>
    <n v="56343"/>
    <x v="0"/>
    <x v="2"/>
    <n v="295"/>
    <n v="11"/>
    <n v="69"/>
    <n v="0"/>
    <n v="2"/>
    <s v="Personal Auto"/>
    <s v="Personal L3"/>
    <s v="Offer1"/>
    <s v="Branch"/>
    <n v="1612.962321"/>
    <s v="Luxury Car"/>
    <s v="Medsize"/>
  </r>
  <r>
    <s v="QT46430"/>
    <x v="3"/>
    <n v="8193.7500010000003"/>
    <x v="0"/>
    <s v="Basic"/>
    <x v="1"/>
    <d v="2011-01-01T00:00:00"/>
    <s v="Medical Leave"/>
    <x v="0"/>
    <n v="12780"/>
    <x v="1"/>
    <x v="0"/>
    <n v="111"/>
    <n v="17"/>
    <n v="53"/>
    <n v="2"/>
    <n v="6"/>
    <s v="Personal Auto"/>
    <s v="Personal L1"/>
    <s v="Offer2"/>
    <s v="Call Center"/>
    <n v="225.43709799999999"/>
    <s v="Sports Car"/>
    <s v="Medsize"/>
  </r>
  <r>
    <s v="WP83694"/>
    <x v="3"/>
    <n v="5313.4363439999997"/>
    <x v="0"/>
    <s v="Extended"/>
    <x v="0"/>
    <s v="1/22/11"/>
    <s v="Employed"/>
    <x v="0"/>
    <n v="68558"/>
    <x v="1"/>
    <x v="0"/>
    <n v="131"/>
    <n v="16"/>
    <n v="11"/>
    <n v="0"/>
    <n v="1"/>
    <s v="Personal Auto"/>
    <s v="Personal L3"/>
    <s v="Offer1"/>
    <s v="Agent"/>
    <n v="280.90377899999999"/>
    <s v="SUV"/>
    <s v="Medsize"/>
  </r>
  <r>
    <s v="UE19977"/>
    <x v="3"/>
    <n v="4379.7701779999998"/>
    <x v="0"/>
    <s v="Premium"/>
    <x v="1"/>
    <s v="2/22/11"/>
    <s v="Employed"/>
    <x v="0"/>
    <n v="47747"/>
    <x v="1"/>
    <x v="2"/>
    <n v="111"/>
    <n v="31"/>
    <n v="76"/>
    <n v="0"/>
    <n v="1"/>
    <s v="Personal Auto"/>
    <s v="Personal L3"/>
    <s v="Offer3"/>
    <s v="Web"/>
    <n v="165.58852400000001"/>
    <s v="Two-Door Car"/>
    <s v="Medsize"/>
  </r>
  <r>
    <s v="WC83942"/>
    <x v="4"/>
    <n v="20885.555469999999"/>
    <x v="0"/>
    <s v="Extended"/>
    <x v="0"/>
    <s v="1/23/11"/>
    <s v="Medical Leave"/>
    <x v="1"/>
    <n v="16113"/>
    <x v="0"/>
    <x v="0"/>
    <n v="81"/>
    <n v="27"/>
    <n v="19"/>
    <n v="0"/>
    <n v="2"/>
    <s v="Corporate Auto"/>
    <s v="Corporate L2"/>
    <s v="Offer2"/>
    <s v="Web"/>
    <n v="494.89099599999997"/>
    <s v="Four-Door Car"/>
    <s v="Small"/>
  </r>
  <r>
    <s v="HZ62410"/>
    <x v="4"/>
    <n v="2771.963072"/>
    <x v="0"/>
    <s v="Extended"/>
    <x v="0"/>
    <d v="2011-03-01T00:00:00"/>
    <s v="Unemployed"/>
    <x v="1"/>
    <n v="0"/>
    <x v="0"/>
    <x v="1"/>
    <n v="79"/>
    <n v="6"/>
    <n v="55"/>
    <n v="0"/>
    <n v="1"/>
    <s v="Personal Auto"/>
    <s v="Personal L3"/>
    <s v="Offer1"/>
    <s v="Agent"/>
    <n v="379.2"/>
    <s v="Four-Door Car"/>
    <s v="Medsize"/>
  </r>
  <r>
    <s v="CE72177"/>
    <x v="3"/>
    <n v="5461.5489930000003"/>
    <x v="0"/>
    <s v="Basic"/>
    <x v="3"/>
    <d v="2011-07-01T00:00:00"/>
    <s v="Employed"/>
    <x v="0"/>
    <n v="39626"/>
    <x v="0"/>
    <x v="0"/>
    <n v="69"/>
    <n v="23"/>
    <n v="0"/>
    <n v="0"/>
    <n v="3"/>
    <s v="Personal Auto"/>
    <s v="Personal L3"/>
    <s v="Offer2"/>
    <s v="Agent"/>
    <n v="485.705851"/>
    <s v="Four-Door Car"/>
    <s v="Large"/>
  </r>
  <r>
    <s v="YI89801"/>
    <x v="3"/>
    <n v="2570.2351720000001"/>
    <x v="0"/>
    <s v="Basic"/>
    <x v="3"/>
    <s v="2/17/11"/>
    <s v="Employed"/>
    <x v="0"/>
    <n v="49304"/>
    <x v="0"/>
    <x v="1"/>
    <n v="65"/>
    <n v="28"/>
    <n v="48"/>
    <n v="0"/>
    <n v="1"/>
    <s v="Corporate Auto"/>
    <s v="Corporate L2"/>
    <s v="Offer1"/>
    <s v="Agent"/>
    <n v="312"/>
    <s v="Four-Door Car"/>
    <s v="Medsize"/>
  </r>
  <r>
    <s v="KB53430"/>
    <x v="4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3"/>
    <s v="Offer3"/>
    <s v="Web"/>
    <n v="292.8"/>
    <s v="Four-Door Car"/>
    <s v="Medsize"/>
  </r>
  <r>
    <s v="KB50999"/>
    <x v="3"/>
    <n v="5394.0009790000004"/>
    <x v="0"/>
    <s v="Basic"/>
    <x v="1"/>
    <d v="2011-03-02T00:00:00"/>
    <s v="Employed"/>
    <x v="0"/>
    <n v="27568"/>
    <x v="2"/>
    <x v="0"/>
    <n v="68"/>
    <n v="0"/>
    <n v="62"/>
    <n v="0"/>
    <n v="3"/>
    <s v="Personal Auto"/>
    <s v="Personal L3"/>
    <s v="Offer3"/>
    <s v="Call Center"/>
    <n v="278.68933099999998"/>
    <s v="Two-Door Car"/>
    <s v="Medsize"/>
  </r>
  <r>
    <s v="JO17193"/>
    <x v="0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BO42776"/>
    <x v="0"/>
    <n v="25360.104039999998"/>
    <x v="0"/>
    <s v="Basic"/>
    <x v="0"/>
    <d v="2011-03-01T00:00:00"/>
    <s v="Employed"/>
    <x v="1"/>
    <n v="21442"/>
    <x v="0"/>
    <x v="0"/>
    <n v="108"/>
    <n v="16"/>
    <n v="83"/>
    <n v="0"/>
    <n v="2"/>
    <s v="Corporate Auto"/>
    <s v="Corporate L3"/>
    <s v="Offer1"/>
    <s v="Agent"/>
    <n v="518.4"/>
    <s v="SUV"/>
    <s v="Medsize"/>
  </r>
  <r>
    <s v="OZ19432"/>
    <x v="2"/>
    <n v="4374.0389850000001"/>
    <x v="0"/>
    <s v="Premium"/>
    <x v="3"/>
    <s v="1/14/11"/>
    <s v="Employed"/>
    <x v="0"/>
    <n v="34516"/>
    <x v="1"/>
    <x v="0"/>
    <n v="113"/>
    <n v="12"/>
    <n v="70"/>
    <n v="3"/>
    <n v="1"/>
    <s v="Special Auto"/>
    <s v="Special L2"/>
    <s v="Offer4"/>
    <s v="Branch"/>
    <n v="42.950851999999998"/>
    <s v="Four-Door Car"/>
    <s v="Medsize"/>
  </r>
  <r>
    <s v="VT34834"/>
    <x v="2"/>
    <n v="4953.358432"/>
    <x v="0"/>
    <s v="Basic"/>
    <x v="3"/>
    <d v="2011-08-02T00:00:00"/>
    <s v="Unemployed"/>
    <x v="1"/>
    <n v="0"/>
    <x v="0"/>
    <x v="0"/>
    <n v="68"/>
    <n v="11"/>
    <n v="90"/>
    <n v="0"/>
    <n v="4"/>
    <s v="Personal Auto"/>
    <s v="Personal L1"/>
    <s v="Offer3"/>
    <s v="Branch"/>
    <n v="342.46824800000002"/>
    <s v="Four-Door Car"/>
    <s v="Small"/>
  </r>
  <r>
    <s v="MI65698"/>
    <x v="4"/>
    <n v="4590.8112140000003"/>
    <x v="0"/>
    <s v="Premium"/>
    <x v="1"/>
    <d v="2011-01-02T00:00:00"/>
    <s v="Employed"/>
    <x v="0"/>
    <n v="28354"/>
    <x v="2"/>
    <x v="2"/>
    <n v="118"/>
    <n v="33"/>
    <n v="20"/>
    <n v="0"/>
    <n v="1"/>
    <s v="Personal Auto"/>
    <s v="Personal L3"/>
    <s v="Offer2"/>
    <s v="Agent"/>
    <n v="320.32777499999997"/>
    <s v="Two-Door Car"/>
    <s v="Large"/>
  </r>
  <r>
    <s v="IG85969"/>
    <x v="1"/>
    <n v="5062.3737899999996"/>
    <x v="0"/>
    <s v="Basic"/>
    <x v="1"/>
    <s v="1/21/11"/>
    <s v="Unemployed"/>
    <x v="0"/>
    <n v="0"/>
    <x v="0"/>
    <x v="1"/>
    <n v="72"/>
    <n v="22"/>
    <n v="58"/>
    <n v="0"/>
    <n v="5"/>
    <s v="Personal Auto"/>
    <s v="Personal L3"/>
    <s v="Offer3"/>
    <s v="Call Center"/>
    <n v="345.6"/>
    <s v="Two-Door Car"/>
    <s v="Large"/>
  </r>
  <r>
    <s v="SE72928"/>
    <x v="3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1"/>
    <s v="Offer1"/>
    <s v="Agent"/>
    <n v="158.077504"/>
    <s v="Sports Car"/>
    <s v="Medsize"/>
  </r>
  <r>
    <s v="QV47358"/>
    <x v="1"/>
    <n v="8133.1572120000001"/>
    <x v="0"/>
    <s v="Basic"/>
    <x v="0"/>
    <s v="1/25/11"/>
    <s v="Employed"/>
    <x v="0"/>
    <n v="32021"/>
    <x v="0"/>
    <x v="1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x v="4"/>
    <n v="2869.3013190000001"/>
    <x v="0"/>
    <s v="Basic"/>
    <x v="0"/>
    <s v="2/24/11"/>
    <s v="Medical Leave"/>
    <x v="0"/>
    <n v="13393"/>
    <x v="1"/>
    <x v="0"/>
    <n v="73"/>
    <n v="31"/>
    <n v="11"/>
    <n v="0"/>
    <n v="1"/>
    <s v="Personal Auto"/>
    <s v="Personal L3"/>
    <s v="Offer2"/>
    <s v="Branch"/>
    <n v="34.708193999999999"/>
    <s v="Four-Door Car"/>
    <s v="Medsize"/>
  </r>
  <r>
    <s v="MN53151"/>
    <x v="4"/>
    <n v="27937.750929999998"/>
    <x v="0"/>
    <s v="Basic"/>
    <x v="1"/>
    <d v="2011-05-02T00:00:00"/>
    <s v="Retired"/>
    <x v="1"/>
    <n v="13624"/>
    <x v="0"/>
    <x v="2"/>
    <n v="117"/>
    <n v="4"/>
    <n v="11"/>
    <n v="0"/>
    <n v="2"/>
    <s v="Personal Auto"/>
    <s v="Personal L1"/>
    <s v="Offer4"/>
    <s v="Agent"/>
    <n v="561.6"/>
    <s v="Sports Car"/>
    <s v="Medsize"/>
  </r>
  <r>
    <s v="VD64777"/>
    <x v="2"/>
    <n v="2606.1863210000001"/>
    <x v="0"/>
    <s v="Basic"/>
    <x v="1"/>
    <s v="1/19/11"/>
    <s v="Employed"/>
    <x v="0"/>
    <n v="27800"/>
    <x v="0"/>
    <x v="1"/>
    <n v="67"/>
    <n v="9"/>
    <n v="78"/>
    <n v="0"/>
    <n v="1"/>
    <s v="Personal Auto"/>
    <s v="Personal L2"/>
    <s v="Offer4"/>
    <s v="Web"/>
    <n v="321.60000000000002"/>
    <s v="Two-Door Car"/>
    <s v="Medsize"/>
  </r>
  <r>
    <s v="EG21289"/>
    <x v="3"/>
    <n v="7764.2731020000001"/>
    <x v="0"/>
    <s v="Basic"/>
    <x v="1"/>
    <d v="2011-04-02T00:00:00"/>
    <s v="Employed"/>
    <x v="0"/>
    <n v="58419"/>
    <x v="1"/>
    <x v="0"/>
    <n v="191"/>
    <n v="29"/>
    <n v="6"/>
    <n v="0"/>
    <n v="1"/>
    <s v="Personal Auto"/>
    <s v="Personal L2"/>
    <s v="Offer4"/>
    <s v="Call Center"/>
    <n v="202.468807"/>
    <s v="Luxury Car"/>
    <s v="Medsize"/>
  </r>
  <r>
    <s v="YI85251"/>
    <x v="2"/>
    <n v="18380.39026"/>
    <x v="0"/>
    <s v="Extended"/>
    <x v="3"/>
    <d v="2011-08-02T00:00:00"/>
    <s v="Employed"/>
    <x v="1"/>
    <n v="50407"/>
    <x v="2"/>
    <x v="0"/>
    <n v="92"/>
    <n v="30"/>
    <n v="67"/>
    <n v="0"/>
    <n v="2"/>
    <s v="Personal Auto"/>
    <s v="Personal L3"/>
    <s v="Offer1"/>
    <s v="Agent"/>
    <n v="352.060768"/>
    <s v="Four-Door Car"/>
    <s v="Medsize"/>
  </r>
  <r>
    <s v="RD61361"/>
    <x v="1"/>
    <n v="6102.9535720000003"/>
    <x v="0"/>
    <s v="Extended"/>
    <x v="0"/>
    <d v="2011-05-02T00:00:00"/>
    <s v="Unemployed"/>
    <x v="0"/>
    <n v="0"/>
    <x v="0"/>
    <x v="1"/>
    <n v="84"/>
    <n v="0"/>
    <n v="76"/>
    <n v="0"/>
    <n v="4"/>
    <s v="Personal Auto"/>
    <s v="Personal L3"/>
    <s v="Offer1"/>
    <s v="Branch"/>
    <n v="856.34747400000003"/>
    <s v="Four-Door Car"/>
    <s v="Large"/>
  </r>
  <r>
    <s v="PG26401"/>
    <x v="0"/>
    <n v="9191.6728249999996"/>
    <x v="0"/>
    <s v="Basic"/>
    <x v="3"/>
    <s v="1/24/11"/>
    <s v="Employed"/>
    <x v="1"/>
    <n v="77603"/>
    <x v="0"/>
    <x v="0"/>
    <n v="114"/>
    <n v="10"/>
    <n v="83"/>
    <n v="0"/>
    <n v="8"/>
    <s v="Personal Auto"/>
    <s v="Personal L1"/>
    <s v="Offer2"/>
    <s v="Call Center"/>
    <n v="547.20000000000005"/>
    <s v="SUV"/>
    <s v="Medsize"/>
  </r>
  <r>
    <s v="NV91476"/>
    <x v="3"/>
    <n v="9581.2814330000001"/>
    <x v="0"/>
    <s v="Premium"/>
    <x v="1"/>
    <s v="1/23/11"/>
    <s v="Employed"/>
    <x v="0"/>
    <n v="75606"/>
    <x v="0"/>
    <x v="0"/>
    <n v="119"/>
    <n v="6"/>
    <n v="97"/>
    <n v="0"/>
    <n v="7"/>
    <s v="Personal Auto"/>
    <s v="Personal L3"/>
    <s v="Offer1"/>
    <s v="Web"/>
    <n v="571.20000000000005"/>
    <s v="Four-Door Car"/>
    <s v="Medsize"/>
  </r>
  <r>
    <s v="SJ16410"/>
    <x v="1"/>
    <n v="7532.2623919999996"/>
    <x v="0"/>
    <s v="Extended"/>
    <x v="0"/>
    <s v="2/19/11"/>
    <s v="Employed"/>
    <x v="1"/>
    <n v="41458"/>
    <x v="1"/>
    <x v="1"/>
    <n v="98"/>
    <n v="6"/>
    <n v="67"/>
    <n v="0"/>
    <n v="3"/>
    <s v="Personal Auto"/>
    <s v="Personal L3"/>
    <s v="Offer3"/>
    <s v="Agent"/>
    <n v="191.10022699999999"/>
    <s v="Four-Door Car"/>
    <s v="Medsize"/>
  </r>
  <r>
    <s v="BI17208"/>
    <x v="4"/>
    <n v="2795.3213529999998"/>
    <x v="0"/>
    <s v="Basic"/>
    <x v="1"/>
    <s v="1/20/11"/>
    <s v="Unemployed"/>
    <x v="1"/>
    <n v="0"/>
    <x v="0"/>
    <x v="0"/>
    <n v="74"/>
    <n v="6"/>
    <n v="61"/>
    <n v="0"/>
    <n v="1"/>
    <s v="Personal Auto"/>
    <s v="Personal L3"/>
    <s v="Offer1"/>
    <s v="Call Center"/>
    <n v="420.76599299999998"/>
    <s v="Two-Door Car"/>
    <s v="Medsize"/>
  </r>
  <r>
    <s v="WR70403"/>
    <x v="0"/>
    <n v="5673.8409920000004"/>
    <x v="0"/>
    <s v="Extended"/>
    <x v="3"/>
    <s v="2/25/11"/>
    <s v="Unemployed"/>
    <x v="1"/>
    <n v="0"/>
    <x v="0"/>
    <x v="2"/>
    <n v="82"/>
    <n v="13"/>
    <n v="87"/>
    <n v="0"/>
    <n v="7"/>
    <s v="Personal Auto"/>
    <s v="Personal L3"/>
    <s v="Offer1"/>
    <s v="Agent"/>
    <n v="445.00129600000002"/>
    <s v="Two-Door Car"/>
    <s v="Medsize"/>
  </r>
  <r>
    <s v="ZZ22858"/>
    <x v="1"/>
    <n v="15016.18511"/>
    <x v="0"/>
    <s v="Basic"/>
    <x v="0"/>
    <d v="2011-01-01T00:00:00"/>
    <s v="Employed"/>
    <x v="0"/>
    <n v="70619"/>
    <x v="1"/>
    <x v="0"/>
    <n v="187"/>
    <n v="2"/>
    <n v="84"/>
    <n v="0"/>
    <n v="3"/>
    <s v="Personal Auto"/>
    <s v="Personal L3"/>
    <s v="Offer3"/>
    <s v="Branch"/>
    <n v="293.94863199999998"/>
    <s v="Luxury Car"/>
    <s v="Medsize"/>
  </r>
  <r>
    <s v="EZ75048"/>
    <x v="3"/>
    <n v="3087.249746"/>
    <x v="0"/>
    <s v="Extended"/>
    <x v="4"/>
    <d v="2011-10-01T00:00:00"/>
    <s v="Employed"/>
    <x v="1"/>
    <n v="41273"/>
    <x v="2"/>
    <x v="0"/>
    <n v="77"/>
    <n v="16"/>
    <n v="19"/>
    <n v="0"/>
    <n v="1"/>
    <s v="Personal Auto"/>
    <s v="Personal L3"/>
    <s v="Offer2"/>
    <s v="Call Center"/>
    <n v="221.226696"/>
    <s v="Four-Door Car"/>
    <s v="Medsize"/>
  </r>
  <r>
    <s v="CN31328"/>
    <x v="1"/>
    <n v="5480.701059"/>
    <x v="0"/>
    <s v="Basic"/>
    <x v="1"/>
    <d v="2011-06-01T00:00:00"/>
    <s v="Employed"/>
    <x v="0"/>
    <n v="46946"/>
    <x v="0"/>
    <x v="2"/>
    <n v="70"/>
    <n v="10"/>
    <n v="37"/>
    <n v="0"/>
    <n v="9"/>
    <s v="Personal Auto"/>
    <s v="Personal L3"/>
    <s v="Offer2"/>
    <s v="Web"/>
    <n v="336"/>
    <s v="Four-Door Car"/>
    <s v="Medsize"/>
  </r>
  <r>
    <s v="ZP91150"/>
    <x v="4"/>
    <n v="7944.9738070000003"/>
    <x v="0"/>
    <s v="Premium"/>
    <x v="1"/>
    <s v="2/13/11"/>
    <s v="Unemployed"/>
    <x v="1"/>
    <n v="0"/>
    <x v="0"/>
    <x v="1"/>
    <n v="113"/>
    <n v="10"/>
    <n v="97"/>
    <n v="0"/>
    <n v="9"/>
    <s v="Corporate Auto"/>
    <s v="Corporate L3"/>
    <s v="Offer1"/>
    <s v="Web"/>
    <n v="542.4"/>
    <s v="Four-Door Car"/>
    <s v="Medsize"/>
  </r>
  <r>
    <s v="LC77957"/>
    <x v="4"/>
    <n v="8543.2473229999996"/>
    <x v="0"/>
    <s v="Basic"/>
    <x v="0"/>
    <s v="1/14/11"/>
    <s v="Employed"/>
    <x v="1"/>
    <n v="99180"/>
    <x v="1"/>
    <x v="0"/>
    <n v="106"/>
    <n v="15"/>
    <n v="20"/>
    <n v="0"/>
    <n v="3"/>
    <s v="Personal Auto"/>
    <s v="Personal L1"/>
    <s v="Offer3"/>
    <s v="Branch"/>
    <n v="33.751887000000004"/>
    <s v="SUV"/>
    <s v="Small"/>
  </r>
  <r>
    <s v="PT34656"/>
    <x v="3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1"/>
    <s v="Offer1"/>
    <s v="Agent"/>
    <n v="321.60000000000002"/>
    <s v="Four-Door Car"/>
    <s v="Medsize"/>
  </r>
  <r>
    <s v="MI99404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AI58313"/>
    <x v="2"/>
    <n v="36946.063929999997"/>
    <x v="0"/>
    <s v="Basic"/>
    <x v="1"/>
    <s v="1/30/11"/>
    <s v="Employed"/>
    <x v="0"/>
    <n v="75425"/>
    <x v="0"/>
    <x v="2"/>
    <n v="116"/>
    <n v="25"/>
    <n v="88"/>
    <n v="1"/>
    <n v="2"/>
    <s v="Personal Auto"/>
    <s v="Personal L3"/>
    <s v="Offer2"/>
    <s v="Call Center"/>
    <n v="663.64380100000005"/>
    <s v="Sports Car"/>
    <s v="Medsize"/>
  </r>
  <r>
    <s v="VA60020"/>
    <x v="2"/>
    <n v="3314.5513299999998"/>
    <x v="0"/>
    <s v="Extended"/>
    <x v="3"/>
    <s v="1/25/11"/>
    <s v="Employed"/>
    <x v="0"/>
    <n v="63583"/>
    <x v="1"/>
    <x v="0"/>
    <n v="83"/>
    <n v="15"/>
    <n v="8"/>
    <n v="0"/>
    <n v="1"/>
    <s v="Special Auto"/>
    <s v="Special L1"/>
    <s v="Offer4"/>
    <s v="Agent"/>
    <n v="167.39958999999999"/>
    <s v="Four-Door Car"/>
    <s v="Medsize"/>
  </r>
  <r>
    <s v="TW53467"/>
    <x v="3"/>
    <n v="4566.3772609999996"/>
    <x v="0"/>
    <s v="Basic"/>
    <x v="0"/>
    <d v="2011-12-01T00:00:00"/>
    <s v="Unemployed"/>
    <x v="1"/>
    <n v="0"/>
    <x v="0"/>
    <x v="1"/>
    <n v="66"/>
    <n v="27"/>
    <n v="28"/>
    <n v="0"/>
    <n v="3"/>
    <s v="Personal Auto"/>
    <s v="Personal L1"/>
    <s v="Offer3"/>
    <s v="Agent"/>
    <n v="475.2"/>
    <s v="Four-Door Car"/>
    <s v="Small"/>
  </r>
  <r>
    <s v="IC11062"/>
    <x v="2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3"/>
    <s v="Offer1"/>
    <s v="Branch"/>
    <n v="667.2"/>
    <s v="SUV"/>
    <s v="Medsize"/>
  </r>
  <r>
    <s v="OO11531"/>
    <x v="2"/>
    <n v="2540.5514560000001"/>
    <x v="0"/>
    <s v="Basic"/>
    <x v="2"/>
    <s v="1/23/11"/>
    <s v="Employed"/>
    <x v="0"/>
    <n v="37125"/>
    <x v="2"/>
    <x v="0"/>
    <n v="63"/>
    <n v="29"/>
    <n v="78"/>
    <n v="0"/>
    <n v="1"/>
    <s v="Personal Auto"/>
    <s v="Personal L2"/>
    <s v="Offer2"/>
    <s v="Agent"/>
    <n v="290.91169300000001"/>
    <s v="Four-Door Car"/>
    <s v="Large"/>
  </r>
  <r>
    <s v="JV80614"/>
    <x v="3"/>
    <n v="2939.330187"/>
    <x v="0"/>
    <s v="Basic"/>
    <x v="1"/>
    <s v="1/29/11"/>
    <s v="Employed"/>
    <x v="1"/>
    <n v="53357"/>
    <x v="1"/>
    <x v="0"/>
    <n v="73"/>
    <n v="4"/>
    <n v="77"/>
    <n v="0"/>
    <n v="1"/>
    <s v="Personal Auto"/>
    <s v="Personal L3"/>
    <s v="Offer2"/>
    <s v="Call Center"/>
    <n v="55.320014"/>
    <s v="Four-Door Car"/>
    <s v="Medsize"/>
  </r>
  <r>
    <s v="IC70693"/>
    <x v="3"/>
    <n v="16068.348379999999"/>
    <x v="0"/>
    <s v="Basic"/>
    <x v="0"/>
    <s v="1/23/11"/>
    <s v="Employed"/>
    <x v="0"/>
    <n v="70140"/>
    <x v="0"/>
    <x v="0"/>
    <n v="199"/>
    <n v="25"/>
    <n v="15"/>
    <n v="0"/>
    <n v="7"/>
    <s v="Corporate Auto"/>
    <s v="Corporate L3"/>
    <s v="Offer2"/>
    <s v="Web"/>
    <n v="955.2"/>
    <s v="Luxury Car"/>
    <s v="Medsize"/>
  </r>
  <r>
    <s v="JY45326"/>
    <x v="4"/>
    <n v="7360.8736959999997"/>
    <x v="0"/>
    <s v="Basic"/>
    <x v="1"/>
    <s v="1/16/11"/>
    <s v="Employed"/>
    <x v="1"/>
    <n v="52380"/>
    <x v="0"/>
    <x v="0"/>
    <n v="186"/>
    <n v="27"/>
    <n v="76"/>
    <n v="2"/>
    <n v="1"/>
    <s v="Personal Auto"/>
    <s v="Personal L2"/>
    <s v="Offer1"/>
    <s v="Call Center"/>
    <n v="892.8"/>
    <s v="Luxury SUV"/>
    <s v="Small"/>
  </r>
  <r>
    <s v="QW17940"/>
    <x v="3"/>
    <n v="2700.9858989999998"/>
    <x v="0"/>
    <s v="Basic"/>
    <x v="3"/>
    <s v="1/29/11"/>
    <s v="Employed"/>
    <x v="1"/>
    <n v="79292"/>
    <x v="1"/>
    <x v="0"/>
    <n v="67"/>
    <n v="18"/>
    <n v="58"/>
    <n v="0"/>
    <n v="1"/>
    <s v="Corporate Auto"/>
    <s v="Corporate L2"/>
    <s v="Offer2"/>
    <s v="Branch"/>
    <n v="55.394702000000002"/>
    <s v="Four-Door Car"/>
    <s v="Medsize"/>
  </r>
  <r>
    <s v="AV25133"/>
    <x v="4"/>
    <n v="3095.705571"/>
    <x v="0"/>
    <s v="Extended"/>
    <x v="1"/>
    <d v="2011-12-01T00:00:00"/>
    <s v="Unemployed"/>
    <x v="0"/>
    <n v="0"/>
    <x v="0"/>
    <x v="1"/>
    <n v="92"/>
    <n v="31"/>
    <n v="24"/>
    <n v="1"/>
    <n v="1"/>
    <s v="Personal Auto"/>
    <s v="Personal L3"/>
    <s v="Offer3"/>
    <s v="Web"/>
    <n v="774.89246100000003"/>
    <s v="Two-Door Car"/>
    <s v="Small"/>
  </r>
  <r>
    <s v="QJ57215"/>
    <x v="2"/>
    <n v="4383.7514819999997"/>
    <x v="0"/>
    <s v="Extended"/>
    <x v="1"/>
    <s v="1/25/11"/>
    <s v="Unemployed"/>
    <x v="0"/>
    <n v="0"/>
    <x v="0"/>
    <x v="1"/>
    <n v="123"/>
    <n v="14"/>
    <n v="97"/>
    <n v="0"/>
    <n v="1"/>
    <s v="Personal Auto"/>
    <s v="Personal L2"/>
    <s v="Offer1"/>
    <s v="Branch"/>
    <n v="1480.3367479999999"/>
    <s v="SUV"/>
    <s v="Medsize"/>
  </r>
  <r>
    <s v="IG94072"/>
    <x v="4"/>
    <n v="9928.8748250000008"/>
    <x v="0"/>
    <s v="Extended"/>
    <x v="3"/>
    <d v="2011-01-01T00:00:00"/>
    <s v="Employed"/>
    <x v="0"/>
    <n v="75425"/>
    <x v="0"/>
    <x v="0"/>
    <n v="123"/>
    <n v="3"/>
    <n v="49"/>
    <n v="0"/>
    <n v="6"/>
    <s v="Personal Auto"/>
    <s v="Personal L1"/>
    <s v="Offer1"/>
    <s v="Branch"/>
    <n v="823.79880300000002"/>
    <s v="Sports Car"/>
    <s v="Large"/>
  </r>
  <r>
    <s v="WC28543"/>
    <x v="1"/>
    <n v="2399.1781500000002"/>
    <x v="0"/>
    <s v="Basic"/>
    <x v="0"/>
    <s v="1/23/11"/>
    <s v="Disabled"/>
    <x v="1"/>
    <n v="20992"/>
    <x v="0"/>
    <x v="0"/>
    <n v="64"/>
    <n v="21"/>
    <n v="73"/>
    <n v="0"/>
    <n v="1"/>
    <s v="Personal Auto"/>
    <s v="Personal L3"/>
    <s v="Offer2"/>
    <s v="Call Center"/>
    <n v="307.2"/>
    <s v="Two-Door Car"/>
    <s v="Medsize"/>
  </r>
  <r>
    <s v="DH13219"/>
    <x v="0"/>
    <n v="3402.7772930000001"/>
    <x v="0"/>
    <s v="Extended"/>
    <x v="0"/>
    <s v="1/28/11"/>
    <s v="Employed"/>
    <x v="1"/>
    <n v="57428"/>
    <x v="0"/>
    <x v="0"/>
    <n v="85"/>
    <n v="34"/>
    <n v="40"/>
    <n v="1"/>
    <n v="1"/>
    <s v="Corporate Auto"/>
    <s v="Corporate L3"/>
    <s v="Offer1"/>
    <s v="Call Center"/>
    <n v="414.64979599999998"/>
    <s v="Four-Door Car"/>
    <s v="Medsize"/>
  </r>
  <r>
    <s v="ET80689"/>
    <x v="3"/>
    <n v="8711.3024220000007"/>
    <x v="0"/>
    <s v="Basic"/>
    <x v="1"/>
    <s v="2/18/11"/>
    <s v="Employed"/>
    <x v="1"/>
    <n v="92606"/>
    <x v="2"/>
    <x v="0"/>
    <n v="109"/>
    <n v="26"/>
    <n v="75"/>
    <n v="0"/>
    <n v="3"/>
    <s v="Special Auto"/>
    <s v="Special L3"/>
    <s v="Offer2"/>
    <s v="Branch"/>
    <n v="287.43783100000002"/>
    <s v="SUV"/>
    <s v="Medsize"/>
  </r>
  <r>
    <s v="JD10245"/>
    <x v="3"/>
    <n v="4358.7620079999997"/>
    <x v="0"/>
    <s v="Basic"/>
    <x v="3"/>
    <s v="1/31/11"/>
    <s v="Employed"/>
    <x v="1"/>
    <n v="86001"/>
    <x v="0"/>
    <x v="2"/>
    <n v="109"/>
    <n v="4"/>
    <n v="27"/>
    <n v="1"/>
    <n v="1"/>
    <s v="Personal Auto"/>
    <s v="Personal L3"/>
    <s v="Offer1"/>
    <s v="Agent"/>
    <n v="523.20000000000005"/>
    <s v="SUV"/>
    <s v="Medsize"/>
  </r>
  <r>
    <s v="XO96556"/>
    <x v="1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1"/>
    <s v="Offer3"/>
    <s v="Web"/>
    <n v="392.23569800000001"/>
    <s v="Two-Door Car"/>
    <s v="Small"/>
  </r>
  <r>
    <s v="UJ61336"/>
    <x v="1"/>
    <n v="5642.7479979999998"/>
    <x v="0"/>
    <s v="Basic"/>
    <x v="0"/>
    <d v="2011-09-02T00:00:00"/>
    <s v="Employed"/>
    <x v="0"/>
    <n v="68654"/>
    <x v="2"/>
    <x v="0"/>
    <n v="71"/>
    <n v="32"/>
    <n v="21"/>
    <n v="2"/>
    <n v="9"/>
    <s v="Personal Auto"/>
    <s v="Personal L3"/>
    <s v="Offer1"/>
    <s v="Web"/>
    <n v="208.04848699999999"/>
    <s v="Four-Door Car"/>
    <s v="Medsize"/>
  </r>
  <r>
    <s v="XS94482"/>
    <x v="1"/>
    <n v="4151.6673680000004"/>
    <x v="0"/>
    <s v="Basic"/>
    <x v="2"/>
    <s v="2/17/11"/>
    <s v="Unemployed"/>
    <x v="0"/>
    <n v="0"/>
    <x v="2"/>
    <x v="1"/>
    <n v="61"/>
    <n v="7"/>
    <n v="71"/>
    <n v="3"/>
    <n v="9"/>
    <s v="Personal Auto"/>
    <s v="Personal L2"/>
    <s v="Offer1"/>
    <s v="Web"/>
    <n v="208.89286100000001"/>
    <s v="Two-Door Car"/>
    <s v="Medsize"/>
  </r>
  <r>
    <s v="QX57337"/>
    <x v="4"/>
    <n v="2842.0259129999999"/>
    <x v="0"/>
    <s v="Basic"/>
    <x v="4"/>
    <s v="1/26/11"/>
    <s v="Employed"/>
    <x v="0"/>
    <n v="92629"/>
    <x v="1"/>
    <x v="1"/>
    <n v="72"/>
    <n v="22"/>
    <n v="1"/>
    <n v="3"/>
    <n v="1"/>
    <s v="Personal Auto"/>
    <s v="Personal L2"/>
    <s v="Offer2"/>
    <s v="Call Center"/>
    <n v="60.845685000000003"/>
    <s v="Four-Door Car"/>
    <s v="Medsize"/>
  </r>
  <r>
    <s v="CZ35936"/>
    <x v="3"/>
    <n v="8791.4449420000001"/>
    <x v="0"/>
    <s v="Basic"/>
    <x v="3"/>
    <d v="2011-12-01T00:00:00"/>
    <s v="Employed"/>
    <x v="0"/>
    <n v="54094"/>
    <x v="2"/>
    <x v="1"/>
    <n v="112"/>
    <n v="9"/>
    <n v="51"/>
    <n v="0"/>
    <n v="4"/>
    <s v="Corporate Auto"/>
    <s v="Corporate L2"/>
    <s v="Offer1"/>
    <s v="Agent"/>
    <n v="502.99493100000001"/>
    <s v="SUV"/>
    <s v="Medsize"/>
  </r>
  <r>
    <s v="IM41800"/>
    <x v="2"/>
    <n v="8268.2729330000002"/>
    <x v="0"/>
    <s v="Basic"/>
    <x v="1"/>
    <d v="2011-02-02T00:00:00"/>
    <s v="Employed"/>
    <x v="1"/>
    <n v="95419"/>
    <x v="0"/>
    <x v="0"/>
    <n v="70"/>
    <n v="6"/>
    <n v="61"/>
    <n v="3"/>
    <n v="2"/>
    <s v="Personal Auto"/>
    <s v="Personal L3"/>
    <s v="Offer3"/>
    <s v="Web"/>
    <n v="336"/>
    <s v="Four-Door Car"/>
    <s v="Medsize"/>
  </r>
  <r>
    <s v="GI70742"/>
    <x v="4"/>
    <n v="8581.6372670000001"/>
    <x v="0"/>
    <s v="Basic"/>
    <x v="3"/>
    <s v="1/15/11"/>
    <s v="Employed"/>
    <x v="0"/>
    <n v="66466"/>
    <x v="2"/>
    <x v="0"/>
    <n v="71"/>
    <n v="20"/>
    <n v="35"/>
    <n v="0"/>
    <n v="2"/>
    <s v="Personal Auto"/>
    <s v="Personal L3"/>
    <s v="Offer2"/>
    <s v="Call Center"/>
    <n v="293.01616799999999"/>
    <s v="Four-Door Car"/>
    <s v="Medsize"/>
  </r>
  <r>
    <s v="HQ32112"/>
    <x v="1"/>
    <n v="5244.4047499999997"/>
    <x v="0"/>
    <s v="Extended"/>
    <x v="3"/>
    <d v="2011-01-01T00:00:00"/>
    <s v="Employed"/>
    <x v="1"/>
    <n v="68131"/>
    <x v="1"/>
    <x v="0"/>
    <n v="130"/>
    <n v="22"/>
    <n v="27"/>
    <n v="0"/>
    <n v="1"/>
    <s v="Personal Auto"/>
    <s v="Personal L2"/>
    <s v="Offer4"/>
    <s v="Branch"/>
    <n v="226.60764800000001"/>
    <s v="SUV"/>
    <s v="Medsize"/>
  </r>
  <r>
    <s v="CC85895"/>
    <x v="2"/>
    <n v="8509.0198459999992"/>
    <x v="0"/>
    <s v="Basic"/>
    <x v="0"/>
    <d v="2011-12-01T00:00:00"/>
    <s v="Employed"/>
    <x v="0"/>
    <n v="56481"/>
    <x v="2"/>
    <x v="0"/>
    <n v="106"/>
    <n v="7"/>
    <n v="17"/>
    <n v="0"/>
    <n v="3"/>
    <s v="Personal Auto"/>
    <s v="Personal L1"/>
    <s v="Offer1"/>
    <s v="Branch"/>
    <n v="273.250112"/>
    <s v="SUV"/>
    <s v="Medsize"/>
  </r>
  <r>
    <s v="CF40646"/>
    <x v="3"/>
    <n v="4743.615503"/>
    <x v="0"/>
    <s v="Basic"/>
    <x v="1"/>
    <d v="2011-10-02T00:00:00"/>
    <s v="Employed"/>
    <x v="1"/>
    <n v="70082"/>
    <x v="0"/>
    <x v="0"/>
    <n v="119"/>
    <n v="17"/>
    <n v="23"/>
    <n v="0"/>
    <n v="1"/>
    <s v="Personal Auto"/>
    <s v="Personal L2"/>
    <s v="Offer1"/>
    <s v="Web"/>
    <n v="571.20000000000005"/>
    <s v="SUV"/>
    <s v="Small"/>
  </r>
  <r>
    <s v="RF39856"/>
    <x v="2"/>
    <n v="22754.661370000002"/>
    <x v="0"/>
    <s v="Basic"/>
    <x v="0"/>
    <d v="2011-08-02T00:00:00"/>
    <s v="Employed"/>
    <x v="1"/>
    <n v="51437"/>
    <x v="1"/>
    <x v="0"/>
    <n v="115"/>
    <n v="35"/>
    <n v="30"/>
    <n v="0"/>
    <n v="2"/>
    <s v="Corporate Auto"/>
    <s v="Corporate L1"/>
    <s v="Offer3"/>
    <s v="Branch"/>
    <n v="244.08666500000001"/>
    <s v="SUV"/>
    <s v="Medsize"/>
  </r>
  <r>
    <s v="VT85216"/>
    <x v="2"/>
    <n v="5335.0159439999998"/>
    <x v="0"/>
    <s v="Basic"/>
    <x v="3"/>
    <s v="1/26/11"/>
    <s v="Unemployed"/>
    <x v="1"/>
    <n v="0"/>
    <x v="0"/>
    <x v="1"/>
    <n v="73"/>
    <n v="6"/>
    <n v="97"/>
    <n v="0"/>
    <n v="9"/>
    <s v="Personal Auto"/>
    <s v="Personal L3"/>
    <s v="Offer2"/>
    <s v="Agent"/>
    <n v="525.6"/>
    <s v="Four-Door Car"/>
    <s v="Medsize"/>
  </r>
  <r>
    <s v="SW69117"/>
    <x v="4"/>
    <n v="6966.3191029999998"/>
    <x v="0"/>
    <s v="Extended"/>
    <x v="1"/>
    <d v="2011-10-02T00:00:00"/>
    <s v="Disabled"/>
    <x v="1"/>
    <n v="27972"/>
    <x v="2"/>
    <x v="0"/>
    <n v="90"/>
    <n v="13"/>
    <n v="7"/>
    <n v="0"/>
    <n v="8"/>
    <s v="Corporate Auto"/>
    <s v="Corporate L3"/>
    <s v="Offer3"/>
    <s v="Call Center"/>
    <n v="240.31860699999999"/>
    <s v="Two-Door Car"/>
    <s v="Medsize"/>
  </r>
  <r>
    <s v="EI58852"/>
    <x v="1"/>
    <n v="21205.377850000001"/>
    <x v="0"/>
    <s v="Extended"/>
    <x v="3"/>
    <d v="2011-11-02T00:00:00"/>
    <s v="Employed"/>
    <x v="0"/>
    <n v="24930"/>
    <x v="0"/>
    <x v="0"/>
    <n v="76"/>
    <n v="7"/>
    <n v="16"/>
    <n v="0"/>
    <n v="2"/>
    <s v="Personal Auto"/>
    <s v="Personal L3"/>
    <s v="Offer1"/>
    <s v="Branch"/>
    <n v="364.8"/>
    <s v="Four-Door Car"/>
    <s v="Medsize"/>
  </r>
  <r>
    <s v="FN61865"/>
    <x v="2"/>
    <n v="4271.200049"/>
    <x v="0"/>
    <s v="Premium"/>
    <x v="2"/>
    <d v="2011-06-02T00:00:00"/>
    <s v="Employed"/>
    <x v="0"/>
    <n v="26245"/>
    <x v="1"/>
    <x v="1"/>
    <n v="110"/>
    <n v="6"/>
    <n v="43"/>
    <n v="0"/>
    <n v="1"/>
    <s v="Personal Auto"/>
    <s v="Personal L3"/>
    <s v="Offer4"/>
    <s v="Call Center"/>
    <n v="44.284641999999998"/>
    <s v="Two-Door Car"/>
    <s v="Medsize"/>
  </r>
  <r>
    <s v="LI11560"/>
    <x v="3"/>
    <n v="5580.8184659999997"/>
    <x v="0"/>
    <s v="Basic"/>
    <x v="0"/>
    <d v="2011-05-02T00:00:00"/>
    <s v="Employed"/>
    <x v="0"/>
    <n v="57883"/>
    <x v="0"/>
    <x v="0"/>
    <n v="69"/>
    <n v="4"/>
    <n v="0"/>
    <n v="0"/>
    <n v="9"/>
    <s v="Personal Auto"/>
    <s v="Personal L3"/>
    <s v="Offer3"/>
    <s v="Agent"/>
    <n v="431.847824"/>
    <s v="Four-Door Car"/>
    <s v="Small"/>
  </r>
  <r>
    <s v="NY12562"/>
    <x v="2"/>
    <n v="2224.0896389999998"/>
    <x v="0"/>
    <s v="Basic"/>
    <x v="1"/>
    <d v="2011-05-01T00:00:00"/>
    <s v="Unemployed"/>
    <x v="0"/>
    <n v="0"/>
    <x v="0"/>
    <x v="1"/>
    <n v="64"/>
    <n v="20"/>
    <n v="4"/>
    <n v="0"/>
    <n v="1"/>
    <s v="Corporate Auto"/>
    <s v="Corporate L2"/>
    <s v="Offer2"/>
    <s v="Branch"/>
    <n v="483.25720999999999"/>
    <s v="Four-Door Car"/>
    <s v="Medsize"/>
  </r>
  <r>
    <s v="GE46404"/>
    <x v="4"/>
    <n v="2709.539796"/>
    <x v="0"/>
    <s v="Basic"/>
    <x v="1"/>
    <s v="1/17/11"/>
    <s v="Employed"/>
    <x v="0"/>
    <n v="58828"/>
    <x v="0"/>
    <x v="0"/>
    <n v="68"/>
    <n v="13"/>
    <n v="98"/>
    <n v="0"/>
    <n v="1"/>
    <s v="Personal Auto"/>
    <s v="Personal L3"/>
    <s v="Offer1"/>
    <s v="Agent"/>
    <n v="446.75124299999999"/>
    <s v="Four-Door Car"/>
    <s v="Small"/>
  </r>
  <r>
    <s v="PP26786"/>
    <x v="1"/>
    <n v="2890.3381060000002"/>
    <x v="0"/>
    <s v="Basic"/>
    <x v="1"/>
    <d v="2011-10-01T00:00:00"/>
    <s v="Employed"/>
    <x v="1"/>
    <n v="51906"/>
    <x v="0"/>
    <x v="0"/>
    <n v="73"/>
    <n v="29"/>
    <n v="78"/>
    <n v="0"/>
    <n v="1"/>
    <s v="Corporate Auto"/>
    <s v="Corporate L2"/>
    <s v="Offer2"/>
    <s v="Branch"/>
    <n v="374.86466200000001"/>
    <s v="Four-Door Car"/>
    <s v="Medsize"/>
  </r>
  <r>
    <s v="BE55425"/>
    <x v="4"/>
    <n v="6403.5773680000002"/>
    <x v="0"/>
    <s v="Extended"/>
    <x v="1"/>
    <s v="1/31/11"/>
    <s v="Employed"/>
    <x v="1"/>
    <n v="28095"/>
    <x v="0"/>
    <x v="0"/>
    <n v="82"/>
    <n v="18"/>
    <n v="2"/>
    <n v="0"/>
    <n v="8"/>
    <s v="Personal Auto"/>
    <s v="Personal L3"/>
    <s v="Offer3"/>
    <s v="Web"/>
    <n v="393.6"/>
    <s v="Four-Door Car"/>
    <s v="Medsize"/>
  </r>
  <r>
    <s v="SH75038"/>
    <x v="3"/>
    <n v="5981.3816450000004"/>
    <x v="0"/>
    <s v="Basic"/>
    <x v="0"/>
    <s v="2/16/11"/>
    <s v="Employed"/>
    <x v="0"/>
    <n v="88723"/>
    <x v="0"/>
    <x v="2"/>
    <n v="74"/>
    <n v="12"/>
    <n v="94"/>
    <n v="0"/>
    <n v="8"/>
    <s v="Personal Auto"/>
    <s v="Personal L2"/>
    <s v="Offer1"/>
    <s v="Agent"/>
    <n v="355.2"/>
    <s v="Two-Door Car"/>
    <s v="Medsize"/>
  </r>
  <r>
    <s v="LD22387"/>
    <x v="3"/>
    <n v="6225.0222659999999"/>
    <x v="0"/>
    <s v="Extended"/>
    <x v="3"/>
    <s v="1/16/11"/>
    <s v="Employed"/>
    <x v="0"/>
    <n v="53078"/>
    <x v="2"/>
    <x v="0"/>
    <n v="79"/>
    <n v="29"/>
    <n v="81"/>
    <n v="2"/>
    <n v="8"/>
    <s v="Corporate Auto"/>
    <s v="Corporate L3"/>
    <s v="Offer2"/>
    <s v="Branch"/>
    <n v="200.97608"/>
    <s v="Four-Door Car"/>
    <s v="Medsize"/>
  </r>
  <r>
    <s v="FF94034"/>
    <x v="3"/>
    <n v="8496.3589809999994"/>
    <x v="0"/>
    <s v="Basic"/>
    <x v="0"/>
    <s v="1/30/11"/>
    <s v="Employed"/>
    <x v="0"/>
    <n v="88895"/>
    <x v="1"/>
    <x v="2"/>
    <n v="106"/>
    <n v="0"/>
    <n v="87"/>
    <n v="0"/>
    <n v="8"/>
    <s v="Personal Auto"/>
    <s v="Personal L1"/>
    <s v="Offer1"/>
    <s v="Branch"/>
    <n v="209.86350899999999"/>
    <s v="Sports Car"/>
    <s v="Medsize"/>
  </r>
  <r>
    <s v="YK16362"/>
    <x v="1"/>
    <n v="10213.991110000001"/>
    <x v="0"/>
    <s v="Extended"/>
    <x v="0"/>
    <d v="2011-08-01T00:00:00"/>
    <s v="Employed"/>
    <x v="0"/>
    <n v="60078"/>
    <x v="1"/>
    <x v="0"/>
    <n v="127"/>
    <n v="23"/>
    <n v="60"/>
    <n v="0"/>
    <n v="3"/>
    <s v="Corporate Auto"/>
    <s v="Corporate L1"/>
    <s v="Offer3"/>
    <s v="Branch"/>
    <n v="140.819942"/>
    <s v="SUV"/>
    <s v="Medsize"/>
  </r>
  <r>
    <s v="DN10177"/>
    <x v="3"/>
    <n v="4547.1626939999996"/>
    <x v="0"/>
    <s v="Basic"/>
    <x v="1"/>
    <s v="2/27/11"/>
    <s v="Unemployed"/>
    <x v="1"/>
    <n v="0"/>
    <x v="0"/>
    <x v="1"/>
    <n v="67"/>
    <n v="26"/>
    <n v="4"/>
    <n v="0"/>
    <n v="3"/>
    <s v="Personal Auto"/>
    <s v="Personal L1"/>
    <s v="Offer1"/>
    <s v="Call Center"/>
    <n v="321.60000000000002"/>
    <s v="Two-Door Car"/>
    <s v="Medsize"/>
  </r>
  <r>
    <s v="IV35546"/>
    <x v="2"/>
    <n v="5741.6960779999999"/>
    <x v="0"/>
    <s v="Basic"/>
    <x v="2"/>
    <d v="2011-08-02T00:00:00"/>
    <s v="Employed"/>
    <x v="0"/>
    <n v="45820"/>
    <x v="2"/>
    <x v="0"/>
    <n v="71"/>
    <n v="4"/>
    <n v="89"/>
    <n v="0"/>
    <n v="8"/>
    <s v="Corporate Auto"/>
    <s v="Corporate L1"/>
    <s v="Offer1"/>
    <s v="Branch"/>
    <n v="249.74285599999999"/>
    <s v="Four-Door Car"/>
    <s v="Medsize"/>
  </r>
  <r>
    <s v="SK12432"/>
    <x v="1"/>
    <n v="2388.3538819999999"/>
    <x v="0"/>
    <s v="Basic"/>
    <x v="0"/>
    <s v="2/14/11"/>
    <s v="Unemployed"/>
    <x v="1"/>
    <n v="0"/>
    <x v="0"/>
    <x v="1"/>
    <n v="73"/>
    <n v="12"/>
    <n v="84"/>
    <n v="0"/>
    <n v="1"/>
    <s v="Personal Auto"/>
    <s v="Personal L1"/>
    <s v="Offer2"/>
    <s v="Web"/>
    <n v="677.97093400000006"/>
    <s v="Four-Door Car"/>
    <s v="Medsize"/>
  </r>
  <r>
    <s v="DF71709"/>
    <x v="3"/>
    <n v="12624.961209999999"/>
    <x v="0"/>
    <s v="Premium"/>
    <x v="1"/>
    <s v="1/19/11"/>
    <s v="Medical Leave"/>
    <x v="1"/>
    <n v="12439"/>
    <x v="0"/>
    <x v="2"/>
    <n v="115"/>
    <n v="22"/>
    <n v="78"/>
    <n v="0"/>
    <n v="2"/>
    <s v="Corporate Auto"/>
    <s v="Corporate L1"/>
    <s v="Offer2"/>
    <s v="Agent"/>
    <n v="552"/>
    <s v="Two-Door Car"/>
    <s v="Medsize"/>
  </r>
  <r>
    <s v="UT61518"/>
    <x v="3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PU75847"/>
    <x v="1"/>
    <n v="4964.666365"/>
    <x v="0"/>
    <s v="Basic"/>
    <x v="1"/>
    <s v="1/31/11"/>
    <s v="Employed"/>
    <x v="1"/>
    <n v="98451"/>
    <x v="0"/>
    <x v="0"/>
    <n v="62"/>
    <n v="19"/>
    <n v="57"/>
    <n v="0"/>
    <n v="3"/>
    <s v="Personal Auto"/>
    <s v="Personal L3"/>
    <s v="Offer4"/>
    <s v="Agent"/>
    <n v="316.54686800000002"/>
    <s v="Four-Door Car"/>
    <s v="Small"/>
  </r>
  <r>
    <s v="XA47378"/>
    <x v="3"/>
    <n v="2871.4374509999998"/>
    <x v="0"/>
    <s v="Basic"/>
    <x v="0"/>
    <d v="2011-11-01T00:00:00"/>
    <s v="Employed"/>
    <x v="0"/>
    <n v="23803"/>
    <x v="0"/>
    <x v="0"/>
    <n v="72"/>
    <n v="11"/>
    <n v="90"/>
    <n v="0"/>
    <n v="1"/>
    <s v="Corporate Auto"/>
    <s v="Corporate L2"/>
    <s v="Offer4"/>
    <s v="Branch"/>
    <n v="410.54852099999999"/>
    <s v="Two-Door Car"/>
    <s v="Small"/>
  </r>
  <r>
    <s v="NE22677"/>
    <x v="3"/>
    <n v="13080.78528"/>
    <x v="0"/>
    <s v="Extended"/>
    <x v="1"/>
    <s v="2/14/11"/>
    <s v="Unemployed"/>
    <x v="1"/>
    <n v="0"/>
    <x v="0"/>
    <x v="2"/>
    <n v="124"/>
    <n v="12"/>
    <n v="58"/>
    <n v="0"/>
    <n v="2"/>
    <s v="Special Auto"/>
    <s v="Special L2"/>
    <s v="Offer1"/>
    <s v="Web"/>
    <n v="595.20000000000005"/>
    <s v="SUV"/>
    <s v="Small"/>
  </r>
  <r>
    <s v="HV62406"/>
    <x v="4"/>
    <n v="2482.4119909999999"/>
    <x v="0"/>
    <s v="Basic"/>
    <x v="3"/>
    <s v="1/13/11"/>
    <s v="Disabled"/>
    <x v="0"/>
    <n v="26100"/>
    <x v="0"/>
    <x v="1"/>
    <n v="67"/>
    <n v="6"/>
    <n v="29"/>
    <n v="0"/>
    <n v="1"/>
    <s v="Personal Auto"/>
    <s v="Personal L3"/>
    <s v="Offer1"/>
    <s v="Agent"/>
    <n v="482.4"/>
    <s v="Four-Door Car"/>
    <s v="Medsize"/>
  </r>
  <r>
    <s v="VS20668"/>
    <x v="2"/>
    <n v="2726.834065"/>
    <x v="0"/>
    <s v="Basic"/>
    <x v="0"/>
    <s v="1/16/11"/>
    <s v="Unemployed"/>
    <x v="0"/>
    <n v="0"/>
    <x v="0"/>
    <x v="1"/>
    <n v="73"/>
    <n v="8"/>
    <n v="63"/>
    <n v="0"/>
    <n v="1"/>
    <s v="Personal Auto"/>
    <s v="Personal L3"/>
    <s v="Offer4"/>
    <s v="Branch"/>
    <n v="376.92383899999999"/>
    <s v="Four-Door Car"/>
    <s v="Medsize"/>
  </r>
  <r>
    <s v="YZ79232"/>
    <x v="4"/>
    <n v="4776.1865269999998"/>
    <x v="0"/>
    <s v="Basic"/>
    <x v="2"/>
    <d v="2011-05-02T00:00:00"/>
    <s v="Unemployed"/>
    <x v="1"/>
    <n v="0"/>
    <x v="2"/>
    <x v="1"/>
    <n v="67"/>
    <n v="10"/>
    <n v="38"/>
    <n v="0"/>
    <n v="9"/>
    <s v="Personal Auto"/>
    <s v="Personal L3"/>
    <s v="Offer2"/>
    <s v="Web"/>
    <n v="315.215329"/>
    <s v="Four-Door Car"/>
    <s v="Medsize"/>
  </r>
  <r>
    <s v="ND87457"/>
    <x v="2"/>
    <n v="6091.89923"/>
    <x v="0"/>
    <s v="Extended"/>
    <x v="0"/>
    <d v="2011-03-02T00:00:00"/>
    <s v="Employed"/>
    <x v="1"/>
    <n v="65252"/>
    <x v="0"/>
    <x v="2"/>
    <n v="78"/>
    <n v="27"/>
    <n v="75"/>
    <n v="0"/>
    <n v="9"/>
    <s v="Personal Auto"/>
    <s v="Personal L3"/>
    <s v="Offer2"/>
    <s v="Branch"/>
    <n v="482.48791"/>
    <s v="Four-Door Car"/>
    <s v="Medsize"/>
  </r>
  <r>
    <s v="TY59231"/>
    <x v="3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3"/>
    <s v="Offer2"/>
    <s v="Agent"/>
    <n v="624"/>
    <s v="SUV"/>
    <s v="Medsize"/>
  </r>
  <r>
    <s v="DA54619"/>
    <x v="4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Personal Auto"/>
    <s v="Personal L3"/>
    <s v="Offer2"/>
    <s v="Web"/>
    <n v="542.4"/>
    <s v="Four-Door Car"/>
    <s v="Large"/>
  </r>
  <r>
    <s v="OL27257"/>
    <x v="2"/>
    <n v="4381.8805339999999"/>
    <x v="0"/>
    <s v="Premium"/>
    <x v="1"/>
    <d v="2011-01-01T00:00:00"/>
    <s v="Medical Leave"/>
    <x v="0"/>
    <n v="20394"/>
    <x v="2"/>
    <x v="0"/>
    <n v="115"/>
    <n v="28"/>
    <n v="84"/>
    <n v="0"/>
    <n v="1"/>
    <s v="Personal Auto"/>
    <s v="Personal L3"/>
    <s v="Offer1"/>
    <s v="Branch"/>
    <n v="508.61475799999999"/>
    <s v="Two-Door Car"/>
    <s v="Medsize"/>
  </r>
  <r>
    <s v="TH86528"/>
    <x v="0"/>
    <n v="5775.5178249999999"/>
    <x v="0"/>
    <s v="Extended"/>
    <x v="3"/>
    <s v="2/25/11"/>
    <s v="Unemployed"/>
    <x v="0"/>
    <n v="0"/>
    <x v="0"/>
    <x v="1"/>
    <n v="76"/>
    <n v="20"/>
    <n v="17"/>
    <n v="0"/>
    <n v="6"/>
    <s v="Personal Auto"/>
    <s v="Personal L1"/>
    <s v="Offer3"/>
    <s v="Call Center"/>
    <n v="784.611446"/>
    <s v="Two-Door Car"/>
    <s v="Small"/>
  </r>
  <r>
    <s v="DS34823"/>
    <x v="1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2"/>
    <s v="Offer1"/>
    <s v="Agent"/>
    <n v="292.8"/>
    <s v="Four-Door Car"/>
    <s v="Small"/>
  </r>
  <r>
    <s v="HB24005"/>
    <x v="3"/>
    <n v="2347.0481119999999"/>
    <x v="0"/>
    <s v="Basic"/>
    <x v="1"/>
    <d v="2011-02-02T00:00:00"/>
    <s v="Employed"/>
    <x v="1"/>
    <n v="31617"/>
    <x v="2"/>
    <x v="1"/>
    <n v="62"/>
    <n v="17"/>
    <n v="29"/>
    <n v="1"/>
    <n v="1"/>
    <s v="Personal Auto"/>
    <s v="Personal L1"/>
    <s v="Offer1"/>
    <s v="Agent"/>
    <n v="244.269407"/>
    <s v="Four-Door Car"/>
    <s v="Small"/>
  </r>
  <r>
    <s v="ZV96574"/>
    <x v="3"/>
    <n v="6940.069184"/>
    <x v="0"/>
    <s v="Basic"/>
    <x v="3"/>
    <s v="1/16/11"/>
    <s v="Unemployed"/>
    <x v="0"/>
    <n v="0"/>
    <x v="0"/>
    <x v="0"/>
    <n v="62"/>
    <n v="31"/>
    <n v="30"/>
    <n v="1"/>
    <n v="2"/>
    <s v="Corporate Auto"/>
    <s v="Corporate L3"/>
    <s v="Offer2"/>
    <s v="Branch"/>
    <n v="297.60000000000002"/>
    <s v="Four-Door Car"/>
    <s v="Medsize"/>
  </r>
  <r>
    <s v="JC80093"/>
    <x v="0"/>
    <n v="2572.506605"/>
    <x v="0"/>
    <s v="Basic"/>
    <x v="2"/>
    <d v="2011-07-01T00:00:00"/>
    <s v="Employed"/>
    <x v="1"/>
    <n v="21104"/>
    <x v="1"/>
    <x v="2"/>
    <n v="66"/>
    <n v="34"/>
    <n v="74"/>
    <n v="0"/>
    <n v="1"/>
    <s v="Personal Auto"/>
    <s v="Personal L3"/>
    <s v="Offer4"/>
    <s v="Branch"/>
    <n v="118.45497400000001"/>
    <s v="Four-Door Car"/>
    <s v="Medsize"/>
  </r>
  <r>
    <s v="KN24990"/>
    <x v="1"/>
    <n v="41491.744809999997"/>
    <x v="0"/>
    <s v="Basic"/>
    <x v="1"/>
    <s v="1/14/11"/>
    <s v="Employed"/>
    <x v="1"/>
    <n v="37748"/>
    <x v="0"/>
    <x v="0"/>
    <n v="181"/>
    <n v="21"/>
    <n v="22"/>
    <n v="2"/>
    <n v="2"/>
    <s v="Personal Auto"/>
    <s v="Personal L2"/>
    <s v="Offer1"/>
    <s v="Web"/>
    <n v="868.8"/>
    <s v="Luxury Car"/>
    <s v="Small"/>
  </r>
  <r>
    <s v="RR39751"/>
    <x v="3"/>
    <n v="3571.3465780000001"/>
    <x v="0"/>
    <s v="Extended"/>
    <x v="0"/>
    <s v="1/18/11"/>
    <s v="Unemployed"/>
    <x v="0"/>
    <n v="0"/>
    <x v="2"/>
    <x v="0"/>
    <n v="96"/>
    <n v="19"/>
    <n v="30"/>
    <n v="0"/>
    <n v="1"/>
    <s v="Personal Auto"/>
    <s v="Personal L3"/>
    <s v="Offer1"/>
    <s v="Branch"/>
    <n v="438.66150900000002"/>
    <s v="Four-Door Car"/>
    <s v="Medsize"/>
  </r>
  <r>
    <s v="BN80677"/>
    <x v="4"/>
    <n v="12734.212530000001"/>
    <x v="0"/>
    <s v="Extended"/>
    <x v="0"/>
    <d v="2011-07-01T00:00:00"/>
    <s v="Employed"/>
    <x v="1"/>
    <n v="25023"/>
    <x v="0"/>
    <x v="1"/>
    <n v="82"/>
    <n v="31"/>
    <n v="38"/>
    <n v="0"/>
    <n v="2"/>
    <s v="Corporate Auto"/>
    <s v="Corporate L3"/>
    <s v="Offer1"/>
    <s v="Branch"/>
    <n v="397.13985600000001"/>
    <s v="Two-Door Car"/>
    <s v="Medsize"/>
  </r>
  <r>
    <s v="WL74893"/>
    <x v="4"/>
    <n v="4529.1127909999996"/>
    <x v="0"/>
    <s v="Basic"/>
    <x v="1"/>
    <s v="2/24/11"/>
    <s v="Unemployed"/>
    <x v="0"/>
    <n v="0"/>
    <x v="2"/>
    <x v="0"/>
    <n v="62"/>
    <n v="22"/>
    <n v="57"/>
    <n v="0"/>
    <n v="9"/>
    <s v="Special Auto"/>
    <s v="Special L3"/>
    <s v="Offer3"/>
    <s v="Agent"/>
    <n v="271.16413899999998"/>
    <s v="Four-Door Car"/>
    <s v="Medsize"/>
  </r>
  <r>
    <s v="ZN59196"/>
    <x v="4"/>
    <n v="4177.8767790000002"/>
    <x v="0"/>
    <s v="Premium"/>
    <x v="0"/>
    <s v="1/13/11"/>
    <s v="Medical Leave"/>
    <x v="0"/>
    <n v="14108"/>
    <x v="0"/>
    <x v="0"/>
    <n v="109"/>
    <n v="27"/>
    <n v="88"/>
    <n v="0"/>
    <n v="1"/>
    <s v="Personal Auto"/>
    <s v="Personal L1"/>
    <s v="Offer1"/>
    <s v="Call Center"/>
    <n v="523.20000000000005"/>
    <s v="Four-Door Car"/>
    <s v="Small"/>
  </r>
  <r>
    <s v="PF77449"/>
    <x v="0"/>
    <n v="9824.7458409999999"/>
    <x v="0"/>
    <s v="Extended"/>
    <x v="3"/>
    <s v="1/26/11"/>
    <s v="Employed"/>
    <x v="0"/>
    <n v="23923"/>
    <x v="0"/>
    <x v="0"/>
    <n v="82"/>
    <n v="29"/>
    <n v="61"/>
    <n v="1"/>
    <n v="2"/>
    <s v="Personal Auto"/>
    <s v="Personal L3"/>
    <s v="Offer3"/>
    <s v="Call Center"/>
    <n v="393.6"/>
    <s v="Four-Door Car"/>
    <s v="Medsize"/>
  </r>
  <r>
    <s v="HO38996"/>
    <x v="4"/>
    <n v="2430.8016469999998"/>
    <x v="0"/>
    <s v="Basic"/>
    <x v="3"/>
    <s v="2/17/11"/>
    <s v="Unemployed"/>
    <x v="1"/>
    <n v="0"/>
    <x v="0"/>
    <x v="0"/>
    <n v="67"/>
    <n v="1"/>
    <n v="19"/>
    <n v="0"/>
    <n v="1"/>
    <s v="Special Auto"/>
    <s v="Special L2"/>
    <s v="Offer4"/>
    <s v="Call Center"/>
    <n v="321.60000000000002"/>
    <s v="Four-Door Car"/>
    <s v="Medsize"/>
  </r>
  <r>
    <s v="YU86361"/>
    <x v="0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PJ13204"/>
    <x v="3"/>
    <n v="3301.5189610000002"/>
    <x v="0"/>
    <s v="Extended"/>
    <x v="3"/>
    <s v="1/25/11"/>
    <s v="Unemployed"/>
    <x v="0"/>
    <n v="0"/>
    <x v="0"/>
    <x v="0"/>
    <n v="89"/>
    <n v="10"/>
    <n v="83"/>
    <n v="0"/>
    <n v="1"/>
    <s v="Corporate Auto"/>
    <s v="Corporate L3"/>
    <s v="Offer1"/>
    <s v="Call Center"/>
    <n v="427.2"/>
    <s v="Two-Door Car"/>
    <s v="Large"/>
  </r>
  <r>
    <s v="SP63623"/>
    <x v="4"/>
    <n v="4692.0989559999998"/>
    <x v="0"/>
    <s v="Basic"/>
    <x v="1"/>
    <d v="2011-03-01T00:00:00"/>
    <s v="Unemployed"/>
    <x v="1"/>
    <n v="0"/>
    <x v="0"/>
    <x v="1"/>
    <n v="69"/>
    <n v="31"/>
    <n v="89"/>
    <n v="0"/>
    <n v="5"/>
    <s v="Personal Auto"/>
    <s v="Personal L2"/>
    <s v="Offer1"/>
    <s v="Agent"/>
    <n v="506.92275000000001"/>
    <s v="Four-Door Car"/>
    <s v="Large"/>
  </r>
  <r>
    <s v="DP33625"/>
    <x v="1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1"/>
    <s v="Offer1"/>
    <s v="Agent"/>
    <n v="369.61472900000001"/>
    <s v="SUV"/>
    <s v="Medsize"/>
  </r>
  <r>
    <s v="BJ18904"/>
    <x v="1"/>
    <n v="3964.5349740000001"/>
    <x v="0"/>
    <s v="Basic"/>
    <x v="1"/>
    <s v="2/22/11"/>
    <s v="Medical Leave"/>
    <x v="1"/>
    <n v="14616"/>
    <x v="0"/>
    <x v="0"/>
    <n v="106"/>
    <n v="16"/>
    <n v="23"/>
    <n v="0"/>
    <n v="1"/>
    <s v="Personal Auto"/>
    <s v="Personal L3"/>
    <s v="Offer1"/>
    <s v="Agent"/>
    <n v="575.26021300000002"/>
    <s v="SUV"/>
    <s v="Small"/>
  </r>
  <r>
    <s v="TR26615"/>
    <x v="4"/>
    <n v="2497.5315089999999"/>
    <x v="0"/>
    <s v="Basic"/>
    <x v="3"/>
    <s v="1/17/11"/>
    <s v="Unemployed"/>
    <x v="1"/>
    <n v="0"/>
    <x v="2"/>
    <x v="0"/>
    <n v="69"/>
    <n v="5"/>
    <n v="74"/>
    <n v="0"/>
    <n v="1"/>
    <s v="Corporate Auto"/>
    <s v="Corporate L2"/>
    <s v="Offer2"/>
    <s v="Branch"/>
    <n v="272.38146499999999"/>
    <s v="Two-Door Car"/>
    <s v="Medsize"/>
  </r>
  <r>
    <s v="ZD44648"/>
    <x v="1"/>
    <n v="9656.2125730000007"/>
    <x v="0"/>
    <s v="Extended"/>
    <x v="1"/>
    <d v="2011-12-02T00:00:00"/>
    <s v="Employed"/>
    <x v="1"/>
    <n v="29504"/>
    <x v="0"/>
    <x v="1"/>
    <n v="125"/>
    <n v="16"/>
    <n v="29"/>
    <n v="0"/>
    <n v="9"/>
    <s v="Personal Auto"/>
    <s v="Personal L3"/>
    <s v="Offer4"/>
    <s v="Web"/>
    <n v="1224.5634500000001"/>
    <s v="SUV"/>
    <s v="Medsize"/>
  </r>
  <r>
    <s v="QW60568"/>
    <x v="3"/>
    <n v="8888.1439790000004"/>
    <x v="0"/>
    <s v="Premium"/>
    <x v="1"/>
    <d v="2011-06-02T00:00:00"/>
    <s v="Employed"/>
    <x v="1"/>
    <n v="58789"/>
    <x v="1"/>
    <x v="0"/>
    <n v="111"/>
    <n v="4"/>
    <n v="69"/>
    <n v="0"/>
    <n v="3"/>
    <s v="Corporate Auto"/>
    <s v="Corporate L2"/>
    <s v="Offer3"/>
    <s v="Call Center"/>
    <n v="215.43882500000001"/>
    <s v="Four-Door Car"/>
    <s v="Medsize"/>
  </r>
  <r>
    <s v="XS78545"/>
    <x v="4"/>
    <n v="7347.4105170000003"/>
    <x v="0"/>
    <s v="Basic"/>
    <x v="1"/>
    <s v="1/18/11"/>
    <s v="Employed"/>
    <x v="0"/>
    <n v="29491"/>
    <x v="0"/>
    <x v="0"/>
    <n v="61"/>
    <n v="26"/>
    <n v="62"/>
    <n v="0"/>
    <n v="2"/>
    <s v="Personal Auto"/>
    <s v="Personal L2"/>
    <s v="Offer3"/>
    <s v="Web"/>
    <n v="292.8"/>
    <s v="Four-Door Car"/>
    <s v="Medsize"/>
  </r>
  <r>
    <s v="EU19773"/>
    <x v="1"/>
    <n v="8578.3645280000001"/>
    <x v="0"/>
    <s v="Premium"/>
    <x v="3"/>
    <s v="1/19/11"/>
    <s v="Employed"/>
    <x v="0"/>
    <n v="78077"/>
    <x v="2"/>
    <x v="0"/>
    <n v="107"/>
    <n v="11"/>
    <n v="47"/>
    <n v="2"/>
    <n v="6"/>
    <s v="Personal Auto"/>
    <s v="Personal L3"/>
    <s v="Offer2"/>
    <s v="Branch"/>
    <n v="438.069458"/>
    <s v="Four-Door Car"/>
    <s v="Medsize"/>
  </r>
  <r>
    <s v="ZL45417"/>
    <x v="3"/>
    <n v="3467.3239760000001"/>
    <x v="0"/>
    <s v="Extended"/>
    <x v="3"/>
    <s v="1/18/11"/>
    <s v="Unemployed"/>
    <x v="0"/>
    <n v="0"/>
    <x v="0"/>
    <x v="1"/>
    <n v="96"/>
    <n v="2"/>
    <n v="53"/>
    <n v="0"/>
    <n v="1"/>
    <s v="Personal Auto"/>
    <s v="Personal L3"/>
    <s v="Offer3"/>
    <s v="Agent"/>
    <n v="799.25116500000001"/>
    <s v="Two-Door Car"/>
    <s v="Small"/>
  </r>
  <r>
    <s v="JS58659"/>
    <x v="2"/>
    <n v="8901.4685119999995"/>
    <x v="0"/>
    <s v="Basic"/>
    <x v="0"/>
    <s v="1/13/11"/>
    <s v="Employed"/>
    <x v="1"/>
    <n v="76558"/>
    <x v="2"/>
    <x v="0"/>
    <n v="74"/>
    <n v="2"/>
    <n v="45"/>
    <n v="0"/>
    <n v="2"/>
    <s v="Special Auto"/>
    <s v="Special L1"/>
    <s v="Offer4"/>
    <s v="Agent"/>
    <n v="216.980413"/>
    <s v="Four-Door Car"/>
    <s v="Medsize"/>
  </r>
  <r>
    <s v="XK84089"/>
    <x v="3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Personal Auto"/>
    <s v="Personal L3"/>
    <s v="Offer1"/>
    <s v="Agent"/>
    <n v="225.57884100000001"/>
    <s v="Two-Door Car"/>
    <s v="Medsize"/>
  </r>
  <r>
    <s v="LH91968"/>
    <x v="4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NX63627"/>
    <x v="4"/>
    <n v="10127.77087"/>
    <x v="0"/>
    <s v="Extended"/>
    <x v="4"/>
    <s v="1/16/11"/>
    <s v="Medical Leave"/>
    <x v="1"/>
    <n v="23053"/>
    <x v="0"/>
    <x v="0"/>
    <n v="132"/>
    <n v="5"/>
    <n v="97"/>
    <n v="0"/>
    <n v="8"/>
    <s v="Personal Auto"/>
    <s v="Personal L1"/>
    <s v="Offer2"/>
    <s v="Agent"/>
    <n v="780.94164899999998"/>
    <s v="Sports Car"/>
    <s v="Medsize"/>
  </r>
  <r>
    <s v="ND62955"/>
    <x v="2"/>
    <n v="4633.4529119999997"/>
    <x v="0"/>
    <s v="Basic"/>
    <x v="0"/>
    <d v="2011-05-01T00:00:00"/>
    <s v="Employed"/>
    <x v="1"/>
    <n v="50250"/>
    <x v="0"/>
    <x v="0"/>
    <n v="117"/>
    <n v="3"/>
    <n v="93"/>
    <n v="0"/>
    <n v="1"/>
    <s v="Personal Auto"/>
    <s v="Personal L3"/>
    <s v="Offer3"/>
    <s v="Agent"/>
    <n v="561.6"/>
    <s v="SUV"/>
    <s v="Medsize"/>
  </r>
  <r>
    <s v="YQ11786"/>
    <x v="4"/>
    <n v="7796.0000829999999"/>
    <x v="0"/>
    <s v="Basic"/>
    <x v="3"/>
    <d v="2011-03-02T00:00:00"/>
    <s v="Employed"/>
    <x v="1"/>
    <n v="32169"/>
    <x v="2"/>
    <x v="0"/>
    <n v="199"/>
    <n v="0"/>
    <n v="74"/>
    <n v="0"/>
    <n v="1"/>
    <s v="Personal Auto"/>
    <s v="Personal L3"/>
    <s v="Offer4"/>
    <s v="Call Center"/>
    <n v="785.82348000000002"/>
    <s v="Luxury SUV"/>
    <s v="Medsize"/>
  </r>
  <r>
    <s v="TM13955"/>
    <x v="0"/>
    <n v="2993.0245829999999"/>
    <x v="0"/>
    <s v="Extended"/>
    <x v="2"/>
    <s v="2/15/11"/>
    <s v="Unemployed"/>
    <x v="1"/>
    <n v="0"/>
    <x v="2"/>
    <x v="0"/>
    <n v="80"/>
    <n v="28"/>
    <n v="97"/>
    <n v="0"/>
    <n v="1"/>
    <s v="Corporate Auto"/>
    <s v="Corporate L3"/>
    <s v="Offer1"/>
    <s v="Branch"/>
    <n v="286.11577799999998"/>
    <s v="Four-Door Car"/>
    <s v="Medsize"/>
  </r>
  <r>
    <s v="IA91291"/>
    <x v="1"/>
    <n v="7985.4725609999996"/>
    <x v="0"/>
    <s v="Basic"/>
    <x v="1"/>
    <d v="2011-06-01T00:00:00"/>
    <s v="Employed"/>
    <x v="0"/>
    <n v="99069"/>
    <x v="1"/>
    <x v="0"/>
    <n v="66"/>
    <n v="7"/>
    <n v="28"/>
    <n v="0"/>
    <n v="2"/>
    <s v="Corporate Auto"/>
    <s v="Corporate L2"/>
    <s v="Offer4"/>
    <s v="Branch"/>
    <n v="77.442722000000003"/>
    <s v="Four-Door Car"/>
    <s v="Medsize"/>
  </r>
  <r>
    <s v="RO89785"/>
    <x v="4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QW40898"/>
    <x v="1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Personal Auto"/>
    <s v="Personal L1"/>
    <s v="Offer2"/>
    <s v="Call Center"/>
    <n v="398.502948"/>
    <s v="Four-Door Car"/>
    <s v="Medsize"/>
  </r>
  <r>
    <s v="ZD40816"/>
    <x v="2"/>
    <n v="2783.583044"/>
    <x v="0"/>
    <s v="Basic"/>
    <x v="0"/>
    <s v="1/22/11"/>
    <s v="Employed"/>
    <x v="1"/>
    <n v="42297"/>
    <x v="2"/>
    <x v="0"/>
    <n v="71"/>
    <n v="29"/>
    <n v="62"/>
    <n v="0"/>
    <n v="1"/>
    <s v="Personal Auto"/>
    <s v="Personal L3"/>
    <s v="Offer4"/>
    <s v="Agent"/>
    <n v="200.38673"/>
    <s v="Four-Door Car"/>
    <s v="Medsize"/>
  </r>
  <r>
    <s v="PD82395"/>
    <x v="1"/>
    <n v="8649.9972859999998"/>
    <x v="0"/>
    <s v="Premium"/>
    <x v="0"/>
    <s v="1/21/11"/>
    <s v="Unemployed"/>
    <x v="0"/>
    <n v="0"/>
    <x v="0"/>
    <x v="0"/>
    <n v="115"/>
    <n v="0"/>
    <n v="3"/>
    <n v="0"/>
    <n v="3"/>
    <s v="Special Auto"/>
    <s v="Special L1"/>
    <s v="Offer1"/>
    <s v="Branch"/>
    <n v="824.597262"/>
    <s v="Four-Door Car"/>
    <s v="Small"/>
  </r>
  <r>
    <s v="NW23827"/>
    <x v="3"/>
    <n v="4652.9127799999997"/>
    <x v="0"/>
    <s v="Basic"/>
    <x v="1"/>
    <d v="2011-05-01T00:00:00"/>
    <s v="Unemployed"/>
    <x v="0"/>
    <n v="0"/>
    <x v="1"/>
    <x v="0"/>
    <n v="63"/>
    <n v="21"/>
    <n v="23"/>
    <n v="0"/>
    <n v="7"/>
    <s v="Personal Auto"/>
    <s v="Personal L3"/>
    <s v="Offer1"/>
    <s v="Agent"/>
    <n v="151.231247"/>
    <s v="Four-Door Car"/>
    <s v="Medsize"/>
  </r>
  <r>
    <s v="GG61186"/>
    <x v="2"/>
    <n v="8395.8063309999998"/>
    <x v="0"/>
    <s v="Premium"/>
    <x v="4"/>
    <d v="2011-11-01T00:00:00"/>
    <s v="Unemployed"/>
    <x v="0"/>
    <n v="0"/>
    <x v="1"/>
    <x v="0"/>
    <n v="110"/>
    <n v="22"/>
    <n v="72"/>
    <n v="0"/>
    <n v="9"/>
    <s v="Personal Auto"/>
    <s v="Personal L1"/>
    <s v="Offer1"/>
    <s v="Agent"/>
    <n v="161.09241499999999"/>
    <s v="Four-Door Car"/>
    <s v="Medsize"/>
  </r>
  <r>
    <s v="TB31268"/>
    <x v="1"/>
    <n v="8804.5371099999993"/>
    <x v="0"/>
    <s v="Basic"/>
    <x v="1"/>
    <s v="1/14/11"/>
    <s v="Employed"/>
    <x v="0"/>
    <n v="48990"/>
    <x v="0"/>
    <x v="0"/>
    <n v="74"/>
    <n v="3"/>
    <n v="20"/>
    <n v="0"/>
    <n v="2"/>
    <s v="Personal Auto"/>
    <s v="Personal L3"/>
    <s v="Offer2"/>
    <s v="Web"/>
    <n v="355.2"/>
    <s v="Four-Door Car"/>
    <s v="Medsize"/>
  </r>
  <r>
    <s v="SX98462"/>
    <x v="4"/>
    <n v="7155.3377650000002"/>
    <x v="0"/>
    <s v="Basic"/>
    <x v="1"/>
    <s v="2/28/11"/>
    <s v="Disabled"/>
    <x v="1"/>
    <n v="16916"/>
    <x v="0"/>
    <x v="0"/>
    <n v="64"/>
    <n v="31"/>
    <n v="31"/>
    <n v="0"/>
    <n v="2"/>
    <s v="Personal Auto"/>
    <s v="Personal L2"/>
    <s v="Offer3"/>
    <s v="Agent"/>
    <n v="377.51295099999999"/>
    <s v="Four-Door Car"/>
    <s v="Medsize"/>
  </r>
  <r>
    <s v="OL82456"/>
    <x v="4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1"/>
    <s v="Offer1"/>
    <s v="Branch"/>
    <n v="535.08027600000003"/>
    <s v="Sports Car"/>
    <s v="Large"/>
  </r>
  <r>
    <s v="DN14211"/>
    <x v="4"/>
    <n v="15032.900299999999"/>
    <x v="0"/>
    <s v="Basic"/>
    <x v="1"/>
    <s v="1/17/11"/>
    <s v="Medical Leave"/>
    <x v="1"/>
    <n v="17150"/>
    <x v="0"/>
    <x v="0"/>
    <n v="65"/>
    <n v="28"/>
    <n v="19"/>
    <n v="0"/>
    <n v="2"/>
    <s v="Personal Auto"/>
    <s v="Personal L2"/>
    <s v="Offer1"/>
    <s v="Agent"/>
    <n v="689.80089099999998"/>
    <s v="Two-Door Car"/>
    <s v="Medsize"/>
  </r>
  <r>
    <s v="ZG12619"/>
    <x v="0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1"/>
    <s v="Offer2"/>
    <s v="Call Center"/>
    <n v="424.33016600000002"/>
    <s v="Four-Door Car"/>
    <s v="Medsize"/>
  </r>
  <r>
    <s v="VH31071"/>
    <x v="1"/>
    <n v="9256.9186090000003"/>
    <x v="0"/>
    <s v="Basic"/>
    <x v="1"/>
    <s v="1/19/11"/>
    <s v="Disabled"/>
    <x v="0"/>
    <n v="21947"/>
    <x v="0"/>
    <x v="0"/>
    <n v="118"/>
    <n v="30"/>
    <n v="76"/>
    <n v="0"/>
    <n v="9"/>
    <s v="Personal Auto"/>
    <s v="Personal L3"/>
    <s v="Offer1"/>
    <s v="Call Center"/>
    <n v="566.4"/>
    <s v="SUV"/>
    <s v="Large"/>
  </r>
  <r>
    <s v="SP36555"/>
    <x v="1"/>
    <n v="6507.7517790000002"/>
    <x v="0"/>
    <s v="Extended"/>
    <x v="0"/>
    <s v="1/20/11"/>
    <s v="Unemployed"/>
    <x v="1"/>
    <n v="0"/>
    <x v="0"/>
    <x v="1"/>
    <n v="97"/>
    <n v="4"/>
    <n v="11"/>
    <n v="0"/>
    <n v="4"/>
    <s v="Personal Auto"/>
    <s v="Personal L1"/>
    <s v="Offer1"/>
    <s v="Agent"/>
    <n v="863.21966799999996"/>
    <s v="Four-Door Car"/>
    <s v="Medsize"/>
  </r>
  <r>
    <s v="ME83611"/>
    <x v="2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3"/>
    <s v="Offer2"/>
    <s v="Web"/>
    <n v="61.769564000000003"/>
    <s v="Four-Door Car"/>
    <s v="Medsize"/>
  </r>
  <r>
    <s v="PH85036"/>
    <x v="0"/>
    <n v="5482.5493589999996"/>
    <x v="0"/>
    <s v="Basic"/>
    <x v="0"/>
    <d v="2011-10-02T00:00:00"/>
    <s v="Employed"/>
    <x v="0"/>
    <n v="79325"/>
    <x v="2"/>
    <x v="0"/>
    <n v="68"/>
    <n v="4"/>
    <n v="31"/>
    <n v="0"/>
    <n v="4"/>
    <s v="Corporate Auto"/>
    <s v="Corporate L2"/>
    <s v="Offer2"/>
    <s v="Agent"/>
    <n v="251.29482100000001"/>
    <s v="Four-Door Car"/>
    <s v="Medsize"/>
  </r>
  <r>
    <s v="PE54870"/>
    <x v="4"/>
    <n v="4050.5061930000002"/>
    <x v="0"/>
    <s v="Basic"/>
    <x v="1"/>
    <s v="2/26/11"/>
    <s v="Employed"/>
    <x v="1"/>
    <n v="88454"/>
    <x v="2"/>
    <x v="2"/>
    <n v="101"/>
    <n v="8"/>
    <n v="89"/>
    <n v="0"/>
    <n v="1"/>
    <s v="Personal Auto"/>
    <s v="Personal L3"/>
    <s v="Offer1"/>
    <s v="Web"/>
    <n v="308.749796"/>
    <s v="SUV"/>
    <s v="Medsize"/>
  </r>
  <r>
    <s v="DT52189"/>
    <x v="3"/>
    <n v="6326.6792359999999"/>
    <x v="0"/>
    <s v="Extended"/>
    <x v="3"/>
    <d v="2011-10-01T00:00:00"/>
    <s v="Unemployed"/>
    <x v="0"/>
    <n v="0"/>
    <x v="0"/>
    <x v="2"/>
    <n v="87"/>
    <n v="2"/>
    <n v="41"/>
    <n v="0"/>
    <n v="3"/>
    <s v="Personal Auto"/>
    <s v="Personal L2"/>
    <s v="Offer3"/>
    <s v="Call Center"/>
    <n v="417.6"/>
    <s v="Four-Door Car"/>
    <s v="Medsize"/>
  </r>
  <r>
    <s v="XN48526"/>
    <x v="3"/>
    <n v="2627.7622900000001"/>
    <x v="0"/>
    <s v="Basic"/>
    <x v="1"/>
    <d v="2011-04-02T00:00:00"/>
    <s v="Medical Leave"/>
    <x v="0"/>
    <n v="20943"/>
    <x v="2"/>
    <x v="0"/>
    <n v="69"/>
    <n v="0"/>
    <n v="86"/>
    <n v="0"/>
    <n v="1"/>
    <s v="Personal Auto"/>
    <s v="Personal L3"/>
    <s v="Offer3"/>
    <s v="Branch"/>
    <n v="240.00056000000001"/>
    <s v="Four-Door Car"/>
    <s v="Medsize"/>
  </r>
  <r>
    <s v="KW52227"/>
    <x v="3"/>
    <n v="7814.6045450000001"/>
    <x v="0"/>
    <s v="Basic"/>
    <x v="0"/>
    <d v="2011-07-02T00:00:00"/>
    <s v="Employed"/>
    <x v="1"/>
    <n v="51972"/>
    <x v="0"/>
    <x v="0"/>
    <n v="66"/>
    <n v="19"/>
    <n v="22"/>
    <n v="0"/>
    <n v="2"/>
    <s v="Personal Auto"/>
    <s v="Personal L2"/>
    <s v="Offer2"/>
    <s v="Web"/>
    <n v="316.8"/>
    <s v="Four-Door Car"/>
    <s v="Medsize"/>
  </r>
  <r>
    <s v="JC98569"/>
    <x v="4"/>
    <n v="6314.5796449999998"/>
    <x v="0"/>
    <s v="Extended"/>
    <x v="1"/>
    <s v="1/16/11"/>
    <s v="Employed"/>
    <x v="0"/>
    <n v="54408"/>
    <x v="2"/>
    <x v="0"/>
    <n v="79"/>
    <n v="29"/>
    <n v="17"/>
    <n v="0"/>
    <n v="4"/>
    <s v="Personal Auto"/>
    <s v="Personal L1"/>
    <s v="Offer2"/>
    <s v="Branch"/>
    <n v="288.329793"/>
    <s v="Four-Door Car"/>
    <s v="Medsize"/>
  </r>
  <r>
    <s v="BG48083"/>
    <x v="2"/>
    <n v="6386.2781640000003"/>
    <x v="0"/>
    <s v="Extended"/>
    <x v="0"/>
    <s v="1/20/11"/>
    <s v="Employed"/>
    <x v="0"/>
    <n v="23751"/>
    <x v="0"/>
    <x v="1"/>
    <n v="82"/>
    <n v="4"/>
    <n v="9"/>
    <n v="1"/>
    <n v="7"/>
    <s v="Personal Auto"/>
    <s v="Personal L2"/>
    <s v="Offer1"/>
    <s v="Web"/>
    <n v="586.92170799999997"/>
    <s v="Two-Door Car"/>
    <s v="Medsize"/>
  </r>
  <r>
    <s v="PD19551"/>
    <x v="3"/>
    <n v="2537.9692530000002"/>
    <x v="0"/>
    <s v="Basic"/>
    <x v="0"/>
    <d v="2011-11-02T00:00:00"/>
    <s v="Employed"/>
    <x v="0"/>
    <n v="37612"/>
    <x v="0"/>
    <x v="2"/>
    <n v="64"/>
    <n v="0"/>
    <n v="32"/>
    <n v="0"/>
    <n v="1"/>
    <s v="Personal Auto"/>
    <s v="Personal L2"/>
    <s v="Offer3"/>
    <s v="Call Center"/>
    <n v="307.2"/>
    <s v="Four-Door Car"/>
    <s v="Small"/>
  </r>
  <r>
    <s v="BJ13380"/>
    <x v="4"/>
    <n v="5335.3755860000001"/>
    <x v="0"/>
    <s v="Basic"/>
    <x v="0"/>
    <s v="2/28/11"/>
    <s v="Employed"/>
    <x v="0"/>
    <n v="91603"/>
    <x v="0"/>
    <x v="1"/>
    <n v="69"/>
    <n v="4"/>
    <n v="92"/>
    <n v="2"/>
    <n v="3"/>
    <s v="Personal Auto"/>
    <s v="Personal L2"/>
    <s v="Offer1"/>
    <s v="Agent"/>
    <n v="472.67261999999999"/>
    <s v="Four-Door Car"/>
    <s v="Small"/>
  </r>
  <r>
    <s v="HY25004"/>
    <x v="1"/>
    <n v="4549.079221"/>
    <x v="0"/>
    <s v="Basic"/>
    <x v="3"/>
    <d v="2011-10-01T00:00:00"/>
    <s v="Unemployed"/>
    <x v="0"/>
    <n v="0"/>
    <x v="0"/>
    <x v="0"/>
    <n v="62"/>
    <n v="12"/>
    <n v="53"/>
    <n v="0"/>
    <n v="3"/>
    <s v="Personal Auto"/>
    <s v="Personal L3"/>
    <s v="Offer2"/>
    <s v="Call Center"/>
    <n v="639.75831400000004"/>
    <s v="Two-Door Car"/>
    <s v="Medsize"/>
  </r>
  <r>
    <s v="WF50693"/>
    <x v="4"/>
    <n v="4836.2188599999999"/>
    <x v="0"/>
    <s v="Extended"/>
    <x v="3"/>
    <d v="2011-08-01T00:00:00"/>
    <s v="Disabled"/>
    <x v="1"/>
    <n v="16450"/>
    <x v="0"/>
    <x v="0"/>
    <n v="128"/>
    <n v="6"/>
    <n v="81"/>
    <n v="0"/>
    <n v="1"/>
    <s v="Corporate Auto"/>
    <s v="Corporate L3"/>
    <s v="Offer1"/>
    <s v="Branch"/>
    <n v="871.48456499999998"/>
    <s v="SUV"/>
    <s v="Medsize"/>
  </r>
  <r>
    <s v="MA45099"/>
    <x v="4"/>
    <n v="6478.8011919999999"/>
    <x v="0"/>
    <s v="Extended"/>
    <x v="0"/>
    <s v="2/24/11"/>
    <s v="Employed"/>
    <x v="1"/>
    <n v="50864"/>
    <x v="1"/>
    <x v="0"/>
    <n v="83"/>
    <n v="18"/>
    <n v="86"/>
    <n v="1"/>
    <n v="4"/>
    <s v="Corporate Auto"/>
    <s v="Corporate L1"/>
    <s v="Offer1"/>
    <s v="Agent"/>
    <n v="158.36297200000001"/>
    <s v="Four-Door Car"/>
    <s v="Medsize"/>
  </r>
  <r>
    <s v="ZC69696"/>
    <x v="1"/>
    <n v="35440.142619999999"/>
    <x v="0"/>
    <s v="Basic"/>
    <x v="1"/>
    <s v="2/16/11"/>
    <s v="Employed"/>
    <x v="0"/>
    <n v="74560"/>
    <x v="0"/>
    <x v="2"/>
    <n v="110"/>
    <n v="31"/>
    <n v="20"/>
    <n v="0"/>
    <n v="2"/>
    <s v="Personal Auto"/>
    <s v="Personal L3"/>
    <s v="Offer1"/>
    <s v="Branch"/>
    <n v="528"/>
    <s v="SUV"/>
    <s v="Medsize"/>
  </r>
  <r>
    <s v="VO43359"/>
    <x v="3"/>
    <n v="2404.3809630000001"/>
    <x v="0"/>
    <s v="Basic"/>
    <x v="3"/>
    <s v="2/24/11"/>
    <s v="Employed"/>
    <x v="1"/>
    <n v="62488"/>
    <x v="2"/>
    <x v="0"/>
    <n v="62"/>
    <n v="35"/>
    <n v="47"/>
    <n v="2"/>
    <n v="1"/>
    <s v="Personal Auto"/>
    <s v="Personal L3"/>
    <s v="Offer2"/>
    <s v="Call Center"/>
    <n v="200.68933100000001"/>
    <s v="Four-Door Car"/>
    <s v="Medsize"/>
  </r>
  <r>
    <s v="OM63954"/>
    <x v="3"/>
    <n v="9264.5650150000001"/>
    <x v="0"/>
    <s v="Premium"/>
    <x v="0"/>
    <s v="2/14/11"/>
    <s v="Employed"/>
    <x v="0"/>
    <n v="55837"/>
    <x v="0"/>
    <x v="1"/>
    <n v="117"/>
    <n v="16"/>
    <n v="35"/>
    <n v="0"/>
    <n v="9"/>
    <s v="Personal Auto"/>
    <s v="Personal L1"/>
    <s v="Offer2"/>
    <s v="Agent"/>
    <n v="741.86750600000005"/>
    <s v="Two-Door Car"/>
    <s v="Medsize"/>
  </r>
  <r>
    <s v="GV71044"/>
    <x v="4"/>
    <n v="2433.0246310000002"/>
    <x v="0"/>
    <s v="Basic"/>
    <x v="1"/>
    <s v="2/28/11"/>
    <s v="Unemployed"/>
    <x v="0"/>
    <n v="0"/>
    <x v="0"/>
    <x v="1"/>
    <n v="66"/>
    <n v="12"/>
    <n v="71"/>
    <n v="0"/>
    <n v="1"/>
    <s v="Personal Auto"/>
    <s v="Personal L3"/>
    <s v="Offer1"/>
    <s v="Agent"/>
    <n v="475.2"/>
    <s v="Two-Door Car"/>
    <s v="Medsize"/>
  </r>
  <r>
    <s v="TM79451"/>
    <x v="3"/>
    <n v="5367.089817"/>
    <x v="0"/>
    <s v="Basic"/>
    <x v="1"/>
    <d v="2011-06-01T00:00:00"/>
    <s v="Employed"/>
    <x v="0"/>
    <n v="97742"/>
    <x v="1"/>
    <x v="1"/>
    <n v="67"/>
    <n v="33"/>
    <n v="57"/>
    <n v="0"/>
    <n v="5"/>
    <s v="Personal Auto"/>
    <s v="Personal L1"/>
    <s v="Offer1"/>
    <s v="Agent"/>
    <n v="67.648392000000001"/>
    <s v="Four-Door Car"/>
    <s v="Small"/>
  </r>
  <r>
    <s v="PA84292"/>
    <x v="4"/>
    <n v="2452.3608920000001"/>
    <x v="0"/>
    <s v="Basic"/>
    <x v="0"/>
    <s v="1/24/11"/>
    <s v="Unemployed"/>
    <x v="0"/>
    <n v="0"/>
    <x v="0"/>
    <x v="1"/>
    <n v="69"/>
    <n v="13"/>
    <n v="75"/>
    <n v="0"/>
    <n v="1"/>
    <s v="Personal Auto"/>
    <s v="Personal L3"/>
    <s v="Offer1"/>
    <s v="Agent"/>
    <n v="496.8"/>
    <s v="Four-Door Car"/>
    <s v="Medsize"/>
  </r>
  <r>
    <s v="QX67584"/>
    <x v="2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3"/>
    <s v="Offer2"/>
    <s v="Branch"/>
    <n v="369.81870800000002"/>
    <s v="SUV"/>
    <s v="Large"/>
  </r>
  <r>
    <s v="JK90180"/>
    <x v="1"/>
    <n v="4340.0864449999999"/>
    <x v="0"/>
    <s v="Basic"/>
    <x v="1"/>
    <d v="2011-06-01T00:00:00"/>
    <s v="Unemployed"/>
    <x v="1"/>
    <n v="0"/>
    <x v="0"/>
    <x v="1"/>
    <n v="62"/>
    <n v="22"/>
    <n v="39"/>
    <n v="0"/>
    <n v="6"/>
    <s v="Personal Auto"/>
    <s v="Personal L2"/>
    <s v="Offer3"/>
    <s v="Branch"/>
    <n v="446.4"/>
    <s v="Four-Door Car"/>
    <s v="Medsize"/>
  </r>
  <r>
    <s v="BH35482"/>
    <x v="0"/>
    <n v="4930.9493339999999"/>
    <x v="0"/>
    <s v="Basic"/>
    <x v="4"/>
    <s v="1/20/11"/>
    <s v="Employed"/>
    <x v="1"/>
    <n v="70412"/>
    <x v="1"/>
    <x v="0"/>
    <n v="61"/>
    <n v="27"/>
    <n v="12"/>
    <n v="0"/>
    <n v="3"/>
    <s v="Corporate Auto"/>
    <s v="Corporate L3"/>
    <s v="Offer3"/>
    <s v="Web"/>
    <n v="136.29108299999999"/>
    <s v="Two-Door Car"/>
    <s v="Medsize"/>
  </r>
  <r>
    <s v="VU84949"/>
    <x v="0"/>
    <n v="5292.6324910000003"/>
    <x v="0"/>
    <s v="Basic"/>
    <x v="0"/>
    <s v="1/20/11"/>
    <s v="Unemployed"/>
    <x v="0"/>
    <n v="0"/>
    <x v="0"/>
    <x v="0"/>
    <n v="70"/>
    <n v="13"/>
    <n v="8"/>
    <n v="0"/>
    <n v="3"/>
    <s v="Personal Auto"/>
    <s v="Personal L2"/>
    <s v="Offer1"/>
    <s v="Branch"/>
    <n v="336"/>
    <s v="Two-Door Car"/>
    <s v="Medsize"/>
  </r>
  <r>
    <s v="SF46129"/>
    <x v="3"/>
    <n v="8986.6106529999997"/>
    <x v="0"/>
    <s v="Premium"/>
    <x v="3"/>
    <s v="1/26/11"/>
    <s v="Employed"/>
    <x v="1"/>
    <n v="66267"/>
    <x v="0"/>
    <x v="0"/>
    <n v="111"/>
    <n v="23"/>
    <n v="95"/>
    <n v="0"/>
    <n v="3"/>
    <s v="Personal Auto"/>
    <s v="Personal L2"/>
    <s v="Offer3"/>
    <s v="Web"/>
    <n v="1093.7088510000001"/>
    <s v="Four-Door Car"/>
    <s v="Small"/>
  </r>
  <r>
    <s v="OH35544"/>
    <x v="2"/>
    <n v="5619.967791"/>
    <x v="0"/>
    <s v="Extended"/>
    <x v="1"/>
    <s v="1/21/11"/>
    <s v="Unemployed"/>
    <x v="0"/>
    <n v="0"/>
    <x v="0"/>
    <x v="1"/>
    <n v="82"/>
    <n v="14"/>
    <n v="23"/>
    <n v="0"/>
    <n v="6"/>
    <s v="Corporate Auto"/>
    <s v="Corporate L2"/>
    <s v="Offer3"/>
    <s v="Agent"/>
    <n v="863.93530699999997"/>
    <s v="Four-Door Car"/>
    <s v="Medsize"/>
  </r>
  <r>
    <s v="ZF82387"/>
    <x v="4"/>
    <n v="10340.45566"/>
    <x v="0"/>
    <s v="Extended"/>
    <x v="3"/>
    <d v="2011-12-01T00:00:00"/>
    <s v="Employed"/>
    <x v="1"/>
    <n v="40882"/>
    <x v="2"/>
    <x v="2"/>
    <n v="89"/>
    <n v="6"/>
    <n v="17"/>
    <n v="0"/>
    <n v="2"/>
    <s v="Corporate Auto"/>
    <s v="Corporate L3"/>
    <s v="Offer2"/>
    <s v="Branch"/>
    <n v="393.63743599999998"/>
    <s v="Two-Door Car"/>
    <s v="Large"/>
  </r>
  <r>
    <s v="MD40054"/>
    <x v="4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2"/>
    <s v="Offer2"/>
    <s v="Branch"/>
    <n v="398.4"/>
    <s v="Two-Door Car"/>
    <s v="Small"/>
  </r>
  <r>
    <s v="LE96510"/>
    <x v="4"/>
    <n v="2767.5949000000001"/>
    <x v="0"/>
    <s v="Basic"/>
    <x v="3"/>
    <s v="1/30/11"/>
    <s v="Unemployed"/>
    <x v="0"/>
    <n v="0"/>
    <x v="0"/>
    <x v="0"/>
    <n v="74"/>
    <n v="0"/>
    <n v="52"/>
    <n v="0"/>
    <n v="1"/>
    <s v="Personal Auto"/>
    <s v="Personal L3"/>
    <s v="Offer1"/>
    <s v="Call Center"/>
    <n v="355.2"/>
    <s v="Four-Door Car"/>
    <s v="Small"/>
  </r>
  <r>
    <s v="MC11907"/>
    <x v="3"/>
    <n v="4831.421687"/>
    <x v="0"/>
    <s v="Basic"/>
    <x v="3"/>
    <s v="2/20/11"/>
    <s v="Medical Leave"/>
    <x v="0"/>
    <n v="23228"/>
    <x v="0"/>
    <x v="0"/>
    <n v="64"/>
    <n v="4"/>
    <n v="0"/>
    <n v="1"/>
    <n v="6"/>
    <s v="Corporate Auto"/>
    <s v="Corporate L3"/>
    <s v="Offer1"/>
    <s v="Agent"/>
    <n v="307.2"/>
    <s v="Four-Door Car"/>
    <s v="Medsize"/>
  </r>
  <r>
    <s v="DA57177"/>
    <x v="4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2"/>
    <s v="Offer1"/>
    <s v="Agent"/>
    <n v="166.937747"/>
    <s v="SUV"/>
    <s v="Medsize"/>
  </r>
  <r>
    <s v="SU77646"/>
    <x v="4"/>
    <n v="5718.2766080000001"/>
    <x v="0"/>
    <s v="Basic"/>
    <x v="2"/>
    <d v="2011-11-01T00:00:00"/>
    <s v="Employed"/>
    <x v="1"/>
    <n v="46133"/>
    <x v="1"/>
    <x v="2"/>
    <n v="73"/>
    <n v="7"/>
    <n v="78"/>
    <n v="0"/>
    <n v="5"/>
    <s v="Personal Auto"/>
    <s v="Personal L2"/>
    <s v="Offer1"/>
    <s v="Branch"/>
    <n v="19.626306"/>
    <s v="Four-Door Car"/>
    <s v="Large"/>
  </r>
  <r>
    <s v="YZ19736"/>
    <x v="1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Personal Auto"/>
    <s v="Personal L2"/>
    <s v="Offer2"/>
    <s v="Web"/>
    <n v="316.8"/>
    <s v="Four-Door Car"/>
    <s v="Medsize"/>
  </r>
  <r>
    <s v="JZ69749"/>
    <x v="0"/>
    <n v="6481.3822680000003"/>
    <x v="0"/>
    <s v="Extended"/>
    <x v="3"/>
    <d v="2011-11-02T00:00:00"/>
    <s v="Unemployed"/>
    <x v="0"/>
    <n v="0"/>
    <x v="0"/>
    <x v="1"/>
    <n v="92"/>
    <n v="1"/>
    <n v="17"/>
    <n v="0"/>
    <n v="6"/>
    <s v="Personal Auto"/>
    <s v="Personal L2"/>
    <s v="Offer3"/>
    <s v="Agent"/>
    <n v="441.6"/>
    <s v="Four-Door Car"/>
    <s v="Medsize"/>
  </r>
  <r>
    <s v="BJ22117"/>
    <x v="0"/>
    <n v="5133.4147640000001"/>
    <x v="0"/>
    <s v="Basic"/>
    <x v="2"/>
    <d v="2011-10-02T00:00:00"/>
    <s v="Employed"/>
    <x v="1"/>
    <n v="53390"/>
    <x v="2"/>
    <x v="0"/>
    <n v="64"/>
    <n v="13"/>
    <n v="41"/>
    <n v="0"/>
    <n v="5"/>
    <s v="Personal Auto"/>
    <s v="Personal L2"/>
    <s v="Offer3"/>
    <s v="Branch"/>
    <n v="278.99940900000001"/>
    <s v="Four-Door Car"/>
    <s v="Medsize"/>
  </r>
  <r>
    <s v="UQ60825"/>
    <x v="3"/>
    <n v="9369.6398910000007"/>
    <x v="0"/>
    <s v="Basic"/>
    <x v="1"/>
    <s v="1/25/11"/>
    <s v="Employed"/>
    <x v="0"/>
    <n v="99185"/>
    <x v="2"/>
    <x v="0"/>
    <n v="115"/>
    <n v="8"/>
    <n v="19"/>
    <n v="0"/>
    <n v="3"/>
    <s v="Corporate Auto"/>
    <s v="Corporate L3"/>
    <s v="Offer2"/>
    <s v="Call Center"/>
    <n v="449.42818199999999"/>
    <s v="SUV"/>
    <s v="Medsize"/>
  </r>
  <r>
    <s v="ZZ89380"/>
    <x v="4"/>
    <n v="3196.5784549999998"/>
    <x v="0"/>
    <s v="Extended"/>
    <x v="0"/>
    <d v="2011-10-01T00:00:00"/>
    <s v="Employed"/>
    <x v="0"/>
    <n v="62815"/>
    <x v="1"/>
    <x v="0"/>
    <n v="80"/>
    <n v="14"/>
    <n v="84"/>
    <n v="0"/>
    <n v="1"/>
    <s v="Special Auto"/>
    <s v="Special L1"/>
    <s v="Offer2"/>
    <s v="Call Center"/>
    <n v="47.061469000000002"/>
    <s v="Two-Door Car"/>
    <s v="Large"/>
  </r>
  <r>
    <s v="LU87443"/>
    <x v="4"/>
    <n v="4720.6088719999998"/>
    <x v="0"/>
    <s v="Basic"/>
    <x v="1"/>
    <s v="2/28/11"/>
    <s v="Employed"/>
    <x v="0"/>
    <n v="26277"/>
    <x v="0"/>
    <x v="1"/>
    <n v="61"/>
    <n v="17"/>
    <n v="30"/>
    <n v="0"/>
    <n v="4"/>
    <s v="Personal Auto"/>
    <s v="Personal L2"/>
    <s v="Offer3"/>
    <s v="Branch"/>
    <n v="292.8"/>
    <s v="Four-Door Car"/>
    <s v="Medsize"/>
  </r>
  <r>
    <s v="DG33206"/>
    <x v="0"/>
    <n v="8861.9004389999991"/>
    <x v="0"/>
    <s v="Premium"/>
    <x v="4"/>
    <s v="1/16/11"/>
    <s v="Employed"/>
    <x v="0"/>
    <n v="41854"/>
    <x v="2"/>
    <x v="0"/>
    <n v="110"/>
    <n v="17"/>
    <n v="44"/>
    <n v="0"/>
    <n v="8"/>
    <s v="Personal Auto"/>
    <s v="Personal L3"/>
    <s v="Offer1"/>
    <s v="Agent"/>
    <n v="481.26964400000003"/>
    <s v="Four-Door Car"/>
    <s v="Medsize"/>
  </r>
  <r>
    <s v="AB98823"/>
    <x v="1"/>
    <n v="6032.737631"/>
    <x v="0"/>
    <s v="Extended"/>
    <x v="1"/>
    <d v="2011-04-02T00:00:00"/>
    <s v="Unemployed"/>
    <x v="1"/>
    <n v="0"/>
    <x v="0"/>
    <x v="0"/>
    <n v="86"/>
    <n v="4"/>
    <n v="56"/>
    <n v="0"/>
    <n v="8"/>
    <s v="Personal Auto"/>
    <s v="Personal L3"/>
    <s v="Offer2"/>
    <s v="Web"/>
    <n v="412.8"/>
    <s v="Two-Door Car"/>
    <s v="Medsize"/>
  </r>
  <r>
    <s v="MS34991"/>
    <x v="1"/>
    <n v="6832.3685299999997"/>
    <x v="0"/>
    <s v="Extended"/>
    <x v="3"/>
    <s v="1/14/11"/>
    <s v="Employed"/>
    <x v="1"/>
    <n v="66627"/>
    <x v="0"/>
    <x v="0"/>
    <n v="85"/>
    <n v="32"/>
    <n v="55"/>
    <n v="0"/>
    <n v="8"/>
    <s v="Personal Auto"/>
    <s v="Personal L1"/>
    <s v="Offer2"/>
    <s v="Branch"/>
    <n v="733.21126000000004"/>
    <s v="Four-Door Car"/>
    <s v="Medsize"/>
  </r>
  <r>
    <s v="EE53627"/>
    <x v="4"/>
    <n v="2242.0908030000001"/>
    <x v="0"/>
    <s v="Basic"/>
    <x v="3"/>
    <s v="2/28/11"/>
    <s v="Disabled"/>
    <x v="1"/>
    <n v="12131"/>
    <x v="2"/>
    <x v="1"/>
    <n v="64"/>
    <n v="32"/>
    <n v="60"/>
    <n v="1"/>
    <n v="1"/>
    <s v="Personal Auto"/>
    <s v="Personal L2"/>
    <s v="Offer3"/>
    <s v="Call Center"/>
    <n v="251.44949"/>
    <s v="Four-Door Car"/>
    <s v="Medsize"/>
  </r>
  <r>
    <s v="XY39691"/>
    <x v="1"/>
    <n v="4157.6981180000002"/>
    <x v="0"/>
    <s v="Basic"/>
    <x v="3"/>
    <d v="2011-03-02T00:00:00"/>
    <s v="Unemployed"/>
    <x v="0"/>
    <n v="0"/>
    <x v="0"/>
    <x v="0"/>
    <n v="110"/>
    <n v="4"/>
    <n v="61"/>
    <n v="0"/>
    <n v="1"/>
    <s v="Personal Auto"/>
    <s v="Personal L2"/>
    <s v="Offer1"/>
    <s v="Web"/>
    <n v="528"/>
    <s v="SUV"/>
    <s v="Medsize"/>
  </r>
  <r>
    <s v="ZU96776"/>
    <x v="3"/>
    <n v="6189.1224549999997"/>
    <x v="0"/>
    <s v="Extended"/>
    <x v="0"/>
    <d v="2011-01-01T00:00:00"/>
    <s v="Unemployed"/>
    <x v="1"/>
    <n v="0"/>
    <x v="0"/>
    <x v="1"/>
    <n v="90"/>
    <n v="4"/>
    <n v="18"/>
    <n v="0"/>
    <n v="5"/>
    <s v="Personal Auto"/>
    <s v="Personal L1"/>
    <s v="Offer1"/>
    <s v="Call Center"/>
    <n v="648"/>
    <s v="Two-Door Car"/>
    <s v="Large"/>
  </r>
  <r>
    <s v="FF84784"/>
    <x v="3"/>
    <n v="5643.7247040000002"/>
    <x v="0"/>
    <s v="Basic"/>
    <x v="1"/>
    <d v="2011-10-02T00:00:00"/>
    <s v="Employed"/>
    <x v="1"/>
    <n v="33317"/>
    <x v="0"/>
    <x v="0"/>
    <n v="72"/>
    <n v="18"/>
    <n v="31"/>
    <n v="1"/>
    <n v="3"/>
    <s v="Personal Auto"/>
    <s v="Personal L2"/>
    <s v="Offer1"/>
    <s v="Agent"/>
    <n v="345.6"/>
    <s v="Two-Door Car"/>
    <s v="Medsize"/>
  </r>
  <r>
    <s v="QT90140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Personal Auto"/>
    <s v="Personal L2"/>
    <s v="Offer2"/>
    <s v="Branch"/>
    <n v="309.577946"/>
    <s v="Four-Door Car"/>
    <s v="Medsize"/>
  </r>
  <r>
    <s v="TO71844"/>
    <x v="4"/>
    <n v="2121.3130609999998"/>
    <x v="0"/>
    <s v="Basic"/>
    <x v="1"/>
    <s v="2/26/11"/>
    <s v="Unemployed"/>
    <x v="1"/>
    <n v="0"/>
    <x v="0"/>
    <x v="1"/>
    <n v="67"/>
    <n v="6"/>
    <n v="60"/>
    <n v="1"/>
    <n v="1"/>
    <s v="Personal Auto"/>
    <s v="Personal L2"/>
    <s v="Offer4"/>
    <s v="Branch"/>
    <n v="321.60000000000002"/>
    <s v="Four-Door Car"/>
    <s v="Large"/>
  </r>
  <r>
    <s v="HV69023"/>
    <x v="3"/>
    <n v="8281.7401239999999"/>
    <x v="0"/>
    <s v="Basic"/>
    <x v="3"/>
    <d v="2011-05-01T00:00:00"/>
    <s v="Medical Leave"/>
    <x v="0"/>
    <n v="19189"/>
    <x v="0"/>
    <x v="0"/>
    <n v="108"/>
    <n v="21"/>
    <n v="9"/>
    <n v="0"/>
    <n v="3"/>
    <s v="Personal Auto"/>
    <s v="Personal L2"/>
    <s v="Offer2"/>
    <s v="Web"/>
    <n v="518.4"/>
    <s v="SUV"/>
    <s v="Large"/>
  </r>
  <r>
    <s v="RE32481"/>
    <x v="3"/>
    <n v="7835.9292990000004"/>
    <x v="0"/>
    <s v="Basic"/>
    <x v="2"/>
    <s v="1/20/11"/>
    <s v="Employed"/>
    <x v="0"/>
    <n v="49390"/>
    <x v="2"/>
    <x v="0"/>
    <n v="195"/>
    <n v="31"/>
    <n v="15"/>
    <n v="0"/>
    <n v="1"/>
    <s v="Personal Auto"/>
    <s v="Personal L1"/>
    <s v="Offer4"/>
    <s v="Call Center"/>
    <n v="738.05105000000003"/>
    <s v="Luxury Car"/>
    <s v="Medsize"/>
  </r>
  <r>
    <s v="CA79988"/>
    <x v="4"/>
    <n v="2552.9138680000001"/>
    <x v="0"/>
    <s v="Basic"/>
    <x v="1"/>
    <d v="2011-06-02T00:00:00"/>
    <s v="Employed"/>
    <x v="1"/>
    <n v="33124"/>
    <x v="1"/>
    <x v="1"/>
    <n v="67"/>
    <n v="35"/>
    <n v="7"/>
    <n v="0"/>
    <n v="1"/>
    <s v="Personal Auto"/>
    <s v="Personal L1"/>
    <s v="Offer1"/>
    <s v="Call Center"/>
    <n v="80.119996999999998"/>
    <s v="Four-Door Car"/>
    <s v="Large"/>
  </r>
  <r>
    <s v="DO48071"/>
    <x v="3"/>
    <n v="2795.4100290000001"/>
    <x v="0"/>
    <s v="Basic"/>
    <x v="1"/>
    <s v="1/31/11"/>
    <s v="Employed"/>
    <x v="0"/>
    <n v="40516"/>
    <x v="1"/>
    <x v="0"/>
    <n v="70"/>
    <n v="21"/>
    <n v="31"/>
    <n v="0"/>
    <n v="1"/>
    <s v="Personal Auto"/>
    <s v="Personal L3"/>
    <s v="Offer2"/>
    <s v="Web"/>
    <n v="137.16887399999999"/>
    <s v="Two-Door Car"/>
    <s v="Small"/>
  </r>
  <r>
    <s v="MW48891"/>
    <x v="0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3"/>
    <s v="Offer1"/>
    <s v="Web"/>
    <n v="537.6"/>
    <s v="Sports Car"/>
    <s v="Medsize"/>
  </r>
  <r>
    <s v="JC37277"/>
    <x v="4"/>
    <n v="6886.3244940000004"/>
    <x v="0"/>
    <s v="Extended"/>
    <x v="1"/>
    <d v="2011-06-01T00:00:00"/>
    <s v="Employed"/>
    <x v="1"/>
    <n v="34615"/>
    <x v="0"/>
    <x v="0"/>
    <n v="87"/>
    <n v="6"/>
    <n v="73"/>
    <n v="0"/>
    <n v="7"/>
    <s v="Personal Auto"/>
    <s v="Personal L2"/>
    <s v="Offer1"/>
    <s v="Agent"/>
    <n v="417.6"/>
    <s v="Four-Door Car"/>
    <s v="Medsize"/>
  </r>
  <r>
    <s v="YU80673"/>
    <x v="3"/>
    <n v="5106.7815469999996"/>
    <x v="0"/>
    <s v="Basic"/>
    <x v="1"/>
    <d v="2011-07-02T00:00:00"/>
    <s v="Disabled"/>
    <x v="0"/>
    <n v="29894"/>
    <x v="1"/>
    <x v="0"/>
    <n v="72"/>
    <n v="9"/>
    <n v="69"/>
    <n v="4"/>
    <n v="3"/>
    <s v="Personal Auto"/>
    <s v="Personal L3"/>
    <s v="Offer3"/>
    <s v="Agent"/>
    <n v="16.510134000000001"/>
    <s v="Four-Door Car"/>
    <s v="Large"/>
  </r>
  <r>
    <s v="BV69462"/>
    <x v="4"/>
    <n v="5612.3755860000001"/>
    <x v="0"/>
    <s v="Extended"/>
    <x v="0"/>
    <d v="2011-07-02T00:00:00"/>
    <s v="Unemployed"/>
    <x v="0"/>
    <n v="0"/>
    <x v="0"/>
    <x v="1"/>
    <n v="79"/>
    <n v="32"/>
    <n v="2"/>
    <n v="0"/>
    <n v="3"/>
    <s v="Corporate Auto"/>
    <s v="Corporate L3"/>
    <s v="Offer1"/>
    <s v="Branch"/>
    <n v="379.2"/>
    <s v="Two-Door Car"/>
    <s v="Medsize"/>
  </r>
  <r>
    <s v="DW86238"/>
    <x v="0"/>
    <n v="5658.9123129999998"/>
    <x v="0"/>
    <s v="Extended"/>
    <x v="3"/>
    <s v="1/30/11"/>
    <s v="Unemployed"/>
    <x v="1"/>
    <n v="0"/>
    <x v="0"/>
    <x v="1"/>
    <n v="84"/>
    <n v="32"/>
    <n v="96"/>
    <n v="0"/>
    <n v="4"/>
    <s v="Personal Auto"/>
    <s v="Personal L1"/>
    <s v="Offer3"/>
    <s v="Web"/>
    <n v="847.49081699999999"/>
    <s v="Four-Door Car"/>
    <s v="Medsize"/>
  </r>
  <r>
    <s v="BQ51616"/>
    <x v="4"/>
    <n v="7263.5997440000001"/>
    <x v="0"/>
    <s v="Basic"/>
    <x v="3"/>
    <s v="2/22/11"/>
    <s v="Employed"/>
    <x v="0"/>
    <n v="86732"/>
    <x v="1"/>
    <x v="0"/>
    <n v="180"/>
    <n v="0"/>
    <n v="95"/>
    <n v="0"/>
    <n v="1"/>
    <s v="Personal Auto"/>
    <s v="Personal L1"/>
    <s v="Offer1"/>
    <s v="Call Center"/>
    <n v="204.37311299999999"/>
    <s v="Luxury SUV"/>
    <s v="Medsize"/>
  </r>
  <r>
    <s v="XX89213"/>
    <x v="2"/>
    <n v="8712.1577410000009"/>
    <x v="0"/>
    <s v="Extended"/>
    <x v="2"/>
    <s v="1/21/11"/>
    <s v="Employed"/>
    <x v="0"/>
    <n v="68516"/>
    <x v="1"/>
    <x v="0"/>
    <n v="216"/>
    <n v="17"/>
    <n v="0"/>
    <n v="0"/>
    <n v="1"/>
    <s v="Corporate Auto"/>
    <s v="Corporate L2"/>
    <s v="Offer2"/>
    <s v="Branch"/>
    <n v="95.693949000000003"/>
    <s v="Luxury SUV"/>
    <s v="Medsize"/>
  </r>
  <r>
    <s v="JC96695"/>
    <x v="3"/>
    <n v="9198.6851110000007"/>
    <x v="0"/>
    <s v="Basic"/>
    <x v="4"/>
    <d v="2011-10-01T00:00:00"/>
    <s v="Employed"/>
    <x v="1"/>
    <n v="31562"/>
    <x v="0"/>
    <x v="0"/>
    <n v="115"/>
    <n v="14"/>
    <n v="6"/>
    <n v="0"/>
    <n v="3"/>
    <s v="Personal Auto"/>
    <s v="Personal L2"/>
    <s v="Offer1"/>
    <s v="Call Center"/>
    <n v="552"/>
    <s v="SUV"/>
    <s v="Medsize"/>
  </r>
  <r>
    <s v="RN55306"/>
    <x v="4"/>
    <n v="5162.3706780000002"/>
    <x v="0"/>
    <s v="Basic"/>
    <x v="3"/>
    <d v="2011-10-01T00:00:00"/>
    <s v="Unemployed"/>
    <x v="0"/>
    <n v="0"/>
    <x v="0"/>
    <x v="1"/>
    <n v="74"/>
    <n v="33"/>
    <n v="92"/>
    <n v="0"/>
    <n v="4"/>
    <s v="Personal Auto"/>
    <s v="Personal L1"/>
    <s v="Offer1"/>
    <s v="Agent"/>
    <n v="582.42051200000003"/>
    <s v="Four-Door Car"/>
    <s v="Medsize"/>
  </r>
  <r>
    <s v="WH36609"/>
    <x v="1"/>
    <n v="6289.9469989999998"/>
    <x v="0"/>
    <s v="Extended"/>
    <x v="0"/>
    <d v="2011-05-01T00:00:00"/>
    <s v="Employed"/>
    <x v="0"/>
    <n v="24477"/>
    <x v="0"/>
    <x v="0"/>
    <n v="79"/>
    <n v="15"/>
    <n v="32"/>
    <n v="0"/>
    <n v="3"/>
    <s v="Personal Auto"/>
    <s v="Personal L3"/>
    <s v="Offer4"/>
    <s v="Call Center"/>
    <n v="379.2"/>
    <s v="Four-Door Car"/>
    <s v="Small"/>
  </r>
  <r>
    <s v="UO43395"/>
    <x v="4"/>
    <n v="3649.7086549999999"/>
    <x v="0"/>
    <s v="Basic"/>
    <x v="2"/>
    <s v="1/31/11"/>
    <s v="Unemployed"/>
    <x v="1"/>
    <n v="0"/>
    <x v="0"/>
    <x v="1"/>
    <n v="100"/>
    <n v="31"/>
    <n v="80"/>
    <n v="0"/>
    <n v="1"/>
    <s v="Personal Auto"/>
    <s v="Personal L3"/>
    <s v="Offer1"/>
    <s v="Agent"/>
    <n v="480"/>
    <s v="SUV"/>
    <s v="Medsize"/>
  </r>
  <r>
    <s v="DS32060"/>
    <x v="3"/>
    <n v="6766.5585510000001"/>
    <x v="0"/>
    <s v="Extended"/>
    <x v="1"/>
    <s v="2/24/11"/>
    <s v="Employed"/>
    <x v="1"/>
    <n v="20046"/>
    <x v="0"/>
    <x v="0"/>
    <n v="87"/>
    <n v="15"/>
    <n v="59"/>
    <n v="0"/>
    <n v="3"/>
    <s v="Personal Auto"/>
    <s v="Personal L2"/>
    <s v="Offer3"/>
    <s v="Web"/>
    <n v="417.6"/>
    <s v="Two-Door Car"/>
    <s v="Medsize"/>
  </r>
  <r>
    <s v="LK51056"/>
    <x v="1"/>
    <n v="4631.0112929999996"/>
    <x v="0"/>
    <s v="Basic"/>
    <x v="0"/>
    <d v="2011-12-01T00:00:00"/>
    <s v="Employed"/>
    <x v="1"/>
    <n v="78152"/>
    <x v="0"/>
    <x v="0"/>
    <n v="114"/>
    <n v="18"/>
    <n v="35"/>
    <n v="0"/>
    <n v="1"/>
    <s v="Corporate Auto"/>
    <s v="Corporate L3"/>
    <s v="Offer4"/>
    <s v="Branch"/>
    <n v="547.20000000000005"/>
    <s v="SUV"/>
    <s v="Medsize"/>
  </r>
  <r>
    <s v="PX71218"/>
    <x v="1"/>
    <n v="6810.52531"/>
    <x v="0"/>
    <s v="Basic"/>
    <x v="0"/>
    <s v="1/14/11"/>
    <s v="Unemployed"/>
    <x v="1"/>
    <n v="0"/>
    <x v="0"/>
    <x v="0"/>
    <n v="65"/>
    <n v="7"/>
    <n v="47"/>
    <n v="0"/>
    <n v="2"/>
    <s v="Personal Auto"/>
    <s v="Personal L3"/>
    <s v="Offer4"/>
    <s v="Branch"/>
    <n v="733.52240500000005"/>
    <s v="Four-Door Car"/>
    <s v="Large"/>
  </r>
  <r>
    <s v="NS19456"/>
    <x v="4"/>
    <n v="9378.6342280000008"/>
    <x v="0"/>
    <s v="Basic"/>
    <x v="1"/>
    <d v="2011-07-01T00:00:00"/>
    <s v="Employed"/>
    <x v="0"/>
    <n v="36067"/>
    <x v="0"/>
    <x v="0"/>
    <n v="117"/>
    <n v="30"/>
    <n v="78"/>
    <n v="0"/>
    <n v="3"/>
    <s v="Personal Auto"/>
    <s v="Personal L3"/>
    <s v="Offer2"/>
    <s v="Branch"/>
    <n v="561.6"/>
    <s v="Sports Car"/>
    <s v="Large"/>
  </r>
  <r>
    <s v="MR60878"/>
    <x v="4"/>
    <n v="15762.53198"/>
    <x v="0"/>
    <s v="Basic"/>
    <x v="0"/>
    <s v="2/15/11"/>
    <s v="Employed"/>
    <x v="0"/>
    <n v="44362"/>
    <x v="1"/>
    <x v="0"/>
    <n v="66"/>
    <n v="15"/>
    <n v="75"/>
    <n v="0"/>
    <n v="2"/>
    <s v="Corporate Auto"/>
    <s v="Corporate L3"/>
    <s v="Offer2"/>
    <s v="Call Center"/>
    <n v="142.113373"/>
    <s v="Four-Door Car"/>
    <s v="Small"/>
  </r>
  <r>
    <s v="MB32944"/>
    <x v="2"/>
    <n v="2635.5057809999998"/>
    <x v="0"/>
    <s v="Basic"/>
    <x v="2"/>
    <d v="2011-06-01T00:00:00"/>
    <s v="Employed"/>
    <x v="1"/>
    <n v="77350"/>
    <x v="0"/>
    <x v="2"/>
    <n v="66"/>
    <n v="11"/>
    <n v="4"/>
    <n v="0"/>
    <n v="1"/>
    <s v="Personal Auto"/>
    <s v="Personal L1"/>
    <s v="Offer4"/>
    <s v="Branch"/>
    <n v="316.8"/>
    <s v="Four-Door Car"/>
    <s v="Medsize"/>
  </r>
  <r>
    <s v="FE70473"/>
    <x v="4"/>
    <n v="5741.7274299999999"/>
    <x v="0"/>
    <s v="Basic"/>
    <x v="1"/>
    <s v="1/29/11"/>
    <s v="Employed"/>
    <x v="0"/>
    <n v="86641"/>
    <x v="1"/>
    <x v="0"/>
    <n v="71"/>
    <n v="17"/>
    <n v="79"/>
    <n v="0"/>
    <n v="6"/>
    <s v="Personal Auto"/>
    <s v="Personal L3"/>
    <s v="Offer4"/>
    <s v="Branch"/>
    <n v="161.752532"/>
    <s v="Two-Door Car"/>
    <s v="Small"/>
  </r>
  <r>
    <s v="XB64251"/>
    <x v="4"/>
    <n v="8414.9428549999993"/>
    <x v="0"/>
    <s v="Basic"/>
    <x v="1"/>
    <s v="1/27/11"/>
    <s v="Employed"/>
    <x v="1"/>
    <n v="72258"/>
    <x v="1"/>
    <x v="0"/>
    <n v="105"/>
    <n v="8"/>
    <n v="50"/>
    <n v="0"/>
    <n v="4"/>
    <s v="Personal Auto"/>
    <s v="Personal L2"/>
    <s v="Offer1"/>
    <s v="Branch"/>
    <n v="12.497538"/>
    <s v="SUV"/>
    <s v="Medsize"/>
  </r>
  <r>
    <s v="WI38796"/>
    <x v="4"/>
    <n v="9123.9112659999992"/>
    <x v="0"/>
    <s v="Basic"/>
    <x v="0"/>
    <d v="2011-03-01T00:00:00"/>
    <s v="Employed"/>
    <x v="1"/>
    <n v="70737"/>
    <x v="0"/>
    <x v="0"/>
    <n v="114"/>
    <n v="25"/>
    <n v="12"/>
    <n v="0"/>
    <n v="4"/>
    <s v="Corporate Auto"/>
    <s v="Corporate L3"/>
    <s v="Offer4"/>
    <s v="Web"/>
    <n v="741.65559699999994"/>
    <s v="SUV"/>
    <s v="Medsize"/>
  </r>
  <r>
    <s v="KS12294"/>
    <x v="3"/>
    <n v="15994.008"/>
    <x v="0"/>
    <s v="Premium"/>
    <x v="0"/>
    <s v="2/16/11"/>
    <s v="Unemployed"/>
    <x v="1"/>
    <n v="0"/>
    <x v="0"/>
    <x v="1"/>
    <n v="159"/>
    <n v="19"/>
    <n v="75"/>
    <n v="0"/>
    <n v="2"/>
    <s v="Personal Auto"/>
    <s v="Personal L3"/>
    <s v="Offer1"/>
    <s v="Web"/>
    <n v="1410.16929"/>
    <s v="SUV"/>
    <s v="Medsize"/>
  </r>
  <r>
    <s v="US89453"/>
    <x v="3"/>
    <n v="9022.0831300000009"/>
    <x v="0"/>
    <s v="Extended"/>
    <x v="1"/>
    <d v="2011-10-01T00:00:00"/>
    <s v="Unemployed"/>
    <x v="1"/>
    <n v="0"/>
    <x v="0"/>
    <x v="1"/>
    <n v="125"/>
    <n v="7"/>
    <n v="99"/>
    <n v="0"/>
    <n v="3"/>
    <s v="Personal Auto"/>
    <s v="Personal L3"/>
    <s v="Offer1"/>
    <s v="Branch"/>
    <n v="988.535078"/>
    <s v="SUV"/>
    <s v="Large"/>
  </r>
  <r>
    <s v="XK39439"/>
    <x v="3"/>
    <n v="4759.664624"/>
    <x v="0"/>
    <s v="Extended"/>
    <x v="1"/>
    <s v="1/24/11"/>
    <s v="Unemployed"/>
    <x v="1"/>
    <n v="0"/>
    <x v="0"/>
    <x v="1"/>
    <n v="81"/>
    <n v="10"/>
    <n v="80"/>
    <n v="3"/>
    <n v="3"/>
    <s v="Personal Auto"/>
    <s v="Personal L3"/>
    <s v="Offer1"/>
    <s v="Agent"/>
    <n v="388.8"/>
    <s v="Four-Door Car"/>
    <s v="Medsize"/>
  </r>
  <r>
    <s v="VJ71087"/>
    <x v="1"/>
    <n v="3993.8829940000001"/>
    <x v="0"/>
    <s v="Basic"/>
    <x v="0"/>
    <d v="2011-09-01T00:00:00"/>
    <s v="Disabled"/>
    <x v="1"/>
    <n v="17672"/>
    <x v="0"/>
    <x v="2"/>
    <n v="110"/>
    <n v="28"/>
    <n v="16"/>
    <n v="0"/>
    <n v="1"/>
    <s v="Personal Auto"/>
    <s v="Personal L1"/>
    <s v="Offer3"/>
    <s v="Branch"/>
    <n v="792"/>
    <s v="SUV"/>
    <s v="Medsize"/>
  </r>
  <r>
    <s v="FM54600"/>
    <x v="0"/>
    <n v="18853.739450000001"/>
    <x v="0"/>
    <s v="Premium"/>
    <x v="3"/>
    <s v="1/14/11"/>
    <s v="Unemployed"/>
    <x v="0"/>
    <n v="0"/>
    <x v="0"/>
    <x v="1"/>
    <n v="173"/>
    <n v="24"/>
    <n v="21"/>
    <n v="0"/>
    <n v="2"/>
    <s v="Corporate Auto"/>
    <s v="Corporate L2"/>
    <s v="Offer2"/>
    <s v="Branch"/>
    <n v="1245.5999999999999"/>
    <s v="SUV"/>
    <s v="Medsize"/>
  </r>
  <r>
    <s v="UV43859"/>
    <x v="4"/>
    <n v="8840.1937620000008"/>
    <x v="0"/>
    <s v="Basic"/>
    <x v="3"/>
    <s v="1/22/11"/>
    <s v="Employed"/>
    <x v="0"/>
    <n v="47297"/>
    <x v="0"/>
    <x v="0"/>
    <n v="115"/>
    <n v="10"/>
    <n v="46"/>
    <n v="4"/>
    <n v="4"/>
    <s v="Personal Auto"/>
    <s v="Personal L3"/>
    <s v="Offer2"/>
    <s v="Web"/>
    <n v="796.13011100000006"/>
    <s v="SUV"/>
    <s v="Medsize"/>
  </r>
  <r>
    <s v="JP28293"/>
    <x v="3"/>
    <n v="6696.9035210000002"/>
    <x v="0"/>
    <s v="Extended"/>
    <x v="4"/>
    <d v="2011-09-01T00:00:00"/>
    <s v="Employed"/>
    <x v="0"/>
    <n v="57240"/>
    <x v="1"/>
    <x v="0"/>
    <n v="83"/>
    <n v="18"/>
    <n v="79"/>
    <n v="0"/>
    <n v="7"/>
    <s v="Corporate Auto"/>
    <s v="Corporate L3"/>
    <s v="Offer2"/>
    <s v="Call Center"/>
    <n v="83.652383999999998"/>
    <s v="Four-Door Car"/>
    <s v="Medsize"/>
  </r>
  <r>
    <s v="UV48189"/>
    <x v="3"/>
    <n v="8476.0828669999992"/>
    <x v="0"/>
    <s v="Basic"/>
    <x v="0"/>
    <s v="1/22/11"/>
    <s v="Employed"/>
    <x v="1"/>
    <n v="28181"/>
    <x v="0"/>
    <x v="0"/>
    <n v="109"/>
    <n v="32"/>
    <n v="41"/>
    <n v="0"/>
    <n v="3"/>
    <s v="Personal Auto"/>
    <s v="Personal L2"/>
    <s v="Offer3"/>
    <s v="Call Center"/>
    <n v="523.20000000000005"/>
    <s v="SUV"/>
    <s v="Medsize"/>
  </r>
  <r>
    <s v="ZA34848"/>
    <x v="1"/>
    <n v="5205.7481879999996"/>
    <x v="0"/>
    <s v="Basic"/>
    <x v="0"/>
    <s v="1/26/11"/>
    <s v="Employed"/>
    <x v="0"/>
    <n v="31275"/>
    <x v="0"/>
    <x v="2"/>
    <n v="66"/>
    <n v="26"/>
    <n v="0"/>
    <n v="0"/>
    <n v="3"/>
    <s v="Personal Auto"/>
    <s v="Personal L3"/>
    <s v="Offer2"/>
    <s v="Agent"/>
    <n v="316.8"/>
    <s v="Two-Door Car"/>
    <s v="Medsize"/>
  </r>
  <r>
    <s v="FA57012"/>
    <x v="3"/>
    <n v="6141.9616230000001"/>
    <x v="0"/>
    <s v="Basic"/>
    <x v="1"/>
    <s v="2/17/11"/>
    <s v="Unemployed"/>
    <x v="1"/>
    <n v="0"/>
    <x v="0"/>
    <x v="1"/>
    <n v="182"/>
    <n v="24"/>
    <n v="45"/>
    <n v="0"/>
    <n v="1"/>
    <s v="Special Auto"/>
    <s v="Special L2"/>
    <s v="Offer3"/>
    <s v="Branch"/>
    <n v="1310.4000000000001"/>
    <s v="Luxury Car"/>
    <s v="Small"/>
  </r>
  <r>
    <s v="GU82757"/>
    <x v="3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Corporate Auto"/>
    <s v="Corporate L2"/>
    <s v="Offer2"/>
    <s v="Agent"/>
    <n v="60.036682999999996"/>
    <s v="Four-Door Car"/>
    <s v="Medsize"/>
  </r>
  <r>
    <s v="KW12214"/>
    <x v="4"/>
    <n v="12375.021629999999"/>
    <x v="0"/>
    <s v="Basic"/>
    <x v="3"/>
    <d v="2011-05-01T00:00:00"/>
    <s v="Employed"/>
    <x v="1"/>
    <n v="78441"/>
    <x v="0"/>
    <x v="0"/>
    <n v="103"/>
    <n v="6"/>
    <n v="73"/>
    <n v="0"/>
    <n v="2"/>
    <s v="Personal Auto"/>
    <s v="Personal L3"/>
    <s v="Offer2"/>
    <s v="Branch"/>
    <n v="613.86690499999997"/>
    <s v="SUV"/>
    <s v="Medsize"/>
  </r>
  <r>
    <s v="EG97649"/>
    <x v="4"/>
    <n v="3451.1024400000001"/>
    <x v="0"/>
    <s v="Basic"/>
    <x v="1"/>
    <s v="1/31/11"/>
    <s v="Unemployed"/>
    <x v="0"/>
    <n v="0"/>
    <x v="0"/>
    <x v="2"/>
    <n v="104"/>
    <n v="19"/>
    <n v="65"/>
    <n v="2"/>
    <n v="1"/>
    <s v="Personal Auto"/>
    <s v="Personal L1"/>
    <s v="Offer1"/>
    <s v="Branch"/>
    <n v="499.2"/>
    <s v="SUV"/>
    <s v="Small"/>
  </r>
  <r>
    <s v="YB42706"/>
    <x v="2"/>
    <n v="8107.2653300000002"/>
    <x v="0"/>
    <s v="Extended"/>
    <x v="1"/>
    <s v="1/23/11"/>
    <s v="Unemployed"/>
    <x v="1"/>
    <n v="0"/>
    <x v="0"/>
    <x v="0"/>
    <n v="76"/>
    <n v="0"/>
    <n v="91"/>
    <n v="0"/>
    <n v="2"/>
    <s v="Corporate Auto"/>
    <s v="Corporate L1"/>
    <s v="Offer3"/>
    <s v="Branch"/>
    <n v="364.8"/>
    <s v="Two-Door Car"/>
    <s v="Small"/>
  </r>
  <r>
    <s v="WV74449"/>
    <x v="0"/>
    <n v="8662.0489579999994"/>
    <x v="0"/>
    <s v="Basic"/>
    <x v="1"/>
    <d v="2011-12-02T00:00:00"/>
    <s v="Unemployed"/>
    <x v="0"/>
    <n v="0"/>
    <x v="2"/>
    <x v="0"/>
    <n v="117"/>
    <n v="0"/>
    <n v="65"/>
    <n v="0"/>
    <n v="4"/>
    <s v="Personal Auto"/>
    <s v="Personal L3"/>
    <s v="Offer3"/>
    <s v="Call Center"/>
    <n v="511.42266599999999"/>
    <s v="SUV"/>
    <s v="Medsize"/>
  </r>
  <r>
    <s v="AZ77669"/>
    <x v="4"/>
    <n v="8696.9071110000004"/>
    <x v="0"/>
    <s v="Basic"/>
    <x v="3"/>
    <d v="2011-01-02T00:00:00"/>
    <s v="Employed"/>
    <x v="1"/>
    <n v="91423"/>
    <x v="2"/>
    <x v="0"/>
    <n v="109"/>
    <n v="3"/>
    <n v="71"/>
    <n v="1"/>
    <n v="5"/>
    <s v="Personal Auto"/>
    <s v="Personal L2"/>
    <s v="Offer1"/>
    <s v="Web"/>
    <n v="435.79625199999998"/>
    <s v="SUV"/>
    <s v="Medsize"/>
  </r>
  <r>
    <s v="FM25704"/>
    <x v="4"/>
    <n v="2535.2664730000001"/>
    <x v="0"/>
    <s v="Basic"/>
    <x v="0"/>
    <s v="2/26/11"/>
    <s v="Employed"/>
    <x v="1"/>
    <n v="86933"/>
    <x v="2"/>
    <x v="0"/>
    <n v="63"/>
    <n v="3"/>
    <n v="64"/>
    <n v="0"/>
    <n v="1"/>
    <s v="Corporate Auto"/>
    <s v="Corporate L3"/>
    <s v="Offer3"/>
    <s v="Agent"/>
    <n v="269.56303800000001"/>
    <s v="Two-Door Car"/>
    <s v="Large"/>
  </r>
  <r>
    <s v="UR34922"/>
    <x v="3"/>
    <n v="5633.7415430000001"/>
    <x v="0"/>
    <s v="Basic"/>
    <x v="4"/>
    <d v="2011-02-02T00:00:00"/>
    <s v="Employed"/>
    <x v="1"/>
    <n v="65255"/>
    <x v="2"/>
    <x v="2"/>
    <n v="72"/>
    <n v="3"/>
    <n v="65"/>
    <n v="2"/>
    <n v="3"/>
    <s v="Personal Auto"/>
    <s v="Personal L3"/>
    <s v="Offer1"/>
    <s v="Agent"/>
    <n v="321.45712400000002"/>
    <s v="Four-Door Car"/>
    <s v="Small"/>
  </r>
  <r>
    <s v="RA17555"/>
    <x v="4"/>
    <n v="5176.7300720000003"/>
    <x v="0"/>
    <s v="Basic"/>
    <x v="3"/>
    <d v="2011-07-02T00:00:00"/>
    <s v="Employed"/>
    <x v="1"/>
    <n v="41533"/>
    <x v="2"/>
    <x v="0"/>
    <n v="65"/>
    <n v="2"/>
    <n v="46"/>
    <n v="0"/>
    <n v="9"/>
    <s v="Corporate Auto"/>
    <s v="Corporate L2"/>
    <s v="Offer3"/>
    <s v="Agent"/>
    <n v="232.87976599999999"/>
    <s v="Four-Door Car"/>
    <s v="Medsize"/>
  </r>
  <r>
    <s v="AW71157"/>
    <x v="3"/>
    <n v="5531.7237230000001"/>
    <x v="0"/>
    <s v="Basic"/>
    <x v="1"/>
    <s v="1/16/11"/>
    <s v="Employed"/>
    <x v="1"/>
    <n v="50097"/>
    <x v="1"/>
    <x v="2"/>
    <n v="71"/>
    <n v="25"/>
    <n v="81"/>
    <n v="0"/>
    <n v="5"/>
    <s v="Personal Auto"/>
    <s v="Personal L1"/>
    <s v="Offer3"/>
    <s v="Web"/>
    <n v="17.484679"/>
    <s v="Four-Door Car"/>
    <s v="Medsize"/>
  </r>
  <r>
    <s v="IN91592"/>
    <x v="3"/>
    <n v="2810.6710229999999"/>
    <x v="0"/>
    <s v="Basic"/>
    <x v="0"/>
    <s v="2/28/11"/>
    <s v="Employed"/>
    <x v="0"/>
    <n v="73858"/>
    <x v="0"/>
    <x v="0"/>
    <n v="72"/>
    <n v="8"/>
    <n v="59"/>
    <n v="3"/>
    <n v="1"/>
    <s v="Personal Auto"/>
    <s v="Personal L3"/>
    <s v="Offer4"/>
    <s v="Agent"/>
    <n v="422.59237000000002"/>
    <s v="Four-Door Car"/>
    <s v="Medsize"/>
  </r>
  <r>
    <s v="WX37953"/>
    <x v="4"/>
    <n v="2780.7290469999998"/>
    <x v="0"/>
    <s v="Basic"/>
    <x v="1"/>
    <s v="2/22/11"/>
    <s v="Employed"/>
    <x v="0"/>
    <n v="94943"/>
    <x v="0"/>
    <x v="0"/>
    <n v="69"/>
    <n v="3"/>
    <n v="22"/>
    <n v="0"/>
    <n v="1"/>
    <s v="Personal Auto"/>
    <s v="Personal L2"/>
    <s v="Offer2"/>
    <s v="Web"/>
    <n v="387.54505499999999"/>
    <s v="Four-Door Car"/>
    <s v="Medsize"/>
  </r>
  <r>
    <s v="NL85206"/>
    <x v="3"/>
    <n v="2572.4526340000002"/>
    <x v="0"/>
    <s v="Basic"/>
    <x v="1"/>
    <s v="2/21/11"/>
    <s v="Employed"/>
    <x v="0"/>
    <n v="72685"/>
    <x v="1"/>
    <x v="0"/>
    <n v="68"/>
    <n v="20"/>
    <n v="97"/>
    <n v="5"/>
    <n v="1"/>
    <s v="Personal Auto"/>
    <s v="Personal L3"/>
    <s v="Offer4"/>
    <s v="Branch"/>
    <n v="14.464783000000001"/>
    <s v="Four-Door Car"/>
    <s v="Medsize"/>
  </r>
  <r>
    <s v="PR23514"/>
    <x v="3"/>
    <n v="7664.219255"/>
    <x v="0"/>
    <s v="Basic"/>
    <x v="1"/>
    <s v="1/23/11"/>
    <s v="Employed"/>
    <x v="1"/>
    <n v="60184"/>
    <x v="1"/>
    <x v="2"/>
    <n v="199"/>
    <n v="7"/>
    <n v="44"/>
    <n v="1"/>
    <n v="1"/>
    <s v="Personal Auto"/>
    <s v="Personal L3"/>
    <s v="Offer2"/>
    <s v="Web"/>
    <n v="161.61573999999999"/>
    <s v="Luxury SUV"/>
    <s v="Medsize"/>
  </r>
  <r>
    <s v="XZ23352"/>
    <x v="3"/>
    <n v="3839.7461589999998"/>
    <x v="0"/>
    <s v="Basic"/>
    <x v="3"/>
    <s v="2/13/11"/>
    <s v="Unemployed"/>
    <x v="0"/>
    <n v="0"/>
    <x v="0"/>
    <x v="1"/>
    <n v="106"/>
    <n v="29"/>
    <n v="38"/>
    <n v="0"/>
    <n v="1"/>
    <s v="Corporate Auto"/>
    <s v="Corporate L3"/>
    <s v="Offer4"/>
    <s v="Call Center"/>
    <n v="763.2"/>
    <s v="SUV"/>
    <s v="Small"/>
  </r>
  <r>
    <s v="MX80067"/>
    <x v="3"/>
    <n v="2509.2684530000001"/>
    <x v="0"/>
    <s v="Basic"/>
    <x v="3"/>
    <d v="2011-08-01T00:00:00"/>
    <s v="Employed"/>
    <x v="1"/>
    <n v="74045"/>
    <x v="0"/>
    <x v="1"/>
    <n v="64"/>
    <n v="23"/>
    <n v="83"/>
    <n v="0"/>
    <n v="1"/>
    <s v="Personal Auto"/>
    <s v="Personal L3"/>
    <s v="Offer3"/>
    <s v="Web"/>
    <n v="307.2"/>
    <s v="Four-Door Car"/>
    <s v="Medsize"/>
  </r>
  <r>
    <s v="HR10835"/>
    <x v="2"/>
    <n v="14566.09246"/>
    <x v="0"/>
    <s v="Extended"/>
    <x v="3"/>
    <d v="2011-11-02T00:00:00"/>
    <s v="Employed"/>
    <x v="1"/>
    <n v="52564"/>
    <x v="1"/>
    <x v="0"/>
    <n v="122"/>
    <n v="33"/>
    <n v="28"/>
    <n v="0"/>
    <n v="2"/>
    <s v="Personal Auto"/>
    <s v="Personal L3"/>
    <s v="Offer2"/>
    <s v="Branch"/>
    <n v="42.131925000000003"/>
    <s v="SUV"/>
    <s v="Medsize"/>
  </r>
  <r>
    <s v="FR15942"/>
    <x v="0"/>
    <n v="3220.7755280000001"/>
    <x v="0"/>
    <s v="Extended"/>
    <x v="0"/>
    <d v="2011-06-01T00:00:00"/>
    <s v="Medical Leave"/>
    <x v="1"/>
    <n v="19098"/>
    <x v="0"/>
    <x v="0"/>
    <n v="87"/>
    <n v="35"/>
    <n v="3"/>
    <n v="0"/>
    <n v="1"/>
    <s v="Personal Auto"/>
    <s v="Personal L2"/>
    <s v="Offer2"/>
    <s v="Branch"/>
    <n v="417.6"/>
    <s v="Two-Door Car"/>
    <s v="Medsize"/>
  </r>
  <r>
    <s v="GX22886"/>
    <x v="1"/>
    <n v="3199.8249019999998"/>
    <x v="0"/>
    <s v="Extended"/>
    <x v="1"/>
    <s v="1/25/11"/>
    <s v="Employed"/>
    <x v="1"/>
    <n v="78784"/>
    <x v="2"/>
    <x v="0"/>
    <n v="80"/>
    <n v="33"/>
    <n v="72"/>
    <n v="0"/>
    <n v="1"/>
    <s v="Personal Auto"/>
    <s v="Personal L3"/>
    <s v="Offer2"/>
    <s v="Agent"/>
    <n v="239.96469400000001"/>
    <s v="Four-Door Car"/>
    <s v="Medsize"/>
  </r>
  <r>
    <s v="HQ70429"/>
    <x v="0"/>
    <n v="16045.10952"/>
    <x v="0"/>
    <s v="Basic"/>
    <x v="1"/>
    <s v="2/20/11"/>
    <s v="Unemployed"/>
    <x v="0"/>
    <n v="0"/>
    <x v="1"/>
    <x v="1"/>
    <n v="65"/>
    <n v="10"/>
    <n v="10"/>
    <n v="0"/>
    <n v="2"/>
    <s v="Personal Auto"/>
    <s v="Personal L3"/>
    <s v="Offer2"/>
    <s v="Agent"/>
    <n v="163.04695599999999"/>
    <s v="Two-Door Car"/>
    <s v="Medsize"/>
  </r>
  <r>
    <s v="YT84266"/>
    <x v="4"/>
    <n v="4918.9162669999996"/>
    <x v="0"/>
    <s v="Basic"/>
    <x v="1"/>
    <s v="2/17/11"/>
    <s v="Employed"/>
    <x v="1"/>
    <n v="29256"/>
    <x v="0"/>
    <x v="0"/>
    <n v="63"/>
    <n v="33"/>
    <n v="41"/>
    <n v="0"/>
    <n v="5"/>
    <s v="Personal Auto"/>
    <s v="Personal L1"/>
    <s v="Offer4"/>
    <s v="Branch"/>
    <n v="302.39999999999998"/>
    <s v="Four-Door Car"/>
    <s v="Medsize"/>
  </r>
  <r>
    <s v="GH48715"/>
    <x v="1"/>
    <n v="5623.7576559999998"/>
    <x v="0"/>
    <s v="Basic"/>
    <x v="3"/>
    <s v="1/31/11"/>
    <s v="Employed"/>
    <x v="0"/>
    <n v="77912"/>
    <x v="1"/>
    <x v="1"/>
    <n v="71"/>
    <n v="2"/>
    <n v="21"/>
    <n v="1"/>
    <n v="3"/>
    <s v="Corporate Auto"/>
    <s v="Corporate L3"/>
    <s v="Offer3"/>
    <s v="Branch"/>
    <n v="23.898160000000001"/>
    <s v="Four-Door Car"/>
    <s v="Medsize"/>
  </r>
  <r>
    <s v="BN46866"/>
    <x v="4"/>
    <n v="5677.4659069999998"/>
    <x v="0"/>
    <s v="Basic"/>
    <x v="1"/>
    <s v="2/25/11"/>
    <s v="Employed"/>
    <x v="1"/>
    <n v="45345"/>
    <x v="1"/>
    <x v="0"/>
    <n v="72"/>
    <n v="28"/>
    <n v="86"/>
    <n v="0"/>
    <n v="3"/>
    <s v="Personal Auto"/>
    <s v="Personal L3"/>
    <s v="Offer1"/>
    <s v="Web"/>
    <n v="99.039452999999995"/>
    <s v="Four-Door Car"/>
    <s v="Large"/>
  </r>
  <r>
    <s v="CG94611"/>
    <x v="4"/>
    <n v="3016.4442250000002"/>
    <x v="0"/>
    <s v="Extended"/>
    <x v="1"/>
    <d v="2011-07-01T00:00:00"/>
    <s v="Medical Leave"/>
    <x v="1"/>
    <n v="25630"/>
    <x v="0"/>
    <x v="1"/>
    <n v="86"/>
    <n v="8"/>
    <n v="63"/>
    <n v="0"/>
    <n v="1"/>
    <s v="Corporate Auto"/>
    <s v="Corporate L3"/>
    <s v="Offer4"/>
    <s v="Agent"/>
    <n v="412.8"/>
    <s v="Two-Door Car"/>
    <s v="Medsize"/>
  </r>
  <r>
    <s v="GK94889"/>
    <x v="3"/>
    <n v="5279.1246819999997"/>
    <x v="0"/>
    <s v="Basic"/>
    <x v="1"/>
    <d v="2011-12-02T00:00:00"/>
    <s v="Employed"/>
    <x v="1"/>
    <n v="22280"/>
    <x v="1"/>
    <x v="0"/>
    <n v="68"/>
    <n v="10"/>
    <n v="48"/>
    <n v="0"/>
    <n v="3"/>
    <s v="Personal Auto"/>
    <s v="Personal L3"/>
    <s v="Offer3"/>
    <s v="Web"/>
    <n v="169.41457199999999"/>
    <s v="Four-Door Car"/>
    <s v="Large"/>
  </r>
  <r>
    <s v="QN62538"/>
    <x v="2"/>
    <n v="4803.9351740000002"/>
    <x v="0"/>
    <s v="Basic"/>
    <x v="3"/>
    <s v="2/24/11"/>
    <s v="Unemployed"/>
    <x v="1"/>
    <n v="0"/>
    <x v="0"/>
    <x v="1"/>
    <n v="69"/>
    <n v="31"/>
    <n v="25"/>
    <n v="0"/>
    <n v="7"/>
    <s v="Corporate Auto"/>
    <s v="Corporate L2"/>
    <s v="Offer1"/>
    <s v="Call Center"/>
    <n v="496.8"/>
    <s v="Four-Door Car"/>
    <s v="Small"/>
  </r>
  <r>
    <s v="UQ13133"/>
    <x v="2"/>
    <n v="2608.7863339999999"/>
    <x v="0"/>
    <s v="Basic"/>
    <x v="2"/>
    <d v="2011-11-02T00:00:00"/>
    <s v="Employed"/>
    <x v="1"/>
    <n v="61567"/>
    <x v="1"/>
    <x v="0"/>
    <n v="65"/>
    <n v="35"/>
    <n v="78"/>
    <n v="0"/>
    <n v="1"/>
    <s v="Personal Auto"/>
    <s v="Personal L1"/>
    <s v="Offer4"/>
    <s v="Branch"/>
    <n v="39.532978"/>
    <s v="Four-Door Car"/>
    <s v="Small"/>
  </r>
  <r>
    <s v="DI65961"/>
    <x v="1"/>
    <n v="7832.5690080000004"/>
    <x v="0"/>
    <s v="Basic"/>
    <x v="3"/>
    <d v="2011-09-01T00:00:00"/>
    <s v="Employed"/>
    <x v="1"/>
    <n v="34644"/>
    <x v="0"/>
    <x v="0"/>
    <n v="66"/>
    <n v="7"/>
    <n v="36"/>
    <n v="0"/>
    <n v="2"/>
    <s v="Personal Auto"/>
    <s v="Personal L3"/>
    <s v="Offer4"/>
    <s v="Agent"/>
    <n v="316.8"/>
    <s v="Four-Door Car"/>
    <s v="Medsize"/>
  </r>
  <r>
    <s v="WQ85760"/>
    <x v="3"/>
    <n v="4260.3357299999998"/>
    <x v="0"/>
    <s v="Basic"/>
    <x v="1"/>
    <d v="2011-05-02T00:00:00"/>
    <s v="Medical Leave"/>
    <x v="1"/>
    <n v="26991"/>
    <x v="0"/>
    <x v="2"/>
    <n v="119"/>
    <n v="34"/>
    <n v="65"/>
    <n v="0"/>
    <n v="1"/>
    <s v="Corporate Auto"/>
    <s v="Corporate L3"/>
    <s v="Offer3"/>
    <s v="Branch"/>
    <n v="856.8"/>
    <s v="SUV"/>
    <s v="Medsize"/>
  </r>
  <r>
    <s v="No35621"/>
    <x v="1"/>
    <n v="2369.369299"/>
    <x v="0"/>
    <s v="Basic"/>
    <x v="0"/>
    <s v="1/19/11"/>
    <s v="Employed"/>
    <x v="1"/>
    <n v="49746"/>
    <x v="0"/>
    <x v="1"/>
    <n v="61"/>
    <n v="5"/>
    <n v="88"/>
    <n v="0"/>
    <n v="1"/>
    <s v="Personal Auto"/>
    <s v="Personal L2"/>
    <s v="Offer2"/>
    <s v="Call Center"/>
    <n v="624.42873999999995"/>
    <s v="Two-Door Car"/>
    <s v="Small"/>
  </r>
  <r>
    <s v="IA11644"/>
    <x v="3"/>
    <n v="20604.01627"/>
    <x v="0"/>
    <s v="Basic"/>
    <x v="3"/>
    <s v="2/21/11"/>
    <s v="Unemployed"/>
    <x v="1"/>
    <n v="0"/>
    <x v="0"/>
    <x v="1"/>
    <n v="72"/>
    <n v="8"/>
    <n v="61"/>
    <n v="1"/>
    <n v="2"/>
    <s v="Special Auto"/>
    <s v="Special L3"/>
    <s v="Offer3"/>
    <s v="Branch"/>
    <n v="723.01051500000005"/>
    <s v="Two-Door Car"/>
    <s v="Medsize"/>
  </r>
  <r>
    <s v="TV53243"/>
    <x v="1"/>
    <n v="2652.067994"/>
    <x v="0"/>
    <s v="Basic"/>
    <x v="1"/>
    <d v="2011-08-01T00:00:00"/>
    <s v="Employed"/>
    <x v="0"/>
    <n v="49625"/>
    <x v="2"/>
    <x v="0"/>
    <n v="66"/>
    <n v="29"/>
    <n v="9"/>
    <n v="0"/>
    <n v="1"/>
    <s v="Corporate Auto"/>
    <s v="Corporate L1"/>
    <s v="Offer3"/>
    <s v="Agent"/>
    <n v="261.549577"/>
    <s v="Two-Door Car"/>
    <s v="Medsize"/>
  </r>
  <r>
    <s v="WV53081"/>
    <x v="1"/>
    <n v="2597.864075"/>
    <x v="0"/>
    <s v="Basic"/>
    <x v="1"/>
    <s v="2/14/11"/>
    <s v="Employed"/>
    <x v="0"/>
    <n v="49308"/>
    <x v="1"/>
    <x v="0"/>
    <n v="65"/>
    <n v="7"/>
    <n v="97"/>
    <n v="0"/>
    <n v="1"/>
    <s v="Corporate Auto"/>
    <s v="Corporate L1"/>
    <s v="Offer3"/>
    <s v="Agent"/>
    <n v="150.235884"/>
    <s v="Four-Door Car"/>
    <s v="Medsize"/>
  </r>
  <r>
    <s v="LL57541"/>
    <x v="3"/>
    <n v="7712.4369710000001"/>
    <x v="0"/>
    <s v="Extended"/>
    <x v="2"/>
    <s v="1/14/11"/>
    <s v="Employed"/>
    <x v="0"/>
    <n v="63624"/>
    <x v="1"/>
    <x v="0"/>
    <n v="95"/>
    <n v="10"/>
    <n v="5"/>
    <n v="0"/>
    <n v="5"/>
    <s v="Personal Auto"/>
    <s v="Personal L3"/>
    <s v="Offer1"/>
    <s v="Call Center"/>
    <n v="175.24346700000001"/>
    <s v="Four-Door Car"/>
    <s v="Medsize"/>
  </r>
  <r>
    <s v="RP27249"/>
    <x v="4"/>
    <n v="4698.8841499999999"/>
    <x v="0"/>
    <s v="Basic"/>
    <x v="2"/>
    <d v="2011-11-01T00:00:00"/>
    <s v="Employed"/>
    <x v="0"/>
    <n v="80358"/>
    <x v="2"/>
    <x v="0"/>
    <n v="116"/>
    <n v="19"/>
    <n v="2"/>
    <n v="0"/>
    <n v="1"/>
    <s v="Personal Auto"/>
    <s v="Personal L3"/>
    <s v="Offer4"/>
    <s v="Agent"/>
    <n v="443.63724300000001"/>
    <s v="SUV"/>
    <s v="Large"/>
  </r>
  <r>
    <s v="OT85112"/>
    <x v="0"/>
    <n v="3403.9193660000001"/>
    <x v="0"/>
    <s v="Extended"/>
    <x v="1"/>
    <s v="2/24/11"/>
    <s v="Employed"/>
    <x v="1"/>
    <n v="38460"/>
    <x v="1"/>
    <x v="2"/>
    <n v="88"/>
    <n v="15"/>
    <n v="1"/>
    <n v="1"/>
    <n v="1"/>
    <s v="Personal Auto"/>
    <s v="Personal L3"/>
    <s v="Offer1"/>
    <s v="Agent"/>
    <n v="91.550979999999996"/>
    <s v="Four-Door Car"/>
    <s v="Medsize"/>
  </r>
  <r>
    <s v="GV47847"/>
    <x v="3"/>
    <n v="4355.7023010000003"/>
    <x v="0"/>
    <s v="Basic"/>
    <x v="3"/>
    <d v="2011-02-01T00:00:00"/>
    <s v="Unemployed"/>
    <x v="1"/>
    <n v="0"/>
    <x v="0"/>
    <x v="1"/>
    <n v="64"/>
    <n v="22"/>
    <n v="22"/>
    <n v="0"/>
    <n v="4"/>
    <s v="Personal Auto"/>
    <s v="Personal L2"/>
    <s v="Offer4"/>
    <s v="Branch"/>
    <n v="460.8"/>
    <s v="Two-Door Car"/>
    <s v="Medsize"/>
  </r>
  <r>
    <s v="BB48165"/>
    <x v="3"/>
    <n v="11095.97445"/>
    <x v="0"/>
    <s v="Basic"/>
    <x v="0"/>
    <d v="2011-03-01T00:00:00"/>
    <s v="Unemployed"/>
    <x v="0"/>
    <n v="0"/>
    <x v="0"/>
    <x v="1"/>
    <n v="101"/>
    <n v="10"/>
    <n v="48"/>
    <n v="0"/>
    <n v="2"/>
    <s v="Personal Auto"/>
    <s v="Personal L3"/>
    <s v="Offer1"/>
    <s v="Agent"/>
    <n v="727.2"/>
    <s v="SUV"/>
    <s v="Medsize"/>
  </r>
  <r>
    <s v="HH80006"/>
    <x v="4"/>
    <n v="3300.6849609999999"/>
    <x v="0"/>
    <s v="Extended"/>
    <x v="3"/>
    <s v="2/15/11"/>
    <s v="Unemployed"/>
    <x v="0"/>
    <n v="0"/>
    <x v="0"/>
    <x v="1"/>
    <n v="92"/>
    <n v="3"/>
    <n v="9"/>
    <n v="0"/>
    <n v="1"/>
    <s v="Personal Auto"/>
    <s v="Personal L1"/>
    <s v="Offer1"/>
    <s v="Web"/>
    <n v="711.32324400000005"/>
    <s v="Four-Door Car"/>
    <s v="Small"/>
  </r>
  <r>
    <s v="TH70115"/>
    <x v="3"/>
    <n v="6981.0816940000004"/>
    <x v="0"/>
    <s v="Extended"/>
    <x v="1"/>
    <s v="1/20/11"/>
    <s v="Employed"/>
    <x v="1"/>
    <n v="34835"/>
    <x v="2"/>
    <x v="0"/>
    <n v="89"/>
    <n v="1"/>
    <n v="45"/>
    <n v="2"/>
    <n v="9"/>
    <s v="Personal Auto"/>
    <s v="Personal L3"/>
    <s v="Offer1"/>
    <s v="Agent"/>
    <n v="294.69189599999999"/>
    <s v="Two-Door Car"/>
    <s v="Medsize"/>
  </r>
  <r>
    <s v="WE64781"/>
    <x v="4"/>
    <n v="16922.125189999999"/>
    <x v="0"/>
    <s v="Extended"/>
    <x v="0"/>
    <d v="2011-05-01T00:00:00"/>
    <s v="Employed"/>
    <x v="0"/>
    <n v="93836"/>
    <x v="2"/>
    <x v="0"/>
    <n v="139"/>
    <n v="1"/>
    <n v="19"/>
    <n v="0"/>
    <n v="2"/>
    <s v="Corporate Auto"/>
    <s v="Corporate L1"/>
    <s v="Offer3"/>
    <s v="Web"/>
    <n v="497.35310600000003"/>
    <s v="Sports Car"/>
    <s v="Medsize"/>
  </r>
  <r>
    <s v="KN27565"/>
    <x v="4"/>
    <n v="7639.6702439999999"/>
    <x v="0"/>
    <s v="Basic"/>
    <x v="2"/>
    <s v="1/23/11"/>
    <s v="Employed"/>
    <x v="1"/>
    <n v="34075"/>
    <x v="1"/>
    <x v="1"/>
    <n v="196"/>
    <n v="8"/>
    <n v="87"/>
    <n v="0"/>
    <n v="1"/>
    <s v="Special Auto"/>
    <s v="Special L2"/>
    <s v="Offer3"/>
    <s v="Agent"/>
    <n v="451.89668699999999"/>
    <s v="Luxury SUV"/>
    <s v="Small"/>
  </r>
  <r>
    <s v="LE85123"/>
    <x v="4"/>
    <n v="19237.77089"/>
    <x v="0"/>
    <s v="Basic"/>
    <x v="0"/>
    <d v="2011-02-01T00:00:00"/>
    <s v="Employed"/>
    <x v="1"/>
    <n v="35624"/>
    <x v="2"/>
    <x v="1"/>
    <n v="66"/>
    <n v="6"/>
    <n v="55"/>
    <n v="2"/>
    <n v="2"/>
    <s v="Personal Auto"/>
    <s v="Personal L1"/>
    <s v="Offer1"/>
    <s v="Call Center"/>
    <n v="227.44626"/>
    <s v="Four-Door Car"/>
    <s v="Medsize"/>
  </r>
  <r>
    <s v="QF76244"/>
    <x v="4"/>
    <n v="2915.6499429999999"/>
    <x v="0"/>
    <s v="Basic"/>
    <x v="4"/>
    <d v="2011-02-01T00:00:00"/>
    <s v="Employed"/>
    <x v="0"/>
    <n v="83218"/>
    <x v="2"/>
    <x v="0"/>
    <n v="72"/>
    <n v="6"/>
    <n v="42"/>
    <n v="0"/>
    <n v="1"/>
    <s v="Personal Auto"/>
    <s v="Personal L3"/>
    <s v="Offer4"/>
    <s v="Agent"/>
    <n v="245.10388499999999"/>
    <s v="Four-Door Car"/>
    <s v="Medsize"/>
  </r>
  <r>
    <s v="PU73561"/>
    <x v="1"/>
    <n v="4196.4296420000001"/>
    <x v="0"/>
    <s v="Basic"/>
    <x v="0"/>
    <s v="2/14/11"/>
    <s v="Employed"/>
    <x v="0"/>
    <n v="24641"/>
    <x v="0"/>
    <x v="0"/>
    <n v="105"/>
    <n v="12"/>
    <n v="82"/>
    <n v="0"/>
    <n v="1"/>
    <s v="Personal Auto"/>
    <s v="Personal L2"/>
    <s v="Offer2"/>
    <s v="Agent"/>
    <n v="504"/>
    <s v="SUV"/>
    <s v="Medsize"/>
  </r>
  <r>
    <s v="HM38744"/>
    <x v="4"/>
    <n v="16473.16905"/>
    <x v="1"/>
    <s v="Basic"/>
    <x v="0"/>
    <s v="2/24/11"/>
    <s v="Retired"/>
    <x v="1"/>
    <n v="22828"/>
    <x v="0"/>
    <x v="0"/>
    <n v="106"/>
    <n v="11"/>
    <n v="54"/>
    <n v="0"/>
    <n v="2"/>
    <s v="Corporate Auto"/>
    <s v="Corporate L3"/>
    <s v="Offer1"/>
    <s v="Agent"/>
    <n v="508.8"/>
    <s v="SUV"/>
    <s v="Medsize"/>
  </r>
  <r>
    <s v="ST59524"/>
    <x v="4"/>
    <n v="2657.5704310000001"/>
    <x v="0"/>
    <s v="Basic"/>
    <x v="1"/>
    <s v="1/13/11"/>
    <s v="Unemployed"/>
    <x v="1"/>
    <n v="0"/>
    <x v="0"/>
    <x v="0"/>
    <n v="71"/>
    <n v="22"/>
    <n v="25"/>
    <n v="0"/>
    <n v="1"/>
    <s v="Personal Auto"/>
    <s v="Personal L1"/>
    <s v="Offer3"/>
    <s v="Call Center"/>
    <n v="340.8"/>
    <s v="Four-Door Car"/>
    <s v="Medsize"/>
  </r>
  <r>
    <s v="EZ77297"/>
    <x v="3"/>
    <n v="3267.709691"/>
    <x v="0"/>
    <s v="Extended"/>
    <x v="2"/>
    <s v="1/27/11"/>
    <s v="Employed"/>
    <x v="1"/>
    <n v="28729"/>
    <x v="2"/>
    <x v="1"/>
    <n v="90"/>
    <n v="26"/>
    <n v="19"/>
    <n v="3"/>
    <n v="1"/>
    <s v="Personal Auto"/>
    <s v="Personal L3"/>
    <s v="Offer3"/>
    <s v="Agent"/>
    <n v="338.744392"/>
    <s v="Four-Door Car"/>
    <s v="Medsize"/>
  </r>
  <r>
    <s v="DR84843"/>
    <x v="1"/>
    <n v="2584.5328490000002"/>
    <x v="0"/>
    <s v="Basic"/>
    <x v="0"/>
    <s v="1/14/11"/>
    <s v="Employed"/>
    <x v="1"/>
    <n v="72731"/>
    <x v="1"/>
    <x v="0"/>
    <n v="65"/>
    <n v="10"/>
    <n v="7"/>
    <n v="0"/>
    <n v="1"/>
    <s v="Personal Auto"/>
    <s v="Personal L3"/>
    <s v="Offer2"/>
    <s v="Agent"/>
    <n v="125.70416400000001"/>
    <s v="Four-Door Car"/>
    <s v="Medsize"/>
  </r>
  <r>
    <s v="MV54498"/>
    <x v="3"/>
    <n v="5503.9192569999996"/>
    <x v="0"/>
    <s v="Basic"/>
    <x v="1"/>
    <s v="2/13/11"/>
    <s v="Employed"/>
    <x v="0"/>
    <n v="59932"/>
    <x v="1"/>
    <x v="1"/>
    <n v="71"/>
    <n v="16"/>
    <n v="77"/>
    <n v="1"/>
    <n v="3"/>
    <s v="Personal Auto"/>
    <s v="Personal L3"/>
    <s v="Offer1"/>
    <s v="Branch"/>
    <n v="116.60010699999999"/>
    <s v="Four-Door Car"/>
    <s v="Medsize"/>
  </r>
  <r>
    <s v="EM85557"/>
    <x v="0"/>
    <n v="8021.0671050000001"/>
    <x v="0"/>
    <s v="Basic"/>
    <x v="1"/>
    <s v="2/16/11"/>
    <s v="Employed"/>
    <x v="0"/>
    <n v="54292"/>
    <x v="0"/>
    <x v="0"/>
    <n v="67"/>
    <n v="4"/>
    <n v="26"/>
    <n v="0"/>
    <n v="2"/>
    <s v="Personal Auto"/>
    <s v="Personal L1"/>
    <s v="Offer1"/>
    <s v="Agent"/>
    <n v="321.60000000000002"/>
    <s v="Four-Door Car"/>
    <s v="Small"/>
  </r>
  <r>
    <s v="FY73682"/>
    <x v="3"/>
    <n v="19606.359990000001"/>
    <x v="0"/>
    <s v="Basic"/>
    <x v="0"/>
    <s v="2/21/11"/>
    <s v="Unemployed"/>
    <x v="1"/>
    <n v="0"/>
    <x v="0"/>
    <x v="1"/>
    <n v="194"/>
    <n v="0"/>
    <n v="22"/>
    <n v="0"/>
    <n v="2"/>
    <s v="Personal Auto"/>
    <s v="Personal L2"/>
    <s v="Offer1"/>
    <s v="Agent"/>
    <n v="931.2"/>
    <s v="Luxury SUV"/>
    <s v="Medsize"/>
  </r>
  <r>
    <s v="XT54610"/>
    <x v="3"/>
    <n v="1904.0008519999999"/>
    <x v="0"/>
    <s v="Basic"/>
    <x v="0"/>
    <s v="1/14/11"/>
    <s v="Unemployed"/>
    <x v="0"/>
    <n v="0"/>
    <x v="0"/>
    <x v="1"/>
    <n v="63"/>
    <n v="22"/>
    <n v="7"/>
    <n v="3"/>
    <n v="1"/>
    <s v="Personal Auto"/>
    <s v="Personal L1"/>
    <s v="Offer1"/>
    <s v="Agent"/>
    <n v="302.39999999999998"/>
    <s v="Four-Door Car"/>
    <s v="Medsize"/>
  </r>
  <r>
    <s v="CE16324"/>
    <x v="2"/>
    <n v="7288.2975909999996"/>
    <x v="0"/>
    <s v="Extended"/>
    <x v="1"/>
    <s v="1/24/11"/>
    <s v="Employed"/>
    <x v="0"/>
    <n v="59414"/>
    <x v="2"/>
    <x v="0"/>
    <n v="91"/>
    <n v="23"/>
    <n v="21"/>
    <n v="0"/>
    <n v="3"/>
    <s v="Personal Auto"/>
    <s v="Personal L3"/>
    <s v="Offer1"/>
    <s v="Call Center"/>
    <n v="340.32278000000002"/>
    <s v="Two-Door Car"/>
    <s v="Medsize"/>
  </r>
  <r>
    <s v="KX75698"/>
    <x v="4"/>
    <n v="5553.5210589999997"/>
    <x v="0"/>
    <s v="Extended"/>
    <x v="3"/>
    <d v="2011-08-01T00:00:00"/>
    <s v="Employed"/>
    <x v="1"/>
    <n v="96587"/>
    <x v="0"/>
    <x v="0"/>
    <n v="138"/>
    <n v="31"/>
    <n v="99"/>
    <n v="0"/>
    <n v="1"/>
    <s v="Personal Auto"/>
    <s v="Personal L3"/>
    <s v="Offer2"/>
    <s v="Agent"/>
    <n v="749.24406199999999"/>
    <s v="SUV"/>
    <s v="Medsize"/>
  </r>
  <r>
    <s v="UV82770"/>
    <x v="3"/>
    <n v="11702.348190000001"/>
    <x v="0"/>
    <s v="Basic"/>
    <x v="0"/>
    <d v="2011-11-01T00:00:00"/>
    <s v="Unemployed"/>
    <x v="1"/>
    <n v="0"/>
    <x v="0"/>
    <x v="2"/>
    <n v="111"/>
    <n v="15"/>
    <n v="12"/>
    <n v="0"/>
    <n v="2"/>
    <s v="Personal Auto"/>
    <s v="Personal L1"/>
    <s v="Offer3"/>
    <s v="Call Center"/>
    <n v="532.79999999999995"/>
    <s v="SUV"/>
    <s v="Medsize"/>
  </r>
  <r>
    <s v="MX95450"/>
    <x v="4"/>
    <n v="36897.79765"/>
    <x v="0"/>
    <s v="Extended"/>
    <x v="1"/>
    <s v="2/26/11"/>
    <s v="Unemployed"/>
    <x v="0"/>
    <n v="0"/>
    <x v="0"/>
    <x v="1"/>
    <n v="133"/>
    <n v="0"/>
    <n v="59"/>
    <n v="0"/>
    <n v="2"/>
    <s v="Personal Auto"/>
    <s v="Personal L3"/>
    <s v="Offer1"/>
    <s v="Agent"/>
    <n v="638.4"/>
    <s v="SUV"/>
    <s v="Medsize"/>
  </r>
  <r>
    <s v="XF96605"/>
    <x v="3"/>
    <n v="2957.1028510000001"/>
    <x v="0"/>
    <s v="Basic"/>
    <x v="1"/>
    <s v="1/25/11"/>
    <s v="Employed"/>
    <x v="1"/>
    <n v="94362"/>
    <x v="2"/>
    <x v="2"/>
    <n v="74"/>
    <n v="21"/>
    <n v="96"/>
    <n v="0"/>
    <n v="1"/>
    <s v="Personal Auto"/>
    <s v="Personal L2"/>
    <s v="Offer1"/>
    <s v="Agent"/>
    <n v="195.40594899999999"/>
    <s v="Two-Door Car"/>
    <s v="Large"/>
  </r>
  <r>
    <s v="WQ75856"/>
    <x v="4"/>
    <n v="19643.54421"/>
    <x v="0"/>
    <s v="Basic"/>
    <x v="0"/>
    <d v="2011-12-01T00:00:00"/>
    <s v="Employed"/>
    <x v="0"/>
    <n v="84488"/>
    <x v="2"/>
    <x v="0"/>
    <n v="61"/>
    <n v="33"/>
    <n v="71"/>
    <n v="0"/>
    <n v="2"/>
    <s v="Personal Auto"/>
    <s v="Personal L1"/>
    <s v="Offer1"/>
    <s v="Agent"/>
    <n v="208.88568599999999"/>
    <s v="Four-Door Car"/>
    <s v="Medsize"/>
  </r>
  <r>
    <s v="JG35886"/>
    <x v="3"/>
    <n v="4111.888285"/>
    <x v="0"/>
    <s v="Premium"/>
    <x v="1"/>
    <s v="1/21/11"/>
    <s v="Employed"/>
    <x v="0"/>
    <n v="65085"/>
    <x v="2"/>
    <x v="0"/>
    <n v="103"/>
    <n v="20"/>
    <n v="55"/>
    <n v="0"/>
    <n v="1"/>
    <s v="Personal Auto"/>
    <s v="Personal L2"/>
    <s v="Offer2"/>
    <s v="Call Center"/>
    <n v="480.07354800000002"/>
    <s v="Four-Door Car"/>
    <s v="Medsize"/>
  </r>
  <r>
    <s v="XY66810"/>
    <x v="3"/>
    <n v="15122.99194"/>
    <x v="0"/>
    <s v="Basic"/>
    <x v="0"/>
    <d v="2011-09-02T00:00:00"/>
    <s v="Unemployed"/>
    <x v="0"/>
    <n v="0"/>
    <x v="0"/>
    <x v="1"/>
    <n v="72"/>
    <n v="35"/>
    <n v="86"/>
    <n v="0"/>
    <n v="2"/>
    <s v="Personal Auto"/>
    <s v="Personal L3"/>
    <s v="Offer2"/>
    <s v="Agent"/>
    <n v="518.4"/>
    <s v="Two-Door Car"/>
    <s v="Medsize"/>
  </r>
  <r>
    <s v="ON50913"/>
    <x v="3"/>
    <n v="12807.090829999999"/>
    <x v="0"/>
    <s v="Basic"/>
    <x v="1"/>
    <s v="1/14/11"/>
    <s v="Unemployed"/>
    <x v="0"/>
    <n v="0"/>
    <x v="0"/>
    <x v="0"/>
    <n v="69"/>
    <n v="32"/>
    <n v="21"/>
    <n v="0"/>
    <n v="2"/>
    <s v="Special Auto"/>
    <s v="Special L2"/>
    <s v="Offer1"/>
    <s v="Agent"/>
    <n v="450.76092499999999"/>
    <s v="Four-Door Car"/>
    <s v="Small"/>
  </r>
  <r>
    <s v="LS59408"/>
    <x v="1"/>
    <n v="2500.241685"/>
    <x v="0"/>
    <s v="Basic"/>
    <x v="3"/>
    <s v="1/20/11"/>
    <s v="Unemployed"/>
    <x v="1"/>
    <n v="0"/>
    <x v="0"/>
    <x v="0"/>
    <n v="67"/>
    <n v="4"/>
    <n v="44"/>
    <n v="0"/>
    <n v="1"/>
    <s v="Personal Auto"/>
    <s v="Personal L3"/>
    <s v="Offer2"/>
    <s v="Call Center"/>
    <n v="664.12800900000002"/>
    <s v="Four-Door Car"/>
    <s v="Small"/>
  </r>
  <r>
    <s v="XQ14689"/>
    <x v="2"/>
    <n v="4260.7091389999996"/>
    <x v="0"/>
    <s v="Basic"/>
    <x v="1"/>
    <s v="2/14/11"/>
    <s v="Unemployed"/>
    <x v="1"/>
    <n v="0"/>
    <x v="0"/>
    <x v="1"/>
    <n v="62"/>
    <n v="1"/>
    <n v="73"/>
    <n v="0"/>
    <n v="3"/>
    <s v="Personal Auto"/>
    <s v="Personal L3"/>
    <s v="Offer1"/>
    <s v="Agent"/>
    <n v="446.4"/>
    <s v="Four-Door Car"/>
    <s v="Small"/>
  </r>
  <r>
    <s v="QF55724"/>
    <x v="3"/>
    <n v="2609.5331540000002"/>
    <x v="0"/>
    <s v="Basic"/>
    <x v="0"/>
    <s v="2/20/11"/>
    <s v="Employed"/>
    <x v="1"/>
    <n v="60798"/>
    <x v="0"/>
    <x v="0"/>
    <n v="66"/>
    <n v="21"/>
    <n v="57"/>
    <n v="0"/>
    <n v="1"/>
    <s v="Personal Auto"/>
    <s v="Personal L3"/>
    <s v="Offer2"/>
    <s v="Call Center"/>
    <n v="316.8"/>
    <s v="Four-Door Car"/>
    <s v="Medsize"/>
  </r>
  <r>
    <s v="FD79560"/>
    <x v="1"/>
    <n v="10796.44832"/>
    <x v="0"/>
    <s v="Basic"/>
    <x v="3"/>
    <d v="2011-09-01T00:00:00"/>
    <s v="Employed"/>
    <x v="0"/>
    <n v="30761"/>
    <x v="0"/>
    <x v="2"/>
    <n v="69"/>
    <n v="16"/>
    <n v="16"/>
    <n v="2"/>
    <n v="2"/>
    <s v="Special Auto"/>
    <s v="Special L3"/>
    <s v="Offer1"/>
    <s v="Branch"/>
    <n v="331.2"/>
    <s v="Two-Door Car"/>
    <s v="Small"/>
  </r>
  <r>
    <s v="KM18818"/>
    <x v="1"/>
    <n v="2590.6540420000001"/>
    <x v="0"/>
    <s v="Basic"/>
    <x v="1"/>
    <s v="2/21/11"/>
    <s v="Employed"/>
    <x v="0"/>
    <n v="25981"/>
    <x v="1"/>
    <x v="0"/>
    <n v="65"/>
    <n v="33"/>
    <n v="38"/>
    <n v="0"/>
    <n v="1"/>
    <s v="Personal Auto"/>
    <s v="Personal L3"/>
    <s v="Offer1"/>
    <s v="Agent"/>
    <n v="77.546689999999998"/>
    <s v="Two-Door Car"/>
    <s v="Large"/>
  </r>
  <r>
    <s v="XA28126"/>
    <x v="3"/>
    <n v="29199.810720000001"/>
    <x v="0"/>
    <s v="Premium"/>
    <x v="0"/>
    <d v="2011-12-02T00:00:00"/>
    <s v="Employed"/>
    <x v="1"/>
    <n v="67739"/>
    <x v="1"/>
    <x v="2"/>
    <n v="149"/>
    <n v="4"/>
    <n v="76"/>
    <n v="0"/>
    <n v="2"/>
    <s v="Personal Auto"/>
    <s v="Personal L3"/>
    <s v="Offer1"/>
    <s v="Agent"/>
    <n v="270.37344400000001"/>
    <s v="SUV"/>
    <s v="Medsize"/>
  </r>
  <r>
    <s v="LJ93770"/>
    <x v="1"/>
    <n v="4194.659772"/>
    <x v="0"/>
    <s v="Basic"/>
    <x v="4"/>
    <s v="1/29/11"/>
    <s v="Employed"/>
    <x v="0"/>
    <n v="25581"/>
    <x v="2"/>
    <x v="0"/>
    <n v="105"/>
    <n v="9"/>
    <n v="21"/>
    <n v="0"/>
    <n v="1"/>
    <s v="Personal Auto"/>
    <s v="Personal L3"/>
    <s v="Offer2"/>
    <s v="Branch"/>
    <n v="429.69528400000002"/>
    <s v="SUV"/>
    <s v="Medsize"/>
  </r>
  <r>
    <s v="MK52711"/>
    <x v="3"/>
    <n v="10314.52484"/>
    <x v="0"/>
    <s v="Basic"/>
    <x v="3"/>
    <d v="2011-11-01T00:00:00"/>
    <s v="Employed"/>
    <x v="0"/>
    <n v="99759"/>
    <x v="1"/>
    <x v="0"/>
    <n v="65"/>
    <n v="12"/>
    <n v="25"/>
    <n v="3"/>
    <n v="2"/>
    <s v="Personal Auto"/>
    <s v="Personal L2"/>
    <s v="Offer2"/>
    <s v="Agent"/>
    <n v="74.463100999999995"/>
    <s v="Two-Door Car"/>
    <s v="Medsize"/>
  </r>
  <r>
    <s v="AZ68184"/>
    <x v="0"/>
    <n v="9028.3078619999997"/>
    <x v="0"/>
    <s v="Basic"/>
    <x v="3"/>
    <s v="1/18/11"/>
    <s v="Employed"/>
    <x v="1"/>
    <n v="76514"/>
    <x v="0"/>
    <x v="0"/>
    <n v="112"/>
    <n v="19"/>
    <n v="0"/>
    <n v="0"/>
    <n v="3"/>
    <s v="Personal Auto"/>
    <s v="Personal L3"/>
    <s v="Offer4"/>
    <s v="Agent"/>
    <n v="573.94128599999999"/>
    <s v="SUV"/>
    <s v="Medsize"/>
  </r>
  <r>
    <s v="NN52789"/>
    <x v="1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XC68458"/>
    <x v="3"/>
    <n v="6089.5173610000002"/>
    <x v="0"/>
    <s v="Extended"/>
    <x v="0"/>
    <s v="1/20/11"/>
    <s v="Medical Leave"/>
    <x v="1"/>
    <n v="21832"/>
    <x v="0"/>
    <x v="1"/>
    <n v="84"/>
    <n v="29"/>
    <n v="39"/>
    <n v="0"/>
    <n v="3"/>
    <s v="Personal Auto"/>
    <s v="Personal L2"/>
    <s v="Offer1"/>
    <s v="Web"/>
    <n v="403.2"/>
    <s v="Four-Door Car"/>
    <s v="Small"/>
  </r>
  <r>
    <s v="AF49027"/>
    <x v="1"/>
    <n v="12827.428309999999"/>
    <x v="0"/>
    <s v="Premium"/>
    <x v="1"/>
    <s v="2/26/11"/>
    <s v="Unemployed"/>
    <x v="0"/>
    <n v="0"/>
    <x v="0"/>
    <x v="1"/>
    <n v="117"/>
    <n v="25"/>
    <n v="43"/>
    <n v="0"/>
    <n v="2"/>
    <s v="Personal Auto"/>
    <s v="Personal L3"/>
    <s v="Offer1"/>
    <s v="Agent"/>
    <n v="842.4"/>
    <s v="Two-Door Car"/>
    <s v="Medsize"/>
  </r>
  <r>
    <s v="PR22184"/>
    <x v="3"/>
    <n v="9135.2915749999993"/>
    <x v="0"/>
    <s v="Basic"/>
    <x v="1"/>
    <s v="1/13/11"/>
    <s v="Employed"/>
    <x v="0"/>
    <n v="95330"/>
    <x v="0"/>
    <x v="0"/>
    <n v="113"/>
    <n v="1"/>
    <n v="1"/>
    <n v="0"/>
    <n v="3"/>
    <s v="Corporate Auto"/>
    <s v="Corporate L2"/>
    <s v="Offer4"/>
    <s v="Branch"/>
    <n v="542.4"/>
    <s v="Sports Car"/>
    <s v="Medsize"/>
  </r>
  <r>
    <s v="GM98732"/>
    <x v="3"/>
    <n v="7902.681227"/>
    <x v="0"/>
    <s v="Basic"/>
    <x v="1"/>
    <s v="1/26/11"/>
    <s v="Unemployed"/>
    <x v="0"/>
    <n v="0"/>
    <x v="0"/>
    <x v="0"/>
    <n v="106"/>
    <n v="21"/>
    <n v="25"/>
    <n v="0"/>
    <n v="9"/>
    <s v="Personal Auto"/>
    <s v="Personal L2"/>
    <s v="Offer1"/>
    <s v="Agent"/>
    <n v="634.39660800000001"/>
    <s v="SUV"/>
    <s v="Small"/>
  </r>
  <r>
    <s v="NP66209"/>
    <x v="3"/>
    <n v="14827.910550000001"/>
    <x v="0"/>
    <s v="Basic"/>
    <x v="1"/>
    <d v="2011-08-02T00:00:00"/>
    <s v="Unemployed"/>
    <x v="0"/>
    <n v="0"/>
    <x v="0"/>
    <x v="0"/>
    <n v="68"/>
    <n v="31"/>
    <n v="69"/>
    <n v="2"/>
    <n v="2"/>
    <s v="Personal Auto"/>
    <s v="Personal L3"/>
    <s v="Offer2"/>
    <s v="Call Center"/>
    <n v="326.39999999999998"/>
    <s v="Two-Door Car"/>
    <s v="Medsize"/>
  </r>
  <r>
    <s v="GA46608"/>
    <x v="4"/>
    <n v="2500.834374"/>
    <x v="0"/>
    <s v="Basic"/>
    <x v="0"/>
    <s v="2/21/11"/>
    <s v="Employed"/>
    <x v="1"/>
    <n v="25899"/>
    <x v="0"/>
    <x v="0"/>
    <n v="63"/>
    <n v="20"/>
    <n v="36"/>
    <n v="0"/>
    <n v="1"/>
    <s v="Personal Auto"/>
    <s v="Personal L1"/>
    <s v="Offer3"/>
    <s v="Agent"/>
    <n v="302.39999999999998"/>
    <s v="Four-Door Car"/>
    <s v="Medsize"/>
  </r>
  <r>
    <s v="FZ79470"/>
    <x v="1"/>
    <n v="5395.3462879999997"/>
    <x v="0"/>
    <s v="Basic"/>
    <x v="0"/>
    <s v="2/24/11"/>
    <s v="Unemployed"/>
    <x v="0"/>
    <n v="0"/>
    <x v="0"/>
    <x v="0"/>
    <n v="74"/>
    <n v="13"/>
    <n v="30"/>
    <n v="0"/>
    <n v="4"/>
    <s v="Personal Auto"/>
    <s v="Personal L2"/>
    <s v="Offer3"/>
    <s v="Web"/>
    <n v="355.2"/>
    <s v="Four-Door Car"/>
    <s v="Medsize"/>
  </r>
  <r>
    <s v="KR10942"/>
    <x v="4"/>
    <n v="2651.6159630000002"/>
    <x v="0"/>
    <s v="Basic"/>
    <x v="0"/>
    <s v="1/21/11"/>
    <s v="Employed"/>
    <x v="0"/>
    <n v="33201"/>
    <x v="2"/>
    <x v="0"/>
    <n v="66"/>
    <n v="9"/>
    <n v="56"/>
    <n v="0"/>
    <n v="1"/>
    <s v="Personal Auto"/>
    <s v="Personal L3"/>
    <s v="Offer4"/>
    <s v="Branch"/>
    <n v="314.04422699999998"/>
    <s v="Two-Door Car"/>
    <s v="Medsize"/>
  </r>
  <r>
    <s v="AW86033"/>
    <x v="3"/>
    <n v="2119.8943330000002"/>
    <x v="0"/>
    <s v="Basic"/>
    <x v="1"/>
    <s v="1/13/11"/>
    <s v="Disabled"/>
    <x v="1"/>
    <n v="18287"/>
    <x v="0"/>
    <x v="0"/>
    <n v="61"/>
    <n v="6"/>
    <n v="56"/>
    <n v="4"/>
    <n v="1"/>
    <s v="Personal Auto"/>
    <s v="Personal L2"/>
    <s v="Offer1"/>
    <s v="Agent"/>
    <n v="292.8"/>
    <s v="Two-Door Car"/>
    <s v="Medsize"/>
  </r>
  <r>
    <s v="LM79063"/>
    <x v="1"/>
    <n v="7155.4719670000004"/>
    <x v="0"/>
    <s v="Extended"/>
    <x v="4"/>
    <s v="2/13/11"/>
    <s v="Employed"/>
    <x v="0"/>
    <n v="76506"/>
    <x v="0"/>
    <x v="2"/>
    <n v="89"/>
    <n v="35"/>
    <n v="65"/>
    <n v="0"/>
    <n v="8"/>
    <s v="Personal Auto"/>
    <s v="Personal L3"/>
    <s v="Offer2"/>
    <s v="Call Center"/>
    <n v="427.2"/>
    <s v="Two-Door Car"/>
    <s v="Small"/>
  </r>
  <r>
    <s v="NB30963"/>
    <x v="3"/>
    <n v="5994.2264320000004"/>
    <x v="0"/>
    <s v="Extended"/>
    <x v="3"/>
    <s v="2/19/11"/>
    <s v="Employed"/>
    <x v="1"/>
    <n v="41859"/>
    <x v="1"/>
    <x v="0"/>
    <n v="76"/>
    <n v="18"/>
    <n v="58"/>
    <n v="0"/>
    <n v="5"/>
    <s v="Personal Auto"/>
    <s v="Personal L3"/>
    <s v="Offer1"/>
    <s v="Agent"/>
    <n v="166.13059999999999"/>
    <s v="Two-Door Car"/>
    <s v="Large"/>
  </r>
  <r>
    <s v="AO40386"/>
    <x v="4"/>
    <n v="22647.217720000001"/>
    <x v="0"/>
    <s v="Extended"/>
    <x v="1"/>
    <s v="1/25/11"/>
    <s v="Retired"/>
    <x v="1"/>
    <n v="27504"/>
    <x v="0"/>
    <x v="2"/>
    <n v="91"/>
    <n v="26"/>
    <n v="45"/>
    <n v="0"/>
    <n v="2"/>
    <s v="Personal Auto"/>
    <s v="Personal L2"/>
    <s v="Offer2"/>
    <s v="Branch"/>
    <n v="436.8"/>
    <s v="Four-Door Car"/>
    <s v="Small"/>
  </r>
  <r>
    <s v="BN74259"/>
    <x v="1"/>
    <n v="2833.7979660000001"/>
    <x v="0"/>
    <s v="Basic"/>
    <x v="3"/>
    <s v="2/21/11"/>
    <s v="Employed"/>
    <x v="1"/>
    <n v="45360"/>
    <x v="0"/>
    <x v="2"/>
    <n v="73"/>
    <n v="16"/>
    <n v="71"/>
    <n v="0"/>
    <n v="1"/>
    <s v="Corporate Auto"/>
    <s v="Corporate L1"/>
    <s v="Offer2"/>
    <s v="Branch"/>
    <n v="350.4"/>
    <s v="Four-Door Car"/>
    <s v="Medsize"/>
  </r>
  <r>
    <s v="XV69290"/>
    <x v="3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2"/>
    <s v="Offer2"/>
    <s v="Branch"/>
    <n v="484.01341100000002"/>
    <s v="Four-Door Car"/>
    <s v="Medsize"/>
  </r>
  <r>
    <s v="RE97741"/>
    <x v="3"/>
    <n v="5846.4153399999996"/>
    <x v="0"/>
    <s v="Extended"/>
    <x v="3"/>
    <d v="2011-12-02T00:00:00"/>
    <s v="Unemployed"/>
    <x v="1"/>
    <n v="0"/>
    <x v="0"/>
    <x v="1"/>
    <n v="90"/>
    <n v="16"/>
    <n v="66"/>
    <n v="2"/>
    <n v="6"/>
    <s v="Personal Auto"/>
    <s v="Personal L1"/>
    <s v="Offer2"/>
    <s v="Agent"/>
    <n v="648"/>
    <s v="Four-Door Car"/>
    <s v="Medsize"/>
  </r>
  <r>
    <s v="HN69035"/>
    <x v="1"/>
    <n v="2867.2118359999999"/>
    <x v="0"/>
    <s v="Basic"/>
    <x v="1"/>
    <s v="2/15/11"/>
    <s v="Employed"/>
    <x v="0"/>
    <n v="91810"/>
    <x v="1"/>
    <x v="0"/>
    <n v="71"/>
    <n v="27"/>
    <n v="43"/>
    <n v="0"/>
    <n v="1"/>
    <s v="Corporate Auto"/>
    <s v="Corporate L2"/>
    <s v="Offer3"/>
    <s v="Web"/>
    <n v="165.52095199999999"/>
    <s v="Four-Door Car"/>
    <s v="Medsize"/>
  </r>
  <r>
    <s v="SI48717"/>
    <x v="4"/>
    <n v="14435.66453"/>
    <x v="0"/>
    <s v="Extended"/>
    <x v="1"/>
    <s v="2/20/11"/>
    <s v="Employed"/>
    <x v="1"/>
    <n v="70600"/>
    <x v="0"/>
    <x v="2"/>
    <n v="122"/>
    <n v="26"/>
    <n v="5"/>
    <n v="1"/>
    <n v="2"/>
    <s v="Personal Auto"/>
    <s v="Personal L3"/>
    <s v="Offer2"/>
    <s v="Call Center"/>
    <n v="636.98233300000004"/>
    <s v="SUV"/>
    <s v="Medsize"/>
  </r>
  <r>
    <s v="PJ67250"/>
    <x v="1"/>
    <n v="5237.4777430000004"/>
    <x v="0"/>
    <s v="Extended"/>
    <x v="1"/>
    <s v="1/19/11"/>
    <s v="Employed"/>
    <x v="0"/>
    <n v="33554"/>
    <x v="0"/>
    <x v="0"/>
    <n v="131"/>
    <n v="25"/>
    <n v="36"/>
    <n v="0"/>
    <n v="1"/>
    <s v="Special Auto"/>
    <s v="Special L2"/>
    <s v="Offer1"/>
    <s v="Agent"/>
    <n v="934.656068"/>
    <s v="SUV"/>
    <s v="Medsize"/>
  </r>
  <r>
    <s v="SH85263"/>
    <x v="3"/>
    <n v="7710.9121530000002"/>
    <x v="0"/>
    <s v="Basic"/>
    <x v="0"/>
    <s v="1/15/11"/>
    <s v="Employed"/>
    <x v="1"/>
    <n v="77642"/>
    <x v="2"/>
    <x v="0"/>
    <n v="64"/>
    <n v="20"/>
    <n v="14"/>
    <n v="0"/>
    <n v="2"/>
    <s v="Personal Auto"/>
    <s v="Personal L3"/>
    <s v="Offer1"/>
    <s v="Branch"/>
    <n v="282.14635399999997"/>
    <s v="Two-Door Car"/>
    <s v="Large"/>
  </r>
  <r>
    <s v="WV37081"/>
    <x v="3"/>
    <n v="5158.5764490000001"/>
    <x v="0"/>
    <s v="Basic"/>
    <x v="1"/>
    <s v="1/13/11"/>
    <s v="Employed"/>
    <x v="1"/>
    <n v="25963"/>
    <x v="2"/>
    <x v="0"/>
    <n v="66"/>
    <n v="11"/>
    <n v="35"/>
    <n v="0"/>
    <n v="9"/>
    <s v="Personal Auto"/>
    <s v="Personal L3"/>
    <s v="Offer2"/>
    <s v="Web"/>
    <n v="298.95493199999999"/>
    <s v="Four-Door Car"/>
    <s v="Medsize"/>
  </r>
  <r>
    <s v="No61408"/>
    <x v="3"/>
    <n v="5414.8976039999998"/>
    <x v="0"/>
    <s v="Extended"/>
    <x v="0"/>
    <s v="2/23/11"/>
    <s v="Employed"/>
    <x v="0"/>
    <n v="57452"/>
    <x v="0"/>
    <x v="0"/>
    <n v="136"/>
    <n v="25"/>
    <n v="10"/>
    <n v="1"/>
    <n v="1"/>
    <s v="Personal Auto"/>
    <s v="Personal L1"/>
    <s v="Offer1"/>
    <s v="Branch"/>
    <n v="652.79999999999995"/>
    <s v="SUV"/>
    <s v="Large"/>
  </r>
  <r>
    <s v="DE91458"/>
    <x v="0"/>
    <n v="2903.7497090000002"/>
    <x v="0"/>
    <s v="Extended"/>
    <x v="2"/>
    <d v="2011-10-01T00:00:00"/>
    <s v="Unemployed"/>
    <x v="0"/>
    <n v="0"/>
    <x v="0"/>
    <x v="0"/>
    <n v="77"/>
    <n v="15"/>
    <n v="89"/>
    <n v="0"/>
    <n v="1"/>
    <s v="Personal Auto"/>
    <s v="Personal L3"/>
    <s v="Offer2"/>
    <s v="Web"/>
    <n v="491.66347999999999"/>
    <s v="Four-Door Car"/>
    <s v="Medsize"/>
  </r>
  <r>
    <s v="EP83939"/>
    <x v="1"/>
    <n v="5575.7512280000001"/>
    <x v="0"/>
    <s v="Basic"/>
    <x v="3"/>
    <s v="1/26/11"/>
    <s v="Employed"/>
    <x v="1"/>
    <n v="91416"/>
    <x v="1"/>
    <x v="0"/>
    <n v="69"/>
    <n v="4"/>
    <n v="39"/>
    <n v="0"/>
    <n v="5"/>
    <s v="Personal Auto"/>
    <s v="Personal L3"/>
    <s v="Offer2"/>
    <s v="Call Center"/>
    <n v="109.90449599999999"/>
    <s v="Four-Door Car"/>
    <s v="Medsize"/>
  </r>
  <r>
    <s v="IU17657"/>
    <x v="3"/>
    <n v="2616.4095090000001"/>
    <x v="0"/>
    <s v="Basic"/>
    <x v="0"/>
    <s v="1/30/11"/>
    <s v="Disabled"/>
    <x v="1"/>
    <n v="22000"/>
    <x v="0"/>
    <x v="0"/>
    <n v="69"/>
    <n v="27"/>
    <n v="36"/>
    <n v="0"/>
    <n v="1"/>
    <s v="Personal Auto"/>
    <s v="Personal L3"/>
    <s v="Offer2"/>
    <s v="Web"/>
    <n v="383.224514"/>
    <s v="Two-Door Car"/>
    <s v="Medsize"/>
  </r>
  <r>
    <s v="EO95166"/>
    <x v="4"/>
    <n v="4617.838205"/>
    <x v="0"/>
    <s v="Premium"/>
    <x v="0"/>
    <s v="1/27/11"/>
    <s v="Employed"/>
    <x v="1"/>
    <n v="41167"/>
    <x v="2"/>
    <x v="2"/>
    <n v="118"/>
    <n v="16"/>
    <n v="4"/>
    <n v="0"/>
    <n v="1"/>
    <s v="Personal Auto"/>
    <s v="Personal L2"/>
    <s v="Offer1"/>
    <s v="Branch"/>
    <n v="554.95769299999995"/>
    <s v="Four-Door Car"/>
    <s v="Large"/>
  </r>
  <r>
    <s v="KX79225"/>
    <x v="4"/>
    <n v="20123.868539999999"/>
    <x v="0"/>
    <s v="Basic"/>
    <x v="3"/>
    <s v="1/26/11"/>
    <s v="Unemployed"/>
    <x v="1"/>
    <n v="0"/>
    <x v="0"/>
    <x v="1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x v="3"/>
    <n v="3200.7954049999998"/>
    <x v="0"/>
    <s v="Extended"/>
    <x v="0"/>
    <d v="2011-12-01T00:00:00"/>
    <s v="Unemployed"/>
    <x v="0"/>
    <n v="0"/>
    <x v="0"/>
    <x v="0"/>
    <n v="86"/>
    <n v="8"/>
    <n v="37"/>
    <n v="0"/>
    <n v="1"/>
    <s v="Corporate Auto"/>
    <s v="Corporate L2"/>
    <s v="Offer1"/>
    <s v="Branch"/>
    <n v="412.8"/>
    <s v="Four-Door Car"/>
    <s v="Small"/>
  </r>
  <r>
    <s v="KK58047"/>
    <x v="4"/>
    <n v="8583.8549129999992"/>
    <x v="0"/>
    <s v="Basic"/>
    <x v="1"/>
    <s v="1/31/11"/>
    <s v="Employed"/>
    <x v="1"/>
    <n v="53944"/>
    <x v="0"/>
    <x v="0"/>
    <n v="71"/>
    <n v="13"/>
    <n v="20"/>
    <n v="0"/>
    <n v="2"/>
    <s v="Personal Auto"/>
    <s v="Personal L3"/>
    <s v="Offer2"/>
    <s v="Web"/>
    <n v="340.8"/>
    <s v="Two-Door Car"/>
    <s v="Medsize"/>
  </r>
  <r>
    <s v="JW62354"/>
    <x v="2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Personal Auto"/>
    <s v="Personal L1"/>
    <s v="Offer2"/>
    <s v="Branch"/>
    <n v="112.660916"/>
    <s v="SUV"/>
    <s v="Large"/>
  </r>
  <r>
    <s v="TT18939"/>
    <x v="3"/>
    <n v="4729.5935829999999"/>
    <x v="0"/>
    <s v="Basic"/>
    <x v="0"/>
    <d v="2011-05-01T00:00:00"/>
    <s v="Medical Leave"/>
    <x v="1"/>
    <n v="29414"/>
    <x v="1"/>
    <x v="2"/>
    <n v="64"/>
    <n v="2"/>
    <n v="32"/>
    <n v="0"/>
    <n v="3"/>
    <s v="Personal Auto"/>
    <s v="Personal L2"/>
    <s v="Offer3"/>
    <s v="Branch"/>
    <n v="71.303109000000006"/>
    <s v="Four-Door Car"/>
    <s v="Medsize"/>
  </r>
  <r>
    <s v="IJ21010"/>
    <x v="1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2"/>
    <s v="Offer2"/>
    <s v="Agent"/>
    <n v="624"/>
    <s v="SUV"/>
    <s v="Medsize"/>
  </r>
  <r>
    <s v="PZ31902"/>
    <x v="1"/>
    <n v="5797.6048609999998"/>
    <x v="0"/>
    <s v="Basic"/>
    <x v="0"/>
    <s v="2/22/11"/>
    <s v="Employed"/>
    <x v="0"/>
    <n v="69276"/>
    <x v="2"/>
    <x v="0"/>
    <n v="74"/>
    <n v="14"/>
    <n v="22"/>
    <n v="2"/>
    <n v="8"/>
    <s v="Personal Auto"/>
    <s v="Personal L3"/>
    <s v="Offer4"/>
    <s v="Web"/>
    <n v="201.32793100000001"/>
    <s v="Two-Door Car"/>
    <s v="Medsize"/>
  </r>
  <r>
    <s v="WD88540"/>
    <x v="3"/>
    <n v="3475.0713599999999"/>
    <x v="0"/>
    <s v="Extended"/>
    <x v="3"/>
    <s v="1/20/11"/>
    <s v="Unemployed"/>
    <x v="1"/>
    <n v="0"/>
    <x v="0"/>
    <x v="0"/>
    <n v="96"/>
    <n v="6"/>
    <n v="60"/>
    <n v="0"/>
    <n v="1"/>
    <s v="Personal Auto"/>
    <s v="Personal L1"/>
    <s v="Offer4"/>
    <s v="Web"/>
    <n v="460.8"/>
    <s v="Two-Door Car"/>
    <s v="Large"/>
  </r>
  <r>
    <s v="IL67915"/>
    <x v="1"/>
    <n v="8542.2181959999998"/>
    <x v="0"/>
    <s v="Premium"/>
    <x v="1"/>
    <d v="2011-12-02T00:00:00"/>
    <s v="Employed"/>
    <x v="0"/>
    <n v="50117"/>
    <x v="2"/>
    <x v="1"/>
    <n v="107"/>
    <n v="13"/>
    <n v="98"/>
    <n v="0"/>
    <n v="4"/>
    <s v="Corporate Auto"/>
    <s v="Corporate L2"/>
    <s v="Offer1"/>
    <s v="Branch"/>
    <n v="462.65434699999997"/>
    <s v="Four-Door Car"/>
    <s v="Medsize"/>
  </r>
  <r>
    <s v="VQ76590"/>
    <x v="1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1"/>
    <s v="Offer1"/>
    <s v="Agent"/>
    <n v="508.8"/>
    <s v="SUV"/>
    <s v="Medsize"/>
  </r>
  <r>
    <s v="FJ60600"/>
    <x v="4"/>
    <n v="6776.3534019999997"/>
    <x v="0"/>
    <s v="Extended"/>
    <x v="3"/>
    <s v="2/26/11"/>
    <s v="Unemployed"/>
    <x v="0"/>
    <n v="0"/>
    <x v="0"/>
    <x v="1"/>
    <n v="96"/>
    <n v="0"/>
    <n v="38"/>
    <n v="0"/>
    <n v="3"/>
    <s v="Personal Auto"/>
    <s v="Personal L3"/>
    <s v="Offer1"/>
    <s v="Agent"/>
    <n v="818.73021500000004"/>
    <s v="Four-Door Car"/>
    <s v="Small"/>
  </r>
  <r>
    <s v="MP53132"/>
    <x v="4"/>
    <n v="9713.1567369999993"/>
    <x v="0"/>
    <s v="Extended"/>
    <x v="3"/>
    <d v="2011-11-02T00:00:00"/>
    <s v="Unemployed"/>
    <x v="0"/>
    <n v="0"/>
    <x v="0"/>
    <x v="1"/>
    <n v="136"/>
    <n v="7"/>
    <n v="34"/>
    <n v="0"/>
    <n v="3"/>
    <s v="Corporate Auto"/>
    <s v="Corporate L3"/>
    <s v="Offer1"/>
    <s v="Agent"/>
    <n v="979.2"/>
    <s v="SUV"/>
    <s v="Large"/>
  </r>
  <r>
    <s v="XP96549"/>
    <x v="4"/>
    <n v="4429.1933909999998"/>
    <x v="0"/>
    <s v="Basic"/>
    <x v="3"/>
    <s v="2/19/11"/>
    <s v="Employed"/>
    <x v="0"/>
    <n v="20868"/>
    <x v="0"/>
    <x v="0"/>
    <n v="112"/>
    <n v="14"/>
    <n v="11"/>
    <n v="0"/>
    <n v="1"/>
    <s v="Personal Auto"/>
    <s v="Personal L3"/>
    <s v="Offer2"/>
    <s v="Branch"/>
    <n v="537.6"/>
    <s v="SUV"/>
    <s v="Large"/>
  </r>
  <r>
    <s v="VC34797"/>
    <x v="3"/>
    <n v="2435.5359950000002"/>
    <x v="0"/>
    <s v="Basic"/>
    <x v="0"/>
    <s v="1/27/11"/>
    <s v="Employed"/>
    <x v="0"/>
    <n v="40921"/>
    <x v="1"/>
    <x v="0"/>
    <n v="62"/>
    <n v="0"/>
    <n v="50"/>
    <n v="2"/>
    <n v="1"/>
    <s v="Corporate Auto"/>
    <s v="Corporate L2"/>
    <s v="Offer3"/>
    <s v="Agent"/>
    <n v="10.560419"/>
    <s v="Four-Door Car"/>
    <s v="Medsize"/>
  </r>
  <r>
    <s v="QV30663"/>
    <x v="2"/>
    <n v="9863.5022140000001"/>
    <x v="0"/>
    <s v="Extended"/>
    <x v="2"/>
    <s v="2/28/11"/>
    <s v="Employed"/>
    <x v="0"/>
    <n v="99654"/>
    <x v="1"/>
    <x v="0"/>
    <n v="121"/>
    <n v="13"/>
    <n v="95"/>
    <n v="0"/>
    <n v="3"/>
    <s v="Personal Auto"/>
    <s v="Personal L3"/>
    <s v="Offer3"/>
    <s v="Call Center"/>
    <n v="272.788141"/>
    <s v="SUV"/>
    <s v="Medsize"/>
  </r>
  <r>
    <s v="AK90865"/>
    <x v="4"/>
    <n v="8207.8582719999995"/>
    <x v="0"/>
    <s v="Basic"/>
    <x v="3"/>
    <s v="2/22/11"/>
    <s v="Unemployed"/>
    <x v="0"/>
    <n v="0"/>
    <x v="0"/>
    <x v="1"/>
    <n v="110"/>
    <n v="16"/>
    <n v="17"/>
    <n v="0"/>
    <n v="5"/>
    <s v="Special Auto"/>
    <s v="Special L2"/>
    <s v="Offer2"/>
    <s v="Agent"/>
    <n v="686.90827000000002"/>
    <s v="Sports Car"/>
    <s v="Medsize"/>
  </r>
  <r>
    <s v="BX51438"/>
    <x v="1"/>
    <n v="2781.4469749999998"/>
    <x v="0"/>
    <s v="Basic"/>
    <x v="0"/>
    <s v="2/23/11"/>
    <s v="Employed"/>
    <x v="1"/>
    <n v="56218"/>
    <x v="2"/>
    <x v="0"/>
    <n v="72"/>
    <n v="17"/>
    <n v="74"/>
    <n v="2"/>
    <n v="1"/>
    <s v="Personal Auto"/>
    <s v="Personal L1"/>
    <s v="Offer4"/>
    <s v="Web"/>
    <n v="302.942519"/>
    <s v="Four-Door Car"/>
    <s v="Medsize"/>
  </r>
  <r>
    <s v="DU38713"/>
    <x v="1"/>
    <n v="5807.9945690000004"/>
    <x v="0"/>
    <s v="Basic"/>
    <x v="3"/>
    <d v="2011-04-02T00:00:00"/>
    <s v="Employed"/>
    <x v="0"/>
    <n v="70717"/>
    <x v="1"/>
    <x v="0"/>
    <n v="72"/>
    <n v="20"/>
    <n v="89"/>
    <n v="0"/>
    <n v="5"/>
    <s v="Personal Auto"/>
    <s v="Personal L1"/>
    <s v="Offer2"/>
    <s v="Call Center"/>
    <n v="37.288739999999997"/>
    <s v="Two-Door Car"/>
    <s v="Medsize"/>
  </r>
  <r>
    <s v="WQ13284"/>
    <x v="3"/>
    <n v="8395.2722489999996"/>
    <x v="0"/>
    <s v="Basic"/>
    <x v="1"/>
    <s v="1/13/11"/>
    <s v="Employed"/>
    <x v="1"/>
    <n v="62989"/>
    <x v="2"/>
    <x v="2"/>
    <n v="71"/>
    <n v="3"/>
    <n v="18"/>
    <n v="1"/>
    <n v="2"/>
    <s v="Personal Auto"/>
    <s v="Personal L2"/>
    <s v="Offer1"/>
    <s v="Web"/>
    <n v="319.13154700000001"/>
    <s v="Four-Door Car"/>
    <s v="Medsize"/>
  </r>
  <r>
    <s v="JB36584"/>
    <x v="1"/>
    <n v="14333.92489"/>
    <x v="0"/>
    <s v="Basic"/>
    <x v="2"/>
    <d v="2011-04-02T00:00:00"/>
    <s v="Employed"/>
    <x v="1"/>
    <n v="41459"/>
    <x v="0"/>
    <x v="0"/>
    <n v="71"/>
    <n v="8"/>
    <n v="4"/>
    <n v="0"/>
    <n v="2"/>
    <s v="Personal Auto"/>
    <s v="Personal L3"/>
    <s v="Offer2"/>
    <s v="Call Center"/>
    <n v="340.8"/>
    <s v="Four-Door Car"/>
    <s v="Medsize"/>
  </r>
  <r>
    <s v="WQ23548"/>
    <x v="3"/>
    <n v="11003.54385"/>
    <x v="0"/>
    <s v="Basic"/>
    <x v="2"/>
    <s v="2/22/11"/>
    <s v="Unemployed"/>
    <x v="0"/>
    <n v="0"/>
    <x v="0"/>
    <x v="1"/>
    <n v="102"/>
    <n v="20"/>
    <n v="7"/>
    <n v="1"/>
    <n v="2"/>
    <s v="Personal Auto"/>
    <s v="Personal L2"/>
    <s v="Offer4"/>
    <s v="Web"/>
    <n v="489.6"/>
    <s v="SUV"/>
    <s v="Medsize"/>
  </r>
  <r>
    <s v="WZ98067"/>
    <x v="4"/>
    <n v="4049.8072149999998"/>
    <x v="0"/>
    <s v="Premium"/>
    <x v="1"/>
    <d v="2011-09-01T00:00:00"/>
    <s v="Employed"/>
    <x v="1"/>
    <n v="42512"/>
    <x v="1"/>
    <x v="0"/>
    <n v="105"/>
    <n v="15"/>
    <n v="72"/>
    <n v="1"/>
    <n v="1"/>
    <s v="Personal Auto"/>
    <s v="Personal L2"/>
    <s v="Offer3"/>
    <s v="Agent"/>
    <n v="77.479315999999997"/>
    <s v="Four-Door Car"/>
    <s v="Medsize"/>
  </r>
  <r>
    <s v="AQ11656"/>
    <x v="1"/>
    <n v="2141.7507569999998"/>
    <x v="0"/>
    <s v="Basic"/>
    <x v="0"/>
    <d v="2011-08-02T00:00:00"/>
    <s v="Unemployed"/>
    <x v="1"/>
    <n v="0"/>
    <x v="0"/>
    <x v="0"/>
    <n v="61"/>
    <n v="5"/>
    <n v="90"/>
    <n v="0"/>
    <n v="1"/>
    <s v="Personal Auto"/>
    <s v="Personal L2"/>
    <s v="Offer4"/>
    <s v="Call Center"/>
    <n v="437.040616"/>
    <s v="Four-Door Car"/>
    <s v="Medsize"/>
  </r>
  <r>
    <s v="KL14426"/>
    <x v="2"/>
    <n v="5079.8436250000004"/>
    <x v="0"/>
    <s v="Extended"/>
    <x v="4"/>
    <d v="2011-11-01T00:00:00"/>
    <s v="Employed"/>
    <x v="0"/>
    <n v="83288"/>
    <x v="2"/>
    <x v="0"/>
    <n v="124"/>
    <n v="18"/>
    <n v="70"/>
    <n v="0"/>
    <n v="1"/>
    <s v="Personal Auto"/>
    <s v="Personal L3"/>
    <s v="Offer1"/>
    <s v="Agent"/>
    <n v="353.39769899999999"/>
    <s v="SUV"/>
    <s v="Medsize"/>
  </r>
  <r>
    <s v="PG48617"/>
    <x v="3"/>
    <n v="2895.522489"/>
    <x v="0"/>
    <s v="Basic"/>
    <x v="3"/>
    <d v="2011-03-01T00:00:00"/>
    <s v="Employed"/>
    <x v="1"/>
    <n v="46267"/>
    <x v="2"/>
    <x v="0"/>
    <n v="72"/>
    <n v="4"/>
    <n v="73"/>
    <n v="0"/>
    <n v="1"/>
    <s v="Personal Auto"/>
    <s v="Personal L3"/>
    <s v="Offer2"/>
    <s v="Call Center"/>
    <n v="231.96920499999999"/>
    <s v="Four-Door Car"/>
    <s v="Medsize"/>
  </r>
  <r>
    <s v="QB24570"/>
    <x v="4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Corporate Auto"/>
    <s v="Corporate L3"/>
    <s v="Offer1"/>
    <s v="Branch"/>
    <n v="650.52179000000001"/>
    <s v="Sports Car"/>
    <s v="Medsize"/>
  </r>
  <r>
    <s v="NI68379"/>
    <x v="4"/>
    <n v="6554.3900039999999"/>
    <x v="0"/>
    <s v="Extended"/>
    <x v="2"/>
    <s v="1/17/11"/>
    <s v="Employed"/>
    <x v="1"/>
    <n v="74424"/>
    <x v="0"/>
    <x v="0"/>
    <n v="81"/>
    <n v="26"/>
    <n v="74"/>
    <n v="0"/>
    <n v="9"/>
    <s v="Personal Auto"/>
    <s v="Personal L1"/>
    <s v="Offer2"/>
    <s v="Agent"/>
    <n v="388.8"/>
    <s v="Four-Door Car"/>
    <s v="Medsize"/>
  </r>
  <r>
    <s v="RS92763"/>
    <x v="4"/>
    <n v="7487.7446360000004"/>
    <x v="0"/>
    <s v="Basic"/>
    <x v="1"/>
    <s v="2/16/11"/>
    <s v="Unemployed"/>
    <x v="0"/>
    <n v="0"/>
    <x v="0"/>
    <x v="1"/>
    <n v="72"/>
    <n v="15"/>
    <n v="70"/>
    <n v="0"/>
    <n v="2"/>
    <s v="Personal Auto"/>
    <s v="Personal L2"/>
    <s v="Offer2"/>
    <s v="Branch"/>
    <n v="693.08466199999998"/>
    <s v="Four-Door Car"/>
    <s v="Medsize"/>
  </r>
  <r>
    <s v="PA75237"/>
    <x v="2"/>
    <n v="15118.895479999999"/>
    <x v="0"/>
    <s v="Basic"/>
    <x v="4"/>
    <d v="2011-04-02T00:00:00"/>
    <s v="Employed"/>
    <x v="1"/>
    <n v="58883"/>
    <x v="0"/>
    <x v="0"/>
    <n v="62"/>
    <n v="1"/>
    <n v="47"/>
    <n v="0"/>
    <n v="2"/>
    <s v="Corporate Auto"/>
    <s v="Corporate L2"/>
    <s v="Offer2"/>
    <s v="Branch"/>
    <n v="432.48027500000001"/>
    <s v="Two-Door Car"/>
    <s v="Medsize"/>
  </r>
  <r>
    <s v="LR35392"/>
    <x v="4"/>
    <n v="9007.4315009999991"/>
    <x v="0"/>
    <s v="Premium"/>
    <x v="3"/>
    <s v="2/25/11"/>
    <s v="Employed"/>
    <x v="1"/>
    <n v="41539"/>
    <x v="0"/>
    <x v="1"/>
    <n v="116"/>
    <n v="11"/>
    <n v="35"/>
    <n v="0"/>
    <n v="3"/>
    <s v="Personal Auto"/>
    <s v="Personal L2"/>
    <s v="Offer1"/>
    <s v="Web"/>
    <n v="556.79999999999995"/>
    <s v="Four-Door Car"/>
    <s v="Medsize"/>
  </r>
  <r>
    <s v="KC22636"/>
    <x v="3"/>
    <n v="5488.9310310000001"/>
    <x v="0"/>
    <s v="Basic"/>
    <x v="3"/>
    <s v="2/17/11"/>
    <s v="Employed"/>
    <x v="0"/>
    <n v="33881"/>
    <x v="1"/>
    <x v="0"/>
    <n v="68"/>
    <n v="11"/>
    <n v="83"/>
    <n v="0"/>
    <n v="9"/>
    <s v="Personal Auto"/>
    <s v="Personal L3"/>
    <s v="Offer2"/>
    <s v="Web"/>
    <n v="65.659137000000001"/>
    <s v="Four-Door Car"/>
    <s v="Large"/>
  </r>
  <r>
    <s v="IJ98317"/>
    <x v="3"/>
    <n v="7234.1429520000002"/>
    <x v="0"/>
    <s v="Extended"/>
    <x v="0"/>
    <s v="2/24/11"/>
    <s v="Employed"/>
    <x v="0"/>
    <n v="86448"/>
    <x v="1"/>
    <x v="0"/>
    <n v="90"/>
    <n v="25"/>
    <n v="79"/>
    <n v="0"/>
    <n v="6"/>
    <s v="Personal Auto"/>
    <s v="Personal L3"/>
    <s v="Offer3"/>
    <s v="Agent"/>
    <n v="59.853369000000001"/>
    <s v="Four-Door Car"/>
    <s v="Medsize"/>
  </r>
  <r>
    <s v="DY49235"/>
    <x v="1"/>
    <n v="5205.7512049999996"/>
    <x v="0"/>
    <s v="Basic"/>
    <x v="1"/>
    <d v="2011-10-01T00:00:00"/>
    <s v="Disabled"/>
    <x v="0"/>
    <n v="25237"/>
    <x v="0"/>
    <x v="2"/>
    <n v="69"/>
    <n v="23"/>
    <n v="52"/>
    <n v="0"/>
    <n v="9"/>
    <s v="Personal Auto"/>
    <s v="Personal L3"/>
    <s v="Offer2"/>
    <s v="Agent"/>
    <n v="378.34588300000001"/>
    <s v="Four-Door Car"/>
    <s v="Medsize"/>
  </r>
  <r>
    <s v="EG94409"/>
    <x v="2"/>
    <n v="4697.1528920000001"/>
    <x v="0"/>
    <s v="Basic"/>
    <x v="3"/>
    <d v="2011-12-01T00:00:00"/>
    <s v="Unemployed"/>
    <x v="0"/>
    <n v="0"/>
    <x v="0"/>
    <x v="1"/>
    <n v="67"/>
    <n v="10"/>
    <n v="75"/>
    <n v="0"/>
    <n v="7"/>
    <s v="Special Auto"/>
    <s v="Special L2"/>
    <s v="Offer2"/>
    <s v="Branch"/>
    <n v="482.4"/>
    <s v="Four-Door Car"/>
    <s v="Medsize"/>
  </r>
  <r>
    <s v="GB59748"/>
    <x v="1"/>
    <n v="6207.1713579999996"/>
    <x v="0"/>
    <s v="Extended"/>
    <x v="1"/>
    <d v="2011-02-01T00:00:00"/>
    <s v="Employed"/>
    <x v="0"/>
    <n v="49419"/>
    <x v="2"/>
    <x v="0"/>
    <n v="77"/>
    <n v="3"/>
    <n v="34"/>
    <n v="0"/>
    <n v="4"/>
    <s v="Personal Auto"/>
    <s v="Personal L2"/>
    <s v="Offer2"/>
    <s v="Web"/>
    <n v="203.29607100000001"/>
    <s v="Four-Door Car"/>
    <s v="Medsize"/>
  </r>
  <r>
    <s v="MP68135"/>
    <x v="4"/>
    <n v="6615.8156829999998"/>
    <x v="0"/>
    <s v="Extended"/>
    <x v="1"/>
    <d v="2011-07-02T00:00:00"/>
    <s v="Employed"/>
    <x v="1"/>
    <n v="90414"/>
    <x v="0"/>
    <x v="0"/>
    <n v="83"/>
    <n v="7"/>
    <n v="49"/>
    <n v="1"/>
    <n v="6"/>
    <s v="Personal Auto"/>
    <s v="Personal L2"/>
    <s v="Offer1"/>
    <s v="Call Center"/>
    <n v="398.4"/>
    <s v="Four-Door Car"/>
    <s v="Small"/>
  </r>
  <r>
    <s v="CZ56843"/>
    <x v="3"/>
    <n v="9708.5046419999999"/>
    <x v="0"/>
    <s v="Extended"/>
    <x v="1"/>
    <s v="1/19/11"/>
    <s v="Employed"/>
    <x v="1"/>
    <n v="39930"/>
    <x v="0"/>
    <x v="1"/>
    <n v="86"/>
    <n v="22"/>
    <n v="64"/>
    <n v="1"/>
    <n v="2"/>
    <s v="Personal Auto"/>
    <s v="Personal L1"/>
    <s v="Offer1"/>
    <s v="Call Center"/>
    <n v="412.8"/>
    <s v="Four-Door Car"/>
    <s v="Medsize"/>
  </r>
  <r>
    <s v="DJ47372"/>
    <x v="3"/>
    <n v="10831.13004"/>
    <x v="0"/>
    <s v="Extended"/>
    <x v="4"/>
    <d v="2011-01-02T00:00:00"/>
    <s v="Disabled"/>
    <x v="1"/>
    <n v="23202"/>
    <x v="0"/>
    <x v="2"/>
    <n v="96"/>
    <n v="29"/>
    <n v="59"/>
    <n v="0"/>
    <n v="2"/>
    <s v="Personal Auto"/>
    <s v="Personal L1"/>
    <s v="Offer3"/>
    <s v="Call Center"/>
    <n v="460.8"/>
    <s v="Four-Door Car"/>
    <s v="Medsize"/>
  </r>
  <r>
    <s v="XZ51937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1"/>
    <s v="Offer2"/>
    <s v="Branch"/>
    <n v="547.20000000000005"/>
    <s v="SUV"/>
    <s v="Medsize"/>
  </r>
  <r>
    <s v="IZ27630"/>
    <x v="4"/>
    <n v="6748.2311879999997"/>
    <x v="0"/>
    <s v="Extended"/>
    <x v="2"/>
    <d v="2011-11-01T00:00:00"/>
    <s v="Employed"/>
    <x v="1"/>
    <n v="68423"/>
    <x v="2"/>
    <x v="1"/>
    <n v="85"/>
    <n v="14"/>
    <n v="81"/>
    <n v="0"/>
    <n v="7"/>
    <s v="Personal Auto"/>
    <s v="Personal L2"/>
    <s v="Offer2"/>
    <s v="Branch"/>
    <n v="324.413656"/>
    <s v="Two-Door Car"/>
    <s v="Large"/>
  </r>
  <r>
    <s v="IM14119"/>
    <x v="1"/>
    <n v="2542.0638800000002"/>
    <x v="0"/>
    <s v="Basic"/>
    <x v="0"/>
    <d v="2011-03-02T00:00:00"/>
    <s v="Employed"/>
    <x v="0"/>
    <n v="84495"/>
    <x v="0"/>
    <x v="0"/>
    <n v="63"/>
    <n v="15"/>
    <n v="61"/>
    <n v="0"/>
    <n v="1"/>
    <s v="Special Auto"/>
    <s v="Special L3"/>
    <s v="Offer2"/>
    <s v="Branch"/>
    <n v="302.39999999999998"/>
    <s v="Two-Door Car"/>
    <s v="Small"/>
  </r>
  <r>
    <s v="PN53766"/>
    <x v="3"/>
    <n v="5450.3948780000001"/>
    <x v="0"/>
    <s v="Basic"/>
    <x v="4"/>
    <s v="1/14/11"/>
    <s v="Employed"/>
    <x v="1"/>
    <n v="43091"/>
    <x v="2"/>
    <x v="0"/>
    <n v="69"/>
    <n v="2"/>
    <n v="36"/>
    <n v="1"/>
    <n v="6"/>
    <s v="Corporate Auto"/>
    <s v="Corporate L3"/>
    <s v="Offer1"/>
    <s v="Branch"/>
    <n v="330.13833199999999"/>
    <s v="Four-Door Car"/>
    <s v="Medsize"/>
  </r>
  <r>
    <s v="DQ93036"/>
    <x v="1"/>
    <n v="7243.8654759999999"/>
    <x v="0"/>
    <s v="Extended"/>
    <x v="3"/>
    <d v="2011-11-01T00:00:00"/>
    <s v="Employed"/>
    <x v="1"/>
    <n v="41951"/>
    <x v="1"/>
    <x v="0"/>
    <n v="91"/>
    <n v="30"/>
    <n v="56"/>
    <n v="0"/>
    <n v="7"/>
    <s v="Personal Auto"/>
    <s v="Personal L1"/>
    <s v="Offer1"/>
    <s v="Branch"/>
    <n v="40.536150999999997"/>
    <s v="Four-Door Car"/>
    <s v="Medsize"/>
  </r>
  <r>
    <s v="WA70405"/>
    <x v="2"/>
    <n v="8306.5509010000005"/>
    <x v="0"/>
    <s v="Basic"/>
    <x v="1"/>
    <s v="1/13/11"/>
    <s v="Employed"/>
    <x v="1"/>
    <n v="89834"/>
    <x v="0"/>
    <x v="1"/>
    <n v="105"/>
    <n v="17"/>
    <n v="14"/>
    <n v="0"/>
    <n v="3"/>
    <s v="Personal Auto"/>
    <s v="Personal L3"/>
    <s v="Offer3"/>
    <s v="Agent"/>
    <n v="504"/>
    <s v="SUV"/>
    <s v="Medsize"/>
  </r>
  <r>
    <s v="NF51705"/>
    <x v="2"/>
    <n v="2734.5149449999999"/>
    <x v="0"/>
    <s v="Basic"/>
    <x v="3"/>
    <d v="2011-09-01T00:00:00"/>
    <s v="Employed"/>
    <x v="1"/>
    <n v="92157"/>
    <x v="2"/>
    <x v="1"/>
    <n v="69"/>
    <n v="19"/>
    <n v="33"/>
    <n v="0"/>
    <n v="1"/>
    <s v="Corporate Auto"/>
    <s v="Corporate L3"/>
    <s v="Offer2"/>
    <s v="Branch"/>
    <n v="270.38138500000002"/>
    <s v="Two-Door Car"/>
    <s v="Medsize"/>
  </r>
  <r>
    <s v="LR37068"/>
    <x v="4"/>
    <n v="11030.661480000001"/>
    <x v="0"/>
    <s v="Extended"/>
    <x v="1"/>
    <d v="2011-10-01T00:00:00"/>
    <s v="Employed"/>
    <x v="0"/>
    <n v="35773"/>
    <x v="0"/>
    <x v="0"/>
    <n v="93"/>
    <n v="25"/>
    <n v="89"/>
    <n v="0"/>
    <n v="2"/>
    <s v="Personal Auto"/>
    <s v="Personal L3"/>
    <s v="Offer1"/>
    <s v="Web"/>
    <n v="446.4"/>
    <s v="Four-Door Car"/>
    <s v="Small"/>
  </r>
  <r>
    <s v="EC18611"/>
    <x v="2"/>
    <n v="3402.3944200000001"/>
    <x v="0"/>
    <s v="Extended"/>
    <x v="3"/>
    <s v="2/16/11"/>
    <s v="Unemployed"/>
    <x v="1"/>
    <n v="0"/>
    <x v="0"/>
    <x v="1"/>
    <n v="99"/>
    <n v="16"/>
    <n v="20"/>
    <n v="0"/>
    <n v="1"/>
    <s v="Personal Auto"/>
    <s v="Personal L2"/>
    <s v="Offer1"/>
    <s v="Agent"/>
    <n v="475.2"/>
    <s v="Two-Door Car"/>
    <s v="Medsize"/>
  </r>
  <r>
    <s v="NP88319"/>
    <x v="4"/>
    <n v="6945.0169550000001"/>
    <x v="0"/>
    <s v="Basic"/>
    <x v="3"/>
    <d v="2011-02-02T00:00:00"/>
    <s v="Disabled"/>
    <x v="0"/>
    <n v="15850"/>
    <x v="0"/>
    <x v="0"/>
    <n v="61"/>
    <n v="28"/>
    <n v="14"/>
    <n v="0"/>
    <n v="2"/>
    <s v="Corporate Auto"/>
    <s v="Corporate L3"/>
    <s v="Offer4"/>
    <s v="Call Center"/>
    <n v="314.52813800000001"/>
    <s v="Two-Door Car"/>
    <s v="Medsize"/>
  </r>
  <r>
    <s v="AA11235"/>
    <x v="2"/>
    <n v="2568.8433960000002"/>
    <x v="0"/>
    <s v="Basic"/>
    <x v="0"/>
    <s v="1/28/11"/>
    <s v="Medical Leave"/>
    <x v="0"/>
    <n v="11167"/>
    <x v="0"/>
    <x v="0"/>
    <n v="73"/>
    <n v="0"/>
    <n v="99"/>
    <n v="3"/>
    <n v="1"/>
    <s v="Personal Auto"/>
    <s v="Personal L3"/>
    <s v="Offer2"/>
    <s v="Branch"/>
    <n v="350.4"/>
    <s v="Two-Door Car"/>
    <s v="Medsize"/>
  </r>
  <r>
    <s v="DL55489"/>
    <x v="4"/>
    <n v="5764.6485990000001"/>
    <x v="0"/>
    <s v="Basic"/>
    <x v="3"/>
    <d v="2011-05-02T00:00:00"/>
    <s v="Employed"/>
    <x v="1"/>
    <n v="21195"/>
    <x v="0"/>
    <x v="0"/>
    <n v="72"/>
    <n v="23"/>
    <n v="10"/>
    <n v="0"/>
    <n v="9"/>
    <s v="Corporate Auto"/>
    <s v="Corporate L2"/>
    <s v="Offer3"/>
    <s v="Web"/>
    <n v="345.6"/>
    <s v="Four-Door Car"/>
    <s v="Medsize"/>
  </r>
  <r>
    <s v="UU53919"/>
    <x v="4"/>
    <n v="5403.5461219999997"/>
    <x v="0"/>
    <s v="Basic"/>
    <x v="2"/>
    <s v="1/14/11"/>
    <s v="Employed"/>
    <x v="0"/>
    <n v="27430"/>
    <x v="2"/>
    <x v="0"/>
    <n v="68"/>
    <n v="25"/>
    <n v="12"/>
    <n v="0"/>
    <n v="4"/>
    <s v="Personal Auto"/>
    <s v="Personal L2"/>
    <s v="Offer3"/>
    <s v="Call Center"/>
    <n v="184.955105"/>
    <s v="Two-Door Car"/>
    <s v="Medsize"/>
  </r>
  <r>
    <s v="JI11950"/>
    <x v="3"/>
    <n v="4899.2317720000001"/>
    <x v="0"/>
    <s v="Basic"/>
    <x v="3"/>
    <s v="2/18/11"/>
    <s v="Unemployed"/>
    <x v="0"/>
    <n v="0"/>
    <x v="0"/>
    <x v="0"/>
    <n v="63"/>
    <n v="21"/>
    <n v="78"/>
    <n v="0"/>
    <n v="7"/>
    <s v="Personal Auto"/>
    <s v="Personal L3"/>
    <s v="Offer1"/>
    <s v="Agent"/>
    <n v="302.39999999999998"/>
    <s v="Two-Door Car"/>
    <s v="Medsize"/>
  </r>
  <r>
    <s v="QB82117"/>
    <x v="4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2"/>
    <s v="Offer2"/>
    <s v="Web"/>
    <n v="571.20000000000005"/>
    <s v="Sports Car"/>
    <s v="Medsize"/>
  </r>
  <r>
    <s v="MR33456"/>
    <x v="0"/>
    <n v="8093.8982450000003"/>
    <x v="0"/>
    <s v="Basic"/>
    <x v="3"/>
    <s v="2/13/11"/>
    <s v="Employed"/>
    <x v="1"/>
    <n v="59839"/>
    <x v="0"/>
    <x v="1"/>
    <n v="107"/>
    <n v="8"/>
    <n v="52"/>
    <n v="2"/>
    <n v="8"/>
    <s v="Personal Auto"/>
    <s v="Personal L2"/>
    <s v="Offer2"/>
    <s v="Agent"/>
    <n v="513.6"/>
    <s v="SUV"/>
    <s v="Medsize"/>
  </r>
  <r>
    <s v="YN17362"/>
    <x v="3"/>
    <n v="2496.766693"/>
    <x v="0"/>
    <s v="Basic"/>
    <x v="1"/>
    <s v="2/13/11"/>
    <s v="Unemployed"/>
    <x v="1"/>
    <n v="0"/>
    <x v="0"/>
    <x v="1"/>
    <n v="73"/>
    <n v="13"/>
    <n v="33"/>
    <n v="0"/>
    <n v="1"/>
    <s v="Corporate Auto"/>
    <s v="Corporate L3"/>
    <s v="Offer1"/>
    <s v="Agent"/>
    <n v="350.4"/>
    <s v="Two-Door Car"/>
    <s v="Medsize"/>
  </r>
  <r>
    <s v="UR73910"/>
    <x v="3"/>
    <n v="2602.2452499999999"/>
    <x v="0"/>
    <s v="Basic"/>
    <x v="1"/>
    <s v="1/25/11"/>
    <s v="Employed"/>
    <x v="1"/>
    <n v="38166"/>
    <x v="2"/>
    <x v="0"/>
    <n v="67"/>
    <n v="25"/>
    <n v="5"/>
    <n v="1"/>
    <n v="1"/>
    <s v="Corporate Auto"/>
    <s v="Corporate L2"/>
    <s v="Offer4"/>
    <s v="Agent"/>
    <n v="236.84274600000001"/>
    <s v="Four-Door Car"/>
    <s v="Medsize"/>
  </r>
  <r>
    <s v="KG63751"/>
    <x v="0"/>
    <n v="6751.4371529999999"/>
    <x v="0"/>
    <s v="Extended"/>
    <x v="3"/>
    <s v="2/23/11"/>
    <s v="Unemployed"/>
    <x v="1"/>
    <n v="0"/>
    <x v="0"/>
    <x v="0"/>
    <n v="95"/>
    <n v="14"/>
    <n v="78"/>
    <n v="0"/>
    <n v="9"/>
    <s v="Personal Auto"/>
    <s v="Personal L3"/>
    <s v="Offer1"/>
    <s v="Agent"/>
    <n v="456"/>
    <s v="Four-Door Car"/>
    <s v="Small"/>
  </r>
  <r>
    <s v="NK39001"/>
    <x v="4"/>
    <n v="3621.6888300000001"/>
    <x v="0"/>
    <s v="Extended"/>
    <x v="0"/>
    <d v="2011-09-02T00:00:00"/>
    <s v="Medical Leave"/>
    <x v="0"/>
    <n v="13457"/>
    <x v="2"/>
    <x v="0"/>
    <n v="94"/>
    <n v="31"/>
    <n v="28"/>
    <n v="0"/>
    <n v="1"/>
    <s v="Personal Auto"/>
    <s v="Personal L3"/>
    <s v="Offer3"/>
    <s v="Branch"/>
    <n v="285.82508300000001"/>
    <s v="Two-Door Car"/>
    <s v="Large"/>
  </r>
  <r>
    <s v="HR85493"/>
    <x v="3"/>
    <n v="6896.0880209999996"/>
    <x v="0"/>
    <s v="Basic"/>
    <x v="1"/>
    <d v="2011-10-01T00:00:00"/>
    <s v="Unemployed"/>
    <x v="1"/>
    <n v="0"/>
    <x v="0"/>
    <x v="1"/>
    <n v="68"/>
    <n v="10"/>
    <n v="53"/>
    <n v="0"/>
    <n v="2"/>
    <s v="Personal Auto"/>
    <s v="Personal L3"/>
    <s v="Offer3"/>
    <s v="Agent"/>
    <n v="326.39999999999998"/>
    <s v="Two-Door Car"/>
    <s v="Medsize"/>
  </r>
  <r>
    <s v="QC50643"/>
    <x v="3"/>
    <n v="5438.6966110000003"/>
    <x v="0"/>
    <s v="Extended"/>
    <x v="0"/>
    <s v="1/25/11"/>
    <s v="Employed"/>
    <x v="0"/>
    <n v="52721"/>
    <x v="2"/>
    <x v="0"/>
    <n v="136"/>
    <n v="34"/>
    <n v="29"/>
    <n v="0"/>
    <n v="1"/>
    <s v="Personal Auto"/>
    <s v="Personal L3"/>
    <s v="Offer1"/>
    <s v="Branch"/>
    <n v="550.12754800000005"/>
    <s v="SUV"/>
    <s v="Medsize"/>
  </r>
  <r>
    <s v="LO90345"/>
    <x v="4"/>
    <n v="14472.583000000001"/>
    <x v="0"/>
    <s v="Basic"/>
    <x v="1"/>
    <s v="2/24/11"/>
    <s v="Employed"/>
    <x v="0"/>
    <n v="22012"/>
    <x v="1"/>
    <x v="0"/>
    <n v="185"/>
    <n v="5"/>
    <n v="69"/>
    <n v="0"/>
    <n v="5"/>
    <s v="Corporate Auto"/>
    <s v="Corporate L3"/>
    <s v="Offer2"/>
    <s v="Web"/>
    <n v="75.698305000000005"/>
    <s v="Luxury SUV"/>
    <s v="Small"/>
  </r>
  <r>
    <s v="WK64739"/>
    <x v="1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Corporate Auto"/>
    <s v="Corporate L3"/>
    <s v="Offer1"/>
    <s v="Web"/>
    <n v="352.39451500000001"/>
    <s v="Four-Door Car"/>
    <s v="Medsize"/>
  </r>
  <r>
    <s v="QK88438"/>
    <x v="1"/>
    <n v="5323.2673109999996"/>
    <x v="0"/>
    <s v="Basic"/>
    <x v="1"/>
    <s v="2/19/11"/>
    <s v="Employed"/>
    <x v="0"/>
    <n v="55289"/>
    <x v="1"/>
    <x v="1"/>
    <n v="67"/>
    <n v="10"/>
    <n v="71"/>
    <n v="0"/>
    <n v="3"/>
    <s v="Personal Auto"/>
    <s v="Personal L3"/>
    <s v="Offer2"/>
    <s v="Agent"/>
    <n v="134.12425400000001"/>
    <s v="Four-Door Car"/>
    <s v="Medsize"/>
  </r>
  <r>
    <s v="QX42433"/>
    <x v="3"/>
    <n v="7390.9032779999998"/>
    <x v="0"/>
    <s v="Extended"/>
    <x v="1"/>
    <s v="2/24/11"/>
    <s v="Employed"/>
    <x v="1"/>
    <n v="30449"/>
    <x v="0"/>
    <x v="0"/>
    <n v="92"/>
    <n v="23"/>
    <n v="47"/>
    <n v="0"/>
    <n v="3"/>
    <s v="Personal Auto"/>
    <s v="Personal L3"/>
    <s v="Offer1"/>
    <s v="Agent"/>
    <n v="501.09299199999998"/>
    <s v="Four-Door Car"/>
    <s v="Medsize"/>
  </r>
  <r>
    <s v="BH52611"/>
    <x v="3"/>
    <n v="11447.507100000001"/>
    <x v="0"/>
    <s v="Premium"/>
    <x v="0"/>
    <s v="1/14/11"/>
    <s v="Employed"/>
    <x v="0"/>
    <n v="27362"/>
    <x v="2"/>
    <x v="0"/>
    <n v="144"/>
    <n v="23"/>
    <n v="28"/>
    <n v="0"/>
    <n v="8"/>
    <s v="Personal Auto"/>
    <s v="Personal L2"/>
    <s v="Offer1"/>
    <s v="Branch"/>
    <n v="422.78411"/>
    <s v="SUV"/>
    <s v="Medsize"/>
  </r>
  <r>
    <s v="SA77508"/>
    <x v="4"/>
    <n v="5754.8531210000001"/>
    <x v="0"/>
    <s v="Basic"/>
    <x v="3"/>
    <d v="2011-03-02T00:00:00"/>
    <s v="Employed"/>
    <x v="0"/>
    <n v="29460"/>
    <x v="1"/>
    <x v="0"/>
    <n v="72"/>
    <n v="3"/>
    <n v="18"/>
    <n v="0"/>
    <n v="5"/>
    <s v="Personal Auto"/>
    <s v="Personal L3"/>
    <s v="Offer2"/>
    <s v="Branch"/>
    <n v="29.303915"/>
    <s v="Four-Door Car"/>
    <s v="Large"/>
  </r>
  <r>
    <s v="HD99234"/>
    <x v="4"/>
    <n v="10244.2435"/>
    <x v="0"/>
    <s v="Extended"/>
    <x v="1"/>
    <s v="2/19/11"/>
    <s v="Unemployed"/>
    <x v="0"/>
    <n v="0"/>
    <x v="0"/>
    <x v="1"/>
    <n v="94"/>
    <n v="23"/>
    <n v="34"/>
    <n v="0"/>
    <n v="2"/>
    <s v="Personal Auto"/>
    <s v="Personal L1"/>
    <s v="Offer3"/>
    <s v="Agent"/>
    <n v="451.2"/>
    <s v="Four-Door Car"/>
    <s v="Medsize"/>
  </r>
  <r>
    <s v="DE37110"/>
    <x v="3"/>
    <n v="4645.569555"/>
    <x v="0"/>
    <s v="Basic"/>
    <x v="2"/>
    <s v="2/13/11"/>
    <s v="Employed"/>
    <x v="1"/>
    <n v="42532"/>
    <x v="1"/>
    <x v="1"/>
    <n v="118"/>
    <n v="13"/>
    <n v="32"/>
    <n v="0"/>
    <n v="1"/>
    <s v="Personal Auto"/>
    <s v="Personal L3"/>
    <s v="Offer1"/>
    <s v="Call Center"/>
    <n v="200.64173400000001"/>
    <s v="Sports Car"/>
    <s v="Medsize"/>
  </r>
  <r>
    <s v="DJ93289"/>
    <x v="3"/>
    <n v="4887.3443660000003"/>
    <x v="0"/>
    <s v="Basic"/>
    <x v="3"/>
    <s v="2/26/11"/>
    <s v="Employed"/>
    <x v="0"/>
    <n v="66707"/>
    <x v="1"/>
    <x v="0"/>
    <n v="61"/>
    <n v="19"/>
    <n v="24"/>
    <n v="0"/>
    <n v="8"/>
    <s v="Personal Auto"/>
    <s v="Personal L3"/>
    <s v="Offer4"/>
    <s v="Agent"/>
    <n v="71.980756999999997"/>
    <s v="Two-Door Car"/>
    <s v="Large"/>
  </r>
  <r>
    <s v="AC40767"/>
    <x v="0"/>
    <n v="2497.8081739999998"/>
    <x v="0"/>
    <s v="Basic"/>
    <x v="0"/>
    <d v="2011-01-02T00:00:00"/>
    <s v="Employed"/>
    <x v="1"/>
    <n v="68041"/>
    <x v="2"/>
    <x v="1"/>
    <n v="64"/>
    <n v="10"/>
    <n v="47"/>
    <n v="0"/>
    <n v="1"/>
    <s v="Personal Auto"/>
    <s v="Personal L2"/>
    <s v="Offer4"/>
    <s v="Branch"/>
    <n v="165.570243"/>
    <s v="Two-Door Car"/>
    <s v="Medsize"/>
  </r>
  <r>
    <s v="GA79817"/>
    <x v="1"/>
    <n v="2369.1115880000002"/>
    <x v="0"/>
    <s v="Basic"/>
    <x v="0"/>
    <d v="2011-05-02T00:00:00"/>
    <s v="Unemployed"/>
    <x v="1"/>
    <n v="0"/>
    <x v="0"/>
    <x v="1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x v="3"/>
    <n v="4490.5972490000004"/>
    <x v="0"/>
    <s v="Basic"/>
    <x v="0"/>
    <s v="2/17/11"/>
    <s v="Unemployed"/>
    <x v="1"/>
    <n v="0"/>
    <x v="0"/>
    <x v="2"/>
    <n v="64"/>
    <n v="26"/>
    <n v="11"/>
    <n v="1"/>
    <n v="7"/>
    <s v="Personal Auto"/>
    <s v="Personal L3"/>
    <s v="Offer1"/>
    <s v="Web"/>
    <n v="307.2"/>
    <s v="Four-Door Car"/>
    <s v="Medsize"/>
  </r>
  <r>
    <s v="ZS35053"/>
    <x v="1"/>
    <n v="3719.2477319999998"/>
    <x v="0"/>
    <s v="Extended"/>
    <x v="3"/>
    <d v="2011-07-01T00:00:00"/>
    <s v="Employed"/>
    <x v="1"/>
    <n v="40968"/>
    <x v="0"/>
    <x v="2"/>
    <n v="97"/>
    <n v="29"/>
    <n v="53"/>
    <n v="1"/>
    <n v="1"/>
    <s v="Personal Auto"/>
    <s v="Personal L3"/>
    <s v="Offer1"/>
    <s v="Agent"/>
    <n v="465.6"/>
    <s v="Four-Door Car"/>
    <s v="Large"/>
  </r>
  <r>
    <s v="II37804"/>
    <x v="2"/>
    <n v="4198.0300230000003"/>
    <x v="0"/>
    <s v="Basic"/>
    <x v="0"/>
    <d v="2011-08-02T00:00:00"/>
    <s v="Employed"/>
    <x v="1"/>
    <n v="39913"/>
    <x v="2"/>
    <x v="0"/>
    <n v="106"/>
    <n v="16"/>
    <n v="61"/>
    <n v="0"/>
    <n v="1"/>
    <s v="Personal Auto"/>
    <s v="Personal L3"/>
    <s v="Offer1"/>
    <s v="Agent"/>
    <n v="344.765129"/>
    <s v="SUV"/>
    <s v="Small"/>
  </r>
  <r>
    <s v="GE63585"/>
    <x v="3"/>
    <n v="2420.7118879999998"/>
    <x v="0"/>
    <s v="Basic"/>
    <x v="0"/>
    <d v="2011-07-02T00:00:00"/>
    <s v="Employed"/>
    <x v="1"/>
    <n v="31710"/>
    <x v="2"/>
    <x v="2"/>
    <n v="62"/>
    <n v="5"/>
    <n v="29"/>
    <n v="0"/>
    <n v="1"/>
    <s v="Corporate Auto"/>
    <s v="Corporate L3"/>
    <s v="Offer1"/>
    <s v="Call Center"/>
    <n v="199.55173500000001"/>
    <s v="Two-Door Car"/>
    <s v="Medsize"/>
  </r>
  <r>
    <s v="UV86903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Personal Auto"/>
    <s v="Personal L3"/>
    <s v="Offer1"/>
    <s v="Web"/>
    <n v="350.4"/>
    <s v="Two-Door Car"/>
    <s v="Medsize"/>
  </r>
  <r>
    <s v="JL71713"/>
    <x v="3"/>
    <n v="6291.6557140000004"/>
    <x v="0"/>
    <s v="Extended"/>
    <x v="0"/>
    <d v="2011-05-01T00:00:00"/>
    <s v="Employed"/>
    <x v="0"/>
    <n v="89113"/>
    <x v="2"/>
    <x v="0"/>
    <n v="78"/>
    <n v="18"/>
    <n v="68"/>
    <n v="0"/>
    <n v="8"/>
    <s v="Personal Auto"/>
    <s v="Personal L3"/>
    <s v="Offer3"/>
    <s v="Branch"/>
    <n v="219.36264299999999"/>
    <s v="Four-Door Car"/>
    <s v="Medsize"/>
  </r>
  <r>
    <s v="DO60145"/>
    <x v="1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3"/>
    <s v="Offer2"/>
    <s v="Agent"/>
    <n v="725.87069299999996"/>
    <s v="SUV"/>
    <s v="Medsize"/>
  </r>
  <r>
    <s v="FC59209"/>
    <x v="3"/>
    <n v="2460.6651750000001"/>
    <x v="0"/>
    <s v="Basic"/>
    <x v="0"/>
    <d v="2011-09-01T00:00:00"/>
    <s v="Unemployed"/>
    <x v="0"/>
    <n v="0"/>
    <x v="0"/>
    <x v="0"/>
    <n v="67"/>
    <n v="30"/>
    <n v="13"/>
    <n v="0"/>
    <n v="1"/>
    <s v="Personal Auto"/>
    <s v="Personal L1"/>
    <s v="Offer4"/>
    <s v="Call Center"/>
    <n v="321.60000000000002"/>
    <s v="Four-Door Car"/>
    <s v="Large"/>
  </r>
  <r>
    <s v="XQ74827"/>
    <x v="1"/>
    <n v="19435.629239999998"/>
    <x v="0"/>
    <s v="Extended"/>
    <x v="3"/>
    <d v="2011-01-02T00:00:00"/>
    <s v="Employed"/>
    <x v="0"/>
    <n v="38688"/>
    <x v="0"/>
    <x v="1"/>
    <n v="249"/>
    <n v="22"/>
    <n v="6"/>
    <n v="0"/>
    <n v="3"/>
    <s v="Special Auto"/>
    <s v="Special L3"/>
    <s v="Offer1"/>
    <s v="Agent"/>
    <n v="2294.6316390000002"/>
    <s v="Luxury Car"/>
    <s v="Medsize"/>
  </r>
  <r>
    <s v="EY13576"/>
    <x v="4"/>
    <n v="7374.0779210000001"/>
    <x v="0"/>
    <s v="Basic"/>
    <x v="1"/>
    <d v="2011-09-01T00:00:00"/>
    <s v="Unemployed"/>
    <x v="0"/>
    <n v="0"/>
    <x v="0"/>
    <x v="0"/>
    <n v="110"/>
    <n v="19"/>
    <n v="87"/>
    <n v="4"/>
    <n v="3"/>
    <s v="Personal Auto"/>
    <s v="Personal L2"/>
    <s v="Offer1"/>
    <s v="Web"/>
    <n v="528"/>
    <s v="SUV"/>
    <s v="Medsize"/>
  </r>
  <r>
    <s v="US82810"/>
    <x v="3"/>
    <n v="18269.536919999999"/>
    <x v="0"/>
    <s v="Extended"/>
    <x v="0"/>
    <d v="2011-02-01T00:00:00"/>
    <s v="Unemployed"/>
    <x v="0"/>
    <n v="0"/>
    <x v="0"/>
    <x v="1"/>
    <n v="127"/>
    <n v="18"/>
    <n v="97"/>
    <n v="0"/>
    <n v="2"/>
    <s v="Corporate Auto"/>
    <s v="Corporate L3"/>
    <s v="Offer1"/>
    <s v="Agent"/>
    <n v="609.6"/>
    <s v="SUV"/>
    <s v="Medsize"/>
  </r>
  <r>
    <s v="RC61383"/>
    <x v="4"/>
    <n v="11925.71535"/>
    <x v="0"/>
    <s v="Basic"/>
    <x v="3"/>
    <s v="1/17/11"/>
    <s v="Employed"/>
    <x v="1"/>
    <n v="28014"/>
    <x v="0"/>
    <x v="1"/>
    <n v="104"/>
    <n v="14"/>
    <n v="37"/>
    <n v="0"/>
    <n v="2"/>
    <s v="Personal Auto"/>
    <s v="Personal L2"/>
    <s v="Offer4"/>
    <s v="Branch"/>
    <n v="631.594469"/>
    <s v="SUV"/>
    <s v="Small"/>
  </r>
  <r>
    <s v="PO80505"/>
    <x v="2"/>
    <n v="4223.2746710000001"/>
    <x v="0"/>
    <s v="Basic"/>
    <x v="1"/>
    <d v="2011-02-01T00:00:00"/>
    <s v="Disabled"/>
    <x v="0"/>
    <n v="14170"/>
    <x v="0"/>
    <x v="0"/>
    <n v="109"/>
    <n v="9"/>
    <n v="10"/>
    <n v="0"/>
    <n v="1"/>
    <s v="Personal Auto"/>
    <s v="Personal L3"/>
    <s v="Offer1"/>
    <s v="Agent"/>
    <n v="523.20000000000005"/>
    <s v="SUV"/>
    <s v="Medsize"/>
  </r>
  <r>
    <s v="MD17521"/>
    <x v="4"/>
    <n v="10298.38586"/>
    <x v="0"/>
    <s v="Extended"/>
    <x v="3"/>
    <s v="1/31/11"/>
    <s v="Employed"/>
    <x v="1"/>
    <n v="64825"/>
    <x v="2"/>
    <x v="0"/>
    <n v="129"/>
    <n v="1"/>
    <n v="78"/>
    <n v="0"/>
    <n v="4"/>
    <s v="Personal Auto"/>
    <s v="Personal L3"/>
    <s v="Offer2"/>
    <s v="Web"/>
    <n v="359.48434200000003"/>
    <s v="SUV"/>
    <s v="Medsize"/>
  </r>
  <r>
    <s v="YV93921"/>
    <x v="3"/>
    <n v="5229.7419069999996"/>
    <x v="0"/>
    <s v="Basic"/>
    <x v="0"/>
    <s v="2/27/11"/>
    <s v="Employed"/>
    <x v="1"/>
    <n v="77357"/>
    <x v="1"/>
    <x v="1"/>
    <n v="67"/>
    <n v="24"/>
    <n v="38"/>
    <n v="0"/>
    <n v="8"/>
    <s v="Personal Auto"/>
    <s v="Personal L2"/>
    <s v="Offer3"/>
    <s v="Web"/>
    <n v="29.884537000000002"/>
    <s v="Four-Door Car"/>
    <s v="Medsize"/>
  </r>
  <r>
    <s v="JP64518"/>
    <x v="2"/>
    <n v="2402.8159700000001"/>
    <x v="0"/>
    <s v="Basic"/>
    <x v="0"/>
    <s v="1/15/11"/>
    <s v="Employed"/>
    <x v="1"/>
    <n v="21629"/>
    <x v="0"/>
    <x v="2"/>
    <n v="62"/>
    <n v="19"/>
    <n v="54"/>
    <n v="0"/>
    <n v="1"/>
    <s v="Corporate Auto"/>
    <s v="Corporate L2"/>
    <s v="Offer1"/>
    <s v="Call Center"/>
    <n v="298.62618900000001"/>
    <s v="Two-Door Car"/>
    <s v="Small"/>
  </r>
  <r>
    <s v="OI98135"/>
    <x v="0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XS97845"/>
    <x v="4"/>
    <n v="4299.8388349999996"/>
    <x v="0"/>
    <s v="Premium"/>
    <x v="1"/>
    <s v="2/13/11"/>
    <s v="Employed"/>
    <x v="1"/>
    <n v="44388"/>
    <x v="2"/>
    <x v="2"/>
    <n v="113"/>
    <n v="10"/>
    <n v="74"/>
    <n v="1"/>
    <n v="1"/>
    <s v="Personal Auto"/>
    <s v="Personal L2"/>
    <s v="Offer1"/>
    <s v="Call Center"/>
    <n v="496.84302300000002"/>
    <s v="Four-Door Car"/>
    <s v="Medsize"/>
  </r>
  <r>
    <s v="DL20327"/>
    <x v="4"/>
    <n v="7635.5546260000001"/>
    <x v="0"/>
    <s v="Basic"/>
    <x v="1"/>
    <d v="2011-08-01T00:00:00"/>
    <s v="Employed"/>
    <x v="0"/>
    <n v="54539"/>
    <x v="2"/>
    <x v="0"/>
    <n v="63"/>
    <n v="5"/>
    <n v="74"/>
    <n v="0"/>
    <n v="2"/>
    <s v="Personal Auto"/>
    <s v="Personal L2"/>
    <s v="Offer3"/>
    <s v="Agent"/>
    <n v="287.453171"/>
    <s v="Four-Door Car"/>
    <s v="Medsize"/>
  </r>
  <r>
    <s v="GD86131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Corporate Auto"/>
    <s v="Corporate L2"/>
    <s v="Offer2"/>
    <s v="Call Center"/>
    <n v="398.502948"/>
    <s v="Four-Door Car"/>
    <s v="Medsize"/>
  </r>
  <r>
    <s v="ID21061"/>
    <x v="1"/>
    <n v="7291.5995359999997"/>
    <x v="0"/>
    <s v="Extended"/>
    <x v="2"/>
    <d v="2011-04-02T00:00:00"/>
    <s v="Employed"/>
    <x v="0"/>
    <n v="84629"/>
    <x v="2"/>
    <x v="0"/>
    <n v="90"/>
    <n v="19"/>
    <n v="17"/>
    <n v="0"/>
    <n v="5"/>
    <s v="Personal Auto"/>
    <s v="Personal L3"/>
    <s v="Offer2"/>
    <s v="Web"/>
    <n v="411.67183199999999"/>
    <s v="Four-Door Car"/>
    <s v="Large"/>
  </r>
  <r>
    <s v="EN65835"/>
    <x v="1"/>
    <n v="58753.88046"/>
    <x v="0"/>
    <s v="Premium"/>
    <x v="0"/>
    <d v="2011-06-01T00:00:00"/>
    <s v="Employed"/>
    <x v="0"/>
    <n v="24964"/>
    <x v="0"/>
    <x v="0"/>
    <n v="185"/>
    <n v="0"/>
    <n v="84"/>
    <n v="0"/>
    <n v="2"/>
    <s v="Personal Auto"/>
    <s v="Personal L2"/>
    <s v="Offer2"/>
    <s v="Agent"/>
    <n v="888"/>
    <s v="SUV"/>
    <s v="Medsize"/>
  </r>
  <r>
    <s v="BE65350"/>
    <x v="4"/>
    <n v="5261.0375409999997"/>
    <x v="0"/>
    <s v="Basic"/>
    <x v="3"/>
    <d v="2011-11-01T00:00:00"/>
    <s v="Employed"/>
    <x v="0"/>
    <n v="43573"/>
    <x v="0"/>
    <x v="0"/>
    <n v="66"/>
    <n v="30"/>
    <n v="64"/>
    <n v="0"/>
    <n v="5"/>
    <s v="Personal Auto"/>
    <s v="Personal L3"/>
    <s v="Offer1"/>
    <s v="Agent"/>
    <n v="409.684798"/>
    <s v="Two-Door Car"/>
    <s v="Large"/>
  </r>
  <r>
    <s v="GI82721"/>
    <x v="1"/>
    <n v="16938.298579999999"/>
    <x v="0"/>
    <s v="Basic"/>
    <x v="1"/>
    <s v="2/21/11"/>
    <s v="Unemployed"/>
    <x v="0"/>
    <n v="0"/>
    <x v="0"/>
    <x v="1"/>
    <n v="69"/>
    <n v="24"/>
    <n v="99"/>
    <n v="0"/>
    <n v="2"/>
    <s v="Corporate Auto"/>
    <s v="Corporate L1"/>
    <s v="Offer1"/>
    <s v="Branch"/>
    <n v="340.78015599999998"/>
    <s v="Four-Door Car"/>
    <s v="Medsize"/>
  </r>
  <r>
    <s v="YR84813"/>
    <x v="4"/>
    <n v="10575.94816"/>
    <x v="0"/>
    <s v="Premium"/>
    <x v="1"/>
    <s v="1/17/11"/>
    <s v="Unemployed"/>
    <x v="1"/>
    <n v="0"/>
    <x v="0"/>
    <x v="1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x v="4"/>
    <n v="5552.3315149999999"/>
    <x v="0"/>
    <s v="Basic"/>
    <x v="1"/>
    <s v="2/28/11"/>
    <s v="Employed"/>
    <x v="0"/>
    <n v="35011"/>
    <x v="2"/>
    <x v="0"/>
    <n v="70"/>
    <n v="7"/>
    <n v="91"/>
    <n v="0"/>
    <n v="8"/>
    <s v="Personal Auto"/>
    <s v="Personal L3"/>
    <s v="Offer4"/>
    <s v="Call Center"/>
    <n v="215.72846799999999"/>
    <s v="Four-Door Car"/>
    <s v="Large"/>
  </r>
  <r>
    <s v="HL40930"/>
    <x v="4"/>
    <n v="7150.225367"/>
    <x v="0"/>
    <s v="Extended"/>
    <x v="0"/>
    <s v="2/22/11"/>
    <s v="Employed"/>
    <x v="1"/>
    <n v="63651"/>
    <x v="1"/>
    <x v="1"/>
    <n v="92"/>
    <n v="19"/>
    <n v="10"/>
    <n v="0"/>
    <n v="3"/>
    <s v="Personal Auto"/>
    <s v="Personal L3"/>
    <s v="Offer2"/>
    <s v="Branch"/>
    <n v="224.71183600000001"/>
    <s v="Four-Door Car"/>
    <s v="Large"/>
  </r>
  <r>
    <s v="HL33607"/>
    <x v="0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2"/>
    <s v="Offer2"/>
    <s v="Agent"/>
    <n v="355.2"/>
    <s v="Four-Door Car"/>
    <s v="Large"/>
  </r>
  <r>
    <s v="WU21638"/>
    <x v="3"/>
    <n v="6847.5889180000004"/>
    <x v="0"/>
    <s v="Basic"/>
    <x v="0"/>
    <s v="1/14/11"/>
    <s v="Unemployed"/>
    <x v="1"/>
    <n v="0"/>
    <x v="0"/>
    <x v="0"/>
    <n v="191"/>
    <n v="2"/>
    <n v="70"/>
    <n v="0"/>
    <n v="1"/>
    <s v="Personal Auto"/>
    <s v="Personal L3"/>
    <s v="Offer2"/>
    <s v="Web"/>
    <n v="1317.008182"/>
    <s v="Luxury SUV"/>
    <s v="Medsize"/>
  </r>
  <r>
    <s v="AG32304"/>
    <x v="2"/>
    <n v="5418.7265369999996"/>
    <x v="0"/>
    <s v="Basic"/>
    <x v="1"/>
    <d v="2011-03-01T00:00:00"/>
    <s v="Employed"/>
    <x v="0"/>
    <n v="39133"/>
    <x v="1"/>
    <x v="0"/>
    <n v="67"/>
    <n v="25"/>
    <n v="26"/>
    <n v="0"/>
    <n v="3"/>
    <s v="Personal Auto"/>
    <s v="Personal L3"/>
    <s v="Offer1"/>
    <s v="Call Center"/>
    <n v="90.524456999999998"/>
    <s v="Four-Door Car"/>
    <s v="Medsize"/>
  </r>
  <r>
    <s v="JX26859"/>
    <x v="3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KC75958"/>
    <x v="3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1"/>
    <s v="Offer2"/>
    <s v="Agent"/>
    <n v="685.12693999999999"/>
    <s v="Four-Door Car"/>
    <s v="Medsize"/>
  </r>
  <r>
    <s v="ZV32968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3"/>
    <s v="Offer2"/>
    <s v="Agent"/>
    <n v="386.03124800000001"/>
    <s v="Four-Door Car"/>
    <s v="Small"/>
  </r>
  <r>
    <s v="GU45597"/>
    <x v="4"/>
    <n v="16963.839339999999"/>
    <x v="0"/>
    <s v="Basic"/>
    <x v="0"/>
    <d v="2011-12-02T00:00:00"/>
    <s v="Unemployed"/>
    <x v="0"/>
    <n v="0"/>
    <x v="0"/>
    <x v="2"/>
    <n v="117"/>
    <n v="26"/>
    <n v="33"/>
    <n v="0"/>
    <n v="2"/>
    <s v="Corporate Auto"/>
    <s v="Corporate L2"/>
    <s v="Offer1"/>
    <s v="Call Center"/>
    <n v="561.6"/>
    <s v="SUV"/>
    <s v="Medsize"/>
  </r>
  <r>
    <s v="SO95845"/>
    <x v="3"/>
    <n v="5807.6593069999999"/>
    <x v="0"/>
    <s v="Basic"/>
    <x v="1"/>
    <d v="2011-07-01T00:00:00"/>
    <s v="Employed"/>
    <x v="0"/>
    <n v="62447"/>
    <x v="1"/>
    <x v="1"/>
    <n v="74"/>
    <n v="9"/>
    <n v="2"/>
    <n v="0"/>
    <n v="7"/>
    <s v="Personal Auto"/>
    <s v="Personal L3"/>
    <s v="Offer4"/>
    <s v="Call Center"/>
    <n v="133.977857"/>
    <s v="Two-Door Car"/>
    <s v="Medsize"/>
  </r>
  <r>
    <s v="GL32197"/>
    <x v="4"/>
    <n v="5068.2645819999998"/>
    <x v="0"/>
    <s v="Basic"/>
    <x v="1"/>
    <d v="2011-07-02T00:00:00"/>
    <s v="Employed"/>
    <x v="1"/>
    <n v="31475"/>
    <x v="1"/>
    <x v="0"/>
    <n v="64"/>
    <n v="6"/>
    <n v="3"/>
    <n v="1"/>
    <n v="3"/>
    <s v="Personal Auto"/>
    <s v="Personal L2"/>
    <s v="Offer3"/>
    <s v="Call Center"/>
    <n v="22.962412"/>
    <s v="Four-Door Car"/>
    <s v="Medsize"/>
  </r>
  <r>
    <s v="SC11374"/>
    <x v="2"/>
    <n v="8797.8296439999995"/>
    <x v="0"/>
    <s v="Basic"/>
    <x v="1"/>
    <s v="2/28/11"/>
    <s v="Employed"/>
    <x v="0"/>
    <n v="80780"/>
    <x v="1"/>
    <x v="0"/>
    <n v="109"/>
    <n v="26"/>
    <n v="11"/>
    <n v="0"/>
    <n v="3"/>
    <s v="Corporate Auto"/>
    <s v="Corporate L3"/>
    <s v="Offer2"/>
    <s v="Agent"/>
    <n v="3.55"/>
    <s v="SUV"/>
    <s v="Medsize"/>
  </r>
  <r>
    <s v="RT29777"/>
    <x v="4"/>
    <n v="4439.9006520000003"/>
    <x v="0"/>
    <s v="Basic"/>
    <x v="0"/>
    <d v="2011-12-02T00:00:00"/>
    <s v="Employed"/>
    <x v="0"/>
    <n v="88613"/>
    <x v="2"/>
    <x v="2"/>
    <n v="111"/>
    <n v="5"/>
    <n v="59"/>
    <n v="0"/>
    <n v="1"/>
    <s v="Personal Auto"/>
    <s v="Personal L3"/>
    <s v="Offer1"/>
    <s v="Branch"/>
    <n v="359.36847999999998"/>
    <s v="SUV"/>
    <s v="Small"/>
  </r>
  <r>
    <s v="OB73235"/>
    <x v="3"/>
    <n v="2404.4594520000001"/>
    <x v="0"/>
    <s v="Basic"/>
    <x v="1"/>
    <d v="2011-11-02T00:00:00"/>
    <s v="Employed"/>
    <x v="1"/>
    <n v="45949"/>
    <x v="1"/>
    <x v="1"/>
    <n v="62"/>
    <n v="0"/>
    <n v="70"/>
    <n v="0"/>
    <n v="1"/>
    <s v="Corporate Auto"/>
    <s v="Corporate L3"/>
    <s v="Offer1"/>
    <s v="Agent"/>
    <n v="110.556062"/>
    <s v="Two-Door Car"/>
    <s v="Medsize"/>
  </r>
  <r>
    <s v="MV41462"/>
    <x v="1"/>
    <n v="5066.6340570000002"/>
    <x v="0"/>
    <s v="Basic"/>
    <x v="0"/>
    <s v="1/13/11"/>
    <s v="Employed"/>
    <x v="0"/>
    <n v="35596"/>
    <x v="0"/>
    <x v="0"/>
    <n v="64"/>
    <n v="11"/>
    <n v="92"/>
    <n v="0"/>
    <n v="3"/>
    <s v="Personal Auto"/>
    <s v="Personal L2"/>
    <s v="Offer1"/>
    <s v="Agent"/>
    <n v="307.2"/>
    <s v="Two-Door Car"/>
    <s v="Medsize"/>
  </r>
  <r>
    <s v="FM67585"/>
    <x v="3"/>
    <n v="5890.5287619999999"/>
    <x v="0"/>
    <s v="Basic"/>
    <x v="3"/>
    <s v="1/15/11"/>
    <s v="Employed"/>
    <x v="1"/>
    <n v="76875"/>
    <x v="1"/>
    <x v="0"/>
    <n v="73"/>
    <n v="21"/>
    <n v="4"/>
    <n v="0"/>
    <n v="9"/>
    <s v="Personal Auto"/>
    <s v="Personal L3"/>
    <s v="Offer3"/>
    <s v="Agent"/>
    <n v="17.375878"/>
    <s v="Four-Door Car"/>
    <s v="Medsize"/>
  </r>
  <r>
    <s v="KG57925"/>
    <x v="3"/>
    <n v="2410.4985729999999"/>
    <x v="0"/>
    <s v="Basic"/>
    <x v="0"/>
    <s v="1/16/11"/>
    <s v="Employed"/>
    <x v="1"/>
    <n v="41842"/>
    <x v="0"/>
    <x v="0"/>
    <n v="61"/>
    <n v="1"/>
    <n v="14"/>
    <n v="0"/>
    <n v="1"/>
    <s v="Corporate Auto"/>
    <s v="Corporate L3"/>
    <s v="Offer2"/>
    <s v="Call Center"/>
    <n v="292.8"/>
    <s v="Two-Door Car"/>
    <s v="Medsize"/>
  </r>
  <r>
    <s v="IY24560"/>
    <x v="3"/>
    <n v="5288.2401250000003"/>
    <x v="0"/>
    <s v="Basic"/>
    <x v="0"/>
    <d v="2011-11-02T00:00:00"/>
    <s v="Medical Leave"/>
    <x v="1"/>
    <n v="28884"/>
    <x v="0"/>
    <x v="0"/>
    <n v="72"/>
    <n v="27"/>
    <n v="9"/>
    <n v="1"/>
    <n v="3"/>
    <s v="Corporate Auto"/>
    <s v="Corporate L3"/>
    <s v="Offer2"/>
    <s v="Agent"/>
    <n v="518.4"/>
    <s v="Four-Door Car"/>
    <s v="Medsize"/>
  </r>
  <r>
    <s v="BV33510"/>
    <x v="1"/>
    <n v="26413.54751"/>
    <x v="0"/>
    <s v="Extended"/>
    <x v="3"/>
    <s v="2/24/11"/>
    <s v="Employed"/>
    <x v="0"/>
    <n v="24631"/>
    <x v="0"/>
    <x v="0"/>
    <n v="83"/>
    <n v="25"/>
    <n v="87"/>
    <n v="1"/>
    <n v="2"/>
    <s v="Personal Auto"/>
    <s v="Personal L3"/>
    <s v="Offer2"/>
    <s v="Web"/>
    <n v="398.4"/>
    <s v="Four-Door Car"/>
    <s v="Large"/>
  </r>
  <r>
    <s v="XA77673"/>
    <x v="2"/>
    <n v="16236.476259999999"/>
    <x v="0"/>
    <s v="Basic"/>
    <x v="1"/>
    <d v="2011-06-01T00:00:00"/>
    <s v="Unemployed"/>
    <x v="0"/>
    <n v="0"/>
    <x v="0"/>
    <x v="1"/>
    <n v="74"/>
    <n v="24"/>
    <n v="54"/>
    <n v="2"/>
    <n v="2"/>
    <s v="Personal Auto"/>
    <s v="Personal L2"/>
    <s v="Offer2"/>
    <s v="Branch"/>
    <n v="680.75309100000004"/>
    <s v="Four-Door Car"/>
    <s v="Medsize"/>
  </r>
  <r>
    <s v="XN90861"/>
    <x v="1"/>
    <n v="5534.576395"/>
    <x v="0"/>
    <s v="Basic"/>
    <x v="0"/>
    <d v="2011-05-01T00:00:00"/>
    <s v="Employed"/>
    <x v="0"/>
    <n v="71560"/>
    <x v="2"/>
    <x v="0"/>
    <n v="69"/>
    <n v="14"/>
    <n v="46"/>
    <n v="0"/>
    <n v="5"/>
    <s v="Personal Auto"/>
    <s v="Personal L1"/>
    <s v="Offer2"/>
    <s v="Web"/>
    <n v="178.70020400000001"/>
    <s v="Two-Door Car"/>
    <s v="Medsize"/>
  </r>
  <r>
    <s v="WS84995"/>
    <x v="2"/>
    <n v="9202.6384409999991"/>
    <x v="0"/>
    <s v="Extended"/>
    <x v="2"/>
    <s v="1/25/11"/>
    <s v="Unemployed"/>
    <x v="1"/>
    <n v="0"/>
    <x v="0"/>
    <x v="0"/>
    <n v="80"/>
    <n v="8"/>
    <n v="71"/>
    <n v="0"/>
    <n v="2"/>
    <s v="Personal Auto"/>
    <s v="Personal L3"/>
    <s v="Offer1"/>
    <s v="Agent"/>
    <n v="384"/>
    <s v="Four-Door Car"/>
    <s v="Medsize"/>
  </r>
  <r>
    <s v="ZZ49347"/>
    <x v="4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x v="1"/>
    <n v="8019.856041"/>
    <x v="0"/>
    <s v="Premium"/>
    <x v="2"/>
    <d v="2011-07-02T00:00:00"/>
    <s v="Employed"/>
    <x v="0"/>
    <n v="54702"/>
    <x v="0"/>
    <x v="0"/>
    <n v="199"/>
    <n v="5"/>
    <n v="42"/>
    <n v="0"/>
    <n v="1"/>
    <s v="Personal Auto"/>
    <s v="Personal L3"/>
    <s v="Offer4"/>
    <s v="Agent"/>
    <n v="955.2"/>
    <s v="SUV"/>
    <s v="Medsize"/>
  </r>
  <r>
    <s v="JO64487"/>
    <x v="3"/>
    <n v="6943.7415979999996"/>
    <x v="0"/>
    <s v="Extended"/>
    <x v="3"/>
    <s v="2/24/11"/>
    <s v="Unemployed"/>
    <x v="0"/>
    <n v="0"/>
    <x v="0"/>
    <x v="1"/>
    <n v="76"/>
    <n v="4"/>
    <n v="43"/>
    <n v="5"/>
    <n v="2"/>
    <s v="Special Auto"/>
    <s v="Special L2"/>
    <s v="Offer1"/>
    <s v="Agent"/>
    <n v="547.20000000000005"/>
    <s v="Four-Door Car"/>
    <s v="Large"/>
  </r>
  <r>
    <s v="TO55363"/>
    <x v="4"/>
    <n v="13367.86562"/>
    <x v="0"/>
    <s v="Basic"/>
    <x v="3"/>
    <s v="1/28/11"/>
    <s v="Employed"/>
    <x v="0"/>
    <n v="57335"/>
    <x v="0"/>
    <x v="0"/>
    <n v="67"/>
    <n v="22"/>
    <n v="18"/>
    <n v="0"/>
    <n v="2"/>
    <s v="Personal Auto"/>
    <s v="Personal L1"/>
    <s v="Offer4"/>
    <s v="Agent"/>
    <n v="407.88771500000001"/>
    <s v="Two-Door Car"/>
    <s v="Medsize"/>
  </r>
  <r>
    <s v="UE67791"/>
    <x v="1"/>
    <n v="5885.3353020000004"/>
    <x v="0"/>
    <s v="Basic"/>
    <x v="1"/>
    <d v="2011-09-01T00:00:00"/>
    <s v="Unemployed"/>
    <x v="1"/>
    <n v="0"/>
    <x v="0"/>
    <x v="1"/>
    <n v="67"/>
    <n v="9"/>
    <n v="20"/>
    <n v="3"/>
    <n v="2"/>
    <s v="Personal Auto"/>
    <s v="Personal L3"/>
    <s v="Offer1"/>
    <s v="Agent"/>
    <n v="482.4"/>
    <s v="Two-Door Car"/>
    <s v="Medsize"/>
  </r>
  <r>
    <s v="JN69287"/>
    <x v="3"/>
    <n v="3479.7601650000001"/>
    <x v="0"/>
    <s v="Extended"/>
    <x v="3"/>
    <d v="2011-08-01T00:00:00"/>
    <s v="Employed"/>
    <x v="1"/>
    <n v="35033"/>
    <x v="0"/>
    <x v="0"/>
    <n v="87"/>
    <n v="26"/>
    <n v="53"/>
    <n v="0"/>
    <n v="1"/>
    <s v="Personal Auto"/>
    <s v="Personal L2"/>
    <s v="Offer1"/>
    <s v="Agent"/>
    <n v="490.63820199999998"/>
    <s v="Two-Door Car"/>
    <s v="Small"/>
  </r>
  <r>
    <s v="AT55072"/>
    <x v="1"/>
    <n v="9103.8996999999999"/>
    <x v="0"/>
    <s v="Premium"/>
    <x v="1"/>
    <d v="2011-04-02T00:00:00"/>
    <s v="Employed"/>
    <x v="1"/>
    <n v="65733"/>
    <x v="0"/>
    <x v="0"/>
    <n v="113"/>
    <n v="13"/>
    <n v="6"/>
    <n v="0"/>
    <n v="3"/>
    <s v="Personal Auto"/>
    <s v="Personal L2"/>
    <s v="Offer2"/>
    <s v="Agent"/>
    <n v="684.94852700000001"/>
    <s v="Four-Door Car"/>
    <s v="Medsize"/>
  </r>
  <r>
    <s v="LV34368"/>
    <x v="3"/>
    <n v="4813.284447"/>
    <x v="0"/>
    <s v="Basic"/>
    <x v="0"/>
    <s v="2/27/11"/>
    <s v="Unemployed"/>
    <x v="1"/>
    <n v="0"/>
    <x v="0"/>
    <x v="1"/>
    <n v="69"/>
    <n v="30"/>
    <n v="44"/>
    <n v="0"/>
    <n v="3"/>
    <s v="Special Auto"/>
    <s v="Special L3"/>
    <s v="Offer1"/>
    <s v="Agent"/>
    <n v="472.61152199999998"/>
    <s v="Four-Door Car"/>
    <s v="Medsize"/>
  </r>
  <r>
    <s v="QU40939"/>
    <x v="1"/>
    <n v="9575.7577999999994"/>
    <x v="0"/>
    <s v="Extended"/>
    <x v="1"/>
    <d v="2011-06-02T00:00:00"/>
    <s v="Unemployed"/>
    <x v="0"/>
    <n v="0"/>
    <x v="0"/>
    <x v="1"/>
    <n v="88"/>
    <n v="3"/>
    <n v="64"/>
    <n v="0"/>
    <n v="2"/>
    <s v="Personal Auto"/>
    <s v="Personal L3"/>
    <s v="Offer4"/>
    <s v="Web"/>
    <n v="633.6"/>
    <s v="Four-Door Car"/>
    <s v="Medsize"/>
  </r>
  <r>
    <s v="IP94270"/>
    <x v="1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KW33804"/>
    <x v="2"/>
    <n v="8090.8844140000001"/>
    <x v="0"/>
    <s v="Basic"/>
    <x v="3"/>
    <d v="2011-03-01T00:00:00"/>
    <s v="Employed"/>
    <x v="1"/>
    <n v="86180"/>
    <x v="1"/>
    <x v="2"/>
    <n v="69"/>
    <n v="11"/>
    <n v="43"/>
    <n v="4"/>
    <n v="2"/>
    <s v="Personal Auto"/>
    <s v="Personal L1"/>
    <s v="Offer4"/>
    <s v="Branch"/>
    <n v="48.051338999999999"/>
    <s v="Four-Door Car"/>
    <s v="Large"/>
  </r>
  <r>
    <s v="IA42992"/>
    <x v="1"/>
    <n v="8267.1195549999993"/>
    <x v="0"/>
    <s v="Basic"/>
    <x v="3"/>
    <s v="1/19/11"/>
    <s v="Employed"/>
    <x v="1"/>
    <n v="36881"/>
    <x v="0"/>
    <x v="0"/>
    <n v="104"/>
    <n v="5"/>
    <n v="25"/>
    <n v="0"/>
    <n v="3"/>
    <s v="Special Auto"/>
    <s v="Special L3"/>
    <s v="Offer1"/>
    <s v="Agent"/>
    <n v="499.2"/>
    <s v="SUV"/>
    <s v="Medsize"/>
  </r>
  <r>
    <s v="CZ19025"/>
    <x v="4"/>
    <n v="2489.1672899999999"/>
    <x v="0"/>
    <s v="Basic"/>
    <x v="3"/>
    <s v="1/26/11"/>
    <s v="Employed"/>
    <x v="0"/>
    <n v="47888"/>
    <x v="0"/>
    <x v="1"/>
    <n v="64"/>
    <n v="23"/>
    <n v="16"/>
    <n v="1"/>
    <n v="1"/>
    <s v="Personal Auto"/>
    <s v="Personal L1"/>
    <s v="Offer1"/>
    <s v="Web"/>
    <n v="545.08311600000002"/>
    <s v="Four-Door Car"/>
    <s v="Small"/>
  </r>
  <r>
    <s v="EN54716"/>
    <x v="4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1"/>
    <s v="Offer2"/>
    <s v="Branch"/>
    <n v="333.69622800000002"/>
    <s v="Two-Door Car"/>
    <s v="Medsize"/>
  </r>
  <r>
    <s v="UF27940"/>
    <x v="0"/>
    <n v="3863.309585"/>
    <x v="0"/>
    <s v="Basic"/>
    <x v="1"/>
    <s v="1/17/11"/>
    <s v="Employed"/>
    <x v="0"/>
    <n v="47199"/>
    <x v="0"/>
    <x v="0"/>
    <n v="100"/>
    <n v="3"/>
    <n v="65"/>
    <n v="3"/>
    <n v="1"/>
    <s v="Corporate Auto"/>
    <s v="Corporate L3"/>
    <s v="Offer2"/>
    <s v="Call Center"/>
    <n v="480"/>
    <s v="SUV"/>
    <s v="Medsize"/>
  </r>
  <r>
    <s v="QD36118"/>
    <x v="4"/>
    <n v="5173.4853190000003"/>
    <x v="0"/>
    <s v="Basic"/>
    <x v="1"/>
    <s v="1/22/11"/>
    <s v="Unemployed"/>
    <x v="0"/>
    <n v="0"/>
    <x v="0"/>
    <x v="0"/>
    <n v="69"/>
    <n v="30"/>
    <n v="69"/>
    <n v="0"/>
    <n v="9"/>
    <s v="Personal Auto"/>
    <s v="Personal L2"/>
    <s v="Offer1"/>
    <s v="Call Center"/>
    <n v="331.2"/>
    <s v="Four-Door Car"/>
    <s v="Medsize"/>
  </r>
  <r>
    <s v="XI52305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Personal Auto"/>
    <s v="Personal L3"/>
    <s v="Offer2"/>
    <s v="Call Center"/>
    <n v="80.73124"/>
    <s v="Four-Door Car"/>
    <s v="Medsize"/>
  </r>
  <r>
    <s v="HZ25580"/>
    <x v="0"/>
    <n v="2396.1923550000001"/>
    <x v="0"/>
    <s v="Basic"/>
    <x v="3"/>
    <s v="1/31/11"/>
    <s v="Employed"/>
    <x v="0"/>
    <n v="39062"/>
    <x v="0"/>
    <x v="2"/>
    <n v="61"/>
    <n v="2"/>
    <n v="20"/>
    <n v="0"/>
    <n v="1"/>
    <s v="Corporate Auto"/>
    <s v="Corporate L3"/>
    <s v="Offer2"/>
    <s v="Agent"/>
    <n v="346.99102499999998"/>
    <s v="Two-Door Car"/>
    <s v="Medsize"/>
  </r>
  <r>
    <s v="JY97451"/>
    <x v="3"/>
    <n v="2631.87754"/>
    <x v="0"/>
    <s v="Basic"/>
    <x v="1"/>
    <d v="2011-08-01T00:00:00"/>
    <s v="Disabled"/>
    <x v="0"/>
    <n v="16976"/>
    <x v="2"/>
    <x v="0"/>
    <n v="69"/>
    <n v="23"/>
    <n v="54"/>
    <n v="0"/>
    <n v="1"/>
    <s v="Personal Auto"/>
    <s v="Personal L3"/>
    <s v="Offer1"/>
    <s v="Agent"/>
    <n v="238.952528"/>
    <s v="Four-Door Car"/>
    <s v="Medsize"/>
  </r>
  <r>
    <s v="US78266"/>
    <x v="3"/>
    <n v="6993.8388560000003"/>
    <x v="0"/>
    <s v="Basic"/>
    <x v="3"/>
    <s v="1/22/11"/>
    <s v="Unemployed"/>
    <x v="0"/>
    <n v="0"/>
    <x v="0"/>
    <x v="1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x v="1"/>
    <n v="15055.53836"/>
    <x v="0"/>
    <s v="Basic"/>
    <x v="1"/>
    <s v="2/18/11"/>
    <s v="Employed"/>
    <x v="1"/>
    <n v="83283"/>
    <x v="1"/>
    <x v="1"/>
    <n v="193"/>
    <n v="11"/>
    <n v="46"/>
    <n v="1"/>
    <n v="3"/>
    <s v="Personal Auto"/>
    <s v="Personal L2"/>
    <s v="Offer3"/>
    <s v="Branch"/>
    <n v="273.70270900000003"/>
    <s v="Luxury Car"/>
    <s v="Medsize"/>
  </r>
  <r>
    <s v="XQ12791"/>
    <x v="3"/>
    <n v="3401.8817469999999"/>
    <x v="0"/>
    <s v="Extended"/>
    <x v="3"/>
    <s v="1/21/11"/>
    <s v="Employed"/>
    <x v="1"/>
    <n v="41972"/>
    <x v="0"/>
    <x v="2"/>
    <n v="86"/>
    <n v="20"/>
    <n v="23"/>
    <n v="0"/>
    <n v="1"/>
    <s v="Personal Auto"/>
    <s v="Personal L3"/>
    <s v="Offer2"/>
    <s v="Branch"/>
    <n v="691.70937100000003"/>
    <s v="Four-Door Car"/>
    <s v="Medsize"/>
  </r>
  <r>
    <s v="EU59853"/>
    <x v="3"/>
    <n v="4126.6132600000001"/>
    <x v="0"/>
    <s v="Premium"/>
    <x v="1"/>
    <s v="2/20/11"/>
    <s v="Employed"/>
    <x v="1"/>
    <n v="34080"/>
    <x v="1"/>
    <x v="0"/>
    <n v="107"/>
    <n v="11"/>
    <n v="48"/>
    <n v="1"/>
    <n v="1"/>
    <s v="Personal Auto"/>
    <s v="Personal L3"/>
    <s v="Offer4"/>
    <s v="Branch"/>
    <n v="220.644418"/>
    <s v="Four-Door Car"/>
    <s v="Medsize"/>
  </r>
  <r>
    <s v="QR21417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Corporate Auto"/>
    <s v="Corporate L3"/>
    <s v="Offer1"/>
    <s v="Web"/>
    <n v="350.4"/>
    <s v="Two-Door Car"/>
    <s v="Medsize"/>
  </r>
  <r>
    <s v="CI27304"/>
    <x v="3"/>
    <n v="9320.0902239999996"/>
    <x v="0"/>
    <s v="Extended"/>
    <x v="1"/>
    <s v="1/13/11"/>
    <s v="Employed"/>
    <x v="1"/>
    <n v="40269"/>
    <x v="2"/>
    <x v="0"/>
    <n v="81"/>
    <n v="0"/>
    <n v="71"/>
    <n v="2"/>
    <n v="2"/>
    <s v="Personal Auto"/>
    <s v="Personal L2"/>
    <s v="Offer2"/>
    <s v="Agent"/>
    <n v="329.98075399999999"/>
    <s v="Four-Door Car"/>
    <s v="Medsize"/>
  </r>
  <r>
    <s v="WJ52097"/>
    <x v="4"/>
    <n v="3663.740198"/>
    <x v="0"/>
    <s v="Extended"/>
    <x v="0"/>
    <d v="2011-04-01T00:00:00"/>
    <s v="Employed"/>
    <x v="0"/>
    <n v="61894"/>
    <x v="0"/>
    <x v="2"/>
    <n v="91"/>
    <n v="3"/>
    <n v="21"/>
    <n v="0"/>
    <n v="1"/>
    <s v="Corporate Auto"/>
    <s v="Corporate L2"/>
    <s v="Offer2"/>
    <s v="Web"/>
    <n v="436.8"/>
    <s v="Four-Door Car"/>
    <s v="Medsize"/>
  </r>
  <r>
    <s v="FT65961"/>
    <x v="3"/>
    <n v="4962.2084089999998"/>
    <x v="0"/>
    <s v="Basic"/>
    <x v="1"/>
    <d v="2011-02-02T00:00:00"/>
    <s v="Employed"/>
    <x v="0"/>
    <n v="23300"/>
    <x v="0"/>
    <x v="0"/>
    <n v="63"/>
    <n v="3"/>
    <n v="35"/>
    <n v="1"/>
    <n v="4"/>
    <s v="Corporate Auto"/>
    <s v="Corporate L3"/>
    <s v="Offer3"/>
    <s v="Branch"/>
    <n v="339.90603399999998"/>
    <s v="Four-Door Car"/>
    <s v="Small"/>
  </r>
  <r>
    <s v="DP87594"/>
    <x v="4"/>
    <n v="2816.7587640000002"/>
    <x v="0"/>
    <s v="Basic"/>
    <x v="0"/>
    <d v="2011-03-02T00:00:00"/>
    <s v="Employed"/>
    <x v="0"/>
    <n v="66023"/>
    <x v="2"/>
    <x v="0"/>
    <n v="70"/>
    <n v="11"/>
    <n v="94"/>
    <n v="0"/>
    <n v="1"/>
    <s v="Personal Auto"/>
    <s v="Personal L3"/>
    <s v="Offer1"/>
    <s v="Branch"/>
    <n v="265.62961100000001"/>
    <s v="Two-Door Car"/>
    <s v="Medsize"/>
  </r>
  <r>
    <s v="KP96020"/>
    <x v="1"/>
    <n v="4330.7691009999999"/>
    <x v="0"/>
    <s v="Basic"/>
    <x v="0"/>
    <s v="2/27/11"/>
    <s v="Employed"/>
    <x v="0"/>
    <n v="39660"/>
    <x v="2"/>
    <x v="0"/>
    <n v="107"/>
    <n v="3"/>
    <n v="46"/>
    <n v="0"/>
    <n v="1"/>
    <s v="Corporate Auto"/>
    <s v="Corporate L2"/>
    <s v="Offer1"/>
    <s v="Agent"/>
    <n v="416.84960000000001"/>
    <s v="Sports Car"/>
    <s v="Small"/>
  </r>
  <r>
    <s v="HQ15974"/>
    <x v="2"/>
    <n v="8262.8797639999993"/>
    <x v="0"/>
    <s v="Extended"/>
    <x v="1"/>
    <s v="2/13/11"/>
    <s v="Unemployed"/>
    <x v="0"/>
    <n v="0"/>
    <x v="1"/>
    <x v="0"/>
    <n v="76"/>
    <n v="4"/>
    <n v="51"/>
    <n v="1"/>
    <n v="2"/>
    <s v="Personal Auto"/>
    <s v="Personal L2"/>
    <s v="Offer1"/>
    <s v="Agent"/>
    <n v="32.508634999999998"/>
    <s v="Four-Door Car"/>
    <s v="Medsize"/>
  </r>
  <r>
    <s v="VE98553"/>
    <x v="4"/>
    <n v="4666.6435220000003"/>
    <x v="0"/>
    <s v="Premium"/>
    <x v="0"/>
    <s v="2/28/11"/>
    <s v="Employed"/>
    <x v="1"/>
    <n v="60466"/>
    <x v="0"/>
    <x v="0"/>
    <n v="117"/>
    <n v="14"/>
    <n v="3"/>
    <n v="0"/>
    <n v="1"/>
    <s v="Personal Auto"/>
    <s v="Personal L3"/>
    <s v="Offer2"/>
    <s v="Agent"/>
    <n v="784.18638899999996"/>
    <s v="Four-Door Car"/>
    <s v="Large"/>
  </r>
  <r>
    <s v="ME44353"/>
    <x v="4"/>
    <n v="5876.054314"/>
    <x v="0"/>
    <s v="Basic"/>
    <x v="1"/>
    <d v="2011-09-02T00:00:00"/>
    <s v="Employed"/>
    <x v="0"/>
    <n v="32848"/>
    <x v="2"/>
    <x v="0"/>
    <n v="74"/>
    <n v="2"/>
    <n v="59"/>
    <n v="0"/>
    <n v="5"/>
    <s v="Personal Auto"/>
    <s v="Personal L2"/>
    <s v="Offer3"/>
    <s v="Call Center"/>
    <n v="250.45401200000001"/>
    <s v="Four-Door Car"/>
    <s v="Medsize"/>
  </r>
  <r>
    <s v="AE62631"/>
    <x v="4"/>
    <n v="8427.7237690000002"/>
    <x v="0"/>
    <s v="Basic"/>
    <x v="0"/>
    <s v="2/28/11"/>
    <s v="Employed"/>
    <x v="1"/>
    <n v="20662"/>
    <x v="0"/>
    <x v="0"/>
    <n v="72"/>
    <n v="10"/>
    <n v="99"/>
    <n v="0"/>
    <n v="2"/>
    <s v="Personal Auto"/>
    <s v="Personal L1"/>
    <s v="Offer4"/>
    <s v="Agent"/>
    <n v="373.32467300000002"/>
    <s v="Two-Door Car"/>
    <s v="Medsize"/>
  </r>
  <r>
    <s v="GX29162"/>
    <x v="1"/>
    <n v="13023.9329"/>
    <x v="0"/>
    <s v="Premium"/>
    <x v="3"/>
    <s v="1/24/11"/>
    <s v="Employed"/>
    <x v="0"/>
    <n v="64985"/>
    <x v="1"/>
    <x v="0"/>
    <n v="108"/>
    <n v="23"/>
    <n v="94"/>
    <n v="0"/>
    <n v="2"/>
    <s v="Personal Auto"/>
    <s v="Personal L3"/>
    <s v="Offer1"/>
    <s v="Web"/>
    <n v="16.425514"/>
    <s v="Two-Door Car"/>
    <s v="Small"/>
  </r>
  <r>
    <s v="LY69932"/>
    <x v="4"/>
    <n v="8209.5998199999995"/>
    <x v="0"/>
    <s v="Basic"/>
    <x v="3"/>
    <d v="2011-11-02T00:00:00"/>
    <s v="Employed"/>
    <x v="1"/>
    <n v="68022"/>
    <x v="0"/>
    <x v="0"/>
    <n v="103"/>
    <n v="3"/>
    <n v="26"/>
    <n v="0"/>
    <n v="3"/>
    <s v="Personal Auto"/>
    <s v="Personal L3"/>
    <s v="Offer4"/>
    <s v="Web"/>
    <n v="494.4"/>
    <s v="Sports Car"/>
    <s v="Small"/>
  </r>
  <r>
    <s v="YY74036"/>
    <x v="3"/>
    <n v="2464.238061"/>
    <x v="0"/>
    <s v="Basic"/>
    <x v="1"/>
    <s v="2/20/11"/>
    <s v="Employed"/>
    <x v="1"/>
    <n v="72834"/>
    <x v="1"/>
    <x v="2"/>
    <n v="65"/>
    <n v="12"/>
    <n v="81"/>
    <n v="3"/>
    <n v="1"/>
    <s v="Corporate Auto"/>
    <s v="Corporate L3"/>
    <s v="Offer1"/>
    <s v="Call Center"/>
    <n v="91.941259000000002"/>
    <s v="Four-Door Car"/>
    <s v="Medsize"/>
  </r>
  <r>
    <s v="DP92488"/>
    <x v="0"/>
    <n v="2727.5207690000002"/>
    <x v="0"/>
    <s v="Basic"/>
    <x v="4"/>
    <s v="1/14/11"/>
    <s v="Employed"/>
    <x v="0"/>
    <n v="74592"/>
    <x v="0"/>
    <x v="0"/>
    <n v="67"/>
    <n v="9"/>
    <n v="30"/>
    <n v="0"/>
    <n v="1"/>
    <s v="Personal Auto"/>
    <s v="Personal L1"/>
    <s v="Offer4"/>
    <s v="Agent"/>
    <n v="321.60000000000002"/>
    <s v="Two-Door Car"/>
    <s v="Medsize"/>
  </r>
  <r>
    <s v="FO74055"/>
    <x v="3"/>
    <n v="3086.0135439999999"/>
    <x v="0"/>
    <s v="Extended"/>
    <x v="1"/>
    <s v="1/16/11"/>
    <s v="Employed"/>
    <x v="0"/>
    <n v="73938"/>
    <x v="1"/>
    <x v="0"/>
    <n v="76"/>
    <n v="34"/>
    <n v="48"/>
    <n v="0"/>
    <n v="1"/>
    <s v="Personal Auto"/>
    <s v="Personal L3"/>
    <s v="Offer4"/>
    <s v="Call Center"/>
    <n v="53.095599"/>
    <s v="Two-Door Car"/>
    <s v="Medsize"/>
  </r>
  <r>
    <s v="GT97121"/>
    <x v="3"/>
    <n v="22067.727999999999"/>
    <x v="0"/>
    <s v="Extended"/>
    <x v="1"/>
    <s v="2/18/11"/>
    <s v="Disabled"/>
    <x v="1"/>
    <n v="15999"/>
    <x v="0"/>
    <x v="0"/>
    <n v="83"/>
    <n v="2"/>
    <n v="43"/>
    <n v="0"/>
    <n v="2"/>
    <s v="Personal Auto"/>
    <s v="Personal L3"/>
    <s v="Offer2"/>
    <s v="Branch"/>
    <n v="398.4"/>
    <s v="Four-Door Car"/>
    <s v="Medsize"/>
  </r>
  <r>
    <s v="VF83291"/>
    <x v="4"/>
    <n v="4836.0542910000004"/>
    <x v="0"/>
    <s v="Basic"/>
    <x v="1"/>
    <s v="1/13/11"/>
    <s v="Unemployed"/>
    <x v="0"/>
    <n v="0"/>
    <x v="0"/>
    <x v="1"/>
    <n v="69"/>
    <n v="12"/>
    <n v="89"/>
    <n v="0"/>
    <n v="8"/>
    <s v="Personal Auto"/>
    <s v="Personal L1"/>
    <s v="Offer1"/>
    <s v="Agent"/>
    <n v="632.08140200000003"/>
    <s v="Four-Door Car"/>
    <s v="Small"/>
  </r>
  <r>
    <s v="OU76593"/>
    <x v="4"/>
    <n v="6912.0396300000002"/>
    <x v="0"/>
    <s v="Extended"/>
    <x v="1"/>
    <s v="1/21/11"/>
    <s v="Unemployed"/>
    <x v="1"/>
    <n v="0"/>
    <x v="0"/>
    <x v="0"/>
    <n v="96"/>
    <n v="11"/>
    <n v="55"/>
    <n v="0"/>
    <n v="5"/>
    <s v="Personal Auto"/>
    <s v="Personal L3"/>
    <s v="Offer2"/>
    <s v="Agent"/>
    <n v="460.8"/>
    <s v="Four-Door Car"/>
    <s v="Medsize"/>
  </r>
  <r>
    <s v="HO40387"/>
    <x v="3"/>
    <n v="2570.7617650000002"/>
    <x v="0"/>
    <s v="Basic"/>
    <x v="2"/>
    <d v="2011-01-01T00:00:00"/>
    <s v="Unemployed"/>
    <x v="1"/>
    <n v="0"/>
    <x v="0"/>
    <x v="0"/>
    <n v="72"/>
    <n v="0"/>
    <n v="93"/>
    <n v="3"/>
    <n v="1"/>
    <s v="Personal Auto"/>
    <s v="Personal L3"/>
    <s v="Offer4"/>
    <s v="Call Center"/>
    <n v="345.6"/>
    <s v="Two-Door Car"/>
    <s v="Small"/>
  </r>
  <r>
    <s v="GR37045"/>
    <x v="2"/>
    <n v="2991.696011"/>
    <x v="0"/>
    <s v="Extended"/>
    <x v="0"/>
    <d v="2011-06-02T00:00:00"/>
    <s v="Unemployed"/>
    <x v="0"/>
    <n v="0"/>
    <x v="0"/>
    <x v="1"/>
    <n v="80"/>
    <n v="9"/>
    <n v="96"/>
    <n v="0"/>
    <n v="1"/>
    <s v="Corporate Auto"/>
    <s v="Corporate L2"/>
    <s v="Offer2"/>
    <s v="Web"/>
    <n v="576"/>
    <s v="Four-Door Car"/>
    <s v="Small"/>
  </r>
  <r>
    <s v="KZ84621"/>
    <x v="2"/>
    <n v="8253.2665909999996"/>
    <x v="0"/>
    <s v="Basic"/>
    <x v="3"/>
    <s v="1/31/11"/>
    <s v="Employed"/>
    <x v="0"/>
    <n v="62375"/>
    <x v="2"/>
    <x v="0"/>
    <n v="103"/>
    <n v="35"/>
    <n v="71"/>
    <n v="1"/>
    <n v="3"/>
    <s v="Personal Auto"/>
    <s v="Personal L3"/>
    <s v="Offer4"/>
    <s v="Web"/>
    <n v="411.22857099999999"/>
    <s v="SUV"/>
    <s v="Small"/>
  </r>
  <r>
    <s v="FR82361"/>
    <x v="1"/>
    <n v="10477.77713"/>
    <x v="0"/>
    <s v="Extended"/>
    <x v="4"/>
    <s v="1/23/11"/>
    <s v="Employed"/>
    <x v="1"/>
    <n v="61427"/>
    <x v="0"/>
    <x v="1"/>
    <n v="88"/>
    <n v="24"/>
    <n v="12"/>
    <n v="0"/>
    <n v="2"/>
    <s v="Personal Auto"/>
    <s v="Personal L3"/>
    <s v="Offer1"/>
    <s v="Branch"/>
    <n v="422.4"/>
    <s v="Four-Door Car"/>
    <s v="Large"/>
  </r>
  <r>
    <s v="UM14883"/>
    <x v="3"/>
    <n v="16373.7273"/>
    <x v="0"/>
    <s v="Basic"/>
    <x v="3"/>
    <d v="2011-05-02T00:00:00"/>
    <s v="Employed"/>
    <x v="1"/>
    <n v="64396"/>
    <x v="2"/>
    <x v="0"/>
    <n v="103"/>
    <n v="2"/>
    <n v="46"/>
    <n v="0"/>
    <n v="2"/>
    <s v="Special Auto"/>
    <s v="Special L1"/>
    <s v="Offer4"/>
    <s v="Agent"/>
    <n v="355.409311"/>
    <s v="SUV"/>
    <s v="Medsize"/>
  </r>
  <r>
    <s v="UX32931"/>
    <x v="3"/>
    <n v="5184.9494500000001"/>
    <x v="0"/>
    <s v="Basic"/>
    <x v="1"/>
    <s v="1/16/11"/>
    <s v="Employed"/>
    <x v="0"/>
    <n v="49312"/>
    <x v="2"/>
    <x v="0"/>
    <n v="65"/>
    <n v="30"/>
    <n v="55"/>
    <n v="1"/>
    <n v="4"/>
    <s v="Corporate Auto"/>
    <s v="Corporate L1"/>
    <s v="Offer1"/>
    <s v="Branch"/>
    <n v="230.104769"/>
    <s v="Four-Door Car"/>
    <s v="Medsize"/>
  </r>
  <r>
    <s v="QA68548"/>
    <x v="3"/>
    <n v="10634.83711"/>
    <x v="0"/>
    <s v="Basic"/>
    <x v="3"/>
    <d v="2011-08-02T00:00:00"/>
    <s v="Unemployed"/>
    <x v="0"/>
    <n v="0"/>
    <x v="0"/>
    <x v="1"/>
    <n v="61"/>
    <n v="35"/>
    <n v="71"/>
    <n v="0"/>
    <n v="2"/>
    <s v="Personal Auto"/>
    <s v="Personal L3"/>
    <s v="Offer2"/>
    <s v="Agent"/>
    <n v="292.8"/>
    <s v="Two-Door Car"/>
    <s v="Medsize"/>
  </r>
  <r>
    <s v="QV40364"/>
    <x v="3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1"/>
    <s v="Offer2"/>
    <s v="Call Center"/>
    <n v="480"/>
    <s v="SUV"/>
    <s v="Medsize"/>
  </r>
  <r>
    <s v="TY87896"/>
    <x v="3"/>
    <n v="11875.899149999999"/>
    <x v="0"/>
    <s v="Basic"/>
    <x v="3"/>
    <s v="1/23/11"/>
    <s v="Unemployed"/>
    <x v="1"/>
    <n v="0"/>
    <x v="0"/>
    <x v="0"/>
    <n v="108"/>
    <n v="23"/>
    <n v="55"/>
    <n v="0"/>
    <n v="2"/>
    <s v="Personal Auto"/>
    <s v="Personal L2"/>
    <s v="Offer2"/>
    <s v="Branch"/>
    <n v="518.4"/>
    <s v="SUV"/>
    <s v="Medsize"/>
  </r>
  <r>
    <s v="CV75841"/>
    <x v="3"/>
    <n v="4369.4966869999998"/>
    <x v="0"/>
    <s v="Premium"/>
    <x v="1"/>
    <s v="1/25/11"/>
    <s v="Employed"/>
    <x v="1"/>
    <n v="97321"/>
    <x v="1"/>
    <x v="1"/>
    <n v="110"/>
    <n v="35"/>
    <n v="46"/>
    <n v="0"/>
    <n v="1"/>
    <s v="Personal Auto"/>
    <s v="Personal L2"/>
    <s v="Offer1"/>
    <s v="Agent"/>
    <n v="74.744642999999996"/>
    <s v="Four-Door Car"/>
    <s v="Medsize"/>
  </r>
  <r>
    <s v="YO62357"/>
    <x v="3"/>
    <n v="7432.8567519999997"/>
    <x v="0"/>
    <s v="Basic"/>
    <x v="1"/>
    <s v="1/15/11"/>
    <s v="Employed"/>
    <x v="0"/>
    <n v="58839"/>
    <x v="1"/>
    <x v="1"/>
    <n v="65"/>
    <n v="4"/>
    <n v="65"/>
    <n v="3"/>
    <n v="2"/>
    <s v="Personal Auto"/>
    <s v="Personal L3"/>
    <s v="Offer1"/>
    <s v="Call Center"/>
    <n v="18.965717999999999"/>
    <s v="Two-Door Car"/>
    <s v="Medsize"/>
  </r>
  <r>
    <s v="YN19139"/>
    <x v="2"/>
    <n v="2558.7629310000002"/>
    <x v="0"/>
    <s v="Basic"/>
    <x v="3"/>
    <d v="2011-11-01T00:00:00"/>
    <s v="Unemployed"/>
    <x v="1"/>
    <n v="0"/>
    <x v="0"/>
    <x v="1"/>
    <n v="72"/>
    <n v="4"/>
    <n v="14"/>
    <n v="0"/>
    <n v="1"/>
    <s v="Corporate Auto"/>
    <s v="Corporate L3"/>
    <s v="Offer2"/>
    <s v="Agent"/>
    <n v="518.4"/>
    <s v="Four-Door Car"/>
    <s v="Medsize"/>
  </r>
  <r>
    <s v="PE63707"/>
    <x v="2"/>
    <n v="5452.1712369999996"/>
    <x v="0"/>
    <s v="Basic"/>
    <x v="0"/>
    <d v="2011-01-02T00:00:00"/>
    <s v="Employed"/>
    <x v="1"/>
    <n v="88567"/>
    <x v="0"/>
    <x v="0"/>
    <n v="67"/>
    <n v="9"/>
    <n v="89"/>
    <n v="0"/>
    <n v="9"/>
    <s v="Personal Auto"/>
    <s v="Personal L2"/>
    <s v="Offer1"/>
    <s v="Web"/>
    <n v="321.60000000000002"/>
    <s v="Four-Door Car"/>
    <s v="Medsize"/>
  </r>
  <r>
    <s v="NS74173"/>
    <x v="2"/>
    <n v="2968.0775709999998"/>
    <x v="0"/>
    <s v="Basic"/>
    <x v="1"/>
    <s v="2/21/11"/>
    <s v="Employed"/>
    <x v="1"/>
    <n v="91646"/>
    <x v="1"/>
    <x v="0"/>
    <n v="74"/>
    <n v="12"/>
    <n v="10"/>
    <n v="0"/>
    <n v="1"/>
    <s v="Corporate Auto"/>
    <s v="Corporate L1"/>
    <s v="Offer2"/>
    <s v="Branch"/>
    <n v="57.678778999999999"/>
    <s v="Two-Door Car"/>
    <s v="Medsize"/>
  </r>
  <r>
    <s v="ZI73222"/>
    <x v="3"/>
    <n v="15700.28436"/>
    <x v="0"/>
    <s v="Extended"/>
    <x v="3"/>
    <d v="2011-01-02T00:00:00"/>
    <s v="Unemployed"/>
    <x v="1"/>
    <n v="0"/>
    <x v="0"/>
    <x v="0"/>
    <n v="211"/>
    <n v="31"/>
    <n v="52"/>
    <n v="0"/>
    <n v="5"/>
    <s v="Personal Auto"/>
    <s v="Personal L3"/>
    <s v="Offer1"/>
    <s v="Web"/>
    <n v="1012.8"/>
    <s v="Luxury SUV"/>
    <s v="Medsize"/>
  </r>
  <r>
    <s v="AC24378"/>
    <x v="1"/>
    <n v="7477.1763620000002"/>
    <x v="0"/>
    <s v="Extended"/>
    <x v="3"/>
    <s v="1/19/11"/>
    <s v="Employed"/>
    <x v="0"/>
    <n v="48552"/>
    <x v="2"/>
    <x v="0"/>
    <n v="94"/>
    <n v="5"/>
    <n v="54"/>
    <n v="0"/>
    <n v="9"/>
    <s v="Corporate Auto"/>
    <s v="Corporate L3"/>
    <s v="Offer4"/>
    <s v="Call Center"/>
    <n v="262.74628100000001"/>
    <s v="Four-Door Car"/>
    <s v="Medsize"/>
  </r>
  <r>
    <s v="XR71687"/>
    <x v="4"/>
    <n v="9407.4528950000004"/>
    <x v="0"/>
    <s v="Basic"/>
    <x v="0"/>
    <d v="2011-07-01T00:00:00"/>
    <s v="Employed"/>
    <x v="1"/>
    <n v="31485"/>
    <x v="1"/>
    <x v="0"/>
    <n v="118"/>
    <n v="17"/>
    <n v="79"/>
    <n v="0"/>
    <n v="6"/>
    <s v="Personal Auto"/>
    <s v="Personal L2"/>
    <s v="Offer2"/>
    <s v="Agent"/>
    <n v="294.90568500000001"/>
    <s v="SUV"/>
    <s v="Medsize"/>
  </r>
  <r>
    <s v="GJ70481"/>
    <x v="1"/>
    <n v="4428.0383739999997"/>
    <x v="0"/>
    <s v="Basic"/>
    <x v="3"/>
    <d v="2011-03-01T00:00:00"/>
    <s v="Unemployed"/>
    <x v="1"/>
    <n v="0"/>
    <x v="0"/>
    <x v="1"/>
    <n v="64"/>
    <n v="6"/>
    <n v="47"/>
    <n v="0"/>
    <n v="8"/>
    <s v="Personal Auto"/>
    <s v="Personal L3"/>
    <s v="Offer3"/>
    <s v="Agent"/>
    <n v="628.80163800000003"/>
    <s v="Four-Door Car"/>
    <s v="Small"/>
  </r>
  <r>
    <s v="JI94264"/>
    <x v="1"/>
    <n v="10053.55227"/>
    <x v="0"/>
    <s v="Extended"/>
    <x v="1"/>
    <s v="2/28/11"/>
    <s v="Disabled"/>
    <x v="1"/>
    <n v="16511"/>
    <x v="0"/>
    <x v="1"/>
    <n v="135"/>
    <n v="35"/>
    <n v="4"/>
    <n v="0"/>
    <n v="5"/>
    <s v="Personal Auto"/>
    <s v="Personal L3"/>
    <s v="Offer2"/>
    <s v="Agent"/>
    <n v="972"/>
    <s v="SUV"/>
    <s v="Large"/>
  </r>
  <r>
    <s v="YI95434"/>
    <x v="3"/>
    <n v="2907.8988279999999"/>
    <x v="0"/>
    <s v="Basic"/>
    <x v="1"/>
    <s v="2/17/11"/>
    <s v="Employed"/>
    <x v="0"/>
    <n v="51020"/>
    <x v="0"/>
    <x v="2"/>
    <n v="73"/>
    <n v="16"/>
    <n v="88"/>
    <n v="0"/>
    <n v="1"/>
    <s v="Personal Auto"/>
    <s v="Personal L3"/>
    <s v="Offer2"/>
    <s v="Branch"/>
    <n v="350.4"/>
    <s v="Four-Door Car"/>
    <s v="Medsize"/>
  </r>
  <r>
    <s v="RL34830"/>
    <x v="3"/>
    <n v="7644.7631529999999"/>
    <x v="0"/>
    <s v="Extended"/>
    <x v="1"/>
    <s v="1/31/11"/>
    <s v="Employed"/>
    <x v="1"/>
    <n v="43838"/>
    <x v="0"/>
    <x v="0"/>
    <n v="97"/>
    <n v="11"/>
    <n v="37"/>
    <n v="0"/>
    <n v="7"/>
    <s v="Corporate Auto"/>
    <s v="Corporate L2"/>
    <s v="Offer2"/>
    <s v="Web"/>
    <n v="465.6"/>
    <s v="Four-Door Car"/>
    <s v="Medsize"/>
  </r>
  <r>
    <s v="CA96568"/>
    <x v="4"/>
    <n v="9709.7460730000003"/>
    <x v="0"/>
    <s v="Extended"/>
    <x v="1"/>
    <s v="1/16/11"/>
    <s v="Unemployed"/>
    <x v="1"/>
    <n v="0"/>
    <x v="0"/>
    <x v="0"/>
    <n v="133"/>
    <n v="11"/>
    <n v="30"/>
    <n v="0"/>
    <n v="7"/>
    <s v="Corporate Auto"/>
    <s v="Corporate L3"/>
    <s v="Offer1"/>
    <s v="Agent"/>
    <n v="827.08543099999997"/>
    <s v="SUV"/>
    <s v="Small"/>
  </r>
  <r>
    <s v="UO16539"/>
    <x v="0"/>
    <n v="8439.6152359999996"/>
    <x v="0"/>
    <s v="Basic"/>
    <x v="0"/>
    <s v="1/26/11"/>
    <s v="Employed"/>
    <x v="1"/>
    <n v="22454"/>
    <x v="0"/>
    <x v="1"/>
    <n v="110"/>
    <n v="5"/>
    <n v="75"/>
    <n v="2"/>
    <n v="3"/>
    <s v="Personal Auto"/>
    <s v="Personal L3"/>
    <s v="Offer2"/>
    <s v="Agent"/>
    <n v="556.09702700000003"/>
    <s v="SUV"/>
    <s v="Medsize"/>
  </r>
  <r>
    <s v="NP18074"/>
    <x v="1"/>
    <n v="4209.6826019999999"/>
    <x v="0"/>
    <s v="Basic"/>
    <x v="0"/>
    <s v="2/24/11"/>
    <s v="Employed"/>
    <x v="0"/>
    <n v="57933"/>
    <x v="0"/>
    <x v="0"/>
    <n v="105"/>
    <n v="10"/>
    <n v="64"/>
    <n v="0"/>
    <n v="1"/>
    <s v="Personal Auto"/>
    <s v="Personal L3"/>
    <s v="Offer1"/>
    <s v="Call Center"/>
    <n v="533.25572299999999"/>
    <s v="SUV"/>
    <s v="Small"/>
  </r>
  <r>
    <s v="TW45475"/>
    <x v="2"/>
    <n v="8556.4183969999995"/>
    <x v="0"/>
    <s v="Extended"/>
    <x v="1"/>
    <d v="2011-09-01T00:00:00"/>
    <s v="Unemployed"/>
    <x v="1"/>
    <n v="0"/>
    <x v="0"/>
    <x v="0"/>
    <n v="124"/>
    <n v="7"/>
    <n v="2"/>
    <n v="3"/>
    <n v="6"/>
    <s v="Personal Auto"/>
    <s v="Personal L3"/>
    <s v="Offer1"/>
    <s v="Branch"/>
    <n v="595.20000000000005"/>
    <s v="SUV"/>
    <s v="Small"/>
  </r>
  <r>
    <s v="CM66204"/>
    <x v="1"/>
    <n v="26770.445339999998"/>
    <x v="0"/>
    <s v="Basic"/>
    <x v="1"/>
    <s v="1/23/11"/>
    <s v="Employed"/>
    <x v="0"/>
    <n v="26335"/>
    <x v="2"/>
    <x v="0"/>
    <n v="113"/>
    <n v="32"/>
    <n v="7"/>
    <n v="1"/>
    <n v="2"/>
    <s v="Personal Auto"/>
    <s v="Personal L2"/>
    <s v="Offer1"/>
    <s v="Call Center"/>
    <n v="355.81830600000001"/>
    <s v="SUV"/>
    <s v="Large"/>
  </r>
  <r>
    <s v="DX80961"/>
    <x v="1"/>
    <n v="16265.58682"/>
    <x v="0"/>
    <s v="Extended"/>
    <x v="0"/>
    <s v="1/19/11"/>
    <s v="Employed"/>
    <x v="0"/>
    <n v="85322"/>
    <x v="0"/>
    <x v="0"/>
    <n v="134"/>
    <n v="32"/>
    <n v="55"/>
    <n v="0"/>
    <n v="2"/>
    <s v="Personal Auto"/>
    <s v="Personal L3"/>
    <s v="Offer1"/>
    <s v="Agent"/>
    <n v="735.491986"/>
    <s v="SUV"/>
    <s v="Medsize"/>
  </r>
  <r>
    <s v="JZ15681"/>
    <x v="3"/>
    <n v="3624.9016120000001"/>
    <x v="0"/>
    <s v="Extended"/>
    <x v="3"/>
    <d v="2011-10-01T00:00:00"/>
    <s v="Employed"/>
    <x v="1"/>
    <n v="37843"/>
    <x v="2"/>
    <x v="2"/>
    <n v="92"/>
    <n v="2"/>
    <n v="17"/>
    <n v="0"/>
    <n v="1"/>
    <s v="Personal Auto"/>
    <s v="Personal L3"/>
    <s v="Offer3"/>
    <s v="Agent"/>
    <n v="354.455466"/>
    <s v="Four-Door Car"/>
    <s v="Medsize"/>
  </r>
  <r>
    <s v="ZZ31825"/>
    <x v="4"/>
    <n v="2519.918897"/>
    <x v="0"/>
    <s v="Basic"/>
    <x v="0"/>
    <s v="1/25/11"/>
    <s v="Unemployed"/>
    <x v="1"/>
    <n v="0"/>
    <x v="0"/>
    <x v="0"/>
    <n v="67"/>
    <n v="11"/>
    <n v="26"/>
    <n v="0"/>
    <n v="1"/>
    <s v="Personal Auto"/>
    <s v="Personal L2"/>
    <s v="Offer2"/>
    <s v="Branch"/>
    <n v="482.4"/>
    <s v="Four-Door Car"/>
    <s v="Medsize"/>
  </r>
  <r>
    <s v="TF77410"/>
    <x v="1"/>
    <n v="4819.1837059999998"/>
    <x v="0"/>
    <s v="Basic"/>
    <x v="1"/>
    <d v="2011-02-02T00:00:00"/>
    <s v="Employed"/>
    <x v="1"/>
    <n v="74730"/>
    <x v="0"/>
    <x v="1"/>
    <n v="61"/>
    <n v="18"/>
    <n v="84"/>
    <n v="0"/>
    <n v="6"/>
    <s v="Personal Auto"/>
    <s v="Personal L3"/>
    <s v="Offer2"/>
    <s v="Branch"/>
    <n v="421.235276"/>
    <s v="Four-Door Car"/>
    <s v="Small"/>
  </r>
  <r>
    <s v="HI16452"/>
    <x v="4"/>
    <n v="3028.7801209999998"/>
    <x v="0"/>
    <s v="Extended"/>
    <x v="3"/>
    <d v="2011-01-02T00:00:00"/>
    <s v="Unemployed"/>
    <x v="1"/>
    <n v="0"/>
    <x v="0"/>
    <x v="1"/>
    <n v="94"/>
    <n v="27"/>
    <n v="52"/>
    <n v="1"/>
    <n v="1"/>
    <s v="Special Auto"/>
    <s v="Special L3"/>
    <s v="Offer1"/>
    <s v="Branch"/>
    <n v="483.88175200000001"/>
    <s v="Four-Door Car"/>
    <s v="Medsize"/>
  </r>
  <r>
    <s v="CW98845"/>
    <x v="4"/>
    <n v="2316.7961049999999"/>
    <x v="0"/>
    <s v="Basic"/>
    <x v="0"/>
    <s v="2/24/11"/>
    <s v="Unemployed"/>
    <x v="1"/>
    <n v="0"/>
    <x v="0"/>
    <x v="0"/>
    <n v="64"/>
    <n v="2"/>
    <n v="80"/>
    <n v="0"/>
    <n v="1"/>
    <s v="Personal Auto"/>
    <s v="Personal L2"/>
    <s v="Offer4"/>
    <s v="Branch"/>
    <n v="307.2"/>
    <s v="Four-Door Car"/>
    <s v="Medsize"/>
  </r>
  <r>
    <s v="NI99807"/>
    <x v="4"/>
    <n v="13869.92705"/>
    <x v="1"/>
    <s v="Basic"/>
    <x v="1"/>
    <s v="1/21/11"/>
    <s v="Employed"/>
    <x v="1"/>
    <n v="28432"/>
    <x v="0"/>
    <x v="0"/>
    <n v="118"/>
    <n v="1"/>
    <n v="59"/>
    <n v="0"/>
    <n v="2"/>
    <s v="Personal Auto"/>
    <s v="Personal L2"/>
    <s v="Offer2"/>
    <s v="Branch"/>
    <n v="612.30058099999997"/>
    <s v="SUV"/>
    <s v="Small"/>
  </r>
  <r>
    <s v="QL45827"/>
    <x v="0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1"/>
    <s v="Offer1"/>
    <s v="Branch"/>
    <n v="1027.2"/>
    <s v="Luxury Car"/>
    <s v="Small"/>
  </r>
  <r>
    <s v="GU60969"/>
    <x v="1"/>
    <n v="2342.0138099999999"/>
    <x v="0"/>
    <s v="Basic"/>
    <x v="0"/>
    <d v="2011-02-01T00:00:00"/>
    <s v="Retired"/>
    <x v="1"/>
    <n v="19581"/>
    <x v="0"/>
    <x v="1"/>
    <n v="67"/>
    <n v="2"/>
    <n v="94"/>
    <n v="0"/>
    <n v="1"/>
    <s v="Corporate Auto"/>
    <s v="Corporate L2"/>
    <s v="Offer1"/>
    <s v="Agent"/>
    <n v="321.60000000000002"/>
    <s v="Four-Door Car"/>
    <s v="Large"/>
  </r>
  <r>
    <s v="FS67103"/>
    <x v="4"/>
    <n v="2747.7716559999999"/>
    <x v="0"/>
    <s v="Extended"/>
    <x v="0"/>
    <s v="1/16/11"/>
    <s v="Unemployed"/>
    <x v="1"/>
    <n v="0"/>
    <x v="0"/>
    <x v="1"/>
    <n v="80"/>
    <n v="12"/>
    <n v="14"/>
    <n v="0"/>
    <n v="1"/>
    <s v="Special Auto"/>
    <s v="Special L2"/>
    <s v="Offer3"/>
    <s v="Web"/>
    <n v="576"/>
    <s v="Two-Door Car"/>
    <s v="Medsize"/>
  </r>
  <r>
    <s v="FQ24929"/>
    <x v="4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3"/>
    <s v="Offer1"/>
    <s v="Branch"/>
    <n v="326.39999999999998"/>
    <s v="Four-Door Car"/>
    <s v="Small"/>
  </r>
  <r>
    <s v="YA12007"/>
    <x v="3"/>
    <n v="9199.5398139999998"/>
    <x v="0"/>
    <s v="Extended"/>
    <x v="1"/>
    <d v="2011-11-01T00:00:00"/>
    <s v="Unemployed"/>
    <x v="0"/>
    <n v="0"/>
    <x v="0"/>
    <x v="2"/>
    <n v="80"/>
    <n v="10"/>
    <n v="11"/>
    <n v="0"/>
    <n v="2"/>
    <s v="Personal Auto"/>
    <s v="Personal L2"/>
    <s v="Offer1"/>
    <s v="Branch"/>
    <n v="572.84754899999996"/>
    <s v="Four-Door Car"/>
    <s v="Medsize"/>
  </r>
  <r>
    <s v="EW46828"/>
    <x v="1"/>
    <n v="8060.1616940000004"/>
    <x v="0"/>
    <s v="Basic"/>
    <x v="3"/>
    <d v="2011-03-01T00:00:00"/>
    <s v="Employed"/>
    <x v="1"/>
    <n v="23671"/>
    <x v="0"/>
    <x v="2"/>
    <n v="69"/>
    <n v="32"/>
    <n v="45"/>
    <n v="0"/>
    <n v="2"/>
    <s v="Personal Auto"/>
    <s v="Personal L3"/>
    <s v="Offer1"/>
    <s v="Branch"/>
    <n v="331.2"/>
    <s v="Four-Door Car"/>
    <s v="Medsize"/>
  </r>
  <r>
    <s v="YP67379"/>
    <x v="1"/>
    <n v="6686.1286289999998"/>
    <x v="0"/>
    <s v="Extended"/>
    <x v="3"/>
    <d v="2011-04-02T00:00:00"/>
    <s v="Employed"/>
    <x v="1"/>
    <n v="22244"/>
    <x v="1"/>
    <x v="0"/>
    <n v="84"/>
    <n v="6"/>
    <n v="59"/>
    <n v="0"/>
    <n v="9"/>
    <s v="Personal Auto"/>
    <s v="Personal L3"/>
    <s v="Offer3"/>
    <s v="Web"/>
    <n v="114.815893"/>
    <s v="Four-Door Car"/>
    <s v="Medsize"/>
  </r>
  <r>
    <s v="KH16079"/>
    <x v="0"/>
    <n v="4709.5221799999999"/>
    <x v="0"/>
    <s v="Basic"/>
    <x v="3"/>
    <d v="2011-12-02T00:00:00"/>
    <s v="Unemployed"/>
    <x v="0"/>
    <n v="0"/>
    <x v="0"/>
    <x v="1"/>
    <n v="66"/>
    <n v="17"/>
    <n v="29"/>
    <n v="0"/>
    <n v="3"/>
    <s v="Personal Auto"/>
    <s v="Personal L1"/>
    <s v="Offer1"/>
    <s v="Agent"/>
    <n v="470.57611900000001"/>
    <s v="Four-Door Car"/>
    <s v="Small"/>
  </r>
  <r>
    <s v="SJ87277"/>
    <x v="1"/>
    <n v="2685.4259569999999"/>
    <x v="0"/>
    <s v="Basic"/>
    <x v="3"/>
    <d v="2011-08-01T00:00:00"/>
    <s v="Employed"/>
    <x v="1"/>
    <n v="75329"/>
    <x v="1"/>
    <x v="0"/>
    <n v="67"/>
    <n v="15"/>
    <n v="17"/>
    <n v="0"/>
    <n v="1"/>
    <s v="Corporate Auto"/>
    <s v="Corporate L2"/>
    <s v="Offer3"/>
    <s v="Branch"/>
    <n v="45.905292000000003"/>
    <s v="Four-Door Car"/>
    <s v="Large"/>
  </r>
  <r>
    <s v="DW14769"/>
    <x v="1"/>
    <n v="3920.5113369999999"/>
    <x v="0"/>
    <s v="Premium"/>
    <x v="3"/>
    <d v="2011-04-02T00:00:00"/>
    <s v="Unemployed"/>
    <x v="0"/>
    <n v="0"/>
    <x v="0"/>
    <x v="0"/>
    <n v="108"/>
    <n v="2"/>
    <n v="55"/>
    <n v="1"/>
    <n v="1"/>
    <s v="Personal Auto"/>
    <s v="Personal L3"/>
    <s v="Offer3"/>
    <s v="Branch"/>
    <n v="525.39223900000002"/>
    <s v="Two-Door Car"/>
    <s v="Large"/>
  </r>
  <r>
    <s v="CN13435"/>
    <x v="3"/>
    <n v="5493.6987790000003"/>
    <x v="0"/>
    <s v="Basic"/>
    <x v="1"/>
    <d v="2011-10-01T00:00:00"/>
    <s v="Employed"/>
    <x v="0"/>
    <n v="44369"/>
    <x v="2"/>
    <x v="0"/>
    <n v="68"/>
    <n v="13"/>
    <n v="22"/>
    <n v="0"/>
    <n v="8"/>
    <s v="Personal Auto"/>
    <s v="Personal L3"/>
    <s v="Offer4"/>
    <s v="Call Center"/>
    <n v="185.29156599999999"/>
    <s v="Four-Door Car"/>
    <s v="Medsize"/>
  </r>
  <r>
    <s v="KO95143"/>
    <x v="3"/>
    <n v="8521.7389010000006"/>
    <x v="0"/>
    <s v="Premium"/>
    <x v="3"/>
    <s v="2/21/11"/>
    <s v="Employed"/>
    <x v="1"/>
    <n v="37910"/>
    <x v="0"/>
    <x v="0"/>
    <n v="108"/>
    <n v="7"/>
    <n v="9"/>
    <n v="0"/>
    <n v="7"/>
    <s v="Personal Auto"/>
    <s v="Personal L3"/>
    <s v="Offer1"/>
    <s v="Agent"/>
    <n v="518.4"/>
    <s v="Four-Door Car"/>
    <s v="Medsize"/>
  </r>
  <r>
    <s v="GT66241"/>
    <x v="3"/>
    <n v="2414.0724460000001"/>
    <x v="0"/>
    <s v="Basic"/>
    <x v="3"/>
    <d v="2011-08-01T00:00:00"/>
    <s v="Unemployed"/>
    <x v="1"/>
    <n v="0"/>
    <x v="0"/>
    <x v="1"/>
    <n v="71"/>
    <n v="25"/>
    <n v="30"/>
    <n v="0"/>
    <n v="1"/>
    <s v="Personal Auto"/>
    <s v="Personal L3"/>
    <s v="Offer2"/>
    <s v="Call Center"/>
    <n v="511.2"/>
    <s v="Four-Door Car"/>
    <s v="Medsize"/>
  </r>
  <r>
    <s v="PP97061"/>
    <x v="2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KP97208"/>
    <x v="4"/>
    <n v="5918.3305630000004"/>
    <x v="0"/>
    <s v="Basic"/>
    <x v="1"/>
    <d v="2011-04-02T00:00:00"/>
    <s v="Employed"/>
    <x v="0"/>
    <n v="94846"/>
    <x v="2"/>
    <x v="0"/>
    <n v="73"/>
    <n v="15"/>
    <n v="68"/>
    <n v="0"/>
    <n v="7"/>
    <s v="Corporate Auto"/>
    <s v="Corporate L2"/>
    <s v="Offer1"/>
    <s v="Agent"/>
    <n v="305.031114"/>
    <s v="Two-Door Car"/>
    <s v="Medsize"/>
  </r>
  <r>
    <s v="SB24397"/>
    <x v="3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Personal Auto"/>
    <s v="Personal L3"/>
    <s v="Offer1"/>
    <s v="Agent"/>
    <n v="185.35535300000001"/>
    <s v="Four-Door Car"/>
    <s v="Medsize"/>
  </r>
  <r>
    <s v="EM32982"/>
    <x v="1"/>
    <n v="4472.3344219999999"/>
    <x v="0"/>
    <s v="Basic"/>
    <x v="4"/>
    <s v="1/26/11"/>
    <s v="Employed"/>
    <x v="0"/>
    <n v="53519"/>
    <x v="2"/>
    <x v="0"/>
    <n v="111"/>
    <n v="7"/>
    <n v="37"/>
    <n v="0"/>
    <n v="1"/>
    <s v="Corporate Auto"/>
    <s v="Corporate L2"/>
    <s v="Offer4"/>
    <s v="Call Center"/>
    <n v="520.03627900000004"/>
    <s v="SUV"/>
    <s v="Medsize"/>
  </r>
  <r>
    <s v="LB97434"/>
    <x v="1"/>
    <n v="5531.6277309999996"/>
    <x v="0"/>
    <s v="Basic"/>
    <x v="0"/>
    <s v="1/21/11"/>
    <s v="Employed"/>
    <x v="1"/>
    <n v="50648"/>
    <x v="0"/>
    <x v="0"/>
    <n v="69"/>
    <n v="27"/>
    <n v="50"/>
    <n v="1"/>
    <n v="9"/>
    <s v="Personal Auto"/>
    <s v="Personal L3"/>
    <s v="Offer1"/>
    <s v="Call Center"/>
    <n v="331.2"/>
    <s v="Two-Door Car"/>
    <s v="Medsize"/>
  </r>
  <r>
    <s v="RR37715"/>
    <x v="4"/>
    <n v="8435.1764629999998"/>
    <x v="0"/>
    <s v="Basic"/>
    <x v="0"/>
    <s v="2/17/11"/>
    <s v="Employed"/>
    <x v="1"/>
    <n v="64692"/>
    <x v="0"/>
    <x v="0"/>
    <n v="70"/>
    <n v="17"/>
    <n v="80"/>
    <n v="0"/>
    <n v="2"/>
    <s v="Corporate Auto"/>
    <s v="Corporate L3"/>
    <s v="Offer1"/>
    <s v="Agent"/>
    <n v="336"/>
    <s v="Two-Door Car"/>
    <s v="Small"/>
  </r>
  <r>
    <s v="TC81636"/>
    <x v="1"/>
    <n v="10196.1106"/>
    <x v="0"/>
    <s v="Basic"/>
    <x v="3"/>
    <d v="2011-07-01T00:00:00"/>
    <s v="Unemployed"/>
    <x v="1"/>
    <n v="0"/>
    <x v="0"/>
    <x v="1"/>
    <n v="100"/>
    <n v="9"/>
    <n v="75"/>
    <n v="0"/>
    <n v="2"/>
    <s v="Corporate Auto"/>
    <s v="Corporate L3"/>
    <s v="Offer4"/>
    <s v="Web"/>
    <n v="720"/>
    <s v="SUV"/>
    <s v="Medsize"/>
  </r>
  <r>
    <s v="IC55961"/>
    <x v="1"/>
    <n v="20552.621279999999"/>
    <x v="0"/>
    <s v="Basic"/>
    <x v="3"/>
    <s v="1/26/11"/>
    <s v="Unemployed"/>
    <x v="0"/>
    <n v="0"/>
    <x v="0"/>
    <x v="1"/>
    <n v="187"/>
    <n v="22"/>
    <n v="97"/>
    <n v="1"/>
    <n v="2"/>
    <s v="Corporate Auto"/>
    <s v="Corporate L2"/>
    <s v="Offer1"/>
    <s v="Agent"/>
    <n v="1430.3361829999999"/>
    <s v="Luxury SUV"/>
    <s v="Medsize"/>
  </r>
  <r>
    <s v="HR48520"/>
    <x v="4"/>
    <n v="3915.798108"/>
    <x v="0"/>
    <s v="Basic"/>
    <x v="0"/>
    <s v="1/24/11"/>
    <s v="Unemployed"/>
    <x v="1"/>
    <n v="0"/>
    <x v="0"/>
    <x v="1"/>
    <n v="109"/>
    <n v="2"/>
    <n v="86"/>
    <n v="0"/>
    <n v="1"/>
    <s v="Personal Auto"/>
    <s v="Personal L2"/>
    <s v="Offer1"/>
    <s v="Call Center"/>
    <n v="784.8"/>
    <s v="SUV"/>
    <s v="Large"/>
  </r>
  <r>
    <s v="VI42566"/>
    <x v="4"/>
    <n v="6010.5021779999997"/>
    <x v="0"/>
    <s v="Basic"/>
    <x v="2"/>
    <d v="2011-11-01T00:00:00"/>
    <s v="Employed"/>
    <x v="1"/>
    <n v="49311"/>
    <x v="0"/>
    <x v="0"/>
    <n v="74"/>
    <n v="25"/>
    <n v="85"/>
    <n v="0"/>
    <n v="3"/>
    <s v="Personal Auto"/>
    <s v="Personal L3"/>
    <s v="Offer2"/>
    <s v="Branch"/>
    <n v="355.2"/>
    <s v="Four-Door Car"/>
    <s v="Large"/>
  </r>
  <r>
    <s v="NU84299"/>
    <x v="1"/>
    <n v="2854.1144909999998"/>
    <x v="0"/>
    <s v="Basic"/>
    <x v="3"/>
    <s v="1/22/11"/>
    <s v="Employed"/>
    <x v="1"/>
    <n v="71126"/>
    <x v="2"/>
    <x v="0"/>
    <n v="71"/>
    <n v="11"/>
    <n v="72"/>
    <n v="0"/>
    <n v="1"/>
    <s v="Personal Auto"/>
    <s v="Personal L1"/>
    <s v="Offer4"/>
    <s v="Branch"/>
    <n v="324.73974600000003"/>
    <s v="Four-Door Car"/>
    <s v="Medsize"/>
  </r>
  <r>
    <s v="RT63209"/>
    <x v="3"/>
    <n v="5994.2554190000001"/>
    <x v="0"/>
    <s v="Basic"/>
    <x v="2"/>
    <d v="2011-11-02T00:00:00"/>
    <s v="Employed"/>
    <x v="0"/>
    <n v="74284"/>
    <x v="2"/>
    <x v="0"/>
    <n v="74"/>
    <n v="27"/>
    <n v="5"/>
    <n v="0"/>
    <n v="3"/>
    <s v="Personal Auto"/>
    <s v="Personal L3"/>
    <s v="Offer3"/>
    <s v="Call Center"/>
    <n v="268.13086299999998"/>
    <s v="Four-Door Car"/>
    <s v="Medsize"/>
  </r>
  <r>
    <s v="AM52614"/>
    <x v="4"/>
    <n v="4477.45201"/>
    <x v="0"/>
    <s v="Basic"/>
    <x v="0"/>
    <d v="2011-04-01T00:00:00"/>
    <s v="Employed"/>
    <x v="0"/>
    <n v="41402"/>
    <x v="0"/>
    <x v="2"/>
    <n v="119"/>
    <n v="26"/>
    <n v="26"/>
    <n v="4"/>
    <n v="1"/>
    <s v="Personal Auto"/>
    <s v="Personal L2"/>
    <s v="Offer2"/>
    <s v="Branch"/>
    <n v="571.20000000000005"/>
    <s v="Sports Car"/>
    <s v="Medsize"/>
  </r>
  <r>
    <s v="UO40192"/>
    <x v="2"/>
    <n v="5544.9090829999996"/>
    <x v="0"/>
    <s v="Basic"/>
    <x v="3"/>
    <d v="2011-05-02T00:00:00"/>
    <s v="Employed"/>
    <x v="1"/>
    <n v="79619"/>
    <x v="2"/>
    <x v="0"/>
    <n v="71"/>
    <n v="3"/>
    <n v="34"/>
    <n v="3"/>
    <n v="6"/>
    <s v="Personal Auto"/>
    <s v="Personal L3"/>
    <s v="Offer2"/>
    <s v="Web"/>
    <n v="280.89704999999998"/>
    <s v="Four-Door Car"/>
    <s v="Large"/>
  </r>
  <r>
    <s v="SD67101"/>
    <x v="2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2"/>
    <s v="Offer1"/>
    <s v="Agent"/>
    <n v="694.59828800000003"/>
    <s v="SUV"/>
    <s v="Medsize"/>
  </r>
  <r>
    <s v="EW35231"/>
    <x v="4"/>
    <n v="9934.8657949999997"/>
    <x v="0"/>
    <s v="Extended"/>
    <x v="3"/>
    <s v="2/27/11"/>
    <s v="Employed"/>
    <x v="0"/>
    <n v="56379"/>
    <x v="0"/>
    <x v="0"/>
    <n v="125"/>
    <n v="0"/>
    <n v="59"/>
    <n v="1"/>
    <n v="8"/>
    <s v="Corporate Auto"/>
    <s v="Corporate L2"/>
    <s v="Offer1"/>
    <s v="Agent"/>
    <n v="600"/>
    <s v="SUV"/>
    <s v="Medsize"/>
  </r>
  <r>
    <s v="CT18212"/>
    <x v="3"/>
    <n v="6874.8482700000004"/>
    <x v="0"/>
    <s v="Extended"/>
    <x v="0"/>
    <s v="2/17/11"/>
    <s v="Unemployed"/>
    <x v="0"/>
    <n v="0"/>
    <x v="0"/>
    <x v="1"/>
    <n v="96"/>
    <n v="35"/>
    <n v="27"/>
    <n v="0"/>
    <n v="6"/>
    <s v="Personal Auto"/>
    <s v="Personal L2"/>
    <s v="Offer4"/>
    <s v="Agent"/>
    <n v="691.2"/>
    <s v="Four-Door Car"/>
    <s v="Medsize"/>
  </r>
  <r>
    <s v="YL91587"/>
    <x v="1"/>
    <n v="2374.1474189999999"/>
    <x v="0"/>
    <s v="Basic"/>
    <x v="3"/>
    <d v="2011-06-02T00:00:00"/>
    <s v="Employed"/>
    <x v="1"/>
    <n v="48911"/>
    <x v="0"/>
    <x v="1"/>
    <n v="61"/>
    <n v="15"/>
    <n v="6"/>
    <n v="0"/>
    <n v="1"/>
    <s v="Personal Auto"/>
    <s v="Personal L2"/>
    <s v="Offer3"/>
    <s v="Call Center"/>
    <n v="292.8"/>
    <s v="Two-Door Car"/>
    <s v="Large"/>
  </r>
  <r>
    <s v="HS14476"/>
    <x v="0"/>
    <n v="9162.0631689999991"/>
    <x v="0"/>
    <s v="Extended"/>
    <x v="1"/>
    <s v="2/23/11"/>
    <s v="Medical Leave"/>
    <x v="1"/>
    <n v="29723"/>
    <x v="1"/>
    <x v="0"/>
    <n v="80"/>
    <n v="8"/>
    <n v="79"/>
    <n v="0"/>
    <n v="2"/>
    <s v="Personal Auto"/>
    <s v="Personal L2"/>
    <s v="Offer1"/>
    <s v="Call Center"/>
    <n v="20.985105000000001"/>
    <s v="Four-Door Car"/>
    <s v="Medsize"/>
  </r>
  <r>
    <s v="DA28072"/>
    <x v="1"/>
    <n v="7380.0864140000003"/>
    <x v="0"/>
    <s v="Extended"/>
    <x v="2"/>
    <d v="2011-12-01T00:00:00"/>
    <s v="Employed"/>
    <x v="0"/>
    <n v="21841"/>
    <x v="0"/>
    <x v="0"/>
    <n v="91"/>
    <n v="33"/>
    <n v="47"/>
    <n v="0"/>
    <n v="7"/>
    <s v="Corporate Auto"/>
    <s v="Corporate L3"/>
    <s v="Offer2"/>
    <s v="Call Center"/>
    <n v="436.8"/>
    <s v="Four-Door Car"/>
    <s v="Medsize"/>
  </r>
  <r>
    <s v="JO98946"/>
    <x v="4"/>
    <n v="2655.9961579999999"/>
    <x v="0"/>
    <s v="Basic"/>
    <x v="0"/>
    <d v="2011-10-02T00:00:00"/>
    <s v="Employed"/>
    <x v="1"/>
    <n v="31796"/>
    <x v="0"/>
    <x v="2"/>
    <n v="68"/>
    <n v="27"/>
    <n v="16"/>
    <n v="0"/>
    <n v="1"/>
    <s v="Personal Auto"/>
    <s v="Personal L3"/>
    <s v="Offer1"/>
    <s v="Agent"/>
    <n v="377.44279599999999"/>
    <s v="Four-Door Car"/>
    <s v="Medsize"/>
  </r>
  <r>
    <s v="BA26944"/>
    <x v="2"/>
    <n v="7591.109246"/>
    <x v="0"/>
    <s v="Basic"/>
    <x v="0"/>
    <s v="1/23/11"/>
    <s v="Unemployed"/>
    <x v="1"/>
    <n v="0"/>
    <x v="0"/>
    <x v="0"/>
    <n v="105"/>
    <n v="0"/>
    <n v="16"/>
    <n v="0"/>
    <n v="4"/>
    <s v="Corporate Auto"/>
    <s v="Corporate L3"/>
    <s v="Offer2"/>
    <s v="Agent"/>
    <n v="504"/>
    <s v="SUV"/>
    <s v="Small"/>
  </r>
  <r>
    <s v="AR47849"/>
    <x v="2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1"/>
    <s v="Offer2"/>
    <s v="Agent"/>
    <n v="624"/>
    <s v="SUV"/>
    <s v="Medsize"/>
  </r>
  <r>
    <s v="FO82261"/>
    <x v="4"/>
    <n v="4603.9751409999999"/>
    <x v="0"/>
    <s v="Basic"/>
    <x v="1"/>
    <d v="2011-12-01T00:00:00"/>
    <s v="Employed"/>
    <x v="1"/>
    <n v="66161"/>
    <x v="2"/>
    <x v="1"/>
    <n v="118"/>
    <n v="19"/>
    <n v="86"/>
    <n v="0"/>
    <n v="1"/>
    <s v="Personal Auto"/>
    <s v="Personal L3"/>
    <s v="Offer2"/>
    <s v="Branch"/>
    <n v="457.59376400000002"/>
    <s v="SUV"/>
    <s v="Medsize"/>
  </r>
  <r>
    <s v="QO56662"/>
    <x v="1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3"/>
    <s v="Offer3"/>
    <s v="Web"/>
    <n v="392.23569800000001"/>
    <s v="Two-Door Car"/>
    <s v="Small"/>
  </r>
  <r>
    <s v="UF74084"/>
    <x v="1"/>
    <n v="5641.35916"/>
    <x v="0"/>
    <s v="Basic"/>
    <x v="0"/>
    <d v="2011-01-02T00:00:00"/>
    <s v="Employed"/>
    <x v="1"/>
    <n v="39469"/>
    <x v="2"/>
    <x v="2"/>
    <n v="71"/>
    <n v="1"/>
    <n v="29"/>
    <n v="0"/>
    <n v="4"/>
    <s v="Personal Auto"/>
    <s v="Personal L3"/>
    <s v="Offer2"/>
    <s v="Call Center"/>
    <n v="315.56016099999999"/>
    <s v="Two-Door Car"/>
    <s v="Large"/>
  </r>
  <r>
    <s v="OX75108"/>
    <x v="1"/>
    <n v="5463.9138279999997"/>
    <x v="0"/>
    <s v="Basic"/>
    <x v="2"/>
    <s v="1/28/11"/>
    <s v="Employed"/>
    <x v="0"/>
    <n v="44305"/>
    <x v="2"/>
    <x v="0"/>
    <n v="67"/>
    <n v="33"/>
    <n v="39"/>
    <n v="0"/>
    <n v="9"/>
    <s v="Personal Auto"/>
    <s v="Personal L1"/>
    <s v="Offer2"/>
    <s v="Call Center"/>
    <n v="214.77228400000001"/>
    <s v="Four-Door Car"/>
    <s v="Medsize"/>
  </r>
  <r>
    <s v="QG25195"/>
    <x v="4"/>
    <n v="4866.6474520000002"/>
    <x v="0"/>
    <s v="Basic"/>
    <x v="0"/>
    <d v="2011-10-01T00:00:00"/>
    <s v="Unemployed"/>
    <x v="0"/>
    <n v="0"/>
    <x v="0"/>
    <x v="1"/>
    <n v="68"/>
    <n v="4"/>
    <n v="17"/>
    <n v="0"/>
    <n v="9"/>
    <s v="Personal Auto"/>
    <s v="Personal L3"/>
    <s v="Offer1"/>
    <s v="Agent"/>
    <n v="444.03072400000002"/>
    <s v="Four-Door Car"/>
    <s v="Medsize"/>
  </r>
  <r>
    <s v="HT50748"/>
    <x v="4"/>
    <n v="2779.8538899999999"/>
    <x v="0"/>
    <s v="Basic"/>
    <x v="4"/>
    <s v="1/25/11"/>
    <s v="Employed"/>
    <x v="0"/>
    <n v="38893"/>
    <x v="2"/>
    <x v="1"/>
    <n v="69"/>
    <n v="12"/>
    <n v="60"/>
    <n v="0"/>
    <n v="1"/>
    <s v="Personal Auto"/>
    <s v="Personal L3"/>
    <s v="Offer1"/>
    <s v="Branch"/>
    <n v="279.96021300000001"/>
    <s v="Two-Door Car"/>
    <s v="Medsize"/>
  </r>
  <r>
    <s v="HC42288"/>
    <x v="3"/>
    <n v="4563.0180849999997"/>
    <x v="0"/>
    <s v="Basic"/>
    <x v="1"/>
    <d v="2011-10-02T00:00:00"/>
    <s v="Employed"/>
    <x v="0"/>
    <n v="39187"/>
    <x v="0"/>
    <x v="2"/>
    <n v="118"/>
    <n v="32"/>
    <n v="43"/>
    <n v="1"/>
    <n v="1"/>
    <s v="Corporate Auto"/>
    <s v="Corporate L2"/>
    <s v="Offer1"/>
    <s v="Agent"/>
    <n v="566.4"/>
    <s v="SUV"/>
    <s v="Small"/>
  </r>
  <r>
    <s v="TC69546"/>
    <x v="1"/>
    <n v="14376.55039"/>
    <x v="0"/>
    <s v="Premium"/>
    <x v="1"/>
    <s v="2/26/11"/>
    <s v="Employed"/>
    <x v="1"/>
    <n v="70341"/>
    <x v="1"/>
    <x v="0"/>
    <n v="179"/>
    <n v="11"/>
    <n v="43"/>
    <n v="0"/>
    <n v="3"/>
    <s v="Personal Auto"/>
    <s v="Personal L3"/>
    <s v="Offer4"/>
    <s v="Branch"/>
    <n v="253.51193499999999"/>
    <s v="SUV"/>
    <s v="Medsize"/>
  </r>
  <r>
    <s v="GJ63345"/>
    <x v="1"/>
    <n v="2279.7471479999999"/>
    <x v="0"/>
    <s v="Basic"/>
    <x v="0"/>
    <d v="2011-12-02T00:00:00"/>
    <s v="Unemployed"/>
    <x v="0"/>
    <n v="0"/>
    <x v="0"/>
    <x v="1"/>
    <n v="64"/>
    <n v="9"/>
    <n v="95"/>
    <n v="0"/>
    <n v="1"/>
    <s v="Personal Auto"/>
    <s v="Personal L2"/>
    <s v="Offer1"/>
    <s v="Call Center"/>
    <n v="460.8"/>
    <s v="Four-Door Car"/>
    <s v="Medsize"/>
  </r>
  <r>
    <s v="RK45396"/>
    <x v="3"/>
    <n v="5380.3164690000003"/>
    <x v="0"/>
    <s v="Basic"/>
    <x v="0"/>
    <d v="2011-01-02T00:00:00"/>
    <s v="Unemployed"/>
    <x v="1"/>
    <n v="0"/>
    <x v="0"/>
    <x v="0"/>
    <n v="73"/>
    <n v="11"/>
    <n v="95"/>
    <n v="0"/>
    <n v="3"/>
    <s v="Corporate Auto"/>
    <s v="Corporate L2"/>
    <s v="Offer2"/>
    <s v="Web"/>
    <n v="350.4"/>
    <s v="Four-Door Car"/>
    <s v="Medsize"/>
  </r>
  <r>
    <s v="YA71207"/>
    <x v="3"/>
    <n v="8708.2792800000007"/>
    <x v="0"/>
    <s v="Basic"/>
    <x v="3"/>
    <d v="2011-02-01T00:00:00"/>
    <s v="Employed"/>
    <x v="0"/>
    <n v="30090"/>
    <x v="2"/>
    <x v="0"/>
    <n v="73"/>
    <n v="10"/>
    <n v="3"/>
    <n v="0"/>
    <n v="2"/>
    <s v="Corporate Auto"/>
    <s v="Corporate L3"/>
    <s v="Offer2"/>
    <s v="Web"/>
    <n v="329.517492"/>
    <s v="Two-Door Car"/>
    <s v="Large"/>
  </r>
  <r>
    <s v="FK95213"/>
    <x v="3"/>
    <n v="18611.453560000002"/>
    <x v="0"/>
    <s v="Extended"/>
    <x v="2"/>
    <s v="1/16/11"/>
    <s v="Employed"/>
    <x v="0"/>
    <n v="49673"/>
    <x v="2"/>
    <x v="0"/>
    <n v="232"/>
    <n v="27"/>
    <n v="57"/>
    <n v="0"/>
    <n v="7"/>
    <s v="Personal Auto"/>
    <s v="Personal L3"/>
    <s v="Offer2"/>
    <s v="Web"/>
    <n v="1021.654003"/>
    <s v="Luxury SUV"/>
    <s v="Medsize"/>
  </r>
  <r>
    <s v="MC53402"/>
    <x v="0"/>
    <n v="2215.9129480000001"/>
    <x v="0"/>
    <s v="Basic"/>
    <x v="1"/>
    <d v="2011-04-01T00:00:00"/>
    <s v="Unemployed"/>
    <x v="1"/>
    <n v="0"/>
    <x v="0"/>
    <x v="1"/>
    <n v="66"/>
    <n v="31"/>
    <n v="14"/>
    <n v="0"/>
    <n v="1"/>
    <s v="Personal Auto"/>
    <s v="Personal L2"/>
    <s v="Offer3"/>
    <s v="Branch"/>
    <n v="389.94499400000001"/>
    <s v="Two-Door Car"/>
    <s v="Medsize"/>
  </r>
  <r>
    <s v="VU18023"/>
    <x v="3"/>
    <n v="7780.903354"/>
    <x v="0"/>
    <s v="Basic"/>
    <x v="3"/>
    <s v="1/28/11"/>
    <s v="Unemployed"/>
    <x v="0"/>
    <n v="0"/>
    <x v="0"/>
    <x v="0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x v="1"/>
    <n v="2860.8645630000001"/>
    <x v="0"/>
    <s v="Basic"/>
    <x v="3"/>
    <d v="2011-07-02T00:00:00"/>
    <s v="Employed"/>
    <x v="1"/>
    <n v="50332"/>
    <x v="0"/>
    <x v="0"/>
    <n v="72"/>
    <n v="2"/>
    <n v="11"/>
    <n v="0"/>
    <n v="1"/>
    <s v="Personal Auto"/>
    <s v="Personal L3"/>
    <s v="Offer2"/>
    <s v="Branch"/>
    <n v="345.6"/>
    <s v="Four-Door Car"/>
    <s v="Large"/>
  </r>
  <r>
    <s v="KL58949"/>
    <x v="3"/>
    <n v="5577.9423429999997"/>
    <x v="0"/>
    <s v="Basic"/>
    <x v="0"/>
    <s v="2/18/11"/>
    <s v="Employed"/>
    <x v="1"/>
    <n v="70190"/>
    <x v="1"/>
    <x v="1"/>
    <n v="71"/>
    <n v="20"/>
    <n v="22"/>
    <n v="0"/>
    <n v="3"/>
    <s v="Corporate Auto"/>
    <s v="Corporate L3"/>
    <s v="Offer1"/>
    <s v="Agent"/>
    <n v="15.169017"/>
    <s v="Two-Door Car"/>
    <s v="Medsize"/>
  </r>
  <r>
    <s v="KU14261"/>
    <x v="1"/>
    <n v="7268.096004"/>
    <x v="0"/>
    <s v="Extended"/>
    <x v="2"/>
    <d v="2011-04-02T00:00:00"/>
    <s v="Employed"/>
    <x v="0"/>
    <n v="38179"/>
    <x v="2"/>
    <x v="0"/>
    <n v="90"/>
    <n v="12"/>
    <n v="91"/>
    <n v="1"/>
    <n v="3"/>
    <s v="Personal Auto"/>
    <s v="Personal L1"/>
    <s v="Offer1"/>
    <s v="Call Center"/>
    <n v="374.71627100000001"/>
    <s v="Four-Door Car"/>
    <s v="Medsize"/>
  </r>
  <r>
    <s v="RL97327"/>
    <x v="0"/>
    <n v="4060.9561629999998"/>
    <x v="0"/>
    <s v="Premium"/>
    <x v="0"/>
    <s v="1/17/11"/>
    <s v="Unemployed"/>
    <x v="1"/>
    <n v="0"/>
    <x v="0"/>
    <x v="0"/>
    <n v="115"/>
    <n v="18"/>
    <n v="30"/>
    <n v="1"/>
    <n v="1"/>
    <s v="Personal Auto"/>
    <s v="Personal L2"/>
    <s v="Offer2"/>
    <s v="Call Center"/>
    <n v="699.82346099999995"/>
    <s v="Four-Door Car"/>
    <s v="Medsize"/>
  </r>
  <r>
    <s v="TO60700"/>
    <x v="0"/>
    <n v="7813.411572"/>
    <x v="0"/>
    <s v="Basic"/>
    <x v="0"/>
    <d v="2011-09-01T00:00:00"/>
    <s v="Retired"/>
    <x v="0"/>
    <n v="25859"/>
    <x v="0"/>
    <x v="1"/>
    <n v="74"/>
    <n v="0"/>
    <n v="44"/>
    <n v="0"/>
    <n v="2"/>
    <s v="Special Auto"/>
    <s v="Special L2"/>
    <s v="Offer1"/>
    <s v="Agent"/>
    <n v="355.2"/>
    <s v="Four-Door Car"/>
    <s v="Small"/>
  </r>
  <r>
    <s v="CR33417"/>
    <x v="0"/>
    <n v="4762.1569749999999"/>
    <x v="0"/>
    <s v="Basic"/>
    <x v="2"/>
    <d v="2011-09-02T00:00:00"/>
    <s v="Employed"/>
    <x v="0"/>
    <n v="36529"/>
    <x v="1"/>
    <x v="0"/>
    <n v="118"/>
    <n v="6"/>
    <n v="41"/>
    <n v="0"/>
    <n v="1"/>
    <s v="Personal Auto"/>
    <s v="Personal L1"/>
    <s v="Offer1"/>
    <s v="Agent"/>
    <n v="255.00511599999999"/>
    <s v="SUV"/>
    <s v="Medsize"/>
  </r>
  <r>
    <s v="ZK90062"/>
    <x v="1"/>
    <n v="14166.203439999999"/>
    <x v="0"/>
    <s v="Basic"/>
    <x v="0"/>
    <s v="2/14/11"/>
    <s v="Employed"/>
    <x v="1"/>
    <n v="67588"/>
    <x v="0"/>
    <x v="2"/>
    <n v="118"/>
    <n v="0"/>
    <n v="58"/>
    <n v="0"/>
    <n v="2"/>
    <s v="Personal Auto"/>
    <s v="Personal L2"/>
    <s v="Offer1"/>
    <s v="Agent"/>
    <n v="566.4"/>
    <s v="Sports Car"/>
    <s v="Medsize"/>
  </r>
  <r>
    <s v="JP44710"/>
    <x v="2"/>
    <n v="4354.3987269999998"/>
    <x v="0"/>
    <s v="Extended"/>
    <x v="3"/>
    <d v="2011-06-01T00:00:00"/>
    <s v="Unemployed"/>
    <x v="1"/>
    <n v="0"/>
    <x v="0"/>
    <x v="1"/>
    <n v="121"/>
    <n v="30"/>
    <n v="85"/>
    <n v="0"/>
    <n v="1"/>
    <s v="Personal Auto"/>
    <s v="Personal L3"/>
    <s v="Offer1"/>
    <s v="Call Center"/>
    <n v="871.2"/>
    <s v="SUV"/>
    <s v="Medsize"/>
  </r>
  <r>
    <s v="RR93140"/>
    <x v="3"/>
    <n v="2880.348532"/>
    <x v="0"/>
    <s v="Basic"/>
    <x v="1"/>
    <d v="2011-05-01T00:00:00"/>
    <s v="Employed"/>
    <x v="0"/>
    <n v="81565"/>
    <x v="2"/>
    <x v="0"/>
    <n v="71"/>
    <n v="19"/>
    <n v="54"/>
    <n v="0"/>
    <n v="1"/>
    <s v="Personal Auto"/>
    <s v="Personal L2"/>
    <s v="Offer2"/>
    <s v="Branch"/>
    <n v="190.642833"/>
    <s v="Four-Door Car"/>
    <s v="Medsize"/>
  </r>
  <r>
    <s v="HW56522"/>
    <x v="1"/>
    <n v="19185.072499999998"/>
    <x v="0"/>
    <s v="Extended"/>
    <x v="0"/>
    <s v="2/19/11"/>
    <s v="Employed"/>
    <x v="1"/>
    <n v="35322"/>
    <x v="1"/>
    <x v="0"/>
    <n v="244"/>
    <n v="4"/>
    <n v="33"/>
    <n v="0"/>
    <n v="5"/>
    <s v="Personal Auto"/>
    <s v="Personal L3"/>
    <s v="Offer1"/>
    <s v="Agent"/>
    <n v="76.826503000000002"/>
    <s v="Luxury Car"/>
    <s v="Small"/>
  </r>
  <r>
    <s v="LR27773"/>
    <x v="3"/>
    <n v="5329.0754820000002"/>
    <x v="0"/>
    <s v="Basic"/>
    <x v="0"/>
    <s v="2/21/11"/>
    <s v="Employed"/>
    <x v="0"/>
    <n v="43671"/>
    <x v="2"/>
    <x v="0"/>
    <n v="67"/>
    <n v="6"/>
    <n v="67"/>
    <n v="0"/>
    <n v="3"/>
    <s v="Corporate Auto"/>
    <s v="Corporate L2"/>
    <s v="Offer3"/>
    <s v="Agent"/>
    <n v="190.649902"/>
    <s v="Four-Door Car"/>
    <s v="Medsize"/>
  </r>
  <r>
    <s v="CT88432"/>
    <x v="1"/>
    <n v="4883.8054810000003"/>
    <x v="0"/>
    <s v="Basic"/>
    <x v="0"/>
    <s v="2/17/11"/>
    <s v="Employed"/>
    <x v="0"/>
    <n v="58682"/>
    <x v="2"/>
    <x v="0"/>
    <n v="61"/>
    <n v="24"/>
    <n v="34"/>
    <n v="0"/>
    <n v="4"/>
    <s v="Corporate Auto"/>
    <s v="Corporate L3"/>
    <s v="Offer1"/>
    <s v="Branch"/>
    <n v="206.81028599999999"/>
    <s v="Four-Door Car"/>
    <s v="Medsize"/>
  </r>
  <r>
    <s v="OK86731"/>
    <x v="4"/>
    <n v="4510.1940709999999"/>
    <x v="0"/>
    <s v="Basic"/>
    <x v="1"/>
    <s v="2/25/11"/>
    <s v="Employed"/>
    <x v="1"/>
    <n v="44230"/>
    <x v="0"/>
    <x v="0"/>
    <n v="114"/>
    <n v="2"/>
    <n v="45"/>
    <n v="0"/>
    <n v="1"/>
    <s v="Personal Auto"/>
    <s v="Personal L3"/>
    <s v="Offer4"/>
    <s v="Web"/>
    <n v="738.22249399999998"/>
    <s v="Sports Car"/>
    <s v="Medsize"/>
  </r>
  <r>
    <s v="GB75821"/>
    <x v="4"/>
    <n v="15304.51777"/>
    <x v="0"/>
    <s v="Basic"/>
    <x v="0"/>
    <d v="2011-10-02T00:00:00"/>
    <s v="Employed"/>
    <x v="1"/>
    <n v="40269"/>
    <x v="0"/>
    <x v="0"/>
    <n v="193"/>
    <n v="32"/>
    <n v="27"/>
    <n v="0"/>
    <n v="3"/>
    <s v="Personal Auto"/>
    <s v="Personal L1"/>
    <s v="Offer3"/>
    <s v="Agent"/>
    <n v="926.4"/>
    <s v="Luxury SUV"/>
    <s v="Small"/>
  </r>
  <r>
    <s v="KL48832"/>
    <x v="2"/>
    <n v="5237.9356719999996"/>
    <x v="0"/>
    <s v="Basic"/>
    <x v="1"/>
    <s v="1/25/11"/>
    <s v="Employed"/>
    <x v="0"/>
    <n v="31756"/>
    <x v="1"/>
    <x v="0"/>
    <n v="66"/>
    <n v="34"/>
    <n v="44"/>
    <n v="0"/>
    <n v="8"/>
    <s v="Corporate Auto"/>
    <s v="Corporate L1"/>
    <s v="Offer1"/>
    <s v="Branch"/>
    <n v="160.855921"/>
    <s v="Four-Door Car"/>
    <s v="Medsize"/>
  </r>
  <r>
    <s v="CA54112"/>
    <x v="2"/>
    <n v="15119.55539"/>
    <x v="0"/>
    <s v="Basic"/>
    <x v="4"/>
    <s v="2/25/11"/>
    <s v="Employed"/>
    <x v="1"/>
    <n v="47725"/>
    <x v="1"/>
    <x v="0"/>
    <n v="63"/>
    <n v="10"/>
    <n v="66"/>
    <n v="0"/>
    <n v="2"/>
    <s v="Personal Auto"/>
    <s v="Personal L1"/>
    <s v="Offer2"/>
    <s v="Call Center"/>
    <n v="142.20524599999999"/>
    <s v="Two-Door Car"/>
    <s v="Medsize"/>
  </r>
  <r>
    <s v="VC43751"/>
    <x v="1"/>
    <n v="5860.0180399999999"/>
    <x v="0"/>
    <s v="Basic"/>
    <x v="0"/>
    <s v="1/26/11"/>
    <s v="Employed"/>
    <x v="0"/>
    <n v="38684"/>
    <x v="0"/>
    <x v="0"/>
    <n v="74"/>
    <n v="1"/>
    <n v="22"/>
    <n v="0"/>
    <n v="6"/>
    <s v="Personal Auto"/>
    <s v="Personal L3"/>
    <s v="Offer3"/>
    <s v="Branch"/>
    <n v="376.76001600000001"/>
    <s v="Two-Door Car"/>
    <s v="Medsize"/>
  </r>
  <r>
    <s v="BC87551"/>
    <x v="3"/>
    <n v="32306.28587"/>
    <x v="0"/>
    <s v="Basic"/>
    <x v="3"/>
    <s v="1/28/11"/>
    <s v="Employed"/>
    <x v="0"/>
    <n v="36301"/>
    <x v="0"/>
    <x v="1"/>
    <n v="118"/>
    <n v="11"/>
    <n v="85"/>
    <n v="0"/>
    <n v="2"/>
    <s v="Corporate Auto"/>
    <s v="Corporate L3"/>
    <s v="Offer1"/>
    <s v="Branch"/>
    <n v="647.95406700000001"/>
    <s v="SUV"/>
    <s v="Medsize"/>
  </r>
  <r>
    <s v="TD58354"/>
    <x v="2"/>
    <n v="4655.3921060000002"/>
    <x v="0"/>
    <s v="Basic"/>
    <x v="3"/>
    <s v="1/26/11"/>
    <s v="Unemployed"/>
    <x v="1"/>
    <n v="0"/>
    <x v="0"/>
    <x v="1"/>
    <n v="67"/>
    <n v="18"/>
    <n v="44"/>
    <n v="0"/>
    <n v="3"/>
    <s v="Personal Auto"/>
    <s v="Personal L3"/>
    <s v="Offer1"/>
    <s v="Agent"/>
    <n v="482.4"/>
    <s v="Four-Door Car"/>
    <s v="Medsize"/>
  </r>
  <r>
    <s v="XM19715"/>
    <x v="4"/>
    <n v="5326.5019810000003"/>
    <x v="0"/>
    <s v="Basic"/>
    <x v="1"/>
    <d v="2011-08-02T00:00:00"/>
    <s v="Employed"/>
    <x v="0"/>
    <n v="22268"/>
    <x v="2"/>
    <x v="0"/>
    <n v="67"/>
    <n v="12"/>
    <n v="70"/>
    <n v="0"/>
    <n v="8"/>
    <s v="Personal Auto"/>
    <s v="Personal L1"/>
    <s v="Offer3"/>
    <s v="Call Center"/>
    <n v="294.80391300000002"/>
    <s v="Two-Door Car"/>
    <s v="Medsize"/>
  </r>
  <r>
    <s v="KH19280"/>
    <x v="1"/>
    <n v="6513.6126379999996"/>
    <x v="0"/>
    <s v="Extended"/>
    <x v="1"/>
    <s v="1/22/11"/>
    <s v="Employed"/>
    <x v="0"/>
    <n v="50037"/>
    <x v="2"/>
    <x v="0"/>
    <n v="81"/>
    <n v="24"/>
    <n v="91"/>
    <n v="0"/>
    <n v="6"/>
    <s v="Special Auto"/>
    <s v="Special L2"/>
    <s v="Offer1"/>
    <s v="Call Center"/>
    <n v="303.38452699999999"/>
    <s v="Four-Door Car"/>
    <s v="Medsize"/>
  </r>
  <r>
    <s v="GE50763"/>
    <x v="0"/>
    <n v="3491.7416159999998"/>
    <x v="0"/>
    <s v="Premium"/>
    <x v="0"/>
    <s v="1/16/11"/>
    <s v="Unemployed"/>
    <x v="1"/>
    <n v="0"/>
    <x v="0"/>
    <x v="1"/>
    <n v="104"/>
    <n v="30"/>
    <n v="88"/>
    <n v="0"/>
    <n v="1"/>
    <s v="Corporate Auto"/>
    <s v="Corporate L1"/>
    <s v="Offer1"/>
    <s v="Agent"/>
    <n v="748.8"/>
    <s v="Four-Door Car"/>
    <s v="Medsize"/>
  </r>
  <r>
    <s v="VW63894"/>
    <x v="3"/>
    <n v="7870.3600839999999"/>
    <x v="0"/>
    <s v="Extended"/>
    <x v="2"/>
    <d v="2011-04-02T00:00:00"/>
    <s v="Employed"/>
    <x v="1"/>
    <n v="75740"/>
    <x v="1"/>
    <x v="0"/>
    <n v="98"/>
    <n v="8"/>
    <n v="42"/>
    <n v="0"/>
    <n v="3"/>
    <s v="Personal Auto"/>
    <s v="Personal L1"/>
    <s v="Offer3"/>
    <s v="Web"/>
    <n v="46.702523999999997"/>
    <s v="Four-Door Car"/>
    <s v="Medsize"/>
  </r>
  <r>
    <s v="YX36936"/>
    <x v="1"/>
    <n v="4274.6189430000004"/>
    <x v="0"/>
    <s v="Basic"/>
    <x v="1"/>
    <d v="2011-01-02T00:00:00"/>
    <s v="Employed"/>
    <x v="1"/>
    <n v="39621"/>
    <x v="1"/>
    <x v="0"/>
    <n v="109"/>
    <n v="4"/>
    <n v="23"/>
    <n v="1"/>
    <n v="1"/>
    <s v="Corporate Auto"/>
    <s v="Corporate L3"/>
    <s v="Offer4"/>
    <s v="Agent"/>
    <n v="25.292113000000001"/>
    <s v="SUV"/>
    <s v="Medsize"/>
  </r>
  <r>
    <s v="AF49625"/>
    <x v="4"/>
    <n v="7189.1062549999997"/>
    <x v="0"/>
    <s v="Extended"/>
    <x v="0"/>
    <s v="1/29/11"/>
    <s v="Employed"/>
    <x v="0"/>
    <n v="75838"/>
    <x v="2"/>
    <x v="1"/>
    <n v="90"/>
    <n v="6"/>
    <n v="64"/>
    <n v="0"/>
    <n v="6"/>
    <s v="Corporate Auto"/>
    <s v="Corporate L2"/>
    <s v="Offer2"/>
    <s v="Agent"/>
    <n v="428.90796799999998"/>
    <s v="Two-Door Car"/>
    <s v="Small"/>
  </r>
  <r>
    <s v="QN30162"/>
    <x v="4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Special Auto"/>
    <s v="Special L2"/>
    <s v="Offer1"/>
    <s v="Agent"/>
    <n v="484.8"/>
    <s v="Four-Door Car"/>
    <s v="Medsize"/>
  </r>
  <r>
    <s v="UI21548"/>
    <x v="3"/>
    <n v="2480.5292639999998"/>
    <x v="0"/>
    <s v="Basic"/>
    <x v="3"/>
    <s v="1/28/11"/>
    <s v="Employed"/>
    <x v="0"/>
    <n v="29444"/>
    <x v="0"/>
    <x v="0"/>
    <n v="63"/>
    <n v="5"/>
    <n v="84"/>
    <n v="0"/>
    <n v="1"/>
    <s v="Personal Auto"/>
    <s v="Personal L3"/>
    <s v="Offer3"/>
    <s v="Call Center"/>
    <n v="302.39999999999998"/>
    <s v="Two-Door Car"/>
    <s v="Medsize"/>
  </r>
  <r>
    <s v="IN52645"/>
    <x v="4"/>
    <n v="7344.8362770000003"/>
    <x v="0"/>
    <s v="Premium"/>
    <x v="3"/>
    <d v="2011-01-02T00:00:00"/>
    <s v="Employed"/>
    <x v="0"/>
    <n v="64371"/>
    <x v="0"/>
    <x v="0"/>
    <n v="181"/>
    <n v="4"/>
    <n v="50"/>
    <n v="0"/>
    <n v="1"/>
    <s v="Personal Auto"/>
    <s v="Personal L3"/>
    <s v="Offer2"/>
    <s v="Web"/>
    <n v="868.8"/>
    <s v="SUV"/>
    <s v="Small"/>
  </r>
  <r>
    <s v="CQ76030"/>
    <x v="4"/>
    <n v="6974.9224640000002"/>
    <x v="0"/>
    <s v="Extended"/>
    <x v="3"/>
    <d v="2011-02-01T00:00:00"/>
    <s v="Disabled"/>
    <x v="1"/>
    <n v="26514"/>
    <x v="0"/>
    <x v="0"/>
    <n v="91"/>
    <n v="16"/>
    <n v="58"/>
    <n v="0"/>
    <n v="3"/>
    <s v="Personal Auto"/>
    <s v="Personal L3"/>
    <s v="Offer2"/>
    <s v="Agent"/>
    <n v="655.20000000000005"/>
    <s v="Four-Door Car"/>
    <s v="Small"/>
  </r>
  <r>
    <s v="BW94308"/>
    <x v="0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PP39078"/>
    <x v="3"/>
    <n v="5623.6111870000004"/>
    <x v="0"/>
    <s v="Basic"/>
    <x v="1"/>
    <s v="2/19/11"/>
    <s v="Employed"/>
    <x v="0"/>
    <n v="31504"/>
    <x v="0"/>
    <x v="0"/>
    <n v="71"/>
    <n v="8"/>
    <n v="27"/>
    <n v="0"/>
    <n v="3"/>
    <s v="Special Auto"/>
    <s v="Special L1"/>
    <s v="Offer4"/>
    <s v="Branch"/>
    <n v="340.8"/>
    <s v="Four-Door Car"/>
    <s v="Small"/>
  </r>
  <r>
    <s v="LM86393"/>
    <x v="4"/>
    <n v="2828.0952109999998"/>
    <x v="0"/>
    <s v="Basic"/>
    <x v="3"/>
    <s v="1/19/11"/>
    <s v="Employed"/>
    <x v="0"/>
    <n v="98680"/>
    <x v="0"/>
    <x v="1"/>
    <n v="72"/>
    <n v="27"/>
    <n v="38"/>
    <n v="2"/>
    <n v="1"/>
    <s v="Personal Auto"/>
    <s v="Personal L3"/>
    <s v="Offer2"/>
    <s v="Call Center"/>
    <n v="345.6"/>
    <s v="Four-Door Car"/>
    <s v="Medsize"/>
  </r>
  <r>
    <s v="NB81923"/>
    <x v="0"/>
    <n v="7294.4929929999998"/>
    <x v="0"/>
    <s v="Basic"/>
    <x v="1"/>
    <s v="2/24/11"/>
    <s v="Unemployed"/>
    <x v="0"/>
    <n v="0"/>
    <x v="0"/>
    <x v="1"/>
    <n v="113"/>
    <n v="12"/>
    <n v="66"/>
    <n v="2"/>
    <n v="7"/>
    <s v="Personal Auto"/>
    <s v="Personal L3"/>
    <s v="Offer1"/>
    <s v="Call Center"/>
    <n v="733.73721399999999"/>
    <s v="Sports Car"/>
    <s v="Medsize"/>
  </r>
  <r>
    <s v="SZ61347"/>
    <x v="3"/>
    <n v="5583.5752640000001"/>
    <x v="0"/>
    <s v="Extended"/>
    <x v="1"/>
    <s v="2/17/11"/>
    <s v="Employed"/>
    <x v="1"/>
    <n v="76927"/>
    <x v="1"/>
    <x v="0"/>
    <n v="138"/>
    <n v="2"/>
    <n v="46"/>
    <n v="0"/>
    <n v="1"/>
    <s v="Personal Auto"/>
    <s v="Personal L3"/>
    <s v="Offer4"/>
    <s v="Branch"/>
    <n v="114.74354700000001"/>
    <s v="SUV"/>
    <s v="Medsize"/>
  </r>
  <r>
    <s v="VM53683"/>
    <x v="2"/>
    <n v="25763.414229999998"/>
    <x v="0"/>
    <s v="Basic"/>
    <x v="0"/>
    <d v="2011-05-01T00:00:00"/>
    <s v="Employed"/>
    <x v="0"/>
    <n v="78804"/>
    <x v="0"/>
    <x v="0"/>
    <n v="71"/>
    <n v="35"/>
    <n v="93"/>
    <n v="0"/>
    <n v="2"/>
    <s v="Personal Auto"/>
    <s v="Personal L3"/>
    <s v="Offer3"/>
    <s v="Agent"/>
    <n v="389.63699100000002"/>
    <s v="Four-Door Car"/>
    <s v="Medsize"/>
  </r>
  <r>
    <s v="BA38428"/>
    <x v="1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Corporate Auto"/>
    <s v="Corporate L3"/>
    <s v="Offer2"/>
    <s v="Agent"/>
    <n v="425.80011200000001"/>
    <s v="Four-Door Car"/>
    <s v="Medsize"/>
  </r>
  <r>
    <s v="FX80133"/>
    <x v="3"/>
    <n v="4576.759564"/>
    <x v="0"/>
    <s v="Premium"/>
    <x v="2"/>
    <d v="2011-08-01T00:00:00"/>
    <s v="Employed"/>
    <x v="0"/>
    <n v="48569"/>
    <x v="2"/>
    <x v="0"/>
    <n v="114"/>
    <n v="0"/>
    <n v="14"/>
    <n v="0"/>
    <n v="1"/>
    <s v="Personal Auto"/>
    <s v="Personal L3"/>
    <s v="Offer1"/>
    <s v="Agent"/>
    <n v="434.75790000000001"/>
    <s v="Four-Door Car"/>
    <s v="Medsize"/>
  </r>
  <r>
    <s v="MT41386"/>
    <x v="0"/>
    <n v="2875.4323899999999"/>
    <x v="0"/>
    <s v="Basic"/>
    <x v="0"/>
    <d v="2011-02-02T00:00:00"/>
    <s v="Employed"/>
    <x v="1"/>
    <n v="84768"/>
    <x v="1"/>
    <x v="0"/>
    <n v="72"/>
    <n v="6"/>
    <n v="31"/>
    <n v="0"/>
    <n v="1"/>
    <s v="Personal Auto"/>
    <s v="Personal L3"/>
    <s v="Offer4"/>
    <s v="Agent"/>
    <n v="110.484661"/>
    <s v="Two-Door Car"/>
    <s v="Medsize"/>
  </r>
  <r>
    <s v="KV53202"/>
    <x v="3"/>
    <n v="3031.3993209999999"/>
    <x v="0"/>
    <s v="Extended"/>
    <x v="3"/>
    <d v="2011-09-02T00:00:00"/>
    <s v="Unemployed"/>
    <x v="0"/>
    <n v="0"/>
    <x v="0"/>
    <x v="1"/>
    <n v="86"/>
    <n v="7"/>
    <n v="31"/>
    <n v="0"/>
    <n v="1"/>
    <s v="Corporate Auto"/>
    <s v="Corporate L1"/>
    <s v="Offer2"/>
    <s v="Branch"/>
    <n v="619.20000000000005"/>
    <s v="Two-Door Car"/>
    <s v="Medsize"/>
  </r>
  <r>
    <s v="DB79694"/>
    <x v="1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Corporate Auto"/>
    <s v="Corporate L3"/>
    <s v="Offer2"/>
    <s v="Agent"/>
    <n v="547.20000000000005"/>
    <s v="Four-Door Car"/>
    <s v="Medsize"/>
  </r>
  <r>
    <s v="VY75186"/>
    <x v="3"/>
    <n v="2242.2444479999999"/>
    <x v="0"/>
    <s v="Basic"/>
    <x v="1"/>
    <s v="1/21/11"/>
    <s v="Unemployed"/>
    <x v="1"/>
    <n v="0"/>
    <x v="1"/>
    <x v="2"/>
    <n v="65"/>
    <n v="18"/>
    <n v="48"/>
    <n v="0"/>
    <n v="1"/>
    <s v="Personal Auto"/>
    <s v="Personal L3"/>
    <s v="Offer1"/>
    <s v="Call Center"/>
    <n v="85.612463000000005"/>
    <s v="Four-Door Car"/>
    <s v="Medsize"/>
  </r>
  <r>
    <s v="IR57729"/>
    <x v="3"/>
    <n v="16547.637279999999"/>
    <x v="0"/>
    <s v="Basic"/>
    <x v="3"/>
    <d v="2011-07-01T00:00:00"/>
    <s v="Employed"/>
    <x v="1"/>
    <n v="46593"/>
    <x v="1"/>
    <x v="0"/>
    <n v="70"/>
    <n v="3"/>
    <n v="81"/>
    <n v="0"/>
    <n v="2"/>
    <s v="Corporate Auto"/>
    <s v="Corporate L1"/>
    <s v="Offer2"/>
    <s v="Agent"/>
    <n v="129.151543"/>
    <s v="Two-Door Car"/>
    <s v="Medsize"/>
  </r>
  <r>
    <s v="FG16885"/>
    <x v="1"/>
    <n v="15814.745569999999"/>
    <x v="0"/>
    <s v="Premium"/>
    <x v="1"/>
    <s v="2/27/11"/>
    <s v="Unemployed"/>
    <x v="1"/>
    <n v="0"/>
    <x v="0"/>
    <x v="1"/>
    <n v="146"/>
    <n v="7"/>
    <n v="50"/>
    <n v="0"/>
    <n v="2"/>
    <s v="Personal Auto"/>
    <s v="Personal L2"/>
    <s v="Offer2"/>
    <s v="Web"/>
    <n v="1055.4378400000001"/>
    <s v="SUV"/>
    <s v="Medsize"/>
  </r>
  <r>
    <s v="NW21079"/>
    <x v="0"/>
    <n v="4879.3848129999997"/>
    <x v="0"/>
    <s v="Basic"/>
    <x v="2"/>
    <s v="1/14/11"/>
    <s v="Employed"/>
    <x v="0"/>
    <n v="67163"/>
    <x v="1"/>
    <x v="0"/>
    <n v="61"/>
    <n v="17"/>
    <n v="41"/>
    <n v="2"/>
    <n v="5"/>
    <s v="Personal Auto"/>
    <s v="Personal L1"/>
    <s v="Offer1"/>
    <s v="Call Center"/>
    <n v="33.192802999999998"/>
    <s v="Two-Door Car"/>
    <s v="Small"/>
  </r>
  <r>
    <s v="FR81224"/>
    <x v="4"/>
    <n v="5494.8725100000001"/>
    <x v="0"/>
    <s v="Basic"/>
    <x v="2"/>
    <d v="2011-07-02T00:00:00"/>
    <s v="Employed"/>
    <x v="1"/>
    <n v="89205"/>
    <x v="1"/>
    <x v="0"/>
    <n v="68"/>
    <n v="28"/>
    <n v="86"/>
    <n v="0"/>
    <n v="6"/>
    <s v="Personal Auto"/>
    <s v="Personal L2"/>
    <s v="Offer2"/>
    <s v="Agent"/>
    <n v="165.52315400000001"/>
    <s v="Two-Door Car"/>
    <s v="Medsize"/>
  </r>
  <r>
    <s v="YK92213"/>
    <x v="4"/>
    <n v="5060.3031890000002"/>
    <x v="0"/>
    <s v="Extended"/>
    <x v="4"/>
    <s v="1/21/11"/>
    <s v="Unemployed"/>
    <x v="1"/>
    <n v="0"/>
    <x v="2"/>
    <x v="0"/>
    <n v="138"/>
    <n v="23"/>
    <n v="76"/>
    <n v="0"/>
    <n v="1"/>
    <s v="Personal Auto"/>
    <s v="Personal L1"/>
    <s v="Offer2"/>
    <s v="Call Center"/>
    <n v="570.77744099999995"/>
    <s v="Sports Car"/>
    <s v="Medsize"/>
  </r>
  <r>
    <s v="JV99867"/>
    <x v="3"/>
    <n v="11269.23099"/>
    <x v="0"/>
    <s v="Extended"/>
    <x v="0"/>
    <d v="2011-07-01T00:00:00"/>
    <s v="Employed"/>
    <x v="0"/>
    <n v="65448"/>
    <x v="0"/>
    <x v="0"/>
    <n v="94"/>
    <n v="28"/>
    <n v="66"/>
    <n v="0"/>
    <n v="2"/>
    <s v="Special Auto"/>
    <s v="Special L2"/>
    <s v="Offer3"/>
    <s v="Agent"/>
    <n v="451.2"/>
    <s v="Four-Door Car"/>
    <s v="Medsize"/>
  </r>
  <r>
    <s v="TN66124"/>
    <x v="3"/>
    <n v="10552.87837"/>
    <x v="0"/>
    <s v="Extended"/>
    <x v="3"/>
    <d v="2011-03-01T00:00:00"/>
    <s v="Employed"/>
    <x v="1"/>
    <n v="77627"/>
    <x v="1"/>
    <x v="0"/>
    <n v="88"/>
    <n v="14"/>
    <n v="38"/>
    <n v="0"/>
    <n v="2"/>
    <s v="Corporate Auto"/>
    <s v="Corporate L2"/>
    <s v="Offer4"/>
    <s v="Web"/>
    <n v="205.16917799999999"/>
    <s v="Two-Door Car"/>
    <s v="Medsize"/>
  </r>
  <r>
    <s v="NT78297"/>
    <x v="4"/>
    <n v="7517.3784839999998"/>
    <x v="0"/>
    <s v="Extended"/>
    <x v="0"/>
    <s v="1/31/11"/>
    <s v="Employed"/>
    <x v="0"/>
    <n v="37695"/>
    <x v="0"/>
    <x v="1"/>
    <n v="96"/>
    <n v="17"/>
    <n v="3"/>
    <n v="0"/>
    <n v="3"/>
    <s v="Personal Auto"/>
    <s v="Personal L2"/>
    <s v="Offer1"/>
    <s v="Branch"/>
    <n v="460.8"/>
    <s v="Two-Door Car"/>
    <s v="Small"/>
  </r>
  <r>
    <s v="KG49115"/>
    <x v="3"/>
    <n v="6298.1771429999999"/>
    <x v="0"/>
    <s v="Extended"/>
    <x v="1"/>
    <d v="2011-03-02T00:00:00"/>
    <s v="Employed"/>
    <x v="0"/>
    <n v="89411"/>
    <x v="1"/>
    <x v="0"/>
    <n v="78"/>
    <n v="14"/>
    <n v="99"/>
    <n v="0"/>
    <n v="4"/>
    <s v="Personal Auto"/>
    <s v="Personal L1"/>
    <s v="Offer2"/>
    <s v="Web"/>
    <n v="116.23732200000001"/>
    <s v="Four-Door Car"/>
    <s v="Medsize"/>
  </r>
  <r>
    <s v="WC77067"/>
    <x v="2"/>
    <n v="7821.9459820000002"/>
    <x v="0"/>
    <s v="Basic"/>
    <x v="1"/>
    <s v="1/30/11"/>
    <s v="Unemployed"/>
    <x v="1"/>
    <n v="0"/>
    <x v="0"/>
    <x v="1"/>
    <n v="114"/>
    <n v="27"/>
    <n v="39"/>
    <n v="0"/>
    <n v="4"/>
    <s v="Corporate Auto"/>
    <s v="Corporate L3"/>
    <s v="Offer1"/>
    <s v="Agent"/>
    <n v="914.31552999999997"/>
    <s v="SUV"/>
    <s v="Small"/>
  </r>
  <r>
    <s v="DW62397"/>
    <x v="4"/>
    <n v="22806.469120000002"/>
    <x v="0"/>
    <s v="Basic"/>
    <x v="2"/>
    <d v="2011-06-02T00:00:00"/>
    <s v="Retired"/>
    <x v="0"/>
    <n v="10337"/>
    <x v="0"/>
    <x v="0"/>
    <n v="67"/>
    <n v="16"/>
    <n v="56"/>
    <n v="0"/>
    <n v="2"/>
    <s v="Personal Auto"/>
    <s v="Personal L3"/>
    <s v="Offer2"/>
    <s v="Branch"/>
    <n v="321.60000000000002"/>
    <s v="Four-Door Car"/>
    <s v="Small"/>
  </r>
  <r>
    <s v="GK67747"/>
    <x v="0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Special Auto"/>
    <s v="Special L3"/>
    <s v="Offer1"/>
    <s v="Agent"/>
    <n v="321.60000000000002"/>
    <s v="Four-Door Car"/>
    <s v="Medsize"/>
  </r>
  <r>
    <s v="QM39493"/>
    <x v="3"/>
    <n v="3499.9884080000002"/>
    <x v="0"/>
    <s v="Extended"/>
    <x v="3"/>
    <s v="1/23/11"/>
    <s v="Disabled"/>
    <x v="1"/>
    <n v="16711"/>
    <x v="0"/>
    <x v="0"/>
    <n v="91"/>
    <n v="29"/>
    <n v="50"/>
    <n v="1"/>
    <n v="1"/>
    <s v="Personal Auto"/>
    <s v="Personal L3"/>
    <s v="Offer1"/>
    <s v="Call Center"/>
    <n v="580.62221899999997"/>
    <s v="Four-Door Car"/>
    <s v="Medsize"/>
  </r>
  <r>
    <s v="JD11661"/>
    <x v="4"/>
    <n v="7528.0927439999996"/>
    <x v="0"/>
    <s v="Basic"/>
    <x v="1"/>
    <s v="2/14/11"/>
    <s v="Unemployed"/>
    <x v="0"/>
    <n v="0"/>
    <x v="0"/>
    <x v="1"/>
    <n v="106"/>
    <n v="0"/>
    <n v="44"/>
    <n v="0"/>
    <n v="7"/>
    <s v="Personal Auto"/>
    <s v="Personal L2"/>
    <s v="Offer2"/>
    <s v="Agent"/>
    <n v="508.8"/>
    <s v="SUV"/>
    <s v="Medsize"/>
  </r>
  <r>
    <s v="PT73521"/>
    <x v="3"/>
    <n v="2732.6130840000001"/>
    <x v="0"/>
    <s v="Basic"/>
    <x v="1"/>
    <d v="2011-08-02T00:00:00"/>
    <s v="Employed"/>
    <x v="1"/>
    <n v="42968"/>
    <x v="0"/>
    <x v="0"/>
    <n v="69"/>
    <n v="15"/>
    <n v="85"/>
    <n v="0"/>
    <n v="1"/>
    <s v="Personal Auto"/>
    <s v="Personal L1"/>
    <s v="Offer3"/>
    <s v="Agent"/>
    <n v="331.2"/>
    <s v="Four-Door Car"/>
    <s v="Medsize"/>
  </r>
  <r>
    <s v="TC99043"/>
    <x v="3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PY50779"/>
    <x v="1"/>
    <n v="7060.2128670000002"/>
    <x v="0"/>
    <s v="Extended"/>
    <x v="3"/>
    <s v="1/27/11"/>
    <s v="Employed"/>
    <x v="1"/>
    <n v="85412"/>
    <x v="1"/>
    <x v="2"/>
    <n v="88"/>
    <n v="33"/>
    <n v="92"/>
    <n v="0"/>
    <n v="3"/>
    <s v="Personal Auto"/>
    <s v="Personal L1"/>
    <s v="Offer1"/>
    <s v="Call Center"/>
    <n v="134.68455499999999"/>
    <s v="Four-Door Car"/>
    <s v="Medsize"/>
  </r>
  <r>
    <s v="FK97285"/>
    <x v="3"/>
    <n v="3732.3059450000001"/>
    <x v="0"/>
    <s v="Extended"/>
    <x v="3"/>
    <s v="2/26/11"/>
    <s v="Employed"/>
    <x v="0"/>
    <n v="75774"/>
    <x v="0"/>
    <x v="0"/>
    <n v="92"/>
    <n v="30"/>
    <n v="55"/>
    <n v="1"/>
    <n v="1"/>
    <s v="Corporate Auto"/>
    <s v="Corporate L2"/>
    <s v="Offer2"/>
    <s v="Web"/>
    <n v="441.6"/>
    <s v="Four-Door Car"/>
    <s v="Medsize"/>
  </r>
  <r>
    <s v="JG12505"/>
    <x v="2"/>
    <n v="4064.1823169999998"/>
    <x v="0"/>
    <s v="Basic"/>
    <x v="2"/>
    <s v="1/31/11"/>
    <s v="Employed"/>
    <x v="0"/>
    <n v="26599"/>
    <x v="1"/>
    <x v="0"/>
    <n v="101"/>
    <n v="24"/>
    <n v="83"/>
    <n v="0"/>
    <n v="1"/>
    <s v="Personal Auto"/>
    <s v="Personal L2"/>
    <s v="Offer1"/>
    <s v="Web"/>
    <n v="254.380731"/>
    <s v="SUV"/>
    <s v="Medsize"/>
  </r>
  <r>
    <s v="FX65946"/>
    <x v="1"/>
    <n v="5754.7464140000002"/>
    <x v="0"/>
    <s v="Basic"/>
    <x v="0"/>
    <d v="2011-03-01T00:00:00"/>
    <s v="Employed"/>
    <x v="1"/>
    <n v="34847"/>
    <x v="0"/>
    <x v="0"/>
    <n v="73"/>
    <n v="26"/>
    <n v="24"/>
    <n v="0"/>
    <n v="7"/>
    <s v="Personal Auto"/>
    <s v="Personal L3"/>
    <s v="Offer2"/>
    <s v="Agent"/>
    <n v="525.6"/>
    <s v="Four-Door Car"/>
    <s v="Small"/>
  </r>
  <r>
    <s v="OU88023"/>
    <x v="3"/>
    <n v="8460.8093900000003"/>
    <x v="0"/>
    <s v="Basic"/>
    <x v="3"/>
    <d v="2011-02-01T00:00:00"/>
    <s v="Unemployed"/>
    <x v="0"/>
    <n v="0"/>
    <x v="0"/>
    <x v="1"/>
    <n v="115"/>
    <n v="13"/>
    <n v="43"/>
    <n v="0"/>
    <n v="4"/>
    <s v="Personal Auto"/>
    <s v="Personal L3"/>
    <s v="Offer1"/>
    <s v="Agent"/>
    <n v="552"/>
    <s v="SUV"/>
    <s v="Large"/>
  </r>
  <r>
    <s v="XN32623"/>
    <x v="4"/>
    <n v="5638.150224"/>
    <x v="0"/>
    <s v="Basic"/>
    <x v="0"/>
    <s v="2/21/11"/>
    <s v="Employed"/>
    <x v="1"/>
    <n v="85896"/>
    <x v="1"/>
    <x v="0"/>
    <n v="70"/>
    <n v="28"/>
    <n v="27"/>
    <n v="0"/>
    <n v="3"/>
    <s v="Personal Auto"/>
    <s v="Personal L3"/>
    <s v="Offer2"/>
    <s v="Call Center"/>
    <n v="48.629646000000001"/>
    <s v="Four-Door Car"/>
    <s v="Medsize"/>
  </r>
  <r>
    <s v="EV78251"/>
    <x v="4"/>
    <n v="7163.5403420000002"/>
    <x v="0"/>
    <s v="Basic"/>
    <x v="4"/>
    <d v="2011-01-01T00:00:00"/>
    <s v="Unemployed"/>
    <x v="0"/>
    <n v="0"/>
    <x v="0"/>
    <x v="1"/>
    <n v="66"/>
    <n v="8"/>
    <n v="11"/>
    <n v="0"/>
    <n v="2"/>
    <s v="Personal Auto"/>
    <s v="Personal L3"/>
    <s v="Offer4"/>
    <s v="Branch"/>
    <n v="316.8"/>
    <s v="Two-Door Car"/>
    <s v="Small"/>
  </r>
  <r>
    <s v="HC80108"/>
    <x v="3"/>
    <n v="2803.7969629999998"/>
    <x v="0"/>
    <s v="Basic"/>
    <x v="1"/>
    <s v="2/18/11"/>
    <s v="Employed"/>
    <x v="0"/>
    <n v="43775"/>
    <x v="2"/>
    <x v="0"/>
    <n v="70"/>
    <n v="3"/>
    <n v="42"/>
    <n v="0"/>
    <n v="1"/>
    <s v="Personal Auto"/>
    <s v="Personal L3"/>
    <s v="Offer2"/>
    <s v="Call Center"/>
    <n v="310.74465600000002"/>
    <s v="Four-Door Car"/>
    <s v="Medsize"/>
  </r>
  <r>
    <s v="LG45661"/>
    <x v="2"/>
    <n v="20940.303059999998"/>
    <x v="0"/>
    <s v="Basic"/>
    <x v="3"/>
    <d v="2011-03-02T00:00:00"/>
    <s v="Unemployed"/>
    <x v="0"/>
    <n v="0"/>
    <x v="0"/>
    <x v="1"/>
    <n v="67"/>
    <n v="11"/>
    <n v="6"/>
    <n v="0"/>
    <n v="2"/>
    <s v="Personal Auto"/>
    <s v="Personal L3"/>
    <s v="Offer2"/>
    <s v="Agent"/>
    <n v="482.4"/>
    <s v="Four-Door Car"/>
    <s v="Medsize"/>
  </r>
  <r>
    <s v="ZJ22132"/>
    <x v="4"/>
    <n v="3130.6784299999999"/>
    <x v="0"/>
    <s v="Extended"/>
    <x v="3"/>
    <d v="2011-07-01T00:00:00"/>
    <s v="Employed"/>
    <x v="0"/>
    <n v="42056"/>
    <x v="2"/>
    <x v="0"/>
    <n v="78"/>
    <n v="21"/>
    <n v="2"/>
    <n v="0"/>
    <n v="1"/>
    <s v="Personal Auto"/>
    <s v="Personal L3"/>
    <s v="Offer1"/>
    <s v="Agent"/>
    <n v="221.951098"/>
    <s v="Four-Door Car"/>
    <s v="Large"/>
  </r>
  <r>
    <s v="LG53863"/>
    <x v="4"/>
    <n v="3741.5707630000002"/>
    <x v="0"/>
    <s v="Basic"/>
    <x v="3"/>
    <s v="1/23/11"/>
    <s v="Disabled"/>
    <x v="0"/>
    <n v="13093"/>
    <x v="0"/>
    <x v="2"/>
    <n v="100"/>
    <n v="30"/>
    <n v="73"/>
    <n v="0"/>
    <n v="1"/>
    <s v="Personal Auto"/>
    <s v="Personal L2"/>
    <s v="Offer1"/>
    <s v="Agent"/>
    <n v="514.50703899999996"/>
    <s v="SUV"/>
    <s v="Medsize"/>
  </r>
  <r>
    <s v="KR87696"/>
    <x v="3"/>
    <n v="3439.089657"/>
    <x v="0"/>
    <s v="Extended"/>
    <x v="1"/>
    <s v="2/23/11"/>
    <s v="Employed"/>
    <x v="0"/>
    <n v="98278"/>
    <x v="2"/>
    <x v="0"/>
    <n v="85"/>
    <n v="26"/>
    <n v="60"/>
    <n v="0"/>
    <n v="1"/>
    <s v="Personal Auto"/>
    <s v="Personal L3"/>
    <s v="Offer4"/>
    <s v="Branch"/>
    <n v="367.57787200000001"/>
    <s v="Four-Door Car"/>
    <s v="Medsize"/>
  </r>
  <r>
    <s v="LN44535"/>
    <x v="0"/>
    <n v="7284.4455939999998"/>
    <x v="0"/>
    <s v="Extended"/>
    <x v="1"/>
    <d v="2011-03-01T00:00:00"/>
    <s v="Employed"/>
    <x v="0"/>
    <n v="44605"/>
    <x v="0"/>
    <x v="0"/>
    <n v="91"/>
    <n v="3"/>
    <n v="45"/>
    <n v="0"/>
    <n v="7"/>
    <s v="Personal Auto"/>
    <s v="Personal L3"/>
    <s v="Offer1"/>
    <s v="Branch"/>
    <n v="436.8"/>
    <s v="Four-Door Car"/>
    <s v="Medsize"/>
  </r>
  <r>
    <s v="FU63281"/>
    <x v="1"/>
    <n v="5278.528037"/>
    <x v="0"/>
    <s v="Basic"/>
    <x v="0"/>
    <s v="1/25/11"/>
    <s v="Employed"/>
    <x v="1"/>
    <n v="32365"/>
    <x v="2"/>
    <x v="0"/>
    <n v="67"/>
    <n v="28"/>
    <n v="78"/>
    <n v="0"/>
    <n v="3"/>
    <s v="Personal Auto"/>
    <s v="Personal L3"/>
    <s v="Offer1"/>
    <s v="Agent"/>
    <n v="193.14785800000001"/>
    <s v="Four-Door Car"/>
    <s v="Medsize"/>
  </r>
  <r>
    <s v="KV17007"/>
    <x v="3"/>
    <n v="5680.2763649999997"/>
    <x v="0"/>
    <s v="Basic"/>
    <x v="1"/>
    <d v="2011-05-02T00:00:00"/>
    <s v="Employed"/>
    <x v="1"/>
    <n v="82255"/>
    <x v="1"/>
    <x v="0"/>
    <n v="71"/>
    <n v="29"/>
    <n v="59"/>
    <n v="0"/>
    <n v="5"/>
    <s v="Personal Auto"/>
    <s v="Personal L2"/>
    <s v="Offer1"/>
    <s v="Branch"/>
    <n v="145.004323"/>
    <s v="Four-Door Car"/>
    <s v="Medsize"/>
  </r>
  <r>
    <s v="GR42174"/>
    <x v="4"/>
    <n v="2194.6681229999999"/>
    <x v="0"/>
    <s v="Basic"/>
    <x v="1"/>
    <d v="2011-02-01T00:00:00"/>
    <s v="Unemployed"/>
    <x v="1"/>
    <n v="0"/>
    <x v="0"/>
    <x v="1"/>
    <n v="62"/>
    <n v="11"/>
    <n v="48"/>
    <n v="0"/>
    <n v="1"/>
    <s v="Personal Auto"/>
    <s v="Personal L3"/>
    <s v="Offer4"/>
    <s v="Call Center"/>
    <n v="623.52543300000002"/>
    <s v="Four-Door Car"/>
    <s v="Medsize"/>
  </r>
  <r>
    <s v="SR71812"/>
    <x v="3"/>
    <n v="6473.3256199999996"/>
    <x v="0"/>
    <s v="Extended"/>
    <x v="3"/>
    <s v="1/27/11"/>
    <s v="Unemployed"/>
    <x v="0"/>
    <n v="0"/>
    <x v="0"/>
    <x v="0"/>
    <n v="88"/>
    <n v="3"/>
    <n v="99"/>
    <n v="0"/>
    <n v="6"/>
    <s v="Personal Auto"/>
    <s v="Personal L3"/>
    <s v="Offer1"/>
    <s v="Agent"/>
    <n v="468.49276099999997"/>
    <s v="Four-Door Car"/>
    <s v="Small"/>
  </r>
  <r>
    <s v="CA29908"/>
    <x v="4"/>
    <n v="18522.294330000001"/>
    <x v="0"/>
    <s v="Basic"/>
    <x v="3"/>
    <d v="2011-02-01T00:00:00"/>
    <s v="Employed"/>
    <x v="1"/>
    <n v="65903"/>
    <x v="0"/>
    <x v="0"/>
    <n v="66"/>
    <n v="4"/>
    <n v="98"/>
    <n v="0"/>
    <n v="2"/>
    <s v="Personal Auto"/>
    <s v="Personal L3"/>
    <s v="Offer3"/>
    <s v="Agent"/>
    <n v="316.8"/>
    <s v="Four-Door Car"/>
    <s v="Medsize"/>
  </r>
  <r>
    <s v="OB98149"/>
    <x v="0"/>
    <n v="4700.0074670000004"/>
    <x v="0"/>
    <s v="Basic"/>
    <x v="1"/>
    <d v="2011-10-02T00:00:00"/>
    <s v="Disabled"/>
    <x v="0"/>
    <n v="11417"/>
    <x v="0"/>
    <x v="0"/>
    <n v="63"/>
    <n v="25"/>
    <n v="57"/>
    <n v="0"/>
    <n v="6"/>
    <s v="Personal Auto"/>
    <s v="Personal L3"/>
    <s v="Offer2"/>
    <s v="Agent"/>
    <n v="302.39999999999998"/>
    <s v="Two-Door Car"/>
    <s v="Small"/>
  </r>
  <r>
    <s v="FX30915"/>
    <x v="1"/>
    <n v="21295.513709999999"/>
    <x v="0"/>
    <s v="Extended"/>
    <x v="3"/>
    <s v="1/26/11"/>
    <s v="Unemployed"/>
    <x v="0"/>
    <n v="0"/>
    <x v="0"/>
    <x v="2"/>
    <n v="96"/>
    <n v="15"/>
    <n v="73"/>
    <n v="0"/>
    <n v="2"/>
    <s v="Corporate Auto"/>
    <s v="Corporate L2"/>
    <s v="Offer1"/>
    <s v="Branch"/>
    <n v="677.61696700000005"/>
    <s v="Two-Door Car"/>
    <s v="Medsize"/>
  </r>
  <r>
    <s v="OC39051"/>
    <x v="3"/>
    <n v="6158.8469009999999"/>
    <x v="0"/>
    <s v="Basic"/>
    <x v="1"/>
    <d v="2011-02-01T00:00:00"/>
    <s v="Unemployed"/>
    <x v="1"/>
    <n v="0"/>
    <x v="0"/>
    <x v="1"/>
    <n v="67"/>
    <n v="20"/>
    <n v="29"/>
    <n v="2"/>
    <n v="2"/>
    <s v="Personal Auto"/>
    <s v="Personal L3"/>
    <s v="Offer1"/>
    <s v="Agent"/>
    <n v="321.60000000000002"/>
    <s v="Four-Door Car"/>
    <s v="Medsize"/>
  </r>
  <r>
    <s v="LW80918"/>
    <x v="4"/>
    <n v="8653.5620269999999"/>
    <x v="0"/>
    <s v="Basic"/>
    <x v="4"/>
    <s v="2/14/11"/>
    <s v="Employed"/>
    <x v="1"/>
    <n v="69704"/>
    <x v="1"/>
    <x v="0"/>
    <n v="72"/>
    <n v="25"/>
    <n v="92"/>
    <n v="0"/>
    <n v="2"/>
    <s v="Personal Auto"/>
    <s v="Personal L3"/>
    <s v="Offer4"/>
    <s v="Agent"/>
    <n v="89.921280999999993"/>
    <s v="Two-Door Car"/>
    <s v="Medsize"/>
  </r>
  <r>
    <s v="EC94366"/>
    <x v="4"/>
    <n v="3776.320768"/>
    <x v="0"/>
    <s v="Extended"/>
    <x v="4"/>
    <d v="2011-12-02T00:00:00"/>
    <s v="Medical Leave"/>
    <x v="1"/>
    <n v="20101"/>
    <x v="2"/>
    <x v="0"/>
    <n v="96"/>
    <n v="28"/>
    <n v="44"/>
    <n v="0"/>
    <n v="1"/>
    <s v="Corporate Auto"/>
    <s v="Corporate L2"/>
    <s v="Offer2"/>
    <s v="Agent"/>
    <n v="291.53674799999999"/>
    <s v="Four-Door Car"/>
    <s v="Medsize"/>
  </r>
  <r>
    <s v="PI92163"/>
    <x v="2"/>
    <n v="4897.0414229999997"/>
    <x v="0"/>
    <s v="Basic"/>
    <x v="0"/>
    <d v="2011-07-01T00:00:00"/>
    <s v="Medical Leave"/>
    <x v="1"/>
    <n v="24383"/>
    <x v="0"/>
    <x v="1"/>
    <n v="69"/>
    <n v="4"/>
    <n v="78"/>
    <n v="2"/>
    <n v="4"/>
    <s v="Corporate Auto"/>
    <s v="Corporate L3"/>
    <s v="Offer1"/>
    <s v="Call Center"/>
    <n v="331.2"/>
    <s v="Four-Door Car"/>
    <s v="Medsize"/>
  </r>
  <r>
    <s v="LZ68649"/>
    <x v="0"/>
    <n v="14947.917299999999"/>
    <x v="0"/>
    <s v="Basic"/>
    <x v="0"/>
    <d v="2011-10-02T00:00:00"/>
    <s v="Employed"/>
    <x v="1"/>
    <n v="22139"/>
    <x v="0"/>
    <x v="1"/>
    <n v="100"/>
    <n v="34"/>
    <n v="31"/>
    <n v="0"/>
    <n v="2"/>
    <s v="Personal Auto"/>
    <s v="Personal L3"/>
    <s v="Offer3"/>
    <s v="Call Center"/>
    <n v="480"/>
    <s v="SUV"/>
    <s v="Medsize"/>
  </r>
  <r>
    <s v="IB39821"/>
    <x v="1"/>
    <n v="9011.1294670000007"/>
    <x v="0"/>
    <s v="Basic"/>
    <x v="0"/>
    <d v="2011-01-01T00:00:00"/>
    <s v="Employed"/>
    <x v="1"/>
    <n v="88708"/>
    <x v="2"/>
    <x v="0"/>
    <n v="112"/>
    <n v="6"/>
    <n v="71"/>
    <n v="0"/>
    <n v="9"/>
    <s v="Personal Auto"/>
    <s v="Personal L2"/>
    <s v="Offer2"/>
    <s v="Agent"/>
    <n v="499.663591"/>
    <s v="Sports Car"/>
    <s v="Small"/>
  </r>
  <r>
    <s v="WI75766"/>
    <x v="1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2"/>
    <s v="Offer1"/>
    <s v="Agent"/>
    <n v="571.479602"/>
    <s v="Four-Door Car"/>
    <s v="Large"/>
  </r>
  <r>
    <s v="DR27120"/>
    <x v="0"/>
    <n v="2938.728161"/>
    <x v="0"/>
    <s v="Extended"/>
    <x v="0"/>
    <d v="2011-12-01T00:00:00"/>
    <s v="Unemployed"/>
    <x v="0"/>
    <n v="0"/>
    <x v="0"/>
    <x v="0"/>
    <n v="80"/>
    <n v="2"/>
    <n v="49"/>
    <n v="1"/>
    <n v="1"/>
    <s v="Corporate Auto"/>
    <s v="Corporate L3"/>
    <s v="Offer3"/>
    <s v="Web"/>
    <n v="384"/>
    <s v="Two-Door Car"/>
    <s v="Medsize"/>
  </r>
  <r>
    <s v="UQ67668"/>
    <x v="2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Personal Auto"/>
    <s v="Personal L3"/>
    <s v="Offer2"/>
    <s v="Agent"/>
    <n v="425.80011200000001"/>
    <s v="Four-Door Car"/>
    <s v="Medsize"/>
  </r>
  <r>
    <s v="PR64751"/>
    <x v="2"/>
    <n v="2606.0455189999998"/>
    <x v="0"/>
    <s v="Basic"/>
    <x v="0"/>
    <d v="2011-11-02T00:00:00"/>
    <s v="Unemployed"/>
    <x v="1"/>
    <n v="0"/>
    <x v="0"/>
    <x v="0"/>
    <n v="71"/>
    <n v="10"/>
    <n v="22"/>
    <n v="0"/>
    <n v="1"/>
    <s v="Corporate Auto"/>
    <s v="Corporate L3"/>
    <s v="Offer1"/>
    <s v="Agent"/>
    <n v="409.45948800000002"/>
    <s v="Two-Door Car"/>
    <s v="Small"/>
  </r>
  <r>
    <s v="CL79250"/>
    <x v="2"/>
    <n v="52811.491119999999"/>
    <x v="0"/>
    <s v="Basic"/>
    <x v="0"/>
    <d v="2011-08-01T00:00:00"/>
    <s v="Unemployed"/>
    <x v="1"/>
    <n v="0"/>
    <x v="0"/>
    <x v="0"/>
    <n v="182"/>
    <n v="8"/>
    <n v="70"/>
    <n v="0"/>
    <n v="2"/>
    <s v="Corporate Auto"/>
    <s v="Corporate L2"/>
    <s v="Offer2"/>
    <s v="Agent"/>
    <n v="873.6"/>
    <s v="Luxury Car"/>
    <s v="Small"/>
  </r>
  <r>
    <s v="ZR72236"/>
    <x v="2"/>
    <n v="5226.2861970000004"/>
    <x v="0"/>
    <s v="Basic"/>
    <x v="2"/>
    <s v="1/26/11"/>
    <s v="Employed"/>
    <x v="1"/>
    <n v="76646"/>
    <x v="2"/>
    <x v="0"/>
    <n v="65"/>
    <n v="3"/>
    <n v="30"/>
    <n v="0"/>
    <n v="9"/>
    <s v="Personal Auto"/>
    <s v="Personal L3"/>
    <s v="Offer2"/>
    <s v="Branch"/>
    <n v="263.844471"/>
    <s v="Two-Door Car"/>
    <s v="Medsize"/>
  </r>
  <r>
    <s v="SG52649"/>
    <x v="0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Corporate Auto"/>
    <s v="Corporate L1"/>
    <s v="Offer1"/>
    <s v="Web"/>
    <n v="561.6"/>
    <s v="Sports Car"/>
    <s v="Medsize"/>
  </r>
  <r>
    <s v="SG96896"/>
    <x v="4"/>
    <n v="14703.132460000001"/>
    <x v="0"/>
    <s v="Basic"/>
    <x v="3"/>
    <d v="2011-02-02T00:00:00"/>
    <s v="Unemployed"/>
    <x v="1"/>
    <n v="0"/>
    <x v="0"/>
    <x v="1"/>
    <n v="71"/>
    <n v="16"/>
    <n v="30"/>
    <n v="1"/>
    <n v="2"/>
    <s v="Personal Auto"/>
    <s v="Personal L3"/>
    <s v="Offer1"/>
    <s v="Call Center"/>
    <n v="819.57601599999998"/>
    <s v="Four-Door Car"/>
    <s v="Small"/>
  </r>
  <r>
    <s v="QJ50723"/>
    <x v="4"/>
    <n v="18948.347949999999"/>
    <x v="0"/>
    <s v="Extended"/>
    <x v="2"/>
    <s v="1/28/11"/>
    <s v="Unemployed"/>
    <x v="0"/>
    <n v="0"/>
    <x v="0"/>
    <x v="0"/>
    <n v="124"/>
    <n v="13"/>
    <n v="70"/>
    <n v="0"/>
    <n v="2"/>
    <s v="Personal Auto"/>
    <s v="Personal L3"/>
    <s v="Offer1"/>
    <s v="Branch"/>
    <n v="595.20000000000005"/>
    <s v="SUV"/>
    <s v="Medsize"/>
  </r>
  <r>
    <s v="NU64028"/>
    <x v="2"/>
    <n v="12265.600409999999"/>
    <x v="0"/>
    <s v="Basic"/>
    <x v="0"/>
    <d v="2011-01-01T00:00:00"/>
    <s v="Employed"/>
    <x v="1"/>
    <n v="35693"/>
    <x v="0"/>
    <x v="2"/>
    <n v="103"/>
    <n v="8"/>
    <n v="63"/>
    <n v="0"/>
    <n v="2"/>
    <s v="Personal Auto"/>
    <s v="Personal L1"/>
    <s v="Offer1"/>
    <s v="Branch"/>
    <n v="494.4"/>
    <s v="Sports Car"/>
    <s v="Small"/>
  </r>
  <r>
    <s v="PM63319"/>
    <x v="0"/>
    <n v="4529.9763329999996"/>
    <x v="0"/>
    <s v="Basic"/>
    <x v="1"/>
    <s v="2/22/11"/>
    <s v="Unemployed"/>
    <x v="0"/>
    <n v="0"/>
    <x v="0"/>
    <x v="1"/>
    <n v="65"/>
    <n v="7"/>
    <n v="67"/>
    <n v="0"/>
    <n v="7"/>
    <s v="Personal Auto"/>
    <s v="Personal L1"/>
    <s v="Offer1"/>
    <s v="Agent"/>
    <n v="438.36938199999997"/>
    <s v="Four-Door Car"/>
    <s v="Medsize"/>
  </r>
  <r>
    <s v="YG46815"/>
    <x v="1"/>
    <n v="9220.0131970000002"/>
    <x v="0"/>
    <s v="Extended"/>
    <x v="3"/>
    <d v="2011-08-02T00:00:00"/>
    <s v="Unemployed"/>
    <x v="1"/>
    <n v="0"/>
    <x v="0"/>
    <x v="1"/>
    <n v="136"/>
    <n v="13"/>
    <n v="28"/>
    <n v="0"/>
    <n v="4"/>
    <s v="Personal Auto"/>
    <s v="Personal L3"/>
    <s v="Offer1"/>
    <s v="Agent"/>
    <n v="979.2"/>
    <s v="SUV"/>
    <s v="Medsize"/>
  </r>
  <r>
    <s v="XF94149"/>
    <x v="3"/>
    <n v="4087.5125720000001"/>
    <x v="0"/>
    <s v="Basic"/>
    <x v="1"/>
    <s v="2/15/11"/>
    <s v="Employed"/>
    <x v="1"/>
    <n v="24123"/>
    <x v="0"/>
    <x v="0"/>
    <n v="104"/>
    <n v="7"/>
    <n v="61"/>
    <n v="0"/>
    <n v="1"/>
    <s v="Personal Auto"/>
    <s v="Personal L3"/>
    <s v="Offer4"/>
    <s v="Branch"/>
    <n v="748.8"/>
    <s v="SUV"/>
    <s v="Medsize"/>
  </r>
  <r>
    <s v="ME99882"/>
    <x v="1"/>
    <n v="9247.5473930000007"/>
    <x v="0"/>
    <s v="Premium"/>
    <x v="0"/>
    <s v="1/23/11"/>
    <s v="Employed"/>
    <x v="1"/>
    <n v="85654"/>
    <x v="2"/>
    <x v="0"/>
    <n v="116"/>
    <n v="5"/>
    <n v="55"/>
    <n v="0"/>
    <n v="4"/>
    <s v="Personal Auto"/>
    <s v="Personal L3"/>
    <s v="Offer2"/>
    <s v="Call Center"/>
    <n v="346.26529499999998"/>
    <s v="Two-Door Car"/>
    <s v="Large"/>
  </r>
  <r>
    <s v="YZ67161"/>
    <x v="4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1"/>
    <s v="Offer1"/>
    <s v="Agent"/>
    <n v="900"/>
    <s v="SUV"/>
    <s v="Small"/>
  </r>
  <r>
    <s v="WA45944"/>
    <x v="1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Corporate Auto"/>
    <s v="Corporate L3"/>
    <s v="Offer1"/>
    <s v="Branch"/>
    <n v="1027.2"/>
    <s v="Luxury Car"/>
    <s v="Small"/>
  </r>
  <r>
    <s v="UM53032"/>
    <x v="3"/>
    <n v="6104.7231419999998"/>
    <x v="0"/>
    <s v="Extended"/>
    <x v="1"/>
    <d v="2011-06-01T00:00:00"/>
    <s v="Employed"/>
    <x v="1"/>
    <n v="84822"/>
    <x v="2"/>
    <x v="0"/>
    <n v="76"/>
    <n v="5"/>
    <n v="13"/>
    <n v="0"/>
    <n v="5"/>
    <s v="Corporate Auto"/>
    <s v="Corporate L3"/>
    <s v="Offer1"/>
    <s v="Agent"/>
    <n v="219.87945199999999"/>
    <s v="Four-Door Car"/>
    <s v="Medsize"/>
  </r>
  <r>
    <s v="LW43115"/>
    <x v="3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2"/>
    <s v="Offer2"/>
    <s v="Web"/>
    <n v="56.60333"/>
    <s v="Four-Door Car"/>
    <s v="Large"/>
  </r>
  <r>
    <s v="YK93229"/>
    <x v="4"/>
    <n v="3260.74476"/>
    <x v="0"/>
    <s v="Extended"/>
    <x v="3"/>
    <s v="1/18/11"/>
    <s v="Unemployed"/>
    <x v="1"/>
    <n v="0"/>
    <x v="0"/>
    <x v="0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x v="4"/>
    <n v="23740.121419999999"/>
    <x v="0"/>
    <s v="Extended"/>
    <x v="3"/>
    <d v="2011-03-01T00:00:00"/>
    <s v="Employed"/>
    <x v="1"/>
    <n v="28025"/>
    <x v="0"/>
    <x v="0"/>
    <n v="87"/>
    <n v="28"/>
    <n v="94"/>
    <n v="0"/>
    <n v="2"/>
    <s v="Personal Auto"/>
    <s v="Personal L2"/>
    <s v="Offer2"/>
    <s v="Branch"/>
    <n v="611.40107999999998"/>
    <s v="Four-Door Car"/>
    <s v="Medsize"/>
  </r>
  <r>
    <s v="IH43245"/>
    <x v="2"/>
    <n v="7599.8958270000003"/>
    <x v="0"/>
    <s v="Extended"/>
    <x v="1"/>
    <d v="2011-09-02T00:00:00"/>
    <s v="Employed"/>
    <x v="1"/>
    <n v="52113"/>
    <x v="0"/>
    <x v="2"/>
    <n v="97"/>
    <n v="14"/>
    <n v="85"/>
    <n v="0"/>
    <n v="6"/>
    <s v="Corporate Auto"/>
    <s v="Corporate L3"/>
    <s v="Offer1"/>
    <s v="Agent"/>
    <n v="465.6"/>
    <s v="Four-Door Car"/>
    <s v="Medsize"/>
  </r>
  <r>
    <s v="TO20795"/>
    <x v="0"/>
    <n v="32467.661510000002"/>
    <x v="0"/>
    <s v="Premium"/>
    <x v="4"/>
    <s v="1/16/11"/>
    <s v="Employed"/>
    <x v="1"/>
    <n v="37675"/>
    <x v="0"/>
    <x v="1"/>
    <n v="104"/>
    <n v="23"/>
    <n v="18"/>
    <n v="0"/>
    <n v="2"/>
    <s v="Corporate Auto"/>
    <s v="Corporate L3"/>
    <s v="Offer3"/>
    <s v="Agent"/>
    <n v="731.97002699999996"/>
    <s v="Four-Door Car"/>
    <s v="Medsize"/>
  </r>
  <r>
    <s v="TO14996"/>
    <x v="4"/>
    <n v="5633.949267"/>
    <x v="0"/>
    <s v="Basic"/>
    <x v="3"/>
    <d v="2011-09-02T00:00:00"/>
    <s v="Employed"/>
    <x v="1"/>
    <n v="37595"/>
    <x v="0"/>
    <x v="0"/>
    <n v="70"/>
    <n v="2"/>
    <n v="22"/>
    <n v="0"/>
    <n v="9"/>
    <s v="Personal Auto"/>
    <s v="Personal L3"/>
    <s v="Offer1"/>
    <s v="Branch"/>
    <n v="501.99463500000002"/>
    <s v="Four-Door Car"/>
    <s v="Medsize"/>
  </r>
  <r>
    <s v="XN34686"/>
    <x v="4"/>
    <n v="5640.0219109999998"/>
    <x v="0"/>
    <s v="Basic"/>
    <x v="3"/>
    <s v="1/25/11"/>
    <s v="Employed"/>
    <x v="1"/>
    <n v="41396"/>
    <x v="0"/>
    <x v="0"/>
    <n v="70"/>
    <n v="7"/>
    <n v="7"/>
    <n v="0"/>
    <n v="3"/>
    <s v="Special Auto"/>
    <s v="Special L2"/>
    <s v="Offer2"/>
    <s v="Branch"/>
    <n v="336"/>
    <s v="Four-Door Car"/>
    <s v="Medsize"/>
  </r>
  <r>
    <s v="KA13067"/>
    <x v="4"/>
    <n v="8370.4016489999995"/>
    <x v="0"/>
    <s v="Basic"/>
    <x v="3"/>
    <s v="1/27/11"/>
    <s v="Employed"/>
    <x v="1"/>
    <n v="77512"/>
    <x v="2"/>
    <x v="2"/>
    <n v="104"/>
    <n v="2"/>
    <n v="5"/>
    <n v="0"/>
    <n v="6"/>
    <s v="Corporate Auto"/>
    <s v="Corporate L3"/>
    <s v="Offer2"/>
    <s v="Branch"/>
    <n v="433.60853400000002"/>
    <s v="SUV"/>
    <s v="Small"/>
  </r>
  <r>
    <s v="LQ76461"/>
    <x v="4"/>
    <n v="5170.4503059999997"/>
    <x v="0"/>
    <s v="Basic"/>
    <x v="3"/>
    <s v="2/26/11"/>
    <s v="Employed"/>
    <x v="0"/>
    <n v="35334"/>
    <x v="0"/>
    <x v="0"/>
    <n v="65"/>
    <n v="29"/>
    <n v="31"/>
    <n v="0"/>
    <n v="4"/>
    <s v="Personal Auto"/>
    <s v="Personal L2"/>
    <s v="Offer4"/>
    <s v="Web"/>
    <n v="468"/>
    <s v="Four-Door Car"/>
    <s v="Small"/>
  </r>
  <r>
    <s v="BH60627"/>
    <x v="4"/>
    <n v="7521.1946909999997"/>
    <x v="0"/>
    <s v="Premium"/>
    <x v="1"/>
    <s v="2/14/11"/>
    <s v="Unemployed"/>
    <x v="1"/>
    <n v="0"/>
    <x v="0"/>
    <x v="0"/>
    <n v="104"/>
    <n v="13"/>
    <n v="20"/>
    <n v="0"/>
    <n v="3"/>
    <s v="Personal Auto"/>
    <s v="Personal L3"/>
    <s v="Offer1"/>
    <s v="Branch"/>
    <n v="499.2"/>
    <s v="Four-Door Car"/>
    <s v="Small"/>
  </r>
  <r>
    <s v="CD48033"/>
    <x v="4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3"/>
    <s v="Offer1"/>
    <s v="Agent"/>
    <n v="504"/>
    <s v="SUV"/>
    <s v="Large"/>
  </r>
  <r>
    <s v="AC58002"/>
    <x v="3"/>
    <n v="5666.8679620000003"/>
    <x v="0"/>
    <s v="Basic"/>
    <x v="0"/>
    <s v="1/19/11"/>
    <s v="Employed"/>
    <x v="0"/>
    <n v="53907"/>
    <x v="2"/>
    <x v="0"/>
    <n v="71"/>
    <n v="1"/>
    <n v="52"/>
    <n v="0"/>
    <n v="9"/>
    <s v="Corporate Auto"/>
    <s v="Corporate L2"/>
    <s v="Offer1"/>
    <s v="Branch"/>
    <n v="189.907577"/>
    <s v="Four-Door Car"/>
    <s v="Medsize"/>
  </r>
  <r>
    <s v="VM21699"/>
    <x v="4"/>
    <n v="4436.8062090000003"/>
    <x v="0"/>
    <s v="Basic"/>
    <x v="0"/>
    <d v="2011-05-02T00:00:00"/>
    <s v="Employed"/>
    <x v="0"/>
    <n v="77609"/>
    <x v="1"/>
    <x v="0"/>
    <n v="111"/>
    <n v="26"/>
    <n v="75"/>
    <n v="0"/>
    <n v="1"/>
    <s v="Corporate Auto"/>
    <s v="Corporate L3"/>
    <s v="Offer2"/>
    <s v="Branch"/>
    <n v="62.935952"/>
    <s v="Sports Car"/>
    <s v="Medsize"/>
  </r>
  <r>
    <s v="YM24654"/>
    <x v="0"/>
    <n v="17966.287649999998"/>
    <x v="0"/>
    <s v="Basic"/>
    <x v="3"/>
    <s v="2/23/11"/>
    <s v="Unemployed"/>
    <x v="0"/>
    <n v="0"/>
    <x v="0"/>
    <x v="1"/>
    <n v="70"/>
    <n v="15"/>
    <n v="44"/>
    <n v="0"/>
    <n v="2"/>
    <s v="Personal Auto"/>
    <s v="Personal L3"/>
    <s v="Offer2"/>
    <s v="Agent"/>
    <n v="504"/>
    <s v="Four-Door Car"/>
    <s v="Medsize"/>
  </r>
  <r>
    <s v="RR66500"/>
    <x v="3"/>
    <n v="2436.0059970000002"/>
    <x v="0"/>
    <s v="Basic"/>
    <x v="2"/>
    <s v="1/30/11"/>
    <s v="Employed"/>
    <x v="1"/>
    <n v="87462"/>
    <x v="1"/>
    <x v="0"/>
    <n v="61"/>
    <n v="0"/>
    <n v="79"/>
    <n v="1"/>
    <n v="1"/>
    <s v="Corporate Auto"/>
    <s v="Corporate L2"/>
    <s v="Offer4"/>
    <s v="Call Center"/>
    <n v="51.294615"/>
    <s v="Four-Door Car"/>
    <s v="Medsize"/>
  </r>
  <r>
    <s v="GJ31412"/>
    <x v="4"/>
    <n v="6650.8169740000003"/>
    <x v="0"/>
    <s v="Extended"/>
    <x v="0"/>
    <s v="2/14/11"/>
    <s v="Employed"/>
    <x v="1"/>
    <n v="99494"/>
    <x v="0"/>
    <x v="0"/>
    <n v="83"/>
    <n v="11"/>
    <n v="65"/>
    <n v="0"/>
    <n v="3"/>
    <s v="Personal Auto"/>
    <s v="Personal L3"/>
    <s v="Offer2"/>
    <s v="Agent"/>
    <n v="398.4"/>
    <s v="Four-Door Car"/>
    <s v="Small"/>
  </r>
  <r>
    <s v="WO64354"/>
    <x v="3"/>
    <n v="2751.3658220000002"/>
    <x v="0"/>
    <s v="Basic"/>
    <x v="0"/>
    <d v="2011-08-01T00:00:00"/>
    <s v="Employed"/>
    <x v="0"/>
    <n v="42585"/>
    <x v="2"/>
    <x v="0"/>
    <n v="69"/>
    <n v="16"/>
    <n v="44"/>
    <n v="0"/>
    <n v="1"/>
    <s v="Personal Auto"/>
    <s v="Personal L1"/>
    <s v="Offer1"/>
    <s v="Agent"/>
    <n v="288.29574400000001"/>
    <s v="Two-Door Car"/>
    <s v="Medsize"/>
  </r>
  <r>
    <s v="UG37492"/>
    <x v="3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3"/>
    <s v="Offer2"/>
    <s v="Branch"/>
    <n v="528"/>
    <s v="Four-Door Car"/>
    <s v="Medsize"/>
  </r>
  <r>
    <s v="PR51268"/>
    <x v="1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NJ10602"/>
    <x v="0"/>
    <n v="8459.0532330000005"/>
    <x v="0"/>
    <s v="Basic"/>
    <x v="1"/>
    <d v="2011-03-01T00:00:00"/>
    <s v="Employed"/>
    <x v="0"/>
    <n v="92717"/>
    <x v="2"/>
    <x v="0"/>
    <n v="70"/>
    <n v="24"/>
    <n v="19"/>
    <n v="0"/>
    <n v="2"/>
    <s v="Personal Auto"/>
    <s v="Personal L3"/>
    <s v="Offer4"/>
    <s v="Call Center"/>
    <n v="224.27582000000001"/>
    <s v="Two-Door Car"/>
    <s v="Medsize"/>
  </r>
  <r>
    <s v="OP60201"/>
    <x v="4"/>
    <n v="2203.4397949999998"/>
    <x v="0"/>
    <s v="Basic"/>
    <x v="1"/>
    <s v="2/26/11"/>
    <s v="Unemployed"/>
    <x v="1"/>
    <n v="0"/>
    <x v="0"/>
    <x v="1"/>
    <n v="72"/>
    <n v="33"/>
    <n v="6"/>
    <n v="2"/>
    <n v="1"/>
    <s v="Personal Auto"/>
    <s v="Personal L3"/>
    <s v="Offer1"/>
    <s v="Call Center"/>
    <n v="518.71528799999999"/>
    <s v="Four-Door Car"/>
    <s v="Medsize"/>
  </r>
  <r>
    <s v="QK69627"/>
    <x v="0"/>
    <n v="9388.1629269999994"/>
    <x v="0"/>
    <s v="Extended"/>
    <x v="3"/>
    <s v="1/20/11"/>
    <s v="Employed"/>
    <x v="0"/>
    <n v="75264"/>
    <x v="2"/>
    <x v="0"/>
    <n v="78"/>
    <n v="24"/>
    <n v="92"/>
    <n v="0"/>
    <n v="2"/>
    <s v="Personal Auto"/>
    <s v="Personal L3"/>
    <s v="Offer2"/>
    <s v="Web"/>
    <n v="343.34030100000001"/>
    <s v="Four-Door Car"/>
    <s v="Medsize"/>
  </r>
  <r>
    <s v="DP63956"/>
    <x v="1"/>
    <n v="6791.2154140000002"/>
    <x v="0"/>
    <s v="Basic"/>
    <x v="0"/>
    <d v="2011-10-01T00:00:00"/>
    <s v="Unemployed"/>
    <x v="0"/>
    <n v="0"/>
    <x v="0"/>
    <x v="1"/>
    <n v="101"/>
    <n v="19"/>
    <n v="11"/>
    <n v="1"/>
    <n v="8"/>
    <s v="Corporate Auto"/>
    <s v="Corporate L2"/>
    <s v="Offer1"/>
    <s v="Agent"/>
    <n v="727.2"/>
    <s v="SUV"/>
    <s v="Large"/>
  </r>
  <r>
    <s v="MV89967"/>
    <x v="4"/>
    <n v="23142.150900000001"/>
    <x v="0"/>
    <s v="Premium"/>
    <x v="1"/>
    <d v="2011-08-01T00:00:00"/>
    <s v="Unemployed"/>
    <x v="0"/>
    <n v="0"/>
    <x v="0"/>
    <x v="1"/>
    <n v="105"/>
    <n v="16"/>
    <n v="16"/>
    <n v="0"/>
    <n v="2"/>
    <s v="Personal Auto"/>
    <s v="Personal L2"/>
    <s v="Offer1"/>
    <s v="Agent"/>
    <n v="564.94727799999998"/>
    <s v="Four-Door Car"/>
    <s v="Medsize"/>
  </r>
  <r>
    <s v="MQ37971"/>
    <x v="1"/>
    <n v="3038.1146410000001"/>
    <x v="0"/>
    <s v="Extended"/>
    <x v="0"/>
    <s v="1/20/11"/>
    <s v="Employed"/>
    <x v="0"/>
    <n v="31532"/>
    <x v="2"/>
    <x v="1"/>
    <n v="79"/>
    <n v="1"/>
    <n v="26"/>
    <n v="0"/>
    <n v="1"/>
    <s v="Personal Auto"/>
    <s v="Personal L3"/>
    <s v="Offer1"/>
    <s v="Branch"/>
    <n v="241.077843"/>
    <s v="Four-Door Car"/>
    <s v="Medsize"/>
  </r>
  <r>
    <s v="CO12132"/>
    <x v="3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3"/>
    <s v="Offer1"/>
    <s v="Agent"/>
    <n v="528.20086000000003"/>
    <s v="SUV"/>
    <s v="Small"/>
  </r>
  <r>
    <s v="UG19550"/>
    <x v="3"/>
    <n v="21590.442350000001"/>
    <x v="0"/>
    <s v="Basic"/>
    <x v="3"/>
    <s v="2/13/11"/>
    <s v="Employed"/>
    <x v="1"/>
    <n v="62477"/>
    <x v="1"/>
    <x v="2"/>
    <n v="183"/>
    <n v="7"/>
    <n v="75"/>
    <n v="0"/>
    <n v="2"/>
    <s v="Personal Auto"/>
    <s v="Personal L1"/>
    <s v="Offer2"/>
    <s v="Agent"/>
    <n v="40.287303999999999"/>
    <s v="Luxury SUV"/>
    <s v="Medsize"/>
  </r>
  <r>
    <s v="SQ18525"/>
    <x v="1"/>
    <n v="8457.4612309999993"/>
    <x v="0"/>
    <s v="Basic"/>
    <x v="1"/>
    <d v="2011-08-01T00:00:00"/>
    <s v="Employed"/>
    <x v="0"/>
    <n v="26023"/>
    <x v="1"/>
    <x v="0"/>
    <n v="72"/>
    <n v="26"/>
    <n v="33"/>
    <n v="1"/>
    <n v="2"/>
    <s v="Personal Auto"/>
    <s v="Personal L3"/>
    <s v="Offer1"/>
    <s v="Branch"/>
    <n v="79.463915999999998"/>
    <s v="Four-Door Car"/>
    <s v="Medsize"/>
  </r>
  <r>
    <s v="VG11458"/>
    <x v="3"/>
    <n v="4770.7390400000004"/>
    <x v="0"/>
    <s v="Basic"/>
    <x v="0"/>
    <d v="2011-03-02T00:00:00"/>
    <s v="Medical Leave"/>
    <x v="1"/>
    <n v="28666"/>
    <x v="0"/>
    <x v="2"/>
    <n v="64"/>
    <n v="23"/>
    <n v="81"/>
    <n v="0"/>
    <n v="8"/>
    <s v="Personal Auto"/>
    <s v="Personal L3"/>
    <s v="Offer2"/>
    <s v="Branch"/>
    <n v="307.2"/>
    <s v="Four-Door Car"/>
    <s v="Large"/>
  </r>
  <r>
    <s v="TG75223"/>
    <x v="3"/>
    <n v="4312.8695989999997"/>
    <x v="0"/>
    <s v="Basic"/>
    <x v="0"/>
    <s v="1/15/11"/>
    <s v="Retired"/>
    <x v="1"/>
    <n v="21004"/>
    <x v="0"/>
    <x v="1"/>
    <n v="62"/>
    <n v="27"/>
    <n v="20"/>
    <n v="0"/>
    <n v="3"/>
    <s v="Personal Auto"/>
    <s v="Personal L3"/>
    <s v="Offer2"/>
    <s v="Call Center"/>
    <n v="297.60000000000002"/>
    <s v="Two-Door Car"/>
    <s v="Medsize"/>
  </r>
  <r>
    <s v="WW85018"/>
    <x v="0"/>
    <n v="6293.9637160000002"/>
    <x v="0"/>
    <s v="Extended"/>
    <x v="0"/>
    <s v="1/27/11"/>
    <s v="Employed"/>
    <x v="1"/>
    <n v="45430"/>
    <x v="0"/>
    <x v="1"/>
    <n v="81"/>
    <n v="21"/>
    <n v="37"/>
    <n v="0"/>
    <n v="8"/>
    <s v="Personal Auto"/>
    <s v="Personal L1"/>
    <s v="Offer1"/>
    <s v="Agent"/>
    <n v="388.8"/>
    <s v="Two-Door Car"/>
    <s v="Large"/>
  </r>
  <r>
    <s v="MY11682"/>
    <x v="3"/>
    <n v="7098.0170930000004"/>
    <x v="0"/>
    <s v="Basic"/>
    <x v="0"/>
    <s v="2/17/11"/>
    <s v="Employed"/>
    <x v="1"/>
    <n v="37511"/>
    <x v="2"/>
    <x v="0"/>
    <n v="185"/>
    <n v="14"/>
    <n v="93"/>
    <n v="2"/>
    <n v="1"/>
    <s v="Personal Auto"/>
    <s v="Personal L3"/>
    <s v="Offer3"/>
    <s v="Call Center"/>
    <n v="579.46719099999996"/>
    <s v="Luxury Car"/>
    <s v="Medsize"/>
  </r>
  <r>
    <s v="NI49607"/>
    <x v="4"/>
    <n v="4395.8855249999997"/>
    <x v="0"/>
    <s v="Basic"/>
    <x v="1"/>
    <s v="1/13/11"/>
    <s v="Employed"/>
    <x v="0"/>
    <n v="28719"/>
    <x v="0"/>
    <x v="0"/>
    <n v="110"/>
    <n v="0"/>
    <n v="17"/>
    <n v="0"/>
    <n v="1"/>
    <s v="Personal Auto"/>
    <s v="Personal L3"/>
    <s v="Offer2"/>
    <s v="Branch"/>
    <n v="792"/>
    <s v="SUV"/>
    <s v="Medsize"/>
  </r>
  <r>
    <s v="NX18821"/>
    <x v="4"/>
    <n v="5564.7353659999999"/>
    <x v="0"/>
    <s v="Basic"/>
    <x v="2"/>
    <d v="2011-02-02T00:00:00"/>
    <s v="Employed"/>
    <x v="1"/>
    <n v="49833"/>
    <x v="0"/>
    <x v="0"/>
    <n v="69"/>
    <n v="5"/>
    <n v="74"/>
    <n v="0"/>
    <n v="7"/>
    <s v="Personal Auto"/>
    <s v="Personal L3"/>
    <s v="Offer3"/>
    <s v="Agent"/>
    <n v="331.2"/>
    <s v="Four-Door Car"/>
    <s v="Small"/>
  </r>
  <r>
    <s v="JZ63423"/>
    <x v="1"/>
    <n v="5321.1088790000003"/>
    <x v="0"/>
    <s v="Extended"/>
    <x v="1"/>
    <s v="1/13/11"/>
    <s v="Employed"/>
    <x v="1"/>
    <n v="67431"/>
    <x v="0"/>
    <x v="2"/>
    <n v="136"/>
    <n v="28"/>
    <n v="17"/>
    <n v="1"/>
    <n v="1"/>
    <s v="Personal Auto"/>
    <s v="Personal L3"/>
    <s v="Offer2"/>
    <s v="Call Center"/>
    <n v="652.79999999999995"/>
    <s v="SUV"/>
    <s v="Large"/>
  </r>
  <r>
    <s v="DG30586"/>
    <x v="4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QS79556"/>
    <x v="1"/>
    <n v="9414.1195869999992"/>
    <x v="0"/>
    <s v="Extended"/>
    <x v="1"/>
    <s v="1/28/11"/>
    <s v="Disabled"/>
    <x v="0"/>
    <n v="20455"/>
    <x v="0"/>
    <x v="0"/>
    <n v="84"/>
    <n v="14"/>
    <n v="40"/>
    <n v="2"/>
    <n v="2"/>
    <s v="Corporate Auto"/>
    <s v="Corporate L3"/>
    <s v="Offer3"/>
    <s v="Branch"/>
    <n v="564.92203400000005"/>
    <s v="Two-Door Car"/>
    <s v="Medsize"/>
  </r>
  <r>
    <s v="SW74846"/>
    <x v="0"/>
    <n v="7414.4360230000002"/>
    <x v="0"/>
    <s v="Basic"/>
    <x v="0"/>
    <d v="2011-05-02T00:00:00"/>
    <s v="Employed"/>
    <x v="0"/>
    <n v="62473"/>
    <x v="0"/>
    <x v="0"/>
    <n v="185"/>
    <n v="25"/>
    <n v="29"/>
    <n v="0"/>
    <n v="1"/>
    <s v="Personal Auto"/>
    <s v="Personal L2"/>
    <s v="Offer4"/>
    <s v="Web"/>
    <n v="1298.853615"/>
    <s v="Luxury SUV"/>
    <s v="Medsize"/>
  </r>
  <r>
    <s v="FZ24763"/>
    <x v="3"/>
    <n v="5078.451231"/>
    <x v="0"/>
    <s v="Basic"/>
    <x v="0"/>
    <d v="2011-04-01T00:00:00"/>
    <s v="Employed"/>
    <x v="1"/>
    <n v="35289"/>
    <x v="1"/>
    <x v="0"/>
    <n v="65"/>
    <n v="34"/>
    <n v="94"/>
    <n v="0"/>
    <n v="3"/>
    <s v="Personal Auto"/>
    <s v="Personal L1"/>
    <s v="Offer4"/>
    <s v="Web"/>
    <n v="123.945627"/>
    <s v="Four-Door Car"/>
    <s v="Medsize"/>
  </r>
  <r>
    <s v="TW73441"/>
    <x v="2"/>
    <n v="2773.4553580000002"/>
    <x v="0"/>
    <s v="Basic"/>
    <x v="3"/>
    <s v="1/26/11"/>
    <s v="Employed"/>
    <x v="0"/>
    <n v="73478"/>
    <x v="2"/>
    <x v="0"/>
    <n v="68"/>
    <n v="2"/>
    <n v="38"/>
    <n v="0"/>
    <n v="1"/>
    <s v="Personal Auto"/>
    <s v="Personal L2"/>
    <s v="Offer2"/>
    <s v="Call Center"/>
    <n v="241.88878"/>
    <s v="Four-Door Car"/>
    <s v="Medsize"/>
  </r>
  <r>
    <s v="FP60372"/>
    <x v="2"/>
    <n v="8072.7464419999997"/>
    <x v="0"/>
    <s v="Basic"/>
    <x v="0"/>
    <s v="1/15/11"/>
    <s v="Employed"/>
    <x v="1"/>
    <n v="30584"/>
    <x v="1"/>
    <x v="0"/>
    <n v="68"/>
    <n v="10"/>
    <n v="37"/>
    <n v="0"/>
    <n v="2"/>
    <s v="Personal Auto"/>
    <s v="Personal L2"/>
    <s v="Offer3"/>
    <s v="Branch"/>
    <n v="51.662596999999998"/>
    <s v="Two-Door Car"/>
    <s v="Medsize"/>
  </r>
  <r>
    <s v="XS17260"/>
    <x v="4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3"/>
    <s v="Offer1"/>
    <s v="Branch"/>
    <n v="489.6"/>
    <s v="Two-Door Car"/>
    <s v="Medsize"/>
  </r>
  <r>
    <s v="HX77930"/>
    <x v="0"/>
    <n v="3136.4321030000001"/>
    <x v="0"/>
    <s v="Extended"/>
    <x v="1"/>
    <s v="1/20/11"/>
    <s v="Employed"/>
    <x v="0"/>
    <n v="49532"/>
    <x v="2"/>
    <x v="0"/>
    <n v="79"/>
    <n v="16"/>
    <n v="9"/>
    <n v="1"/>
    <n v="1"/>
    <s v="Personal Auto"/>
    <s v="Personal L1"/>
    <s v="Offer1"/>
    <s v="Agent"/>
    <n v="220.186677"/>
    <s v="Four-Door Car"/>
    <s v="Medsize"/>
  </r>
  <r>
    <s v="OP47206"/>
    <x v="1"/>
    <n v="5232.3331129999997"/>
    <x v="0"/>
    <s v="Premium"/>
    <x v="1"/>
    <s v="1/26/11"/>
    <s v="Unemployed"/>
    <x v="1"/>
    <n v="0"/>
    <x v="0"/>
    <x v="1"/>
    <n v="154"/>
    <n v="26"/>
    <n v="85"/>
    <n v="0"/>
    <n v="1"/>
    <s v="Corporate Auto"/>
    <s v="Corporate L2"/>
    <s v="Offer3"/>
    <s v="Agent"/>
    <n v="1140.523821"/>
    <s v="Sports Car"/>
    <s v="Medsize"/>
  </r>
  <r>
    <s v="KI25980"/>
    <x v="0"/>
    <n v="14722.221219999999"/>
    <x v="0"/>
    <s v="Extended"/>
    <x v="2"/>
    <d v="2011-01-02T00:00:00"/>
    <s v="Employed"/>
    <x v="1"/>
    <n v="43982"/>
    <x v="0"/>
    <x v="2"/>
    <n v="126"/>
    <n v="20"/>
    <n v="68"/>
    <n v="1"/>
    <n v="2"/>
    <s v="Personal Auto"/>
    <s v="Personal L3"/>
    <s v="Offer1"/>
    <s v="Web"/>
    <n v="604.79999999999995"/>
    <s v="SUV"/>
    <s v="Small"/>
  </r>
  <r>
    <s v="SM88270"/>
    <x v="3"/>
    <n v="30118.6554"/>
    <x v="0"/>
    <s v="Premium"/>
    <x v="3"/>
    <d v="2011-09-01T00:00:00"/>
    <s v="Employed"/>
    <x v="1"/>
    <n v="68906"/>
    <x v="0"/>
    <x v="0"/>
    <n v="187"/>
    <n v="12"/>
    <n v="61"/>
    <n v="0"/>
    <n v="2"/>
    <s v="Personal Auto"/>
    <s v="Personal L3"/>
    <s v="Offer3"/>
    <s v="Web"/>
    <n v="1053.3001429999999"/>
    <s v="Sports Car"/>
    <s v="Medsize"/>
  </r>
  <r>
    <s v="RM83767"/>
    <x v="0"/>
    <n v="5970.9957370000002"/>
    <x v="0"/>
    <s v="Extended"/>
    <x v="1"/>
    <s v="1/23/11"/>
    <s v="Employed"/>
    <x v="1"/>
    <n v="64008"/>
    <x v="2"/>
    <x v="1"/>
    <n v="85"/>
    <n v="9"/>
    <n v="66"/>
    <n v="5"/>
    <n v="5"/>
    <s v="Personal Auto"/>
    <s v="Personal L3"/>
    <s v="Offer3"/>
    <s v="Agent"/>
    <n v="372.89381200000003"/>
    <s v="Four-Door Car"/>
    <s v="Medsize"/>
  </r>
  <r>
    <s v="YE45848"/>
    <x v="3"/>
    <n v="8026.2783330000002"/>
    <x v="0"/>
    <s v="Extended"/>
    <x v="0"/>
    <d v="2011-07-02T00:00:00"/>
    <s v="Employed"/>
    <x v="0"/>
    <n v="87421"/>
    <x v="0"/>
    <x v="0"/>
    <n v="99"/>
    <n v="21"/>
    <n v="6"/>
    <n v="0"/>
    <n v="6"/>
    <s v="Corporate Auto"/>
    <s v="Corporate L2"/>
    <s v="Offer1"/>
    <s v="Branch"/>
    <n v="475.2"/>
    <s v="Two-Door Car"/>
    <s v="Medsize"/>
  </r>
  <r>
    <s v="QO77034"/>
    <x v="3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3"/>
    <s v="Offer2"/>
    <s v="Agent"/>
    <n v="660.43045600000005"/>
    <s v="SUV"/>
    <s v="Medsize"/>
  </r>
  <r>
    <s v="FQ66070"/>
    <x v="3"/>
    <n v="8491.0202559999998"/>
    <x v="0"/>
    <s v="Basic"/>
    <x v="1"/>
    <s v="2/24/11"/>
    <s v="Employed"/>
    <x v="1"/>
    <n v="62076"/>
    <x v="2"/>
    <x v="0"/>
    <n v="71"/>
    <n v="25"/>
    <n v="82"/>
    <n v="0"/>
    <n v="2"/>
    <s v="Personal Auto"/>
    <s v="Personal L2"/>
    <s v="Offer3"/>
    <s v="Branch"/>
    <n v="227.22511299999999"/>
    <s v="Four-Door Car"/>
    <s v="Medsize"/>
  </r>
  <r>
    <s v="YQ44187"/>
    <x v="4"/>
    <n v="2545.220272"/>
    <x v="0"/>
    <s v="Basic"/>
    <x v="0"/>
    <s v="2/26/11"/>
    <s v="Employed"/>
    <x v="0"/>
    <n v="26746"/>
    <x v="1"/>
    <x v="1"/>
    <n v="66"/>
    <n v="20"/>
    <n v="41"/>
    <n v="0"/>
    <n v="1"/>
    <s v="Personal Auto"/>
    <s v="Personal L2"/>
    <s v="Offer1"/>
    <s v="Agent"/>
    <n v="165.75305"/>
    <s v="Two-Door Car"/>
    <s v="Medsize"/>
  </r>
  <r>
    <s v="PW65305"/>
    <x v="3"/>
    <n v="8870.6738449999993"/>
    <x v="0"/>
    <s v="Basic"/>
    <x v="1"/>
    <d v="2011-03-01T00:00:00"/>
    <s v="Employed"/>
    <x v="1"/>
    <n v="91580"/>
    <x v="2"/>
    <x v="0"/>
    <n v="73"/>
    <n v="14"/>
    <n v="52"/>
    <n v="0"/>
    <n v="2"/>
    <s v="Personal Auto"/>
    <s v="Personal L2"/>
    <s v="Offer2"/>
    <s v="Branch"/>
    <n v="290.70096000000001"/>
    <s v="Two-Door Car"/>
    <s v="Medsize"/>
  </r>
  <r>
    <s v="KB44286"/>
    <x v="4"/>
    <n v="46770.947050000002"/>
    <x v="0"/>
    <s v="Basic"/>
    <x v="3"/>
    <d v="2011-01-02T00:00:00"/>
    <s v="Employed"/>
    <x v="0"/>
    <n v="64403"/>
    <x v="1"/>
    <x v="1"/>
    <n v="198"/>
    <n v="11"/>
    <n v="86"/>
    <n v="0"/>
    <n v="2"/>
    <s v="Corporate Auto"/>
    <s v="Corporate L1"/>
    <s v="Offer1"/>
    <s v="Agent"/>
    <n v="111.17302100000001"/>
    <s v="Luxury SUV"/>
    <s v="Small"/>
  </r>
  <r>
    <s v="JV89183"/>
    <x v="4"/>
    <n v="9378.9007060000004"/>
    <x v="0"/>
    <s v="Premium"/>
    <x v="0"/>
    <s v="1/30/11"/>
    <s v="Employed"/>
    <x v="1"/>
    <n v="51425"/>
    <x v="2"/>
    <x v="0"/>
    <n v="119"/>
    <n v="32"/>
    <n v="66"/>
    <n v="0"/>
    <n v="3"/>
    <s v="Personal Auto"/>
    <s v="Personal L3"/>
    <s v="Offer1"/>
    <s v="Agent"/>
    <n v="560.154132"/>
    <s v="Four-Door Car"/>
    <s v="Large"/>
  </r>
  <r>
    <s v="IS75141"/>
    <x v="4"/>
    <n v="5645.5135289999998"/>
    <x v="0"/>
    <s v="Basic"/>
    <x v="3"/>
    <d v="2011-09-01T00:00:00"/>
    <s v="Employed"/>
    <x v="0"/>
    <n v="44162"/>
    <x v="1"/>
    <x v="0"/>
    <n v="71"/>
    <n v="27"/>
    <n v="16"/>
    <n v="0"/>
    <n v="7"/>
    <s v="Personal Auto"/>
    <s v="Personal L3"/>
    <s v="Offer2"/>
    <s v="Agent"/>
    <n v="160.82504499999999"/>
    <s v="Two-Door Car"/>
    <s v="Medsize"/>
  </r>
  <r>
    <s v="XO90806"/>
    <x v="3"/>
    <n v="8406.7633189999997"/>
    <x v="0"/>
    <s v="Basic"/>
    <x v="1"/>
    <s v="2/24/11"/>
    <s v="Employed"/>
    <x v="0"/>
    <n v="67128"/>
    <x v="2"/>
    <x v="0"/>
    <n v="105"/>
    <n v="33"/>
    <n v="90"/>
    <n v="0"/>
    <n v="4"/>
    <s v="Personal Auto"/>
    <s v="Personal L3"/>
    <s v="Offer1"/>
    <s v="Agent"/>
    <n v="339.01772899999997"/>
    <s v="SUV"/>
    <s v="Small"/>
  </r>
  <r>
    <s v="QN44699"/>
    <x v="4"/>
    <n v="4655.2098139999998"/>
    <x v="0"/>
    <s v="Premium"/>
    <x v="0"/>
    <d v="2011-04-01T00:00:00"/>
    <s v="Employed"/>
    <x v="0"/>
    <n v="30383"/>
    <x v="0"/>
    <x v="2"/>
    <n v="119"/>
    <n v="32"/>
    <n v="25"/>
    <n v="0"/>
    <n v="1"/>
    <s v="Personal Auto"/>
    <s v="Personal L2"/>
    <s v="Offer4"/>
    <s v="Branch"/>
    <n v="803.68632100000002"/>
    <s v="Two-Door Car"/>
    <s v="Small"/>
  </r>
  <r>
    <s v="BV98316"/>
    <x v="1"/>
    <n v="6520.8247769999998"/>
    <x v="0"/>
    <s v="Extended"/>
    <x v="0"/>
    <d v="2011-04-02T00:00:00"/>
    <s v="Employed"/>
    <x v="0"/>
    <n v="93721"/>
    <x v="0"/>
    <x v="0"/>
    <n v="80"/>
    <n v="22"/>
    <n v="62"/>
    <n v="0"/>
    <n v="6"/>
    <s v="Personal Auto"/>
    <s v="Personal L1"/>
    <s v="Offer2"/>
    <s v="Agent"/>
    <n v="489.59464200000002"/>
    <s v="Four-Door Car"/>
    <s v="Large"/>
  </r>
  <r>
    <s v="JJ66819"/>
    <x v="4"/>
    <n v="2989.963139"/>
    <x v="0"/>
    <s v="Basic"/>
    <x v="0"/>
    <s v="2/21/11"/>
    <s v="Employed"/>
    <x v="0"/>
    <n v="79867"/>
    <x v="1"/>
    <x v="2"/>
    <n v="74"/>
    <n v="25"/>
    <n v="76"/>
    <n v="1"/>
    <n v="1"/>
    <s v="Personal Auto"/>
    <s v="Personal L2"/>
    <s v="Offer1"/>
    <s v="Branch"/>
    <n v="78.172320999999997"/>
    <s v="Four-Door Car"/>
    <s v="Small"/>
  </r>
  <r>
    <s v="KM72596"/>
    <x v="1"/>
    <n v="32677.342840000001"/>
    <x v="0"/>
    <s v="Extended"/>
    <x v="4"/>
    <d v="2011-04-02T00:00:00"/>
    <s v="Employed"/>
    <x v="1"/>
    <n v="39393"/>
    <x v="2"/>
    <x v="1"/>
    <n v="121"/>
    <n v="11"/>
    <n v="61"/>
    <n v="0"/>
    <n v="2"/>
    <s v="Personal Auto"/>
    <s v="Personal L3"/>
    <s v="Offer1"/>
    <s v="Agent"/>
    <n v="491.15119700000002"/>
    <s v="SUV"/>
    <s v="Medsize"/>
  </r>
  <r>
    <s v="HX72126"/>
    <x v="2"/>
    <n v="21112.536240000001"/>
    <x v="0"/>
    <s v="Extended"/>
    <x v="0"/>
    <s v="2/22/11"/>
    <s v="Unemployed"/>
    <x v="0"/>
    <n v="0"/>
    <x v="1"/>
    <x v="0"/>
    <n v="81"/>
    <n v="12"/>
    <n v="59"/>
    <n v="0"/>
    <n v="2"/>
    <s v="Personal Auto"/>
    <s v="Personal L3"/>
    <s v="Offer3"/>
    <s v="Branch"/>
    <n v="136.84855400000001"/>
    <s v="Four-Door Car"/>
    <s v="Medsize"/>
  </r>
  <r>
    <s v="WX48434"/>
    <x v="1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Corporate Auto"/>
    <s v="Corporate L3"/>
    <s v="Offer2"/>
    <s v="Agent"/>
    <n v="725.87069299999996"/>
    <s v="SUV"/>
    <s v="Medsize"/>
  </r>
  <r>
    <s v="LW12893"/>
    <x v="3"/>
    <n v="7911.626107"/>
    <x v="0"/>
    <s v="Basic"/>
    <x v="3"/>
    <s v="2/25/11"/>
    <s v="Employed"/>
    <x v="0"/>
    <n v="43916"/>
    <x v="0"/>
    <x v="2"/>
    <n v="68"/>
    <n v="10"/>
    <n v="59"/>
    <n v="2"/>
    <n v="2"/>
    <s v="Personal Auto"/>
    <s v="Personal L2"/>
    <s v="Offer2"/>
    <s v="Call Center"/>
    <n v="326.39999999999998"/>
    <s v="Four-Door Car"/>
    <s v="Small"/>
  </r>
  <r>
    <s v="XO94933"/>
    <x v="3"/>
    <n v="3944.2311850000001"/>
    <x v="0"/>
    <s v="Basic"/>
    <x v="0"/>
    <s v="1/22/11"/>
    <s v="Employed"/>
    <x v="0"/>
    <n v="33282"/>
    <x v="1"/>
    <x v="0"/>
    <n v="100"/>
    <n v="24"/>
    <n v="66"/>
    <n v="1"/>
    <n v="1"/>
    <s v="Personal Auto"/>
    <s v="Personal L3"/>
    <s v="Offer2"/>
    <s v="Agent"/>
    <n v="207.51082099999999"/>
    <s v="SUV"/>
    <s v="Small"/>
  </r>
  <r>
    <s v="NS92256"/>
    <x v="4"/>
    <n v="23777.814269999999"/>
    <x v="0"/>
    <s v="Extended"/>
    <x v="2"/>
    <s v="1/22/11"/>
    <s v="Employed"/>
    <x v="0"/>
    <n v="33032"/>
    <x v="1"/>
    <x v="0"/>
    <n v="86"/>
    <n v="33"/>
    <n v="77"/>
    <n v="1"/>
    <n v="2"/>
    <s v="Personal Auto"/>
    <s v="Personal L3"/>
    <s v="Offer2"/>
    <s v="Branch"/>
    <n v="87.080118999999996"/>
    <s v="Two-Door Car"/>
    <s v="Medsize"/>
  </r>
  <r>
    <s v="IR62720"/>
    <x v="2"/>
    <n v="6842.5800520000003"/>
    <x v="0"/>
    <s v="Extended"/>
    <x v="0"/>
    <s v="2/19/11"/>
    <s v="Disabled"/>
    <x v="1"/>
    <n v="25259"/>
    <x v="0"/>
    <x v="0"/>
    <n v="87"/>
    <n v="18"/>
    <n v="8"/>
    <n v="0"/>
    <n v="9"/>
    <s v="Personal Auto"/>
    <s v="Personal L1"/>
    <s v="Offer3"/>
    <s v="Agent"/>
    <n v="417.6"/>
    <s v="Four-Door Car"/>
    <s v="Medsize"/>
  </r>
  <r>
    <s v="XP81320"/>
    <x v="4"/>
    <n v="2521.1610479999999"/>
    <x v="0"/>
    <s v="Basic"/>
    <x v="1"/>
    <s v="1/27/11"/>
    <s v="Medical Leave"/>
    <x v="0"/>
    <n v="19637"/>
    <x v="0"/>
    <x v="0"/>
    <n v="67"/>
    <n v="34"/>
    <n v="30"/>
    <n v="0"/>
    <n v="1"/>
    <s v="Personal Auto"/>
    <s v="Personal L3"/>
    <s v="Offer1"/>
    <s v="Branch"/>
    <n v="333.138214"/>
    <s v="Four-Door Car"/>
    <s v="Medsize"/>
  </r>
  <r>
    <s v="CA52541"/>
    <x v="3"/>
    <n v="3808.122147"/>
    <x v="1"/>
    <s v="Extended"/>
    <x v="1"/>
    <s v="1/28/11"/>
    <s v="Employed"/>
    <x v="0"/>
    <n v="94903"/>
    <x v="0"/>
    <x v="0"/>
    <n v="94"/>
    <n v="3"/>
    <n v="38"/>
    <n v="0"/>
    <n v="1"/>
    <s v="Corporate Auto"/>
    <s v="Corporate L2"/>
    <s v="Offer2"/>
    <s v="Agent"/>
    <n v="451.2"/>
    <s v="Two-Door Car"/>
    <s v="Small"/>
  </r>
  <r>
    <s v="IB59831"/>
    <x v="4"/>
    <n v="15512.56424"/>
    <x v="0"/>
    <s v="Extended"/>
    <x v="1"/>
    <s v="2/19/11"/>
    <s v="Employed"/>
    <x v="1"/>
    <n v="39794"/>
    <x v="0"/>
    <x v="1"/>
    <n v="133"/>
    <n v="0"/>
    <n v="7"/>
    <n v="0"/>
    <n v="2"/>
    <s v="Corporate Auto"/>
    <s v="Corporate L2"/>
    <s v="Offer1"/>
    <s v="Agent"/>
    <n v="638.4"/>
    <s v="SUV"/>
    <s v="Small"/>
  </r>
  <r>
    <s v="VO61192"/>
    <x v="4"/>
    <n v="6751.7823269999999"/>
    <x v="0"/>
    <s v="Extended"/>
    <x v="3"/>
    <d v="2011-05-01T00:00:00"/>
    <s v="Employed"/>
    <x v="1"/>
    <n v="42433"/>
    <x v="0"/>
    <x v="0"/>
    <n v="85"/>
    <n v="28"/>
    <n v="47"/>
    <n v="0"/>
    <n v="5"/>
    <s v="Personal Auto"/>
    <s v="Personal L2"/>
    <s v="Offer4"/>
    <s v="Call Center"/>
    <n v="410.946167"/>
    <s v="Four-Door Car"/>
    <s v="Medsize"/>
  </r>
  <r>
    <s v="UV17888"/>
    <x v="3"/>
    <n v="7405.4205060000004"/>
    <x v="0"/>
    <s v="Basic"/>
    <x v="0"/>
    <d v="2011-09-01T00:00:00"/>
    <s v="Disabled"/>
    <x v="0"/>
    <n v="22044"/>
    <x v="1"/>
    <x v="2"/>
    <n v="65"/>
    <n v="35"/>
    <n v="70"/>
    <n v="0"/>
    <n v="2"/>
    <s v="Corporate Auto"/>
    <s v="Corporate L1"/>
    <s v="Offer1"/>
    <s v="Agent"/>
    <n v="10.393015999999999"/>
    <s v="Four-Door Car"/>
    <s v="Large"/>
  </r>
  <r>
    <s v="WX31658"/>
    <x v="1"/>
    <n v="7218.0155919999997"/>
    <x v="0"/>
    <s v="Basic"/>
    <x v="4"/>
    <d v="2011-10-01T00:00:00"/>
    <s v="Employed"/>
    <x v="0"/>
    <n v="32312"/>
    <x v="2"/>
    <x v="0"/>
    <n v="61"/>
    <n v="29"/>
    <n v="31"/>
    <n v="3"/>
    <n v="2"/>
    <s v="Personal Auto"/>
    <s v="Personal L2"/>
    <s v="Offer3"/>
    <s v="Call Center"/>
    <n v="276.59078799999997"/>
    <s v="Two-Door Car"/>
    <s v="Medsize"/>
  </r>
  <r>
    <s v="RQ79244"/>
    <x v="3"/>
    <n v="3362.551989"/>
    <x v="0"/>
    <s v="Extended"/>
    <x v="1"/>
    <s v="1/29/11"/>
    <s v="Unemployed"/>
    <x v="0"/>
    <n v="0"/>
    <x v="0"/>
    <x v="1"/>
    <n v="97"/>
    <n v="28"/>
    <n v="29"/>
    <n v="0"/>
    <n v="1"/>
    <s v="Personal Auto"/>
    <s v="Personal L1"/>
    <s v="Offer1"/>
    <s v="Branch"/>
    <n v="698.4"/>
    <s v="Four-Door Car"/>
    <s v="Medsize"/>
  </r>
  <r>
    <s v="UL90124"/>
    <x v="4"/>
    <n v="5038.9799679999996"/>
    <x v="0"/>
    <s v="Extended"/>
    <x v="3"/>
    <s v="2/21/11"/>
    <s v="Employed"/>
    <x v="0"/>
    <n v="72919"/>
    <x v="0"/>
    <x v="0"/>
    <n v="130"/>
    <n v="20"/>
    <n v="22"/>
    <n v="5"/>
    <n v="1"/>
    <s v="Personal Auto"/>
    <s v="Personal L3"/>
    <s v="Offer4"/>
    <s v="Agent"/>
    <n v="936"/>
    <s v="SUV"/>
    <s v="Small"/>
  </r>
  <r>
    <s v="PN12718"/>
    <x v="3"/>
    <n v="8681.0463390000004"/>
    <x v="0"/>
    <s v="Extended"/>
    <x v="0"/>
    <d v="2011-03-02T00:00:00"/>
    <s v="Unemployed"/>
    <x v="1"/>
    <n v="0"/>
    <x v="0"/>
    <x v="0"/>
    <n v="86"/>
    <n v="6"/>
    <n v="57"/>
    <n v="2"/>
    <n v="2"/>
    <s v="Personal Auto"/>
    <s v="Personal L1"/>
    <s v="Offer2"/>
    <s v="Branch"/>
    <n v="541.21774300000004"/>
    <s v="Two-Door Car"/>
    <s v="Large"/>
  </r>
  <r>
    <s v="CN63432"/>
    <x v="1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3"/>
    <s v="Offer1"/>
    <s v="Agent"/>
    <n v="326.39999999999998"/>
    <s v="Four-Door Car"/>
    <s v="Large"/>
  </r>
  <r>
    <s v="WA24038"/>
    <x v="4"/>
    <n v="4595.4575439999999"/>
    <x v="0"/>
    <s v="Basic"/>
    <x v="0"/>
    <s v="2/19/11"/>
    <s v="Employed"/>
    <x v="1"/>
    <n v="76357"/>
    <x v="1"/>
    <x v="0"/>
    <n v="117"/>
    <n v="18"/>
    <n v="96"/>
    <n v="1"/>
    <n v="1"/>
    <s v="Personal Auto"/>
    <s v="Personal L3"/>
    <s v="Offer1"/>
    <s v="Call Center"/>
    <n v="4.0742219999999998"/>
    <s v="SUV"/>
    <s v="Medsize"/>
  </r>
  <r>
    <s v="TR40401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2"/>
    <s v="Offer2"/>
    <s v="Branch"/>
    <n v="600"/>
    <s v="SUV"/>
    <s v="Medsize"/>
  </r>
  <r>
    <s v="UQ73252"/>
    <x v="1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Personal Auto"/>
    <s v="Personal L3"/>
    <s v="Offer2"/>
    <s v="Agent"/>
    <n v="316.8"/>
    <s v="Two-Door Car"/>
    <s v="Medsize"/>
  </r>
  <r>
    <s v="LK91880"/>
    <x v="3"/>
    <n v="8376.3322939999998"/>
    <x v="0"/>
    <s v="Basic"/>
    <x v="1"/>
    <d v="2011-01-01T00:00:00"/>
    <s v="Employed"/>
    <x v="0"/>
    <n v="26448"/>
    <x v="1"/>
    <x v="0"/>
    <n v="105"/>
    <n v="7"/>
    <n v="42"/>
    <n v="0"/>
    <n v="3"/>
    <s v="Personal Auto"/>
    <s v="Personal L3"/>
    <s v="Offer3"/>
    <s v="Agent"/>
    <n v="75.330275999999998"/>
    <s v="Sports Car"/>
    <s v="Medsize"/>
  </r>
  <r>
    <s v="UA50747"/>
    <x v="0"/>
    <n v="25997.749960000001"/>
    <x v="0"/>
    <s v="Basic"/>
    <x v="3"/>
    <s v="2/20/11"/>
    <s v="Employed"/>
    <x v="0"/>
    <n v="62262"/>
    <x v="2"/>
    <x v="0"/>
    <n v="72"/>
    <n v="17"/>
    <n v="2"/>
    <n v="0"/>
    <n v="2"/>
    <s v="Corporate Auto"/>
    <s v="Corporate L3"/>
    <s v="Offer4"/>
    <s v="Branch"/>
    <n v="193.505325"/>
    <s v="Four-Door Car"/>
    <s v="Small"/>
  </r>
  <r>
    <s v="RV22056"/>
    <x v="4"/>
    <n v="4971.3535860000002"/>
    <x v="0"/>
    <s v="Extended"/>
    <x v="0"/>
    <s v="2/21/11"/>
    <s v="Employed"/>
    <x v="0"/>
    <n v="98784"/>
    <x v="1"/>
    <x v="0"/>
    <n v="124"/>
    <n v="7"/>
    <n v="36"/>
    <n v="1"/>
    <n v="1"/>
    <s v="Personal Auto"/>
    <s v="Personal L3"/>
    <s v="Offer2"/>
    <s v="Web"/>
    <n v="155.41298399999999"/>
    <s v="Sports Car"/>
    <s v="Medsize"/>
  </r>
  <r>
    <s v="FW92569"/>
    <x v="1"/>
    <n v="13270.944600000001"/>
    <x v="0"/>
    <s v="Basic"/>
    <x v="1"/>
    <s v="1/24/11"/>
    <s v="Employed"/>
    <x v="1"/>
    <n v="28727"/>
    <x v="2"/>
    <x v="0"/>
    <n v="113"/>
    <n v="7"/>
    <n v="42"/>
    <n v="0"/>
    <n v="2"/>
    <s v="Corporate Auto"/>
    <s v="Corporate L1"/>
    <s v="Offer4"/>
    <s v="Branch"/>
    <n v="350.87750199999999"/>
    <s v="SUV"/>
    <s v="Medsize"/>
  </r>
  <r>
    <s v="AS26192"/>
    <x v="4"/>
    <n v="5519.0784750000003"/>
    <x v="0"/>
    <s v="Basic"/>
    <x v="3"/>
    <s v="1/15/11"/>
    <s v="Employed"/>
    <x v="1"/>
    <n v="50406"/>
    <x v="1"/>
    <x v="2"/>
    <n v="70"/>
    <n v="20"/>
    <n v="23"/>
    <n v="0"/>
    <n v="9"/>
    <s v="Corporate Auto"/>
    <s v="Corporate L3"/>
    <s v="Offer1"/>
    <s v="Call Center"/>
    <n v="132.20861199999999"/>
    <s v="Four-Door Car"/>
    <s v="Medsize"/>
  </r>
  <r>
    <s v="PX72779"/>
    <x v="1"/>
    <n v="7942.1742130000002"/>
    <x v="0"/>
    <s v="Basic"/>
    <x v="2"/>
    <s v="1/20/11"/>
    <s v="Employed"/>
    <x v="1"/>
    <n v="41832"/>
    <x v="0"/>
    <x v="0"/>
    <n v="66"/>
    <n v="19"/>
    <n v="15"/>
    <n v="0"/>
    <n v="2"/>
    <s v="Personal Auto"/>
    <s v="Personal L3"/>
    <s v="Offer1"/>
    <s v="Call Center"/>
    <n v="402.74991799999998"/>
    <s v="Four-Door Car"/>
    <s v="Small"/>
  </r>
  <r>
    <s v="PZ47901"/>
    <x v="1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3"/>
    <s v="Offer1"/>
    <s v="Call Center"/>
    <n v="350.4"/>
    <s v="Four-Door Car"/>
    <s v="Medsize"/>
  </r>
  <r>
    <s v="LE41874"/>
    <x v="2"/>
    <n v="5140.1128900000003"/>
    <x v="0"/>
    <s v="Extended"/>
    <x v="3"/>
    <d v="2011-08-01T00:00:00"/>
    <s v="Unemployed"/>
    <x v="0"/>
    <n v="0"/>
    <x v="0"/>
    <x v="0"/>
    <n v="138"/>
    <n v="22"/>
    <n v="18"/>
    <n v="0"/>
    <n v="1"/>
    <s v="Corporate Auto"/>
    <s v="Corporate L3"/>
    <s v="Offer1"/>
    <s v="Agent"/>
    <n v="900.61736399999995"/>
    <s v="SUV"/>
    <s v="Small"/>
  </r>
  <r>
    <s v="WT10649"/>
    <x v="4"/>
    <n v="6583.2056910000001"/>
    <x v="0"/>
    <s v="Extended"/>
    <x v="0"/>
    <d v="2011-09-01T00:00:00"/>
    <s v="Unemployed"/>
    <x v="1"/>
    <n v="0"/>
    <x v="0"/>
    <x v="1"/>
    <n v="97"/>
    <n v="22"/>
    <n v="5"/>
    <n v="0"/>
    <n v="3"/>
    <s v="Personal Auto"/>
    <s v="Personal L2"/>
    <s v="Offer1"/>
    <s v="Branch"/>
    <n v="465.6"/>
    <s v="Four-Door Car"/>
    <s v="Medsize"/>
  </r>
  <r>
    <s v="SP80065"/>
    <x v="3"/>
    <n v="7899.217251"/>
    <x v="0"/>
    <s v="Extended"/>
    <x v="3"/>
    <d v="2011-12-02T00:00:00"/>
    <s v="Employed"/>
    <x v="0"/>
    <n v="40032"/>
    <x v="0"/>
    <x v="0"/>
    <n v="99"/>
    <n v="18"/>
    <n v="35"/>
    <n v="0"/>
    <n v="8"/>
    <s v="Special Auto"/>
    <s v="Special L3"/>
    <s v="Offer2"/>
    <s v="Agent"/>
    <n v="475.2"/>
    <s v="Four-Door Car"/>
    <s v="Medsize"/>
  </r>
  <r>
    <s v="WW37525"/>
    <x v="3"/>
    <n v="7659.4995829999998"/>
    <x v="0"/>
    <s v="Extended"/>
    <x v="3"/>
    <s v="2/20/11"/>
    <s v="Employed"/>
    <x v="1"/>
    <n v="95701"/>
    <x v="1"/>
    <x v="2"/>
    <n v="98"/>
    <n v="24"/>
    <n v="8"/>
    <n v="3"/>
    <n v="3"/>
    <s v="Personal Auto"/>
    <s v="Personal L3"/>
    <s v="Offer1"/>
    <s v="Branch"/>
    <n v="99.697768999999994"/>
    <s v="Four-Door Car"/>
    <s v="Small"/>
  </r>
  <r>
    <s v="MF15503"/>
    <x v="2"/>
    <n v="7055.9625640000004"/>
    <x v="0"/>
    <s v="Premium"/>
    <x v="0"/>
    <s v="2/19/11"/>
    <s v="Unemployed"/>
    <x v="1"/>
    <n v="0"/>
    <x v="0"/>
    <x v="1"/>
    <n v="108"/>
    <n v="25"/>
    <n v="82"/>
    <n v="1"/>
    <n v="4"/>
    <s v="Special Auto"/>
    <s v="Special L2"/>
    <s v="Offer2"/>
    <s v="Branch"/>
    <n v="777.6"/>
    <s v="Two-Door Car"/>
    <s v="Medsize"/>
  </r>
  <r>
    <s v="GJ52970"/>
    <x v="3"/>
    <n v="7238.5040490000001"/>
    <x v="0"/>
    <s v="Basic"/>
    <x v="3"/>
    <d v="2011-03-01T00:00:00"/>
    <s v="Unemployed"/>
    <x v="1"/>
    <n v="0"/>
    <x v="0"/>
    <x v="0"/>
    <n v="66"/>
    <n v="31"/>
    <n v="54"/>
    <n v="1"/>
    <n v="2"/>
    <s v="Personal Auto"/>
    <s v="Personal L3"/>
    <s v="Offer3"/>
    <s v="Call Center"/>
    <n v="393.64561500000002"/>
    <s v="Four-Door Car"/>
    <s v="Medsize"/>
  </r>
  <r>
    <s v="GX84338"/>
    <x v="0"/>
    <n v="3824.431298"/>
    <x v="0"/>
    <s v="Extended"/>
    <x v="4"/>
    <d v="2011-01-02T00:00:00"/>
    <s v="Employed"/>
    <x v="0"/>
    <n v="62530"/>
    <x v="1"/>
    <x v="0"/>
    <n v="95"/>
    <n v="35"/>
    <n v="28"/>
    <n v="0"/>
    <n v="1"/>
    <s v="Personal Auto"/>
    <s v="Personal L3"/>
    <s v="Offer4"/>
    <s v="Agent"/>
    <n v="61.693770999999998"/>
    <s v="Four-Door Car"/>
    <s v="Medsize"/>
  </r>
  <r>
    <s v="QL54532"/>
    <x v="3"/>
    <n v="3870.3569280000002"/>
    <x v="0"/>
    <s v="Basic"/>
    <x v="2"/>
    <s v="1/17/11"/>
    <s v="Unemployed"/>
    <x v="1"/>
    <n v="0"/>
    <x v="0"/>
    <x v="1"/>
    <n v="106"/>
    <n v="8"/>
    <n v="65"/>
    <n v="0"/>
    <n v="1"/>
    <s v="Personal Auto"/>
    <s v="Personal L2"/>
    <s v="Offer1"/>
    <s v="Web"/>
    <n v="508.8"/>
    <s v="SUV"/>
    <s v="Medsize"/>
  </r>
  <r>
    <s v="WY43888"/>
    <x v="0"/>
    <n v="16525.380669999999"/>
    <x v="0"/>
    <s v="Basic"/>
    <x v="3"/>
    <s v="1/17/11"/>
    <s v="Employed"/>
    <x v="1"/>
    <n v="24414"/>
    <x v="0"/>
    <x v="0"/>
    <n v="104"/>
    <n v="34"/>
    <n v="80"/>
    <n v="0"/>
    <n v="2"/>
    <s v="Personal Auto"/>
    <s v="Personal L1"/>
    <s v="Offer2"/>
    <s v="Call Center"/>
    <n v="499.2"/>
    <s v="SUV"/>
    <s v="Medsize"/>
  </r>
  <r>
    <s v="TN51356"/>
    <x v="4"/>
    <n v="2450.8809540000002"/>
    <x v="0"/>
    <s v="Basic"/>
    <x v="0"/>
    <s v="2/21/11"/>
    <s v="Employed"/>
    <x v="1"/>
    <n v="82695"/>
    <x v="2"/>
    <x v="2"/>
    <n v="62"/>
    <n v="10"/>
    <n v="39"/>
    <n v="0"/>
    <n v="1"/>
    <s v="Personal Auto"/>
    <s v="Personal L2"/>
    <s v="Offer3"/>
    <s v="Web"/>
    <n v="217.945243"/>
    <s v="Four-Door Car"/>
    <s v="Medsize"/>
  </r>
  <r>
    <s v="QJ21876"/>
    <x v="3"/>
    <n v="5666.6962800000001"/>
    <x v="0"/>
    <s v="Premium"/>
    <x v="1"/>
    <s v="2/26/11"/>
    <s v="Employed"/>
    <x v="0"/>
    <n v="48156"/>
    <x v="0"/>
    <x v="2"/>
    <n v="143"/>
    <n v="9"/>
    <n v="20"/>
    <n v="0"/>
    <n v="1"/>
    <s v="Personal Auto"/>
    <s v="Personal L3"/>
    <s v="Offer1"/>
    <s v="Web"/>
    <n v="686.4"/>
    <s v="SUV"/>
    <s v="Medsize"/>
  </r>
  <r>
    <s v="MM49431"/>
    <x v="0"/>
    <n v="7298.5835619999998"/>
    <x v="0"/>
    <s v="Basic"/>
    <x v="0"/>
    <d v="2011-08-01T00:00:00"/>
    <s v="Employed"/>
    <x v="1"/>
    <n v="74069"/>
    <x v="2"/>
    <x v="2"/>
    <n v="63"/>
    <n v="33"/>
    <n v="81"/>
    <n v="2"/>
    <n v="2"/>
    <s v="Personal Auto"/>
    <s v="Personal L3"/>
    <s v="Offer1"/>
    <s v="Agent"/>
    <n v="275.51643799999999"/>
    <s v="Two-Door Car"/>
    <s v="Medsize"/>
  </r>
  <r>
    <s v="DY38083"/>
    <x v="3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Personal Auto"/>
    <s v="Personal L3"/>
    <s v="Offer2"/>
    <s v="Agent"/>
    <n v="133.42560900000001"/>
    <s v="SUV"/>
    <s v="Medsize"/>
  </r>
  <r>
    <s v="KZ95954"/>
    <x v="1"/>
    <n v="5375.6571459999996"/>
    <x v="0"/>
    <s v="Extended"/>
    <x v="3"/>
    <d v="2011-02-02T00:00:00"/>
    <s v="Unemployed"/>
    <x v="1"/>
    <n v="0"/>
    <x v="0"/>
    <x v="1"/>
    <n v="80"/>
    <n v="13"/>
    <n v="57"/>
    <n v="1"/>
    <n v="4"/>
    <s v="Personal Auto"/>
    <s v="Personal L2"/>
    <s v="Offer3"/>
    <s v="Branch"/>
    <n v="749.13468599999999"/>
    <s v="Four-Door Car"/>
    <s v="Medsize"/>
  </r>
  <r>
    <s v="DC70690"/>
    <x v="1"/>
    <n v="5598.0083800000002"/>
    <x v="0"/>
    <s v="Basic"/>
    <x v="1"/>
    <s v="1/13/11"/>
    <s v="Employed"/>
    <x v="0"/>
    <n v="51737"/>
    <x v="0"/>
    <x v="1"/>
    <n v="71"/>
    <n v="13"/>
    <n v="55"/>
    <n v="0"/>
    <n v="6"/>
    <s v="Personal Auto"/>
    <s v="Personal L1"/>
    <s v="Offer1"/>
    <s v="Web"/>
    <n v="430.16327699999999"/>
    <s v="Four-Door Car"/>
    <s v="Medsize"/>
  </r>
  <r>
    <s v="QI31659"/>
    <x v="3"/>
    <n v="16953.08411"/>
    <x v="0"/>
    <s v="Basic"/>
    <x v="0"/>
    <s v="2/26/11"/>
    <s v="Employed"/>
    <x v="0"/>
    <n v="76797"/>
    <x v="2"/>
    <x v="1"/>
    <n v="71"/>
    <n v="22"/>
    <n v="2"/>
    <n v="0"/>
    <n v="2"/>
    <s v="Personal Auto"/>
    <s v="Personal L3"/>
    <s v="Offer2"/>
    <s v="Call Center"/>
    <n v="234.77165299999999"/>
    <s v="Four-Door Car"/>
    <s v="Medsize"/>
  </r>
  <r>
    <s v="JU72142"/>
    <x v="4"/>
    <n v="14002.755080000001"/>
    <x v="0"/>
    <s v="Basic"/>
    <x v="0"/>
    <s v="2/14/11"/>
    <s v="Employed"/>
    <x v="1"/>
    <n v="61225"/>
    <x v="2"/>
    <x v="0"/>
    <n v="117"/>
    <n v="3"/>
    <n v="0"/>
    <n v="0"/>
    <n v="2"/>
    <s v="Personal Auto"/>
    <s v="Personal L3"/>
    <s v="Offer2"/>
    <s v="Call Center"/>
    <n v="442.37487299999998"/>
    <s v="SUV"/>
    <s v="Small"/>
  </r>
  <r>
    <s v="QS26062"/>
    <x v="3"/>
    <n v="2807.0494269999999"/>
    <x v="0"/>
    <s v="Basic"/>
    <x v="3"/>
    <s v="1/21/11"/>
    <s v="Employed"/>
    <x v="1"/>
    <n v="80915"/>
    <x v="2"/>
    <x v="0"/>
    <n v="70"/>
    <n v="17"/>
    <n v="66"/>
    <n v="0"/>
    <n v="1"/>
    <s v="Corporate Auto"/>
    <s v="Corporate L2"/>
    <s v="Offer2"/>
    <s v="Branch"/>
    <n v="187.85481799999999"/>
    <s v="Four-Door Car"/>
    <s v="Medsize"/>
  </r>
  <r>
    <s v="LF61343"/>
    <x v="3"/>
    <n v="10529.012360000001"/>
    <x v="0"/>
    <s v="Premium"/>
    <x v="3"/>
    <d v="2011-09-02T00:00:00"/>
    <s v="Disabled"/>
    <x v="1"/>
    <n v="12688"/>
    <x v="0"/>
    <x v="0"/>
    <n v="140"/>
    <n v="5"/>
    <n v="96"/>
    <n v="0"/>
    <n v="3"/>
    <s v="Personal Auto"/>
    <s v="Personal L1"/>
    <s v="Offer1"/>
    <s v="Call Center"/>
    <n v="672"/>
    <s v="SUV"/>
    <s v="Medsize"/>
  </r>
  <r>
    <s v="YK23193"/>
    <x v="2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ID40186"/>
    <x v="4"/>
    <n v="12904.943359999999"/>
    <x v="0"/>
    <s v="Premium"/>
    <x v="0"/>
    <s v="2/27/11"/>
    <s v="Employed"/>
    <x v="0"/>
    <n v="27778"/>
    <x v="0"/>
    <x v="2"/>
    <n v="109"/>
    <n v="30"/>
    <n v="14"/>
    <n v="0"/>
    <n v="2"/>
    <s v="Personal Auto"/>
    <s v="Personal L3"/>
    <s v="Offer1"/>
    <s v="Agent"/>
    <n v="523.20000000000005"/>
    <s v="Four-Door Car"/>
    <s v="Large"/>
  </r>
  <r>
    <s v="AS17174"/>
    <x v="4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2"/>
    <s v="Offer2"/>
    <s v="Agent"/>
    <n v="114.273025"/>
    <s v="Two-Door Car"/>
    <s v="Medsize"/>
  </r>
  <r>
    <s v="IQ95180"/>
    <x v="4"/>
    <n v="5651.3967720000001"/>
    <x v="0"/>
    <s v="Basic"/>
    <x v="0"/>
    <s v="1/19/11"/>
    <s v="Employed"/>
    <x v="1"/>
    <n v="44634"/>
    <x v="0"/>
    <x v="0"/>
    <n v="71"/>
    <n v="16"/>
    <n v="99"/>
    <n v="1"/>
    <n v="9"/>
    <s v="Personal Auto"/>
    <s v="Personal L3"/>
    <s v="Offer1"/>
    <s v="Branch"/>
    <n v="396.03533399999998"/>
    <s v="Four-Door Car"/>
    <s v="Small"/>
  </r>
  <r>
    <s v="RS59102"/>
    <x v="3"/>
    <n v="12885.786760000001"/>
    <x v="0"/>
    <s v="Basic"/>
    <x v="1"/>
    <d v="2011-12-02T00:00:00"/>
    <s v="Employed"/>
    <x v="1"/>
    <n v="37050"/>
    <x v="0"/>
    <x v="0"/>
    <n v="110"/>
    <n v="4"/>
    <n v="75"/>
    <n v="1"/>
    <n v="2"/>
    <s v="Personal Auto"/>
    <s v="Personal L3"/>
    <s v="Offer1"/>
    <s v="Agent"/>
    <n v="528"/>
    <s v="Sports Car"/>
    <s v="Medsize"/>
  </r>
  <r>
    <s v="OI83286"/>
    <x v="4"/>
    <n v="5551.3949789999997"/>
    <x v="0"/>
    <s v="Basic"/>
    <x v="1"/>
    <s v="1/31/11"/>
    <s v="Employed"/>
    <x v="0"/>
    <n v="56872"/>
    <x v="2"/>
    <x v="0"/>
    <n v="69"/>
    <n v="20"/>
    <n v="99"/>
    <n v="0"/>
    <n v="9"/>
    <s v="Personal Auto"/>
    <s v="Personal L1"/>
    <s v="Offer1"/>
    <s v="Agent"/>
    <n v="192.879457"/>
    <s v="Two-Door Car"/>
    <s v="Medsize"/>
  </r>
  <r>
    <s v="XH93021"/>
    <x v="2"/>
    <n v="5439.3424420000001"/>
    <x v="0"/>
    <s v="Extended"/>
    <x v="3"/>
    <s v="1/13/11"/>
    <s v="Unemployed"/>
    <x v="1"/>
    <n v="0"/>
    <x v="0"/>
    <x v="1"/>
    <n v="82"/>
    <n v="12"/>
    <n v="40"/>
    <n v="0"/>
    <n v="6"/>
    <s v="Personal Auto"/>
    <s v="Personal L3"/>
    <s v="Offer1"/>
    <s v="Branch"/>
    <n v="590.4"/>
    <s v="Four-Door Car"/>
    <s v="Small"/>
  </r>
  <r>
    <s v="QJ22057"/>
    <x v="2"/>
    <n v="4454.1044549999997"/>
    <x v="0"/>
    <s v="Basic"/>
    <x v="1"/>
    <s v="2/22/11"/>
    <s v="Unemployed"/>
    <x v="0"/>
    <n v="0"/>
    <x v="0"/>
    <x v="1"/>
    <n v="68"/>
    <n v="5"/>
    <n v="72"/>
    <n v="1"/>
    <n v="3"/>
    <s v="Personal Auto"/>
    <s v="Personal L3"/>
    <s v="Offer1"/>
    <s v="Branch"/>
    <n v="326.39999999999998"/>
    <s v="Four-Door Car"/>
    <s v="Large"/>
  </r>
  <r>
    <s v="NR49426"/>
    <x v="2"/>
    <n v="5195.8247389999997"/>
    <x v="0"/>
    <s v="Basic"/>
    <x v="1"/>
    <s v="1/29/11"/>
    <s v="Employed"/>
    <x v="1"/>
    <n v="69488"/>
    <x v="0"/>
    <x v="2"/>
    <n v="68"/>
    <n v="13"/>
    <n v="25"/>
    <n v="3"/>
    <n v="3"/>
    <s v="Personal Auto"/>
    <s v="Personal L2"/>
    <s v="Offer1"/>
    <s v="Branch"/>
    <n v="326.39999999999998"/>
    <s v="Four-Door Car"/>
    <s v="Medsize"/>
  </r>
  <r>
    <s v="BM39234"/>
    <x v="4"/>
    <n v="4551.0604789999998"/>
    <x v="0"/>
    <s v="Basic"/>
    <x v="3"/>
    <s v="2/13/11"/>
    <s v="Unemployed"/>
    <x v="1"/>
    <n v="0"/>
    <x v="0"/>
    <x v="1"/>
    <n v="62"/>
    <n v="25"/>
    <n v="98"/>
    <n v="0"/>
    <n v="3"/>
    <s v="Personal Auto"/>
    <s v="Personal L1"/>
    <s v="Offer1"/>
    <s v="Call Center"/>
    <n v="446.4"/>
    <s v="Two-Door Car"/>
    <s v="Medsize"/>
  </r>
  <r>
    <s v="MJ95558"/>
    <x v="3"/>
    <n v="16570.090090000002"/>
    <x v="0"/>
    <s v="Extended"/>
    <x v="0"/>
    <d v="2011-12-01T00:00:00"/>
    <s v="Employed"/>
    <x v="1"/>
    <n v="23589"/>
    <x v="0"/>
    <x v="0"/>
    <n v="211"/>
    <n v="30"/>
    <n v="13"/>
    <n v="0"/>
    <n v="6"/>
    <s v="Special Auto"/>
    <s v="Special L2"/>
    <s v="Offer2"/>
    <s v="Agent"/>
    <n v="1012.8"/>
    <s v="Luxury SUV"/>
    <s v="Small"/>
  </r>
  <r>
    <s v="WC21120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1"/>
    <s v="Offer1"/>
    <s v="Agent"/>
    <n v="513.6"/>
    <s v="SUV"/>
    <s v="Medsize"/>
  </r>
  <r>
    <s v="EU81458"/>
    <x v="4"/>
    <n v="2743.5535839999998"/>
    <x v="0"/>
    <s v="Basic"/>
    <x v="4"/>
    <d v="2011-12-02T00:00:00"/>
    <s v="Employed"/>
    <x v="0"/>
    <n v="95782"/>
    <x v="2"/>
    <x v="0"/>
    <n v="68"/>
    <n v="6"/>
    <n v="22"/>
    <n v="1"/>
    <n v="1"/>
    <s v="Personal Auto"/>
    <s v="Personal L3"/>
    <s v="Offer3"/>
    <s v="Call Center"/>
    <n v="247.847239"/>
    <s v="Four-Door Car"/>
    <s v="Medsize"/>
  </r>
  <r>
    <s v="JO32686"/>
    <x v="1"/>
    <n v="8139.001346"/>
    <x v="0"/>
    <s v="Basic"/>
    <x v="0"/>
    <s v="2/14/11"/>
    <s v="Medical Leave"/>
    <x v="0"/>
    <n v="24992"/>
    <x v="0"/>
    <x v="0"/>
    <n v="106"/>
    <n v="24"/>
    <n v="8"/>
    <n v="0"/>
    <n v="3"/>
    <s v="Personal Auto"/>
    <s v="Personal L3"/>
    <s v="Offer1"/>
    <s v="Agent"/>
    <n v="508.8"/>
    <s v="SUV"/>
    <s v="Small"/>
  </r>
  <r>
    <s v="YY27420"/>
    <x v="1"/>
    <n v="10507.694960000001"/>
    <x v="0"/>
    <s v="Extended"/>
    <x v="0"/>
    <d v="2011-01-02T00:00:00"/>
    <s v="Medical Leave"/>
    <x v="1"/>
    <n v="20043"/>
    <x v="0"/>
    <x v="0"/>
    <n v="92"/>
    <n v="13"/>
    <n v="9"/>
    <n v="0"/>
    <n v="2"/>
    <s v="Personal Auto"/>
    <s v="Personal L1"/>
    <s v="Offer3"/>
    <s v="Agent"/>
    <n v="516.08854399999996"/>
    <s v="Four-Door Car"/>
    <s v="Medsize"/>
  </r>
  <r>
    <s v="SX22647"/>
    <x v="3"/>
    <n v="7218.0854859999999"/>
    <x v="0"/>
    <s v="Basic"/>
    <x v="1"/>
    <s v="1/30/11"/>
    <s v="Unemployed"/>
    <x v="1"/>
    <n v="0"/>
    <x v="0"/>
    <x v="1"/>
    <n v="104"/>
    <n v="29"/>
    <n v="4"/>
    <n v="0"/>
    <n v="3"/>
    <s v="Personal Auto"/>
    <s v="Personal L3"/>
    <s v="Offer3"/>
    <s v="Call Center"/>
    <n v="748.8"/>
    <s v="SUV"/>
    <s v="Small"/>
  </r>
  <r>
    <s v="HT31871"/>
    <x v="1"/>
    <n v="4861.3690079999997"/>
    <x v="0"/>
    <s v="Basic"/>
    <x v="3"/>
    <s v="1/14/11"/>
    <s v="Employed"/>
    <x v="1"/>
    <n v="36305"/>
    <x v="0"/>
    <x v="0"/>
    <n v="61"/>
    <n v="19"/>
    <n v="61"/>
    <n v="0"/>
    <n v="9"/>
    <s v="Personal Auto"/>
    <s v="Personal L1"/>
    <s v="Offer4"/>
    <s v="Branch"/>
    <n v="292.8"/>
    <s v="Four-Door Car"/>
    <s v="Small"/>
  </r>
  <r>
    <s v="ZB81881"/>
    <x v="3"/>
    <n v="5786.4939800000002"/>
    <x v="0"/>
    <s v="Basic"/>
    <x v="0"/>
    <s v="1/28/11"/>
    <s v="Employed"/>
    <x v="1"/>
    <n v="44784"/>
    <x v="0"/>
    <x v="0"/>
    <n v="73"/>
    <n v="32"/>
    <n v="35"/>
    <n v="0"/>
    <n v="4"/>
    <s v="Personal Auto"/>
    <s v="Personal L2"/>
    <s v="Offer1"/>
    <s v="Branch"/>
    <n v="395.386573"/>
    <s v="Two-Door Car"/>
    <s v="Medsize"/>
  </r>
  <r>
    <s v="XY91562"/>
    <x v="4"/>
    <n v="7707.8065409999999"/>
    <x v="0"/>
    <s v="Premium"/>
    <x v="1"/>
    <s v="2/24/11"/>
    <s v="Unemployed"/>
    <x v="0"/>
    <n v="0"/>
    <x v="0"/>
    <x v="1"/>
    <n v="113"/>
    <n v="0"/>
    <n v="11"/>
    <n v="0"/>
    <n v="3"/>
    <s v="Personal Auto"/>
    <s v="Personal L3"/>
    <s v="Offer1"/>
    <s v="Agent"/>
    <n v="542.4"/>
    <s v="Four-Door Car"/>
    <s v="Medsize"/>
  </r>
  <r>
    <s v="CQ72935"/>
    <x v="1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3"/>
    <s v="Offer2"/>
    <s v="Branch"/>
    <n v="467.80363799999998"/>
    <s v="Two-Door Car"/>
    <s v="Medsize"/>
  </r>
  <r>
    <s v="XR36002"/>
    <x v="3"/>
    <n v="10626.80746"/>
    <x v="0"/>
    <s v="Extended"/>
    <x v="3"/>
    <d v="2011-04-01T00:00:00"/>
    <s v="Medical Leave"/>
    <x v="0"/>
    <n v="27339"/>
    <x v="1"/>
    <x v="2"/>
    <n v="97"/>
    <n v="0"/>
    <n v="37"/>
    <n v="2"/>
    <n v="2"/>
    <s v="Personal Auto"/>
    <s v="Personal L3"/>
    <s v="Offer1"/>
    <s v="Branch"/>
    <n v="44.730322999999999"/>
    <s v="Two-Door Car"/>
    <s v="Medsize"/>
  </r>
  <r>
    <s v="RW70500"/>
    <x v="4"/>
    <n v="7996.6040279999997"/>
    <x v="0"/>
    <s v="Basic"/>
    <x v="2"/>
    <s v="1/17/11"/>
    <s v="Employed"/>
    <x v="0"/>
    <n v="43657"/>
    <x v="0"/>
    <x v="0"/>
    <n v="66"/>
    <n v="21"/>
    <n v="74"/>
    <n v="0"/>
    <n v="2"/>
    <s v="Personal Auto"/>
    <s v="Personal L1"/>
    <s v="Offer1"/>
    <s v="Agent"/>
    <n v="316.8"/>
    <s v="Two-Door Car"/>
    <s v="Large"/>
  </r>
  <r>
    <s v="VK53354"/>
    <x v="0"/>
    <n v="27945.894649999998"/>
    <x v="0"/>
    <s v="Extended"/>
    <x v="0"/>
    <d v="2011-08-02T00:00:00"/>
    <s v="Unemployed"/>
    <x v="1"/>
    <n v="0"/>
    <x v="0"/>
    <x v="1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x v="4"/>
    <n v="7498.2908230000003"/>
    <x v="0"/>
    <s v="Extended"/>
    <x v="3"/>
    <d v="2011-09-01T00:00:00"/>
    <s v="Employed"/>
    <x v="1"/>
    <n v="31134"/>
    <x v="0"/>
    <x v="0"/>
    <n v="96"/>
    <n v="24"/>
    <n v="16"/>
    <n v="0"/>
    <n v="6"/>
    <s v="Personal Auto"/>
    <s v="Personal L2"/>
    <s v="Offer3"/>
    <s v="Call Center"/>
    <n v="666.52710000000002"/>
    <s v="Four-Door Car"/>
    <s v="Medsize"/>
  </r>
  <r>
    <s v="EH13261"/>
    <x v="3"/>
    <n v="2637.1486719999998"/>
    <x v="0"/>
    <s v="Basic"/>
    <x v="2"/>
    <s v="1/26/11"/>
    <s v="Employed"/>
    <x v="1"/>
    <n v="50512"/>
    <x v="0"/>
    <x v="1"/>
    <n v="67"/>
    <n v="19"/>
    <n v="16"/>
    <n v="0"/>
    <n v="1"/>
    <s v="Personal Auto"/>
    <s v="Personal L1"/>
    <s v="Offer3"/>
    <s v="Branch"/>
    <n v="351.40367700000002"/>
    <s v="Four-Door Car"/>
    <s v="Large"/>
  </r>
  <r>
    <s v="GW14698"/>
    <x v="1"/>
    <n v="4882.493829"/>
    <x v="0"/>
    <s v="Basic"/>
    <x v="1"/>
    <s v="2/28/11"/>
    <s v="Employed"/>
    <x v="0"/>
    <n v="80604"/>
    <x v="2"/>
    <x v="0"/>
    <n v="61"/>
    <n v="22"/>
    <n v="86"/>
    <n v="0"/>
    <n v="3"/>
    <s v="Corporate Auto"/>
    <s v="Corporate L3"/>
    <s v="Offer4"/>
    <s v="Web"/>
    <n v="255.982609"/>
    <s v="Four-Door Car"/>
    <s v="Medsize"/>
  </r>
  <r>
    <s v="PO56357"/>
    <x v="3"/>
    <n v="5363.5281729999997"/>
    <x v="0"/>
    <s v="Basic"/>
    <x v="3"/>
    <d v="2011-01-01T00:00:00"/>
    <s v="Employed"/>
    <x v="0"/>
    <n v="64604"/>
    <x v="2"/>
    <x v="0"/>
    <n v="67"/>
    <n v="18"/>
    <n v="71"/>
    <n v="1"/>
    <n v="8"/>
    <s v="Personal Auto"/>
    <s v="Personal L3"/>
    <s v="Offer1"/>
    <s v="Web"/>
    <n v="272.445607"/>
    <s v="Four-Door Car"/>
    <s v="Medsize"/>
  </r>
  <r>
    <s v="IC47914"/>
    <x v="3"/>
    <n v="3548.397966"/>
    <x v="0"/>
    <s v="Premium"/>
    <x v="1"/>
    <d v="2011-11-02T00:00:00"/>
    <s v="Unemployed"/>
    <x v="1"/>
    <n v="0"/>
    <x v="0"/>
    <x v="1"/>
    <n v="103"/>
    <n v="17"/>
    <n v="18"/>
    <n v="0"/>
    <n v="1"/>
    <s v="Corporate Auto"/>
    <s v="Corporate L2"/>
    <s v="Offer2"/>
    <s v="Web"/>
    <n v="741.6"/>
    <s v="Four-Door Car"/>
    <s v="Small"/>
  </r>
  <r>
    <s v="IK12576"/>
    <x v="4"/>
    <n v="4233.5687799999996"/>
    <x v="0"/>
    <s v="Premium"/>
    <x v="0"/>
    <s v="2/13/11"/>
    <s v="Employed"/>
    <x v="0"/>
    <n v="95647"/>
    <x v="0"/>
    <x v="1"/>
    <n v="106"/>
    <n v="11"/>
    <n v="30"/>
    <n v="0"/>
    <n v="1"/>
    <s v="Personal Auto"/>
    <s v="Personal L2"/>
    <s v="Offer1"/>
    <s v="Agent"/>
    <n v="508.8"/>
    <s v="Two-Door Car"/>
    <s v="Medsize"/>
  </r>
  <r>
    <s v="NC68853"/>
    <x v="4"/>
    <n v="11293.98192"/>
    <x v="0"/>
    <s v="Basic"/>
    <x v="3"/>
    <s v="1/15/11"/>
    <s v="Unemployed"/>
    <x v="1"/>
    <n v="0"/>
    <x v="0"/>
    <x v="0"/>
    <n v="104"/>
    <n v="19"/>
    <n v="32"/>
    <n v="0"/>
    <n v="2"/>
    <s v="Personal Auto"/>
    <s v="Personal L3"/>
    <s v="Offer1"/>
    <s v="Call Center"/>
    <n v="499.2"/>
    <s v="SUV"/>
    <s v="Medsize"/>
  </r>
  <r>
    <s v="TG40558"/>
    <x v="4"/>
    <n v="7258.9927159999997"/>
    <x v="0"/>
    <s v="Basic"/>
    <x v="3"/>
    <d v="2011-10-01T00:00:00"/>
    <s v="Employed"/>
    <x v="1"/>
    <n v="60969"/>
    <x v="1"/>
    <x v="0"/>
    <n v="61"/>
    <n v="9"/>
    <n v="5"/>
    <n v="0"/>
    <n v="2"/>
    <s v="Corporate Auto"/>
    <s v="Corporate L3"/>
    <s v="Offer2"/>
    <s v="Web"/>
    <n v="146.11917800000001"/>
    <s v="Four-Door Car"/>
    <s v="Medsize"/>
  </r>
  <r>
    <s v="NB40107"/>
    <x v="1"/>
    <n v="2695.4554830000002"/>
    <x v="0"/>
    <s v="Extended"/>
    <x v="3"/>
    <s v="1/23/11"/>
    <s v="Unemployed"/>
    <x v="1"/>
    <n v="0"/>
    <x v="0"/>
    <x v="1"/>
    <n v="76"/>
    <n v="33"/>
    <n v="84"/>
    <n v="0"/>
    <n v="1"/>
    <s v="Corporate Auto"/>
    <s v="Corporate L1"/>
    <s v="Offer1"/>
    <s v="Web"/>
    <n v="547.20000000000005"/>
    <s v="Four-Door Car"/>
    <s v="Small"/>
  </r>
  <r>
    <s v="XD86462"/>
    <x v="4"/>
    <n v="6063.1997899999997"/>
    <x v="0"/>
    <s v="Extended"/>
    <x v="1"/>
    <d v="2011-04-02T00:00:00"/>
    <s v="Employed"/>
    <x v="1"/>
    <n v="20676"/>
    <x v="0"/>
    <x v="1"/>
    <n v="79"/>
    <n v="28"/>
    <n v="27"/>
    <n v="0"/>
    <n v="7"/>
    <s v="Personal Auto"/>
    <s v="Personal L3"/>
    <s v="Offer3"/>
    <s v="Agent"/>
    <n v="379.2"/>
    <s v="Four-Door Car"/>
    <s v="Medsize"/>
  </r>
  <r>
    <s v="HA45220"/>
    <x v="3"/>
    <n v="5258.2515620000004"/>
    <x v="0"/>
    <s v="Basic"/>
    <x v="3"/>
    <s v="2/26/11"/>
    <s v="Employed"/>
    <x v="0"/>
    <n v="37874"/>
    <x v="1"/>
    <x v="0"/>
    <n v="65"/>
    <n v="30"/>
    <n v="65"/>
    <n v="0"/>
    <n v="8"/>
    <s v="Corporate Auto"/>
    <s v="Corporate L3"/>
    <s v="Offer1"/>
    <s v="Branch"/>
    <n v="41.016038000000002"/>
    <s v="Four-Door Car"/>
    <s v="Large"/>
  </r>
  <r>
    <s v="OT24208"/>
    <x v="3"/>
    <n v="12390.477779999999"/>
    <x v="0"/>
    <s v="Basic"/>
    <x v="0"/>
    <d v="2011-05-01T00:00:00"/>
    <s v="Medical Leave"/>
    <x v="1"/>
    <n v="14382"/>
    <x v="0"/>
    <x v="0"/>
    <n v="66"/>
    <n v="8"/>
    <n v="48"/>
    <n v="0"/>
    <n v="2"/>
    <s v="Personal Auto"/>
    <s v="Personal L3"/>
    <s v="Offer3"/>
    <s v="Agent"/>
    <n v="316.8"/>
    <s v="Four-Door Car"/>
    <s v="Medsize"/>
  </r>
  <r>
    <s v="LM93586"/>
    <x v="1"/>
    <n v="3677.7840510000001"/>
    <x v="0"/>
    <s v="Extended"/>
    <x v="3"/>
    <s v="1/16/11"/>
    <s v="Employed"/>
    <x v="1"/>
    <n v="32314"/>
    <x v="0"/>
    <x v="0"/>
    <n v="92"/>
    <n v="7"/>
    <n v="80"/>
    <n v="0"/>
    <n v="1"/>
    <s v="Personal Auto"/>
    <s v="Personal L1"/>
    <s v="Offer2"/>
    <s v="Agent"/>
    <n v="662.4"/>
    <s v="Four-Door Car"/>
    <s v="Medsize"/>
  </r>
  <r>
    <s v="CA70404"/>
    <x v="3"/>
    <n v="6104.8490810000003"/>
    <x v="0"/>
    <s v="Extended"/>
    <x v="3"/>
    <d v="2011-04-02T00:00:00"/>
    <s v="Employed"/>
    <x v="1"/>
    <n v="62455"/>
    <x v="2"/>
    <x v="0"/>
    <n v="77"/>
    <n v="27"/>
    <n v="85"/>
    <n v="1"/>
    <n v="5"/>
    <s v="Personal Auto"/>
    <s v="Personal L2"/>
    <s v="Offer2"/>
    <s v="Branch"/>
    <n v="338.14485400000001"/>
    <s v="Two-Door Car"/>
    <s v="Small"/>
  </r>
  <r>
    <s v="UY94269"/>
    <x v="4"/>
    <n v="2991.4236850000002"/>
    <x v="0"/>
    <s v="Basic"/>
    <x v="2"/>
    <s v="1/15/11"/>
    <s v="Employed"/>
    <x v="0"/>
    <n v="35605"/>
    <x v="0"/>
    <x v="0"/>
    <n v="74"/>
    <n v="0"/>
    <n v="95"/>
    <n v="0"/>
    <n v="1"/>
    <s v="Personal Auto"/>
    <s v="Personal L3"/>
    <s v="Offer3"/>
    <s v="Agent"/>
    <n v="355.2"/>
    <s v="Two-Door Car"/>
    <s v="Medsize"/>
  </r>
  <r>
    <s v="FM59265"/>
    <x v="0"/>
    <n v="8034.5201390000002"/>
    <x v="0"/>
    <s v="Basic"/>
    <x v="0"/>
    <d v="2011-03-01T00:00:00"/>
    <s v="Unemployed"/>
    <x v="0"/>
    <n v="0"/>
    <x v="0"/>
    <x v="0"/>
    <n v="103"/>
    <n v="16"/>
    <n v="50"/>
    <n v="0"/>
    <n v="7"/>
    <s v="Personal Auto"/>
    <s v="Personal L3"/>
    <s v="Offer2"/>
    <s v="Agent"/>
    <n v="741.6"/>
    <s v="SUV"/>
    <s v="Medsize"/>
  </r>
  <r>
    <s v="TZ51184"/>
    <x v="1"/>
    <n v="9778.9841090000009"/>
    <x v="0"/>
    <s v="Extended"/>
    <x v="1"/>
    <d v="2011-10-01T00:00:00"/>
    <s v="Unemployed"/>
    <x v="1"/>
    <n v="0"/>
    <x v="0"/>
    <x v="1"/>
    <n v="137"/>
    <n v="7"/>
    <n v="15"/>
    <n v="0"/>
    <n v="3"/>
    <s v="Corporate Auto"/>
    <s v="Corporate L3"/>
    <s v="Offer1"/>
    <s v="Agent"/>
    <n v="986.4"/>
    <s v="SUV"/>
    <s v="Medsize"/>
  </r>
  <r>
    <s v="BZ85280"/>
    <x v="4"/>
    <n v="7284.2622879999999"/>
    <x v="0"/>
    <s v="Basic"/>
    <x v="1"/>
    <s v="2/23/11"/>
    <s v="Medical Leave"/>
    <x v="1"/>
    <n v="10334"/>
    <x v="2"/>
    <x v="0"/>
    <n v="64"/>
    <n v="5"/>
    <n v="80"/>
    <n v="0"/>
    <n v="2"/>
    <s v="Personal Auto"/>
    <s v="Personal L1"/>
    <s v="Offer3"/>
    <s v="Agent"/>
    <n v="296.96293800000001"/>
    <s v="Four-Door Car"/>
    <s v="Medsize"/>
  </r>
  <r>
    <s v="BL93527"/>
    <x v="1"/>
    <n v="2728.0375899999999"/>
    <x v="0"/>
    <s v="Basic"/>
    <x v="3"/>
    <s v="2/27/11"/>
    <s v="Employed"/>
    <x v="1"/>
    <n v="44025"/>
    <x v="0"/>
    <x v="1"/>
    <n v="69"/>
    <n v="0"/>
    <n v="75"/>
    <n v="0"/>
    <n v="1"/>
    <s v="Personal Auto"/>
    <s v="Personal L3"/>
    <s v="Offer1"/>
    <s v="Branch"/>
    <n v="331.2"/>
    <s v="Two-Door Car"/>
    <s v="Medsize"/>
  </r>
  <r>
    <s v="FL77069"/>
    <x v="3"/>
    <n v="7519.0296859999999"/>
    <x v="0"/>
    <s v="Basic"/>
    <x v="0"/>
    <s v="1/27/11"/>
    <s v="Employed"/>
    <x v="0"/>
    <n v="32397"/>
    <x v="1"/>
    <x v="0"/>
    <n v="190"/>
    <n v="14"/>
    <n v="95"/>
    <n v="0"/>
    <n v="1"/>
    <s v="Corporate Auto"/>
    <s v="Corporate L1"/>
    <s v="Offer1"/>
    <s v="Agent"/>
    <n v="334.626758"/>
    <s v="Luxury SUV"/>
    <s v="Small"/>
  </r>
  <r>
    <s v="HX31231"/>
    <x v="1"/>
    <n v="8183.592208"/>
    <x v="0"/>
    <s v="Premium"/>
    <x v="0"/>
    <d v="2011-01-02T00:00:00"/>
    <s v="Medical Leave"/>
    <x v="0"/>
    <n v="24345"/>
    <x v="0"/>
    <x v="0"/>
    <n v="106"/>
    <n v="15"/>
    <n v="21"/>
    <n v="0"/>
    <n v="3"/>
    <s v="Corporate Auto"/>
    <s v="Corporate L3"/>
    <s v="Offer2"/>
    <s v="Call Center"/>
    <n v="637.69594500000005"/>
    <s v="Four-Door Car"/>
    <s v="Medsize"/>
  </r>
  <r>
    <s v="OO11998"/>
    <x v="4"/>
    <n v="4583.7483769999999"/>
    <x v="0"/>
    <s v="Basic"/>
    <x v="2"/>
    <s v="1/19/11"/>
    <s v="Employed"/>
    <x v="1"/>
    <n v="94804"/>
    <x v="0"/>
    <x v="0"/>
    <n v="115"/>
    <n v="13"/>
    <n v="79"/>
    <n v="4"/>
    <n v="1"/>
    <s v="Personal Auto"/>
    <s v="Personal L2"/>
    <s v="Offer1"/>
    <s v="Branch"/>
    <n v="764.59215099999994"/>
    <s v="SUV"/>
    <s v="Medsize"/>
  </r>
  <r>
    <s v="CW12066"/>
    <x v="4"/>
    <n v="11638.89947"/>
    <x v="1"/>
    <s v="Basic"/>
    <x v="1"/>
    <s v="1/26/11"/>
    <s v="Medical Leave"/>
    <x v="0"/>
    <n v="25370"/>
    <x v="0"/>
    <x v="0"/>
    <n v="102"/>
    <n v="10"/>
    <n v="77"/>
    <n v="0"/>
    <n v="2"/>
    <s v="Corporate Auto"/>
    <s v="Corporate L1"/>
    <s v="Offer1"/>
    <s v="Branch"/>
    <n v="489.6"/>
    <s v="Sports Car"/>
    <s v="Large"/>
  </r>
  <r>
    <s v="GD17919"/>
    <x v="1"/>
    <n v="14455.860210000001"/>
    <x v="0"/>
    <s v="Extended"/>
    <x v="1"/>
    <s v="2/21/11"/>
    <s v="Unemployed"/>
    <x v="0"/>
    <n v="0"/>
    <x v="0"/>
    <x v="1"/>
    <n v="78"/>
    <n v="2"/>
    <n v="63"/>
    <n v="0"/>
    <n v="2"/>
    <s v="Special Auto"/>
    <s v="Special L2"/>
    <s v="Offer1"/>
    <s v="Call Center"/>
    <n v="561.6"/>
    <s v="Four-Door Car"/>
    <s v="Medsize"/>
  </r>
  <r>
    <s v="HA40978"/>
    <x v="3"/>
    <n v="8478.278069"/>
    <x v="0"/>
    <s v="Premium"/>
    <x v="1"/>
    <d v="2011-12-01T00:00:00"/>
    <s v="Employed"/>
    <x v="1"/>
    <n v="53234"/>
    <x v="0"/>
    <x v="1"/>
    <n v="109"/>
    <n v="27"/>
    <n v="37"/>
    <n v="0"/>
    <n v="7"/>
    <s v="Personal Auto"/>
    <s v="Personal L1"/>
    <s v="Offer1"/>
    <s v="Call Center"/>
    <n v="1212.9887960000001"/>
    <s v="Four-Door Car"/>
    <s v="Small"/>
  </r>
  <r>
    <s v="DO80363"/>
    <x v="1"/>
    <n v="3923.265453"/>
    <x v="0"/>
    <s v="Premium"/>
    <x v="3"/>
    <s v="2/27/11"/>
    <s v="Unemployed"/>
    <x v="1"/>
    <n v="0"/>
    <x v="0"/>
    <x v="1"/>
    <n v="108"/>
    <n v="2"/>
    <n v="38"/>
    <n v="0"/>
    <n v="1"/>
    <s v="Personal Auto"/>
    <s v="Personal L2"/>
    <s v="Offer3"/>
    <s v="Branch"/>
    <n v="912.58159699999999"/>
    <s v="Four-Door Car"/>
    <s v="Small"/>
  </r>
  <r>
    <s v="UH79890"/>
    <x v="4"/>
    <n v="5201.7077429999999"/>
    <x v="0"/>
    <s v="Basic"/>
    <x v="3"/>
    <s v="1/30/11"/>
    <s v="Unemployed"/>
    <x v="1"/>
    <n v="0"/>
    <x v="0"/>
    <x v="0"/>
    <n v="70"/>
    <n v="2"/>
    <n v="49"/>
    <n v="0"/>
    <n v="9"/>
    <s v="Personal Auto"/>
    <s v="Personal L3"/>
    <s v="Offer2"/>
    <s v="Agent"/>
    <n v="336"/>
    <s v="Four-Door Car"/>
    <s v="Large"/>
  </r>
  <r>
    <s v="HA82735"/>
    <x v="1"/>
    <n v="3857.9471760000001"/>
    <x v="0"/>
    <s v="Extended"/>
    <x v="0"/>
    <d v="2011-01-01T00:00:00"/>
    <s v="Unemployed"/>
    <x v="0"/>
    <n v="0"/>
    <x v="0"/>
    <x v="1"/>
    <n v="121"/>
    <n v="12"/>
    <n v="67"/>
    <n v="2"/>
    <n v="1"/>
    <s v="Personal Auto"/>
    <s v="Personal L2"/>
    <s v="Offer1"/>
    <s v="Web"/>
    <n v="1032.204305"/>
    <s v="SUV"/>
    <s v="Medsize"/>
  </r>
  <r>
    <s v="DQ71306"/>
    <x v="4"/>
    <n v="3649.6589829999998"/>
    <x v="0"/>
    <s v="Extended"/>
    <x v="3"/>
    <d v="2011-02-02T00:00:00"/>
    <s v="Medical Leave"/>
    <x v="1"/>
    <n v="19013"/>
    <x v="0"/>
    <x v="0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x v="4"/>
    <n v="2652.2896479999999"/>
    <x v="0"/>
    <s v="Basic"/>
    <x v="4"/>
    <d v="2011-02-02T00:00:00"/>
    <s v="Unemployed"/>
    <x v="0"/>
    <n v="0"/>
    <x v="0"/>
    <x v="1"/>
    <n v="73"/>
    <n v="2"/>
    <n v="35"/>
    <n v="0"/>
    <n v="1"/>
    <s v="Personal Auto"/>
    <s v="Personal L2"/>
    <s v="Offer1"/>
    <s v="Branch"/>
    <n v="490.69099499999999"/>
    <s v="Four-Door Car"/>
    <s v="Medsize"/>
  </r>
  <r>
    <s v="OU78642"/>
    <x v="1"/>
    <n v="7583.5643499999996"/>
    <x v="0"/>
    <s v="Basic"/>
    <x v="2"/>
    <s v="2/27/11"/>
    <s v="Employed"/>
    <x v="0"/>
    <n v="81568"/>
    <x v="2"/>
    <x v="0"/>
    <n v="186"/>
    <n v="0"/>
    <n v="73"/>
    <n v="0"/>
    <n v="1"/>
    <s v="Personal Auto"/>
    <s v="Personal L3"/>
    <s v="Offer2"/>
    <s v="Web"/>
    <n v="737.44229499999994"/>
    <s v="Luxury SUV"/>
    <s v="Medsize"/>
  </r>
  <r>
    <s v="PR59105"/>
    <x v="4"/>
    <n v="8535.1083030000009"/>
    <x v="0"/>
    <s v="Basic"/>
    <x v="3"/>
    <s v="2/18/11"/>
    <s v="Employed"/>
    <x v="0"/>
    <n v="53223"/>
    <x v="2"/>
    <x v="2"/>
    <n v="72"/>
    <n v="9"/>
    <n v="0"/>
    <n v="0"/>
    <n v="2"/>
    <s v="Personal Auto"/>
    <s v="Personal L3"/>
    <s v="Offer1"/>
    <s v="Agent"/>
    <n v="299.78880600000002"/>
    <s v="Four-Door Car"/>
    <s v="Large"/>
  </r>
  <r>
    <s v="TM94572"/>
    <x v="1"/>
    <n v="4152.652599"/>
    <x v="0"/>
    <s v="Extended"/>
    <x v="0"/>
    <d v="2011-06-01T00:00:00"/>
    <s v="Unemployed"/>
    <x v="1"/>
    <n v="0"/>
    <x v="0"/>
    <x v="1"/>
    <n v="123"/>
    <n v="33"/>
    <n v="13"/>
    <n v="0"/>
    <n v="1"/>
    <s v="Personal Auto"/>
    <s v="Personal L2"/>
    <s v="Offer1"/>
    <s v="Agent"/>
    <n v="885.6"/>
    <s v="SUV"/>
    <s v="Medsize"/>
  </r>
  <r>
    <s v="AP63665"/>
    <x v="4"/>
    <n v="7166.3434690000004"/>
    <x v="0"/>
    <s v="Extended"/>
    <x v="0"/>
    <d v="2011-12-01T00:00:00"/>
    <s v="Employed"/>
    <x v="0"/>
    <n v="59253"/>
    <x v="1"/>
    <x v="2"/>
    <n v="89"/>
    <n v="17"/>
    <n v="70"/>
    <n v="0"/>
    <n v="3"/>
    <s v="Personal Auto"/>
    <s v="Personal L1"/>
    <s v="Offer2"/>
    <s v="Agent"/>
    <n v="67.801383999999999"/>
    <s v="Four-Door Car"/>
    <s v="Medsize"/>
  </r>
  <r>
    <s v="AZ64856"/>
    <x v="3"/>
    <n v="5048.051359"/>
    <x v="0"/>
    <s v="Extended"/>
    <x v="3"/>
    <s v="2/17/11"/>
    <s v="Employed"/>
    <x v="0"/>
    <n v="34452"/>
    <x v="0"/>
    <x v="0"/>
    <n v="126"/>
    <n v="2"/>
    <n v="51"/>
    <n v="0"/>
    <n v="1"/>
    <s v="Personal Auto"/>
    <s v="Personal L1"/>
    <s v="Offer4"/>
    <s v="Agent"/>
    <n v="604.79999999999995"/>
    <s v="SUV"/>
    <s v="Large"/>
  </r>
  <r>
    <s v="IC12985"/>
    <x v="1"/>
    <n v="4579.6055859999997"/>
    <x v="0"/>
    <s v="Premium"/>
    <x v="0"/>
    <s v="1/13/11"/>
    <s v="Employed"/>
    <x v="1"/>
    <n v="40160"/>
    <x v="0"/>
    <x v="0"/>
    <n v="118"/>
    <n v="7"/>
    <n v="48"/>
    <n v="1"/>
    <n v="1"/>
    <s v="Personal Auto"/>
    <s v="Personal L2"/>
    <s v="Offer2"/>
    <s v="Call Center"/>
    <n v="566.4"/>
    <s v="Four-Door Car"/>
    <s v="Small"/>
  </r>
  <r>
    <s v="KH81863"/>
    <x v="4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Corporate Auto"/>
    <s v="Corporate L3"/>
    <s v="Offer2"/>
    <s v="Web"/>
    <n v="302.39999999999998"/>
    <s v="Four-Door Car"/>
    <s v="Large"/>
  </r>
  <r>
    <s v="EE49066"/>
    <x v="4"/>
    <n v="4969.5291020000004"/>
    <x v="0"/>
    <s v="Basic"/>
    <x v="3"/>
    <d v="2011-09-02T00:00:00"/>
    <s v="Employed"/>
    <x v="0"/>
    <n v="62365"/>
    <x v="0"/>
    <x v="0"/>
    <n v="62"/>
    <n v="0"/>
    <n v="99"/>
    <n v="0"/>
    <n v="8"/>
    <s v="Corporate Auto"/>
    <s v="Corporate L2"/>
    <s v="Offer3"/>
    <s v="Branch"/>
    <n v="297.60000000000002"/>
    <s v="Four-Door Car"/>
    <s v="Medsize"/>
  </r>
  <r>
    <s v="IZ37104"/>
    <x v="3"/>
    <n v="2267.6040379999999"/>
    <x v="0"/>
    <s v="Basic"/>
    <x v="4"/>
    <s v="1/26/11"/>
    <s v="Unemployed"/>
    <x v="1"/>
    <n v="0"/>
    <x v="0"/>
    <x v="0"/>
    <n v="61"/>
    <n v="3"/>
    <n v="67"/>
    <n v="0"/>
    <n v="1"/>
    <s v="Personal Auto"/>
    <s v="Personal L2"/>
    <s v="Offer4"/>
    <s v="Call Center"/>
    <n v="292.8"/>
    <s v="Four-Door Car"/>
    <s v="Medsize"/>
  </r>
  <r>
    <s v="BA66627"/>
    <x v="2"/>
    <n v="36229.40842"/>
    <x v="0"/>
    <s v="Basic"/>
    <x v="0"/>
    <s v="1/21/11"/>
    <s v="Employed"/>
    <x v="0"/>
    <n v="22220"/>
    <x v="1"/>
    <x v="1"/>
    <n v="105"/>
    <n v="29"/>
    <n v="46"/>
    <n v="0"/>
    <n v="2"/>
    <s v="Personal Auto"/>
    <s v="Personal L3"/>
    <s v="Offer1"/>
    <s v="Branch"/>
    <n v="22.45383"/>
    <s v="Sports Car"/>
    <s v="Medsize"/>
  </r>
  <r>
    <s v="XZ54522"/>
    <x v="2"/>
    <n v="8810.8955499999993"/>
    <x v="0"/>
    <s v="Premium"/>
    <x v="0"/>
    <s v="2/25/11"/>
    <s v="Employed"/>
    <x v="0"/>
    <n v="76266"/>
    <x v="1"/>
    <x v="1"/>
    <n v="110"/>
    <n v="24"/>
    <n v="88"/>
    <n v="1"/>
    <n v="3"/>
    <s v="Personal Auto"/>
    <s v="Personal L1"/>
    <s v="Offer1"/>
    <s v="Branch"/>
    <n v="155.70862700000001"/>
    <s v="Two-Door Car"/>
    <s v="Medsize"/>
  </r>
  <r>
    <s v="VE46465"/>
    <x v="4"/>
    <n v="4656.488488"/>
    <x v="0"/>
    <s v="Extended"/>
    <x v="2"/>
    <s v="1/26/11"/>
    <s v="Unemployed"/>
    <x v="1"/>
    <n v="0"/>
    <x v="0"/>
    <x v="0"/>
    <n v="128"/>
    <n v="6"/>
    <n v="37"/>
    <n v="1"/>
    <n v="1"/>
    <s v="Personal Auto"/>
    <s v="Personal L2"/>
    <s v="Offer1"/>
    <s v="Agent"/>
    <n v="1548.310532"/>
    <s v="Sports Car"/>
    <s v="Medsize"/>
  </r>
  <r>
    <s v="LD71221"/>
    <x v="4"/>
    <n v="4318.0881079999999"/>
    <x v="0"/>
    <s v="Basic"/>
    <x v="0"/>
    <s v="1/31/11"/>
    <s v="Unemployed"/>
    <x v="0"/>
    <n v="0"/>
    <x v="2"/>
    <x v="2"/>
    <n v="68"/>
    <n v="7"/>
    <n v="53"/>
    <n v="3"/>
    <n v="3"/>
    <s v="Personal Auto"/>
    <s v="Personal L3"/>
    <s v="Offer2"/>
    <s v="Branch"/>
    <n v="230.10996399999999"/>
    <s v="Two-Door Car"/>
    <s v="Medsize"/>
  </r>
  <r>
    <s v="YB66933"/>
    <x v="0"/>
    <n v="5382.7520450000002"/>
    <x v="0"/>
    <s v="Basic"/>
    <x v="0"/>
    <s v="2/26/11"/>
    <s v="Employed"/>
    <x v="0"/>
    <n v="77552"/>
    <x v="1"/>
    <x v="2"/>
    <n v="68"/>
    <n v="33"/>
    <n v="76"/>
    <n v="1"/>
    <n v="7"/>
    <s v="Corporate Auto"/>
    <s v="Corporate L3"/>
    <s v="Offer1"/>
    <s v="Call Center"/>
    <n v="45.215058999999997"/>
    <s v="Four-Door Car"/>
    <s v="Medsize"/>
  </r>
  <r>
    <s v="EQ15944"/>
    <x v="4"/>
    <n v="2953.6179630000001"/>
    <x v="0"/>
    <s v="Basic"/>
    <x v="4"/>
    <s v="2/16/11"/>
    <s v="Employed"/>
    <x v="0"/>
    <n v="76474"/>
    <x v="0"/>
    <x v="0"/>
    <n v="74"/>
    <n v="4"/>
    <n v="79"/>
    <n v="2"/>
    <n v="1"/>
    <s v="Personal Auto"/>
    <s v="Personal L2"/>
    <s v="Offer4"/>
    <s v="Web"/>
    <n v="355.2"/>
    <s v="Four-Door Car"/>
    <s v="Small"/>
  </r>
  <r>
    <s v="CR92272"/>
    <x v="1"/>
    <n v="8051.5664299999999"/>
    <x v="0"/>
    <s v="Basic"/>
    <x v="4"/>
    <s v="1/16/11"/>
    <s v="Employed"/>
    <x v="0"/>
    <n v="57664"/>
    <x v="2"/>
    <x v="0"/>
    <n v="100"/>
    <n v="21"/>
    <n v="48"/>
    <n v="0"/>
    <n v="7"/>
    <s v="Personal Auto"/>
    <s v="Personal L2"/>
    <s v="Offer1"/>
    <s v="Agent"/>
    <n v="344.92729000000003"/>
    <s v="SUV"/>
    <s v="Medsize"/>
  </r>
  <r>
    <s v="JJ94311"/>
    <x v="4"/>
    <n v="6627.1489270000002"/>
    <x v="0"/>
    <s v="Extended"/>
    <x v="0"/>
    <d v="2011-04-01T00:00:00"/>
    <s v="Employed"/>
    <x v="1"/>
    <n v="82377"/>
    <x v="0"/>
    <x v="0"/>
    <n v="83"/>
    <n v="28"/>
    <n v="19"/>
    <n v="0"/>
    <n v="7"/>
    <s v="Personal Auto"/>
    <s v="Personal L2"/>
    <s v="Offer3"/>
    <s v="Call Center"/>
    <n v="498.335261"/>
    <s v="Four-Door Car"/>
    <s v="Small"/>
  </r>
  <r>
    <s v="EO42272"/>
    <x v="3"/>
    <n v="10148.41973"/>
    <x v="0"/>
    <s v="Basic"/>
    <x v="0"/>
    <d v="2011-11-01T00:00:00"/>
    <s v="Employed"/>
    <x v="0"/>
    <n v="44856"/>
    <x v="0"/>
    <x v="2"/>
    <n v="66"/>
    <n v="24"/>
    <n v="71"/>
    <n v="1"/>
    <n v="2"/>
    <s v="Corporate Auto"/>
    <s v="Corporate L3"/>
    <s v="Offer4"/>
    <s v="Branch"/>
    <n v="316.8"/>
    <s v="Four-Door Car"/>
    <s v="Small"/>
  </r>
  <r>
    <s v="LA34671"/>
    <x v="1"/>
    <n v="7628.7494340000003"/>
    <x v="0"/>
    <s v="Extended"/>
    <x v="1"/>
    <s v="2/13/11"/>
    <s v="Unemployed"/>
    <x v="1"/>
    <n v="0"/>
    <x v="0"/>
    <x v="1"/>
    <n v="77"/>
    <n v="17"/>
    <n v="65"/>
    <n v="0"/>
    <n v="2"/>
    <s v="Personal Auto"/>
    <s v="Personal L3"/>
    <s v="Offer1"/>
    <s v="Agent"/>
    <n v="369.6"/>
    <s v="Four-Door Car"/>
    <s v="Small"/>
  </r>
  <r>
    <s v="ZF73834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3"/>
    <s v="Offer2"/>
    <s v="Agent"/>
    <n v="201.455005"/>
    <s v="Four-Door Car"/>
    <s v="Medsize"/>
  </r>
  <r>
    <s v="UM14135"/>
    <x v="2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1"/>
    <s v="Offer1"/>
    <s v="Agent"/>
    <n v="393.6"/>
    <s v="Four-Door Car"/>
    <s v="Medsize"/>
  </r>
  <r>
    <s v="YA14448"/>
    <x v="1"/>
    <n v="5996.0650729999998"/>
    <x v="0"/>
    <s v="Extended"/>
    <x v="1"/>
    <d v="2011-10-02T00:00:00"/>
    <s v="Unemployed"/>
    <x v="0"/>
    <n v="0"/>
    <x v="0"/>
    <x v="0"/>
    <n v="83"/>
    <n v="5"/>
    <n v="59"/>
    <n v="0"/>
    <n v="9"/>
    <s v="Personal Auto"/>
    <s v="Personal L2"/>
    <s v="Offer4"/>
    <s v="Branch"/>
    <n v="398.4"/>
    <s v="Four-Door Car"/>
    <s v="Medsize"/>
  </r>
  <r>
    <s v="QL10321"/>
    <x v="3"/>
    <n v="5768.8306220000004"/>
    <x v="0"/>
    <s v="Basic"/>
    <x v="4"/>
    <d v="2011-06-02T00:00:00"/>
    <s v="Employed"/>
    <x v="0"/>
    <n v="92509"/>
    <x v="1"/>
    <x v="0"/>
    <n v="71"/>
    <n v="16"/>
    <n v="43"/>
    <n v="0"/>
    <n v="8"/>
    <s v="Personal Auto"/>
    <s v="Personal L2"/>
    <s v="Offer3"/>
    <s v="Agent"/>
    <n v="109.29611800000001"/>
    <s v="Four-Door Car"/>
    <s v="Medsize"/>
  </r>
  <r>
    <s v="ZL17677"/>
    <x v="0"/>
    <n v="21480.81781"/>
    <x v="0"/>
    <s v="Basic"/>
    <x v="2"/>
    <d v="2011-10-02T00:00:00"/>
    <s v="Medical Leave"/>
    <x v="0"/>
    <n v="15505"/>
    <x v="0"/>
    <x v="0"/>
    <n v="68"/>
    <n v="24"/>
    <n v="2"/>
    <n v="0"/>
    <n v="2"/>
    <s v="Personal Auto"/>
    <s v="Personal L2"/>
    <s v="Offer2"/>
    <s v="Agent"/>
    <n v="383.89086700000001"/>
    <s v="Two-Door Car"/>
    <s v="Large"/>
  </r>
  <r>
    <s v="WE57129"/>
    <x v="0"/>
    <n v="2891.717971"/>
    <x v="0"/>
    <s v="Basic"/>
    <x v="2"/>
    <s v="1/28/11"/>
    <s v="Employed"/>
    <x v="1"/>
    <n v="21979"/>
    <x v="0"/>
    <x v="0"/>
    <n v="73"/>
    <n v="7"/>
    <n v="86"/>
    <n v="0"/>
    <n v="1"/>
    <s v="Personal Auto"/>
    <s v="Personal L3"/>
    <s v="Offer2"/>
    <s v="Branch"/>
    <n v="518.68658400000004"/>
    <s v="Two-Door Car"/>
    <s v="Small"/>
  </r>
  <r>
    <s v="SO57563"/>
    <x v="1"/>
    <n v="7381.9141680000002"/>
    <x v="0"/>
    <s v="Extended"/>
    <x v="1"/>
    <d v="2011-03-02T00:00:00"/>
    <s v="Employed"/>
    <x v="1"/>
    <n v="54878"/>
    <x v="1"/>
    <x v="0"/>
    <n v="96"/>
    <n v="5"/>
    <n v="11"/>
    <n v="3"/>
    <n v="9"/>
    <s v="Personal Auto"/>
    <s v="Personal L3"/>
    <s v="Offer3"/>
    <s v="Call Center"/>
    <n v="204.953947"/>
    <s v="Four-Door Car"/>
    <s v="Medsize"/>
  </r>
  <r>
    <s v="SO38188"/>
    <x v="4"/>
    <n v="5308.6172459999998"/>
    <x v="0"/>
    <s v="Extended"/>
    <x v="0"/>
    <s v="1/24/11"/>
    <s v="Employed"/>
    <x v="1"/>
    <n v="40178"/>
    <x v="0"/>
    <x v="0"/>
    <n v="136"/>
    <n v="7"/>
    <n v="13"/>
    <n v="0"/>
    <n v="1"/>
    <s v="Special Auto"/>
    <s v="Special L2"/>
    <s v="Offer1"/>
    <s v="Agent"/>
    <n v="652.79999999999995"/>
    <s v="SUV"/>
    <s v="Medsize"/>
  </r>
  <r>
    <s v="YD65161"/>
    <x v="3"/>
    <n v="2912.59798"/>
    <x v="0"/>
    <s v="Basic"/>
    <x v="0"/>
    <s v="1/18/11"/>
    <s v="Employed"/>
    <x v="0"/>
    <n v="65436"/>
    <x v="1"/>
    <x v="0"/>
    <n v="73"/>
    <n v="14"/>
    <n v="55"/>
    <n v="0"/>
    <n v="1"/>
    <s v="Personal Auto"/>
    <s v="Personal L3"/>
    <s v="Offer4"/>
    <s v="Agent"/>
    <n v="40.752864000000002"/>
    <s v="Four-Door Car"/>
    <s v="Small"/>
  </r>
  <r>
    <s v="QH12810"/>
    <x v="4"/>
    <n v="11814.47532"/>
    <x v="0"/>
    <s v="Basic"/>
    <x v="0"/>
    <d v="2011-03-01T00:00:00"/>
    <s v="Unemployed"/>
    <x v="0"/>
    <n v="0"/>
    <x v="0"/>
    <x v="1"/>
    <n v="106"/>
    <n v="1"/>
    <n v="38"/>
    <n v="0"/>
    <n v="2"/>
    <s v="Personal Auto"/>
    <s v="Personal L3"/>
    <s v="Offer2"/>
    <s v="Agent"/>
    <n v="763.2"/>
    <s v="SUV"/>
    <s v="Large"/>
  </r>
  <r>
    <s v="OU81877"/>
    <x v="4"/>
    <n v="4726.963307"/>
    <x v="0"/>
    <s v="Basic"/>
    <x v="3"/>
    <d v="2011-09-01T00:00:00"/>
    <s v="Unemployed"/>
    <x v="1"/>
    <n v="0"/>
    <x v="0"/>
    <x v="0"/>
    <n v="64"/>
    <n v="10"/>
    <n v="16"/>
    <n v="0"/>
    <n v="6"/>
    <s v="Personal Auto"/>
    <s v="Personal L1"/>
    <s v="Offer4"/>
    <s v="Agent"/>
    <n v="307.2"/>
    <s v="Four-Door Car"/>
    <s v="Medsize"/>
  </r>
  <r>
    <s v="CN49086"/>
    <x v="3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Corporate Auto"/>
    <s v="Corporate L3"/>
    <s v="Offer2"/>
    <s v="Branch"/>
    <n v="600"/>
    <s v="SUV"/>
    <s v="Medsize"/>
  </r>
  <r>
    <s v="BD53342"/>
    <x v="0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Personal Auto"/>
    <s v="Personal L2"/>
    <s v="Offer1"/>
    <s v="Branch"/>
    <n v="379.2"/>
    <s v="Four-Door Car"/>
    <s v="Medsize"/>
  </r>
  <r>
    <s v="FI75266"/>
    <x v="4"/>
    <n v="7891.5844090000001"/>
    <x v="0"/>
    <s v="Basic"/>
    <x v="0"/>
    <d v="2011-02-01T00:00:00"/>
    <s v="Employed"/>
    <x v="1"/>
    <n v="28422"/>
    <x v="0"/>
    <x v="0"/>
    <n v="68"/>
    <n v="5"/>
    <n v="63"/>
    <n v="1"/>
    <n v="2"/>
    <s v="Corporate Auto"/>
    <s v="Corporate L1"/>
    <s v="Offer3"/>
    <s v="Agent"/>
    <n v="453.909559"/>
    <s v="Four-Door Car"/>
    <s v="Large"/>
  </r>
  <r>
    <s v="GH86762"/>
    <x v="3"/>
    <n v="19454.408469999998"/>
    <x v="0"/>
    <s v="Extended"/>
    <x v="0"/>
    <s v="1/13/11"/>
    <s v="Employed"/>
    <x v="0"/>
    <n v="59853"/>
    <x v="2"/>
    <x v="1"/>
    <n v="124"/>
    <n v="18"/>
    <n v="79"/>
    <n v="0"/>
    <n v="2"/>
    <s v="Special Auto"/>
    <s v="Special L2"/>
    <s v="Offer1"/>
    <s v="Web"/>
    <n v="570.847354"/>
    <s v="SUV"/>
    <s v="Small"/>
  </r>
  <r>
    <s v="HP55853"/>
    <x v="3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3"/>
    <s v="Offer2"/>
    <s v="Branch"/>
    <n v="484.01341100000002"/>
    <s v="Four-Door Car"/>
    <s v="Medsize"/>
  </r>
  <r>
    <s v="WB43408"/>
    <x v="4"/>
    <n v="4598.2357330000004"/>
    <x v="0"/>
    <s v="Basic"/>
    <x v="1"/>
    <s v="1/15/11"/>
    <s v="Employed"/>
    <x v="0"/>
    <n v="51523"/>
    <x v="0"/>
    <x v="0"/>
    <n v="116"/>
    <n v="11"/>
    <n v="20"/>
    <n v="0"/>
    <n v="1"/>
    <s v="Personal Auto"/>
    <s v="Personal L3"/>
    <s v="Offer4"/>
    <s v="Branch"/>
    <n v="738.84081800000001"/>
    <s v="SUV"/>
    <s v="Medsize"/>
  </r>
  <r>
    <s v="MF41879"/>
    <x v="4"/>
    <n v="8215.3882420000009"/>
    <x v="0"/>
    <s v="Basic"/>
    <x v="4"/>
    <d v="2011-06-02T00:00:00"/>
    <s v="Unemployed"/>
    <x v="1"/>
    <n v="0"/>
    <x v="0"/>
    <x v="0"/>
    <n v="110"/>
    <n v="10"/>
    <n v="32"/>
    <n v="0"/>
    <n v="7"/>
    <s v="Personal Auto"/>
    <s v="Personal L2"/>
    <s v="Offer2"/>
    <s v="Web"/>
    <n v="601.02128600000003"/>
    <s v="SUV"/>
    <s v="Small"/>
  </r>
  <r>
    <s v="YU21725"/>
    <x v="0"/>
    <n v="4903.1527480000004"/>
    <x v="0"/>
    <s v="Basic"/>
    <x v="3"/>
    <d v="2011-03-01T00:00:00"/>
    <s v="Unemployed"/>
    <x v="0"/>
    <n v="0"/>
    <x v="0"/>
    <x v="1"/>
    <n v="66"/>
    <n v="22"/>
    <n v="1"/>
    <n v="1"/>
    <n v="3"/>
    <s v="Corporate Auto"/>
    <s v="Corporate L3"/>
    <s v="Offer1"/>
    <s v="Agent"/>
    <n v="475.2"/>
    <s v="Four-Door Car"/>
    <s v="Medsize"/>
  </r>
  <r>
    <s v="AY98473"/>
    <x v="1"/>
    <n v="24186.88247"/>
    <x v="0"/>
    <s v="Basic"/>
    <x v="1"/>
    <s v="2/15/11"/>
    <s v="Employed"/>
    <x v="0"/>
    <n v="32989"/>
    <x v="0"/>
    <x v="0"/>
    <n v="102"/>
    <n v="25"/>
    <n v="12"/>
    <n v="0"/>
    <n v="2"/>
    <s v="Personal Auto"/>
    <s v="Personal L3"/>
    <s v="Offer2"/>
    <s v="Web"/>
    <n v="489.6"/>
    <s v="SUV"/>
    <s v="Small"/>
  </r>
  <r>
    <s v="TX34322"/>
    <x v="4"/>
    <n v="2419.306466"/>
    <x v="0"/>
    <s v="Basic"/>
    <x v="1"/>
    <s v="1/26/11"/>
    <s v="Unemployed"/>
    <x v="1"/>
    <n v="0"/>
    <x v="0"/>
    <x v="0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x v="4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3"/>
    <s v="Offer1"/>
    <s v="Agent"/>
    <n v="67.530904000000007"/>
    <s v="Four-Door Car"/>
    <s v="Large"/>
  </r>
  <r>
    <s v="XC32316"/>
    <x v="1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1"/>
    <s v="Offer1"/>
    <s v="Agent"/>
    <n v="628.79999999999995"/>
    <s v="SUV"/>
    <s v="Medsize"/>
  </r>
  <r>
    <s v="WN59735"/>
    <x v="3"/>
    <n v="2621.1160540000001"/>
    <x v="0"/>
    <s v="Basic"/>
    <x v="1"/>
    <s v="1/17/11"/>
    <s v="Employed"/>
    <x v="0"/>
    <n v="26477"/>
    <x v="1"/>
    <x v="0"/>
    <n v="66"/>
    <n v="18"/>
    <n v="37"/>
    <n v="0"/>
    <n v="1"/>
    <s v="Personal Auto"/>
    <s v="Personal L1"/>
    <s v="Offer2"/>
    <s v="Branch"/>
    <n v="144.987956"/>
    <s v="Four-Door Car"/>
    <s v="Medsize"/>
  </r>
  <r>
    <s v="WW99844"/>
    <x v="4"/>
    <n v="4944.0887620000003"/>
    <x v="0"/>
    <s v="Basic"/>
    <x v="3"/>
    <d v="2011-07-02T00:00:00"/>
    <s v="Employed"/>
    <x v="0"/>
    <n v="53607"/>
    <x v="1"/>
    <x v="0"/>
    <n v="61"/>
    <n v="4"/>
    <n v="18"/>
    <n v="0"/>
    <n v="9"/>
    <s v="Personal Auto"/>
    <s v="Personal L2"/>
    <s v="Offer3"/>
    <s v="Web"/>
    <n v="93.891206999999994"/>
    <s v="Four-Door Car"/>
    <s v="Medsize"/>
  </r>
  <r>
    <s v="YG38576"/>
    <x v="1"/>
    <n v="5206.761563"/>
    <x v="0"/>
    <s v="Basic"/>
    <x v="1"/>
    <s v="1/27/11"/>
    <s v="Medical Leave"/>
    <x v="1"/>
    <n v="21594"/>
    <x v="0"/>
    <x v="0"/>
    <n v="71"/>
    <n v="16"/>
    <n v="23"/>
    <n v="3"/>
    <n v="3"/>
    <s v="Personal Auto"/>
    <s v="Personal L2"/>
    <s v="Offer4"/>
    <s v="Agent"/>
    <n v="340.8"/>
    <s v="Four-Door Car"/>
    <s v="Small"/>
  </r>
  <r>
    <s v="AT62618"/>
    <x v="4"/>
    <n v="6109.1354380000002"/>
    <x v="0"/>
    <s v="Extended"/>
    <x v="0"/>
    <d v="2011-11-02T00:00:00"/>
    <s v="Unemployed"/>
    <x v="0"/>
    <n v="0"/>
    <x v="0"/>
    <x v="1"/>
    <n v="85"/>
    <n v="25"/>
    <n v="24"/>
    <n v="0"/>
    <n v="6"/>
    <s v="Personal Auto"/>
    <s v="Personal L2"/>
    <s v="Offer2"/>
    <s v="Web"/>
    <n v="612"/>
    <s v="Four-Door Car"/>
    <s v="Medsize"/>
  </r>
  <r>
    <s v="EE48429"/>
    <x v="2"/>
    <n v="2601.4688329999999"/>
    <x v="0"/>
    <s v="Basic"/>
    <x v="3"/>
    <s v="1/28/11"/>
    <s v="Employed"/>
    <x v="0"/>
    <n v="80584"/>
    <x v="0"/>
    <x v="2"/>
    <n v="65"/>
    <n v="33"/>
    <n v="17"/>
    <n v="0"/>
    <n v="1"/>
    <s v="Personal Auto"/>
    <s v="Personal L2"/>
    <s v="Offer4"/>
    <s v="Branch"/>
    <n v="312"/>
    <s v="Two-Door Car"/>
    <s v="Small"/>
  </r>
  <r>
    <s v="SX95355"/>
    <x v="4"/>
    <n v="5849.4864639999996"/>
    <x v="0"/>
    <s v="Basic"/>
    <x v="0"/>
    <s v="2/27/11"/>
    <s v="Employed"/>
    <x v="0"/>
    <n v="67511"/>
    <x v="0"/>
    <x v="0"/>
    <n v="73"/>
    <n v="3"/>
    <n v="5"/>
    <n v="0"/>
    <n v="8"/>
    <s v="Personal Auto"/>
    <s v="Personal L3"/>
    <s v="Offer3"/>
    <s v="Call Center"/>
    <n v="350.4"/>
    <s v="Four-Door Car"/>
    <s v="Small"/>
  </r>
  <r>
    <s v="IU54219"/>
    <x v="4"/>
    <n v="16301.9676"/>
    <x v="1"/>
    <s v="Extended"/>
    <x v="2"/>
    <s v="2/17/11"/>
    <s v="Retired"/>
    <x v="0"/>
    <n v="19614"/>
    <x v="0"/>
    <x v="0"/>
    <n v="85"/>
    <n v="21"/>
    <n v="32"/>
    <n v="0"/>
    <n v="2"/>
    <s v="Special Auto"/>
    <s v="Special L3"/>
    <s v="Offer2"/>
    <s v="Agent"/>
    <n v="574.02401799999996"/>
    <s v="Two-Door Car"/>
    <s v="Medsize"/>
  </r>
  <r>
    <s v="WX65636"/>
    <x v="1"/>
    <n v="26462.75908"/>
    <x v="0"/>
    <s v="Extended"/>
    <x v="0"/>
    <d v="2011-11-02T00:00:00"/>
    <s v="Unemployed"/>
    <x v="0"/>
    <n v="0"/>
    <x v="0"/>
    <x v="1"/>
    <n v="82"/>
    <n v="15"/>
    <n v="88"/>
    <n v="2"/>
    <n v="2"/>
    <s v="Corporate Auto"/>
    <s v="Corporate L2"/>
    <s v="Offer1"/>
    <s v="Agent"/>
    <n v="511.32039099999997"/>
    <s v="Four-Door Car"/>
    <s v="Medsize"/>
  </r>
  <r>
    <s v="ZE71012"/>
    <x v="2"/>
    <n v="26199.52707"/>
    <x v="0"/>
    <s v="Basic"/>
    <x v="0"/>
    <d v="2011-06-01T00:00:00"/>
    <s v="Employed"/>
    <x v="1"/>
    <n v="20346"/>
    <x v="0"/>
    <x v="0"/>
    <n v="74"/>
    <n v="13"/>
    <n v="57"/>
    <n v="0"/>
    <n v="2"/>
    <s v="Corporate Auto"/>
    <s v="Corporate L2"/>
    <s v="Offer3"/>
    <s v="Agent"/>
    <n v="358.64352100000002"/>
    <s v="Two-Door Car"/>
    <s v="Medsize"/>
  </r>
  <r>
    <s v="PU36617"/>
    <x v="1"/>
    <n v="6470.5354630000002"/>
    <x v="0"/>
    <s v="Extended"/>
    <x v="1"/>
    <d v="2011-07-02T00:00:00"/>
    <s v="Employed"/>
    <x v="1"/>
    <n v="48638"/>
    <x v="1"/>
    <x v="0"/>
    <n v="82"/>
    <n v="16"/>
    <n v="29"/>
    <n v="0"/>
    <n v="3"/>
    <s v="Personal Auto"/>
    <s v="Personal L1"/>
    <s v="Offer3"/>
    <s v="Call Center"/>
    <n v="183.10444100000001"/>
    <s v="Four-Door Car"/>
    <s v="Medsize"/>
  </r>
  <r>
    <s v="PA18731"/>
    <x v="4"/>
    <n v="9501.0054249999994"/>
    <x v="0"/>
    <s v="Basic"/>
    <x v="1"/>
    <s v="2/26/11"/>
    <s v="Employed"/>
    <x v="0"/>
    <n v="46855"/>
    <x v="2"/>
    <x v="0"/>
    <n v="119"/>
    <n v="13"/>
    <n v="94"/>
    <n v="0"/>
    <n v="9"/>
    <s v="Personal Auto"/>
    <s v="Personal L3"/>
    <s v="Offer3"/>
    <s v="Branch"/>
    <n v="472.39112499999999"/>
    <s v="SUV"/>
    <s v="Small"/>
  </r>
  <r>
    <s v="IC51895"/>
    <x v="1"/>
    <n v="10970.13221"/>
    <x v="0"/>
    <s v="Extended"/>
    <x v="1"/>
    <s v="2/27/11"/>
    <s v="Employed"/>
    <x v="0"/>
    <n v="38873"/>
    <x v="0"/>
    <x v="0"/>
    <n v="92"/>
    <n v="6"/>
    <n v="33"/>
    <n v="0"/>
    <n v="2"/>
    <s v="Personal Auto"/>
    <s v="Personal L2"/>
    <s v="Offer2"/>
    <s v="Branch"/>
    <n v="599.81117200000006"/>
    <s v="Two-Door Car"/>
    <s v="Medsize"/>
  </r>
  <r>
    <s v="FU43761"/>
    <x v="2"/>
    <n v="2435.6199790000001"/>
    <x v="0"/>
    <s v="Basic"/>
    <x v="4"/>
    <d v="2011-09-01T00:00:00"/>
    <s v="Disabled"/>
    <x v="0"/>
    <n v="25703"/>
    <x v="0"/>
    <x v="0"/>
    <n v="62"/>
    <n v="4"/>
    <n v="64"/>
    <n v="0"/>
    <n v="1"/>
    <s v="Personal Auto"/>
    <s v="Personal L3"/>
    <s v="Offer1"/>
    <s v="Call Center"/>
    <n v="297.60000000000002"/>
    <s v="Four-Door Car"/>
    <s v="Small"/>
  </r>
  <r>
    <s v="BG51419"/>
    <x v="0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x v="3"/>
    <n v="19231.772659999999"/>
    <x v="0"/>
    <s v="Premium"/>
    <x v="2"/>
    <s v="2/19/11"/>
    <s v="Employed"/>
    <x v="0"/>
    <n v="99772"/>
    <x v="1"/>
    <x v="0"/>
    <n v="158"/>
    <n v="10"/>
    <n v="38"/>
    <n v="0"/>
    <n v="2"/>
    <s v="Corporate Auto"/>
    <s v="Corporate L2"/>
    <s v="Offer2"/>
    <s v="Branch"/>
    <n v="51.902586999999997"/>
    <s v="SUV"/>
    <s v="Medsize"/>
  </r>
  <r>
    <s v="KT97561"/>
    <x v="1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2"/>
    <s v="Offer1"/>
    <s v="Web"/>
    <n v="561.6"/>
    <s v="Sports Car"/>
    <s v="Medsize"/>
  </r>
  <r>
    <s v="BW80872"/>
    <x v="0"/>
    <n v="4434.4111720000001"/>
    <x v="0"/>
    <s v="Premium"/>
    <x v="3"/>
    <s v="1/13/11"/>
    <s v="Employed"/>
    <x v="1"/>
    <n v="34549"/>
    <x v="1"/>
    <x v="0"/>
    <n v="111"/>
    <n v="8"/>
    <n v="78"/>
    <n v="0"/>
    <n v="1"/>
    <s v="Personal Auto"/>
    <s v="Personal L2"/>
    <s v="Offer2"/>
    <s v="Web"/>
    <n v="125.93300499999999"/>
    <s v="Four-Door Car"/>
    <s v="Medsize"/>
  </r>
  <r>
    <s v="TZ81094"/>
    <x v="2"/>
    <n v="2372.1554919999999"/>
    <x v="0"/>
    <s v="Basic"/>
    <x v="3"/>
    <s v="1/18/11"/>
    <s v="Medical Leave"/>
    <x v="0"/>
    <n v="19030"/>
    <x v="0"/>
    <x v="0"/>
    <n v="62"/>
    <n v="7"/>
    <n v="22"/>
    <n v="0"/>
    <n v="1"/>
    <s v="Corporate Auto"/>
    <s v="Corporate L3"/>
    <s v="Offer3"/>
    <s v="Branch"/>
    <n v="355.82079900000002"/>
    <s v="Two-Door Car"/>
    <s v="Medsize"/>
  </r>
  <r>
    <s v="XA27536"/>
    <x v="0"/>
    <n v="3611.183505"/>
    <x v="0"/>
    <s v="Extended"/>
    <x v="1"/>
    <s v="2/21/11"/>
    <s v="Employed"/>
    <x v="1"/>
    <n v="63329"/>
    <x v="0"/>
    <x v="2"/>
    <n v="92"/>
    <n v="33"/>
    <n v="87"/>
    <n v="0"/>
    <n v="1"/>
    <s v="Personal Auto"/>
    <s v="Personal L3"/>
    <s v="Offer1"/>
    <s v="Web"/>
    <n v="441.6"/>
    <s v="Four-Door Car"/>
    <s v="Medsize"/>
  </r>
  <r>
    <s v="LR61007"/>
    <x v="1"/>
    <n v="3034.7977169999999"/>
    <x v="0"/>
    <s v="Extended"/>
    <x v="3"/>
    <d v="2011-05-01T00:00:00"/>
    <s v="Employed"/>
    <x v="1"/>
    <n v="79253"/>
    <x v="2"/>
    <x v="0"/>
    <n v="76"/>
    <n v="23"/>
    <n v="7"/>
    <n v="0"/>
    <n v="1"/>
    <s v="Corporate Auto"/>
    <s v="Corporate L3"/>
    <s v="Offer4"/>
    <s v="Agent"/>
    <n v="254.98494600000001"/>
    <s v="Two-Door Car"/>
    <s v="Medsize"/>
  </r>
  <r>
    <s v="WH20102"/>
    <x v="3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2"/>
    <s v="Offer2"/>
    <s v="Call Center"/>
    <n v="556.79999999999995"/>
    <s v="SUV"/>
    <s v="Medsize"/>
  </r>
  <r>
    <s v="FG60807"/>
    <x v="4"/>
    <n v="4884.15708"/>
    <x v="0"/>
    <s v="Basic"/>
    <x v="3"/>
    <d v="2011-01-02T00:00:00"/>
    <s v="Employed"/>
    <x v="0"/>
    <n v="21766"/>
    <x v="2"/>
    <x v="0"/>
    <n v="62"/>
    <n v="29"/>
    <n v="65"/>
    <n v="0"/>
    <n v="3"/>
    <s v="Corporate Auto"/>
    <s v="Corporate L3"/>
    <s v="Offer4"/>
    <s v="Agent"/>
    <n v="179.14180999999999"/>
    <s v="Four-Door Car"/>
    <s v="Medsize"/>
  </r>
  <r>
    <s v="TV77808"/>
    <x v="1"/>
    <n v="5681.3070559999996"/>
    <x v="0"/>
    <s v="Basic"/>
    <x v="3"/>
    <s v="1/13/11"/>
    <s v="Employed"/>
    <x v="1"/>
    <n v="67132"/>
    <x v="0"/>
    <x v="0"/>
    <n v="71"/>
    <n v="34"/>
    <n v="71"/>
    <n v="0"/>
    <n v="6"/>
    <s v="Corporate Auto"/>
    <s v="Corporate L2"/>
    <s v="Offer2"/>
    <s v="Branch"/>
    <n v="466.37170500000002"/>
    <s v="Four-Door Car"/>
    <s v="Large"/>
  </r>
  <r>
    <s v="LA66902"/>
    <x v="1"/>
    <n v="2458.5629650000001"/>
    <x v="0"/>
    <s v="Basic"/>
    <x v="1"/>
    <d v="2011-03-02T00:00:00"/>
    <s v="Unemployed"/>
    <x v="1"/>
    <n v="0"/>
    <x v="0"/>
    <x v="1"/>
    <n v="71"/>
    <n v="21"/>
    <n v="8"/>
    <n v="1"/>
    <n v="1"/>
    <s v="Personal Auto"/>
    <s v="Personal L2"/>
    <s v="Offer1"/>
    <s v="Agent"/>
    <n v="511.2"/>
    <s v="Two-Door Car"/>
    <s v="Medsize"/>
  </r>
  <r>
    <s v="PA38372"/>
    <x v="0"/>
    <n v="9357.7378210000006"/>
    <x v="0"/>
    <s v="Premium"/>
    <x v="3"/>
    <s v="1/13/11"/>
    <s v="Employed"/>
    <x v="0"/>
    <n v="33060"/>
    <x v="1"/>
    <x v="0"/>
    <n v="117"/>
    <n v="19"/>
    <n v="91"/>
    <n v="0"/>
    <n v="3"/>
    <s v="Personal Auto"/>
    <s v="Personal L2"/>
    <s v="Offer1"/>
    <s v="Branch"/>
    <n v="56.731577999999999"/>
    <s v="Four-Door Car"/>
    <s v="Medsize"/>
  </r>
  <r>
    <s v="NX11526"/>
    <x v="1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Corporate Auto"/>
    <s v="Corporate L2"/>
    <s v="Offer2"/>
    <s v="Agent"/>
    <n v="331.2"/>
    <s v="Two-Door Car"/>
    <s v="Medsize"/>
  </r>
  <r>
    <s v="HU72679"/>
    <x v="4"/>
    <n v="9635.5837300000003"/>
    <x v="0"/>
    <s v="Basic"/>
    <x v="4"/>
    <s v="2/27/11"/>
    <s v="Employed"/>
    <x v="1"/>
    <n v="90334"/>
    <x v="2"/>
    <x v="2"/>
    <n v="119"/>
    <n v="4"/>
    <n v="46"/>
    <n v="0"/>
    <n v="9"/>
    <s v="Corporate Auto"/>
    <s v="Corporate L3"/>
    <s v="Offer3"/>
    <s v="Branch"/>
    <n v="423.78514799999999"/>
    <s v="SUV"/>
    <s v="Medsize"/>
  </r>
  <r>
    <s v="HC60268"/>
    <x v="4"/>
    <n v="8346.019875"/>
    <x v="0"/>
    <s v="Premium"/>
    <x v="1"/>
    <s v="1/23/11"/>
    <s v="Employed"/>
    <x v="1"/>
    <n v="40105"/>
    <x v="0"/>
    <x v="2"/>
    <n v="104"/>
    <n v="21"/>
    <n v="26"/>
    <n v="0"/>
    <n v="3"/>
    <s v="Personal Auto"/>
    <s v="Personal L2"/>
    <s v="Offer1"/>
    <s v="Web"/>
    <n v="878.41362200000003"/>
    <s v="Four-Door Car"/>
    <s v="Medsize"/>
  </r>
  <r>
    <s v="SO18542"/>
    <x v="4"/>
    <n v="8370.5654500000001"/>
    <x v="0"/>
    <s v="Basic"/>
    <x v="0"/>
    <s v="1/28/11"/>
    <s v="Employed"/>
    <x v="0"/>
    <n v="33409"/>
    <x v="0"/>
    <x v="0"/>
    <n v="105"/>
    <n v="4"/>
    <n v="17"/>
    <n v="0"/>
    <n v="7"/>
    <s v="Personal Auto"/>
    <s v="Personal L3"/>
    <s v="Offer1"/>
    <s v="Agent"/>
    <n v="553.55342700000006"/>
    <s v="SUV"/>
    <s v="Medsize"/>
  </r>
  <r>
    <s v="SM54018"/>
    <x v="3"/>
    <n v="12689.428040000001"/>
    <x v="0"/>
    <s v="Premium"/>
    <x v="1"/>
    <d v="2011-01-02T00:00:00"/>
    <s v="Unemployed"/>
    <x v="0"/>
    <n v="0"/>
    <x v="0"/>
    <x v="1"/>
    <n v="117"/>
    <n v="4"/>
    <n v="89"/>
    <n v="1"/>
    <n v="2"/>
    <s v="Personal Auto"/>
    <s v="Personal L3"/>
    <s v="Offer1"/>
    <s v="Web"/>
    <n v="1163.6698650000001"/>
    <s v="Two-Door Car"/>
    <s v="Medsize"/>
  </r>
  <r>
    <s v="CN22369"/>
    <x v="3"/>
    <n v="2538.6263199999999"/>
    <x v="1"/>
    <s v="Basic"/>
    <x v="0"/>
    <s v="2/17/11"/>
    <s v="Retired"/>
    <x v="1"/>
    <n v="18608"/>
    <x v="0"/>
    <x v="2"/>
    <n v="71"/>
    <n v="13"/>
    <n v="24"/>
    <n v="0"/>
    <n v="1"/>
    <s v="Special Auto"/>
    <s v="Special L3"/>
    <s v="Offer2"/>
    <s v="Web"/>
    <n v="340.8"/>
    <s v="Four-Door Car"/>
    <s v="Medsize"/>
  </r>
  <r>
    <s v="WY17333"/>
    <x v="3"/>
    <n v="4732.219556"/>
    <x v="0"/>
    <s v="Basic"/>
    <x v="3"/>
    <s v="1/23/11"/>
    <s v="Employed"/>
    <x v="1"/>
    <n v="55385"/>
    <x v="0"/>
    <x v="1"/>
    <n v="61"/>
    <n v="7"/>
    <n v="22"/>
    <n v="0"/>
    <n v="3"/>
    <s v="Personal Auto"/>
    <s v="Personal L3"/>
    <s v="Offer1"/>
    <s v="Branch"/>
    <n v="292.8"/>
    <s v="Four-Door Car"/>
    <s v="Medsize"/>
  </r>
  <r>
    <s v="LP76290"/>
    <x v="4"/>
    <n v="8246.8308109999998"/>
    <x v="0"/>
    <s v="Premium"/>
    <x v="2"/>
    <s v="1/30/11"/>
    <s v="Employed"/>
    <x v="1"/>
    <n v="62588"/>
    <x v="0"/>
    <x v="1"/>
    <n v="104"/>
    <n v="21"/>
    <n v="22"/>
    <n v="0"/>
    <n v="3"/>
    <s v="Special Auto"/>
    <s v="Special L2"/>
    <s v="Offer4"/>
    <s v="Web"/>
    <n v="499.2"/>
    <s v="Four-Door Car"/>
    <s v="Medsize"/>
  </r>
  <r>
    <s v="UF93434"/>
    <x v="4"/>
    <n v="2548.3935649999999"/>
    <x v="0"/>
    <s v="Basic"/>
    <x v="1"/>
    <s v="2/13/11"/>
    <s v="Employed"/>
    <x v="0"/>
    <n v="22050"/>
    <x v="0"/>
    <x v="2"/>
    <n v="66"/>
    <n v="9"/>
    <n v="47"/>
    <n v="0"/>
    <n v="1"/>
    <s v="Personal Auto"/>
    <s v="Personal L3"/>
    <s v="Offer3"/>
    <s v="Call Center"/>
    <n v="316.8"/>
    <s v="Four-Door Car"/>
    <s v="Medsize"/>
  </r>
  <r>
    <s v="VW70435"/>
    <x v="4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3"/>
    <s v="Offer2"/>
    <s v="Call Center"/>
    <n v="351.270869"/>
    <s v="Two-Door Car"/>
    <s v="Medsize"/>
  </r>
  <r>
    <s v="AV96010"/>
    <x v="4"/>
    <n v="3289.1208630000001"/>
    <x v="0"/>
    <s v="Extended"/>
    <x v="1"/>
    <s v="1/29/11"/>
    <s v="Employed"/>
    <x v="1"/>
    <n v="40097"/>
    <x v="1"/>
    <x v="1"/>
    <n v="92"/>
    <n v="23"/>
    <n v="35"/>
    <n v="4"/>
    <n v="1"/>
    <s v="Personal Auto"/>
    <s v="Personal L2"/>
    <s v="Offer1"/>
    <s v="Call Center"/>
    <n v="227.22165200000001"/>
    <s v="Two-Door Car"/>
    <s v="Medsize"/>
  </r>
  <r>
    <s v="DX70966"/>
    <x v="2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VW65429"/>
    <x v="1"/>
    <n v="6899.7099490000001"/>
    <x v="0"/>
    <s v="Extended"/>
    <x v="3"/>
    <s v="1/20/11"/>
    <s v="Employed"/>
    <x v="1"/>
    <n v="37308"/>
    <x v="2"/>
    <x v="0"/>
    <n v="86"/>
    <n v="19"/>
    <n v="69"/>
    <n v="0"/>
    <n v="9"/>
    <s v="Personal Auto"/>
    <s v="Personal L2"/>
    <s v="Offer1"/>
    <s v="Agent"/>
    <n v="301.01110599999998"/>
    <s v="Four-Door Car"/>
    <s v="Medsize"/>
  </r>
  <r>
    <s v="LY17372"/>
    <x v="1"/>
    <n v="5112.3065839999999"/>
    <x v="0"/>
    <s v="Extended"/>
    <x v="1"/>
    <s v="2/28/11"/>
    <s v="Employed"/>
    <x v="1"/>
    <n v="44743"/>
    <x v="0"/>
    <x v="2"/>
    <n v="137"/>
    <n v="16"/>
    <n v="55"/>
    <n v="4"/>
    <n v="1"/>
    <s v="Personal Auto"/>
    <s v="Personal L3"/>
    <s v="Offer1"/>
    <s v="Branch"/>
    <n v="741.30003199999999"/>
    <s v="SUV"/>
    <s v="Small"/>
  </r>
  <r>
    <s v="BE61743"/>
    <x v="0"/>
    <n v="4109.7936079999999"/>
    <x v="0"/>
    <s v="Basic"/>
    <x v="0"/>
    <s v="1/28/11"/>
    <s v="Employed"/>
    <x v="1"/>
    <n v="86657"/>
    <x v="2"/>
    <x v="0"/>
    <n v="103"/>
    <n v="22"/>
    <n v="51"/>
    <n v="0"/>
    <n v="1"/>
    <s v="Personal Auto"/>
    <s v="Personal L3"/>
    <s v="Offer3"/>
    <s v="Web"/>
    <n v="316.22794599999997"/>
    <s v="Sports Car"/>
    <s v="Small"/>
  </r>
  <r>
    <s v="GP56044"/>
    <x v="0"/>
    <n v="27440.611010000001"/>
    <x v="0"/>
    <s v="Extended"/>
    <x v="3"/>
    <s v="1/22/11"/>
    <s v="Employed"/>
    <x v="1"/>
    <n v="84306"/>
    <x v="0"/>
    <x v="0"/>
    <n v="137"/>
    <n v="16"/>
    <n v="37"/>
    <n v="0"/>
    <n v="2"/>
    <s v="Personal Auto"/>
    <s v="Personal L3"/>
    <s v="Offer2"/>
    <s v="Agent"/>
    <n v="863.41338499999995"/>
    <s v="SUV"/>
    <s v="Large"/>
  </r>
  <r>
    <s v="EA63660"/>
    <x v="3"/>
    <n v="20957.605039999999"/>
    <x v="0"/>
    <s v="Basic"/>
    <x v="1"/>
    <s v="1/24/11"/>
    <s v="Unemployed"/>
    <x v="0"/>
    <n v="0"/>
    <x v="0"/>
    <x v="1"/>
    <n v="118"/>
    <n v="29"/>
    <n v="45"/>
    <n v="0"/>
    <n v="2"/>
    <s v="Personal Auto"/>
    <s v="Personal L3"/>
    <s v="Offer1"/>
    <s v="Agent"/>
    <n v="566.4"/>
    <s v="SUV"/>
    <s v="Medsize"/>
  </r>
  <r>
    <s v="DP50640"/>
    <x v="3"/>
    <n v="2548.842787"/>
    <x v="0"/>
    <s v="Basic"/>
    <x v="0"/>
    <d v="2011-05-01T00:00:00"/>
    <s v="Employed"/>
    <x v="1"/>
    <n v="47346"/>
    <x v="0"/>
    <x v="0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x v="2"/>
    <n v="2714.654446"/>
    <x v="0"/>
    <s v="Basic"/>
    <x v="0"/>
    <d v="2011-12-02T00:00:00"/>
    <s v="Employed"/>
    <x v="1"/>
    <n v="88545"/>
    <x v="0"/>
    <x v="0"/>
    <n v="68"/>
    <n v="25"/>
    <n v="33"/>
    <n v="0"/>
    <n v="1"/>
    <s v="Personal Auto"/>
    <s v="Personal L3"/>
    <s v="Offer3"/>
    <s v="Call Center"/>
    <n v="374.10831899999999"/>
    <s v="Four-Door Car"/>
    <s v="Large"/>
  </r>
  <r>
    <s v="OZ86942"/>
    <x v="3"/>
    <n v="5790.4625180000003"/>
    <x v="0"/>
    <s v="Basic"/>
    <x v="0"/>
    <s v="1/31/11"/>
    <s v="Employed"/>
    <x v="0"/>
    <n v="52443"/>
    <x v="0"/>
    <x v="0"/>
    <n v="73"/>
    <n v="0"/>
    <n v="47"/>
    <n v="1"/>
    <n v="4"/>
    <s v="Corporate Auto"/>
    <s v="Corporate L3"/>
    <s v="Offer2"/>
    <s v="Agent"/>
    <n v="350.4"/>
    <s v="Four-Door Car"/>
    <s v="Medsize"/>
  </r>
  <r>
    <s v="WI65397"/>
    <x v="4"/>
    <n v="7627.3147900000004"/>
    <x v="0"/>
    <s v="Extended"/>
    <x v="0"/>
    <s v="2/17/11"/>
    <s v="Employed"/>
    <x v="0"/>
    <n v="36084"/>
    <x v="1"/>
    <x v="2"/>
    <n v="99"/>
    <n v="3"/>
    <n v="9"/>
    <n v="1"/>
    <n v="7"/>
    <s v="Corporate Auto"/>
    <s v="Corporate L2"/>
    <s v="Offer1"/>
    <s v="Agent"/>
    <n v="152.77903800000001"/>
    <s v="Two-Door Car"/>
    <s v="Medsize"/>
  </r>
  <r>
    <s v="OQ69520"/>
    <x v="1"/>
    <n v="7903.9933739999997"/>
    <x v="0"/>
    <s v="Basic"/>
    <x v="2"/>
    <d v="2011-03-02T00:00:00"/>
    <s v="Employed"/>
    <x v="0"/>
    <n v="35406"/>
    <x v="1"/>
    <x v="2"/>
    <n v="69"/>
    <n v="13"/>
    <n v="15"/>
    <n v="4"/>
    <n v="2"/>
    <s v="Corporate Auto"/>
    <s v="Corporate L3"/>
    <s v="Offer1"/>
    <s v="Agent"/>
    <n v="67.504452000000001"/>
    <s v="Four-Door Car"/>
    <s v="Small"/>
  </r>
  <r>
    <s v="QK12068"/>
    <x v="4"/>
    <n v="5293.717318"/>
    <x v="0"/>
    <s v="Basic"/>
    <x v="3"/>
    <s v="1/17/11"/>
    <s v="Unemployed"/>
    <x v="0"/>
    <n v="0"/>
    <x v="0"/>
    <x v="1"/>
    <n v="74"/>
    <n v="14"/>
    <n v="43"/>
    <n v="0"/>
    <n v="4"/>
    <s v="Personal Auto"/>
    <s v="Personal L3"/>
    <s v="Offer4"/>
    <s v="Agent"/>
    <n v="712.12658599999997"/>
    <s v="Four-Door Car"/>
    <s v="Small"/>
  </r>
  <r>
    <s v="KF98735"/>
    <x v="3"/>
    <n v="3673.9907480000002"/>
    <x v="0"/>
    <s v="Extended"/>
    <x v="0"/>
    <s v="1/31/11"/>
    <s v="Employed"/>
    <x v="1"/>
    <n v="41185"/>
    <x v="2"/>
    <x v="0"/>
    <n v="99"/>
    <n v="20"/>
    <n v="6"/>
    <n v="4"/>
    <n v="1"/>
    <s v="Special Auto"/>
    <s v="Special L3"/>
    <s v="Offer2"/>
    <s v="Agent"/>
    <n v="363.61359599999997"/>
    <s v="Four-Door Car"/>
    <s v="Medsize"/>
  </r>
  <r>
    <s v="BH28530"/>
    <x v="3"/>
    <n v="21592.10096"/>
    <x v="0"/>
    <s v="Premium"/>
    <x v="3"/>
    <s v="1/15/11"/>
    <s v="Employed"/>
    <x v="1"/>
    <n v="51204"/>
    <x v="0"/>
    <x v="0"/>
    <n v="181"/>
    <n v="28"/>
    <n v="23"/>
    <n v="0"/>
    <n v="2"/>
    <s v="Personal Auto"/>
    <s v="Personal L2"/>
    <s v="Offer4"/>
    <s v="Web"/>
    <n v="929.55444499999999"/>
    <s v="Sports Car"/>
    <s v="Medsize"/>
  </r>
  <r>
    <s v="DW62043"/>
    <x v="4"/>
    <n v="2452.059049"/>
    <x v="0"/>
    <s v="Basic"/>
    <x v="1"/>
    <d v="2011-05-02T00:00:00"/>
    <s v="Employed"/>
    <x v="0"/>
    <n v="30216"/>
    <x v="0"/>
    <x v="2"/>
    <n v="63"/>
    <n v="18"/>
    <n v="74"/>
    <n v="0"/>
    <n v="1"/>
    <s v="Corporate Auto"/>
    <s v="Corporate L3"/>
    <s v="Offer2"/>
    <s v="Call Center"/>
    <n v="302.39999999999998"/>
    <s v="Four-Door Car"/>
    <s v="Medsize"/>
  </r>
  <r>
    <s v="AF41118"/>
    <x v="3"/>
    <n v="7255.7144529999996"/>
    <x v="0"/>
    <s v="Extended"/>
    <x v="1"/>
    <d v="2011-05-01T00:00:00"/>
    <s v="Medical Leave"/>
    <x v="1"/>
    <n v="10710"/>
    <x v="0"/>
    <x v="0"/>
    <n v="94"/>
    <n v="12"/>
    <n v="33"/>
    <n v="0"/>
    <n v="7"/>
    <s v="Personal Auto"/>
    <s v="Personal L2"/>
    <s v="Offer1"/>
    <s v="Branch"/>
    <n v="451.2"/>
    <s v="Two-Door Car"/>
    <s v="Small"/>
  </r>
  <r>
    <s v="KI82366"/>
    <x v="1"/>
    <n v="7412.9620139999997"/>
    <x v="0"/>
    <s v="Premium"/>
    <x v="1"/>
    <s v="1/13/11"/>
    <s v="Unemployed"/>
    <x v="1"/>
    <n v="0"/>
    <x v="0"/>
    <x v="1"/>
    <n v="112"/>
    <n v="32"/>
    <n v="74"/>
    <n v="0"/>
    <n v="5"/>
    <s v="Personal Auto"/>
    <s v="Personal L3"/>
    <s v="Offer4"/>
    <s v="Call Center"/>
    <n v="806.4"/>
    <s v="Four-Door Car"/>
    <s v="Medsize"/>
  </r>
  <r>
    <s v="GF97506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2"/>
    <s v="Offer2"/>
    <s v="Web"/>
    <n v="571.20000000000005"/>
    <s v="Sports Car"/>
    <s v="Medsize"/>
  </r>
  <r>
    <s v="UQ62739"/>
    <x v="4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Corporate Auto"/>
    <s v="Corporate L3"/>
    <s v="Offer2"/>
    <s v="Agent"/>
    <n v="725.87069299999996"/>
    <s v="SUV"/>
    <s v="Medsize"/>
  </r>
  <r>
    <s v="WY58555"/>
    <x v="4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3"/>
    <s v="Offer2"/>
    <s v="Call Center"/>
    <n v="351.270869"/>
    <s v="Two-Door Car"/>
    <s v="Medsize"/>
  </r>
  <r>
    <s v="PU11172"/>
    <x v="4"/>
    <n v="3539.9715900000001"/>
    <x v="0"/>
    <s v="Extended"/>
    <x v="3"/>
    <d v="2011-10-01T00:00:00"/>
    <s v="Unemployed"/>
    <x v="0"/>
    <n v="0"/>
    <x v="0"/>
    <x v="1"/>
    <n v="99"/>
    <n v="13"/>
    <n v="87"/>
    <n v="0"/>
    <n v="1"/>
    <s v="Personal Auto"/>
    <s v="Personal L3"/>
    <s v="Offer1"/>
    <s v="Web"/>
    <n v="1158.858027"/>
    <s v="Four-Door Car"/>
    <s v="Medsize"/>
  </r>
  <r>
    <s v="DN30013"/>
    <x v="4"/>
    <n v="5568.8892450000003"/>
    <x v="0"/>
    <s v="Basic"/>
    <x v="1"/>
    <s v="1/16/11"/>
    <s v="Employed"/>
    <x v="0"/>
    <n v="53295"/>
    <x v="2"/>
    <x v="0"/>
    <n v="70"/>
    <n v="12"/>
    <n v="97"/>
    <n v="0"/>
    <n v="8"/>
    <s v="Personal Auto"/>
    <s v="Personal L3"/>
    <s v="Offer3"/>
    <s v="Branch"/>
    <n v="250.423844"/>
    <s v="Four-Door Car"/>
    <s v="Small"/>
  </r>
  <r>
    <s v="ZI60303"/>
    <x v="4"/>
    <n v="9817.0269360000002"/>
    <x v="0"/>
    <s v="Extended"/>
    <x v="3"/>
    <s v="1/28/11"/>
    <s v="Unemployed"/>
    <x v="1"/>
    <n v="0"/>
    <x v="0"/>
    <x v="1"/>
    <n v="139"/>
    <n v="9"/>
    <n v="22"/>
    <n v="0"/>
    <n v="6"/>
    <s v="Personal Auto"/>
    <s v="Personal L2"/>
    <s v="Offer3"/>
    <s v="Branch"/>
    <n v="1000.8"/>
    <s v="Sports Car"/>
    <s v="Medsize"/>
  </r>
  <r>
    <s v="MR56401"/>
    <x v="4"/>
    <n v="2542.8457629999998"/>
    <x v="0"/>
    <s v="Basic"/>
    <x v="1"/>
    <s v="2/13/11"/>
    <s v="Employed"/>
    <x v="0"/>
    <n v="37072"/>
    <x v="0"/>
    <x v="0"/>
    <n v="64"/>
    <n v="1"/>
    <n v="1"/>
    <n v="0"/>
    <n v="1"/>
    <s v="Personal Auto"/>
    <s v="Personal L3"/>
    <s v="Offer3"/>
    <s v="Call Center"/>
    <n v="307.2"/>
    <s v="Four-Door Car"/>
    <s v="Large"/>
  </r>
  <r>
    <s v="FM14335"/>
    <x v="0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1"/>
    <s v="Offer2"/>
    <s v="Agent"/>
    <n v="49.451117000000004"/>
    <s v="Four-Door Car"/>
    <s v="Medsize"/>
  </r>
  <r>
    <s v="FK54851"/>
    <x v="3"/>
    <n v="6310.4001939999998"/>
    <x v="0"/>
    <s v="Extended"/>
    <x v="3"/>
    <s v="1/31/11"/>
    <s v="Employed"/>
    <x v="1"/>
    <n v="79880"/>
    <x v="0"/>
    <x v="0"/>
    <n v="79"/>
    <n v="22"/>
    <n v="68"/>
    <n v="1"/>
    <n v="7"/>
    <s v="Personal Auto"/>
    <s v="Personal L3"/>
    <s v="Offer2"/>
    <s v="Branch"/>
    <n v="568.79999999999995"/>
    <s v="Two-Door Car"/>
    <s v="Medsize"/>
  </r>
  <r>
    <s v="YF38355"/>
    <x v="0"/>
    <n v="8106.2215390000001"/>
    <x v="0"/>
    <s v="Basic"/>
    <x v="2"/>
    <s v="2/25/11"/>
    <s v="Employed"/>
    <x v="1"/>
    <n v="81580"/>
    <x v="0"/>
    <x v="2"/>
    <n v="101"/>
    <n v="2"/>
    <n v="56"/>
    <n v="0"/>
    <n v="6"/>
    <s v="Personal Auto"/>
    <s v="Personal L3"/>
    <s v="Offer2"/>
    <s v="Web"/>
    <n v="633.43941700000005"/>
    <s v="SUV"/>
    <s v="Medsize"/>
  </r>
  <r>
    <s v="TN39471"/>
    <x v="1"/>
    <n v="3398.0073670000002"/>
    <x v="0"/>
    <s v="Extended"/>
    <x v="3"/>
    <d v="2011-08-02T00:00:00"/>
    <s v="Unemployed"/>
    <x v="0"/>
    <n v="0"/>
    <x v="0"/>
    <x v="0"/>
    <n v="92"/>
    <n v="7"/>
    <n v="75"/>
    <n v="0"/>
    <n v="1"/>
    <s v="Personal Auto"/>
    <s v="Personal L2"/>
    <s v="Offer4"/>
    <s v="Agent"/>
    <n v="611.84458400000005"/>
    <s v="Two-Door Car"/>
    <s v="Medsize"/>
  </r>
  <r>
    <s v="MT53449"/>
    <x v="1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3"/>
    <s v="Offer2"/>
    <s v="Agent"/>
    <n v="574.02401799999996"/>
    <s v="Two-Door Car"/>
    <s v="Medsize"/>
  </r>
  <r>
    <s v="DV22542"/>
    <x v="3"/>
    <n v="2722.4087760000002"/>
    <x v="0"/>
    <s v="Basic"/>
    <x v="3"/>
    <s v="1/27/11"/>
    <s v="Employed"/>
    <x v="1"/>
    <n v="58620"/>
    <x v="2"/>
    <x v="2"/>
    <n v="68"/>
    <n v="8"/>
    <n v="60"/>
    <n v="0"/>
    <n v="1"/>
    <s v="Personal Auto"/>
    <s v="Personal L3"/>
    <s v="Offer2"/>
    <s v="Branch"/>
    <n v="292.13588399999998"/>
    <s v="Two-Door Car"/>
    <s v="Large"/>
  </r>
  <r>
    <s v="TO82744"/>
    <x v="3"/>
    <n v="15789.65496"/>
    <x v="0"/>
    <s v="Extended"/>
    <x v="3"/>
    <d v="2011-04-01T00:00:00"/>
    <s v="Unemployed"/>
    <x v="0"/>
    <n v="0"/>
    <x v="0"/>
    <x v="1"/>
    <n v="212"/>
    <n v="28"/>
    <n v="51"/>
    <n v="0"/>
    <n v="4"/>
    <s v="Personal Auto"/>
    <s v="Personal L3"/>
    <s v="Offer3"/>
    <s v="Agent"/>
    <n v="1526.4"/>
    <s v="Luxury SUV"/>
    <s v="Large"/>
  </r>
  <r>
    <s v="OG17756"/>
    <x v="1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2"/>
    <s v="Offer1"/>
    <s v="Agent"/>
    <n v="667.2"/>
    <s v="Sports Car"/>
    <s v="Medsize"/>
  </r>
  <r>
    <s v="DO51363"/>
    <x v="4"/>
    <n v="3785.7547869999999"/>
    <x v="0"/>
    <s v="Extended"/>
    <x v="0"/>
    <d v="2011-04-02T00:00:00"/>
    <s v="Employed"/>
    <x v="0"/>
    <n v="26318"/>
    <x v="0"/>
    <x v="0"/>
    <n v="96"/>
    <n v="23"/>
    <n v="29"/>
    <n v="0"/>
    <n v="1"/>
    <s v="Personal Auto"/>
    <s v="Personal L1"/>
    <s v="Offer2"/>
    <s v="Call Center"/>
    <n v="679.39237200000002"/>
    <s v="Two-Door Car"/>
    <s v="Medsize"/>
  </r>
  <r>
    <s v="BJ26599"/>
    <x v="4"/>
    <n v="4200.818894"/>
    <x v="0"/>
    <s v="Basic"/>
    <x v="0"/>
    <d v="2011-02-01T00:00:00"/>
    <s v="Retired"/>
    <x v="1"/>
    <n v="20263"/>
    <x v="0"/>
    <x v="1"/>
    <n v="63"/>
    <n v="31"/>
    <n v="2"/>
    <n v="0"/>
    <n v="7"/>
    <s v="Personal Auto"/>
    <s v="Personal L3"/>
    <s v="Offer1"/>
    <s v="Agent"/>
    <n v="373.45445699999999"/>
    <s v="Four-Door Car"/>
    <s v="Small"/>
  </r>
  <r>
    <s v="LX24476"/>
    <x v="4"/>
    <n v="3619.060986"/>
    <x v="0"/>
    <s v="Extended"/>
    <x v="0"/>
    <s v="1/24/11"/>
    <s v="Unemployed"/>
    <x v="0"/>
    <n v="0"/>
    <x v="2"/>
    <x v="0"/>
    <n v="98"/>
    <n v="27"/>
    <n v="47"/>
    <n v="0"/>
    <n v="1"/>
    <s v="Personal Auto"/>
    <s v="Personal L3"/>
    <s v="Offer2"/>
    <s v="Web"/>
    <n v="310.842085"/>
    <s v="Four-Door Car"/>
    <s v="Medsize"/>
  </r>
  <r>
    <s v="IO63361"/>
    <x v="1"/>
    <n v="4880.7136259999997"/>
    <x v="0"/>
    <s v="Extended"/>
    <x v="1"/>
    <s v="2/16/11"/>
    <s v="Employed"/>
    <x v="1"/>
    <n v="52819"/>
    <x v="1"/>
    <x v="2"/>
    <n v="124"/>
    <n v="16"/>
    <n v="89"/>
    <n v="0"/>
    <n v="1"/>
    <s v="Personal Auto"/>
    <s v="Personal L1"/>
    <s v="Offer1"/>
    <s v="Branch"/>
    <n v="282.50079099999999"/>
    <s v="SUV"/>
    <s v="Medsize"/>
  </r>
  <r>
    <s v="SD30853"/>
    <x v="4"/>
    <n v="12687.154839999999"/>
    <x v="0"/>
    <s v="Basic"/>
    <x v="1"/>
    <d v="2011-07-02T00:00:00"/>
    <s v="Employed"/>
    <x v="0"/>
    <n v="63918"/>
    <x v="0"/>
    <x v="1"/>
    <n v="64"/>
    <n v="4"/>
    <n v="14"/>
    <n v="0"/>
    <n v="2"/>
    <s v="Personal Auto"/>
    <s v="Personal L1"/>
    <s v="Offer3"/>
    <s v="Agent"/>
    <n v="307.2"/>
    <s v="Four-Door Car"/>
    <s v="Small"/>
  </r>
  <r>
    <s v="OJ41819"/>
    <x v="4"/>
    <n v="4848.9018299999998"/>
    <x v="0"/>
    <s v="Basic"/>
    <x v="1"/>
    <d v="2011-02-02T00:00:00"/>
    <s v="Unemployed"/>
    <x v="0"/>
    <n v="0"/>
    <x v="0"/>
    <x v="2"/>
    <n v="66"/>
    <n v="11"/>
    <n v="60"/>
    <n v="0"/>
    <n v="3"/>
    <s v="Personal Auto"/>
    <s v="Personal L1"/>
    <s v="Offer3"/>
    <s v="Call Center"/>
    <n v="316.8"/>
    <s v="Four-Door Car"/>
    <s v="Small"/>
  </r>
  <r>
    <s v="MO63575"/>
    <x v="4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Corporate Auto"/>
    <s v="Corporate L3"/>
    <s v="Offer1"/>
    <s v="Agent"/>
    <n v="590.4"/>
    <s v="SUV"/>
    <s v="Medsize"/>
  </r>
  <r>
    <s v="BV16459"/>
    <x v="4"/>
    <n v="6677.418103"/>
    <x v="0"/>
    <s v="Extended"/>
    <x v="1"/>
    <s v="2/22/11"/>
    <s v="Unemployed"/>
    <x v="1"/>
    <n v="0"/>
    <x v="2"/>
    <x v="0"/>
    <n v="97"/>
    <n v="10"/>
    <n v="77"/>
    <n v="1"/>
    <n v="9"/>
    <s v="Personal Auto"/>
    <s v="Personal L3"/>
    <s v="Offer3"/>
    <s v="Call Center"/>
    <n v="251.63901000000001"/>
    <s v="Two-Door Car"/>
    <s v="Medsize"/>
  </r>
  <r>
    <s v="YV93784"/>
    <x v="1"/>
    <n v="8973.1109049999995"/>
    <x v="0"/>
    <s v="Basic"/>
    <x v="2"/>
    <s v="2/21/11"/>
    <s v="Employed"/>
    <x v="0"/>
    <n v="69736"/>
    <x v="2"/>
    <x v="0"/>
    <n v="111"/>
    <n v="11"/>
    <n v="7"/>
    <n v="0"/>
    <n v="3"/>
    <s v="Personal Auto"/>
    <s v="Personal L3"/>
    <s v="Offer1"/>
    <s v="Branch"/>
    <n v="424.42473200000001"/>
    <s v="SUV"/>
    <s v="Medsize"/>
  </r>
  <r>
    <s v="UF32055"/>
    <x v="3"/>
    <n v="7109.2965480000003"/>
    <x v="0"/>
    <s v="Premium"/>
    <x v="0"/>
    <d v="2011-10-02T00:00:00"/>
    <s v="Employed"/>
    <x v="1"/>
    <n v="69700"/>
    <x v="2"/>
    <x v="2"/>
    <n v="181"/>
    <n v="9"/>
    <n v="49"/>
    <n v="0"/>
    <n v="1"/>
    <s v="Personal Auto"/>
    <s v="Personal L2"/>
    <s v="Offer2"/>
    <s v="Web"/>
    <n v="645.92133799999999"/>
    <s v="SUV"/>
    <s v="Medsize"/>
  </r>
  <r>
    <s v="UQ16798"/>
    <x v="1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2"/>
    <s v="Offer1"/>
    <s v="Branch"/>
    <n v="619.20000000000005"/>
    <s v="SUV"/>
    <s v="Medsize"/>
  </r>
  <r>
    <s v="LS59637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Corporate Auto"/>
    <s v="Corporate L2"/>
    <s v="Offer2"/>
    <s v="Branch"/>
    <n v="345.6"/>
    <s v="Two-Door Car"/>
    <s v="Large"/>
  </r>
  <r>
    <s v="TX35617"/>
    <x v="3"/>
    <n v="4465.6043589999999"/>
    <x v="0"/>
    <s v="Basic"/>
    <x v="0"/>
    <s v="1/22/11"/>
    <s v="Employed"/>
    <x v="0"/>
    <n v="50909"/>
    <x v="2"/>
    <x v="0"/>
    <n v="112"/>
    <n v="11"/>
    <n v="39"/>
    <n v="0"/>
    <n v="1"/>
    <s v="Personal Auto"/>
    <s v="Personal L3"/>
    <s v="Offer2"/>
    <s v="Branch"/>
    <n v="339.048157"/>
    <s v="SUV"/>
    <s v="Medsize"/>
  </r>
  <r>
    <s v="EX89625"/>
    <x v="1"/>
    <n v="5593.4340089999996"/>
    <x v="0"/>
    <s v="Basic"/>
    <x v="0"/>
    <d v="2011-10-01T00:00:00"/>
    <s v="Employed"/>
    <x v="0"/>
    <n v="96406"/>
    <x v="0"/>
    <x v="0"/>
    <n v="69"/>
    <n v="16"/>
    <n v="64"/>
    <n v="0"/>
    <n v="8"/>
    <s v="Personal Auto"/>
    <s v="Personal L1"/>
    <s v="Offer2"/>
    <s v="Web"/>
    <n v="331.2"/>
    <s v="Two-Door Car"/>
    <s v="Medsize"/>
  </r>
  <r>
    <s v="FD11364"/>
    <x v="4"/>
    <n v="6768.9970270000003"/>
    <x v="0"/>
    <s v="Extended"/>
    <x v="0"/>
    <s v="1/31/11"/>
    <s v="Employed"/>
    <x v="0"/>
    <n v="77001"/>
    <x v="0"/>
    <x v="1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x v="4"/>
    <n v="2454.5893609999998"/>
    <x v="0"/>
    <s v="Basic"/>
    <x v="0"/>
    <d v="2011-07-02T00:00:00"/>
    <s v="Unemployed"/>
    <x v="0"/>
    <n v="0"/>
    <x v="0"/>
    <x v="1"/>
    <n v="72"/>
    <n v="25"/>
    <n v="4"/>
    <n v="0"/>
    <n v="1"/>
    <s v="Personal Auto"/>
    <s v="Personal L3"/>
    <s v="Offer2"/>
    <s v="Branch"/>
    <n v="518.4"/>
    <s v="Two-Door Car"/>
    <s v="Medsize"/>
  </r>
  <r>
    <s v="BG96711"/>
    <x v="3"/>
    <n v="2576.3806789999999"/>
    <x v="0"/>
    <s v="Basic"/>
    <x v="0"/>
    <d v="2011-11-01T00:00:00"/>
    <s v="Employed"/>
    <x v="1"/>
    <n v="24732"/>
    <x v="0"/>
    <x v="2"/>
    <n v="67"/>
    <n v="4"/>
    <n v="49"/>
    <n v="0"/>
    <n v="1"/>
    <s v="Corporate Auto"/>
    <s v="Corporate L3"/>
    <s v="Offer2"/>
    <s v="Branch"/>
    <n v="321.60000000000002"/>
    <s v="Four-Door Car"/>
    <s v="Small"/>
  </r>
  <r>
    <s v="PW31239"/>
    <x v="4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MD95935"/>
    <x v="3"/>
    <n v="5845.4262010000002"/>
    <x v="0"/>
    <s v="Basic"/>
    <x v="0"/>
    <d v="2011-11-01T00:00:00"/>
    <s v="Employed"/>
    <x v="0"/>
    <n v="43145"/>
    <x v="0"/>
    <x v="0"/>
    <n v="73"/>
    <n v="1"/>
    <n v="0"/>
    <n v="0"/>
    <n v="6"/>
    <s v="Corporate Auto"/>
    <s v="Corporate L3"/>
    <s v="Offer3"/>
    <s v="Web"/>
    <n v="516.42112399999996"/>
    <s v="Two-Door Car"/>
    <s v="Medsize"/>
  </r>
  <r>
    <s v="UL10037"/>
    <x v="4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Corporate Auto"/>
    <s v="Corporate L1"/>
    <s v="Offer2"/>
    <s v="Agent"/>
    <n v="49.451117000000004"/>
    <s v="Four-Door Car"/>
    <s v="Medsize"/>
  </r>
  <r>
    <s v="RE67051"/>
    <x v="3"/>
    <n v="5509.3777810000001"/>
    <x v="0"/>
    <s v="Basic"/>
    <x v="0"/>
    <d v="2011-11-02T00:00:00"/>
    <s v="Employed"/>
    <x v="1"/>
    <n v="34236"/>
    <x v="0"/>
    <x v="0"/>
    <n v="70"/>
    <n v="3"/>
    <n v="87"/>
    <n v="0"/>
    <n v="8"/>
    <s v="Corporate Auto"/>
    <s v="Corporate L2"/>
    <s v="Offer1"/>
    <s v="Agent"/>
    <n v="336"/>
    <s v="Four-Door Car"/>
    <s v="Small"/>
  </r>
  <r>
    <s v="SB44315"/>
    <x v="1"/>
    <n v="3011.3446859999999"/>
    <x v="0"/>
    <s v="Extended"/>
    <x v="1"/>
    <d v="2011-02-02T00:00:00"/>
    <s v="Employed"/>
    <x v="1"/>
    <n v="39010"/>
    <x v="0"/>
    <x v="0"/>
    <n v="78"/>
    <n v="27"/>
    <n v="99"/>
    <n v="2"/>
    <n v="1"/>
    <s v="Personal Auto"/>
    <s v="Personal L3"/>
    <s v="Offer1"/>
    <s v="Agent"/>
    <n v="374.4"/>
    <s v="Four-Door Car"/>
    <s v="Medsize"/>
  </r>
  <r>
    <s v="OX21474"/>
    <x v="3"/>
    <n v="2698.355517"/>
    <x v="0"/>
    <s v="Basic"/>
    <x v="3"/>
    <s v="1/23/11"/>
    <s v="Employed"/>
    <x v="1"/>
    <n v="88867"/>
    <x v="0"/>
    <x v="1"/>
    <n v="69"/>
    <n v="6"/>
    <n v="2"/>
    <n v="1"/>
    <n v="1"/>
    <s v="Personal Auto"/>
    <s v="Personal L1"/>
    <s v="Offer3"/>
    <s v="Web"/>
    <n v="331.2"/>
    <s v="Four-Door Car"/>
    <s v="Medsize"/>
  </r>
  <r>
    <s v="HN60464"/>
    <x v="3"/>
    <n v="6105.8016369999996"/>
    <x v="0"/>
    <s v="Extended"/>
    <x v="0"/>
    <s v="2/16/11"/>
    <s v="Unemployed"/>
    <x v="1"/>
    <n v="0"/>
    <x v="2"/>
    <x v="0"/>
    <n v="84"/>
    <n v="0"/>
    <n v="57"/>
    <n v="0"/>
    <n v="5"/>
    <s v="Personal Auto"/>
    <s v="Personal L2"/>
    <s v="Offer3"/>
    <s v="Branch"/>
    <n v="395.740207"/>
    <s v="Four-Door Car"/>
    <s v="Medsize"/>
  </r>
  <r>
    <s v="TJ51874"/>
    <x v="0"/>
    <n v="8558.0387950000004"/>
    <x v="0"/>
    <s v="Basic"/>
    <x v="3"/>
    <s v="2/13/11"/>
    <s v="Medical Leave"/>
    <x v="1"/>
    <n v="13908"/>
    <x v="0"/>
    <x v="0"/>
    <n v="116"/>
    <n v="12"/>
    <n v="74"/>
    <n v="2"/>
    <n v="8"/>
    <s v="Corporate Auto"/>
    <s v="Corporate L3"/>
    <s v="Offer1"/>
    <s v="Web"/>
    <n v="804.13077899999996"/>
    <s v="SUV"/>
    <s v="Medsize"/>
  </r>
  <r>
    <s v="PB63095"/>
    <x v="0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VR81851"/>
    <x v="4"/>
    <n v="11042.290059999999"/>
    <x v="0"/>
    <s v="Basic"/>
    <x v="1"/>
    <s v="1/25/11"/>
    <s v="Unemployed"/>
    <x v="0"/>
    <n v="0"/>
    <x v="0"/>
    <x v="1"/>
    <n v="64"/>
    <n v="14"/>
    <n v="91"/>
    <n v="0"/>
    <n v="2"/>
    <s v="Personal Auto"/>
    <s v="Personal L3"/>
    <s v="Offer2"/>
    <s v="Agent"/>
    <n v="415.80317400000001"/>
    <s v="Four-Door Car"/>
    <s v="Medsize"/>
  </r>
  <r>
    <s v="DP13082"/>
    <x v="3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3"/>
    <s v="Offer3"/>
    <s v="Agent"/>
    <n v="86.461582000000007"/>
    <s v="Four-Door Car"/>
    <s v="Medsize"/>
  </r>
  <r>
    <s v="LP34743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3"/>
    <s v="Offer2"/>
    <s v="Agent"/>
    <n v="839.34846400000004"/>
    <s v="SUV"/>
    <s v="Small"/>
  </r>
  <r>
    <s v="GO75708"/>
    <x v="1"/>
    <n v="6054.4883870000003"/>
    <x v="0"/>
    <s v="Extended"/>
    <x v="2"/>
    <d v="2011-06-02T00:00:00"/>
    <s v="Disabled"/>
    <x v="0"/>
    <n v="17200"/>
    <x v="1"/>
    <x v="0"/>
    <n v="83"/>
    <n v="5"/>
    <n v="62"/>
    <n v="4"/>
    <n v="8"/>
    <s v="Personal Auto"/>
    <s v="Personal L2"/>
    <s v="Offer1"/>
    <s v="Branch"/>
    <n v="48.780064000000003"/>
    <s v="Four-Door Car"/>
    <s v="Medsize"/>
  </r>
  <r>
    <s v="UD99460"/>
    <x v="0"/>
    <n v="9654.5233069999995"/>
    <x v="0"/>
    <s v="Extended"/>
    <x v="0"/>
    <d v="2011-09-01T00:00:00"/>
    <s v="Employed"/>
    <x v="1"/>
    <n v="67772"/>
    <x v="0"/>
    <x v="1"/>
    <n v="82"/>
    <n v="29"/>
    <n v="27"/>
    <n v="0"/>
    <n v="2"/>
    <s v="Personal Auto"/>
    <s v="Personal L1"/>
    <s v="Offer4"/>
    <s v="Branch"/>
    <n v="502.58047199999999"/>
    <s v="Four-Door Car"/>
    <s v="Medsize"/>
  </r>
  <r>
    <s v="MJ77630"/>
    <x v="4"/>
    <n v="47155.62558"/>
    <x v="0"/>
    <s v="Extended"/>
    <x v="3"/>
    <d v="2011-10-02T00:00:00"/>
    <s v="Employed"/>
    <x v="1"/>
    <n v="39891"/>
    <x v="2"/>
    <x v="0"/>
    <n v="133"/>
    <n v="12"/>
    <n v="31"/>
    <n v="0"/>
    <n v="2"/>
    <s v="Personal Auto"/>
    <s v="Personal L3"/>
    <s v="Offer1"/>
    <s v="Agent"/>
    <n v="630.88866299999995"/>
    <s v="SUV"/>
    <s v="Medsize"/>
  </r>
  <r>
    <s v="OO49507"/>
    <x v="0"/>
    <n v="4530.3854270000002"/>
    <x v="0"/>
    <s v="Basic"/>
    <x v="4"/>
    <d v="2011-03-02T00:00:00"/>
    <s v="Employed"/>
    <x v="0"/>
    <n v="52957"/>
    <x v="2"/>
    <x v="0"/>
    <n v="112"/>
    <n v="14"/>
    <n v="92"/>
    <n v="0"/>
    <n v="1"/>
    <s v="Personal Auto"/>
    <s v="Personal L2"/>
    <s v="Offer1"/>
    <s v="Branch"/>
    <n v="425.42319800000001"/>
    <s v="Sports Car"/>
    <s v="Medsize"/>
  </r>
  <r>
    <s v="GB12561"/>
    <x v="4"/>
    <n v="7276.3406089999999"/>
    <x v="0"/>
    <s v="Basic"/>
    <x v="1"/>
    <s v="2/27/11"/>
    <s v="Unemployed"/>
    <x v="0"/>
    <n v="0"/>
    <x v="0"/>
    <x v="1"/>
    <n v="108"/>
    <n v="11"/>
    <n v="84"/>
    <n v="2"/>
    <n v="3"/>
    <s v="Corporate Auto"/>
    <s v="Corporate L3"/>
    <s v="Offer1"/>
    <s v="Agent"/>
    <n v="777.6"/>
    <s v="Sports Car"/>
    <s v="Medsize"/>
  </r>
  <r>
    <s v="PW69692"/>
    <x v="4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2"/>
    <s v="Offer2"/>
    <s v="Branch"/>
    <n v="281.11078800000001"/>
    <s v="Four-Door Car"/>
    <s v="Medsize"/>
  </r>
  <r>
    <s v="SM36624"/>
    <x v="1"/>
    <n v="7054.7763169999998"/>
    <x v="0"/>
    <s v="Extended"/>
    <x v="3"/>
    <s v="1/23/11"/>
    <s v="Unemployed"/>
    <x v="1"/>
    <n v="0"/>
    <x v="0"/>
    <x v="1"/>
    <n v="207"/>
    <n v="32"/>
    <n v="96"/>
    <n v="0"/>
    <n v="1"/>
    <s v="Personal Auto"/>
    <s v="Personal L3"/>
    <s v="Offer2"/>
    <s v="Call Center"/>
    <n v="1490.4"/>
    <s v="Luxury SUV"/>
    <s v="Medsize"/>
  </r>
  <r>
    <s v="DA61021"/>
    <x v="3"/>
    <n v="15167.044019999999"/>
    <x v="0"/>
    <s v="Basic"/>
    <x v="2"/>
    <d v="2011-04-01T00:00:00"/>
    <s v="Employed"/>
    <x v="1"/>
    <n v="40467"/>
    <x v="2"/>
    <x v="0"/>
    <n v="197"/>
    <n v="1"/>
    <n v="84"/>
    <n v="3"/>
    <n v="3"/>
    <s v="Personal Auto"/>
    <s v="Personal L2"/>
    <s v="Offer1"/>
    <s v="Agent"/>
    <n v="518.78463999999997"/>
    <s v="Luxury SUV"/>
    <s v="Medsize"/>
  </r>
  <r>
    <s v="KJ72146"/>
    <x v="4"/>
    <n v="7126.4717030000002"/>
    <x v="0"/>
    <s v="Basic"/>
    <x v="0"/>
    <s v="1/20/11"/>
    <s v="Employed"/>
    <x v="1"/>
    <n v="30895"/>
    <x v="0"/>
    <x v="2"/>
    <n v="62"/>
    <n v="10"/>
    <n v="35"/>
    <n v="0"/>
    <n v="2"/>
    <s v="Personal Auto"/>
    <s v="Personal L2"/>
    <s v="Offer4"/>
    <s v="Web"/>
    <n v="297.60000000000002"/>
    <s v="Four-Door Car"/>
    <s v="Small"/>
  </r>
  <r>
    <s v="XJ61632"/>
    <x v="4"/>
    <n v="2034.9930429999999"/>
    <x v="0"/>
    <s v="Basic"/>
    <x v="0"/>
    <s v="1/16/11"/>
    <s v="Unemployed"/>
    <x v="1"/>
    <n v="0"/>
    <x v="0"/>
    <x v="1"/>
    <n v="62"/>
    <n v="29"/>
    <n v="59"/>
    <n v="2"/>
    <n v="1"/>
    <s v="Personal Auto"/>
    <s v="Personal L1"/>
    <s v="Offer1"/>
    <s v="Web"/>
    <n v="446.4"/>
    <s v="Four-Door Car"/>
    <s v="Medsize"/>
  </r>
  <r>
    <s v="CO23919"/>
    <x v="4"/>
    <n v="30718.812399999999"/>
    <x v="0"/>
    <s v="Basic"/>
    <x v="0"/>
    <d v="2011-10-01T00:00:00"/>
    <s v="Employed"/>
    <x v="0"/>
    <n v="90607"/>
    <x v="1"/>
    <x v="1"/>
    <n v="109"/>
    <n v="1"/>
    <n v="48"/>
    <n v="0"/>
    <n v="2"/>
    <s v="Special Auto"/>
    <s v="Special L2"/>
    <s v="Offer2"/>
    <s v="Agent"/>
    <n v="243.46761699999999"/>
    <s v="SUV"/>
    <s v="Medsize"/>
  </r>
  <r>
    <s v="PV24005"/>
    <x v="4"/>
    <n v="4221.3125440000003"/>
    <x v="0"/>
    <s v="Basic"/>
    <x v="3"/>
    <d v="2011-08-02T00:00:00"/>
    <s v="Unemployed"/>
    <x v="1"/>
    <n v="0"/>
    <x v="0"/>
    <x v="1"/>
    <n v="62"/>
    <n v="12"/>
    <n v="68"/>
    <n v="0"/>
    <n v="3"/>
    <s v="Personal Auto"/>
    <s v="Personal L1"/>
    <s v="Offer3"/>
    <s v="Web"/>
    <n v="614.08148300000005"/>
    <s v="Four-Door Car"/>
    <s v="Small"/>
  </r>
  <r>
    <s v="YD22081"/>
    <x v="1"/>
    <n v="9701.0272710000008"/>
    <x v="0"/>
    <s v="Extended"/>
    <x v="1"/>
    <s v="1/13/11"/>
    <s v="Employed"/>
    <x v="0"/>
    <n v="45668"/>
    <x v="2"/>
    <x v="0"/>
    <n v="80"/>
    <n v="7"/>
    <n v="55"/>
    <n v="0"/>
    <n v="2"/>
    <s v="Personal Auto"/>
    <s v="Personal L3"/>
    <s v="Offer2"/>
    <s v="Branch"/>
    <n v="344.76779499999998"/>
    <s v="Four-Door Car"/>
    <s v="Medsize"/>
  </r>
  <r>
    <s v="SG51259"/>
    <x v="3"/>
    <n v="4502.8675620000004"/>
    <x v="0"/>
    <s v="Extended"/>
    <x v="3"/>
    <d v="2011-05-01T00:00:00"/>
    <s v="Unemployed"/>
    <x v="0"/>
    <n v="0"/>
    <x v="0"/>
    <x v="1"/>
    <n v="129"/>
    <n v="10"/>
    <n v="11"/>
    <n v="0"/>
    <n v="1"/>
    <s v="Personal Auto"/>
    <s v="Personal L1"/>
    <s v="Offer1"/>
    <s v="Agent"/>
    <n v="1486.410662"/>
    <s v="SUV"/>
    <s v="Medsize"/>
  </r>
  <r>
    <s v="OK31456"/>
    <x v="3"/>
    <n v="11009.13049"/>
    <x v="1"/>
    <s v="Premium"/>
    <x v="0"/>
    <s v="1/24/11"/>
    <s v="Employed"/>
    <x v="0"/>
    <n v="51643"/>
    <x v="0"/>
    <x v="1"/>
    <n v="283"/>
    <n v="16"/>
    <n v="43"/>
    <n v="0"/>
    <n v="1"/>
    <s v="Corporate Auto"/>
    <s v="Corporate L3"/>
    <s v="Offer2"/>
    <s v="Agent"/>
    <n v="1358.4"/>
    <s v="Luxury Car"/>
    <s v="Medsize"/>
  </r>
  <r>
    <s v="UN38117"/>
    <x v="3"/>
    <n v="2713.5603759999999"/>
    <x v="0"/>
    <s v="Basic"/>
    <x v="1"/>
    <s v="1/16/11"/>
    <s v="Unemployed"/>
    <x v="0"/>
    <n v="0"/>
    <x v="2"/>
    <x v="0"/>
    <n v="74"/>
    <n v="35"/>
    <n v="77"/>
    <n v="0"/>
    <n v="1"/>
    <s v="Personal Auto"/>
    <s v="Personal L3"/>
    <s v="Offer4"/>
    <s v="Call Center"/>
    <n v="299.635989"/>
    <s v="Four-Door Car"/>
    <s v="Medsize"/>
  </r>
  <r>
    <s v="TN17395"/>
    <x v="3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UO49439"/>
    <x v="4"/>
    <n v="5633.5317029999997"/>
    <x v="0"/>
    <s v="Basic"/>
    <x v="1"/>
    <s v="1/21/11"/>
    <s v="Employed"/>
    <x v="1"/>
    <n v="90289"/>
    <x v="1"/>
    <x v="2"/>
    <n v="71"/>
    <n v="9"/>
    <n v="10"/>
    <n v="1"/>
    <n v="3"/>
    <s v="Personal Auto"/>
    <s v="Personal L1"/>
    <s v="Offer1"/>
    <s v="Agent"/>
    <n v="22.193348"/>
    <s v="Four-Door Car"/>
    <s v="Medsize"/>
  </r>
  <r>
    <s v="JK13254"/>
    <x v="4"/>
    <n v="4237.3707690000001"/>
    <x v="0"/>
    <s v="Basic"/>
    <x v="0"/>
    <s v="1/17/11"/>
    <s v="Retired"/>
    <x v="1"/>
    <n v="29465"/>
    <x v="0"/>
    <x v="0"/>
    <n v="118"/>
    <n v="24"/>
    <n v="49"/>
    <n v="1"/>
    <n v="1"/>
    <s v="Personal Auto"/>
    <s v="Personal L3"/>
    <s v="Offer1"/>
    <s v="Web"/>
    <n v="566.4"/>
    <s v="SUV"/>
    <s v="Medsize"/>
  </r>
  <r>
    <s v="BL29240"/>
    <x v="4"/>
    <n v="2858.2873709999999"/>
    <x v="0"/>
    <s v="Basic"/>
    <x v="0"/>
    <d v="2011-04-02T00:00:00"/>
    <s v="Employed"/>
    <x v="1"/>
    <n v="81893"/>
    <x v="1"/>
    <x v="0"/>
    <n v="73"/>
    <n v="20"/>
    <n v="70"/>
    <n v="3"/>
    <n v="1"/>
    <s v="Corporate Auto"/>
    <s v="Corporate L2"/>
    <s v="Offer2"/>
    <s v="Call Center"/>
    <n v="151.38135299999999"/>
    <s v="Four-Door Car"/>
    <s v="Medsize"/>
  </r>
  <r>
    <s v="IP81759"/>
    <x v="2"/>
    <n v="9366.8162809999994"/>
    <x v="0"/>
    <s v="Extended"/>
    <x v="3"/>
    <d v="2011-06-01T00:00:00"/>
    <s v="Employed"/>
    <x v="1"/>
    <n v="60613"/>
    <x v="0"/>
    <x v="1"/>
    <n v="240"/>
    <n v="3"/>
    <n v="52"/>
    <n v="0"/>
    <n v="1"/>
    <s v="Personal Auto"/>
    <s v="Personal L1"/>
    <s v="Offer4"/>
    <s v="Call Center"/>
    <n v="1152"/>
    <s v="Luxury Car"/>
    <s v="Small"/>
  </r>
  <r>
    <s v="DY18947"/>
    <x v="1"/>
    <n v="9152.4895109999998"/>
    <x v="0"/>
    <s v="Premium"/>
    <x v="3"/>
    <s v="2/21/11"/>
    <s v="Employed"/>
    <x v="0"/>
    <n v="60423"/>
    <x v="1"/>
    <x v="0"/>
    <n v="114"/>
    <n v="23"/>
    <n v="44"/>
    <n v="0"/>
    <n v="9"/>
    <s v="Personal Auto"/>
    <s v="Personal L3"/>
    <s v="Offer1"/>
    <s v="Call Center"/>
    <n v="137.61153100000001"/>
    <s v="Four-Door Car"/>
    <s v="Medsize"/>
  </r>
  <r>
    <s v="PY98041"/>
    <x v="4"/>
    <n v="5406.8766109999997"/>
    <x v="0"/>
    <s v="Basic"/>
    <x v="0"/>
    <s v="1/20/11"/>
    <s v="Employed"/>
    <x v="1"/>
    <n v="27166"/>
    <x v="0"/>
    <x v="1"/>
    <n v="71"/>
    <n v="29"/>
    <n v="51"/>
    <n v="0"/>
    <n v="5"/>
    <s v="Personal Auto"/>
    <s v="Personal L3"/>
    <s v="Offer2"/>
    <s v="Web"/>
    <n v="340.8"/>
    <s v="Four-Door Car"/>
    <s v="Medsize"/>
  </r>
  <r>
    <s v="GP99578"/>
    <x v="2"/>
    <n v="7086.1760119999999"/>
    <x v="0"/>
    <s v="Basic"/>
    <x v="3"/>
    <s v="1/13/11"/>
    <s v="Unemployed"/>
    <x v="0"/>
    <n v="0"/>
    <x v="0"/>
    <x v="1"/>
    <n v="196"/>
    <n v="10"/>
    <n v="38"/>
    <n v="0"/>
    <n v="1"/>
    <s v="Personal Auto"/>
    <s v="Personal L3"/>
    <s v="Offer1"/>
    <s v="Branch"/>
    <n v="1644.6906220000001"/>
    <s v="Luxury SUV"/>
    <s v="Medsize"/>
  </r>
  <r>
    <s v="QB15706"/>
    <x v="0"/>
    <n v="17288.554049999999"/>
    <x v="0"/>
    <s v="Premium"/>
    <x v="1"/>
    <s v="2/15/11"/>
    <s v="Unemployed"/>
    <x v="0"/>
    <n v="0"/>
    <x v="0"/>
    <x v="0"/>
    <n v="158"/>
    <n v="3"/>
    <n v="10"/>
    <n v="0"/>
    <n v="2"/>
    <s v="Special Auto"/>
    <s v="Special L3"/>
    <s v="Offer3"/>
    <s v="Agent"/>
    <n v="758.4"/>
    <s v="SUV"/>
    <s v="Small"/>
  </r>
  <r>
    <s v="PY42157"/>
    <x v="0"/>
    <n v="2472.2538930000001"/>
    <x v="0"/>
    <s v="Basic"/>
    <x v="3"/>
    <s v="1/27/11"/>
    <s v="Employed"/>
    <x v="0"/>
    <n v="62006"/>
    <x v="0"/>
    <x v="0"/>
    <n v="61"/>
    <n v="31"/>
    <n v="96"/>
    <n v="0"/>
    <n v="1"/>
    <s v="Personal Auto"/>
    <s v="Personal L2"/>
    <s v="Offer4"/>
    <s v="Agent"/>
    <n v="292.8"/>
    <s v="Four-Door Car"/>
    <s v="Large"/>
  </r>
  <r>
    <s v="FM38725"/>
    <x v="4"/>
    <n v="2432.1692229999999"/>
    <x v="0"/>
    <s v="Basic"/>
    <x v="3"/>
    <s v="2/21/11"/>
    <s v="Unemployed"/>
    <x v="0"/>
    <n v="0"/>
    <x v="0"/>
    <x v="1"/>
    <n v="69"/>
    <n v="2"/>
    <n v="50"/>
    <n v="0"/>
    <n v="1"/>
    <s v="Personal Auto"/>
    <s v="Personal L3"/>
    <s v="Offer4"/>
    <s v="Web"/>
    <n v="764.20147799999995"/>
    <s v="Four-Door Car"/>
    <s v="Medsize"/>
  </r>
  <r>
    <s v="QX84402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Corporate Auto"/>
    <s v="Corporate L3"/>
    <s v="Offer1"/>
    <s v="Branch"/>
    <n v="465.6"/>
    <s v="Four-Door Car"/>
    <s v="Small"/>
  </r>
  <r>
    <s v="DH95491"/>
    <x v="3"/>
    <n v="2229.3617730000001"/>
    <x v="0"/>
    <s v="Basic"/>
    <x v="3"/>
    <s v="2/26/11"/>
    <s v="Unemployed"/>
    <x v="1"/>
    <n v="0"/>
    <x v="0"/>
    <x v="0"/>
    <n v="61"/>
    <n v="27"/>
    <n v="57"/>
    <n v="0"/>
    <n v="1"/>
    <s v="Personal Auto"/>
    <s v="Personal L3"/>
    <s v="Offer2"/>
    <s v="Call Center"/>
    <n v="292.8"/>
    <s v="Four-Door Car"/>
    <s v="Medsize"/>
  </r>
  <r>
    <s v="JH36501"/>
    <x v="1"/>
    <n v="2507.8846619999999"/>
    <x v="0"/>
    <s v="Basic"/>
    <x v="4"/>
    <s v="1/23/11"/>
    <s v="Employed"/>
    <x v="1"/>
    <n v="97673"/>
    <x v="2"/>
    <x v="1"/>
    <n v="63"/>
    <n v="21"/>
    <n v="49"/>
    <n v="0"/>
    <n v="1"/>
    <s v="Personal Auto"/>
    <s v="Personal L3"/>
    <s v="Offer4"/>
    <s v="Agent"/>
    <n v="178.76280600000001"/>
    <s v="Four-Door Car"/>
    <s v="Medsize"/>
  </r>
  <r>
    <s v="DG46291"/>
    <x v="2"/>
    <n v="9500.0816699999996"/>
    <x v="0"/>
    <s v="Premium"/>
    <x v="3"/>
    <s v="1/21/11"/>
    <s v="Employed"/>
    <x v="0"/>
    <n v="96276"/>
    <x v="2"/>
    <x v="0"/>
    <n v="117"/>
    <n v="33"/>
    <n v="81"/>
    <n v="0"/>
    <n v="6"/>
    <s v="Personal Auto"/>
    <s v="Personal L1"/>
    <s v="Offer1"/>
    <s v="Call Center"/>
    <n v="553.50360999999998"/>
    <s v="Four-Door Car"/>
    <s v="Medsize"/>
  </r>
  <r>
    <s v="LY14355"/>
    <x v="0"/>
    <n v="2935.9883460000001"/>
    <x v="0"/>
    <s v="Basic"/>
    <x v="3"/>
    <s v="2/27/11"/>
    <s v="Employed"/>
    <x v="0"/>
    <n v="73847"/>
    <x v="0"/>
    <x v="0"/>
    <n v="73"/>
    <n v="34"/>
    <n v="51"/>
    <n v="1"/>
    <n v="1"/>
    <s v="Personal Auto"/>
    <s v="Personal L2"/>
    <s v="Offer2"/>
    <s v="Web"/>
    <n v="350.4"/>
    <s v="Two-Door Car"/>
    <s v="Small"/>
  </r>
  <r>
    <s v="AU94279"/>
    <x v="3"/>
    <n v="5493.0221300000003"/>
    <x v="0"/>
    <s v="Basic"/>
    <x v="3"/>
    <d v="2011-03-01T00:00:00"/>
    <s v="Employed"/>
    <x v="1"/>
    <n v="24976"/>
    <x v="0"/>
    <x v="1"/>
    <n v="72"/>
    <n v="2"/>
    <n v="60"/>
    <n v="1"/>
    <n v="3"/>
    <s v="Personal Auto"/>
    <s v="Personal L3"/>
    <s v="Offer3"/>
    <s v="Agent"/>
    <n v="566.19933500000002"/>
    <s v="Two-Door Car"/>
    <s v="Medsize"/>
  </r>
  <r>
    <s v="AG62140"/>
    <x v="3"/>
    <n v="5386.3251739999996"/>
    <x v="0"/>
    <s v="Basic"/>
    <x v="1"/>
    <d v="2011-05-01T00:00:00"/>
    <s v="Employed"/>
    <x v="0"/>
    <n v="33716"/>
    <x v="0"/>
    <x v="0"/>
    <n v="68"/>
    <n v="18"/>
    <n v="67"/>
    <n v="1"/>
    <n v="3"/>
    <s v="Personal Auto"/>
    <s v="Personal L2"/>
    <s v="Offer1"/>
    <s v="Agent"/>
    <n v="349.43198599999999"/>
    <s v="Four-Door Car"/>
    <s v="Small"/>
  </r>
  <r>
    <s v="YK66939"/>
    <x v="1"/>
    <n v="4384.8546159999996"/>
    <x v="0"/>
    <s v="Basic"/>
    <x v="1"/>
    <s v="1/25/11"/>
    <s v="Medical Leave"/>
    <x v="0"/>
    <n v="23480"/>
    <x v="0"/>
    <x v="1"/>
    <n v="117"/>
    <n v="6"/>
    <n v="89"/>
    <n v="0"/>
    <n v="1"/>
    <s v="Personal Auto"/>
    <s v="Personal L2"/>
    <s v="Offer3"/>
    <s v="Call Center"/>
    <n v="842.4"/>
    <s v="SUV"/>
    <s v="Medsize"/>
  </r>
  <r>
    <s v="BA75404"/>
    <x v="4"/>
    <n v="5789.8509000000004"/>
    <x v="0"/>
    <s v="Basic"/>
    <x v="4"/>
    <s v="1/19/11"/>
    <s v="Employed"/>
    <x v="0"/>
    <n v="77221"/>
    <x v="2"/>
    <x v="0"/>
    <n v="71"/>
    <n v="2"/>
    <n v="49"/>
    <n v="0"/>
    <n v="7"/>
    <s v="Personal Auto"/>
    <s v="Personal L3"/>
    <s v="Offer2"/>
    <s v="Call Center"/>
    <n v="259.591385"/>
    <s v="Four-Door Car"/>
    <s v="Medsize"/>
  </r>
  <r>
    <s v="ZG10765"/>
    <x v="2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2"/>
    <s v="Offer2"/>
    <s v="Agent"/>
    <n v="364.8"/>
    <s v="Four-Door Car"/>
    <s v="Small"/>
  </r>
  <r>
    <s v="TA22923"/>
    <x v="1"/>
    <n v="4944.2403450000002"/>
    <x v="0"/>
    <s v="Basic"/>
    <x v="2"/>
    <s v="1/16/11"/>
    <s v="Employed"/>
    <x v="1"/>
    <n v="40463"/>
    <x v="0"/>
    <x v="0"/>
    <n v="61"/>
    <n v="17"/>
    <n v="21"/>
    <n v="0"/>
    <n v="6"/>
    <s v="Personal Auto"/>
    <s v="Personal L3"/>
    <s v="Offer3"/>
    <s v="Branch"/>
    <n v="292.8"/>
    <s v="Four-Door Car"/>
    <s v="Small"/>
  </r>
  <r>
    <s v="OM55336"/>
    <x v="2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2"/>
    <s v="Offer2"/>
    <s v="Agent"/>
    <n v="231.201886"/>
    <s v="Two-Door Car"/>
    <s v="Medsize"/>
  </r>
  <r>
    <s v="MB60322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Special Auto"/>
    <s v="Special L2"/>
    <s v="Offer2"/>
    <s v="Branch"/>
    <n v="309.577946"/>
    <s v="Four-Door Car"/>
    <s v="Medsize"/>
  </r>
  <r>
    <s v="FS97588"/>
    <x v="4"/>
    <n v="5475.3376179999996"/>
    <x v="0"/>
    <s v="Basic"/>
    <x v="0"/>
    <s v="2/22/11"/>
    <s v="Employed"/>
    <x v="0"/>
    <n v="88251"/>
    <x v="2"/>
    <x v="0"/>
    <n v="68"/>
    <n v="3"/>
    <n v="2"/>
    <n v="0"/>
    <n v="3"/>
    <s v="Personal Auto"/>
    <s v="Personal L3"/>
    <s v="Offer4"/>
    <s v="Branch"/>
    <n v="267.214383"/>
    <s v="Four-Door Car"/>
    <s v="Medsize"/>
  </r>
  <r>
    <s v="OX73233"/>
    <x v="4"/>
    <n v="2274.647023"/>
    <x v="0"/>
    <s v="Basic"/>
    <x v="1"/>
    <s v="2/26/11"/>
    <s v="Unemployed"/>
    <x v="0"/>
    <n v="0"/>
    <x v="0"/>
    <x v="1"/>
    <n v="65"/>
    <n v="21"/>
    <n v="40"/>
    <n v="0"/>
    <n v="1"/>
    <s v="Corporate Auto"/>
    <s v="Corporate L3"/>
    <s v="Offer3"/>
    <s v="Web"/>
    <n v="468"/>
    <s v="Two-Door Car"/>
    <s v="Small"/>
  </r>
  <r>
    <s v="KR25511"/>
    <x v="0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Corporate Auto"/>
    <s v="Corporate L2"/>
    <s v="Offer1"/>
    <s v="Agent"/>
    <n v="364.8"/>
    <s v="Four-Door Car"/>
    <s v="Medsize"/>
  </r>
  <r>
    <s v="PE39479"/>
    <x v="0"/>
    <n v="18321.419030000001"/>
    <x v="0"/>
    <s v="Extended"/>
    <x v="1"/>
    <d v="2011-06-02T00:00:00"/>
    <s v="Employed"/>
    <x v="1"/>
    <n v="88592"/>
    <x v="2"/>
    <x v="0"/>
    <n v="76"/>
    <n v="19"/>
    <n v="1"/>
    <n v="0"/>
    <n v="2"/>
    <s v="Corporate Auto"/>
    <s v="Corporate L3"/>
    <s v="Offer1"/>
    <s v="Branch"/>
    <n v="199.79727"/>
    <s v="Four-Door Car"/>
    <s v="Large"/>
  </r>
  <r>
    <s v="AO46433"/>
    <x v="3"/>
    <n v="8078.5308500000001"/>
    <x v="0"/>
    <s v="Premium"/>
    <x v="0"/>
    <s v="1/20/11"/>
    <s v="Unemployed"/>
    <x v="0"/>
    <n v="0"/>
    <x v="0"/>
    <x v="0"/>
    <n v="114"/>
    <n v="1"/>
    <n v="39"/>
    <n v="1"/>
    <n v="5"/>
    <s v="Personal Auto"/>
    <s v="Personal L2"/>
    <s v="Offer1"/>
    <s v="Branch"/>
    <n v="547.20000000000005"/>
    <s v="Four-Door Car"/>
    <s v="Medsize"/>
  </r>
  <r>
    <s v="CD71502"/>
    <x v="1"/>
    <n v="3664.22055"/>
    <x v="0"/>
    <s v="Basic"/>
    <x v="3"/>
    <s v="2/28/11"/>
    <s v="Unemployed"/>
    <x v="1"/>
    <n v="0"/>
    <x v="0"/>
    <x v="2"/>
    <n v="103"/>
    <n v="8"/>
    <n v="75"/>
    <n v="0"/>
    <n v="1"/>
    <s v="Personal Auto"/>
    <s v="Personal L3"/>
    <s v="Offer1"/>
    <s v="Branch"/>
    <n v="642.77314899999999"/>
    <s v="SUV"/>
    <s v="Medsize"/>
  </r>
  <r>
    <s v="ZS94723"/>
    <x v="1"/>
    <n v="2960.0293280000001"/>
    <x v="0"/>
    <s v="Extended"/>
    <x v="3"/>
    <d v="2011-05-02T00:00:00"/>
    <s v="Unemployed"/>
    <x v="0"/>
    <n v="0"/>
    <x v="0"/>
    <x v="1"/>
    <n v="82"/>
    <n v="0"/>
    <n v="28"/>
    <n v="0"/>
    <n v="1"/>
    <s v="Personal Auto"/>
    <s v="Personal L2"/>
    <s v="Offer1"/>
    <s v="Agent"/>
    <n v="590.4"/>
    <s v="Four-Door Car"/>
    <s v="Medsize"/>
  </r>
  <r>
    <s v="EV32492"/>
    <x v="1"/>
    <n v="2496.1670039999999"/>
    <x v="0"/>
    <s v="Basic"/>
    <x v="0"/>
    <d v="2011-01-02T00:00:00"/>
    <s v="Employed"/>
    <x v="1"/>
    <n v="49136"/>
    <x v="0"/>
    <x v="2"/>
    <n v="64"/>
    <n v="7"/>
    <n v="95"/>
    <n v="0"/>
    <n v="1"/>
    <s v="Personal Auto"/>
    <s v="Personal L1"/>
    <s v="Offer4"/>
    <s v="Web"/>
    <n v="307.2"/>
    <s v="Four-Door Car"/>
    <s v="Medsize"/>
  </r>
  <r>
    <s v="IW27109"/>
    <x v="4"/>
    <n v="4650.6827700000003"/>
    <x v="0"/>
    <s v="Basic"/>
    <x v="1"/>
    <d v="2011-11-01T00:00:00"/>
    <s v="Unemployed"/>
    <x v="1"/>
    <n v="0"/>
    <x v="0"/>
    <x v="1"/>
    <n v="68"/>
    <n v="17"/>
    <n v="66"/>
    <n v="0"/>
    <n v="3"/>
    <s v="Personal Auto"/>
    <s v="Personal L3"/>
    <s v="Offer1"/>
    <s v="Agent"/>
    <n v="722.87729899999999"/>
    <s v="Two-Door Car"/>
    <s v="Medsize"/>
  </r>
  <r>
    <s v="XX37955"/>
    <x v="2"/>
    <n v="14002.378189999999"/>
    <x v="0"/>
    <s v="Basic"/>
    <x v="1"/>
    <s v="2/22/11"/>
    <s v="Employed"/>
    <x v="1"/>
    <n v="67627"/>
    <x v="0"/>
    <x v="0"/>
    <n v="117"/>
    <n v="5"/>
    <n v="43"/>
    <n v="0"/>
    <n v="2"/>
    <s v="Corporate Auto"/>
    <s v="Corporate L2"/>
    <s v="Offer4"/>
    <s v="Call Center"/>
    <n v="561.6"/>
    <s v="SUV"/>
    <s v="Medsize"/>
  </r>
  <r>
    <s v="MO68226"/>
    <x v="3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2"/>
    <s v="Offer2"/>
    <s v="Call Center"/>
    <n v="7.3459459999999996"/>
    <s v="Two-Door Car"/>
    <s v="Small"/>
  </r>
  <r>
    <s v="HY86417"/>
    <x v="1"/>
    <n v="3653.703458"/>
    <x v="0"/>
    <s v="Extended"/>
    <x v="1"/>
    <s v="2/13/11"/>
    <s v="Employed"/>
    <x v="0"/>
    <n v="74126"/>
    <x v="0"/>
    <x v="0"/>
    <n v="90"/>
    <n v="14"/>
    <n v="76"/>
    <n v="0"/>
    <n v="1"/>
    <s v="Corporate Auto"/>
    <s v="Corporate L3"/>
    <s v="Offer2"/>
    <s v="Call Center"/>
    <n v="478.75106499999998"/>
    <s v="Two-Door Car"/>
    <s v="Medsize"/>
  </r>
  <r>
    <s v="WI14444"/>
    <x v="3"/>
    <n v="5638.5438329999997"/>
    <x v="0"/>
    <s v="Basic"/>
    <x v="3"/>
    <s v="2/27/11"/>
    <s v="Employed"/>
    <x v="0"/>
    <n v="74286"/>
    <x v="2"/>
    <x v="0"/>
    <n v="70"/>
    <n v="27"/>
    <n v="0"/>
    <n v="0"/>
    <n v="3"/>
    <s v="Personal Auto"/>
    <s v="Personal L1"/>
    <s v="Offer4"/>
    <s v="Agent"/>
    <n v="277.58506699999998"/>
    <s v="Two-Door Car"/>
    <s v="Medsize"/>
  </r>
  <r>
    <s v="XC72555"/>
    <x v="4"/>
    <n v="4475.0521200000003"/>
    <x v="0"/>
    <s v="Basic"/>
    <x v="3"/>
    <s v="1/21/11"/>
    <s v="Employed"/>
    <x v="0"/>
    <n v="97949"/>
    <x v="2"/>
    <x v="0"/>
    <n v="112"/>
    <n v="9"/>
    <n v="13"/>
    <n v="3"/>
    <n v="1"/>
    <s v="Personal Auto"/>
    <s v="Personal L3"/>
    <s v="Offer4"/>
    <s v="Web"/>
    <n v="324.81208299999997"/>
    <s v="SUV"/>
    <s v="Small"/>
  </r>
  <r>
    <s v="SZ37147"/>
    <x v="3"/>
    <n v="2719.8530230000001"/>
    <x v="0"/>
    <s v="Basic"/>
    <x v="0"/>
    <s v="1/21/11"/>
    <s v="Employed"/>
    <x v="1"/>
    <n v="41005"/>
    <x v="0"/>
    <x v="1"/>
    <n v="70"/>
    <n v="22"/>
    <n v="37"/>
    <n v="0"/>
    <n v="1"/>
    <s v="Personal Auto"/>
    <s v="Personal L1"/>
    <s v="Offer4"/>
    <s v="Branch"/>
    <n v="336"/>
    <s v="Four-Door Car"/>
    <s v="Medsize"/>
  </r>
  <r>
    <s v="HF44881"/>
    <x v="1"/>
    <n v="4542.4053459999996"/>
    <x v="0"/>
    <s v="Basic"/>
    <x v="3"/>
    <d v="2011-06-01T00:00:00"/>
    <s v="Employed"/>
    <x v="1"/>
    <n v="29875"/>
    <x v="0"/>
    <x v="1"/>
    <n v="119"/>
    <n v="9"/>
    <n v="36"/>
    <n v="1"/>
    <n v="1"/>
    <s v="Corporate Auto"/>
    <s v="Corporate L2"/>
    <s v="Offer1"/>
    <s v="Web"/>
    <n v="571.20000000000005"/>
    <s v="Sports Car"/>
    <s v="Medsize"/>
  </r>
  <r>
    <s v="GA98025"/>
    <x v="1"/>
    <n v="12875.598739999999"/>
    <x v="0"/>
    <s v="Basic"/>
    <x v="0"/>
    <d v="2011-04-02T00:00:00"/>
    <s v="Retired"/>
    <x v="1"/>
    <n v="26121"/>
    <x v="0"/>
    <x v="1"/>
    <n v="119"/>
    <n v="12"/>
    <n v="51"/>
    <n v="0"/>
    <n v="2"/>
    <s v="Personal Auto"/>
    <s v="Personal L2"/>
    <s v="Offer1"/>
    <s v="Call Center"/>
    <n v="754.11547399999995"/>
    <s v="SUV"/>
    <s v="Medsize"/>
  </r>
  <r>
    <s v="LO57874"/>
    <x v="4"/>
    <n v="2300.6915469999999"/>
    <x v="1"/>
    <s v="Basic"/>
    <x v="0"/>
    <s v="1/15/11"/>
    <s v="Retired"/>
    <x v="1"/>
    <n v="25905"/>
    <x v="0"/>
    <x v="2"/>
    <n v="63"/>
    <n v="21"/>
    <n v="12"/>
    <n v="0"/>
    <n v="1"/>
    <s v="Corporate Auto"/>
    <s v="Corporate L3"/>
    <s v="Offer1"/>
    <s v="Agent"/>
    <n v="302.39999999999998"/>
    <s v="Four-Door Car"/>
    <s v="Large"/>
  </r>
  <r>
    <s v="VJ83206"/>
    <x v="3"/>
    <n v="8364.5590030000003"/>
    <x v="0"/>
    <s v="Basic"/>
    <x v="1"/>
    <d v="2011-06-01T00:00:00"/>
    <s v="Employed"/>
    <x v="1"/>
    <n v="72117"/>
    <x v="1"/>
    <x v="0"/>
    <n v="70"/>
    <n v="1"/>
    <n v="98"/>
    <n v="0"/>
    <n v="2"/>
    <s v="Personal Auto"/>
    <s v="Personal L2"/>
    <s v="Offer4"/>
    <s v="Branch"/>
    <n v="106.737787"/>
    <s v="Four-Door Car"/>
    <s v="Medsize"/>
  </r>
  <r>
    <s v="CV35709"/>
    <x v="4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Corporate Auto"/>
    <s v="Corporate L2"/>
    <s v="Offer2"/>
    <s v="Web"/>
    <n v="256.43803000000003"/>
    <s v="Four-Door Car"/>
    <s v="Medsize"/>
  </r>
  <r>
    <s v="VX67206"/>
    <x v="4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Corporate Auto"/>
    <s v="Corporate L3"/>
    <s v="Offer2"/>
    <s v="Web"/>
    <n v="395.729716"/>
    <s v="Four-Door Car"/>
    <s v="Medsize"/>
  </r>
  <r>
    <s v="WY38315"/>
    <x v="3"/>
    <n v="3588.9264910000002"/>
    <x v="0"/>
    <s v="Basic"/>
    <x v="1"/>
    <s v="1/18/11"/>
    <s v="Unemployed"/>
    <x v="1"/>
    <n v="0"/>
    <x v="0"/>
    <x v="1"/>
    <n v="106"/>
    <n v="20"/>
    <n v="51"/>
    <n v="0"/>
    <n v="1"/>
    <s v="Personal Auto"/>
    <s v="Personal L2"/>
    <s v="Offer3"/>
    <s v="Agent"/>
    <n v="763.2"/>
    <s v="SUV"/>
    <s v="Medsize"/>
  </r>
  <r>
    <s v="AY52869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1"/>
    <s v="Offer1"/>
    <s v="Agent"/>
    <n v="321.60000000000002"/>
    <s v="Four-Door Car"/>
    <s v="Medsize"/>
  </r>
  <r>
    <s v="PT29055"/>
    <x v="4"/>
    <n v="6647.8461870000001"/>
    <x v="0"/>
    <s v="Basic"/>
    <x v="0"/>
    <s v="1/29/11"/>
    <s v="Unemployed"/>
    <x v="0"/>
    <n v="0"/>
    <x v="0"/>
    <x v="1"/>
    <n v="65"/>
    <n v="34"/>
    <n v="27"/>
    <n v="0"/>
    <n v="2"/>
    <s v="Personal Auto"/>
    <s v="Personal L3"/>
    <s v="Offer1"/>
    <s v="Web"/>
    <n v="312"/>
    <s v="Four-Door Car"/>
    <s v="Medsize"/>
  </r>
  <r>
    <s v="HF62608"/>
    <x v="4"/>
    <n v="6753.4284129999996"/>
    <x v="0"/>
    <s v="Extended"/>
    <x v="1"/>
    <s v="2/27/11"/>
    <s v="Employed"/>
    <x v="0"/>
    <n v="44213"/>
    <x v="1"/>
    <x v="1"/>
    <n v="85"/>
    <n v="15"/>
    <n v="58"/>
    <n v="0"/>
    <n v="3"/>
    <s v="Personal Auto"/>
    <s v="Personal L3"/>
    <s v="Offer1"/>
    <s v="Branch"/>
    <n v="77.523904000000002"/>
    <s v="Four-Door Car"/>
    <s v="Medsize"/>
  </r>
  <r>
    <s v="PJ54354"/>
    <x v="3"/>
    <n v="4762.823136"/>
    <x v="0"/>
    <s v="Basic"/>
    <x v="0"/>
    <s v="1/21/11"/>
    <s v="Unemployed"/>
    <x v="1"/>
    <n v="0"/>
    <x v="0"/>
    <x v="0"/>
    <n v="65"/>
    <n v="10"/>
    <n v="11"/>
    <n v="0"/>
    <n v="3"/>
    <s v="Personal Auto"/>
    <s v="Personal L1"/>
    <s v="Offer1"/>
    <s v="Call Center"/>
    <n v="366.21294499999999"/>
    <s v="Four-Door Car"/>
    <s v="Medsize"/>
  </r>
  <r>
    <s v="VW13019"/>
    <x v="2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Corporate Auto"/>
    <s v="Corporate L2"/>
    <s v="Offer1"/>
    <s v="Agent"/>
    <n v="667.2"/>
    <s v="Sports Car"/>
    <s v="Medsize"/>
  </r>
  <r>
    <s v="PY80506"/>
    <x v="4"/>
    <n v="4764.8617389999999"/>
    <x v="0"/>
    <s v="Basic"/>
    <x v="3"/>
    <s v="1/15/11"/>
    <s v="Employed"/>
    <x v="1"/>
    <n v="78757"/>
    <x v="2"/>
    <x v="0"/>
    <n v="119"/>
    <n v="8"/>
    <n v="56"/>
    <n v="3"/>
    <n v="1"/>
    <s v="Personal Auto"/>
    <s v="Personal L2"/>
    <s v="Offer4"/>
    <s v="Agent"/>
    <n v="383.79736300000002"/>
    <s v="Sports Car"/>
    <s v="Medsize"/>
  </r>
  <r>
    <s v="CF46699"/>
    <x v="4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2"/>
    <s v="Offer2"/>
    <s v="Agent"/>
    <n v="660.43045600000005"/>
    <s v="SUV"/>
    <s v="Medsize"/>
  </r>
  <r>
    <s v="SF15712"/>
    <x v="4"/>
    <n v="3903.8022620000002"/>
    <x v="0"/>
    <s v="Extended"/>
    <x v="3"/>
    <s v="2/21/11"/>
    <s v="Employed"/>
    <x v="1"/>
    <n v="51833"/>
    <x v="1"/>
    <x v="2"/>
    <n v="99"/>
    <n v="1"/>
    <n v="18"/>
    <n v="0"/>
    <n v="1"/>
    <s v="Personal Auto"/>
    <s v="Personal L3"/>
    <s v="Offer3"/>
    <s v="Agent"/>
    <n v="190.50960900000001"/>
    <s v="Four-Door Car"/>
    <s v="Medsize"/>
  </r>
  <r>
    <s v="MX69639"/>
    <x v="3"/>
    <n v="10442.43404"/>
    <x v="0"/>
    <s v="Extended"/>
    <x v="3"/>
    <d v="2011-11-02T00:00:00"/>
    <s v="Employed"/>
    <x v="0"/>
    <n v="30786"/>
    <x v="1"/>
    <x v="1"/>
    <n v="90"/>
    <n v="3"/>
    <n v="5"/>
    <n v="0"/>
    <n v="2"/>
    <s v="Personal Auto"/>
    <s v="Personal L3"/>
    <s v="Offer2"/>
    <s v="Branch"/>
    <n v="28.649761999999999"/>
    <s v="Four-Door Car"/>
    <s v="Large"/>
  </r>
  <r>
    <s v="EZ41764"/>
    <x v="3"/>
    <n v="2498.9630609999999"/>
    <x v="0"/>
    <s v="Basic"/>
    <x v="0"/>
    <s v="2/26/11"/>
    <s v="Employed"/>
    <x v="1"/>
    <n v="76792"/>
    <x v="0"/>
    <x v="0"/>
    <n v="62"/>
    <n v="12"/>
    <n v="27"/>
    <n v="0"/>
    <n v="1"/>
    <s v="Personal Auto"/>
    <s v="Personal L2"/>
    <s v="Offer3"/>
    <s v="Agent"/>
    <n v="297.60000000000002"/>
    <s v="Four-Door Car"/>
    <s v="Medsize"/>
  </r>
  <r>
    <s v="BD58297"/>
    <x v="3"/>
    <n v="2862.5630590000001"/>
    <x v="0"/>
    <s v="Basic"/>
    <x v="0"/>
    <s v="2/27/11"/>
    <s v="Employed"/>
    <x v="0"/>
    <n v="76356"/>
    <x v="0"/>
    <x v="0"/>
    <n v="71"/>
    <n v="4"/>
    <n v="61"/>
    <n v="2"/>
    <n v="1"/>
    <s v="Personal Auto"/>
    <s v="Personal L3"/>
    <s v="Offer3"/>
    <s v="Branch"/>
    <n v="340.8"/>
    <s v="Two-Door Car"/>
    <s v="Medsize"/>
  </r>
  <r>
    <s v="FM55990"/>
    <x v="3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1"/>
    <s v="Offer2"/>
    <s v="Branch"/>
    <n v="739.2"/>
    <s v="Sports Car"/>
    <s v="Medsize"/>
  </r>
  <r>
    <s v="LZ89104"/>
    <x v="4"/>
    <n v="7143.0358729999998"/>
    <x v="0"/>
    <s v="Extended"/>
    <x v="3"/>
    <s v="2/23/11"/>
    <s v="Employed"/>
    <x v="1"/>
    <n v="59789"/>
    <x v="0"/>
    <x v="0"/>
    <n v="90"/>
    <n v="9"/>
    <n v="81"/>
    <n v="0"/>
    <n v="3"/>
    <s v="Personal Auto"/>
    <s v="Personal L3"/>
    <s v="Offer4"/>
    <s v="Agent"/>
    <n v="527.53907800000002"/>
    <s v="Four-Door Car"/>
    <s v="Large"/>
  </r>
  <r>
    <s v="CI38330"/>
    <x v="0"/>
    <n v="2549.7860690000002"/>
    <x v="0"/>
    <s v="Basic"/>
    <x v="0"/>
    <d v="2011-12-02T00:00:00"/>
    <s v="Employed"/>
    <x v="1"/>
    <n v="72217"/>
    <x v="1"/>
    <x v="0"/>
    <n v="64"/>
    <n v="13"/>
    <n v="15"/>
    <n v="0"/>
    <n v="1"/>
    <s v="Personal Auto"/>
    <s v="Personal L2"/>
    <s v="Offer2"/>
    <s v="Branch"/>
    <n v="91.146660999999995"/>
    <s v="Four-Door Car"/>
    <s v="Medsize"/>
  </r>
  <r>
    <s v="NT15165"/>
    <x v="3"/>
    <n v="12047.775"/>
    <x v="0"/>
    <s v="Premium"/>
    <x v="0"/>
    <d v="2011-03-01T00:00:00"/>
    <s v="Employed"/>
    <x v="0"/>
    <n v="43324"/>
    <x v="2"/>
    <x v="0"/>
    <n v="101"/>
    <n v="8"/>
    <n v="17"/>
    <n v="0"/>
    <n v="2"/>
    <s v="Corporate Auto"/>
    <s v="Corporate L1"/>
    <s v="Offer2"/>
    <s v="Branch"/>
    <n v="284.66761200000002"/>
    <s v="Two-Door Car"/>
    <s v="Medsize"/>
  </r>
  <r>
    <s v="RQ77476"/>
    <x v="4"/>
    <n v="20461.154500000001"/>
    <x v="0"/>
    <s v="Premium"/>
    <x v="0"/>
    <s v="2/26/11"/>
    <s v="Employed"/>
    <x v="1"/>
    <n v="87502"/>
    <x v="2"/>
    <x v="0"/>
    <n v="102"/>
    <n v="20"/>
    <n v="28"/>
    <n v="0"/>
    <n v="2"/>
    <s v="Personal Auto"/>
    <s v="Personal L3"/>
    <s v="Offer2"/>
    <s v="Branch"/>
    <n v="421.11122599999999"/>
    <s v="Four-Door Car"/>
    <s v="Medsize"/>
  </r>
  <r>
    <s v="QB15345"/>
    <x v="3"/>
    <n v="2781.589027"/>
    <x v="0"/>
    <s v="Basic"/>
    <x v="3"/>
    <d v="2011-08-02T00:00:00"/>
    <s v="Unemployed"/>
    <x v="0"/>
    <n v="0"/>
    <x v="0"/>
    <x v="1"/>
    <n v="74"/>
    <n v="8"/>
    <n v="13"/>
    <n v="0"/>
    <n v="1"/>
    <s v="Personal Auto"/>
    <s v="Personal L3"/>
    <s v="Offer4"/>
    <s v="Web"/>
    <n v="532.79999999999995"/>
    <s v="Four-Door Car"/>
    <s v="Medsize"/>
  </r>
  <r>
    <s v="DX65548"/>
    <x v="1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1"/>
    <s v="Offer2"/>
    <s v="Call Center"/>
    <n v="316.8"/>
    <s v="Four-Door Car"/>
    <s v="Medsize"/>
  </r>
  <r>
    <s v="RI52095"/>
    <x v="0"/>
    <n v="7610.5401529999999"/>
    <x v="0"/>
    <s v="Basic"/>
    <x v="3"/>
    <d v="2011-02-02T00:00:00"/>
    <s v="Employed"/>
    <x v="1"/>
    <n v="51878"/>
    <x v="0"/>
    <x v="1"/>
    <n v="66"/>
    <n v="10"/>
    <n v="16"/>
    <n v="1"/>
    <n v="2"/>
    <s v="Personal Auto"/>
    <s v="Personal L3"/>
    <s v="Offer2"/>
    <s v="Branch"/>
    <n v="316.8"/>
    <s v="Four-Door Car"/>
    <s v="Medsize"/>
  </r>
  <r>
    <s v="RK76184"/>
    <x v="1"/>
    <n v="2159.2514729999998"/>
    <x v="0"/>
    <s v="Basic"/>
    <x v="1"/>
    <d v="2011-07-02T00:00:00"/>
    <s v="Unemployed"/>
    <x v="1"/>
    <n v="0"/>
    <x v="0"/>
    <x v="0"/>
    <n v="61"/>
    <n v="9"/>
    <n v="39"/>
    <n v="0"/>
    <n v="1"/>
    <s v="Personal Auto"/>
    <s v="Personal L3"/>
    <s v="Offer2"/>
    <s v="Web"/>
    <n v="292.8"/>
    <s v="Four-Door Car"/>
    <s v="Medsize"/>
  </r>
  <r>
    <s v="EH86912"/>
    <x v="3"/>
    <n v="8420.4311899999993"/>
    <x v="0"/>
    <s v="Basic"/>
    <x v="1"/>
    <s v="2/27/11"/>
    <s v="Disabled"/>
    <x v="1"/>
    <n v="28617"/>
    <x v="0"/>
    <x v="0"/>
    <n v="112"/>
    <n v="20"/>
    <n v="57"/>
    <n v="0"/>
    <n v="9"/>
    <s v="Personal Auto"/>
    <s v="Personal L2"/>
    <s v="Offer3"/>
    <s v="Agent"/>
    <n v="797.59561099999996"/>
    <s v="SUV"/>
    <s v="Medsize"/>
  </r>
  <r>
    <s v="TJ90326"/>
    <x v="3"/>
    <n v="13530.029060000001"/>
    <x v="0"/>
    <s v="Extended"/>
    <x v="4"/>
    <d v="2011-02-02T00:00:00"/>
    <s v="Employed"/>
    <x v="0"/>
    <n v="75037"/>
    <x v="1"/>
    <x v="0"/>
    <n v="85"/>
    <n v="5"/>
    <n v="27"/>
    <n v="2"/>
    <n v="2"/>
    <s v="Personal Auto"/>
    <s v="Personal L3"/>
    <s v="Offer2"/>
    <s v="Call Center"/>
    <n v="180.55511300000001"/>
    <s v="Four-Door Car"/>
    <s v="Small"/>
  </r>
  <r>
    <s v="ES93923"/>
    <x v="4"/>
    <n v="8798.3125149999996"/>
    <x v="0"/>
    <s v="Premium"/>
    <x v="0"/>
    <d v="2011-06-02T00:00:00"/>
    <s v="Employed"/>
    <x v="0"/>
    <n v="24550"/>
    <x v="0"/>
    <x v="0"/>
    <n v="111"/>
    <n v="12"/>
    <n v="6"/>
    <n v="0"/>
    <n v="9"/>
    <s v="Personal Auto"/>
    <s v="Personal L1"/>
    <s v="Offer2"/>
    <s v="Agent"/>
    <n v="536.00373999999999"/>
    <s v="Four-Door Car"/>
    <s v="Small"/>
  </r>
  <r>
    <s v="BY23642"/>
    <x v="1"/>
    <n v="4595.0439660000002"/>
    <x v="0"/>
    <s v="Basic"/>
    <x v="0"/>
    <s v="1/17/11"/>
    <s v="Unemployed"/>
    <x v="0"/>
    <n v="0"/>
    <x v="0"/>
    <x v="1"/>
    <n v="64"/>
    <n v="16"/>
    <n v="62"/>
    <n v="0"/>
    <n v="6"/>
    <s v="Personal Auto"/>
    <s v="Personal L3"/>
    <s v="Offer1"/>
    <s v="Branch"/>
    <n v="460.8"/>
    <s v="Two-Door Car"/>
    <s v="Small"/>
  </r>
  <r>
    <s v="CV64725"/>
    <x v="3"/>
    <n v="6545.8028960000001"/>
    <x v="0"/>
    <s v="Extended"/>
    <x v="3"/>
    <d v="2011-07-01T00:00:00"/>
    <s v="Employed"/>
    <x v="1"/>
    <n v="55366"/>
    <x v="0"/>
    <x v="2"/>
    <n v="86"/>
    <n v="11"/>
    <n v="54"/>
    <n v="2"/>
    <n v="4"/>
    <s v="Personal Auto"/>
    <s v="Personal L1"/>
    <s v="Offer3"/>
    <s v="Agent"/>
    <n v="455.71439500000002"/>
    <s v="Four-Door Car"/>
    <s v="Medsize"/>
  </r>
  <r>
    <s v="RN56430"/>
    <x v="2"/>
    <n v="5443.7615239999996"/>
    <x v="0"/>
    <s v="Basic"/>
    <x v="3"/>
    <s v="2/15/11"/>
    <s v="Employed"/>
    <x v="0"/>
    <n v="41449"/>
    <x v="0"/>
    <x v="0"/>
    <n v="69"/>
    <n v="16"/>
    <n v="96"/>
    <n v="1"/>
    <n v="3"/>
    <s v="Personal Auto"/>
    <s v="Personal L1"/>
    <s v="Offer3"/>
    <s v="Branch"/>
    <n v="331.2"/>
    <s v="Two-Door Car"/>
    <s v="Medsize"/>
  </r>
  <r>
    <s v="PD32052"/>
    <x v="3"/>
    <n v="7957.6301009999997"/>
    <x v="0"/>
    <s v="Basic"/>
    <x v="3"/>
    <s v="1/19/11"/>
    <s v="Employed"/>
    <x v="1"/>
    <n v="51125"/>
    <x v="0"/>
    <x v="2"/>
    <n v="67"/>
    <n v="3"/>
    <n v="67"/>
    <n v="0"/>
    <n v="2"/>
    <s v="Personal Auto"/>
    <s v="Personal L3"/>
    <s v="Offer1"/>
    <s v="Agent"/>
    <n v="430.29174"/>
    <s v="Four-Door Car"/>
    <s v="Medsize"/>
  </r>
  <r>
    <s v="YG87460"/>
    <x v="1"/>
    <n v="2444.7413069999998"/>
    <x v="0"/>
    <s v="Basic"/>
    <x v="1"/>
    <s v="1/16/11"/>
    <s v="Unemployed"/>
    <x v="1"/>
    <n v="0"/>
    <x v="2"/>
    <x v="0"/>
    <n v="71"/>
    <n v="8"/>
    <n v="59"/>
    <n v="1"/>
    <n v="1"/>
    <s v="Personal Auto"/>
    <s v="Personal L2"/>
    <s v="Offer3"/>
    <s v="Branch"/>
    <n v="244.58759599999999"/>
    <s v="Four-Door Car"/>
    <s v="Medsize"/>
  </r>
  <r>
    <s v="BN90616"/>
    <x v="0"/>
    <n v="8590.3349830000006"/>
    <x v="0"/>
    <s v="Basic"/>
    <x v="0"/>
    <d v="2011-06-02T00:00:00"/>
    <s v="Employed"/>
    <x v="0"/>
    <n v="63110"/>
    <x v="1"/>
    <x v="0"/>
    <n v="72"/>
    <n v="23"/>
    <n v="84"/>
    <n v="0"/>
    <n v="2"/>
    <s v="Personal Auto"/>
    <s v="Personal L3"/>
    <s v="Offer3"/>
    <s v="Agent"/>
    <n v="68.179721000000001"/>
    <s v="Four-Door Car"/>
    <s v="Medsize"/>
  </r>
  <r>
    <s v="BH36973"/>
    <x v="4"/>
    <n v="2730.3537999999999"/>
    <x v="0"/>
    <s v="Basic"/>
    <x v="1"/>
    <d v="2011-03-02T00:00:00"/>
    <s v="Employed"/>
    <x v="0"/>
    <n v="63401"/>
    <x v="2"/>
    <x v="0"/>
    <n v="68"/>
    <n v="1"/>
    <n v="18"/>
    <n v="0"/>
    <n v="1"/>
    <s v="Personal Auto"/>
    <s v="Personal L1"/>
    <s v="Offer2"/>
    <s v="Agent"/>
    <n v="202.93804800000001"/>
    <s v="Four-Door Car"/>
    <s v="Medsize"/>
  </r>
  <r>
    <s v="QN76156"/>
    <x v="4"/>
    <n v="2925.7266850000001"/>
    <x v="0"/>
    <s v="Basic"/>
    <x v="1"/>
    <d v="2011-03-01T00:00:00"/>
    <s v="Employed"/>
    <x v="0"/>
    <n v="30752"/>
    <x v="0"/>
    <x v="0"/>
    <n v="73"/>
    <n v="2"/>
    <n v="37"/>
    <n v="0"/>
    <n v="1"/>
    <s v="Personal Auto"/>
    <s v="Personal L3"/>
    <s v="Offer4"/>
    <s v="Call Center"/>
    <n v="400.29400299999998"/>
    <s v="Four-Door Car"/>
    <s v="Small"/>
  </r>
  <r>
    <s v="ZJ15114"/>
    <x v="3"/>
    <n v="5331.7372839999998"/>
    <x v="0"/>
    <s v="Basic"/>
    <x v="3"/>
    <d v="2011-12-01T00:00:00"/>
    <s v="Employed"/>
    <x v="1"/>
    <n v="60986"/>
    <x v="0"/>
    <x v="0"/>
    <n v="67"/>
    <n v="30"/>
    <n v="32"/>
    <n v="0"/>
    <n v="5"/>
    <s v="Corporate Auto"/>
    <s v="Corporate L3"/>
    <s v="Offer4"/>
    <s v="Branch"/>
    <n v="417.78169300000002"/>
    <s v="Four-Door Car"/>
    <s v="Medsize"/>
  </r>
  <r>
    <s v="CM84035"/>
    <x v="1"/>
    <n v="11320.82704"/>
    <x v="0"/>
    <s v="Premium"/>
    <x v="1"/>
    <d v="2011-07-01T00:00:00"/>
    <s v="Employed"/>
    <x v="1"/>
    <n v="41692"/>
    <x v="1"/>
    <x v="1"/>
    <n v="101"/>
    <n v="21"/>
    <n v="15"/>
    <n v="1"/>
    <n v="2"/>
    <s v="Corporate Auto"/>
    <s v="Corporate L3"/>
    <s v="Offer3"/>
    <s v="Call Center"/>
    <n v="245.96862899999999"/>
    <s v="Four-Door Car"/>
    <s v="Medsize"/>
  </r>
  <r>
    <s v="TZ22914"/>
    <x v="4"/>
    <n v="5130.8239510000003"/>
    <x v="0"/>
    <s v="Basic"/>
    <x v="2"/>
    <s v="1/14/11"/>
    <s v="Disabled"/>
    <x v="1"/>
    <n v="12940"/>
    <x v="2"/>
    <x v="2"/>
    <n v="68"/>
    <n v="7"/>
    <n v="36"/>
    <n v="0"/>
    <n v="3"/>
    <s v="Personal Auto"/>
    <s v="Personal L3"/>
    <s v="Offer1"/>
    <s v="Agent"/>
    <n v="268.17259999999999"/>
    <s v="Two-Door Car"/>
    <s v="Large"/>
  </r>
  <r>
    <s v="MW80236"/>
    <x v="0"/>
    <n v="7919.832069"/>
    <x v="0"/>
    <s v="Basic"/>
    <x v="2"/>
    <s v="2/21/11"/>
    <s v="Unemployed"/>
    <x v="1"/>
    <n v="0"/>
    <x v="0"/>
    <x v="0"/>
    <n v="70"/>
    <n v="13"/>
    <n v="18"/>
    <n v="0"/>
    <n v="2"/>
    <s v="Personal Auto"/>
    <s v="Personal L1"/>
    <s v="Offer1"/>
    <s v="Agent"/>
    <n v="336"/>
    <s v="Four-Door Car"/>
    <s v="Medsize"/>
  </r>
  <r>
    <s v="WO89464"/>
    <x v="4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Personal Auto"/>
    <s v="Personal L3"/>
    <s v="Offer1"/>
    <s v="Agent"/>
    <n v="225.57884100000001"/>
    <s v="Two-Door Car"/>
    <s v="Medsize"/>
  </r>
  <r>
    <s v="MK56815"/>
    <x v="3"/>
    <n v="9591.232645"/>
    <x v="0"/>
    <s v="Premium"/>
    <x v="1"/>
    <s v="2/25/11"/>
    <s v="Employed"/>
    <x v="1"/>
    <n v="54538"/>
    <x v="2"/>
    <x v="0"/>
    <n v="119"/>
    <n v="32"/>
    <n v="63"/>
    <n v="0"/>
    <n v="6"/>
    <s v="Personal Auto"/>
    <s v="Personal L3"/>
    <s v="Offer1"/>
    <s v="Call Center"/>
    <n v="507.79932500000001"/>
    <s v="Four-Door Car"/>
    <s v="Medsize"/>
  </r>
  <r>
    <s v="LJ64287"/>
    <x v="2"/>
    <n v="4196.6521759999996"/>
    <x v="0"/>
    <s v="Basic"/>
    <x v="3"/>
    <s v="2/15/11"/>
    <s v="Unemployed"/>
    <x v="1"/>
    <n v="0"/>
    <x v="0"/>
    <x v="1"/>
    <n v="64"/>
    <n v="35"/>
    <n v="75"/>
    <n v="1"/>
    <n v="7"/>
    <s v="Personal Auto"/>
    <s v="Personal L1"/>
    <s v="Offer3"/>
    <s v="Call Center"/>
    <n v="774.73718499999995"/>
    <s v="Two-Door Car"/>
    <s v="Medsize"/>
  </r>
  <r>
    <s v="UK86050"/>
    <x v="1"/>
    <n v="7887.9649449999997"/>
    <x v="0"/>
    <s v="Basic"/>
    <x v="3"/>
    <s v="2/24/11"/>
    <s v="Employed"/>
    <x v="0"/>
    <n v="76590"/>
    <x v="2"/>
    <x v="2"/>
    <n v="65"/>
    <n v="0"/>
    <n v="91"/>
    <n v="0"/>
    <n v="2"/>
    <s v="Personal Auto"/>
    <s v="Personal L3"/>
    <s v="Offer1"/>
    <s v="Agent"/>
    <n v="183.293091"/>
    <s v="Four-Door Car"/>
    <s v="Large"/>
  </r>
  <r>
    <s v="TQ24692"/>
    <x v="4"/>
    <n v="8676.6986309999993"/>
    <x v="0"/>
    <s v="Basic"/>
    <x v="3"/>
    <d v="2011-02-01T00:00:00"/>
    <s v="Employed"/>
    <x v="1"/>
    <n v="76214"/>
    <x v="2"/>
    <x v="0"/>
    <n v="72"/>
    <n v="7"/>
    <n v="48"/>
    <n v="0"/>
    <n v="2"/>
    <s v="Special Auto"/>
    <s v="Special L2"/>
    <s v="Offer2"/>
    <s v="Web"/>
    <n v="202.81372999999999"/>
    <s v="Four-Door Car"/>
    <s v="Medsize"/>
  </r>
  <r>
    <s v="QO16222"/>
    <x v="3"/>
    <n v="6383.6111360000004"/>
    <x v="0"/>
    <s v="Basic"/>
    <x v="1"/>
    <s v="2/27/11"/>
    <s v="Unemployed"/>
    <x v="0"/>
    <n v="0"/>
    <x v="0"/>
    <x v="1"/>
    <n v="196"/>
    <n v="13"/>
    <n v="74"/>
    <n v="2"/>
    <n v="1"/>
    <s v="Personal Auto"/>
    <s v="Personal L3"/>
    <s v="Offer2"/>
    <s v="Call Center"/>
    <n v="2327.1663939999999"/>
    <s v="Luxury SUV"/>
    <s v="Small"/>
  </r>
  <r>
    <s v="SU86402"/>
    <x v="1"/>
    <n v="6568.7587700000004"/>
    <x v="0"/>
    <s v="Extended"/>
    <x v="3"/>
    <s v="1/30/11"/>
    <s v="Disabled"/>
    <x v="0"/>
    <n v="25876"/>
    <x v="0"/>
    <x v="0"/>
    <n v="83"/>
    <n v="29"/>
    <n v="46"/>
    <n v="0"/>
    <n v="3"/>
    <s v="Personal Auto"/>
    <s v="Personal L3"/>
    <s v="Offer1"/>
    <s v="Branch"/>
    <n v="398.4"/>
    <s v="Two-Door Car"/>
    <s v="Medsize"/>
  </r>
  <r>
    <s v="CI95726"/>
    <x v="2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JE98863"/>
    <x v="1"/>
    <n v="3910.697956"/>
    <x v="0"/>
    <s v="Extended"/>
    <x v="0"/>
    <s v="2/18/11"/>
    <s v="Employed"/>
    <x v="0"/>
    <n v="58713"/>
    <x v="0"/>
    <x v="0"/>
    <n v="98"/>
    <n v="8"/>
    <n v="4"/>
    <n v="0"/>
    <n v="1"/>
    <s v="Special Auto"/>
    <s v="Special L1"/>
    <s v="Offer1"/>
    <s v="Agent"/>
    <n v="470.4"/>
    <s v="Four-Door Car"/>
    <s v="Small"/>
  </r>
  <r>
    <s v="DD89544"/>
    <x v="1"/>
    <n v="18704.850549999999"/>
    <x v="0"/>
    <s v="Extended"/>
    <x v="0"/>
    <d v="2011-10-01T00:00:00"/>
    <s v="Employed"/>
    <x v="1"/>
    <n v="64929"/>
    <x v="0"/>
    <x v="0"/>
    <n v="240"/>
    <n v="13"/>
    <n v="11"/>
    <n v="3"/>
    <n v="8"/>
    <s v="Corporate Auto"/>
    <s v="Corporate L1"/>
    <s v="Offer1"/>
    <s v="Agent"/>
    <n v="1261.6727080000001"/>
    <s v="Luxury SUV"/>
    <s v="Medsize"/>
  </r>
  <r>
    <s v="HK28125"/>
    <x v="3"/>
    <n v="24337.381809999999"/>
    <x v="0"/>
    <s v="Extended"/>
    <x v="3"/>
    <d v="2011-04-01T00:00:00"/>
    <s v="Unemployed"/>
    <x v="1"/>
    <n v="0"/>
    <x v="0"/>
    <x v="1"/>
    <n v="85"/>
    <n v="5"/>
    <n v="15"/>
    <n v="1"/>
    <n v="2"/>
    <s v="Personal Auto"/>
    <s v="Personal L2"/>
    <s v="Offer2"/>
    <s v="Agent"/>
    <n v="612"/>
    <s v="Four-Door Car"/>
    <s v="Medsize"/>
  </r>
  <r>
    <s v="VT52978"/>
    <x v="2"/>
    <n v="12547.428879999999"/>
    <x v="0"/>
    <s v="Premium"/>
    <x v="3"/>
    <s v="1/21/11"/>
    <s v="Employed"/>
    <x v="1"/>
    <n v="32857"/>
    <x v="0"/>
    <x v="2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x v="2"/>
    <n v="4582.6852650000001"/>
    <x v="0"/>
    <s v="Basic"/>
    <x v="1"/>
    <s v="2/13/11"/>
    <s v="Medical Leave"/>
    <x v="1"/>
    <n v="19065"/>
    <x v="0"/>
    <x v="0"/>
    <n v="61"/>
    <n v="28"/>
    <n v="29"/>
    <n v="0"/>
    <n v="7"/>
    <s v="Personal Auto"/>
    <s v="Personal L2"/>
    <s v="Offer4"/>
    <s v="Call Center"/>
    <n v="292.8"/>
    <s v="Two-Door Car"/>
    <s v="Medsize"/>
  </r>
  <r>
    <s v="YC83239"/>
    <x v="0"/>
    <n v="2864.0939840000001"/>
    <x v="0"/>
    <s v="Extended"/>
    <x v="0"/>
    <s v="1/13/11"/>
    <s v="Unemployed"/>
    <x v="0"/>
    <n v="0"/>
    <x v="0"/>
    <x v="1"/>
    <n v="83"/>
    <n v="17"/>
    <n v="30"/>
    <n v="0"/>
    <n v="1"/>
    <s v="Personal Auto"/>
    <s v="Personal L2"/>
    <s v="Offer4"/>
    <s v="Web"/>
    <n v="825.29011000000003"/>
    <s v="Two-Door Car"/>
    <s v="Medsize"/>
  </r>
  <r>
    <s v="VS40267"/>
    <x v="3"/>
    <n v="30850.586770000002"/>
    <x v="0"/>
    <s v="Basic"/>
    <x v="3"/>
    <d v="2011-08-02T00:00:00"/>
    <s v="Disabled"/>
    <x v="1"/>
    <n v="25503"/>
    <x v="0"/>
    <x v="0"/>
    <n v="115"/>
    <n v="12"/>
    <n v="59"/>
    <n v="0"/>
    <n v="2"/>
    <s v="Personal Auto"/>
    <s v="Personal L3"/>
    <s v="Offer2"/>
    <s v="Branch"/>
    <n v="552"/>
    <s v="SUV"/>
    <s v="Medsize"/>
  </r>
  <r>
    <s v="WJ55369"/>
    <x v="1"/>
    <n v="7366.0935470000004"/>
    <x v="0"/>
    <s v="Extended"/>
    <x v="3"/>
    <d v="2011-05-02T00:00:00"/>
    <s v="Employed"/>
    <x v="1"/>
    <n v="30250"/>
    <x v="2"/>
    <x v="0"/>
    <n v="93"/>
    <n v="1"/>
    <n v="98"/>
    <n v="0"/>
    <n v="6"/>
    <s v="Personal Auto"/>
    <s v="Personal L3"/>
    <s v="Offer1"/>
    <s v="Call Center"/>
    <n v="398.100233"/>
    <s v="Four-Door Car"/>
    <s v="Medsize"/>
  </r>
  <r>
    <s v="MZ23183"/>
    <x v="4"/>
    <n v="4224.8323030000001"/>
    <x v="0"/>
    <s v="Basic"/>
    <x v="0"/>
    <s v="1/25/11"/>
    <s v="Unemployed"/>
    <x v="1"/>
    <n v="0"/>
    <x v="0"/>
    <x v="1"/>
    <n v="63"/>
    <n v="9"/>
    <n v="88"/>
    <n v="0"/>
    <n v="8"/>
    <s v="Personal Auto"/>
    <s v="Personal L3"/>
    <s v="Offer1"/>
    <s v="Call Center"/>
    <n v="453.6"/>
    <s v="Four-Door Car"/>
    <s v="Medsize"/>
  </r>
  <r>
    <s v="DV58197"/>
    <x v="3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RZ97514"/>
    <x v="4"/>
    <n v="7498.8245150000002"/>
    <x v="0"/>
    <s v="Basic"/>
    <x v="2"/>
    <s v="1/27/11"/>
    <s v="Unemployed"/>
    <x v="0"/>
    <n v="0"/>
    <x v="0"/>
    <x v="0"/>
    <n v="66"/>
    <n v="5"/>
    <n v="17"/>
    <n v="0"/>
    <n v="2"/>
    <s v="Personal Auto"/>
    <s v="Personal L1"/>
    <s v="Offer3"/>
    <s v="Agent"/>
    <n v="316.8"/>
    <s v="Four-Door Car"/>
    <s v="Medsize"/>
  </r>
  <r>
    <s v="ET90029"/>
    <x v="1"/>
    <n v="25626.706989999999"/>
    <x v="0"/>
    <s v="Extended"/>
    <x v="4"/>
    <d v="2011-12-02T00:00:00"/>
    <s v="Medical Leave"/>
    <x v="0"/>
    <n v="14278"/>
    <x v="2"/>
    <x v="0"/>
    <n v="134"/>
    <n v="6"/>
    <n v="9"/>
    <n v="0"/>
    <n v="2"/>
    <s v="Personal Auto"/>
    <s v="Personal L2"/>
    <s v="Offer2"/>
    <s v="Web"/>
    <n v="346.31940400000002"/>
    <s v="Sports Car"/>
    <s v="Small"/>
  </r>
  <r>
    <s v="SD21312"/>
    <x v="2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2"/>
    <s v="Offer2"/>
    <s v="Branch"/>
    <n v="739.2"/>
    <s v="Sports Car"/>
    <s v="Medsize"/>
  </r>
  <r>
    <s v="FG31425"/>
    <x v="1"/>
    <n v="2530.8101670000001"/>
    <x v="0"/>
    <s v="Basic"/>
    <x v="1"/>
    <s v="2/21/11"/>
    <s v="Employed"/>
    <x v="0"/>
    <n v="37811"/>
    <x v="0"/>
    <x v="0"/>
    <n v="63"/>
    <n v="25"/>
    <n v="14"/>
    <n v="0"/>
    <n v="1"/>
    <s v="Special Auto"/>
    <s v="Special L2"/>
    <s v="Offer4"/>
    <s v="Agent"/>
    <n v="365.00290899999999"/>
    <s v="Four-Door Car"/>
    <s v="Medsize"/>
  </r>
  <r>
    <s v="FA15338"/>
    <x v="1"/>
    <n v="13569.24071"/>
    <x v="0"/>
    <s v="Basic"/>
    <x v="3"/>
    <d v="2011-09-01T00:00:00"/>
    <s v="Medical Leave"/>
    <x v="1"/>
    <n v="20978"/>
    <x v="0"/>
    <x v="0"/>
    <n v="70"/>
    <n v="35"/>
    <n v="20"/>
    <n v="0"/>
    <n v="2"/>
    <s v="Personal Auto"/>
    <s v="Personal L2"/>
    <s v="Offer4"/>
    <s v="Branch"/>
    <n v="336"/>
    <s v="Two-Door Car"/>
    <s v="Medsize"/>
  </r>
  <r>
    <s v="HD53787"/>
    <x v="3"/>
    <n v="13113.138650000001"/>
    <x v="0"/>
    <s v="Extended"/>
    <x v="1"/>
    <d v="2011-10-02T00:00:00"/>
    <s v="Medical Leave"/>
    <x v="0"/>
    <n v="28519"/>
    <x v="0"/>
    <x v="0"/>
    <n v="86"/>
    <n v="23"/>
    <n v="30"/>
    <n v="0"/>
    <n v="2"/>
    <s v="Personal Auto"/>
    <s v="Personal L1"/>
    <s v="Offer4"/>
    <s v="Branch"/>
    <n v="412.8"/>
    <s v="Two-Door Car"/>
    <s v="Large"/>
  </r>
  <r>
    <s v="ME11422"/>
    <x v="3"/>
    <n v="5085.0233689999995"/>
    <x v="0"/>
    <s v="Basic"/>
    <x v="1"/>
    <d v="2011-12-02T00:00:00"/>
    <s v="Unemployed"/>
    <x v="1"/>
    <n v="0"/>
    <x v="0"/>
    <x v="0"/>
    <n v="72"/>
    <n v="15"/>
    <n v="18"/>
    <n v="1"/>
    <n v="3"/>
    <s v="Personal Auto"/>
    <s v="Personal L3"/>
    <s v="Offer3"/>
    <s v="Agent"/>
    <n v="571.53158199999996"/>
    <s v="Four-Door Car"/>
    <s v="Small"/>
  </r>
  <r>
    <s v="QN36109"/>
    <x v="2"/>
    <n v="4554.5572419999999"/>
    <x v="0"/>
    <s v="Basic"/>
    <x v="2"/>
    <d v="2011-08-02T00:00:00"/>
    <s v="Employed"/>
    <x v="0"/>
    <n v="85140"/>
    <x v="1"/>
    <x v="1"/>
    <n v="118"/>
    <n v="7"/>
    <n v="11"/>
    <n v="4"/>
    <n v="1"/>
    <s v="Personal Auto"/>
    <s v="Personal L3"/>
    <s v="Offer1"/>
    <s v="Branch"/>
    <n v="88.179940000000002"/>
    <s v="SUV"/>
    <s v="Medsize"/>
  </r>
  <r>
    <s v="UL80763"/>
    <x v="4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2"/>
    <s v="Offer2"/>
    <s v="Agent"/>
    <n v="475.2"/>
    <s v="Four-Door Car"/>
    <s v="Medsize"/>
  </r>
  <r>
    <s v="DH61947"/>
    <x v="4"/>
    <n v="2863.0433039999998"/>
    <x v="0"/>
    <s v="Extended"/>
    <x v="0"/>
    <d v="2011-12-02T00:00:00"/>
    <s v="Unemployed"/>
    <x v="1"/>
    <n v="0"/>
    <x v="1"/>
    <x v="0"/>
    <n v="79"/>
    <n v="0"/>
    <n v="44"/>
    <n v="0"/>
    <n v="1"/>
    <s v="Personal Auto"/>
    <s v="Personal L2"/>
    <s v="Offer4"/>
    <s v="Call Center"/>
    <n v="168.89232999999999"/>
    <s v="Two-Door Car"/>
    <s v="Medsize"/>
  </r>
  <r>
    <s v="QX54905"/>
    <x v="2"/>
    <n v="7200.6648770000002"/>
    <x v="1"/>
    <s v="Basic"/>
    <x v="1"/>
    <s v="1/26/11"/>
    <s v="Unemployed"/>
    <x v="0"/>
    <n v="0"/>
    <x v="0"/>
    <x v="0"/>
    <n v="66"/>
    <n v="16"/>
    <n v="77"/>
    <n v="0"/>
    <n v="2"/>
    <s v="Corporate Auto"/>
    <s v="Corporate L3"/>
    <s v="Offer2"/>
    <s v="Agent"/>
    <n v="316.8"/>
    <s v="Four-Door Car"/>
    <s v="Medsize"/>
  </r>
  <r>
    <s v="XQ39498"/>
    <x v="4"/>
    <n v="30909.222280000002"/>
    <x v="0"/>
    <s v="Premium"/>
    <x v="3"/>
    <d v="2011-12-02T00:00:00"/>
    <s v="Employed"/>
    <x v="1"/>
    <n v="57659"/>
    <x v="0"/>
    <x v="2"/>
    <n v="111"/>
    <n v="24"/>
    <n v="31"/>
    <n v="0"/>
    <n v="2"/>
    <s v="Personal Auto"/>
    <s v="Personal L1"/>
    <s v="Offer1"/>
    <s v="Agent"/>
    <n v="756.37287000000003"/>
    <s v="Four-Door Car"/>
    <s v="Medsize"/>
  </r>
  <r>
    <s v="FQ51281"/>
    <x v="4"/>
    <n v="8170.6219970000002"/>
    <x v="0"/>
    <s v="Basic"/>
    <x v="0"/>
    <s v="1/27/11"/>
    <s v="Employed"/>
    <x v="0"/>
    <n v="95241"/>
    <x v="1"/>
    <x v="0"/>
    <n v="68"/>
    <n v="3"/>
    <n v="12"/>
    <n v="1"/>
    <n v="2"/>
    <s v="Personal Auto"/>
    <s v="Personal L3"/>
    <s v="Offer2"/>
    <s v="Branch"/>
    <n v="87.803087000000005"/>
    <s v="Four-Door Car"/>
    <s v="Large"/>
  </r>
  <r>
    <s v="NA45983"/>
    <x v="1"/>
    <n v="2877.813846"/>
    <x v="0"/>
    <s v="Basic"/>
    <x v="1"/>
    <d v="2011-12-01T00:00:00"/>
    <s v="Employed"/>
    <x v="1"/>
    <n v="38870"/>
    <x v="1"/>
    <x v="2"/>
    <n v="74"/>
    <n v="3"/>
    <n v="89"/>
    <n v="0"/>
    <n v="1"/>
    <s v="Special Auto"/>
    <s v="Special L1"/>
    <s v="Offer1"/>
    <s v="Agent"/>
    <n v="145.365072"/>
    <s v="Four-Door Car"/>
    <s v="Small"/>
  </r>
  <r>
    <s v="LC23144"/>
    <x v="3"/>
    <n v="8478.3042100000002"/>
    <x v="0"/>
    <s v="Basic"/>
    <x v="3"/>
    <s v="2/28/11"/>
    <s v="Medical Leave"/>
    <x v="0"/>
    <n v="13870"/>
    <x v="0"/>
    <x v="0"/>
    <n v="109"/>
    <n v="1"/>
    <n v="78"/>
    <n v="0"/>
    <n v="5"/>
    <s v="Personal Auto"/>
    <s v="Personal L3"/>
    <s v="Offer3"/>
    <s v="Web"/>
    <n v="550.43098499999996"/>
    <s v="SUV"/>
    <s v="Medsize"/>
  </r>
  <r>
    <s v="SG54382"/>
    <x v="1"/>
    <n v="8646.5479930000001"/>
    <x v="0"/>
    <s v="Extended"/>
    <x v="0"/>
    <d v="2011-03-02T00:00:00"/>
    <s v="Employed"/>
    <x v="1"/>
    <n v="25964"/>
    <x v="0"/>
    <x v="0"/>
    <n v="76"/>
    <n v="21"/>
    <n v="87"/>
    <n v="2"/>
    <n v="2"/>
    <s v="Corporate Auto"/>
    <s v="Corporate L3"/>
    <s v="Offer1"/>
    <s v="Branch"/>
    <n v="364.8"/>
    <s v="Four-Door Car"/>
    <s v="Medsize"/>
  </r>
  <r>
    <s v="XH54129"/>
    <x v="3"/>
    <n v="4755.7625889999999"/>
    <x v="0"/>
    <s v="Premium"/>
    <x v="3"/>
    <s v="2/17/11"/>
    <s v="Employed"/>
    <x v="0"/>
    <n v="72193"/>
    <x v="2"/>
    <x v="0"/>
    <n v="118"/>
    <n v="1"/>
    <n v="46"/>
    <n v="0"/>
    <n v="1"/>
    <s v="Personal Auto"/>
    <s v="Personal L3"/>
    <s v="Offer4"/>
    <s v="Branch"/>
    <n v="552.64690700000006"/>
    <s v="Four-Door Car"/>
    <s v="Medsize"/>
  </r>
  <r>
    <s v="QD28391"/>
    <x v="0"/>
    <n v="7425.8453049999998"/>
    <x v="0"/>
    <s v="Basic"/>
    <x v="1"/>
    <s v="1/31/11"/>
    <s v="Employed"/>
    <x v="1"/>
    <n v="84302"/>
    <x v="1"/>
    <x v="0"/>
    <n v="62"/>
    <n v="19"/>
    <n v="63"/>
    <n v="0"/>
    <n v="2"/>
    <s v="Personal Auto"/>
    <s v="Personal L2"/>
    <s v="Offer2"/>
    <s v="Branch"/>
    <n v="76.609295000000003"/>
    <s v="Four-Door Car"/>
    <s v="Medsize"/>
  </r>
  <r>
    <s v="HX55735"/>
    <x v="2"/>
    <n v="4462.9970059999996"/>
    <x v="1"/>
    <s v="Basic"/>
    <x v="0"/>
    <s v="1/30/11"/>
    <s v="Unemployed"/>
    <x v="0"/>
    <n v="0"/>
    <x v="0"/>
    <x v="1"/>
    <n v="73"/>
    <n v="35"/>
    <n v="52"/>
    <n v="3"/>
    <n v="5"/>
    <s v="Personal Auto"/>
    <s v="Personal L3"/>
    <s v="Offer1"/>
    <s v="Web"/>
    <n v="350.4"/>
    <s v="Two-Door Car"/>
    <s v="Medsize"/>
  </r>
  <r>
    <s v="AI49712"/>
    <x v="0"/>
    <n v="2593.8978870000001"/>
    <x v="0"/>
    <s v="Basic"/>
    <x v="3"/>
    <s v="1/21/11"/>
    <s v="Unemployed"/>
    <x v="0"/>
    <n v="0"/>
    <x v="0"/>
    <x v="1"/>
    <n v="72"/>
    <n v="31"/>
    <n v="99"/>
    <n v="0"/>
    <n v="1"/>
    <s v="Personal Auto"/>
    <s v="Personal L1"/>
    <s v="Offer3"/>
    <s v="Call Center"/>
    <n v="345.6"/>
    <s v="Four-Door Car"/>
    <s v="Large"/>
  </r>
  <r>
    <s v="YM53951"/>
    <x v="4"/>
    <n v="6006.4418009999999"/>
    <x v="0"/>
    <s v="Extended"/>
    <x v="1"/>
    <s v="2/17/11"/>
    <s v="Employed"/>
    <x v="1"/>
    <n v="39482"/>
    <x v="2"/>
    <x v="2"/>
    <n v="77"/>
    <n v="29"/>
    <n v="48"/>
    <n v="0"/>
    <n v="5"/>
    <s v="Corporate Auto"/>
    <s v="Corporate L2"/>
    <s v="Offer1"/>
    <s v="Agent"/>
    <n v="277.90770099999997"/>
    <s v="Four-Door Car"/>
    <s v="Medsize"/>
  </r>
  <r>
    <s v="JO77924"/>
    <x v="4"/>
    <n v="10010.14003"/>
    <x v="0"/>
    <s v="Extended"/>
    <x v="3"/>
    <s v="1/29/11"/>
    <s v="Employed"/>
    <x v="1"/>
    <n v="66371"/>
    <x v="1"/>
    <x v="0"/>
    <n v="125"/>
    <n v="2"/>
    <n v="75"/>
    <n v="0"/>
    <n v="5"/>
    <s v="Personal Auto"/>
    <s v="Personal L3"/>
    <s v="Offer2"/>
    <s v="Agent"/>
    <n v="43.098747000000003"/>
    <s v="SUV"/>
    <s v="Medsize"/>
  </r>
  <r>
    <s v="EZ20115"/>
    <x v="3"/>
    <n v="26305.415410000001"/>
    <x v="0"/>
    <s v="Basic"/>
    <x v="0"/>
    <d v="2011-09-02T00:00:00"/>
    <s v="Employed"/>
    <x v="1"/>
    <n v="35300"/>
    <x v="2"/>
    <x v="0"/>
    <n v="74"/>
    <n v="14"/>
    <n v="71"/>
    <n v="0"/>
    <n v="2"/>
    <s v="Personal Auto"/>
    <s v="Personal L3"/>
    <s v="Offer1"/>
    <s v="Agent"/>
    <n v="225.51806500000001"/>
    <s v="Four-Door Car"/>
    <s v="Medsize"/>
  </r>
  <r>
    <s v="DD88614"/>
    <x v="3"/>
    <n v="7096.5985259999998"/>
    <x v="0"/>
    <s v="Extended"/>
    <x v="4"/>
    <s v="1/21/11"/>
    <s v="Employed"/>
    <x v="0"/>
    <n v="67735"/>
    <x v="1"/>
    <x v="0"/>
    <n v="88"/>
    <n v="33"/>
    <n v="87"/>
    <n v="0"/>
    <n v="3"/>
    <s v="Corporate Auto"/>
    <s v="Corporate L3"/>
    <s v="Offer3"/>
    <s v="Agent"/>
    <n v="3.4636999999999998"/>
    <s v="Four-Door Car"/>
    <s v="Medsize"/>
  </r>
  <r>
    <s v="BO21461"/>
    <x v="3"/>
    <n v="2859.7997740000001"/>
    <x v="0"/>
    <s v="Basic"/>
    <x v="1"/>
    <d v="2011-10-01T00:00:00"/>
    <s v="Employed"/>
    <x v="1"/>
    <n v="98879"/>
    <x v="1"/>
    <x v="1"/>
    <n v="73"/>
    <n v="14"/>
    <n v="33"/>
    <n v="1"/>
    <n v="1"/>
    <s v="Personal Auto"/>
    <s v="Personal L3"/>
    <s v="Offer4"/>
    <s v="Call Center"/>
    <n v="108.667642"/>
    <s v="Four-Door Car"/>
    <s v="Medsize"/>
  </r>
  <r>
    <s v="EX13440"/>
    <x v="4"/>
    <n v="29589.941279999999"/>
    <x v="0"/>
    <s v="Basic"/>
    <x v="3"/>
    <d v="2011-06-01T00:00:00"/>
    <s v="Unemployed"/>
    <x v="1"/>
    <n v="0"/>
    <x v="0"/>
    <x v="1"/>
    <n v="108"/>
    <n v="29"/>
    <n v="74"/>
    <n v="0"/>
    <n v="2"/>
    <s v="Corporate Auto"/>
    <s v="Corporate L1"/>
    <s v="Offer3"/>
    <s v="Branch"/>
    <n v="777.6"/>
    <s v="SUV"/>
    <s v="Medsize"/>
  </r>
  <r>
    <s v="UB87714"/>
    <x v="4"/>
    <n v="9667.1296860000002"/>
    <x v="0"/>
    <s v="Extended"/>
    <x v="2"/>
    <s v="1/27/11"/>
    <s v="Employed"/>
    <x v="1"/>
    <n v="72885"/>
    <x v="1"/>
    <x v="2"/>
    <n v="124"/>
    <n v="35"/>
    <n v="88"/>
    <n v="2"/>
    <n v="6"/>
    <s v="Personal Auto"/>
    <s v="Personal L2"/>
    <s v="Offer1"/>
    <s v="Branch"/>
    <n v="233.67603399999999"/>
    <s v="SUV"/>
    <s v="Medsize"/>
  </r>
  <r>
    <s v="VW84197"/>
    <x v="4"/>
    <n v="21941.85759"/>
    <x v="0"/>
    <s v="Basic"/>
    <x v="0"/>
    <s v="2/20/11"/>
    <s v="Employed"/>
    <x v="0"/>
    <n v="26378"/>
    <x v="1"/>
    <x v="0"/>
    <n v="70"/>
    <n v="22"/>
    <n v="79"/>
    <n v="1"/>
    <n v="2"/>
    <s v="Personal Auto"/>
    <s v="Personal L3"/>
    <s v="Offer2"/>
    <s v="Branch"/>
    <n v="147.79569900000001"/>
    <s v="Four-Door Car"/>
    <s v="Medsize"/>
  </r>
  <r>
    <s v="HP56518"/>
    <x v="4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3"/>
    <s v="Offer1"/>
    <s v="Agent"/>
    <n v="331.2"/>
    <s v="Four-Door Car"/>
    <s v="Medsize"/>
  </r>
  <r>
    <s v="SP81997"/>
    <x v="0"/>
    <n v="7752.9332809999996"/>
    <x v="0"/>
    <s v="Extended"/>
    <x v="2"/>
    <d v="2011-11-02T00:00:00"/>
    <s v="Employed"/>
    <x v="0"/>
    <n v="41275"/>
    <x v="1"/>
    <x v="0"/>
    <n v="96"/>
    <n v="29"/>
    <n v="16"/>
    <n v="0"/>
    <n v="3"/>
    <s v="Personal Auto"/>
    <s v="Personal L3"/>
    <s v="Offer3"/>
    <s v="Branch"/>
    <n v="41.122303000000002"/>
    <s v="Four-Door Car"/>
    <s v="Large"/>
  </r>
  <r>
    <s v="VH66357"/>
    <x v="3"/>
    <n v="2769.7252699999999"/>
    <x v="0"/>
    <s v="Basic"/>
    <x v="1"/>
    <s v="2/19/11"/>
    <s v="Employed"/>
    <x v="1"/>
    <n v="39646"/>
    <x v="2"/>
    <x v="0"/>
    <n v="70"/>
    <n v="9"/>
    <n v="35"/>
    <n v="0"/>
    <n v="1"/>
    <s v="Personal Auto"/>
    <s v="Personal L3"/>
    <s v="Offer4"/>
    <s v="Agent"/>
    <n v="279.71485899999999"/>
    <s v="Four-Door Car"/>
    <s v="Small"/>
  </r>
  <r>
    <s v="IM30965"/>
    <x v="4"/>
    <n v="2545.0702740000002"/>
    <x v="0"/>
    <s v="Basic"/>
    <x v="3"/>
    <s v="2/15/11"/>
    <s v="Employed"/>
    <x v="1"/>
    <n v="71868"/>
    <x v="0"/>
    <x v="1"/>
    <n v="65"/>
    <n v="6"/>
    <n v="61"/>
    <n v="0"/>
    <n v="1"/>
    <s v="Corporate Auto"/>
    <s v="Corporate L3"/>
    <s v="Offer4"/>
    <s v="Agent"/>
    <n v="312"/>
    <s v="Four-Door Car"/>
    <s v="Small"/>
  </r>
  <r>
    <s v="TQ37204"/>
    <x v="4"/>
    <n v="8629.3293510000003"/>
    <x v="0"/>
    <s v="Basic"/>
    <x v="3"/>
    <d v="2011-09-01T00:00:00"/>
    <s v="Employed"/>
    <x v="0"/>
    <n v="59107"/>
    <x v="2"/>
    <x v="0"/>
    <n v="107"/>
    <n v="29"/>
    <n v="57"/>
    <n v="0"/>
    <n v="7"/>
    <s v="Personal Auto"/>
    <s v="Personal L2"/>
    <s v="Offer2"/>
    <s v="Branch"/>
    <n v="480.52122700000001"/>
    <s v="SUV"/>
    <s v="Medsize"/>
  </r>
  <r>
    <s v="NN54114"/>
    <x v="1"/>
    <n v="4915.3901800000003"/>
    <x v="0"/>
    <s v="Basic"/>
    <x v="0"/>
    <d v="2011-09-01T00:00:00"/>
    <s v="Unemployed"/>
    <x v="1"/>
    <n v="0"/>
    <x v="0"/>
    <x v="1"/>
    <n v="70"/>
    <n v="13"/>
    <n v="48"/>
    <n v="0"/>
    <n v="9"/>
    <s v="Personal Auto"/>
    <s v="Personal L3"/>
    <s v="Offer1"/>
    <s v="Branch"/>
    <n v="504"/>
    <s v="Four-Door Car"/>
    <s v="Medsize"/>
  </r>
  <r>
    <s v="BI27443"/>
    <x v="1"/>
    <n v="4896.5627329999998"/>
    <x v="0"/>
    <s v="Extended"/>
    <x v="1"/>
    <s v="2/18/11"/>
    <s v="Employed"/>
    <x v="0"/>
    <n v="36428"/>
    <x v="2"/>
    <x v="2"/>
    <n v="124"/>
    <n v="34"/>
    <n v="20"/>
    <n v="0"/>
    <n v="1"/>
    <s v="Personal Auto"/>
    <s v="Personal L1"/>
    <s v="Offer2"/>
    <s v="Agent"/>
    <n v="559.41258300000004"/>
    <s v="SUV"/>
    <s v="Medsize"/>
  </r>
  <r>
    <s v="WL86517"/>
    <x v="2"/>
    <n v="4013.959621"/>
    <x v="0"/>
    <s v="Extended"/>
    <x v="4"/>
    <d v="2011-06-02T00:00:00"/>
    <s v="Employed"/>
    <x v="0"/>
    <n v="93284"/>
    <x v="0"/>
    <x v="0"/>
    <n v="99"/>
    <n v="7"/>
    <n v="26"/>
    <n v="0"/>
    <n v="1"/>
    <s v="Personal Auto"/>
    <s v="Personal L3"/>
    <s v="Offer3"/>
    <s v="Web"/>
    <n v="475.2"/>
    <s v="Two-Door Car"/>
    <s v="Medsize"/>
  </r>
  <r>
    <s v="HW40931"/>
    <x v="4"/>
    <n v="10834.869839999999"/>
    <x v="0"/>
    <s v="Extended"/>
    <x v="1"/>
    <d v="2011-06-01T00:00:00"/>
    <s v="Employed"/>
    <x v="0"/>
    <n v="34612"/>
    <x v="0"/>
    <x v="0"/>
    <n v="91"/>
    <n v="8"/>
    <n v="77"/>
    <n v="1"/>
    <n v="2"/>
    <s v="Special Auto"/>
    <s v="Special L1"/>
    <s v="Offer4"/>
    <s v="Web"/>
    <n v="655.20000000000005"/>
    <s v="Four-Door Car"/>
    <s v="Small"/>
  </r>
  <r>
    <s v="NN44758"/>
    <x v="1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2"/>
    <s v="Offer2"/>
    <s v="Call Center"/>
    <n v="556.79999999999995"/>
    <s v="Two-Door Car"/>
    <s v="Small"/>
  </r>
  <r>
    <s v="NQ18750"/>
    <x v="4"/>
    <n v="29577.28414"/>
    <x v="0"/>
    <s v="Premium"/>
    <x v="1"/>
    <s v="2/16/11"/>
    <s v="Unemployed"/>
    <x v="1"/>
    <n v="0"/>
    <x v="0"/>
    <x v="1"/>
    <n v="106"/>
    <n v="34"/>
    <n v="13"/>
    <n v="0"/>
    <n v="2"/>
    <s v="Personal Auto"/>
    <s v="Personal L1"/>
    <s v="Offer2"/>
    <s v="Call Center"/>
    <n v="763.2"/>
    <s v="Two-Door Car"/>
    <s v="Small"/>
  </r>
  <r>
    <s v="GC34791"/>
    <x v="2"/>
    <n v="9259.7299480000001"/>
    <x v="0"/>
    <s v="Basic"/>
    <x v="3"/>
    <d v="2011-03-02T00:00:00"/>
    <s v="Disabled"/>
    <x v="1"/>
    <n v="17109"/>
    <x v="0"/>
    <x v="0"/>
    <n v="62"/>
    <n v="7"/>
    <n v="45"/>
    <n v="0"/>
    <n v="2"/>
    <s v="Personal Auto"/>
    <s v="Personal L3"/>
    <s v="Offer2"/>
    <s v="Agent"/>
    <n v="297.60000000000002"/>
    <s v="Two-Door Car"/>
    <s v="Medsize"/>
  </r>
  <r>
    <s v="SY22123"/>
    <x v="3"/>
    <n v="6300.4402309999996"/>
    <x v="0"/>
    <s v="Extended"/>
    <x v="1"/>
    <d v="2011-05-01T00:00:00"/>
    <s v="Medical Leave"/>
    <x v="0"/>
    <n v="29539"/>
    <x v="0"/>
    <x v="1"/>
    <n v="85"/>
    <n v="20"/>
    <n v="83"/>
    <n v="0"/>
    <n v="7"/>
    <s v="Personal Auto"/>
    <s v="Personal L3"/>
    <s v="Offer1"/>
    <s v="Agent"/>
    <n v="408"/>
    <s v="Four-Door Car"/>
    <s v="Medsize"/>
  </r>
  <r>
    <s v="DY17416"/>
    <x v="4"/>
    <n v="6031.5186519999997"/>
    <x v="0"/>
    <s v="Extended"/>
    <x v="1"/>
    <d v="2011-07-02T00:00:00"/>
    <s v="Employed"/>
    <x v="1"/>
    <n v="49539"/>
    <x v="2"/>
    <x v="1"/>
    <n v="79"/>
    <n v="15"/>
    <n v="83"/>
    <n v="0"/>
    <n v="5"/>
    <s v="Personal Auto"/>
    <s v="Personal L3"/>
    <s v="Offer2"/>
    <s v="Agent"/>
    <n v="286.938064"/>
    <s v="Two-Door Car"/>
    <s v="Medsize"/>
  </r>
  <r>
    <s v="KE57057"/>
    <x v="3"/>
    <n v="2300.334605"/>
    <x v="0"/>
    <s v="Basic"/>
    <x v="3"/>
    <d v="2011-03-02T00:00:00"/>
    <s v="Unemployed"/>
    <x v="0"/>
    <n v="0"/>
    <x v="0"/>
    <x v="1"/>
    <n v="66"/>
    <n v="9"/>
    <n v="10"/>
    <n v="1"/>
    <n v="1"/>
    <s v="Corporate Auto"/>
    <s v="Corporate L3"/>
    <s v="Offer2"/>
    <s v="Agent"/>
    <n v="475.2"/>
    <s v="Four-Door Car"/>
    <s v="Small"/>
  </r>
  <r>
    <s v="AT24793"/>
    <x v="4"/>
    <n v="6863.1245730000001"/>
    <x v="0"/>
    <s v="Premium"/>
    <x v="1"/>
    <s v="1/16/11"/>
    <s v="Employed"/>
    <x v="1"/>
    <n v="25352"/>
    <x v="0"/>
    <x v="0"/>
    <n v="173"/>
    <n v="10"/>
    <n v="65"/>
    <n v="0"/>
    <n v="1"/>
    <s v="Special Auto"/>
    <s v="Special L3"/>
    <s v="Offer3"/>
    <s v="Call Center"/>
    <n v="830.4"/>
    <s v="Sports Car"/>
    <s v="Medsize"/>
  </r>
  <r>
    <s v="SL71998"/>
    <x v="4"/>
    <n v="2797.759849"/>
    <x v="0"/>
    <s v="Basic"/>
    <x v="1"/>
    <s v="1/18/11"/>
    <s v="Employed"/>
    <x v="1"/>
    <n v="63223"/>
    <x v="0"/>
    <x v="0"/>
    <n v="71"/>
    <n v="3"/>
    <n v="72"/>
    <n v="0"/>
    <n v="1"/>
    <s v="Personal Auto"/>
    <s v="Personal L1"/>
    <s v="Offer3"/>
    <s v="Web"/>
    <n v="397.62211600000001"/>
    <s v="Two-Door Car"/>
    <s v="Small"/>
  </r>
  <r>
    <s v="AP66226"/>
    <x v="2"/>
    <n v="4479.4942229999997"/>
    <x v="0"/>
    <s v="Basic"/>
    <x v="0"/>
    <d v="2011-10-02T00:00:00"/>
    <s v="Medical Leave"/>
    <x v="1"/>
    <n v="18505"/>
    <x v="0"/>
    <x v="0"/>
    <n v="66"/>
    <n v="15"/>
    <n v="51"/>
    <n v="4"/>
    <n v="3"/>
    <s v="Personal Auto"/>
    <s v="Personal L3"/>
    <s v="Offer1"/>
    <s v="Web"/>
    <n v="316.8"/>
    <s v="Four-Door Car"/>
    <s v="Medsize"/>
  </r>
  <r>
    <s v="HI91534"/>
    <x v="3"/>
    <n v="4571.509384"/>
    <x v="0"/>
    <s v="Basic"/>
    <x v="1"/>
    <d v="2011-11-01T00:00:00"/>
    <s v="Employed"/>
    <x v="0"/>
    <n v="91485"/>
    <x v="2"/>
    <x v="2"/>
    <n v="114"/>
    <n v="2"/>
    <n v="16"/>
    <n v="0"/>
    <n v="1"/>
    <s v="Personal Auto"/>
    <s v="Personal L3"/>
    <s v="Offer3"/>
    <s v="Web"/>
    <n v="392.92571199999998"/>
    <s v="SUV"/>
    <s v="Small"/>
  </r>
  <r>
    <s v="TK61994"/>
    <x v="4"/>
    <n v="6104.5014529999999"/>
    <x v="0"/>
    <s v="Extended"/>
    <x v="1"/>
    <s v="2/28/11"/>
    <s v="Disabled"/>
    <x v="0"/>
    <n v="18690"/>
    <x v="1"/>
    <x v="0"/>
    <n v="80"/>
    <n v="10"/>
    <n v="63"/>
    <n v="0"/>
    <n v="5"/>
    <s v="Personal Auto"/>
    <s v="Personal L2"/>
    <s v="Offer1"/>
    <s v="Agent"/>
    <n v="18.192920999999998"/>
    <s v="Four-Door Car"/>
    <s v="Medsize"/>
  </r>
  <r>
    <s v="CW35098"/>
    <x v="0"/>
    <n v="3297.9046149999999"/>
    <x v="0"/>
    <s v="Extended"/>
    <x v="1"/>
    <d v="2011-05-01T00:00:00"/>
    <s v="Unemployed"/>
    <x v="1"/>
    <n v="0"/>
    <x v="0"/>
    <x v="1"/>
    <n v="91"/>
    <n v="3"/>
    <n v="78"/>
    <n v="0"/>
    <n v="1"/>
    <s v="Personal Auto"/>
    <s v="Personal L3"/>
    <s v="Offer1"/>
    <s v="Branch"/>
    <n v="655.20000000000005"/>
    <s v="Two-Door Car"/>
    <s v="Medsize"/>
  </r>
  <r>
    <s v="WX30852"/>
    <x v="1"/>
    <n v="2639.9825959999998"/>
    <x v="0"/>
    <s v="Basic"/>
    <x v="0"/>
    <d v="2011-04-02T00:00:00"/>
    <s v="Employed"/>
    <x v="0"/>
    <n v="69819"/>
    <x v="1"/>
    <x v="0"/>
    <n v="66"/>
    <n v="24"/>
    <n v="20"/>
    <n v="0"/>
    <n v="1"/>
    <s v="Personal Auto"/>
    <s v="Personal L1"/>
    <s v="Offer4"/>
    <s v="Agent"/>
    <n v="21.007359999999998"/>
    <s v="Four-Door Car"/>
    <s v="Medsize"/>
  </r>
  <r>
    <s v="SK69036"/>
    <x v="3"/>
    <n v="13780.48818"/>
    <x v="0"/>
    <s v="Premium"/>
    <x v="0"/>
    <s v="2/20/11"/>
    <s v="Employed"/>
    <x v="1"/>
    <n v="25708"/>
    <x v="0"/>
    <x v="2"/>
    <n v="118"/>
    <n v="21"/>
    <n v="44"/>
    <n v="0"/>
    <n v="2"/>
    <s v="Personal Auto"/>
    <s v="Personal L1"/>
    <s v="Offer1"/>
    <s v="Branch"/>
    <n v="566.4"/>
    <s v="Four-Door Car"/>
    <s v="Small"/>
  </r>
  <r>
    <s v="YI79084"/>
    <x v="2"/>
    <n v="3702.63121"/>
    <x v="0"/>
    <s v="Extended"/>
    <x v="4"/>
    <s v="1/17/11"/>
    <s v="Employed"/>
    <x v="1"/>
    <n v="33738"/>
    <x v="0"/>
    <x v="1"/>
    <n v="95"/>
    <n v="13"/>
    <n v="97"/>
    <n v="0"/>
    <n v="1"/>
    <s v="Personal Auto"/>
    <s v="Personal L1"/>
    <s v="Offer2"/>
    <s v="Agent"/>
    <n v="541.75535300000001"/>
    <s v="Two-Door Car"/>
    <s v="Medsize"/>
  </r>
  <r>
    <s v="KF46546"/>
    <x v="1"/>
    <n v="5789.3526959999999"/>
    <x v="0"/>
    <s v="Basic"/>
    <x v="0"/>
    <d v="2011-12-02T00:00:00"/>
    <s v="Employed"/>
    <x v="0"/>
    <n v="75845"/>
    <x v="1"/>
    <x v="0"/>
    <n v="72"/>
    <n v="2"/>
    <n v="71"/>
    <n v="0"/>
    <n v="6"/>
    <s v="Personal Auto"/>
    <s v="Personal L2"/>
    <s v="Offer1"/>
    <s v="Agent"/>
    <n v="73.848671999999993"/>
    <s v="Four-Door Car"/>
    <s v="Medsize"/>
  </r>
  <r>
    <s v="GA71186"/>
    <x v="2"/>
    <n v="13464.60289"/>
    <x v="0"/>
    <s v="Basic"/>
    <x v="3"/>
    <d v="2011-06-01T00:00:00"/>
    <s v="Employed"/>
    <x v="1"/>
    <n v="83392"/>
    <x v="2"/>
    <x v="0"/>
    <n v="112"/>
    <n v="20"/>
    <n v="34"/>
    <n v="0"/>
    <n v="2"/>
    <s v="Personal Auto"/>
    <s v="Personal L2"/>
    <s v="Offer1"/>
    <s v="Agent"/>
    <n v="523.68803700000001"/>
    <s v="SUV"/>
    <s v="Medsize"/>
  </r>
  <r>
    <s v="KL65897"/>
    <x v="3"/>
    <n v="6331.3384960000003"/>
    <x v="0"/>
    <s v="Extended"/>
    <x v="0"/>
    <s v="2/21/11"/>
    <s v="Unemployed"/>
    <x v="0"/>
    <n v="0"/>
    <x v="1"/>
    <x v="0"/>
    <n v="87"/>
    <n v="3"/>
    <n v="82"/>
    <n v="0"/>
    <n v="3"/>
    <s v="Personal Auto"/>
    <s v="Personal L2"/>
    <s v="Offer1"/>
    <s v="Branch"/>
    <n v="94.714302000000004"/>
    <s v="Two-Door Car"/>
    <s v="Medsize"/>
  </r>
  <r>
    <s v="CF15086"/>
    <x v="3"/>
    <n v="3838.1134419999998"/>
    <x v="0"/>
    <s v="Extended"/>
    <x v="1"/>
    <d v="2011-11-01T00:00:00"/>
    <s v="Employed"/>
    <x v="1"/>
    <n v="76375"/>
    <x v="1"/>
    <x v="0"/>
    <n v="96"/>
    <n v="21"/>
    <n v="81"/>
    <n v="0"/>
    <n v="1"/>
    <s v="Personal Auto"/>
    <s v="Personal L3"/>
    <s v="Offer2"/>
    <s v="Branch"/>
    <n v="138.42341400000001"/>
    <s v="Four-Door Car"/>
    <s v="Medsize"/>
  </r>
  <r>
    <s v="HG40729"/>
    <x v="4"/>
    <n v="11274.910110000001"/>
    <x v="0"/>
    <s v="Premium"/>
    <x v="1"/>
    <d v="2011-11-02T00:00:00"/>
    <s v="Unemployed"/>
    <x v="1"/>
    <n v="0"/>
    <x v="0"/>
    <x v="1"/>
    <n v="114"/>
    <n v="22"/>
    <n v="39"/>
    <n v="0"/>
    <n v="2"/>
    <s v="Personal Auto"/>
    <s v="Personal L3"/>
    <s v="Offer1"/>
    <s v="Branch"/>
    <n v="820.8"/>
    <s v="Four-Door Car"/>
    <s v="Small"/>
  </r>
  <r>
    <s v="VP55618"/>
    <x v="3"/>
    <n v="6052.0033009999997"/>
    <x v="0"/>
    <s v="Extended"/>
    <x v="1"/>
    <d v="2011-05-02T00:00:00"/>
    <s v="Employed"/>
    <x v="1"/>
    <n v="32330"/>
    <x v="0"/>
    <x v="2"/>
    <n v="79"/>
    <n v="16"/>
    <n v="27"/>
    <n v="1"/>
    <n v="9"/>
    <s v="Corporate Auto"/>
    <s v="Corporate L3"/>
    <s v="Offer1"/>
    <s v="Branch"/>
    <n v="379.2"/>
    <s v="Four-Door Car"/>
    <s v="Medsize"/>
  </r>
  <r>
    <s v="ZL23478"/>
    <x v="3"/>
    <n v="33451.7935"/>
    <x v="0"/>
    <s v="Extended"/>
    <x v="0"/>
    <d v="2011-11-02T00:00:00"/>
    <s v="Employed"/>
    <x v="0"/>
    <n v="85689"/>
    <x v="2"/>
    <x v="0"/>
    <n v="92"/>
    <n v="5"/>
    <n v="8"/>
    <n v="0"/>
    <n v="2"/>
    <s v="Corporate Auto"/>
    <s v="Corporate L3"/>
    <s v="Offer1"/>
    <s v="Agent"/>
    <n v="237.946822"/>
    <s v="Four-Door Car"/>
    <s v="Small"/>
  </r>
  <r>
    <s v="EY75197"/>
    <x v="1"/>
    <n v="5611.9269389999999"/>
    <x v="0"/>
    <s v="Premium"/>
    <x v="0"/>
    <s v="1/24/11"/>
    <s v="Unemployed"/>
    <x v="0"/>
    <n v="0"/>
    <x v="0"/>
    <x v="1"/>
    <n v="158"/>
    <n v="5"/>
    <n v="59"/>
    <n v="0"/>
    <n v="1"/>
    <s v="Personal Auto"/>
    <s v="Personal L3"/>
    <s v="Offer3"/>
    <s v="Agent"/>
    <n v="1137.5999999999999"/>
    <s v="SUV"/>
    <s v="Medsize"/>
  </r>
  <r>
    <s v="SF11920"/>
    <x v="1"/>
    <n v="5607.253592"/>
    <x v="0"/>
    <s v="Basic"/>
    <x v="1"/>
    <s v="2/25/11"/>
    <s v="Employed"/>
    <x v="0"/>
    <n v="39507"/>
    <x v="2"/>
    <x v="0"/>
    <n v="70"/>
    <n v="32"/>
    <n v="17"/>
    <n v="0"/>
    <n v="5"/>
    <s v="Corporate Auto"/>
    <s v="Corporate L1"/>
    <s v="Offer1"/>
    <s v="Web"/>
    <n v="283.74320599999999"/>
    <s v="Two-Door Car"/>
    <s v="Medsize"/>
  </r>
  <r>
    <s v="DY57308"/>
    <x v="3"/>
    <n v="8835.1592060000003"/>
    <x v="0"/>
    <s v="Basic"/>
    <x v="0"/>
    <s v="1/18/11"/>
    <s v="Employed"/>
    <x v="0"/>
    <n v="22373"/>
    <x v="2"/>
    <x v="0"/>
    <n v="112"/>
    <n v="11"/>
    <n v="59"/>
    <n v="0"/>
    <n v="8"/>
    <s v="Personal Auto"/>
    <s v="Personal L1"/>
    <s v="Offer1"/>
    <s v="Branch"/>
    <n v="419.75089200000002"/>
    <s v="SUV"/>
    <s v="Small"/>
  </r>
  <r>
    <s v="HP73832"/>
    <x v="3"/>
    <n v="3796.5476589999998"/>
    <x v="0"/>
    <s v="Extended"/>
    <x v="1"/>
    <s v="1/17/11"/>
    <s v="Employed"/>
    <x v="0"/>
    <n v="20217"/>
    <x v="0"/>
    <x v="0"/>
    <n v="96"/>
    <n v="16"/>
    <n v="30"/>
    <n v="2"/>
    <n v="1"/>
    <s v="Personal Auto"/>
    <s v="Personal L1"/>
    <s v="Offer2"/>
    <s v="Web"/>
    <n v="513.30689299999995"/>
    <s v="Four-Door Car"/>
    <s v="Medsize"/>
  </r>
  <r>
    <s v="WP58797"/>
    <x v="4"/>
    <n v="3936.7855380000001"/>
    <x v="0"/>
    <s v="Basic"/>
    <x v="0"/>
    <s v="2/28/11"/>
    <s v="Disabled"/>
    <x v="1"/>
    <n v="19245"/>
    <x v="0"/>
    <x v="0"/>
    <n v="106"/>
    <n v="28"/>
    <n v="61"/>
    <n v="0"/>
    <n v="1"/>
    <s v="Personal Auto"/>
    <s v="Personal L3"/>
    <s v="Offer3"/>
    <s v="Web"/>
    <n v="508.8"/>
    <s v="SUV"/>
    <s v="Large"/>
  </r>
  <r>
    <s v="ZM33786"/>
    <x v="1"/>
    <n v="37150.829449999997"/>
    <x v="0"/>
    <s v="Basic"/>
    <x v="3"/>
    <d v="2011-12-01T00:00:00"/>
    <s v="Disabled"/>
    <x v="0"/>
    <n v="17774"/>
    <x v="1"/>
    <x v="0"/>
    <n v="108"/>
    <n v="0"/>
    <n v="64"/>
    <n v="0"/>
    <n v="2"/>
    <s v="Personal Auto"/>
    <s v="Personal L2"/>
    <s v="Offer3"/>
    <s v="Call Center"/>
    <n v="116.257094"/>
    <s v="SUV"/>
    <s v="Medsize"/>
  </r>
  <r>
    <s v="LY19199"/>
    <x v="4"/>
    <n v="4815.5328390000004"/>
    <x v="0"/>
    <s v="Basic"/>
    <x v="0"/>
    <s v="1/26/11"/>
    <s v="Employed"/>
    <x v="1"/>
    <n v="80355"/>
    <x v="1"/>
    <x v="2"/>
    <n v="62"/>
    <n v="26"/>
    <n v="33"/>
    <n v="1"/>
    <n v="3"/>
    <s v="Corporate Auto"/>
    <s v="Corporate L3"/>
    <s v="Offer1"/>
    <s v="Branch"/>
    <n v="83.390705999999994"/>
    <s v="Two-Door Car"/>
    <s v="Medsize"/>
  </r>
  <r>
    <s v="IX60436"/>
    <x v="1"/>
    <n v="2853.370449"/>
    <x v="0"/>
    <s v="Basic"/>
    <x v="0"/>
    <s v="1/29/11"/>
    <s v="Employed"/>
    <x v="1"/>
    <n v="65099"/>
    <x v="0"/>
    <x v="0"/>
    <n v="73"/>
    <n v="8"/>
    <n v="19"/>
    <n v="2"/>
    <n v="1"/>
    <s v="Special Auto"/>
    <s v="Special L1"/>
    <s v="Offer2"/>
    <s v="Branch"/>
    <n v="350.4"/>
    <s v="Four-Door Car"/>
    <s v="Medsize"/>
  </r>
  <r>
    <s v="UK29448"/>
    <x v="4"/>
    <n v="2467.4599520000002"/>
    <x v="0"/>
    <s v="Basic"/>
    <x v="0"/>
    <d v="2011-01-01T00:00:00"/>
    <s v="Unemployed"/>
    <x v="1"/>
    <n v="0"/>
    <x v="0"/>
    <x v="1"/>
    <n v="73"/>
    <n v="29"/>
    <n v="14"/>
    <n v="0"/>
    <n v="1"/>
    <s v="Personal Auto"/>
    <s v="Personal L2"/>
    <s v="Offer1"/>
    <s v="Agent"/>
    <n v="525.6"/>
    <s v="Two-Door Car"/>
    <s v="Medsize"/>
  </r>
  <r>
    <s v="QA49556"/>
    <x v="0"/>
    <n v="5200.2277700000004"/>
    <x v="0"/>
    <s v="Basic"/>
    <x v="2"/>
    <s v="1/31/11"/>
    <s v="Employed"/>
    <x v="1"/>
    <n v="23401"/>
    <x v="0"/>
    <x v="1"/>
    <n v="66"/>
    <n v="17"/>
    <n v="34"/>
    <n v="0"/>
    <n v="3"/>
    <s v="Personal Auto"/>
    <s v="Personal L2"/>
    <s v="Offer4"/>
    <s v="Web"/>
    <n v="316.8"/>
    <s v="Four-Door Car"/>
    <s v="Medsize"/>
  </r>
  <r>
    <s v="ST78006"/>
    <x v="4"/>
    <n v="4594.2637219999997"/>
    <x v="0"/>
    <s v="Basic"/>
    <x v="3"/>
    <d v="2011-01-01T00:00:00"/>
    <s v="Unemployed"/>
    <x v="0"/>
    <n v="0"/>
    <x v="1"/>
    <x v="0"/>
    <n v="63"/>
    <n v="11"/>
    <n v="10"/>
    <n v="1"/>
    <n v="3"/>
    <s v="Personal Auto"/>
    <s v="Personal L2"/>
    <s v="Offer4"/>
    <s v="Call Center"/>
    <n v="139.33176399999999"/>
    <s v="Four-Door Car"/>
    <s v="Medsize"/>
  </r>
  <r>
    <s v="KD63903"/>
    <x v="1"/>
    <n v="8586.6629389999998"/>
    <x v="0"/>
    <s v="Basic"/>
    <x v="1"/>
    <s v="2/27/11"/>
    <s v="Unemployed"/>
    <x v="1"/>
    <n v="0"/>
    <x v="0"/>
    <x v="0"/>
    <n v="118"/>
    <n v="6"/>
    <n v="32"/>
    <n v="0"/>
    <n v="5"/>
    <s v="Personal Auto"/>
    <s v="Personal L1"/>
    <s v="Offer3"/>
    <s v="Call Center"/>
    <n v="566.4"/>
    <s v="SUV"/>
    <s v="Medsize"/>
  </r>
  <r>
    <s v="GV62858"/>
    <x v="3"/>
    <n v="4091.9349339999999"/>
    <x v="0"/>
    <s v="Premium"/>
    <x v="0"/>
    <s v="2/23/11"/>
    <s v="Employed"/>
    <x v="0"/>
    <n v="38692"/>
    <x v="0"/>
    <x v="0"/>
    <n v="102"/>
    <n v="16"/>
    <n v="8"/>
    <n v="0"/>
    <n v="1"/>
    <s v="Personal Auto"/>
    <s v="Personal L3"/>
    <s v="Offer1"/>
    <s v="Web"/>
    <n v="502.44359100000003"/>
    <s v="Four-Door Car"/>
    <s v="Medsize"/>
  </r>
  <r>
    <s v="DN66715"/>
    <x v="3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3"/>
    <s v="Offer2"/>
    <s v="Agent"/>
    <n v="307.2"/>
    <s v="Four-Door Car"/>
    <s v="Small"/>
  </r>
  <r>
    <s v="LU30834"/>
    <x v="4"/>
    <n v="14230.324199999999"/>
    <x v="0"/>
    <s v="Basic"/>
    <x v="0"/>
    <s v="2/22/11"/>
    <s v="Employed"/>
    <x v="0"/>
    <n v="78046"/>
    <x v="0"/>
    <x v="2"/>
    <n v="119"/>
    <n v="22"/>
    <n v="91"/>
    <n v="2"/>
    <n v="2"/>
    <s v="Personal Auto"/>
    <s v="Personal L3"/>
    <s v="Offer1"/>
    <s v="Call Center"/>
    <n v="759.11999900000001"/>
    <s v="SUV"/>
    <s v="Small"/>
  </r>
  <r>
    <s v="HN35280"/>
    <x v="1"/>
    <n v="2446.664534"/>
    <x v="0"/>
    <s v="Basic"/>
    <x v="0"/>
    <s v="2/13/11"/>
    <s v="Employed"/>
    <x v="1"/>
    <n v="82225"/>
    <x v="0"/>
    <x v="2"/>
    <n v="61"/>
    <n v="24"/>
    <n v="27"/>
    <n v="0"/>
    <n v="1"/>
    <s v="Personal Auto"/>
    <s v="Personal L3"/>
    <s v="Offer2"/>
    <s v="Web"/>
    <n v="292.8"/>
    <s v="Two-Door Car"/>
    <s v="Medsize"/>
  </r>
  <r>
    <s v="DG21323"/>
    <x v="3"/>
    <n v="4758.564558"/>
    <x v="0"/>
    <s v="Basic"/>
    <x v="3"/>
    <s v="2/13/11"/>
    <s v="Unemployed"/>
    <x v="0"/>
    <n v="0"/>
    <x v="0"/>
    <x v="1"/>
    <n v="64"/>
    <n v="29"/>
    <n v="36"/>
    <n v="0"/>
    <n v="9"/>
    <s v="Personal Auto"/>
    <s v="Personal L3"/>
    <s v="Offer3"/>
    <s v="Branch"/>
    <n v="607.73360600000001"/>
    <s v="Four-Door Car"/>
    <s v="Medsize"/>
  </r>
  <r>
    <s v="KD16729"/>
    <x v="2"/>
    <n v="6645.9281170000004"/>
    <x v="0"/>
    <s v="Extended"/>
    <x v="1"/>
    <s v="1/25/11"/>
    <s v="Employed"/>
    <x v="1"/>
    <n v="21144"/>
    <x v="2"/>
    <x v="0"/>
    <n v="86"/>
    <n v="6"/>
    <n v="98"/>
    <n v="0"/>
    <n v="8"/>
    <s v="Personal Auto"/>
    <s v="Personal L2"/>
    <s v="Offer1"/>
    <s v="Branch"/>
    <n v="391.446775"/>
    <s v="Two-Door Car"/>
    <s v="Medsize"/>
  </r>
  <r>
    <s v="WO17738"/>
    <x v="4"/>
    <n v="8717.8518820000008"/>
    <x v="0"/>
    <s v="Premium"/>
    <x v="3"/>
    <s v="1/15/11"/>
    <s v="Employed"/>
    <x v="0"/>
    <n v="36645"/>
    <x v="0"/>
    <x v="1"/>
    <n v="112"/>
    <n v="21"/>
    <n v="50"/>
    <n v="0"/>
    <n v="7"/>
    <s v="Corporate Auto"/>
    <s v="Corporate L3"/>
    <s v="Offer2"/>
    <s v="Agent"/>
    <n v="614.08214599999997"/>
    <s v="Four-Door Car"/>
    <s v="Large"/>
  </r>
  <r>
    <s v="VB22338"/>
    <x v="2"/>
    <n v="4110.6201780000001"/>
    <x v="0"/>
    <s v="Basic"/>
    <x v="3"/>
    <d v="2011-03-01T00:00:00"/>
    <s v="Employed"/>
    <x v="1"/>
    <n v="31842"/>
    <x v="2"/>
    <x v="1"/>
    <n v="108"/>
    <n v="7"/>
    <n v="31"/>
    <n v="0"/>
    <n v="1"/>
    <s v="Special Auto"/>
    <s v="Special L3"/>
    <s v="Offer4"/>
    <s v="Agent"/>
    <n v="406.34808399999997"/>
    <s v="SUV"/>
    <s v="Small"/>
  </r>
  <r>
    <s v="JU66696"/>
    <x v="3"/>
    <n v="9810.4079020000008"/>
    <x v="0"/>
    <s v="Extended"/>
    <x v="2"/>
    <s v="2/20/11"/>
    <s v="Unemployed"/>
    <x v="0"/>
    <n v="0"/>
    <x v="0"/>
    <x v="0"/>
    <n v="131"/>
    <n v="15"/>
    <n v="90"/>
    <n v="0"/>
    <n v="8"/>
    <s v="Corporate Auto"/>
    <s v="Corporate L2"/>
    <s v="Offer3"/>
    <s v="Branch"/>
    <n v="628.79999999999995"/>
    <s v="Sports Car"/>
    <s v="Large"/>
  </r>
  <r>
    <s v="AE60813"/>
    <x v="4"/>
    <n v="4993.0252730000002"/>
    <x v="0"/>
    <s v="Basic"/>
    <x v="1"/>
    <s v="2/17/11"/>
    <s v="Employed"/>
    <x v="0"/>
    <n v="75090"/>
    <x v="1"/>
    <x v="0"/>
    <n v="63"/>
    <n v="10"/>
    <n v="67"/>
    <n v="1"/>
    <n v="7"/>
    <s v="Personal Auto"/>
    <s v="Personal L3"/>
    <s v="Offer4"/>
    <s v="Branch"/>
    <n v="101.34165"/>
    <s v="Four-Door Car"/>
    <s v="Medsize"/>
  </r>
  <r>
    <s v="AS99827"/>
    <x v="4"/>
    <n v="4463.6071609999999"/>
    <x v="0"/>
    <s v="Basic"/>
    <x v="0"/>
    <d v="2011-12-02T00:00:00"/>
    <s v="Unemployed"/>
    <x v="0"/>
    <n v="0"/>
    <x v="0"/>
    <x v="1"/>
    <n v="62"/>
    <n v="15"/>
    <n v="95"/>
    <n v="0"/>
    <n v="6"/>
    <s v="Personal Auto"/>
    <s v="Personal L1"/>
    <s v="Offer1"/>
    <s v="Branch"/>
    <n v="567.34326599999997"/>
    <s v="Four-Door Car"/>
    <s v="Medsize"/>
  </r>
  <r>
    <s v="XQ80738"/>
    <x v="4"/>
    <n v="2895.2138180000002"/>
    <x v="0"/>
    <s v="Basic"/>
    <x v="3"/>
    <d v="2011-05-02T00:00:00"/>
    <s v="Employed"/>
    <x v="0"/>
    <n v="72014"/>
    <x v="2"/>
    <x v="0"/>
    <n v="72"/>
    <n v="24"/>
    <n v="58"/>
    <n v="0"/>
    <n v="1"/>
    <s v="Personal Auto"/>
    <s v="Personal L1"/>
    <s v="Offer2"/>
    <s v="Agent"/>
    <n v="188.20423400000001"/>
    <s v="Four-Door Car"/>
    <s v="Medsize"/>
  </r>
  <r>
    <s v="KX82226"/>
    <x v="1"/>
    <n v="3185.17031"/>
    <x v="0"/>
    <s v="Extended"/>
    <x v="3"/>
    <s v="2/20/11"/>
    <s v="Medical Leave"/>
    <x v="1"/>
    <n v="13512"/>
    <x v="0"/>
    <x v="1"/>
    <n v="92"/>
    <n v="14"/>
    <n v="24"/>
    <n v="0"/>
    <n v="1"/>
    <s v="Personal Auto"/>
    <s v="Personal L3"/>
    <s v="Offer4"/>
    <s v="Call Center"/>
    <n v="441.6"/>
    <s v="Two-Door Car"/>
    <s v="Medsize"/>
  </r>
  <r>
    <s v="MA43940"/>
    <x v="4"/>
    <n v="9343.1987879999997"/>
    <x v="0"/>
    <s v="Basic"/>
    <x v="3"/>
    <s v="2/13/11"/>
    <s v="Employed"/>
    <x v="1"/>
    <n v="75909"/>
    <x v="0"/>
    <x v="0"/>
    <n v="117"/>
    <n v="23"/>
    <n v="77"/>
    <n v="0"/>
    <n v="3"/>
    <s v="Special Auto"/>
    <s v="Special L3"/>
    <s v="Offer3"/>
    <s v="Branch"/>
    <n v="561.6"/>
    <s v="Sports Car"/>
    <s v="Medsize"/>
  </r>
  <r>
    <s v="JL93248"/>
    <x v="4"/>
    <n v="7296.5350529999996"/>
    <x v="0"/>
    <s v="Basic"/>
    <x v="3"/>
    <d v="2011-12-02T00:00:00"/>
    <s v="Disabled"/>
    <x v="0"/>
    <n v="18884"/>
    <x v="0"/>
    <x v="2"/>
    <n v="64"/>
    <n v="21"/>
    <n v="90"/>
    <n v="0"/>
    <n v="2"/>
    <s v="Personal Auto"/>
    <s v="Personal L3"/>
    <s v="Offer1"/>
    <s v="Branch"/>
    <n v="307.2"/>
    <s v="Four-Door Car"/>
    <s v="Small"/>
  </r>
  <r>
    <s v="PY98628"/>
    <x v="1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GX32768"/>
    <x v="4"/>
    <n v="7627.0268930000002"/>
    <x v="0"/>
    <s v="Basic"/>
    <x v="0"/>
    <d v="2011-04-01T00:00:00"/>
    <s v="Unemployed"/>
    <x v="0"/>
    <n v="0"/>
    <x v="0"/>
    <x v="1"/>
    <n v="74"/>
    <n v="1"/>
    <n v="52"/>
    <n v="1"/>
    <n v="2"/>
    <s v="Corporate Auto"/>
    <s v="Corporate L2"/>
    <s v="Offer1"/>
    <s v="Agent"/>
    <n v="807.27997900000003"/>
    <s v="Four-Door Car"/>
    <s v="Medsize"/>
  </r>
  <r>
    <s v="AM89558"/>
    <x v="2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Corporate Auto"/>
    <s v="Corporate L3"/>
    <s v="Offer2"/>
    <s v="Agent"/>
    <n v="316.8"/>
    <s v="Two-Door Car"/>
    <s v="Medsize"/>
  </r>
  <r>
    <s v="EL41362"/>
    <x v="3"/>
    <n v="5329.1288299999997"/>
    <x v="0"/>
    <s v="Basic"/>
    <x v="1"/>
    <d v="2011-11-02T00:00:00"/>
    <s v="Employed"/>
    <x v="0"/>
    <n v="99839"/>
    <x v="0"/>
    <x v="0"/>
    <n v="66"/>
    <n v="17"/>
    <n v="12"/>
    <n v="0"/>
    <n v="3"/>
    <s v="Personal Auto"/>
    <s v="Personal L2"/>
    <s v="Offer3"/>
    <s v="Agent"/>
    <n v="468.203397"/>
    <s v="Four-Door Car"/>
    <s v="Small"/>
  </r>
  <r>
    <s v="XK91603"/>
    <x v="3"/>
    <n v="2478.2354740000001"/>
    <x v="0"/>
    <s v="Basic"/>
    <x v="1"/>
    <d v="2011-04-02T00:00:00"/>
    <s v="Employed"/>
    <x v="0"/>
    <n v="24186"/>
    <x v="0"/>
    <x v="1"/>
    <n v="64"/>
    <n v="8"/>
    <n v="11"/>
    <n v="0"/>
    <n v="1"/>
    <s v="Personal Auto"/>
    <s v="Personal L2"/>
    <s v="Offer2"/>
    <s v="Agent"/>
    <n v="307.2"/>
    <s v="Four-Door Car"/>
    <s v="Medsize"/>
  </r>
  <r>
    <s v="MG77033"/>
    <x v="3"/>
    <n v="5522.7699620000003"/>
    <x v="0"/>
    <s v="Basic"/>
    <x v="1"/>
    <s v="2/15/11"/>
    <s v="Employed"/>
    <x v="1"/>
    <n v="46971"/>
    <x v="1"/>
    <x v="0"/>
    <n v="69"/>
    <n v="26"/>
    <n v="21"/>
    <n v="0"/>
    <n v="3"/>
    <s v="Corporate Auto"/>
    <s v="Corporate L3"/>
    <s v="Offer1"/>
    <s v="Agent"/>
    <n v="120.109061"/>
    <s v="Four-Door Car"/>
    <s v="Large"/>
  </r>
  <r>
    <s v="OM70085"/>
    <x v="4"/>
    <n v="8586.5282129999996"/>
    <x v="0"/>
    <s v="Extended"/>
    <x v="0"/>
    <d v="2011-07-02T00:00:00"/>
    <s v="Unemployed"/>
    <x v="0"/>
    <n v="0"/>
    <x v="0"/>
    <x v="1"/>
    <n v="83"/>
    <n v="29"/>
    <n v="13"/>
    <n v="0"/>
    <n v="2"/>
    <s v="Personal Auto"/>
    <s v="Personal L2"/>
    <s v="Offer2"/>
    <s v="Agent"/>
    <n v="483.57780700000001"/>
    <s v="Four-Door Car"/>
    <s v="Medsize"/>
  </r>
  <r>
    <s v="NB57112"/>
    <x v="4"/>
    <n v="8104.5032689999998"/>
    <x v="0"/>
    <s v="Basic"/>
    <x v="0"/>
    <s v="2/22/11"/>
    <s v="Unemployed"/>
    <x v="0"/>
    <n v="0"/>
    <x v="0"/>
    <x v="1"/>
    <n v="117"/>
    <n v="24"/>
    <n v="8"/>
    <n v="1"/>
    <n v="6"/>
    <s v="Personal Auto"/>
    <s v="Personal L2"/>
    <s v="Offer2"/>
    <s v="Agent"/>
    <n v="842.4"/>
    <s v="Sports Car"/>
    <s v="Medsize"/>
  </r>
  <r>
    <s v="WH60140"/>
    <x v="1"/>
    <n v="2356.702311"/>
    <x v="0"/>
    <s v="Basic"/>
    <x v="0"/>
    <s v="1/19/11"/>
    <s v="Unemployed"/>
    <x v="1"/>
    <n v="0"/>
    <x v="0"/>
    <x v="1"/>
    <n v="69"/>
    <n v="22"/>
    <n v="11"/>
    <n v="0"/>
    <n v="1"/>
    <s v="Personal Auto"/>
    <s v="Personal L2"/>
    <s v="Offer2"/>
    <s v="Call Center"/>
    <n v="496.8"/>
    <s v="Two-Door Car"/>
    <s v="Small"/>
  </r>
  <r>
    <s v="FV92759"/>
    <x v="4"/>
    <n v="2004.350666"/>
    <x v="1"/>
    <s v="Basic"/>
    <x v="1"/>
    <s v="2/22/11"/>
    <s v="Unemployed"/>
    <x v="0"/>
    <n v="0"/>
    <x v="0"/>
    <x v="2"/>
    <n v="66"/>
    <n v="16"/>
    <n v="35"/>
    <n v="4"/>
    <n v="1"/>
    <s v="Personal Auto"/>
    <s v="Personal L3"/>
    <s v="Offer1"/>
    <s v="Branch"/>
    <n v="316.8"/>
    <s v="Four-Door Car"/>
    <s v="Small"/>
  </r>
  <r>
    <s v="YW85018"/>
    <x v="2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1"/>
    <s v="Offer2"/>
    <s v="Agent"/>
    <n v="340.8"/>
    <s v="Two-Door Car"/>
    <s v="Medsize"/>
  </r>
  <r>
    <s v="BY84257"/>
    <x v="1"/>
    <n v="2379.6143630000001"/>
    <x v="0"/>
    <s v="Basic"/>
    <x v="1"/>
    <d v="2011-10-02T00:00:00"/>
    <s v="Unemployed"/>
    <x v="1"/>
    <n v="0"/>
    <x v="0"/>
    <x v="1"/>
    <n v="71"/>
    <n v="28"/>
    <n v="15"/>
    <n v="0"/>
    <n v="1"/>
    <s v="Special Auto"/>
    <s v="Special L1"/>
    <s v="Offer4"/>
    <s v="Branch"/>
    <n v="747.10731699999997"/>
    <s v="Four-Door Car"/>
    <s v="Medsize"/>
  </r>
  <r>
    <s v="JT69863"/>
    <x v="1"/>
    <n v="2410.1052060000002"/>
    <x v="0"/>
    <s v="Basic"/>
    <x v="0"/>
    <s v="2/23/11"/>
    <s v="Medical Leave"/>
    <x v="1"/>
    <n v="16258"/>
    <x v="0"/>
    <x v="0"/>
    <n v="64"/>
    <n v="13"/>
    <n v="84"/>
    <n v="0"/>
    <n v="1"/>
    <s v="Personal Auto"/>
    <s v="Personal L2"/>
    <s v="Offer3"/>
    <s v="Branch"/>
    <n v="307.2"/>
    <s v="Two-Door Car"/>
    <s v="Medsize"/>
  </r>
  <r>
    <s v="OE15600"/>
    <x v="3"/>
    <n v="2544.9697540000002"/>
    <x v="0"/>
    <s v="Basic"/>
    <x v="1"/>
    <d v="2011-06-02T00:00:00"/>
    <s v="Employed"/>
    <x v="1"/>
    <n v="91169"/>
    <x v="1"/>
    <x v="1"/>
    <n v="65"/>
    <n v="5"/>
    <n v="50"/>
    <n v="0"/>
    <n v="1"/>
    <s v="Personal Auto"/>
    <s v="Personal L3"/>
    <s v="Offer2"/>
    <s v="Call Center"/>
    <n v="139.745936"/>
    <s v="Two-Door Car"/>
    <s v="Medsize"/>
  </r>
  <r>
    <s v="BU81591"/>
    <x v="3"/>
    <n v="10153.888989999999"/>
    <x v="0"/>
    <s v="Extended"/>
    <x v="1"/>
    <s v="2/15/11"/>
    <s v="Unemployed"/>
    <x v="1"/>
    <n v="0"/>
    <x v="0"/>
    <x v="0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x v="3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1"/>
    <s v="Offer1"/>
    <s v="Agent"/>
    <n v="302.39999999999998"/>
    <s v="Four-Door Car"/>
    <s v="Large"/>
  </r>
  <r>
    <s v="No73821"/>
    <x v="4"/>
    <n v="10145.440909999999"/>
    <x v="0"/>
    <s v="Extended"/>
    <x v="3"/>
    <s v="1/19/11"/>
    <s v="Employed"/>
    <x v="1"/>
    <n v="44577"/>
    <x v="0"/>
    <x v="1"/>
    <n v="131"/>
    <n v="27"/>
    <n v="7"/>
    <n v="0"/>
    <n v="9"/>
    <s v="Personal Auto"/>
    <s v="Personal L1"/>
    <s v="Offer2"/>
    <s v="Branch"/>
    <n v="640.49153699999999"/>
    <s v="SUV"/>
    <s v="Medsize"/>
  </r>
  <r>
    <s v="VJ24328"/>
    <x v="4"/>
    <n v="2599.0415800000001"/>
    <x v="0"/>
    <s v="Basic"/>
    <x v="3"/>
    <s v="2/21/11"/>
    <s v="Employed"/>
    <x v="1"/>
    <n v="53021"/>
    <x v="0"/>
    <x v="0"/>
    <n v="68"/>
    <n v="28"/>
    <n v="71"/>
    <n v="4"/>
    <n v="1"/>
    <s v="Personal Auto"/>
    <s v="Personal L2"/>
    <s v="Offer1"/>
    <s v="Agent"/>
    <n v="326.39999999999998"/>
    <s v="Four-Door Car"/>
    <s v="Medsize"/>
  </r>
  <r>
    <s v="XW63353"/>
    <x v="4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3"/>
    <s v="Offer2"/>
    <s v="Agent"/>
    <n v="599.00088300000004"/>
    <s v="Two-Door Car"/>
    <s v="Medsize"/>
  </r>
  <r>
    <s v="JZ31045"/>
    <x v="3"/>
    <n v="2721.5891689999999"/>
    <x v="0"/>
    <s v="Basic"/>
    <x v="1"/>
    <d v="2011-04-02T00:00:00"/>
    <s v="Employed"/>
    <x v="0"/>
    <n v="97719"/>
    <x v="2"/>
    <x v="0"/>
    <n v="67"/>
    <n v="6"/>
    <n v="82"/>
    <n v="0"/>
    <n v="1"/>
    <s v="Personal Auto"/>
    <s v="Personal L3"/>
    <s v="Offer3"/>
    <s v="Branch"/>
    <n v="318.66089599999998"/>
    <s v="Four-Door Car"/>
    <s v="Medsize"/>
  </r>
  <r>
    <s v="UM27359"/>
    <x v="1"/>
    <n v="7524.88292"/>
    <x v="0"/>
    <s v="Basic"/>
    <x v="0"/>
    <s v="2/15/11"/>
    <s v="Employed"/>
    <x v="1"/>
    <n v="49530"/>
    <x v="2"/>
    <x v="0"/>
    <n v="63"/>
    <n v="8"/>
    <n v="64"/>
    <n v="0"/>
    <n v="2"/>
    <s v="Personal Auto"/>
    <s v="Personal L1"/>
    <s v="Offer2"/>
    <s v="Web"/>
    <n v="278.24203999999997"/>
    <s v="Four-Door Car"/>
    <s v="Medsize"/>
  </r>
  <r>
    <s v="ND71187"/>
    <x v="1"/>
    <n v="9487.7219060000007"/>
    <x v="0"/>
    <s v="Extended"/>
    <x v="2"/>
    <s v="2/26/11"/>
    <s v="Employed"/>
    <x v="1"/>
    <n v="56233"/>
    <x v="0"/>
    <x v="0"/>
    <n v="79"/>
    <n v="30"/>
    <n v="61"/>
    <n v="0"/>
    <n v="2"/>
    <s v="Corporate Auto"/>
    <s v="Corporate L2"/>
    <s v="Offer1"/>
    <s v="Agent"/>
    <n v="558.74627699999996"/>
    <s v="Four-Door Car"/>
    <s v="Large"/>
  </r>
  <r>
    <s v="YR63096"/>
    <x v="2"/>
    <n v="5977.7853699999996"/>
    <x v="0"/>
    <s v="Basic"/>
    <x v="3"/>
    <s v="1/14/11"/>
    <s v="Employed"/>
    <x v="0"/>
    <n v="79140"/>
    <x v="0"/>
    <x v="0"/>
    <n v="74"/>
    <n v="9"/>
    <n v="59"/>
    <n v="0"/>
    <n v="9"/>
    <s v="Corporate Auto"/>
    <s v="Corporate L3"/>
    <s v="Offer1"/>
    <s v="Agent"/>
    <n v="487.930161"/>
    <s v="Four-Door Car"/>
    <s v="Small"/>
  </r>
  <r>
    <s v="SN21895"/>
    <x v="1"/>
    <n v="6411.1173120000003"/>
    <x v="0"/>
    <s v="Extended"/>
    <x v="0"/>
    <s v="2/27/11"/>
    <s v="Medical Leave"/>
    <x v="0"/>
    <n v="13088"/>
    <x v="0"/>
    <x v="0"/>
    <n v="82"/>
    <n v="29"/>
    <n v="77"/>
    <n v="0"/>
    <n v="3"/>
    <s v="Personal Auto"/>
    <s v="Personal L3"/>
    <s v="Offer1"/>
    <s v="Agent"/>
    <n v="393.6"/>
    <s v="Four-Door Car"/>
    <s v="Small"/>
  </r>
  <r>
    <s v="FY90924"/>
    <x v="1"/>
    <n v="2944.1808609999998"/>
    <x v="0"/>
    <s v="Basic"/>
    <x v="3"/>
    <d v="2011-05-01T00:00:00"/>
    <s v="Employed"/>
    <x v="0"/>
    <n v="73601"/>
    <x v="2"/>
    <x v="0"/>
    <n v="73"/>
    <n v="10"/>
    <n v="42"/>
    <n v="0"/>
    <n v="1"/>
    <s v="Personal Auto"/>
    <s v="Personal L3"/>
    <s v="Offer2"/>
    <s v="Agent"/>
    <n v="339.93891500000001"/>
    <s v="Four-Door Car"/>
    <s v="Medsize"/>
  </r>
  <r>
    <s v="CN30964"/>
    <x v="3"/>
    <n v="6685.7972049999998"/>
    <x v="0"/>
    <s v="Extended"/>
    <x v="0"/>
    <s v="2/26/11"/>
    <s v="Employed"/>
    <x v="0"/>
    <n v="31517"/>
    <x v="0"/>
    <x v="0"/>
    <n v="84"/>
    <n v="33"/>
    <n v="74"/>
    <n v="2"/>
    <n v="3"/>
    <s v="Personal Auto"/>
    <s v="Personal L3"/>
    <s v="Offer4"/>
    <s v="Agent"/>
    <n v="604.79999999999995"/>
    <s v="Two-Door Car"/>
    <s v="Small"/>
  </r>
  <r>
    <s v="BN14307"/>
    <x v="4"/>
    <n v="4692.6607869999998"/>
    <x v="0"/>
    <s v="Basic"/>
    <x v="1"/>
    <d v="2011-02-02T00:00:00"/>
    <s v="Unemployed"/>
    <x v="1"/>
    <n v="0"/>
    <x v="0"/>
    <x v="1"/>
    <n v="69"/>
    <n v="24"/>
    <n v="23"/>
    <n v="0"/>
    <n v="8"/>
    <s v="Personal Auto"/>
    <s v="Personal L2"/>
    <s v="Offer2"/>
    <s v="Call Center"/>
    <n v="549.27194699999995"/>
    <s v="Two-Door Car"/>
    <s v="Medsize"/>
  </r>
  <r>
    <s v="XG35514"/>
    <x v="3"/>
    <n v="4502.6673049999999"/>
    <x v="0"/>
    <s v="Basic"/>
    <x v="3"/>
    <s v="2/19/11"/>
    <s v="Unemployed"/>
    <x v="1"/>
    <n v="0"/>
    <x v="0"/>
    <x v="1"/>
    <n v="69"/>
    <n v="28"/>
    <n v="29"/>
    <n v="2"/>
    <n v="3"/>
    <s v="Personal Auto"/>
    <s v="Personal L3"/>
    <s v="Offer3"/>
    <s v="Branch"/>
    <n v="496.8"/>
    <s v="Four-Door Car"/>
    <s v="Medsize"/>
  </r>
  <r>
    <s v="RL28918"/>
    <x v="3"/>
    <n v="16504.961729999999"/>
    <x v="0"/>
    <s v="Basic"/>
    <x v="3"/>
    <s v="2/21/11"/>
    <s v="Employed"/>
    <x v="1"/>
    <n v="42148"/>
    <x v="2"/>
    <x v="0"/>
    <n v="104"/>
    <n v="4"/>
    <n v="29"/>
    <n v="0"/>
    <n v="2"/>
    <s v="Personal Auto"/>
    <s v="Personal L1"/>
    <s v="Offer3"/>
    <s v="Branch"/>
    <n v="366.978793"/>
    <s v="SUV"/>
    <s v="Small"/>
  </r>
  <r>
    <s v="SR74929"/>
    <x v="4"/>
    <n v="9460.1754500000006"/>
    <x v="0"/>
    <s v="Extended"/>
    <x v="3"/>
    <s v="1/22/11"/>
    <s v="Unemployed"/>
    <x v="0"/>
    <n v="0"/>
    <x v="0"/>
    <x v="1"/>
    <n v="133"/>
    <n v="23"/>
    <n v="32"/>
    <n v="0"/>
    <n v="6"/>
    <s v="Personal Auto"/>
    <s v="Personal L1"/>
    <s v="Offer1"/>
    <s v="Call Center"/>
    <n v="1443.4551059999999"/>
    <s v="SUV"/>
    <s v="Medsize"/>
  </r>
  <r>
    <s v="HK93338"/>
    <x v="0"/>
    <n v="7931.7221810000001"/>
    <x v="0"/>
    <s v="Basic"/>
    <x v="3"/>
    <s v="2/20/11"/>
    <s v="Disabled"/>
    <x v="0"/>
    <n v="23769"/>
    <x v="0"/>
    <x v="2"/>
    <n v="69"/>
    <n v="18"/>
    <n v="14"/>
    <n v="0"/>
    <n v="2"/>
    <s v="Personal Auto"/>
    <s v="Personal L2"/>
    <s v="Offer1"/>
    <s v="Branch"/>
    <n v="470.09741100000002"/>
    <s v="Four-Door Car"/>
    <s v="Medsize"/>
  </r>
  <r>
    <s v="QR53727"/>
    <x v="1"/>
    <n v="7974.3902760000001"/>
    <x v="0"/>
    <s v="Basic"/>
    <x v="3"/>
    <s v="2/28/11"/>
    <s v="Unemployed"/>
    <x v="0"/>
    <n v="0"/>
    <x v="0"/>
    <x v="1"/>
    <n v="109"/>
    <n v="5"/>
    <n v="64"/>
    <n v="0"/>
    <n v="4"/>
    <s v="Personal Auto"/>
    <s v="Personal L3"/>
    <s v="Offer1"/>
    <s v="Web"/>
    <n v="523.20000000000005"/>
    <s v="SUV"/>
    <s v="Medsize"/>
  </r>
  <r>
    <s v="SQ35375"/>
    <x v="4"/>
    <n v="5054.3349029999999"/>
    <x v="0"/>
    <s v="Basic"/>
    <x v="4"/>
    <s v="2/20/11"/>
    <s v="Employed"/>
    <x v="0"/>
    <n v="22241"/>
    <x v="0"/>
    <x v="0"/>
    <n v="63"/>
    <n v="1"/>
    <n v="1"/>
    <n v="0"/>
    <n v="6"/>
    <s v="Personal Auto"/>
    <s v="Personal L3"/>
    <s v="Offer2"/>
    <s v="Web"/>
    <n v="343.15914800000002"/>
    <s v="Four-Door Car"/>
    <s v="Medsize"/>
  </r>
  <r>
    <s v="UD77728"/>
    <x v="1"/>
    <n v="5657.806998"/>
    <x v="0"/>
    <s v="Basic"/>
    <x v="0"/>
    <s v="2/26/11"/>
    <s v="Employed"/>
    <x v="0"/>
    <n v="23550"/>
    <x v="2"/>
    <x v="0"/>
    <n v="72"/>
    <n v="17"/>
    <n v="3"/>
    <n v="0"/>
    <n v="3"/>
    <s v="Personal Auto"/>
    <s v="Personal L3"/>
    <s v="Offer2"/>
    <s v="Agent"/>
    <n v="222.75152399999999"/>
    <s v="Four-Door Car"/>
    <s v="Medsize"/>
  </r>
  <r>
    <s v="GP13187"/>
    <x v="3"/>
    <n v="14917.33495"/>
    <x v="0"/>
    <s v="Basic"/>
    <x v="2"/>
    <d v="2011-12-01T00:00:00"/>
    <s v="Unemployed"/>
    <x v="0"/>
    <n v="0"/>
    <x v="0"/>
    <x v="0"/>
    <n v="190"/>
    <n v="1"/>
    <n v="36"/>
    <n v="0"/>
    <n v="3"/>
    <s v="Personal Auto"/>
    <s v="Personal L3"/>
    <s v="Offer1"/>
    <s v="Branch"/>
    <n v="1368"/>
    <s v="Luxury Car"/>
    <s v="Medsize"/>
  </r>
  <r>
    <s v="AQ70619"/>
    <x v="3"/>
    <n v="13046.653190000001"/>
    <x v="0"/>
    <s v="Basic"/>
    <x v="3"/>
    <d v="2011-08-01T00:00:00"/>
    <s v="Employed"/>
    <x v="1"/>
    <n v="71024"/>
    <x v="2"/>
    <x v="0"/>
    <n v="65"/>
    <n v="26"/>
    <n v="96"/>
    <n v="1"/>
    <n v="2"/>
    <s v="Corporate Auto"/>
    <s v="Corporate L3"/>
    <s v="Offer1"/>
    <s v="Agent"/>
    <n v="266.64063800000002"/>
    <s v="Four-Door Car"/>
    <s v="Medsize"/>
  </r>
  <r>
    <s v="IP65887"/>
    <x v="4"/>
    <n v="38410.595560000002"/>
    <x v="0"/>
    <s v="Basic"/>
    <x v="0"/>
    <s v="2/26/11"/>
    <s v="Employed"/>
    <x v="0"/>
    <n v="71644"/>
    <x v="0"/>
    <x v="0"/>
    <n v="105"/>
    <n v="19"/>
    <n v="83"/>
    <n v="0"/>
    <n v="2"/>
    <s v="Corporate Auto"/>
    <s v="Corporate L3"/>
    <s v="Offer1"/>
    <s v="Call Center"/>
    <n v="504"/>
    <s v="SUV"/>
    <s v="Medsize"/>
  </r>
  <r>
    <s v="KS98084"/>
    <x v="3"/>
    <n v="5069.0713610000003"/>
    <x v="0"/>
    <s v="Basic"/>
    <x v="2"/>
    <d v="2011-07-02T00:00:00"/>
    <s v="Employed"/>
    <x v="0"/>
    <n v="50363"/>
    <x v="1"/>
    <x v="0"/>
    <n v="63"/>
    <n v="24"/>
    <n v="40"/>
    <n v="0"/>
    <n v="8"/>
    <s v="Personal Auto"/>
    <s v="Personal L3"/>
    <s v="Offer3"/>
    <s v="Agent"/>
    <n v="12.744774"/>
    <s v="Four-Door Car"/>
    <s v="Medsize"/>
  </r>
  <r>
    <s v="QU55718"/>
    <x v="3"/>
    <n v="10978.7834"/>
    <x v="0"/>
    <s v="Extended"/>
    <x v="0"/>
    <d v="2011-12-02T00:00:00"/>
    <s v="Employed"/>
    <x v="0"/>
    <n v="92914"/>
    <x v="0"/>
    <x v="0"/>
    <n v="136"/>
    <n v="24"/>
    <n v="55"/>
    <n v="0"/>
    <n v="8"/>
    <s v="Personal Auto"/>
    <s v="Personal L1"/>
    <s v="Offer1"/>
    <s v="Agent"/>
    <n v="979.2"/>
    <s v="Sports Car"/>
    <s v="Large"/>
  </r>
  <r>
    <s v="TS31417"/>
    <x v="0"/>
    <n v="39769.555240000002"/>
    <x v="0"/>
    <s v="Basic"/>
    <x v="1"/>
    <s v="1/26/11"/>
    <s v="Medical Leave"/>
    <x v="1"/>
    <n v="16645"/>
    <x v="0"/>
    <x v="0"/>
    <n v="117"/>
    <n v="19"/>
    <n v="92"/>
    <n v="0"/>
    <n v="2"/>
    <s v="Personal Auto"/>
    <s v="Personal L3"/>
    <s v="Offer1"/>
    <s v="Web"/>
    <n v="696.96280000000002"/>
    <s v="SUV"/>
    <s v="Medsize"/>
  </r>
  <r>
    <s v="QG83213"/>
    <x v="3"/>
    <n v="6559.3476600000004"/>
    <x v="0"/>
    <s v="Extended"/>
    <x v="1"/>
    <s v="2/27/11"/>
    <s v="Unemployed"/>
    <x v="1"/>
    <n v="0"/>
    <x v="0"/>
    <x v="1"/>
    <n v="94"/>
    <n v="7"/>
    <n v="8"/>
    <n v="0"/>
    <n v="6"/>
    <s v="Personal Auto"/>
    <s v="Personal L2"/>
    <s v="Offer2"/>
    <s v="Agent"/>
    <n v="451.2"/>
    <s v="Four-Door Car"/>
    <s v="Small"/>
  </r>
  <r>
    <s v="SA40041"/>
    <x v="0"/>
    <n v="5749.8837990000002"/>
    <x v="0"/>
    <s v="Basic"/>
    <x v="0"/>
    <s v="2/22/11"/>
    <s v="Employed"/>
    <x v="0"/>
    <n v="22814"/>
    <x v="0"/>
    <x v="2"/>
    <n v="73"/>
    <n v="16"/>
    <n v="59"/>
    <n v="0"/>
    <n v="9"/>
    <s v="Personal Auto"/>
    <s v="Personal L3"/>
    <s v="Offer2"/>
    <s v="Agent"/>
    <n v="360.77346199999999"/>
    <s v="Four-Door Car"/>
    <s v="Small"/>
  </r>
  <r>
    <s v="MC36247"/>
    <x v="4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2"/>
    <s v="Offer1"/>
    <s v="Agent"/>
    <n v="508.8"/>
    <s v="SUV"/>
    <s v="Medsize"/>
  </r>
  <r>
    <s v="FO13070"/>
    <x v="3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VL97142"/>
    <x v="4"/>
    <n v="26200.83423"/>
    <x v="0"/>
    <s v="Basic"/>
    <x v="1"/>
    <s v="2/22/11"/>
    <s v="Employed"/>
    <x v="1"/>
    <n v="68507"/>
    <x v="1"/>
    <x v="0"/>
    <n v="110"/>
    <n v="5"/>
    <n v="29"/>
    <n v="0"/>
    <n v="2"/>
    <s v="Personal Auto"/>
    <s v="Personal L2"/>
    <s v="Offer3"/>
    <s v="Agent"/>
    <n v="140.19694200000001"/>
    <s v="SUV"/>
    <s v="Medsize"/>
  </r>
  <r>
    <s v="CI57475"/>
    <x v="1"/>
    <n v="3272.0108460000001"/>
    <x v="0"/>
    <s v="Extended"/>
    <x v="1"/>
    <s v="1/18/11"/>
    <s v="Unemployed"/>
    <x v="0"/>
    <n v="0"/>
    <x v="0"/>
    <x v="0"/>
    <n v="87"/>
    <n v="13"/>
    <n v="6"/>
    <n v="0"/>
    <n v="1"/>
    <s v="Personal Auto"/>
    <s v="Personal L2"/>
    <s v="Offer1"/>
    <s v="Agent"/>
    <n v="626.4"/>
    <s v="Four-Door Car"/>
    <s v="Small"/>
  </r>
  <r>
    <s v="KJ19260"/>
    <x v="1"/>
    <n v="4682.2493960000002"/>
    <x v="0"/>
    <s v="Basic"/>
    <x v="1"/>
    <d v="2011-03-02T00:00:00"/>
    <s v="Employed"/>
    <x v="1"/>
    <n v="37929"/>
    <x v="1"/>
    <x v="2"/>
    <n v="61"/>
    <n v="21"/>
    <n v="35"/>
    <n v="0"/>
    <n v="5"/>
    <s v="Corporate Auto"/>
    <s v="Corporate L2"/>
    <s v="Offer2"/>
    <s v="Call Center"/>
    <n v="120.436587"/>
    <s v="Four-Door Car"/>
    <s v="Medsize"/>
  </r>
  <r>
    <s v="GN93462"/>
    <x v="3"/>
    <n v="6496.1971009999997"/>
    <x v="0"/>
    <s v="Extended"/>
    <x v="0"/>
    <s v="1/22/11"/>
    <s v="Employed"/>
    <x v="1"/>
    <n v="89285"/>
    <x v="1"/>
    <x v="0"/>
    <n v="81"/>
    <n v="25"/>
    <n v="3"/>
    <n v="0"/>
    <n v="3"/>
    <s v="Personal Auto"/>
    <s v="Personal L3"/>
    <s v="Offer2"/>
    <s v="Call Center"/>
    <n v="109.03256500000001"/>
    <s v="Four-Door Car"/>
    <s v="Medsize"/>
  </r>
  <r>
    <s v="QB86817"/>
    <x v="4"/>
    <n v="7446.812516"/>
    <x v="0"/>
    <s v="Extended"/>
    <x v="3"/>
    <s v="1/15/11"/>
    <s v="Employed"/>
    <x v="0"/>
    <n v="98235"/>
    <x v="2"/>
    <x v="2"/>
    <n v="93"/>
    <n v="21"/>
    <n v="68"/>
    <n v="0"/>
    <n v="8"/>
    <s v="Personal Auto"/>
    <s v="Personal L1"/>
    <s v="Offer2"/>
    <s v="Agent"/>
    <n v="377.42202900000001"/>
    <s v="Four-Door Car"/>
    <s v="Medsize"/>
  </r>
  <r>
    <s v="AZ68072"/>
    <x v="4"/>
    <n v="4549.3370130000003"/>
    <x v="0"/>
    <s v="Basic"/>
    <x v="0"/>
    <s v="1/24/11"/>
    <s v="Medical Leave"/>
    <x v="0"/>
    <n v="23650"/>
    <x v="1"/>
    <x v="0"/>
    <n v="61"/>
    <n v="5"/>
    <n v="10"/>
    <n v="2"/>
    <n v="3"/>
    <s v="Personal Auto"/>
    <s v="Personal L2"/>
    <s v="Offer1"/>
    <s v="Agent"/>
    <n v="14.095914"/>
    <s v="Four-Door Car"/>
    <s v="Medsize"/>
  </r>
  <r>
    <s v="MZ43298"/>
    <x v="3"/>
    <n v="5200.0767420000002"/>
    <x v="0"/>
    <s v="Extended"/>
    <x v="0"/>
    <s v="2/19/11"/>
    <s v="Employed"/>
    <x v="0"/>
    <n v="90167"/>
    <x v="2"/>
    <x v="1"/>
    <n v="131"/>
    <n v="31"/>
    <n v="42"/>
    <n v="0"/>
    <n v="1"/>
    <s v="Corporate Auto"/>
    <s v="Corporate L2"/>
    <s v="Offer1"/>
    <s v="Web"/>
    <n v="523.73379299999999"/>
    <s v="SUV"/>
    <s v="Medsize"/>
  </r>
  <r>
    <s v="KS12490"/>
    <x v="4"/>
    <n v="10594.13249"/>
    <x v="0"/>
    <s v="Extended"/>
    <x v="3"/>
    <s v="1/19/11"/>
    <s v="Employed"/>
    <x v="1"/>
    <n v="64669"/>
    <x v="0"/>
    <x v="0"/>
    <n v="131"/>
    <n v="22"/>
    <n v="32"/>
    <n v="0"/>
    <n v="6"/>
    <s v="Personal Auto"/>
    <s v="Personal L3"/>
    <s v="Offer4"/>
    <s v="Call Center"/>
    <n v="628.79999999999995"/>
    <s v="Sports Car"/>
    <s v="Small"/>
  </r>
  <r>
    <s v="TL18087"/>
    <x v="0"/>
    <n v="3059.282091"/>
    <x v="0"/>
    <s v="Extended"/>
    <x v="0"/>
    <s v="2/27/11"/>
    <s v="Employed"/>
    <x v="1"/>
    <n v="65083"/>
    <x v="0"/>
    <x v="0"/>
    <n v="77"/>
    <n v="30"/>
    <n v="68"/>
    <n v="0"/>
    <n v="1"/>
    <s v="Personal Auto"/>
    <s v="Personal L2"/>
    <s v="Offer2"/>
    <s v="Web"/>
    <n v="369.6"/>
    <s v="Four-Door Car"/>
    <s v="Medsize"/>
  </r>
  <r>
    <s v="ZT18953"/>
    <x v="4"/>
    <n v="8181.7156370000002"/>
    <x v="0"/>
    <s v="Basic"/>
    <x v="0"/>
    <s v="2/14/11"/>
    <s v="Unemployed"/>
    <x v="0"/>
    <n v="0"/>
    <x v="0"/>
    <x v="0"/>
    <n v="109"/>
    <n v="25"/>
    <n v="93"/>
    <n v="0"/>
    <n v="4"/>
    <s v="Corporate Auto"/>
    <s v="Corporate L3"/>
    <s v="Offer1"/>
    <s v="Branch"/>
    <n v="523.20000000000005"/>
    <s v="SUV"/>
    <s v="Medsize"/>
  </r>
  <r>
    <s v="EF13716"/>
    <x v="4"/>
    <n v="2697.3287989999999"/>
    <x v="0"/>
    <s v="Basic"/>
    <x v="1"/>
    <s v="2/14/11"/>
    <s v="Employed"/>
    <x v="1"/>
    <n v="60462"/>
    <x v="2"/>
    <x v="0"/>
    <n v="68"/>
    <n v="14"/>
    <n v="10"/>
    <n v="1"/>
    <n v="1"/>
    <s v="Personal Auto"/>
    <s v="Personal L3"/>
    <s v="Offer1"/>
    <s v="Agent"/>
    <n v="216.93498299999999"/>
    <s v="Four-Door Car"/>
    <s v="Large"/>
  </r>
  <r>
    <s v="RN87402"/>
    <x v="3"/>
    <n v="10369.3874"/>
    <x v="0"/>
    <s v="Basic"/>
    <x v="1"/>
    <d v="2011-08-02T00:00:00"/>
    <s v="Unemployed"/>
    <x v="0"/>
    <n v="0"/>
    <x v="0"/>
    <x v="0"/>
    <n v="69"/>
    <n v="35"/>
    <n v="50"/>
    <n v="0"/>
    <n v="2"/>
    <s v="Corporate Auto"/>
    <s v="Corporate L2"/>
    <s v="Offer1"/>
    <s v="Branch"/>
    <n v="454.35849999999999"/>
    <s v="Four-Door Car"/>
    <s v="Small"/>
  </r>
  <r>
    <s v="RJ40995"/>
    <x v="1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2"/>
    <s v="Offer1"/>
    <s v="Agent"/>
    <n v="67.530904000000007"/>
    <s v="Four-Door Car"/>
    <s v="Large"/>
  </r>
  <r>
    <s v="GB47529"/>
    <x v="4"/>
    <n v="5396.3724490000004"/>
    <x v="0"/>
    <s v="Extended"/>
    <x v="3"/>
    <d v="2011-06-02T00:00:00"/>
    <s v="Employed"/>
    <x v="0"/>
    <n v="40308"/>
    <x v="0"/>
    <x v="2"/>
    <n v="136"/>
    <n v="4"/>
    <n v="69"/>
    <n v="0"/>
    <n v="1"/>
    <s v="Corporate Auto"/>
    <s v="Corporate L3"/>
    <s v="Offer1"/>
    <s v="Web"/>
    <n v="652.79999999999995"/>
    <s v="Sports Car"/>
    <s v="Medsize"/>
  </r>
  <r>
    <s v="MB63131"/>
    <x v="4"/>
    <n v="4652.8867030000001"/>
    <x v="0"/>
    <s v="Basic"/>
    <x v="0"/>
    <s v="2/28/11"/>
    <s v="Unemployed"/>
    <x v="0"/>
    <n v="0"/>
    <x v="0"/>
    <x v="0"/>
    <n v="64"/>
    <n v="5"/>
    <n v="18"/>
    <n v="1"/>
    <n v="6"/>
    <s v="Corporate Auto"/>
    <s v="Corporate L2"/>
    <s v="Offer1"/>
    <s v="Call Center"/>
    <n v="307.2"/>
    <s v="Four-Door Car"/>
    <s v="Medsize"/>
  </r>
  <r>
    <s v="KN57002"/>
    <x v="1"/>
    <n v="9015.915395"/>
    <x v="0"/>
    <s v="Extended"/>
    <x v="0"/>
    <s v="1/23/11"/>
    <s v="Unemployed"/>
    <x v="1"/>
    <n v="0"/>
    <x v="0"/>
    <x v="1"/>
    <n v="130"/>
    <n v="32"/>
    <n v="38"/>
    <n v="0"/>
    <n v="4"/>
    <s v="Corporate Auto"/>
    <s v="Corporate L2"/>
    <s v="Offer1"/>
    <s v="Agent"/>
    <n v="936"/>
    <s v="SUV"/>
    <s v="Small"/>
  </r>
  <r>
    <s v="DR68556"/>
    <x v="4"/>
    <n v="7857.3575950000004"/>
    <x v="0"/>
    <s v="Basic"/>
    <x v="3"/>
    <s v="1/13/11"/>
    <s v="Employed"/>
    <x v="1"/>
    <n v="85067"/>
    <x v="2"/>
    <x v="0"/>
    <n v="65"/>
    <n v="34"/>
    <n v="51"/>
    <n v="0"/>
    <n v="2"/>
    <s v="Personal Auto"/>
    <s v="Personal L3"/>
    <s v="Offer2"/>
    <s v="Branch"/>
    <n v="256.24282499999998"/>
    <s v="Four-Door Car"/>
    <s v="Medsize"/>
  </r>
  <r>
    <s v="CS70768"/>
    <x v="3"/>
    <n v="6763.1814969999996"/>
    <x v="0"/>
    <s v="Basic"/>
    <x v="3"/>
    <s v="1/24/11"/>
    <s v="Unemployed"/>
    <x v="0"/>
    <n v="0"/>
    <x v="0"/>
    <x v="1"/>
    <n v="64"/>
    <n v="27"/>
    <n v="1"/>
    <n v="0"/>
    <n v="2"/>
    <s v="Personal Auto"/>
    <s v="Personal L3"/>
    <s v="Offer1"/>
    <s v="Branch"/>
    <n v="460.8"/>
    <s v="Four-Door Car"/>
    <s v="Medsize"/>
  </r>
  <r>
    <s v="XY33610"/>
    <x v="0"/>
    <n v="15695.539409999999"/>
    <x v="0"/>
    <s v="Basic"/>
    <x v="1"/>
    <s v="1/27/11"/>
    <s v="Employed"/>
    <x v="1"/>
    <n v="97750"/>
    <x v="2"/>
    <x v="2"/>
    <n v="65"/>
    <n v="15"/>
    <n v="51"/>
    <n v="0"/>
    <n v="2"/>
    <s v="Personal Auto"/>
    <s v="Personal L3"/>
    <s v="Offer2"/>
    <s v="Agent"/>
    <n v="303.00292200000001"/>
    <s v="Four-Door Car"/>
    <s v="Medsize"/>
  </r>
  <r>
    <s v="LO17953"/>
    <x v="4"/>
    <n v="5219.1992469999996"/>
    <x v="0"/>
    <s v="Basic"/>
    <x v="4"/>
    <s v="2/27/11"/>
    <s v="Employed"/>
    <x v="0"/>
    <n v="38704"/>
    <x v="1"/>
    <x v="0"/>
    <n v="65"/>
    <n v="10"/>
    <n v="28"/>
    <n v="0"/>
    <n v="9"/>
    <s v="Personal Auto"/>
    <s v="Personal L3"/>
    <s v="Offer2"/>
    <s v="Branch"/>
    <n v="9.716628"/>
    <s v="Four-Door Car"/>
    <s v="Large"/>
  </r>
  <r>
    <s v="LZ35469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2"/>
    <s v="Offer2"/>
    <s v="Agent"/>
    <n v="201.455005"/>
    <s v="Four-Door Car"/>
    <s v="Medsize"/>
  </r>
  <r>
    <s v="BM27144"/>
    <x v="3"/>
    <n v="7653.2837589999999"/>
    <x v="0"/>
    <s v="Basic"/>
    <x v="1"/>
    <s v="1/31/11"/>
    <s v="Employed"/>
    <x v="0"/>
    <n v="57446"/>
    <x v="1"/>
    <x v="2"/>
    <n v="64"/>
    <n v="20"/>
    <n v="30"/>
    <n v="0"/>
    <n v="2"/>
    <s v="Personal Auto"/>
    <s v="Personal L3"/>
    <s v="Offer1"/>
    <s v="Agent"/>
    <n v="77.451706000000001"/>
    <s v="Four-Door Car"/>
    <s v="Medsize"/>
  </r>
  <r>
    <s v="EA14700"/>
    <x v="3"/>
    <n v="4966.736817"/>
    <x v="0"/>
    <s v="Basic"/>
    <x v="0"/>
    <s v="1/26/11"/>
    <s v="Unemployed"/>
    <x v="1"/>
    <n v="0"/>
    <x v="0"/>
    <x v="1"/>
    <n v="73"/>
    <n v="9"/>
    <n v="83"/>
    <n v="0"/>
    <n v="6"/>
    <s v="Personal Auto"/>
    <s v="Personal L3"/>
    <s v="Offer2"/>
    <s v="Call Center"/>
    <n v="525.6"/>
    <s v="Two-Door Car"/>
    <s v="Small"/>
  </r>
  <r>
    <s v="FQ70521"/>
    <x v="3"/>
    <n v="8927.1342980000009"/>
    <x v="0"/>
    <s v="Premium"/>
    <x v="3"/>
    <d v="2011-11-02T00:00:00"/>
    <s v="Employed"/>
    <x v="0"/>
    <n v="96768"/>
    <x v="1"/>
    <x v="0"/>
    <n v="111"/>
    <n v="6"/>
    <n v="65"/>
    <n v="2"/>
    <n v="3"/>
    <s v="Personal Auto"/>
    <s v="Personal L1"/>
    <s v="Offer2"/>
    <s v="Agent"/>
    <n v="2.5499860000000001"/>
    <s v="Four-Door Car"/>
    <s v="Large"/>
  </r>
  <r>
    <s v="OA99158"/>
    <x v="3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Corporate Auto"/>
    <s v="Corporate L3"/>
    <s v="Offer2"/>
    <s v="Agent"/>
    <n v="312"/>
    <s v="Two-Door Car"/>
    <s v="Medsize"/>
  </r>
  <r>
    <s v="YS84064"/>
    <x v="1"/>
    <n v="15481.252769999999"/>
    <x v="0"/>
    <s v="Premium"/>
    <x v="0"/>
    <d v="2011-05-01T00:00:00"/>
    <s v="Unemployed"/>
    <x v="1"/>
    <n v="0"/>
    <x v="0"/>
    <x v="1"/>
    <n v="180"/>
    <n v="29"/>
    <n v="19"/>
    <n v="3"/>
    <n v="2"/>
    <s v="Corporate Auto"/>
    <s v="Corporate L3"/>
    <s v="Offer2"/>
    <s v="Agent"/>
    <n v="1296"/>
    <s v="SUV"/>
    <s v="Medsize"/>
  </r>
  <r>
    <s v="YD45065"/>
    <x v="4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3"/>
    <s v="Offer1"/>
    <s v="Agent"/>
    <n v="566.4"/>
    <s v="SUV"/>
    <s v="Medsize"/>
  </r>
  <r>
    <s v="OC88207"/>
    <x v="3"/>
    <n v="5577.2377729999998"/>
    <x v="0"/>
    <s v="Basic"/>
    <x v="2"/>
    <s v="1/13/11"/>
    <s v="Employed"/>
    <x v="1"/>
    <n v="77265"/>
    <x v="1"/>
    <x v="0"/>
    <n v="69"/>
    <n v="25"/>
    <n v="10"/>
    <n v="0"/>
    <n v="3"/>
    <s v="Special Auto"/>
    <s v="Special L3"/>
    <s v="Offer2"/>
    <s v="Branch"/>
    <n v="170.68939900000001"/>
    <s v="Two-Door Car"/>
    <s v="Medsize"/>
  </r>
  <r>
    <s v="IL47644"/>
    <x v="4"/>
    <n v="8860.6542059999992"/>
    <x v="0"/>
    <s v="Basic"/>
    <x v="3"/>
    <d v="2011-03-01T00:00:00"/>
    <s v="Employed"/>
    <x v="0"/>
    <n v="48736"/>
    <x v="2"/>
    <x v="0"/>
    <n v="111"/>
    <n v="14"/>
    <n v="62"/>
    <n v="0"/>
    <n v="3"/>
    <s v="Personal Auto"/>
    <s v="Personal L1"/>
    <s v="Offer2"/>
    <s v="Call Center"/>
    <n v="285.84958"/>
    <s v="SUV"/>
    <s v="Medsize"/>
  </r>
  <r>
    <s v="CW27031"/>
    <x v="0"/>
    <n v="13450.955610000001"/>
    <x v="0"/>
    <s v="Extended"/>
    <x v="3"/>
    <d v="2011-02-02T00:00:00"/>
    <s v="Unemployed"/>
    <x v="0"/>
    <n v="0"/>
    <x v="0"/>
    <x v="1"/>
    <n v="126"/>
    <n v="7"/>
    <n v="80"/>
    <n v="0"/>
    <n v="2"/>
    <s v="Corporate Auto"/>
    <s v="Corporate L2"/>
    <s v="Offer1"/>
    <s v="Agent"/>
    <n v="907.2"/>
    <s v="SUV"/>
    <s v="Medsize"/>
  </r>
  <r>
    <s v="XX44146"/>
    <x v="3"/>
    <n v="6464.4170949999998"/>
    <x v="0"/>
    <s v="Extended"/>
    <x v="3"/>
    <s v="1/26/11"/>
    <s v="Unemployed"/>
    <x v="0"/>
    <n v="0"/>
    <x v="0"/>
    <x v="1"/>
    <n v="89"/>
    <n v="33"/>
    <n v="98"/>
    <n v="0"/>
    <n v="3"/>
    <s v="Personal Auto"/>
    <s v="Personal L2"/>
    <s v="Offer1"/>
    <s v="Branch"/>
    <n v="640.79999999999995"/>
    <s v="Two-Door Car"/>
    <s v="Small"/>
  </r>
  <r>
    <s v="LH26131"/>
    <x v="2"/>
    <n v="3876.7726939999998"/>
    <x v="0"/>
    <s v="Premium"/>
    <x v="3"/>
    <d v="2011-08-02T00:00:00"/>
    <s v="Unemployed"/>
    <x v="0"/>
    <n v="0"/>
    <x v="0"/>
    <x v="1"/>
    <n v="108"/>
    <n v="2"/>
    <n v="18"/>
    <n v="0"/>
    <n v="1"/>
    <s v="Personal Auto"/>
    <s v="Personal L2"/>
    <s v="Offer1"/>
    <s v="Agent"/>
    <n v="1099.2333610000001"/>
    <s v="Two-Door Car"/>
    <s v="Large"/>
  </r>
  <r>
    <s v="HU94030"/>
    <x v="1"/>
    <n v="10103.655720000001"/>
    <x v="0"/>
    <s v="Extended"/>
    <x v="3"/>
    <s v="1/27/11"/>
    <s v="Employed"/>
    <x v="0"/>
    <n v="46667"/>
    <x v="1"/>
    <x v="1"/>
    <n v="129"/>
    <n v="27"/>
    <n v="84"/>
    <n v="1"/>
    <n v="3"/>
    <s v="Corporate Auto"/>
    <s v="Corporate L2"/>
    <s v="Offer1"/>
    <s v="Branch"/>
    <n v="59.526094999999998"/>
    <s v="SUV"/>
    <s v="Large"/>
  </r>
  <r>
    <s v="GP39118"/>
    <x v="0"/>
    <n v="4996.552721"/>
    <x v="0"/>
    <s v="Basic"/>
    <x v="3"/>
    <s v="2/17/11"/>
    <s v="Employed"/>
    <x v="1"/>
    <n v="71600"/>
    <x v="1"/>
    <x v="0"/>
    <n v="63"/>
    <n v="17"/>
    <n v="43"/>
    <n v="0"/>
    <n v="7"/>
    <s v="Personal Auto"/>
    <s v="Personal L2"/>
    <s v="Offer2"/>
    <s v="Call Center"/>
    <n v="46.158116999999997"/>
    <s v="Two-Door Car"/>
    <s v="Medsize"/>
  </r>
  <r>
    <s v="QL80658"/>
    <x v="1"/>
    <n v="3934.712712"/>
    <x v="0"/>
    <s v="Extended"/>
    <x v="3"/>
    <s v="1/20/11"/>
    <s v="Employed"/>
    <x v="1"/>
    <n v="84229"/>
    <x v="0"/>
    <x v="0"/>
    <n v="98"/>
    <n v="25"/>
    <n v="20"/>
    <n v="0"/>
    <n v="1"/>
    <s v="Personal Auto"/>
    <s v="Personal L3"/>
    <s v="Offer4"/>
    <s v="Branch"/>
    <n v="470.4"/>
    <s v="Four-Door Car"/>
    <s v="Small"/>
  </r>
  <r>
    <s v="LU63980"/>
    <x v="2"/>
    <n v="2219.9959140000001"/>
    <x v="0"/>
    <s v="Basic"/>
    <x v="1"/>
    <s v="2/22/11"/>
    <s v="Unemployed"/>
    <x v="1"/>
    <n v="0"/>
    <x v="0"/>
    <x v="0"/>
    <n v="62"/>
    <n v="0"/>
    <n v="83"/>
    <n v="0"/>
    <n v="1"/>
    <s v="Personal Auto"/>
    <s v="Personal L1"/>
    <s v="Offer1"/>
    <s v="Web"/>
    <n v="297.60000000000002"/>
    <s v="Two-Door Car"/>
    <s v="Large"/>
  </r>
  <r>
    <s v="HQ41200"/>
    <x v="4"/>
    <n v="7974.9495969999998"/>
    <x v="0"/>
    <s v="Premium"/>
    <x v="1"/>
    <s v="2/18/11"/>
    <s v="Employed"/>
    <x v="0"/>
    <n v="26118"/>
    <x v="0"/>
    <x v="2"/>
    <n v="101"/>
    <n v="30"/>
    <n v="2"/>
    <n v="0"/>
    <n v="9"/>
    <s v="Personal Auto"/>
    <s v="Personal L3"/>
    <s v="Offer1"/>
    <s v="Agent"/>
    <n v="484.8"/>
    <s v="Four-Door Car"/>
    <s v="Medsize"/>
  </r>
  <r>
    <s v="DZ81394"/>
    <x v="4"/>
    <n v="8708.0187690000002"/>
    <x v="0"/>
    <s v="Basic"/>
    <x v="3"/>
    <d v="2011-03-01T00:00:00"/>
    <s v="Unemployed"/>
    <x v="0"/>
    <n v="0"/>
    <x v="0"/>
    <x v="1"/>
    <n v="118"/>
    <n v="20"/>
    <n v="19"/>
    <n v="0"/>
    <n v="3"/>
    <s v="Personal Auto"/>
    <s v="Personal L3"/>
    <s v="Offer1"/>
    <s v="Agent"/>
    <n v="1380.107186"/>
    <s v="SUV"/>
    <s v="Medsize"/>
  </r>
  <r>
    <s v="IN41344"/>
    <x v="0"/>
    <n v="2907.3634670000001"/>
    <x v="0"/>
    <s v="Basic"/>
    <x v="1"/>
    <s v="1/15/11"/>
    <s v="Employed"/>
    <x v="1"/>
    <n v="24049"/>
    <x v="0"/>
    <x v="0"/>
    <n v="74"/>
    <n v="34"/>
    <n v="80"/>
    <n v="0"/>
    <n v="1"/>
    <s v="Personal Auto"/>
    <s v="Personal L3"/>
    <s v="Offer4"/>
    <s v="Branch"/>
    <n v="491.446146"/>
    <s v="Four-Door Car"/>
    <s v="Medsize"/>
  </r>
  <r>
    <s v="QJ22615"/>
    <x v="1"/>
    <n v="4881.2990840000002"/>
    <x v="0"/>
    <s v="Basic"/>
    <x v="2"/>
    <s v="2/21/11"/>
    <s v="Employed"/>
    <x v="0"/>
    <n v="37998"/>
    <x v="0"/>
    <x v="0"/>
    <n v="61"/>
    <n v="26"/>
    <n v="27"/>
    <n v="0"/>
    <n v="7"/>
    <s v="Special Auto"/>
    <s v="Special L3"/>
    <s v="Offer2"/>
    <s v="Call Center"/>
    <n v="292.8"/>
    <s v="Four-Door Car"/>
    <s v="Medsize"/>
  </r>
  <r>
    <s v="FJ24418"/>
    <x v="1"/>
    <n v="3652.6662609999998"/>
    <x v="0"/>
    <s v="Extended"/>
    <x v="4"/>
    <s v="1/30/11"/>
    <s v="Unemployed"/>
    <x v="0"/>
    <n v="0"/>
    <x v="0"/>
    <x v="0"/>
    <n v="95"/>
    <n v="22"/>
    <n v="80"/>
    <n v="0"/>
    <n v="1"/>
    <s v="Personal Auto"/>
    <s v="Personal L3"/>
    <s v="Offer4"/>
    <s v="Agent"/>
    <n v="456"/>
    <s v="Four-Door Car"/>
    <s v="Medsize"/>
  </r>
  <r>
    <s v="JR45097"/>
    <x v="4"/>
    <n v="12779.89903"/>
    <x v="0"/>
    <s v="Basic"/>
    <x v="1"/>
    <s v="1/23/11"/>
    <s v="Unemployed"/>
    <x v="1"/>
    <n v="0"/>
    <x v="0"/>
    <x v="1"/>
    <n v="184"/>
    <n v="0"/>
    <n v="94"/>
    <n v="0"/>
    <n v="9"/>
    <s v="Personal Auto"/>
    <s v="Personal L3"/>
    <s v="Offer2"/>
    <s v="Agent"/>
    <n v="1394.849254"/>
    <s v="Luxury SUV"/>
    <s v="Medsize"/>
  </r>
  <r>
    <s v="DT82702"/>
    <x v="1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3"/>
    <s v="Offer2"/>
    <s v="Agent"/>
    <n v="316.8"/>
    <s v="Four-Door Car"/>
    <s v="Medsize"/>
  </r>
  <r>
    <s v="ME87834"/>
    <x v="4"/>
    <n v="4219.02412"/>
    <x v="0"/>
    <s v="Basic"/>
    <x v="0"/>
    <s v="2/20/11"/>
    <s v="Employed"/>
    <x v="1"/>
    <n v="62396"/>
    <x v="0"/>
    <x v="0"/>
    <n v="107"/>
    <n v="24"/>
    <n v="52"/>
    <n v="0"/>
    <n v="1"/>
    <s v="Personal Auto"/>
    <s v="Personal L3"/>
    <s v="Offer3"/>
    <s v="Web"/>
    <n v="693.41413299999999"/>
    <s v="SUV"/>
    <s v="Medsize"/>
  </r>
  <r>
    <s v="DB91647"/>
    <x v="3"/>
    <n v="5816.7121260000004"/>
    <x v="0"/>
    <s v="Basic"/>
    <x v="1"/>
    <s v="2/13/11"/>
    <s v="Employed"/>
    <x v="1"/>
    <n v="99239"/>
    <x v="0"/>
    <x v="1"/>
    <n v="74"/>
    <n v="9"/>
    <n v="14"/>
    <n v="0"/>
    <n v="6"/>
    <s v="Personal Auto"/>
    <s v="Personal L2"/>
    <s v="Offer4"/>
    <s v="Web"/>
    <n v="379.37884000000003"/>
    <s v="Four-Door Car"/>
    <s v="Small"/>
  </r>
  <r>
    <s v="UM44109"/>
    <x v="4"/>
    <n v="7908.452072"/>
    <x v="0"/>
    <s v="Basic"/>
    <x v="1"/>
    <s v="1/24/11"/>
    <s v="Employed"/>
    <x v="1"/>
    <n v="94303"/>
    <x v="1"/>
    <x v="0"/>
    <n v="65"/>
    <n v="16"/>
    <n v="9"/>
    <n v="0"/>
    <n v="2"/>
    <s v="Personal Auto"/>
    <s v="Personal L3"/>
    <s v="Offer2"/>
    <s v="Call Center"/>
    <n v="149.688222"/>
    <s v="Four-Door Car"/>
    <s v="Medsize"/>
  </r>
  <r>
    <s v="RT22532"/>
    <x v="1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1"/>
    <s v="Offer1"/>
    <s v="Branch"/>
    <n v="535.08027600000003"/>
    <s v="Sports Car"/>
    <s v="Large"/>
  </r>
  <r>
    <s v="DU60004"/>
    <x v="2"/>
    <n v="3560.6281829999998"/>
    <x v="0"/>
    <s v="Extended"/>
    <x v="1"/>
    <s v="1/26/11"/>
    <s v="Employed"/>
    <x v="0"/>
    <n v="76769"/>
    <x v="1"/>
    <x v="0"/>
    <n v="88"/>
    <n v="6"/>
    <n v="91"/>
    <n v="0"/>
    <n v="1"/>
    <s v="Corporate Auto"/>
    <s v="Corporate L2"/>
    <s v="Offer2"/>
    <s v="Web"/>
    <n v="170.106831"/>
    <s v="Four-Door Car"/>
    <s v="Medsize"/>
  </r>
  <r>
    <s v="XR17548"/>
    <x v="4"/>
    <n v="5064.1276630000002"/>
    <x v="0"/>
    <s v="Basic"/>
    <x v="3"/>
    <s v="2/22/11"/>
    <s v="Employed"/>
    <x v="1"/>
    <n v="78735"/>
    <x v="2"/>
    <x v="0"/>
    <n v="63"/>
    <n v="32"/>
    <n v="53"/>
    <n v="1"/>
    <n v="6"/>
    <s v="Personal Auto"/>
    <s v="Personal L1"/>
    <s v="Offer2"/>
    <s v="Branch"/>
    <n v="225.55891800000001"/>
    <s v="Four-Door Car"/>
    <s v="Medsize"/>
  </r>
  <r>
    <s v="VR14881"/>
    <x v="4"/>
    <n v="8489.8431970000001"/>
    <x v="0"/>
    <s v="Extended"/>
    <x v="0"/>
    <s v="1/27/11"/>
    <s v="Unemployed"/>
    <x v="1"/>
    <n v="0"/>
    <x v="0"/>
    <x v="1"/>
    <n v="130"/>
    <n v="3"/>
    <n v="46"/>
    <n v="0"/>
    <n v="3"/>
    <s v="Personal Auto"/>
    <s v="Personal L3"/>
    <s v="Offer2"/>
    <s v="Agent"/>
    <n v="624"/>
    <s v="Sports Car"/>
    <s v="Medsize"/>
  </r>
  <r>
    <s v="FS81127"/>
    <x v="3"/>
    <n v="2425.2950500000002"/>
    <x v="0"/>
    <s v="Basic"/>
    <x v="0"/>
    <d v="2011-03-01T00:00:00"/>
    <s v="Unemployed"/>
    <x v="0"/>
    <n v="0"/>
    <x v="0"/>
    <x v="0"/>
    <n v="67"/>
    <n v="3"/>
    <n v="42"/>
    <n v="1"/>
    <n v="1"/>
    <s v="Corporate Auto"/>
    <s v="Corporate L3"/>
    <s v="Offer2"/>
    <s v="Web"/>
    <n v="426.00685800000002"/>
    <s v="Four-Door Car"/>
    <s v="Medsize"/>
  </r>
  <r>
    <s v="VD19899"/>
    <x v="3"/>
    <n v="27542.369559999999"/>
    <x v="0"/>
    <s v="Premium"/>
    <x v="4"/>
    <s v="2/28/11"/>
    <s v="Employed"/>
    <x v="0"/>
    <n v="50494"/>
    <x v="2"/>
    <x v="0"/>
    <n v="114"/>
    <n v="19"/>
    <n v="15"/>
    <n v="0"/>
    <n v="2"/>
    <s v="Personal Auto"/>
    <s v="Personal L3"/>
    <s v="Offer2"/>
    <s v="Call Center"/>
    <n v="491.32289300000002"/>
    <s v="Two-Door Car"/>
    <s v="Medsize"/>
  </r>
  <r>
    <s v="SP93911"/>
    <x v="3"/>
    <n v="8828.9339959999998"/>
    <x v="0"/>
    <s v="Premium"/>
    <x v="3"/>
    <s v="2/23/11"/>
    <s v="Employed"/>
    <x v="0"/>
    <n v="86721"/>
    <x v="2"/>
    <x v="2"/>
    <n v="110"/>
    <n v="20"/>
    <n v="99"/>
    <n v="1"/>
    <n v="3"/>
    <s v="Corporate Auto"/>
    <s v="Corporate L1"/>
    <s v="Offer1"/>
    <s v="Agent"/>
    <n v="372.59484700000002"/>
    <s v="Two-Door Car"/>
    <s v="Medsize"/>
  </r>
  <r>
    <s v="GH49378"/>
    <x v="3"/>
    <n v="5059.3256810000003"/>
    <x v="0"/>
    <s v="Basic"/>
    <x v="0"/>
    <s v="2/18/11"/>
    <s v="Employed"/>
    <x v="0"/>
    <n v="67371"/>
    <x v="1"/>
    <x v="0"/>
    <n v="63"/>
    <n v="25"/>
    <n v="14"/>
    <n v="0"/>
    <n v="3"/>
    <s v="Personal Auto"/>
    <s v="Personal L3"/>
    <s v="Offer2"/>
    <s v="Web"/>
    <n v="86.599773999999996"/>
    <s v="Four-Door Car"/>
    <s v="Medsize"/>
  </r>
  <r>
    <s v="MZ30958"/>
    <x v="2"/>
    <n v="6715.5926799999997"/>
    <x v="0"/>
    <s v="Extended"/>
    <x v="3"/>
    <s v="2/25/11"/>
    <s v="Retired"/>
    <x v="1"/>
    <n v="21835"/>
    <x v="0"/>
    <x v="0"/>
    <n v="90"/>
    <n v="6"/>
    <n v="78"/>
    <n v="0"/>
    <n v="7"/>
    <s v="Corporate Auto"/>
    <s v="Corporate L2"/>
    <s v="Offer1"/>
    <s v="Agent"/>
    <n v="432"/>
    <s v="Two-Door Car"/>
    <s v="Medsize"/>
  </r>
  <r>
    <s v="FU55433"/>
    <x v="1"/>
    <n v="2671.8175489999999"/>
    <x v="0"/>
    <s v="Basic"/>
    <x v="3"/>
    <s v="2/24/11"/>
    <s v="Employed"/>
    <x v="1"/>
    <n v="62452"/>
    <x v="0"/>
    <x v="0"/>
    <n v="67"/>
    <n v="1"/>
    <n v="9"/>
    <n v="0"/>
    <n v="1"/>
    <s v="Corporate Auto"/>
    <s v="Corporate L2"/>
    <s v="Offer2"/>
    <s v="Branch"/>
    <n v="407.776546"/>
    <s v="Two-Door Car"/>
    <s v="Medsize"/>
  </r>
  <r>
    <s v="SZ14518"/>
    <x v="3"/>
    <n v="8098.9692100000002"/>
    <x v="0"/>
    <s v="Basic"/>
    <x v="1"/>
    <s v="1/18/11"/>
    <s v="Unemployed"/>
    <x v="0"/>
    <n v="0"/>
    <x v="0"/>
    <x v="2"/>
    <n v="72"/>
    <n v="15"/>
    <n v="45"/>
    <n v="0"/>
    <n v="2"/>
    <s v="Personal Auto"/>
    <s v="Personal L3"/>
    <s v="Offer3"/>
    <s v="Call Center"/>
    <n v="518.4"/>
    <s v="Four-Door Car"/>
    <s v="Medsize"/>
  </r>
  <r>
    <s v="XI58886"/>
    <x v="3"/>
    <n v="2795.546288"/>
    <x v="0"/>
    <s v="Basic"/>
    <x v="3"/>
    <d v="2011-09-01T00:00:00"/>
    <s v="Employed"/>
    <x v="1"/>
    <n v="69809"/>
    <x v="1"/>
    <x v="0"/>
    <n v="70"/>
    <n v="0"/>
    <n v="60"/>
    <n v="0"/>
    <n v="1"/>
    <s v="Personal Auto"/>
    <s v="Personal L1"/>
    <s v="Offer2"/>
    <s v="Branch"/>
    <n v="111.823103"/>
    <s v="Two-Door Car"/>
    <s v="Medsize"/>
  </r>
  <r>
    <s v="NL17031"/>
    <x v="0"/>
    <n v="2972.4597060000001"/>
    <x v="0"/>
    <s v="Extended"/>
    <x v="3"/>
    <s v="2/28/11"/>
    <s v="Unemployed"/>
    <x v="1"/>
    <n v="0"/>
    <x v="0"/>
    <x v="1"/>
    <n v="84"/>
    <n v="31"/>
    <n v="28"/>
    <n v="0"/>
    <n v="1"/>
    <s v="Personal Auto"/>
    <s v="Personal L3"/>
    <s v="Offer2"/>
    <s v="Agent"/>
    <n v="604.79999999999995"/>
    <s v="Two-Door Car"/>
    <s v="Medsize"/>
  </r>
  <r>
    <s v="OB32861"/>
    <x v="2"/>
    <n v="6288.156817"/>
    <x v="0"/>
    <s v="Extended"/>
    <x v="3"/>
    <s v="1/21/11"/>
    <s v="Unemployed"/>
    <x v="1"/>
    <n v="0"/>
    <x v="0"/>
    <x v="0"/>
    <n v="84"/>
    <n v="14"/>
    <n v="66"/>
    <n v="0"/>
    <n v="3"/>
    <s v="Special Auto"/>
    <s v="Special L2"/>
    <s v="Offer4"/>
    <s v="Web"/>
    <n v="403.2"/>
    <s v="Two-Door Car"/>
    <s v="Medsize"/>
  </r>
  <r>
    <s v="AZ84403"/>
    <x v="4"/>
    <n v="61850.188029999998"/>
    <x v="0"/>
    <s v="Extended"/>
    <x v="1"/>
    <d v="2011-04-02T00:00:00"/>
    <s v="Unemployed"/>
    <x v="0"/>
    <n v="0"/>
    <x v="0"/>
    <x v="0"/>
    <n v="238"/>
    <n v="19"/>
    <n v="29"/>
    <n v="0"/>
    <n v="2"/>
    <s v="Personal Auto"/>
    <s v="Personal L1"/>
    <s v="Offer3"/>
    <s v="Branch"/>
    <n v="1142.4000000000001"/>
    <s v="Luxury SUV"/>
    <s v="Medsize"/>
  </r>
  <r>
    <s v="PU34934"/>
    <x v="1"/>
    <n v="10394.36269"/>
    <x v="0"/>
    <s v="Extended"/>
    <x v="1"/>
    <s v="1/23/11"/>
    <s v="Employed"/>
    <x v="0"/>
    <n v="22601"/>
    <x v="0"/>
    <x v="0"/>
    <n v="88"/>
    <n v="1"/>
    <n v="41"/>
    <n v="0"/>
    <n v="2"/>
    <s v="Personal Auto"/>
    <s v="Personal L3"/>
    <s v="Offer3"/>
    <s v="Branch"/>
    <n v="633.6"/>
    <s v="Four-Door Car"/>
    <s v="Medsize"/>
  </r>
  <r>
    <s v="WX87964"/>
    <x v="0"/>
    <n v="4935.1899860000003"/>
    <x v="0"/>
    <s v="Basic"/>
    <x v="3"/>
    <s v="2/15/11"/>
    <s v="Employed"/>
    <x v="1"/>
    <n v="29560"/>
    <x v="0"/>
    <x v="0"/>
    <n v="62"/>
    <n v="21"/>
    <n v="89"/>
    <n v="0"/>
    <n v="7"/>
    <s v="Personal Auto"/>
    <s v="Personal L3"/>
    <s v="Offer1"/>
    <s v="Agent"/>
    <n v="297.60000000000002"/>
    <s v="Four-Door Car"/>
    <s v="Medsize"/>
  </r>
  <r>
    <s v="VI12468"/>
    <x v="4"/>
    <n v="35013.541660000003"/>
    <x v="0"/>
    <s v="Extended"/>
    <x v="0"/>
    <s v="2/24/11"/>
    <s v="Unemployed"/>
    <x v="0"/>
    <n v="0"/>
    <x v="2"/>
    <x v="0"/>
    <n v="133"/>
    <n v="1"/>
    <n v="85"/>
    <n v="0"/>
    <n v="2"/>
    <s v="Personal Auto"/>
    <s v="Personal L2"/>
    <s v="Offer2"/>
    <s v="Branch"/>
    <n v="532.74729100000002"/>
    <s v="SUV"/>
    <s v="Medsize"/>
  </r>
  <r>
    <s v="RC44077"/>
    <x v="3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3"/>
    <s v="Offer2"/>
    <s v="Agent"/>
    <n v="340.8"/>
    <s v="Two-Door Car"/>
    <s v="Medsize"/>
  </r>
  <r>
    <s v="ZQ48144"/>
    <x v="3"/>
    <n v="3636.9437379999999"/>
    <x v="0"/>
    <s v="Extended"/>
    <x v="0"/>
    <d v="2011-11-01T00:00:00"/>
    <s v="Employed"/>
    <x v="0"/>
    <n v="34986"/>
    <x v="1"/>
    <x v="0"/>
    <n v="91"/>
    <n v="7"/>
    <n v="75"/>
    <n v="0"/>
    <n v="1"/>
    <s v="Corporate Auto"/>
    <s v="Corporate L3"/>
    <s v="Offer4"/>
    <s v="Web"/>
    <n v="73.839513999999994"/>
    <s v="Four-Door Car"/>
    <s v="Medsize"/>
  </r>
  <r>
    <s v="MA83261"/>
    <x v="1"/>
    <n v="2785.418107"/>
    <x v="0"/>
    <s v="Basic"/>
    <x v="3"/>
    <s v="1/18/11"/>
    <s v="Employed"/>
    <x v="1"/>
    <n v="66378"/>
    <x v="1"/>
    <x v="2"/>
    <n v="71"/>
    <n v="20"/>
    <n v="61"/>
    <n v="0"/>
    <n v="1"/>
    <s v="Corporate Auto"/>
    <s v="Corporate L3"/>
    <s v="Offer2"/>
    <s v="Call Center"/>
    <n v="158.00033199999999"/>
    <s v="Two-Door Car"/>
    <s v="Medsize"/>
  </r>
  <r>
    <s v="ER63193"/>
    <x v="3"/>
    <n v="7715.1036080000003"/>
    <x v="0"/>
    <s v="Extended"/>
    <x v="3"/>
    <s v="1/25/11"/>
    <s v="Employed"/>
    <x v="0"/>
    <n v="48784"/>
    <x v="2"/>
    <x v="0"/>
    <n v="96"/>
    <n v="28"/>
    <n v="86"/>
    <n v="0"/>
    <n v="3"/>
    <s v="Corporate Auto"/>
    <s v="Corporate L2"/>
    <s v="Offer1"/>
    <s v="Branch"/>
    <n v="252.076899"/>
    <s v="Four-Door Car"/>
    <s v="Medsize"/>
  </r>
  <r>
    <s v="XZ34917"/>
    <x v="0"/>
    <n v="5643.8023540000004"/>
    <x v="0"/>
    <s v="Basic"/>
    <x v="0"/>
    <d v="2011-10-01T00:00:00"/>
    <s v="Employed"/>
    <x v="1"/>
    <n v="41043"/>
    <x v="0"/>
    <x v="0"/>
    <n v="72"/>
    <n v="22"/>
    <n v="60"/>
    <n v="0"/>
    <n v="3"/>
    <s v="Personal Auto"/>
    <s v="Personal L3"/>
    <s v="Offer2"/>
    <s v="Call Center"/>
    <n v="345.6"/>
    <s v="Four-Door Car"/>
    <s v="Small"/>
  </r>
  <r>
    <s v="WH36754"/>
    <x v="4"/>
    <n v="19088.34203"/>
    <x v="0"/>
    <s v="Basic"/>
    <x v="1"/>
    <s v="1/21/11"/>
    <s v="Employed"/>
    <x v="0"/>
    <n v="32775"/>
    <x v="2"/>
    <x v="2"/>
    <n v="61"/>
    <n v="10"/>
    <n v="73"/>
    <n v="0"/>
    <n v="2"/>
    <s v="Personal Auto"/>
    <s v="Personal L1"/>
    <s v="Offer1"/>
    <s v="Branch"/>
    <n v="251.88684699999999"/>
    <s v="Four-Door Car"/>
    <s v="Small"/>
  </r>
  <r>
    <s v="ZG90341"/>
    <x v="4"/>
    <n v="9156.2727259999992"/>
    <x v="0"/>
    <s v="Premium"/>
    <x v="0"/>
    <d v="2011-07-02T00:00:00"/>
    <s v="Employed"/>
    <x v="1"/>
    <n v="61200"/>
    <x v="0"/>
    <x v="1"/>
    <n v="118"/>
    <n v="20"/>
    <n v="74"/>
    <n v="0"/>
    <n v="4"/>
    <s v="Personal Auto"/>
    <s v="Personal L2"/>
    <s v="Offer1"/>
    <s v="Branch"/>
    <n v="566.4"/>
    <s v="Four-Door Car"/>
    <s v="Medsize"/>
  </r>
  <r>
    <s v="KR82385"/>
    <x v="3"/>
    <n v="5454.5879290000003"/>
    <x v="0"/>
    <s v="Basic"/>
    <x v="2"/>
    <s v="1/26/11"/>
    <s v="Employed"/>
    <x v="1"/>
    <n v="66334"/>
    <x v="0"/>
    <x v="1"/>
    <n v="69"/>
    <n v="25"/>
    <n v="25"/>
    <n v="0"/>
    <n v="4"/>
    <s v="Personal Auto"/>
    <s v="Personal L3"/>
    <s v="Offer4"/>
    <s v="Call Center"/>
    <n v="331.2"/>
    <s v="Two-Door Car"/>
    <s v="Medsize"/>
  </r>
  <r>
    <s v="MC48570"/>
    <x v="1"/>
    <n v="2470.441268"/>
    <x v="0"/>
    <s v="Basic"/>
    <x v="4"/>
    <s v="2/26/11"/>
    <s v="Disabled"/>
    <x v="0"/>
    <n v="18661"/>
    <x v="2"/>
    <x v="0"/>
    <n v="62"/>
    <n v="13"/>
    <n v="74"/>
    <n v="0"/>
    <n v="1"/>
    <s v="Personal Auto"/>
    <s v="Personal L2"/>
    <s v="Offer2"/>
    <s v="Web"/>
    <n v="196.87947500000001"/>
    <s v="Two-Door Car"/>
    <s v="Medsize"/>
  </r>
  <r>
    <s v="MP13698"/>
    <x v="4"/>
    <n v="7809.8559660000001"/>
    <x v="0"/>
    <s v="Premium"/>
    <x v="1"/>
    <s v="1/29/11"/>
    <s v="Unemployed"/>
    <x v="0"/>
    <n v="0"/>
    <x v="0"/>
    <x v="1"/>
    <n v="111"/>
    <n v="29"/>
    <n v="60"/>
    <n v="0"/>
    <n v="3"/>
    <s v="Personal Auto"/>
    <s v="Personal L1"/>
    <s v="Offer2"/>
    <s v="Agent"/>
    <n v="532.79999999999995"/>
    <s v="Two-Door Car"/>
    <s v="Medsize"/>
  </r>
  <r>
    <s v="JE84351"/>
    <x v="4"/>
    <n v="6938.874476"/>
    <x v="0"/>
    <s v="Extended"/>
    <x v="0"/>
    <d v="2011-04-01T00:00:00"/>
    <s v="Employed"/>
    <x v="1"/>
    <n v="53133"/>
    <x v="0"/>
    <x v="1"/>
    <n v="91"/>
    <n v="11"/>
    <n v="6"/>
    <n v="0"/>
    <n v="9"/>
    <s v="Personal Auto"/>
    <s v="Personal L3"/>
    <s v="Offer2"/>
    <s v="Agent"/>
    <n v="652.386798"/>
    <s v="Two-Door Car"/>
    <s v="Small"/>
  </r>
  <r>
    <s v="BU72276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3"/>
    <s v="Offer2"/>
    <s v="Call Center"/>
    <n v="321.60000000000002"/>
    <s v="Four-Door Car"/>
    <s v="Small"/>
  </r>
  <r>
    <s v="DC78147"/>
    <x v="1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2"/>
    <s v="Offer1"/>
    <s v="Agent"/>
    <n v="604.79999999999995"/>
    <s v="SUV"/>
    <s v="Medsize"/>
  </r>
  <r>
    <s v="DB17162"/>
    <x v="1"/>
    <n v="5363.4059690000004"/>
    <x v="0"/>
    <s v="Basic"/>
    <x v="3"/>
    <s v="2/14/11"/>
    <s v="Employed"/>
    <x v="1"/>
    <n v="64324"/>
    <x v="0"/>
    <x v="0"/>
    <n v="67"/>
    <n v="7"/>
    <n v="67"/>
    <n v="0"/>
    <n v="3"/>
    <s v="Personal Auto"/>
    <s v="Personal L2"/>
    <s v="Offer3"/>
    <s v="Branch"/>
    <n v="321.60000000000002"/>
    <s v="Four-Door Car"/>
    <s v="Small"/>
  </r>
  <r>
    <s v="TG97744"/>
    <x v="4"/>
    <n v="3265.156348"/>
    <x v="1"/>
    <s v="Extended"/>
    <x v="0"/>
    <s v="1/26/11"/>
    <s v="Employed"/>
    <x v="0"/>
    <n v="25820"/>
    <x v="0"/>
    <x v="2"/>
    <n v="82"/>
    <n v="10"/>
    <n v="69"/>
    <n v="0"/>
    <n v="1"/>
    <s v="Corporate Auto"/>
    <s v="Corporate L2"/>
    <s v="Offer1"/>
    <s v="Agent"/>
    <n v="393.6"/>
    <s v="Four-Door Car"/>
    <s v="Medsize"/>
  </r>
  <r>
    <s v="QT26393"/>
    <x v="3"/>
    <n v="2446.9110449999998"/>
    <x v="0"/>
    <s v="Basic"/>
    <x v="0"/>
    <s v="2/24/11"/>
    <s v="Medical Leave"/>
    <x v="1"/>
    <n v="29152"/>
    <x v="2"/>
    <x v="2"/>
    <n v="67"/>
    <n v="24"/>
    <n v="72"/>
    <n v="0"/>
    <n v="1"/>
    <s v="Personal Auto"/>
    <s v="Personal L3"/>
    <s v="Offer4"/>
    <s v="Agent"/>
    <n v="255.07980699999999"/>
    <s v="Two-Door Car"/>
    <s v="Medsize"/>
  </r>
  <r>
    <s v="UG49716"/>
    <x v="0"/>
    <n v="4196.6895109999996"/>
    <x v="0"/>
    <s v="Basic"/>
    <x v="1"/>
    <d v="2011-03-01T00:00:00"/>
    <s v="Unemployed"/>
    <x v="0"/>
    <n v="0"/>
    <x v="0"/>
    <x v="1"/>
    <n v="114"/>
    <n v="19"/>
    <n v="77"/>
    <n v="0"/>
    <n v="1"/>
    <s v="Personal Auto"/>
    <s v="Personal L3"/>
    <s v="Offer1"/>
    <s v="Branch"/>
    <n v="1182.289213"/>
    <s v="Sports Car"/>
    <s v="Large"/>
  </r>
  <r>
    <s v="HF11584"/>
    <x v="1"/>
    <n v="12913.498180000001"/>
    <x v="0"/>
    <s v="Basic"/>
    <x v="2"/>
    <d v="2011-11-01T00:00:00"/>
    <s v="Employed"/>
    <x v="1"/>
    <n v="62448"/>
    <x v="0"/>
    <x v="0"/>
    <n v="107"/>
    <n v="0"/>
    <n v="11"/>
    <n v="0"/>
    <n v="2"/>
    <s v="Personal Auto"/>
    <s v="Personal L3"/>
    <s v="Offer1"/>
    <s v="Branch"/>
    <n v="513.6"/>
    <s v="SUV"/>
    <s v="Medsize"/>
  </r>
  <r>
    <s v="MS87381"/>
    <x v="3"/>
    <n v="23866.156559999999"/>
    <x v="0"/>
    <s v="Extended"/>
    <x v="3"/>
    <s v="2/14/11"/>
    <s v="Unemployed"/>
    <x v="0"/>
    <n v="0"/>
    <x v="0"/>
    <x v="0"/>
    <n v="81"/>
    <n v="27"/>
    <n v="93"/>
    <n v="1"/>
    <n v="2"/>
    <s v="Personal Auto"/>
    <s v="Personal L2"/>
    <s v="Offer3"/>
    <s v="Branch"/>
    <n v="388.8"/>
    <s v="Four-Door Car"/>
    <s v="Medsize"/>
  </r>
  <r>
    <s v="YU79270"/>
    <x v="1"/>
    <n v="4633.3363339999996"/>
    <x v="0"/>
    <s v="Basic"/>
    <x v="1"/>
    <s v="1/15/11"/>
    <s v="Medical Leave"/>
    <x v="1"/>
    <n v="27132"/>
    <x v="0"/>
    <x v="1"/>
    <n v="63"/>
    <n v="32"/>
    <n v="59"/>
    <n v="1"/>
    <n v="4"/>
    <s v="Personal Auto"/>
    <s v="Personal L1"/>
    <s v="Offer1"/>
    <s v="Branch"/>
    <n v="302.39999999999998"/>
    <s v="Four-Door Car"/>
    <s v="Medsize"/>
  </r>
  <r>
    <s v="HU81007"/>
    <x v="4"/>
    <n v="8196.0775840000006"/>
    <x v="0"/>
    <s v="Basic"/>
    <x v="0"/>
    <s v="2/28/11"/>
    <s v="Disabled"/>
    <x v="0"/>
    <n v="21706"/>
    <x v="0"/>
    <x v="2"/>
    <n v="108"/>
    <n v="19"/>
    <n v="28"/>
    <n v="0"/>
    <n v="3"/>
    <s v="Personal Auto"/>
    <s v="Personal L3"/>
    <s v="Offer1"/>
    <s v="Agent"/>
    <n v="518.4"/>
    <s v="SUV"/>
    <s v="Medsize"/>
  </r>
  <r>
    <s v="XH53960"/>
    <x v="1"/>
    <n v="2167.3302010000002"/>
    <x v="0"/>
    <s v="Basic"/>
    <x v="0"/>
    <d v="2011-12-02T00:00:00"/>
    <s v="Unemployed"/>
    <x v="0"/>
    <n v="0"/>
    <x v="0"/>
    <x v="1"/>
    <n v="61"/>
    <n v="16"/>
    <n v="46"/>
    <n v="0"/>
    <n v="1"/>
    <s v="Personal Auto"/>
    <s v="Personal L3"/>
    <s v="Offer3"/>
    <s v="Agent"/>
    <n v="439.2"/>
    <s v="Four-Door Car"/>
    <s v="Small"/>
  </r>
  <r>
    <s v="MM62953"/>
    <x v="1"/>
    <n v="5619.8498250000002"/>
    <x v="0"/>
    <s v="Basic"/>
    <x v="3"/>
    <s v="2/16/11"/>
    <s v="Employed"/>
    <x v="1"/>
    <n v="66620"/>
    <x v="0"/>
    <x v="0"/>
    <n v="70"/>
    <n v="13"/>
    <n v="75"/>
    <n v="0"/>
    <n v="7"/>
    <s v="Personal Auto"/>
    <s v="Personal L3"/>
    <s v="Offer3"/>
    <s v="Agent"/>
    <n v="336"/>
    <s v="Four-Door Car"/>
    <s v="Medsize"/>
  </r>
  <r>
    <s v="DA74095"/>
    <x v="1"/>
    <n v="6102.3072140000004"/>
    <x v="0"/>
    <s v="Premium"/>
    <x v="0"/>
    <s v="2/18/11"/>
    <s v="Employed"/>
    <x v="0"/>
    <n v="42800"/>
    <x v="0"/>
    <x v="0"/>
    <n v="153"/>
    <n v="4"/>
    <n v="11"/>
    <n v="1"/>
    <n v="1"/>
    <s v="Personal Auto"/>
    <s v="Personal L3"/>
    <s v="Offer1"/>
    <s v="Call Center"/>
    <n v="734.4"/>
    <s v="Sports Car"/>
    <s v="Medsize"/>
  </r>
  <r>
    <s v="QD46343"/>
    <x v="1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3"/>
    <s v="Offer3"/>
    <s v="Agent"/>
    <n v="558.09935700000005"/>
    <s v="Four-Door Car"/>
    <s v="Small"/>
  </r>
  <r>
    <s v="FR17176"/>
    <x v="1"/>
    <n v="14944.83656"/>
    <x v="0"/>
    <s v="Basic"/>
    <x v="3"/>
    <s v="2/23/11"/>
    <s v="Unemployed"/>
    <x v="0"/>
    <n v="0"/>
    <x v="0"/>
    <x v="0"/>
    <n v="68"/>
    <n v="11"/>
    <n v="52"/>
    <n v="0"/>
    <n v="2"/>
    <s v="Personal Auto"/>
    <s v="Personal L3"/>
    <s v="Offer1"/>
    <s v="Agent"/>
    <n v="326.39999999999998"/>
    <s v="Four-Door Car"/>
    <s v="Medsize"/>
  </r>
  <r>
    <s v="WY26014"/>
    <x v="3"/>
    <n v="10819.999"/>
    <x v="0"/>
    <s v="Extended"/>
    <x v="3"/>
    <s v="1/19/11"/>
    <s v="Employed"/>
    <x v="0"/>
    <n v="37433"/>
    <x v="2"/>
    <x v="0"/>
    <n v="90"/>
    <n v="7"/>
    <n v="18"/>
    <n v="0"/>
    <n v="2"/>
    <s v="Personal Auto"/>
    <s v="Personal L2"/>
    <s v="Offer1"/>
    <s v="Agent"/>
    <n v="410.391616"/>
    <s v="Four-Door Car"/>
    <s v="Medsize"/>
  </r>
  <r>
    <s v="RY32848"/>
    <x v="4"/>
    <n v="15839.088760000001"/>
    <x v="0"/>
    <s v="Extended"/>
    <x v="4"/>
    <s v="2/21/11"/>
    <s v="Employed"/>
    <x v="1"/>
    <n v="44930"/>
    <x v="1"/>
    <x v="0"/>
    <n v="132"/>
    <n v="19"/>
    <n v="42"/>
    <n v="0"/>
    <n v="2"/>
    <s v="Personal Auto"/>
    <s v="Personal L3"/>
    <s v="Offer2"/>
    <s v="Call Center"/>
    <n v="111.049063"/>
    <s v="SUV"/>
    <s v="Medsize"/>
  </r>
  <r>
    <s v="JG83987"/>
    <x v="1"/>
    <n v="6451.2638360000001"/>
    <x v="0"/>
    <s v="Extended"/>
    <x v="0"/>
    <s v="1/13/11"/>
    <s v="Employed"/>
    <x v="0"/>
    <n v="30857"/>
    <x v="2"/>
    <x v="0"/>
    <n v="81"/>
    <n v="17"/>
    <n v="14"/>
    <n v="0"/>
    <n v="7"/>
    <s v="Personal Auto"/>
    <s v="Personal L3"/>
    <s v="Offer3"/>
    <s v="Web"/>
    <n v="309.16177699999997"/>
    <s v="Two-Door Car"/>
    <s v="Large"/>
  </r>
  <r>
    <s v="MQ48266"/>
    <x v="1"/>
    <n v="5564.9575960000002"/>
    <x v="0"/>
    <s v="Basic"/>
    <x v="0"/>
    <d v="2011-11-01T00:00:00"/>
    <s v="Employed"/>
    <x v="0"/>
    <n v="46507"/>
    <x v="2"/>
    <x v="0"/>
    <n v="73"/>
    <n v="17"/>
    <n v="32"/>
    <n v="4"/>
    <n v="3"/>
    <s v="Personal Auto"/>
    <s v="Personal L3"/>
    <s v="Offer1"/>
    <s v="Agent"/>
    <n v="325.56933400000003"/>
    <s v="Two-Door Car"/>
    <s v="Medsize"/>
  </r>
  <r>
    <s v="EA68909"/>
    <x v="3"/>
    <n v="2444.8968239999999"/>
    <x v="0"/>
    <s v="Basic"/>
    <x v="0"/>
    <d v="2011-08-02T00:00:00"/>
    <s v="Employed"/>
    <x v="1"/>
    <n v="48473"/>
    <x v="0"/>
    <x v="1"/>
    <n v="63"/>
    <n v="1"/>
    <n v="73"/>
    <n v="0"/>
    <n v="1"/>
    <s v="Personal Auto"/>
    <s v="Personal L3"/>
    <s v="Offer2"/>
    <s v="Agent"/>
    <n v="302.39999999999998"/>
    <s v="Four-Door Car"/>
    <s v="Medsize"/>
  </r>
  <r>
    <s v="KP51068"/>
    <x v="4"/>
    <n v="2640.5873200000001"/>
    <x v="0"/>
    <s v="Basic"/>
    <x v="0"/>
    <d v="2011-01-02T00:00:00"/>
    <s v="Employed"/>
    <x v="1"/>
    <n v="59961"/>
    <x v="2"/>
    <x v="1"/>
    <n v="68"/>
    <n v="8"/>
    <n v="7"/>
    <n v="0"/>
    <n v="1"/>
    <s v="Personal Auto"/>
    <s v="Personal L3"/>
    <s v="Offer1"/>
    <s v="Branch"/>
    <n v="291.91645"/>
    <s v="Four-Door Car"/>
    <s v="Medsize"/>
  </r>
  <r>
    <s v="CM78608"/>
    <x v="3"/>
    <n v="5823.1629169999997"/>
    <x v="0"/>
    <s v="Basic"/>
    <x v="3"/>
    <s v="1/31/11"/>
    <s v="Employed"/>
    <x v="0"/>
    <n v="88359"/>
    <x v="1"/>
    <x v="2"/>
    <n v="73"/>
    <n v="1"/>
    <n v="49"/>
    <n v="0"/>
    <n v="9"/>
    <s v="Personal Auto"/>
    <s v="Personal L3"/>
    <s v="Offer2"/>
    <s v="Call Center"/>
    <n v="35.915638999999999"/>
    <s v="Two-Door Car"/>
    <s v="Medsize"/>
  </r>
  <r>
    <s v="TZ11597"/>
    <x v="3"/>
    <n v="5755.5393670000003"/>
    <x v="0"/>
    <s v="Basic"/>
    <x v="1"/>
    <s v="1/17/11"/>
    <s v="Employed"/>
    <x v="1"/>
    <n v="97607"/>
    <x v="1"/>
    <x v="0"/>
    <n v="71"/>
    <n v="2"/>
    <n v="67"/>
    <n v="0"/>
    <n v="9"/>
    <s v="Personal Auto"/>
    <s v="Personal L3"/>
    <s v="Offer2"/>
    <s v="Branch"/>
    <n v="60.021023"/>
    <s v="Two-Door Car"/>
    <s v="Medsize"/>
  </r>
  <r>
    <s v="GS76685"/>
    <x v="3"/>
    <n v="10408.968650000001"/>
    <x v="1"/>
    <s v="Basic"/>
    <x v="3"/>
    <s v="2/18/11"/>
    <s v="Retired"/>
    <x v="1"/>
    <n v="20228"/>
    <x v="0"/>
    <x v="2"/>
    <n v="101"/>
    <n v="3"/>
    <n v="43"/>
    <n v="1"/>
    <n v="2"/>
    <s v="Corporate Auto"/>
    <s v="Corporate L3"/>
    <s v="Offer1"/>
    <s v="Branch"/>
    <n v="523.81583899999998"/>
    <s v="SUV"/>
    <s v="Medsize"/>
  </r>
  <r>
    <s v="BR40272"/>
    <x v="3"/>
    <n v="8247.952072"/>
    <x v="0"/>
    <s v="Premium"/>
    <x v="1"/>
    <s v="1/30/11"/>
    <s v="Employed"/>
    <x v="1"/>
    <n v="49009"/>
    <x v="0"/>
    <x v="0"/>
    <n v="105"/>
    <n v="17"/>
    <n v="28"/>
    <n v="0"/>
    <n v="7"/>
    <s v="Personal Auto"/>
    <s v="Personal L2"/>
    <s v="Offer2"/>
    <s v="Branch"/>
    <n v="504"/>
    <s v="Four-Door Car"/>
    <s v="Medsize"/>
  </r>
  <r>
    <s v="FX36546"/>
    <x v="0"/>
    <n v="3679.1421150000001"/>
    <x v="0"/>
    <s v="Extended"/>
    <x v="2"/>
    <s v="1/17/11"/>
    <s v="Employed"/>
    <x v="1"/>
    <n v="60804"/>
    <x v="1"/>
    <x v="0"/>
    <n v="92"/>
    <n v="16"/>
    <n v="50"/>
    <n v="0"/>
    <n v="1"/>
    <s v="Personal Auto"/>
    <s v="Personal L3"/>
    <s v="Offer2"/>
    <s v="Agent"/>
    <n v="213.22500099999999"/>
    <s v="Four-Door Car"/>
    <s v="Medsize"/>
  </r>
  <r>
    <s v="FY31714"/>
    <x v="4"/>
    <n v="16331.43396"/>
    <x v="0"/>
    <s v="Extended"/>
    <x v="0"/>
    <s v="2/19/11"/>
    <s v="Employed"/>
    <x v="1"/>
    <n v="78374"/>
    <x v="2"/>
    <x v="1"/>
    <n v="82"/>
    <n v="17"/>
    <n v="84"/>
    <n v="0"/>
    <n v="2"/>
    <s v="Personal Auto"/>
    <s v="Personal L3"/>
    <s v="Offer2"/>
    <s v="Call Center"/>
    <n v="206.95076"/>
    <s v="Four-Door Car"/>
    <s v="Large"/>
  </r>
  <r>
    <s v="GL99349"/>
    <x v="3"/>
    <n v="20474.145629999999"/>
    <x v="0"/>
    <s v="Basic"/>
    <x v="3"/>
    <d v="2011-01-02T00:00:00"/>
    <s v="Employed"/>
    <x v="1"/>
    <n v="95621"/>
    <x v="0"/>
    <x v="0"/>
    <n v="66"/>
    <n v="7"/>
    <n v="90"/>
    <n v="5"/>
    <n v="2"/>
    <s v="Personal Auto"/>
    <s v="Personal L2"/>
    <s v="Offer4"/>
    <s v="Web"/>
    <n v="351.877002"/>
    <s v="Two-Door Car"/>
    <s v="Small"/>
  </r>
  <r>
    <s v="HH49391"/>
    <x v="4"/>
    <n v="9414.9430310000007"/>
    <x v="0"/>
    <s v="Extended"/>
    <x v="3"/>
    <d v="2011-10-01T00:00:00"/>
    <s v="Retired"/>
    <x v="1"/>
    <n v="15741"/>
    <x v="0"/>
    <x v="2"/>
    <n v="132"/>
    <n v="14"/>
    <n v="4"/>
    <n v="0"/>
    <n v="4"/>
    <s v="Special Auto"/>
    <s v="Special L1"/>
    <s v="Offer3"/>
    <s v="Web"/>
    <n v="633.6"/>
    <s v="SUV"/>
    <s v="Medsize"/>
  </r>
  <r>
    <s v="WG26617"/>
    <x v="4"/>
    <n v="9732.5841220000002"/>
    <x v="0"/>
    <s v="Extended"/>
    <x v="0"/>
    <s v="2/28/11"/>
    <s v="Employed"/>
    <x v="1"/>
    <n v="38279"/>
    <x v="1"/>
    <x v="0"/>
    <n v="82"/>
    <n v="5"/>
    <n v="41"/>
    <n v="0"/>
    <n v="2"/>
    <s v="Personal Auto"/>
    <s v="Personal L3"/>
    <s v="Offer1"/>
    <s v="Web"/>
    <n v="64.396979000000002"/>
    <s v="Two-Door Car"/>
    <s v="Medsize"/>
  </r>
  <r>
    <s v="JL97265"/>
    <x v="4"/>
    <n v="4611.2542999999996"/>
    <x v="0"/>
    <s v="Basic"/>
    <x v="2"/>
    <d v="2011-07-01T00:00:00"/>
    <s v="Unemployed"/>
    <x v="1"/>
    <n v="0"/>
    <x v="0"/>
    <x v="0"/>
    <n v="61"/>
    <n v="4"/>
    <n v="15"/>
    <n v="0"/>
    <n v="7"/>
    <s v="Personal Auto"/>
    <s v="Personal L3"/>
    <s v="Offer2"/>
    <s v="Web"/>
    <n v="292.8"/>
    <s v="Four-Door Car"/>
    <s v="Medsize"/>
  </r>
  <r>
    <s v="QQ25666"/>
    <x v="1"/>
    <n v="14510.7505"/>
    <x v="0"/>
    <s v="Basic"/>
    <x v="3"/>
    <s v="1/25/11"/>
    <s v="Employed"/>
    <x v="1"/>
    <n v="60120"/>
    <x v="2"/>
    <x v="0"/>
    <n v="182"/>
    <n v="30"/>
    <n v="21"/>
    <n v="0"/>
    <n v="6"/>
    <s v="Personal Auto"/>
    <s v="Personal L3"/>
    <s v="Offer2"/>
    <s v="Branch"/>
    <n v="716.46939099999997"/>
    <s v="Luxury Car"/>
    <s v="Medsize"/>
  </r>
  <r>
    <s v="VE72838"/>
    <x v="1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3"/>
    <s v="Offer1"/>
    <s v="Agent"/>
    <n v="556.79999999999995"/>
    <s v="Four-Door Car"/>
    <s v="Medsize"/>
  </r>
  <r>
    <s v="ZN27809"/>
    <x v="4"/>
    <n v="8083.5419529999999"/>
    <x v="0"/>
    <s v="Basic"/>
    <x v="1"/>
    <s v="1/13/11"/>
    <s v="Unemployed"/>
    <x v="0"/>
    <n v="0"/>
    <x v="0"/>
    <x v="1"/>
    <n v="116"/>
    <n v="7"/>
    <n v="23"/>
    <n v="0"/>
    <n v="8"/>
    <s v="Personal Auto"/>
    <s v="Personal L3"/>
    <s v="Offer1"/>
    <s v="Web"/>
    <n v="820.01876700000003"/>
    <s v="SUV"/>
    <s v="Medsize"/>
  </r>
  <r>
    <s v="IZ71030"/>
    <x v="3"/>
    <n v="2570.1909409999998"/>
    <x v="0"/>
    <s v="Basic"/>
    <x v="1"/>
    <d v="2011-08-02T00:00:00"/>
    <s v="Employed"/>
    <x v="0"/>
    <n v="69446"/>
    <x v="1"/>
    <x v="0"/>
    <n v="64"/>
    <n v="23"/>
    <n v="32"/>
    <n v="1"/>
    <n v="1"/>
    <s v="Personal Auto"/>
    <s v="Personal L2"/>
    <s v="Offer3"/>
    <s v="Branch"/>
    <n v="26.731452000000001"/>
    <s v="Four-Door Car"/>
    <s v="Medsize"/>
  </r>
  <r>
    <s v="LU79958"/>
    <x v="0"/>
    <n v="2273.62059"/>
    <x v="0"/>
    <s v="Basic"/>
    <x v="0"/>
    <s v="1/17/11"/>
    <s v="Unemployed"/>
    <x v="0"/>
    <n v="0"/>
    <x v="0"/>
    <x v="1"/>
    <n v="73"/>
    <n v="14"/>
    <n v="1"/>
    <n v="4"/>
    <n v="1"/>
    <s v="Personal Auto"/>
    <s v="Personal L1"/>
    <s v="Offer1"/>
    <s v="Web"/>
    <n v="801.02236800000003"/>
    <s v="Four-Door Car"/>
    <s v="Large"/>
  </r>
  <r>
    <s v="KT30737"/>
    <x v="3"/>
    <n v="3995.3581949999998"/>
    <x v="0"/>
    <s v="Basic"/>
    <x v="1"/>
    <s v="1/29/11"/>
    <s v="Unemployed"/>
    <x v="1"/>
    <n v="0"/>
    <x v="0"/>
    <x v="1"/>
    <n v="119"/>
    <n v="19"/>
    <n v="98"/>
    <n v="0"/>
    <n v="1"/>
    <s v="Corporate Auto"/>
    <s v="Corporate L1"/>
    <s v="Offer2"/>
    <s v="Agent"/>
    <n v="856.8"/>
    <s v="SUV"/>
    <s v="Medsize"/>
  </r>
  <r>
    <s v="IU32539"/>
    <x v="3"/>
    <n v="7282.2214350000004"/>
    <x v="0"/>
    <s v="Extended"/>
    <x v="0"/>
    <d v="2011-12-02T00:00:00"/>
    <s v="Employed"/>
    <x v="0"/>
    <n v="50886"/>
    <x v="0"/>
    <x v="1"/>
    <n v="95"/>
    <n v="25"/>
    <n v="9"/>
    <n v="1"/>
    <n v="9"/>
    <s v="Personal Auto"/>
    <s v="Personal L1"/>
    <s v="Offer4"/>
    <s v="Branch"/>
    <n v="620.10464000000002"/>
    <s v="Two-Door Car"/>
    <s v="Medsize"/>
  </r>
  <r>
    <s v="UI73924"/>
    <x v="4"/>
    <n v="2469.5690100000002"/>
    <x v="0"/>
    <s v="Basic"/>
    <x v="0"/>
    <d v="2011-02-01T00:00:00"/>
    <s v="Employed"/>
    <x v="0"/>
    <n v="55257"/>
    <x v="2"/>
    <x v="0"/>
    <n v="64"/>
    <n v="0"/>
    <n v="77"/>
    <n v="3"/>
    <n v="1"/>
    <s v="Personal Auto"/>
    <s v="Personal L3"/>
    <s v="Offer3"/>
    <s v="Agent"/>
    <n v="209.596158"/>
    <s v="Two-Door Car"/>
    <s v="Medsize"/>
  </r>
  <r>
    <s v="RZ89359"/>
    <x v="3"/>
    <n v="2450.6253149999998"/>
    <x v="0"/>
    <s v="Basic"/>
    <x v="1"/>
    <d v="2011-11-01T00:00:00"/>
    <s v="Employed"/>
    <x v="0"/>
    <n v="61883"/>
    <x v="1"/>
    <x v="2"/>
    <n v="62"/>
    <n v="11"/>
    <n v="62"/>
    <n v="0"/>
    <n v="1"/>
    <s v="Personal Auto"/>
    <s v="Personal L1"/>
    <s v="Offer4"/>
    <s v="Web"/>
    <n v="18.077998000000001"/>
    <s v="Four-Door Car"/>
    <s v="Medsize"/>
  </r>
  <r>
    <s v="CE21829"/>
    <x v="4"/>
    <n v="10856.176380000001"/>
    <x v="0"/>
    <s v="Extended"/>
    <x v="1"/>
    <s v="1/30/11"/>
    <s v="Employed"/>
    <x v="1"/>
    <n v="37233"/>
    <x v="1"/>
    <x v="2"/>
    <n v="136"/>
    <n v="29"/>
    <n v="91"/>
    <n v="0"/>
    <n v="5"/>
    <s v="Personal Auto"/>
    <s v="Personal L3"/>
    <s v="Offer1"/>
    <s v="Call Center"/>
    <n v="242.545602"/>
    <s v="SUV"/>
    <s v="Small"/>
  </r>
  <r>
    <s v="BU17847"/>
    <x v="1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2"/>
    <s v="Offer1"/>
    <s v="Agent"/>
    <n v="158.077504"/>
    <s v="Sports Car"/>
    <s v="Medsize"/>
  </r>
  <r>
    <s v="XA63646"/>
    <x v="3"/>
    <n v="4654.5823680000003"/>
    <x v="0"/>
    <s v="Premium"/>
    <x v="2"/>
    <d v="2011-07-01T00:00:00"/>
    <s v="Employed"/>
    <x v="0"/>
    <n v="81883"/>
    <x v="2"/>
    <x v="0"/>
    <n v="114"/>
    <n v="15"/>
    <n v="40"/>
    <n v="0"/>
    <n v="1"/>
    <s v="Personal Auto"/>
    <s v="Personal L3"/>
    <s v="Offer2"/>
    <s v="Branch"/>
    <n v="376.00214599999998"/>
    <s v="Four-Door Car"/>
    <s v="Medsize"/>
  </r>
  <r>
    <s v="EA40332"/>
    <x v="4"/>
    <n v="15394.871800000001"/>
    <x v="0"/>
    <s v="Premium"/>
    <x v="0"/>
    <s v="1/22/11"/>
    <s v="Employed"/>
    <x v="1"/>
    <n v="35822"/>
    <x v="0"/>
    <x v="2"/>
    <n v="197"/>
    <n v="25"/>
    <n v="79"/>
    <n v="0"/>
    <n v="7"/>
    <s v="Personal Auto"/>
    <s v="Personal L2"/>
    <s v="Offer2"/>
    <s v="Agent"/>
    <n v="1404.868905"/>
    <s v="SUV"/>
    <s v="Medsize"/>
  </r>
  <r>
    <s v="KB75939"/>
    <x v="4"/>
    <n v="9421.1019610000003"/>
    <x v="0"/>
    <s v="Extended"/>
    <x v="0"/>
    <d v="2011-08-01T00:00:00"/>
    <s v="Disabled"/>
    <x v="0"/>
    <n v="23059"/>
    <x v="1"/>
    <x v="2"/>
    <n v="126"/>
    <n v="30"/>
    <n v="66"/>
    <n v="0"/>
    <n v="3"/>
    <s v="Corporate Auto"/>
    <s v="Corporate L3"/>
    <s v="Offer3"/>
    <s v="Branch"/>
    <n v="95.845810999999998"/>
    <s v="Sports Car"/>
    <s v="Medsize"/>
  </r>
  <r>
    <s v="PR98117"/>
    <x v="4"/>
    <n v="2640.5158630000001"/>
    <x v="0"/>
    <s v="Basic"/>
    <x v="0"/>
    <d v="2011-11-02T00:00:00"/>
    <s v="Employed"/>
    <x v="0"/>
    <n v="97666"/>
    <x v="1"/>
    <x v="1"/>
    <n v="66"/>
    <n v="16"/>
    <n v="60"/>
    <n v="0"/>
    <n v="1"/>
    <s v="Personal Auto"/>
    <s v="Personal L3"/>
    <s v="Offer2"/>
    <s v="Branch"/>
    <n v="136.27248"/>
    <s v="Four-Door Car"/>
    <s v="Medsize"/>
  </r>
  <r>
    <s v="ZE62067"/>
    <x v="1"/>
    <n v="8509.8508870000005"/>
    <x v="1"/>
    <s v="Basic"/>
    <x v="2"/>
    <s v="1/31/11"/>
    <s v="Disabled"/>
    <x v="1"/>
    <n v="26057"/>
    <x v="0"/>
    <x v="2"/>
    <n v="74"/>
    <n v="3"/>
    <n v="63"/>
    <n v="0"/>
    <n v="2"/>
    <s v="Corporate Auto"/>
    <s v="Corporate L3"/>
    <s v="Offer1"/>
    <s v="Call Center"/>
    <n v="523.88884499999995"/>
    <s v="Four-Door Car"/>
    <s v="Small"/>
  </r>
  <r>
    <s v="AU45793"/>
    <x v="1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Corporate Auto"/>
    <s v="Corporate L3"/>
    <s v="Offer2"/>
    <s v="Branch"/>
    <n v="91.834667999999994"/>
    <s v="Four-Door Car"/>
    <s v="Medsize"/>
  </r>
  <r>
    <s v="RE29131"/>
    <x v="4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Personal Auto"/>
    <s v="Personal L2"/>
    <s v="Offer2"/>
    <s v="Branch"/>
    <n v="112.660916"/>
    <s v="SUV"/>
    <s v="Large"/>
  </r>
  <r>
    <s v="FZ19620"/>
    <x v="4"/>
    <n v="9672.7019419999997"/>
    <x v="0"/>
    <s v="Extended"/>
    <x v="3"/>
    <s v="2/23/11"/>
    <s v="Unemployed"/>
    <x v="1"/>
    <n v="0"/>
    <x v="0"/>
    <x v="1"/>
    <n v="96"/>
    <n v="5"/>
    <n v="27"/>
    <n v="0"/>
    <n v="2"/>
    <s v="Corporate Auto"/>
    <s v="Corporate L3"/>
    <s v="Offer1"/>
    <s v="Agent"/>
    <n v="1120.677126"/>
    <s v="Four-Door Car"/>
    <s v="Medsize"/>
  </r>
  <r>
    <s v="HM93220"/>
    <x v="1"/>
    <n v="15266.48446"/>
    <x v="0"/>
    <s v="Extended"/>
    <x v="3"/>
    <d v="2011-09-02T00:00:00"/>
    <s v="Medical Leave"/>
    <x v="0"/>
    <n v="25852"/>
    <x v="0"/>
    <x v="0"/>
    <n v="135"/>
    <n v="29"/>
    <n v="71"/>
    <n v="1"/>
    <n v="2"/>
    <s v="Personal Auto"/>
    <s v="Personal L2"/>
    <s v="Offer1"/>
    <s v="Agent"/>
    <n v="648"/>
    <s v="Sports Car"/>
    <s v="Medsize"/>
  </r>
  <r>
    <s v="BO94261"/>
    <x v="1"/>
    <n v="7550.8674689999998"/>
    <x v="0"/>
    <s v="Basic"/>
    <x v="4"/>
    <s v="1/20/11"/>
    <s v="Unemployed"/>
    <x v="1"/>
    <n v="0"/>
    <x v="1"/>
    <x v="0"/>
    <n v="68"/>
    <n v="32"/>
    <n v="15"/>
    <n v="1"/>
    <n v="2"/>
    <s v="Personal Auto"/>
    <s v="Personal L1"/>
    <s v="Offer2"/>
    <s v="Call Center"/>
    <n v="100.21265099999999"/>
    <s v="Four-Door Car"/>
    <s v="Medsize"/>
  </r>
  <r>
    <s v="TC18805"/>
    <x v="0"/>
    <n v="9939.2550850000007"/>
    <x v="0"/>
    <s v="Extended"/>
    <x v="0"/>
    <s v="1/15/11"/>
    <s v="Disabled"/>
    <x v="1"/>
    <n v="13207"/>
    <x v="2"/>
    <x v="0"/>
    <n v="137"/>
    <n v="16"/>
    <n v="82"/>
    <n v="2"/>
    <n v="3"/>
    <s v="Personal Auto"/>
    <s v="Personal L1"/>
    <s v="Offer1"/>
    <s v="Agent"/>
    <n v="392.92086399999999"/>
    <s v="SUV"/>
    <s v="Medsize"/>
  </r>
  <r>
    <s v="UQ24268"/>
    <x v="4"/>
    <n v="14962.37103"/>
    <x v="0"/>
    <s v="Extended"/>
    <x v="3"/>
    <d v="2011-12-02T00:00:00"/>
    <s v="Unemployed"/>
    <x v="0"/>
    <n v="0"/>
    <x v="0"/>
    <x v="0"/>
    <n v="82"/>
    <n v="9"/>
    <n v="58"/>
    <n v="0"/>
    <n v="2"/>
    <s v="Personal Auto"/>
    <s v="Personal L1"/>
    <s v="Offer4"/>
    <s v="Agent"/>
    <n v="393.6"/>
    <s v="Four-Door Car"/>
    <s v="Medsize"/>
  </r>
  <r>
    <s v="NF25863"/>
    <x v="2"/>
    <n v="7887.8220199999996"/>
    <x v="0"/>
    <s v="Extended"/>
    <x v="3"/>
    <s v="1/17/11"/>
    <s v="Employed"/>
    <x v="1"/>
    <n v="32150"/>
    <x v="0"/>
    <x v="0"/>
    <n v="98"/>
    <n v="21"/>
    <n v="64"/>
    <n v="0"/>
    <n v="8"/>
    <s v="Personal Auto"/>
    <s v="Personal L3"/>
    <s v="Offer1"/>
    <s v="Call Center"/>
    <n v="470.4"/>
    <s v="Two-Door Car"/>
    <s v="Medsize"/>
  </r>
  <r>
    <s v="FD98839"/>
    <x v="4"/>
    <n v="2894.327413"/>
    <x v="0"/>
    <s v="Basic"/>
    <x v="1"/>
    <d v="2011-08-02T00:00:00"/>
    <s v="Employed"/>
    <x v="1"/>
    <n v="52674"/>
    <x v="1"/>
    <x v="0"/>
    <n v="73"/>
    <n v="8"/>
    <n v="49"/>
    <n v="0"/>
    <n v="1"/>
    <s v="Personal Auto"/>
    <s v="Personal L1"/>
    <s v="Offer2"/>
    <s v="Call Center"/>
    <n v="166.54920000000001"/>
    <s v="Two-Door Car"/>
    <s v="Large"/>
  </r>
  <r>
    <s v="FN99437"/>
    <x v="3"/>
    <n v="4397.781207"/>
    <x v="0"/>
    <s v="Basic"/>
    <x v="1"/>
    <s v="2/25/11"/>
    <s v="Employed"/>
    <x v="1"/>
    <n v="91653"/>
    <x v="2"/>
    <x v="2"/>
    <n v="111"/>
    <n v="10"/>
    <n v="25"/>
    <n v="0"/>
    <n v="1"/>
    <s v="Corporate Auto"/>
    <s v="Corporate L3"/>
    <s v="Offer2"/>
    <s v="Agent"/>
    <n v="343.98412000000002"/>
    <s v="SUV"/>
    <s v="Medsize"/>
  </r>
  <r>
    <s v="DZ35379"/>
    <x v="1"/>
    <n v="5781.0159990000002"/>
    <x v="0"/>
    <s v="Basic"/>
    <x v="3"/>
    <s v="1/27/11"/>
    <s v="Employed"/>
    <x v="0"/>
    <n v="69512"/>
    <x v="2"/>
    <x v="0"/>
    <n v="72"/>
    <n v="3"/>
    <n v="62"/>
    <n v="0"/>
    <n v="5"/>
    <s v="Personal Auto"/>
    <s v="Personal L2"/>
    <s v="Offer2"/>
    <s v="Branch"/>
    <n v="196.97724700000001"/>
    <s v="Two-Door Car"/>
    <s v="Medsize"/>
  </r>
  <r>
    <s v="IA67715"/>
    <x v="3"/>
    <n v="7720.1558850000001"/>
    <x v="0"/>
    <s v="Basic"/>
    <x v="3"/>
    <s v="2/26/11"/>
    <s v="Employed"/>
    <x v="0"/>
    <n v="67332"/>
    <x v="0"/>
    <x v="0"/>
    <n v="192"/>
    <n v="3"/>
    <n v="10"/>
    <n v="0"/>
    <n v="1"/>
    <s v="Personal Auto"/>
    <s v="Personal L2"/>
    <s v="Offer4"/>
    <s v="Branch"/>
    <n v="921.6"/>
    <s v="Luxury Car"/>
    <s v="Medsize"/>
  </r>
  <r>
    <s v="JG61793"/>
    <x v="0"/>
    <n v="3046.2489759999999"/>
    <x v="0"/>
    <s v="Extended"/>
    <x v="3"/>
    <s v="1/18/11"/>
    <s v="Unemployed"/>
    <x v="1"/>
    <n v="0"/>
    <x v="0"/>
    <x v="1"/>
    <n v="98"/>
    <n v="4"/>
    <n v="43"/>
    <n v="2"/>
    <n v="1"/>
    <s v="Personal Auto"/>
    <s v="Personal L1"/>
    <s v="Offer1"/>
    <s v="Branch"/>
    <n v="705.6"/>
    <s v="Four-Door Car"/>
    <s v="Small"/>
  </r>
  <r>
    <s v="CR41258"/>
    <x v="2"/>
    <n v="2590.321715"/>
    <x v="0"/>
    <s v="Basic"/>
    <x v="1"/>
    <d v="2011-12-02T00:00:00"/>
    <s v="Employed"/>
    <x v="1"/>
    <n v="53304"/>
    <x v="1"/>
    <x v="0"/>
    <n v="65"/>
    <n v="14"/>
    <n v="82"/>
    <n v="0"/>
    <n v="1"/>
    <s v="Personal Auto"/>
    <s v="Personal L3"/>
    <s v="Offer3"/>
    <s v="Branch"/>
    <n v="116.32272500000001"/>
    <s v="Four-Door Car"/>
    <s v="Medsize"/>
  </r>
  <r>
    <s v="BE75190"/>
    <x v="3"/>
    <n v="10155.300440000001"/>
    <x v="0"/>
    <s v="Extended"/>
    <x v="1"/>
    <s v="1/13/11"/>
    <s v="Employed"/>
    <x v="1"/>
    <n v="28754"/>
    <x v="0"/>
    <x v="1"/>
    <n v="89"/>
    <n v="9"/>
    <n v="17"/>
    <n v="0"/>
    <n v="2"/>
    <s v="Corporate Auto"/>
    <s v="Corporate L1"/>
    <s v="Offer2"/>
    <s v="Web"/>
    <n v="427.2"/>
    <s v="Four-Door Car"/>
    <s v="Medsize"/>
  </r>
  <r>
    <s v="EW16697"/>
    <x v="1"/>
    <n v="2552.00081"/>
    <x v="0"/>
    <s v="Basic"/>
    <x v="3"/>
    <s v="1/16/11"/>
    <s v="Employed"/>
    <x v="0"/>
    <n v="50201"/>
    <x v="1"/>
    <x v="0"/>
    <n v="64"/>
    <n v="21"/>
    <n v="99"/>
    <n v="0"/>
    <n v="1"/>
    <s v="Personal Auto"/>
    <s v="Personal L3"/>
    <s v="Offer4"/>
    <s v="Agent"/>
    <n v="99.894583999999995"/>
    <s v="Two-Door Car"/>
    <s v="Medsize"/>
  </r>
  <r>
    <s v="HI60054"/>
    <x v="3"/>
    <n v="9404.4474250000003"/>
    <x v="0"/>
    <s v="Extended"/>
    <x v="0"/>
    <d v="2011-01-02T00:00:00"/>
    <s v="Employed"/>
    <x v="0"/>
    <n v="51593"/>
    <x v="2"/>
    <x v="0"/>
    <n v="80"/>
    <n v="5"/>
    <n v="91"/>
    <n v="2"/>
    <n v="2"/>
    <s v="Personal Auto"/>
    <s v="Personal L2"/>
    <s v="Offer1"/>
    <s v="Agent"/>
    <n v="202.905809"/>
    <s v="Two-Door Car"/>
    <s v="Medsize"/>
  </r>
  <r>
    <s v="MU57098"/>
    <x v="4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1"/>
    <s v="Offer2"/>
    <s v="Agent"/>
    <n v="364.8"/>
    <s v="Four-Door Car"/>
    <s v="Small"/>
  </r>
  <r>
    <s v="WB21698"/>
    <x v="3"/>
    <n v="3723.1144450000002"/>
    <x v="0"/>
    <s v="Extended"/>
    <x v="3"/>
    <d v="2011-07-02T00:00:00"/>
    <s v="Employed"/>
    <x v="0"/>
    <n v="31974"/>
    <x v="2"/>
    <x v="0"/>
    <n v="92"/>
    <n v="25"/>
    <n v="77"/>
    <n v="0"/>
    <n v="1"/>
    <s v="Personal Auto"/>
    <s v="Personal L3"/>
    <s v="Offer2"/>
    <s v="Branch"/>
    <n v="388.13552700000002"/>
    <s v="Four-Door Car"/>
    <s v="Medsize"/>
  </r>
  <r>
    <s v="MU75490"/>
    <x v="4"/>
    <n v="8417.1028040000001"/>
    <x v="0"/>
    <s v="Basic"/>
    <x v="0"/>
    <s v="1/25/11"/>
    <s v="Employed"/>
    <x v="1"/>
    <n v="31756"/>
    <x v="2"/>
    <x v="0"/>
    <n v="107"/>
    <n v="1"/>
    <n v="97"/>
    <n v="0"/>
    <n v="3"/>
    <s v="Corporate Auto"/>
    <s v="Corporate L3"/>
    <s v="Offer1"/>
    <s v="Agent"/>
    <n v="415.850776"/>
    <s v="SUV"/>
    <s v="Medsize"/>
  </r>
  <r>
    <s v="UA44429"/>
    <x v="3"/>
    <n v="2520.028421"/>
    <x v="0"/>
    <s v="Basic"/>
    <x v="1"/>
    <s v="1/24/11"/>
    <s v="Unemployed"/>
    <x v="0"/>
    <n v="0"/>
    <x v="0"/>
    <x v="0"/>
    <n v="68"/>
    <n v="3"/>
    <n v="52"/>
    <n v="0"/>
    <n v="1"/>
    <s v="Personal Auto"/>
    <s v="Personal L3"/>
    <s v="Offer2"/>
    <s v="Branch"/>
    <n v="326.39999999999998"/>
    <s v="Four-Door Car"/>
    <s v="Medsize"/>
  </r>
  <r>
    <s v="PP64004"/>
    <x v="2"/>
    <n v="8186.3087569999998"/>
    <x v="0"/>
    <s v="Basic"/>
    <x v="0"/>
    <s v="1/20/11"/>
    <s v="Disabled"/>
    <x v="0"/>
    <n v="20369"/>
    <x v="0"/>
    <x v="0"/>
    <n v="105"/>
    <n v="4"/>
    <n v="38"/>
    <n v="0"/>
    <n v="3"/>
    <s v="Personal Auto"/>
    <s v="Personal L1"/>
    <s v="Offer1"/>
    <s v="Agent"/>
    <n v="1126.65778"/>
    <s v="SUV"/>
    <s v="Small"/>
  </r>
  <r>
    <s v="FI77477"/>
    <x v="0"/>
    <n v="4229.9231229999996"/>
    <x v="0"/>
    <s v="Extended"/>
    <x v="1"/>
    <s v="1/23/11"/>
    <s v="Unemployed"/>
    <x v="1"/>
    <n v="0"/>
    <x v="0"/>
    <x v="1"/>
    <n v="126"/>
    <n v="15"/>
    <n v="45"/>
    <n v="0"/>
    <n v="1"/>
    <s v="Personal Auto"/>
    <s v="Personal L1"/>
    <s v="Offer4"/>
    <s v="Agent"/>
    <n v="907.2"/>
    <s v="SUV"/>
    <s v="Small"/>
  </r>
  <r>
    <s v="NT40494"/>
    <x v="3"/>
    <n v="5074.2460680000004"/>
    <x v="0"/>
    <s v="Basic"/>
    <x v="3"/>
    <s v="2/27/11"/>
    <s v="Employed"/>
    <x v="0"/>
    <n v="66933"/>
    <x v="2"/>
    <x v="0"/>
    <n v="63"/>
    <n v="8"/>
    <n v="0"/>
    <n v="0"/>
    <n v="6"/>
    <s v="Personal Auto"/>
    <s v="Personal L1"/>
    <s v="Offer1"/>
    <s v="Agent"/>
    <n v="160.52105"/>
    <s v="Four-Door Car"/>
    <s v="Medsize"/>
  </r>
  <r>
    <s v="YM98727"/>
    <x v="3"/>
    <n v="12981.529259999999"/>
    <x v="0"/>
    <s v="Premium"/>
    <x v="3"/>
    <s v="1/27/11"/>
    <s v="Employed"/>
    <x v="0"/>
    <n v="39843"/>
    <x v="0"/>
    <x v="0"/>
    <n v="109"/>
    <n v="5"/>
    <n v="97"/>
    <n v="1"/>
    <n v="2"/>
    <s v="Personal Auto"/>
    <s v="Personal L2"/>
    <s v="Offer1"/>
    <s v="Agent"/>
    <n v="523.20000000000005"/>
    <s v="Four-Door Car"/>
    <s v="Small"/>
  </r>
  <r>
    <s v="NT77164"/>
    <x v="1"/>
    <n v="2744.1728159999998"/>
    <x v="0"/>
    <s v="Basic"/>
    <x v="4"/>
    <d v="2011-09-02T00:00:00"/>
    <s v="Medical Leave"/>
    <x v="1"/>
    <n v="16686"/>
    <x v="1"/>
    <x v="0"/>
    <n v="71"/>
    <n v="9"/>
    <n v="32"/>
    <n v="0"/>
    <n v="1"/>
    <s v="Personal Auto"/>
    <s v="Personal L2"/>
    <s v="Offer1"/>
    <s v="Agent"/>
    <n v="125.51066899999999"/>
    <s v="Four-Door Car"/>
    <s v="Medsize"/>
  </r>
  <r>
    <s v="IL91509"/>
    <x v="4"/>
    <n v="13226.22345"/>
    <x v="0"/>
    <s v="Basic"/>
    <x v="0"/>
    <s v="1/22/11"/>
    <s v="Unemployed"/>
    <x v="0"/>
    <n v="0"/>
    <x v="0"/>
    <x v="1"/>
    <n v="190"/>
    <n v="2"/>
    <n v="78"/>
    <n v="1"/>
    <n v="4"/>
    <s v="Special Auto"/>
    <s v="Special L3"/>
    <s v="Offer1"/>
    <s v="Call Center"/>
    <n v="1398.023248"/>
    <s v="Luxury Car"/>
    <s v="Medsize"/>
  </r>
  <r>
    <s v="PS47550"/>
    <x v="3"/>
    <n v="13178.431629999999"/>
    <x v="0"/>
    <s v="Basic"/>
    <x v="3"/>
    <s v="1/13/11"/>
    <s v="Employed"/>
    <x v="0"/>
    <n v="80237"/>
    <x v="0"/>
    <x v="0"/>
    <n v="108"/>
    <n v="4"/>
    <n v="71"/>
    <n v="0"/>
    <n v="2"/>
    <s v="Personal Auto"/>
    <s v="Personal L3"/>
    <s v="Offer1"/>
    <s v="Branch"/>
    <n v="776.601764"/>
    <s v="SUV"/>
    <s v="Medsize"/>
  </r>
  <r>
    <s v="PK66498"/>
    <x v="3"/>
    <n v="8793.5213029999995"/>
    <x v="0"/>
    <s v="Basic"/>
    <x v="3"/>
    <d v="2011-02-01T00:00:00"/>
    <s v="Employed"/>
    <x v="1"/>
    <n v="72897"/>
    <x v="0"/>
    <x v="0"/>
    <n v="73"/>
    <n v="26"/>
    <n v="96"/>
    <n v="0"/>
    <n v="2"/>
    <s v="Personal Auto"/>
    <s v="Personal L3"/>
    <s v="Offer1"/>
    <s v="Call Center"/>
    <n v="507.70929100000001"/>
    <s v="Two-Door Car"/>
    <s v="Medsize"/>
  </r>
  <r>
    <s v="NG93751"/>
    <x v="3"/>
    <n v="3245.332058"/>
    <x v="0"/>
    <s v="Extended"/>
    <x v="0"/>
    <s v="2/27/11"/>
    <s v="Employed"/>
    <x v="1"/>
    <n v="46435"/>
    <x v="2"/>
    <x v="0"/>
    <n v="82"/>
    <n v="13"/>
    <n v="20"/>
    <n v="0"/>
    <n v="1"/>
    <s v="Corporate Auto"/>
    <s v="Corporate L3"/>
    <s v="Offer2"/>
    <s v="Branch"/>
    <n v="350.32587899999999"/>
    <s v="Two-Door Car"/>
    <s v="Medsize"/>
  </r>
  <r>
    <s v="KL84615"/>
    <x v="1"/>
    <n v="4624.6225930000001"/>
    <x v="0"/>
    <s v="Basic"/>
    <x v="3"/>
    <s v="2/22/11"/>
    <s v="Unemployed"/>
    <x v="1"/>
    <n v="0"/>
    <x v="0"/>
    <x v="0"/>
    <n v="68"/>
    <n v="0"/>
    <n v="16"/>
    <n v="2"/>
    <n v="3"/>
    <s v="Personal Auto"/>
    <s v="Personal L2"/>
    <s v="Offer3"/>
    <s v="Call Center"/>
    <n v="469.27884299999999"/>
    <s v="Four-Door Car"/>
    <s v="Large"/>
  </r>
  <r>
    <s v="AP27994"/>
    <x v="4"/>
    <n v="4372.490855"/>
    <x v="0"/>
    <s v="Basic"/>
    <x v="3"/>
    <d v="2011-01-02T00:00:00"/>
    <s v="Disabled"/>
    <x v="0"/>
    <n v="23124"/>
    <x v="0"/>
    <x v="0"/>
    <n v="112"/>
    <n v="27"/>
    <n v="59"/>
    <n v="0"/>
    <n v="1"/>
    <s v="Special Auto"/>
    <s v="Special L2"/>
    <s v="Offer3"/>
    <s v="Agent"/>
    <n v="537.6"/>
    <s v="Sports Car"/>
    <s v="Medsize"/>
  </r>
  <r>
    <s v="TP20456"/>
    <x v="1"/>
    <n v="9090.2691809999997"/>
    <x v="0"/>
    <s v="Extended"/>
    <x v="3"/>
    <d v="2011-01-01T00:00:00"/>
    <s v="Employed"/>
    <x v="1"/>
    <n v="45310"/>
    <x v="0"/>
    <x v="0"/>
    <n v="229"/>
    <n v="28"/>
    <n v="70"/>
    <n v="0"/>
    <n v="1"/>
    <s v="Personal Auto"/>
    <s v="Personal L2"/>
    <s v="Offer3"/>
    <s v="Agent"/>
    <n v="1550.3751830000001"/>
    <s v="Luxury SUV"/>
    <s v="Medsize"/>
  </r>
  <r>
    <s v="OB21477"/>
    <x v="4"/>
    <n v="10777.56762"/>
    <x v="0"/>
    <s v="Extended"/>
    <x v="1"/>
    <d v="2011-10-01T00:00:00"/>
    <s v="Employed"/>
    <x v="1"/>
    <n v="53437"/>
    <x v="0"/>
    <x v="0"/>
    <n v="91"/>
    <n v="2"/>
    <n v="87"/>
    <n v="0"/>
    <n v="2"/>
    <s v="Personal Auto"/>
    <s v="Personal L1"/>
    <s v="Offer3"/>
    <s v="Branch"/>
    <n v="436.8"/>
    <s v="Two-Door Car"/>
    <s v="Medsize"/>
  </r>
  <r>
    <s v="LH80781"/>
    <x v="0"/>
    <n v="5007.2242980000001"/>
    <x v="0"/>
    <s v="Basic"/>
    <x v="1"/>
    <s v="1/25/11"/>
    <s v="Unemployed"/>
    <x v="0"/>
    <n v="0"/>
    <x v="0"/>
    <x v="1"/>
    <n v="73"/>
    <n v="24"/>
    <n v="69"/>
    <n v="1"/>
    <n v="3"/>
    <s v="Personal Auto"/>
    <s v="Personal L2"/>
    <s v="Offer1"/>
    <s v="Agent"/>
    <n v="655.79195500000003"/>
    <s v="Four-Door Car"/>
    <s v="Medsize"/>
  </r>
  <r>
    <s v="UU70820"/>
    <x v="1"/>
    <n v="5867.1264199999996"/>
    <x v="0"/>
    <s v="Basic"/>
    <x v="1"/>
    <s v="2/22/11"/>
    <s v="Employed"/>
    <x v="0"/>
    <n v="27880"/>
    <x v="2"/>
    <x v="0"/>
    <n v="74"/>
    <n v="4"/>
    <n v="9"/>
    <n v="0"/>
    <n v="5"/>
    <s v="Personal Auto"/>
    <s v="Personal L3"/>
    <s v="Offer2"/>
    <s v="Call Center"/>
    <n v="199.44429400000001"/>
    <s v="Four-Door Car"/>
    <s v="Large"/>
  </r>
  <r>
    <s v="ER66372"/>
    <x v="3"/>
    <n v="14914.534879999999"/>
    <x v="0"/>
    <s v="Basic"/>
    <x v="0"/>
    <s v="2/22/11"/>
    <s v="Employed"/>
    <x v="0"/>
    <n v="45963"/>
    <x v="0"/>
    <x v="0"/>
    <n v="63"/>
    <n v="3"/>
    <n v="73"/>
    <n v="2"/>
    <n v="2"/>
    <s v="Personal Auto"/>
    <s v="Personal L2"/>
    <s v="Offer1"/>
    <s v="Agent"/>
    <n v="302.39999999999998"/>
    <s v="Four-Door Car"/>
    <s v="Medsize"/>
  </r>
  <r>
    <s v="XD81935"/>
    <x v="4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3"/>
    <s v="Offer2"/>
    <s v="Agent"/>
    <n v="288.57210800000001"/>
    <s v="Four-Door Car"/>
    <s v="Medsize"/>
  </r>
  <r>
    <s v="AT30076"/>
    <x v="2"/>
    <n v="3536.6474899999998"/>
    <x v="0"/>
    <s v="Extended"/>
    <x v="3"/>
    <d v="2011-03-01T00:00:00"/>
    <s v="Employed"/>
    <x v="0"/>
    <n v="31727"/>
    <x v="0"/>
    <x v="1"/>
    <n v="92"/>
    <n v="1"/>
    <n v="95"/>
    <n v="0"/>
    <n v="1"/>
    <s v="Personal Auto"/>
    <s v="Personal L3"/>
    <s v="Offer3"/>
    <s v="Agent"/>
    <n v="495.75066900000002"/>
    <s v="Four-Door Car"/>
    <s v="Small"/>
  </r>
  <r>
    <s v="EW34576"/>
    <x v="1"/>
    <n v="2839.7964529999999"/>
    <x v="0"/>
    <s v="Basic"/>
    <x v="3"/>
    <s v="1/25/11"/>
    <s v="Employed"/>
    <x v="0"/>
    <n v="53071"/>
    <x v="0"/>
    <x v="2"/>
    <n v="72"/>
    <n v="28"/>
    <n v="19"/>
    <n v="0"/>
    <n v="1"/>
    <s v="Corporate Auto"/>
    <s v="Corporate L3"/>
    <s v="Offer1"/>
    <s v="Agent"/>
    <n v="386.22589699999997"/>
    <s v="Four-Door Car"/>
    <s v="Medsize"/>
  </r>
  <r>
    <s v="XC14741"/>
    <x v="3"/>
    <n v="2939.939038"/>
    <x v="0"/>
    <s v="Basic"/>
    <x v="3"/>
    <s v="2/26/11"/>
    <s v="Employed"/>
    <x v="1"/>
    <n v="97735"/>
    <x v="2"/>
    <x v="2"/>
    <n v="73"/>
    <n v="24"/>
    <n v="26"/>
    <n v="0"/>
    <n v="1"/>
    <s v="Corporate Auto"/>
    <s v="Corporate L2"/>
    <s v="Offer2"/>
    <s v="Branch"/>
    <n v="188.66719599999999"/>
    <s v="Four-Door Car"/>
    <s v="Medsize"/>
  </r>
  <r>
    <s v="PG84165"/>
    <x v="3"/>
    <n v="2776.6291350000001"/>
    <x v="0"/>
    <s v="Extended"/>
    <x v="3"/>
    <s v="1/27/11"/>
    <s v="Unemployed"/>
    <x v="1"/>
    <n v="0"/>
    <x v="0"/>
    <x v="1"/>
    <n v="77"/>
    <n v="6"/>
    <n v="36"/>
    <n v="0"/>
    <n v="1"/>
    <s v="Personal Auto"/>
    <s v="Personal L3"/>
    <s v="Offer2"/>
    <s v="Branch"/>
    <n v="554.4"/>
    <s v="Four-Door Car"/>
    <s v="Medsize"/>
  </r>
  <r>
    <s v="CN16311"/>
    <x v="4"/>
    <n v="5476.5278319999998"/>
    <x v="0"/>
    <s v="Basic"/>
    <x v="2"/>
    <d v="2011-06-02T00:00:00"/>
    <s v="Employed"/>
    <x v="0"/>
    <n v="52218"/>
    <x v="1"/>
    <x v="0"/>
    <n v="68"/>
    <n v="11"/>
    <n v="85"/>
    <n v="0"/>
    <n v="8"/>
    <s v="Corporate Auto"/>
    <s v="Corporate L3"/>
    <s v="Offer2"/>
    <s v="Call Center"/>
    <n v="33.781672999999998"/>
    <s v="Four-Door Car"/>
    <s v="Medsize"/>
  </r>
  <r>
    <s v="TZ19823"/>
    <x v="3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3"/>
    <s v="Offer1"/>
    <s v="Agent"/>
    <n v="393.6"/>
    <s v="Four-Door Car"/>
    <s v="Medsize"/>
  </r>
  <r>
    <s v="NC34154"/>
    <x v="3"/>
    <n v="8066.0737650000001"/>
    <x v="0"/>
    <s v="Basic"/>
    <x v="3"/>
    <s v="2/28/11"/>
    <s v="Disabled"/>
    <x v="0"/>
    <n v="17950"/>
    <x v="0"/>
    <x v="0"/>
    <n v="71"/>
    <n v="16"/>
    <n v="62"/>
    <n v="2"/>
    <n v="2"/>
    <s v="Special Auto"/>
    <s v="Special L2"/>
    <s v="Offer2"/>
    <s v="Web"/>
    <n v="340.8"/>
    <s v="Two-Door Car"/>
    <s v="Medsize"/>
  </r>
  <r>
    <s v="LQ50657"/>
    <x v="1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1"/>
    <s v="Offer2"/>
    <s v="Agent"/>
    <n v="432"/>
    <s v="Two-Door Car"/>
    <s v="Large"/>
  </r>
  <r>
    <s v="JL16084"/>
    <x v="1"/>
    <n v="6611.1181630000001"/>
    <x v="0"/>
    <s v="Extended"/>
    <x v="1"/>
    <d v="2011-03-01T00:00:00"/>
    <s v="Unemployed"/>
    <x v="0"/>
    <n v="0"/>
    <x v="0"/>
    <x v="1"/>
    <n v="95"/>
    <n v="15"/>
    <n v="37"/>
    <n v="0"/>
    <n v="3"/>
    <s v="Personal Auto"/>
    <s v="Personal L3"/>
    <s v="Offer1"/>
    <s v="Branch"/>
    <n v="564.30286699999999"/>
    <s v="Four-Door Car"/>
    <s v="Medsize"/>
  </r>
  <r>
    <s v="CJ81391"/>
    <x v="4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3"/>
    <s v="Offer2"/>
    <s v="Web"/>
    <n v="268.47180200000003"/>
    <s v="Four-Door Car"/>
    <s v="Medsize"/>
  </r>
  <r>
    <s v="WQ89892"/>
    <x v="0"/>
    <n v="2607.8155400000001"/>
    <x v="0"/>
    <s v="Basic"/>
    <x v="1"/>
    <d v="2011-08-01T00:00:00"/>
    <s v="Unemployed"/>
    <x v="0"/>
    <n v="0"/>
    <x v="0"/>
    <x v="0"/>
    <n v="70"/>
    <n v="26"/>
    <n v="44"/>
    <n v="1"/>
    <n v="1"/>
    <s v="Special Auto"/>
    <s v="Special L1"/>
    <s v="Offer2"/>
    <s v="Branch"/>
    <n v="336"/>
    <s v="Two-Door Car"/>
    <s v="Medsize"/>
  </r>
  <r>
    <s v="JW70372"/>
    <x v="1"/>
    <n v="7124.2028989999999"/>
    <x v="0"/>
    <s v="Extended"/>
    <x v="4"/>
    <s v="1/22/11"/>
    <s v="Employed"/>
    <x v="0"/>
    <n v="61233"/>
    <x v="1"/>
    <x v="0"/>
    <n v="89"/>
    <n v="27"/>
    <n v="50"/>
    <n v="2"/>
    <n v="7"/>
    <s v="Personal Auto"/>
    <s v="Personal L2"/>
    <s v="Offer2"/>
    <s v="Branch"/>
    <n v="181.28769700000001"/>
    <s v="Four-Door Car"/>
    <s v="Medsize"/>
  </r>
  <r>
    <s v="AW17574"/>
    <x v="2"/>
    <n v="9435.5408929999994"/>
    <x v="0"/>
    <s v="Extended"/>
    <x v="0"/>
    <s v="1/25/11"/>
    <s v="Unemployed"/>
    <x v="0"/>
    <n v="0"/>
    <x v="0"/>
    <x v="2"/>
    <n v="129"/>
    <n v="13"/>
    <n v="19"/>
    <n v="0"/>
    <n v="8"/>
    <s v="Corporate Auto"/>
    <s v="Corporate L3"/>
    <s v="Offer1"/>
    <s v="Call Center"/>
    <n v="628.36611900000003"/>
    <s v="SUV"/>
    <s v="Large"/>
  </r>
  <r>
    <s v="GL66847"/>
    <x v="1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DC62428"/>
    <x v="1"/>
    <n v="5091.1012250000003"/>
    <x v="0"/>
    <s v="Basic"/>
    <x v="3"/>
    <d v="2011-09-01T00:00:00"/>
    <s v="Employed"/>
    <x v="1"/>
    <n v="20244"/>
    <x v="0"/>
    <x v="0"/>
    <n v="65"/>
    <n v="6"/>
    <n v="42"/>
    <n v="0"/>
    <n v="8"/>
    <s v="Personal Auto"/>
    <s v="Personal L3"/>
    <s v="Offer3"/>
    <s v="Branch"/>
    <n v="312"/>
    <s v="Four-Door Car"/>
    <s v="Medsize"/>
  </r>
  <r>
    <s v="KR54589"/>
    <x v="3"/>
    <n v="5881.813596"/>
    <x v="0"/>
    <s v="Basic"/>
    <x v="3"/>
    <d v="2011-05-01T00:00:00"/>
    <s v="Employed"/>
    <x v="0"/>
    <n v="86812"/>
    <x v="1"/>
    <x v="0"/>
    <n v="73"/>
    <n v="1"/>
    <n v="11"/>
    <n v="0"/>
    <n v="3"/>
    <s v="Personal Auto"/>
    <s v="Personal L3"/>
    <s v="Offer4"/>
    <s v="Agent"/>
    <n v="45.472476999999998"/>
    <s v="Four-Door Car"/>
    <s v="Small"/>
  </r>
  <r>
    <s v="BC47264"/>
    <x v="3"/>
    <n v="7684.8877169999996"/>
    <x v="0"/>
    <s v="Extended"/>
    <x v="1"/>
    <d v="2011-05-02T00:00:00"/>
    <s v="Employed"/>
    <x v="0"/>
    <n v="62192"/>
    <x v="1"/>
    <x v="1"/>
    <n v="98"/>
    <n v="30"/>
    <n v="28"/>
    <n v="0"/>
    <n v="5"/>
    <s v="Special Auto"/>
    <s v="Special L3"/>
    <s v="Offer3"/>
    <s v="Agent"/>
    <n v="243.292609"/>
    <s v="Two-Door Car"/>
    <s v="Medsize"/>
  </r>
  <r>
    <s v="SN58128"/>
    <x v="4"/>
    <n v="10396.531859999999"/>
    <x v="0"/>
    <s v="Extended"/>
    <x v="1"/>
    <s v="2/18/11"/>
    <s v="Employed"/>
    <x v="0"/>
    <n v="34948"/>
    <x v="2"/>
    <x v="0"/>
    <n v="130"/>
    <n v="20"/>
    <n v="15"/>
    <n v="0"/>
    <n v="7"/>
    <s v="Personal Auto"/>
    <s v="Personal L1"/>
    <s v="Offer4"/>
    <s v="Branch"/>
    <n v="443.78643699999998"/>
    <s v="SUV"/>
    <s v="Small"/>
  </r>
  <r>
    <s v="TD97297"/>
    <x v="4"/>
    <n v="8545.6089460000003"/>
    <x v="0"/>
    <s v="Basic"/>
    <x v="0"/>
    <s v="2/25/11"/>
    <s v="Employed"/>
    <x v="1"/>
    <n v="35456"/>
    <x v="2"/>
    <x v="0"/>
    <n v="109"/>
    <n v="14"/>
    <n v="58"/>
    <n v="0"/>
    <n v="6"/>
    <s v="Personal Auto"/>
    <s v="Personal L1"/>
    <s v="Offer3"/>
    <s v="Agent"/>
    <n v="505.08270199999998"/>
    <s v="Sports Car"/>
    <s v="Medsize"/>
  </r>
  <r>
    <s v="TK13024"/>
    <x v="4"/>
    <n v="4408.0714760000001"/>
    <x v="0"/>
    <s v="Basic"/>
    <x v="1"/>
    <d v="2011-03-02T00:00:00"/>
    <s v="Employed"/>
    <x v="1"/>
    <n v="80640"/>
    <x v="2"/>
    <x v="0"/>
    <n v="111"/>
    <n v="2"/>
    <n v="84"/>
    <n v="0"/>
    <n v="1"/>
    <s v="Personal Auto"/>
    <s v="Personal L3"/>
    <s v="Offer2"/>
    <s v="Web"/>
    <n v="313.27072500000003"/>
    <s v="SUV"/>
    <s v="Medsize"/>
  </r>
  <r>
    <s v="LR97507"/>
    <x v="1"/>
    <n v="2562.8438959999999"/>
    <x v="0"/>
    <s v="Basic"/>
    <x v="3"/>
    <s v="2/19/11"/>
    <s v="Unemployed"/>
    <x v="1"/>
    <n v="0"/>
    <x v="0"/>
    <x v="1"/>
    <n v="74"/>
    <n v="17"/>
    <n v="59"/>
    <n v="0"/>
    <n v="1"/>
    <s v="Corporate Auto"/>
    <s v="Corporate L2"/>
    <s v="Offer1"/>
    <s v="Agent"/>
    <n v="663.42378199999996"/>
    <s v="Four-Door Car"/>
    <s v="Large"/>
  </r>
  <r>
    <s v="KC14861"/>
    <x v="4"/>
    <n v="14886.70602"/>
    <x v="0"/>
    <s v="Basic"/>
    <x v="3"/>
    <d v="2011-11-02T00:00:00"/>
    <s v="Employed"/>
    <x v="1"/>
    <n v="91193"/>
    <x v="1"/>
    <x v="0"/>
    <n v="185"/>
    <n v="15"/>
    <n v="75"/>
    <n v="1"/>
    <n v="6"/>
    <s v="Personal Auto"/>
    <s v="Personal L1"/>
    <s v="Offer1"/>
    <s v="Web"/>
    <n v="1.587888"/>
    <s v="Luxury SUV"/>
    <s v="Medsize"/>
  </r>
  <r>
    <s v="DC37886"/>
    <x v="1"/>
    <n v="24338.511849999999"/>
    <x v="0"/>
    <s v="Basic"/>
    <x v="3"/>
    <s v="2/23/11"/>
    <s v="Employed"/>
    <x v="0"/>
    <n v="73692"/>
    <x v="1"/>
    <x v="0"/>
    <n v="67"/>
    <n v="1"/>
    <n v="10"/>
    <n v="0"/>
    <n v="2"/>
    <s v="Personal Auto"/>
    <s v="Personal L1"/>
    <s v="Offer2"/>
    <s v="Branch"/>
    <n v="24.843534999999999"/>
    <s v="Two-Door Car"/>
    <s v="Medsize"/>
  </r>
  <r>
    <s v="SP56326"/>
    <x v="1"/>
    <n v="7452.9987890000002"/>
    <x v="0"/>
    <s v="Premium"/>
    <x v="3"/>
    <d v="2011-01-01T00:00:00"/>
    <s v="Medical Leave"/>
    <x v="0"/>
    <n v="12195"/>
    <x v="0"/>
    <x v="2"/>
    <n v="101"/>
    <n v="29"/>
    <n v="35"/>
    <n v="0"/>
    <n v="7"/>
    <s v="Personal Auto"/>
    <s v="Personal L3"/>
    <s v="Offer1"/>
    <s v="Branch"/>
    <n v="670.581817"/>
    <s v="Four-Door Car"/>
    <s v="Medsize"/>
  </r>
  <r>
    <s v="OQ99704"/>
    <x v="0"/>
    <n v="3981.775889"/>
    <x v="0"/>
    <s v="Basic"/>
    <x v="0"/>
    <d v="2011-11-02T00:00:00"/>
    <s v="Employed"/>
    <x v="0"/>
    <n v="52801"/>
    <x v="2"/>
    <x v="0"/>
    <n v="100"/>
    <n v="21"/>
    <n v="78"/>
    <n v="0"/>
    <n v="1"/>
    <s v="Personal Auto"/>
    <s v="Personal L3"/>
    <s v="Offer2"/>
    <s v="Branch"/>
    <n v="475.20087999999998"/>
    <s v="SUV"/>
    <s v="Small"/>
  </r>
  <r>
    <s v="GQ92754"/>
    <x v="2"/>
    <n v="16060.06949"/>
    <x v="0"/>
    <s v="Extended"/>
    <x v="1"/>
    <d v="2011-12-02T00:00:00"/>
    <s v="Unemployed"/>
    <x v="1"/>
    <n v="0"/>
    <x v="0"/>
    <x v="0"/>
    <n v="87"/>
    <n v="1"/>
    <n v="70"/>
    <n v="0"/>
    <n v="2"/>
    <s v="Personal Auto"/>
    <s v="Personal L3"/>
    <s v="Offer1"/>
    <s v="Call Center"/>
    <n v="417.6"/>
    <s v="Four-Door Car"/>
    <s v="Medsize"/>
  </r>
  <r>
    <s v="DX28320"/>
    <x v="3"/>
    <n v="5111.3579870000003"/>
    <x v="0"/>
    <s v="Basic"/>
    <x v="3"/>
    <s v="1/29/11"/>
    <s v="Unemployed"/>
    <x v="0"/>
    <n v="0"/>
    <x v="0"/>
    <x v="1"/>
    <n v="72"/>
    <n v="6"/>
    <n v="13"/>
    <n v="2"/>
    <n v="7"/>
    <s v="Personal Auto"/>
    <s v="Personal L3"/>
    <s v="Offer1"/>
    <s v="Branch"/>
    <n v="594.68375200000003"/>
    <s v="Four-Door Car"/>
    <s v="Medsize"/>
  </r>
  <r>
    <s v="BM83544"/>
    <x v="1"/>
    <n v="7439.978924"/>
    <x v="0"/>
    <s v="Basic"/>
    <x v="0"/>
    <s v="1/25/11"/>
    <s v="Unemployed"/>
    <x v="0"/>
    <n v="0"/>
    <x v="0"/>
    <x v="1"/>
    <n v="108"/>
    <n v="2"/>
    <n v="94"/>
    <n v="0"/>
    <n v="5"/>
    <s v="Personal Auto"/>
    <s v="Personal L2"/>
    <s v="Offer2"/>
    <s v="Agent"/>
    <n v="518.4"/>
    <s v="SUV"/>
    <s v="Medsize"/>
  </r>
  <r>
    <s v="YB96664"/>
    <x v="0"/>
    <n v="4974.801539"/>
    <x v="1"/>
    <s v="Basic"/>
    <x v="0"/>
    <s v="1/18/11"/>
    <s v="Employed"/>
    <x v="1"/>
    <n v="75644"/>
    <x v="0"/>
    <x v="2"/>
    <n v="65"/>
    <n v="5"/>
    <n v="68"/>
    <n v="3"/>
    <n v="9"/>
    <s v="Corporate Auto"/>
    <s v="Corporate L3"/>
    <s v="Offer2"/>
    <s v="Branch"/>
    <n v="467.80363799999998"/>
    <s v="Two-Door Car"/>
    <s v="Medsize"/>
  </r>
  <r>
    <s v="RO90746"/>
    <x v="3"/>
    <n v="17816.682420000001"/>
    <x v="0"/>
    <s v="Extended"/>
    <x v="3"/>
    <d v="2011-11-02T00:00:00"/>
    <s v="Employed"/>
    <x v="0"/>
    <n v="60192"/>
    <x v="0"/>
    <x v="0"/>
    <n v="220"/>
    <n v="17"/>
    <n v="87"/>
    <n v="0"/>
    <n v="7"/>
    <s v="Personal Auto"/>
    <s v="Personal L3"/>
    <s v="Offer3"/>
    <s v="Agent"/>
    <n v="1056"/>
    <s v="Luxury Car"/>
    <s v="Medsize"/>
  </r>
  <r>
    <s v="UV46349"/>
    <x v="4"/>
    <n v="6238.0544159999999"/>
    <x v="0"/>
    <s v="Extended"/>
    <x v="0"/>
    <d v="2011-04-01T00:00:00"/>
    <s v="Unemployed"/>
    <x v="0"/>
    <n v="0"/>
    <x v="1"/>
    <x v="0"/>
    <n v="90"/>
    <n v="25"/>
    <n v="63"/>
    <n v="2"/>
    <n v="7"/>
    <s v="Personal Auto"/>
    <s v="Personal L3"/>
    <s v="Offer3"/>
    <s v="Call Center"/>
    <n v="134.44278299999999"/>
    <s v="Four-Door Car"/>
    <s v="Medsize"/>
  </r>
  <r>
    <s v="MY32188"/>
    <x v="4"/>
    <n v="2682.9124539999998"/>
    <x v="0"/>
    <s v="Basic"/>
    <x v="0"/>
    <s v="1/20/11"/>
    <s v="Unemployed"/>
    <x v="1"/>
    <n v="0"/>
    <x v="0"/>
    <x v="1"/>
    <n v="74"/>
    <n v="24"/>
    <n v="33"/>
    <n v="0"/>
    <n v="1"/>
    <s v="Corporate Auto"/>
    <s v="Corporate L3"/>
    <s v="Offer1"/>
    <s v="Agent"/>
    <n v="355.2"/>
    <s v="Two-Door Car"/>
    <s v="Small"/>
  </r>
  <r>
    <s v="OV87950"/>
    <x v="3"/>
    <n v="2837.163399"/>
    <x v="0"/>
    <s v="Basic"/>
    <x v="1"/>
    <s v="2/14/11"/>
    <s v="Employed"/>
    <x v="1"/>
    <n v="29242"/>
    <x v="0"/>
    <x v="0"/>
    <n v="73"/>
    <n v="26"/>
    <n v="23"/>
    <n v="0"/>
    <n v="1"/>
    <s v="Personal Auto"/>
    <s v="Personal L1"/>
    <s v="Offer3"/>
    <s v="Branch"/>
    <n v="350.4"/>
    <s v="Two-Door Car"/>
    <s v="Large"/>
  </r>
  <r>
    <s v="ZG82132"/>
    <x v="4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2"/>
    <s v="Offer1"/>
    <s v="Branch"/>
    <n v="494.4"/>
    <s v="Two-Door Car"/>
    <s v="Medsize"/>
  </r>
  <r>
    <s v="LZ31103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2"/>
    <s v="Offer2"/>
    <s v="Agent"/>
    <n v="208.59824599999999"/>
    <s v="Four-Door Car"/>
    <s v="Medsize"/>
  </r>
  <r>
    <s v="HO79663"/>
    <x v="1"/>
    <n v="4139.5331580000002"/>
    <x v="0"/>
    <s v="Basic"/>
    <x v="4"/>
    <d v="2011-08-02T00:00:00"/>
    <s v="Employed"/>
    <x v="0"/>
    <n v="45281"/>
    <x v="1"/>
    <x v="0"/>
    <n v="104"/>
    <n v="13"/>
    <n v="84"/>
    <n v="1"/>
    <n v="1"/>
    <s v="Personal Auto"/>
    <s v="Personal L2"/>
    <s v="Offer1"/>
    <s v="Branch"/>
    <n v="65.030630000000002"/>
    <s v="Sports Car"/>
    <s v="Medsize"/>
  </r>
  <r>
    <s v="RS57109"/>
    <x v="1"/>
    <n v="4100.465956"/>
    <x v="0"/>
    <s v="Premium"/>
    <x v="0"/>
    <s v="1/20/11"/>
    <s v="Employed"/>
    <x v="0"/>
    <n v="51193"/>
    <x v="1"/>
    <x v="0"/>
    <n v="104"/>
    <n v="31"/>
    <n v="21"/>
    <n v="2"/>
    <n v="1"/>
    <s v="Personal Auto"/>
    <s v="Personal L2"/>
    <s v="Offer1"/>
    <s v="Agent"/>
    <n v="97.313648999999998"/>
    <s v="Two-Door Car"/>
    <s v="Medsize"/>
  </r>
  <r>
    <s v="NA21420"/>
    <x v="4"/>
    <n v="5278.2013939999997"/>
    <x v="0"/>
    <s v="Basic"/>
    <x v="0"/>
    <d v="2011-03-02T00:00:00"/>
    <s v="Employed"/>
    <x v="0"/>
    <n v="62074"/>
    <x v="1"/>
    <x v="2"/>
    <n v="67"/>
    <n v="24"/>
    <n v="22"/>
    <n v="0"/>
    <n v="4"/>
    <s v="Corporate Auto"/>
    <s v="Corporate L3"/>
    <s v="Offer2"/>
    <s v="Agent"/>
    <n v="49.435555999999998"/>
    <s v="Four-Door Car"/>
    <s v="Medsize"/>
  </r>
  <r>
    <s v="MY98825"/>
    <x v="3"/>
    <n v="8056.8981190000004"/>
    <x v="0"/>
    <s v="Basic"/>
    <x v="0"/>
    <d v="2011-02-02T00:00:00"/>
    <s v="Employed"/>
    <x v="0"/>
    <n v="64304"/>
    <x v="1"/>
    <x v="2"/>
    <n v="68"/>
    <n v="35"/>
    <n v="70"/>
    <n v="0"/>
    <n v="2"/>
    <s v="Corporate Auto"/>
    <s v="Corporate L2"/>
    <s v="Offer3"/>
    <s v="Web"/>
    <n v="65.471028000000004"/>
    <s v="Two-Door Car"/>
    <s v="Medsize"/>
  </r>
  <r>
    <s v="VW73816"/>
    <x v="4"/>
    <n v="9185.0253009999997"/>
    <x v="0"/>
    <s v="Basic"/>
    <x v="0"/>
    <s v="1/28/11"/>
    <s v="Employed"/>
    <x v="1"/>
    <n v="73795"/>
    <x v="2"/>
    <x v="0"/>
    <n v="116"/>
    <n v="1"/>
    <n v="77"/>
    <n v="1"/>
    <n v="3"/>
    <s v="Personal Auto"/>
    <s v="Personal L3"/>
    <s v="Offer1"/>
    <s v="Agent"/>
    <n v="501.71693399999998"/>
    <s v="SUV"/>
    <s v="Medsize"/>
  </r>
  <r>
    <s v="FN66189"/>
    <x v="4"/>
    <n v="15417.73444"/>
    <x v="0"/>
    <s v="Extended"/>
    <x v="1"/>
    <d v="2011-08-02T00:00:00"/>
    <s v="Employed"/>
    <x v="0"/>
    <n v="84376"/>
    <x v="1"/>
    <x v="0"/>
    <n v="96"/>
    <n v="5"/>
    <n v="54"/>
    <n v="0"/>
    <n v="2"/>
    <s v="Personal Auto"/>
    <s v="Personal L3"/>
    <s v="Offer4"/>
    <s v="Branch"/>
    <n v="43.578516"/>
    <s v="Four-Door Car"/>
    <s v="Medsize"/>
  </r>
  <r>
    <s v="HU75748"/>
    <x v="1"/>
    <n v="6829.413399"/>
    <x v="0"/>
    <s v="Basic"/>
    <x v="3"/>
    <s v="2/13/11"/>
    <s v="Unemployed"/>
    <x v="0"/>
    <n v="0"/>
    <x v="0"/>
    <x v="1"/>
    <n v="66"/>
    <n v="14"/>
    <n v="73"/>
    <n v="1"/>
    <n v="2"/>
    <s v="Personal Auto"/>
    <s v="Personal L2"/>
    <s v="Offer3"/>
    <s v="Branch"/>
    <n v="470.69187499999998"/>
    <s v="Two-Door Car"/>
    <s v="Medsize"/>
  </r>
  <r>
    <s v="OS11465"/>
    <x v="4"/>
    <n v="8500.9094170000008"/>
    <x v="0"/>
    <s v="Basic"/>
    <x v="3"/>
    <d v="2011-10-01T00:00:00"/>
    <s v="Employed"/>
    <x v="1"/>
    <n v="79153"/>
    <x v="0"/>
    <x v="0"/>
    <n v="106"/>
    <n v="12"/>
    <n v="5"/>
    <n v="0"/>
    <n v="7"/>
    <s v="Special Auto"/>
    <s v="Special L1"/>
    <s v="Offer4"/>
    <s v="Call Center"/>
    <n v="508.8"/>
    <s v="SUV"/>
    <s v="Medsize"/>
  </r>
  <r>
    <s v="UY61913"/>
    <x v="4"/>
    <n v="8847.4442209999997"/>
    <x v="0"/>
    <s v="Basic"/>
    <x v="1"/>
    <d v="2011-11-02T00:00:00"/>
    <s v="Disabled"/>
    <x v="1"/>
    <n v="17950"/>
    <x v="2"/>
    <x v="0"/>
    <n v="118"/>
    <n v="34"/>
    <n v="24"/>
    <n v="0"/>
    <n v="4"/>
    <s v="Personal Auto"/>
    <s v="Personal L2"/>
    <s v="Offer1"/>
    <s v="Agent"/>
    <n v="425.48959200000002"/>
    <s v="SUV"/>
    <s v="Medsize"/>
  </r>
  <r>
    <s v="OD70577"/>
    <x v="1"/>
    <n v="2840.8998489999999"/>
    <x v="0"/>
    <s v="Extended"/>
    <x v="1"/>
    <s v="2/28/11"/>
    <s v="Unemployed"/>
    <x v="0"/>
    <n v="0"/>
    <x v="0"/>
    <x v="1"/>
    <n v="80"/>
    <n v="3"/>
    <n v="99"/>
    <n v="1"/>
    <n v="1"/>
    <s v="Personal Auto"/>
    <s v="Personal L3"/>
    <s v="Offer1"/>
    <s v="Branch"/>
    <n v="962.52610600000003"/>
    <s v="Two-Door Car"/>
    <s v="Medsize"/>
  </r>
  <r>
    <s v="DC91024"/>
    <x v="4"/>
    <n v="15984.527389999999"/>
    <x v="0"/>
    <s v="Basic"/>
    <x v="0"/>
    <d v="2011-07-02T00:00:00"/>
    <s v="Unemployed"/>
    <x v="1"/>
    <n v="0"/>
    <x v="0"/>
    <x v="1"/>
    <n v="69"/>
    <n v="19"/>
    <n v="74"/>
    <n v="0"/>
    <n v="2"/>
    <s v="Personal Auto"/>
    <s v="Personal L3"/>
    <s v="Offer4"/>
    <s v="Branch"/>
    <n v="331.2"/>
    <s v="Two-Door Car"/>
    <s v="Small"/>
  </r>
  <r>
    <s v="VQ67172"/>
    <x v="4"/>
    <n v="18542.300739999999"/>
    <x v="0"/>
    <s v="Basic"/>
    <x v="1"/>
    <d v="2011-09-01T00:00:00"/>
    <s v="Unemployed"/>
    <x v="0"/>
    <n v="0"/>
    <x v="0"/>
    <x v="0"/>
    <n v="72"/>
    <n v="30"/>
    <n v="48"/>
    <n v="0"/>
    <n v="2"/>
    <s v="Corporate Auto"/>
    <s v="Corporate L2"/>
    <s v="Offer4"/>
    <s v="Agent"/>
    <n v="622.99206300000003"/>
    <s v="Four-Door Car"/>
    <s v="Small"/>
  </r>
  <r>
    <s v="MF23895"/>
    <x v="1"/>
    <n v="2609.829612"/>
    <x v="0"/>
    <s v="Basic"/>
    <x v="1"/>
    <s v="1/13/11"/>
    <s v="Employed"/>
    <x v="0"/>
    <n v="58139"/>
    <x v="1"/>
    <x v="0"/>
    <n v="65"/>
    <n v="29"/>
    <n v="77"/>
    <n v="1"/>
    <n v="1"/>
    <s v="Corporate Auto"/>
    <s v="Corporate L3"/>
    <s v="Offer4"/>
    <s v="Agent"/>
    <n v="33.171413000000001"/>
    <s v="Four-Door Car"/>
    <s v="Medsize"/>
  </r>
  <r>
    <s v="AA10041"/>
    <x v="3"/>
    <n v="7901.7442380000002"/>
    <x v="0"/>
    <s v="Basic"/>
    <x v="3"/>
    <d v="2011-02-02T00:00:00"/>
    <s v="Unemployed"/>
    <x v="1"/>
    <n v="0"/>
    <x v="0"/>
    <x v="1"/>
    <n v="113"/>
    <n v="35"/>
    <n v="83"/>
    <n v="0"/>
    <n v="5"/>
    <s v="Personal Auto"/>
    <s v="Personal L3"/>
    <s v="Offer1"/>
    <s v="Call Center"/>
    <n v="1258.327804"/>
    <s v="SUV"/>
    <s v="Medsize"/>
  </r>
  <r>
    <s v="DV36320"/>
    <x v="3"/>
    <n v="17995.865320000001"/>
    <x v="0"/>
    <s v="Extended"/>
    <x v="3"/>
    <s v="1/18/11"/>
    <s v="Employed"/>
    <x v="0"/>
    <n v="80991"/>
    <x v="2"/>
    <x v="0"/>
    <n v="223"/>
    <n v="5"/>
    <n v="56"/>
    <n v="0"/>
    <n v="4"/>
    <s v="Personal Auto"/>
    <s v="Personal L3"/>
    <s v="Offer4"/>
    <s v="Branch"/>
    <n v="937.32788100000005"/>
    <s v="Luxury SUV"/>
    <s v="Medsize"/>
  </r>
  <r>
    <s v="UE72026"/>
    <x v="3"/>
    <n v="5021.6862449999999"/>
    <x v="0"/>
    <s v="Extended"/>
    <x v="1"/>
    <s v="1/28/11"/>
    <s v="Employed"/>
    <x v="0"/>
    <n v="69678"/>
    <x v="1"/>
    <x v="2"/>
    <n v="126"/>
    <n v="21"/>
    <n v="39"/>
    <n v="0"/>
    <n v="1"/>
    <s v="Personal Auto"/>
    <s v="Personal L2"/>
    <s v="Offer3"/>
    <s v="Agent"/>
    <n v="306.81875400000001"/>
    <s v="Sports Car"/>
    <s v="Small"/>
  </r>
  <r>
    <s v="SE78641"/>
    <x v="1"/>
    <n v="4654.8410889999996"/>
    <x v="0"/>
    <s v="Basic"/>
    <x v="0"/>
    <s v="1/16/11"/>
    <s v="Unemployed"/>
    <x v="1"/>
    <n v="0"/>
    <x v="0"/>
    <x v="1"/>
    <n v="67"/>
    <n v="33"/>
    <n v="19"/>
    <n v="0"/>
    <n v="4"/>
    <s v="Personal Auto"/>
    <s v="Personal L2"/>
    <s v="Offer1"/>
    <s v="Call Center"/>
    <n v="577.38546299999996"/>
    <s v="Two-Door Car"/>
    <s v="Large"/>
  </r>
  <r>
    <s v="YC69616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3"/>
    <s v="Offer2"/>
    <s v="Branch"/>
    <n v="345.6"/>
    <s v="Two-Door Car"/>
    <s v="Large"/>
  </r>
  <r>
    <s v="SM10254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1"/>
    <s v="Offer2"/>
    <s v="Agent"/>
    <n v="839.34846400000004"/>
    <s v="SUV"/>
    <s v="Small"/>
  </r>
  <r>
    <s v="AG45299"/>
    <x v="3"/>
    <n v="8595.7263989999992"/>
    <x v="0"/>
    <s v="Basic"/>
    <x v="1"/>
    <s v="1/20/11"/>
    <s v="Employed"/>
    <x v="1"/>
    <n v="76763"/>
    <x v="1"/>
    <x v="2"/>
    <n v="108"/>
    <n v="12"/>
    <n v="87"/>
    <n v="0"/>
    <n v="8"/>
    <s v="Personal Auto"/>
    <s v="Personal L3"/>
    <s v="Offer2"/>
    <s v="Web"/>
    <n v="186.45960700000001"/>
    <s v="SUV"/>
    <s v="Small"/>
  </r>
  <r>
    <s v="KS45476"/>
    <x v="0"/>
    <n v="15626.280210000001"/>
    <x v="0"/>
    <s v="Extended"/>
    <x v="3"/>
    <d v="2011-10-02T00:00:00"/>
    <s v="Employed"/>
    <x v="0"/>
    <n v="50461"/>
    <x v="0"/>
    <x v="1"/>
    <n v="131"/>
    <n v="22"/>
    <n v="89"/>
    <n v="0"/>
    <n v="2"/>
    <s v="Personal Auto"/>
    <s v="Personal L3"/>
    <s v="Offer1"/>
    <s v="Agent"/>
    <n v="810.06514000000004"/>
    <s v="Sports Car"/>
    <s v="Large"/>
  </r>
  <r>
    <s v="No69427"/>
    <x v="3"/>
    <n v="2797.674845"/>
    <x v="0"/>
    <s v="Basic"/>
    <x v="3"/>
    <d v="2011-07-02T00:00:00"/>
    <s v="Employed"/>
    <x v="1"/>
    <n v="69604"/>
    <x v="1"/>
    <x v="0"/>
    <n v="70"/>
    <n v="10"/>
    <n v="50"/>
    <n v="0"/>
    <n v="1"/>
    <s v="Corporate Auto"/>
    <s v="Corporate L3"/>
    <s v="Offer4"/>
    <s v="Agent"/>
    <n v="112.33660399999999"/>
    <s v="Four-Door Car"/>
    <s v="Medsize"/>
  </r>
  <r>
    <s v="BA52133"/>
    <x v="3"/>
    <n v="5344.9896239999998"/>
    <x v="0"/>
    <s v="Basic"/>
    <x v="2"/>
    <d v="2011-11-02T00:00:00"/>
    <s v="Employed"/>
    <x v="1"/>
    <n v="22908"/>
    <x v="0"/>
    <x v="0"/>
    <n v="68"/>
    <n v="30"/>
    <n v="19"/>
    <n v="0"/>
    <n v="7"/>
    <s v="Personal Auto"/>
    <s v="Personal L2"/>
    <s v="Offer3"/>
    <s v="Call Center"/>
    <n v="387.77478100000002"/>
    <s v="Four-Door Car"/>
    <s v="Small"/>
  </r>
  <r>
    <s v="WT59944"/>
    <x v="3"/>
    <n v="17557.540509999999"/>
    <x v="0"/>
    <s v="Premium"/>
    <x v="1"/>
    <s v="2/15/11"/>
    <s v="Employed"/>
    <x v="0"/>
    <n v="68273"/>
    <x v="1"/>
    <x v="2"/>
    <n v="146"/>
    <n v="23"/>
    <n v="93"/>
    <n v="0"/>
    <n v="2"/>
    <s v="Personal Auto"/>
    <s v="Personal L1"/>
    <s v="Offer2"/>
    <s v="Call Center"/>
    <n v="76.475358999999997"/>
    <s v="Sports Car"/>
    <s v="Medsize"/>
  </r>
  <r>
    <s v="XV30885"/>
    <x v="3"/>
    <n v="4595.5245480000003"/>
    <x v="0"/>
    <s v="Basic"/>
    <x v="1"/>
    <s v="1/25/11"/>
    <s v="Employed"/>
    <x v="1"/>
    <n v="95550"/>
    <x v="2"/>
    <x v="2"/>
    <n v="116"/>
    <n v="15"/>
    <n v="75"/>
    <n v="1"/>
    <n v="1"/>
    <s v="Personal Auto"/>
    <s v="Personal L3"/>
    <s v="Offer1"/>
    <s v="Agent"/>
    <n v="381.57026100000002"/>
    <s v="SUV"/>
    <s v="Medsize"/>
  </r>
  <r>
    <s v="LU79865"/>
    <x v="2"/>
    <n v="5794.1042340000004"/>
    <x v="0"/>
    <s v="Basic"/>
    <x v="0"/>
    <s v="2/27/11"/>
    <s v="Employed"/>
    <x v="1"/>
    <n v="88370"/>
    <x v="0"/>
    <x v="2"/>
    <n v="74"/>
    <n v="0"/>
    <n v="16"/>
    <n v="1"/>
    <n v="9"/>
    <s v="Personal Auto"/>
    <s v="Personal L1"/>
    <s v="Offer1"/>
    <s v="Agent"/>
    <n v="355.2"/>
    <s v="Four-Door Car"/>
    <s v="Small"/>
  </r>
  <r>
    <s v="BL29046"/>
    <x v="4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Corporate Auto"/>
    <s v="Corporate L2"/>
    <s v="Offer2"/>
    <s v="Branch"/>
    <n v="309.577946"/>
    <s v="Four-Door Car"/>
    <s v="Medsize"/>
  </r>
  <r>
    <s v="AM34581"/>
    <x v="4"/>
    <n v="6680.1468009999999"/>
    <x v="0"/>
    <s v="Extended"/>
    <x v="0"/>
    <d v="2011-05-01T00:00:00"/>
    <s v="Employed"/>
    <x v="0"/>
    <n v="24432"/>
    <x v="1"/>
    <x v="0"/>
    <n v="87"/>
    <n v="19"/>
    <n v="44"/>
    <n v="3"/>
    <n v="6"/>
    <s v="Corporate Auto"/>
    <s v="Corporate L2"/>
    <s v="Offer2"/>
    <s v="Branch"/>
    <n v="71.108469999999997"/>
    <s v="Two-Door Car"/>
    <s v="Medsize"/>
  </r>
  <r>
    <s v="YN75239"/>
    <x v="4"/>
    <n v="7910.8667180000002"/>
    <x v="0"/>
    <s v="Basic"/>
    <x v="1"/>
    <d v="2011-12-01T00:00:00"/>
    <s v="Employed"/>
    <x v="1"/>
    <n v="77577"/>
    <x v="1"/>
    <x v="0"/>
    <n v="199"/>
    <n v="14"/>
    <n v="37"/>
    <n v="1"/>
    <n v="1"/>
    <s v="Personal Auto"/>
    <s v="Personal L3"/>
    <s v="Offer3"/>
    <s v="Agent"/>
    <n v="35.768915999999997"/>
    <s v="Luxury SUV"/>
    <s v="Small"/>
  </r>
  <r>
    <s v="OJ84485"/>
    <x v="3"/>
    <n v="12516.92188"/>
    <x v="0"/>
    <s v="Basic"/>
    <x v="3"/>
    <s v="1/27/11"/>
    <s v="Medical Leave"/>
    <x v="1"/>
    <n v="12607"/>
    <x v="0"/>
    <x v="0"/>
    <n v="110"/>
    <n v="13"/>
    <n v="20"/>
    <n v="0"/>
    <n v="2"/>
    <s v="Personal Auto"/>
    <s v="Personal L2"/>
    <s v="Offer1"/>
    <s v="Call Center"/>
    <n v="528"/>
    <s v="SUV"/>
    <s v="Medsize"/>
  </r>
  <r>
    <s v="JA12995"/>
    <x v="4"/>
    <n v="2325.2594829999998"/>
    <x v="0"/>
    <s v="Basic"/>
    <x v="1"/>
    <s v="2/15/11"/>
    <s v="Unemployed"/>
    <x v="0"/>
    <n v="0"/>
    <x v="0"/>
    <x v="0"/>
    <n v="63"/>
    <n v="6"/>
    <n v="75"/>
    <n v="0"/>
    <n v="1"/>
    <s v="Personal Auto"/>
    <s v="Personal L3"/>
    <s v="Offer3"/>
    <s v="Agent"/>
    <n v="302.39999999999998"/>
    <s v="Four-Door Car"/>
    <s v="Medsize"/>
  </r>
  <r>
    <s v="OD85990"/>
    <x v="4"/>
    <n v="3964.1512630000002"/>
    <x v="0"/>
    <s v="Basic"/>
    <x v="0"/>
    <s v="2/14/11"/>
    <s v="Disabled"/>
    <x v="0"/>
    <n v="23474"/>
    <x v="0"/>
    <x v="2"/>
    <n v="102"/>
    <n v="5"/>
    <n v="21"/>
    <n v="0"/>
    <n v="1"/>
    <s v="Corporate Auto"/>
    <s v="Corporate L3"/>
    <s v="Offer1"/>
    <s v="Branch"/>
    <n v="489.6"/>
    <s v="SUV"/>
    <s v="Medsize"/>
  </r>
  <r>
    <s v="NZ57264"/>
    <x v="3"/>
    <n v="7486.0880150000003"/>
    <x v="0"/>
    <s v="Basic"/>
    <x v="0"/>
    <s v="1/26/11"/>
    <s v="Unemployed"/>
    <x v="1"/>
    <n v="0"/>
    <x v="0"/>
    <x v="1"/>
    <n v="113"/>
    <n v="33"/>
    <n v="18"/>
    <n v="0"/>
    <n v="4"/>
    <s v="Personal Auto"/>
    <s v="Personal L3"/>
    <s v="Offer4"/>
    <s v="Call Center"/>
    <n v="813.6"/>
    <s v="SUV"/>
    <s v="Medsize"/>
  </r>
  <r>
    <s v="OL39995"/>
    <x v="4"/>
    <n v="6707.9941479999998"/>
    <x v="0"/>
    <s v="Basic"/>
    <x v="0"/>
    <s v="2/25/11"/>
    <s v="Unemployed"/>
    <x v="1"/>
    <n v="0"/>
    <x v="0"/>
    <x v="2"/>
    <n v="65"/>
    <n v="1"/>
    <n v="30"/>
    <n v="0"/>
    <n v="2"/>
    <s v="Personal Auto"/>
    <s v="Personal L2"/>
    <s v="Offer4"/>
    <s v="Agent"/>
    <n v="360.48068899999998"/>
    <s v="Four-Door Car"/>
    <s v="Medsize"/>
  </r>
  <r>
    <s v="LK51620"/>
    <x v="3"/>
    <n v="12902.093220000001"/>
    <x v="0"/>
    <s v="Premium"/>
    <x v="3"/>
    <s v="1/15/11"/>
    <s v="Employed"/>
    <x v="1"/>
    <n v="98478"/>
    <x v="0"/>
    <x v="0"/>
    <n v="106"/>
    <n v="21"/>
    <n v="80"/>
    <n v="0"/>
    <n v="2"/>
    <s v="Corporate Auto"/>
    <s v="Corporate L3"/>
    <s v="Offer1"/>
    <s v="Branch"/>
    <n v="508.8"/>
    <s v="Four-Door Car"/>
    <s v="Small"/>
  </r>
  <r>
    <s v="ZB91993"/>
    <x v="1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3"/>
    <s v="Offer1"/>
    <s v="Agent"/>
    <n v="460.8"/>
    <s v="Four-Door Car"/>
    <s v="Medsize"/>
  </r>
  <r>
    <s v="SZ60342"/>
    <x v="1"/>
    <n v="5148.6532029999998"/>
    <x v="0"/>
    <s v="Basic"/>
    <x v="1"/>
    <s v="1/13/11"/>
    <s v="Employed"/>
    <x v="1"/>
    <n v="51071"/>
    <x v="0"/>
    <x v="0"/>
    <n v="65"/>
    <n v="17"/>
    <n v="94"/>
    <n v="0"/>
    <n v="3"/>
    <s v="Personal Auto"/>
    <s v="Personal L3"/>
    <s v="Offer1"/>
    <s v="Agent"/>
    <n v="312"/>
    <s v="Two-Door Car"/>
    <s v="Small"/>
  </r>
  <r>
    <s v="WE80653"/>
    <x v="4"/>
    <n v="6827.1782020000001"/>
    <x v="0"/>
    <s v="Basic"/>
    <x v="0"/>
    <d v="2011-03-02T00:00:00"/>
    <s v="Unemployed"/>
    <x v="0"/>
    <n v="0"/>
    <x v="1"/>
    <x v="2"/>
    <n v="103"/>
    <n v="2"/>
    <n v="75"/>
    <n v="2"/>
    <n v="6"/>
    <s v="Personal Auto"/>
    <s v="Personal L3"/>
    <s v="Offer1"/>
    <s v="Agent"/>
    <n v="2.4550329999999998"/>
    <s v="SUV"/>
    <s v="Medsize"/>
  </r>
  <r>
    <s v="EE28119"/>
    <x v="1"/>
    <n v="4670.058282"/>
    <x v="0"/>
    <s v="Premium"/>
    <x v="0"/>
    <d v="2011-03-02T00:00:00"/>
    <s v="Employed"/>
    <x v="0"/>
    <n v="69921"/>
    <x v="2"/>
    <x v="2"/>
    <n v="118"/>
    <n v="28"/>
    <n v="22"/>
    <n v="2"/>
    <n v="1"/>
    <s v="Personal Auto"/>
    <s v="Personal L3"/>
    <s v="Offer1"/>
    <s v="Agent"/>
    <n v="373.22704399999998"/>
    <s v="Two-Door Car"/>
    <s v="Medsize"/>
  </r>
  <r>
    <s v="GA49547"/>
    <x v="0"/>
    <n v="5363.0765469999997"/>
    <x v="0"/>
    <s v="Basic"/>
    <x v="3"/>
    <s v="2/18/11"/>
    <s v="Employed"/>
    <x v="1"/>
    <n v="36357"/>
    <x v="1"/>
    <x v="0"/>
    <n v="68"/>
    <n v="28"/>
    <n v="96"/>
    <n v="0"/>
    <n v="6"/>
    <s v="Personal Auto"/>
    <s v="Personal L3"/>
    <s v="Offer1"/>
    <s v="Branch"/>
    <n v="17.269323"/>
    <s v="Four-Door Car"/>
    <s v="Medsize"/>
  </r>
  <r>
    <s v="BA92673"/>
    <x v="4"/>
    <n v="6961.945557"/>
    <x v="0"/>
    <s v="Basic"/>
    <x v="3"/>
    <d v="2011-05-02T00:00:00"/>
    <s v="Unemployed"/>
    <x v="0"/>
    <n v="0"/>
    <x v="1"/>
    <x v="0"/>
    <n v="63"/>
    <n v="17"/>
    <n v="24"/>
    <n v="0"/>
    <n v="2"/>
    <s v="Personal Auto"/>
    <s v="Personal L2"/>
    <s v="Offer2"/>
    <s v="Web"/>
    <n v="40.622304"/>
    <s v="Four-Door Car"/>
    <s v="Large"/>
  </r>
  <r>
    <s v="PT70350"/>
    <x v="4"/>
    <n v="28511.033309999999"/>
    <x v="0"/>
    <s v="Premium"/>
    <x v="3"/>
    <s v="2/21/11"/>
    <s v="Employed"/>
    <x v="1"/>
    <n v="27607"/>
    <x v="0"/>
    <x v="0"/>
    <n v="104"/>
    <n v="15"/>
    <n v="56"/>
    <n v="0"/>
    <n v="2"/>
    <s v="Corporate Auto"/>
    <s v="Corporate L1"/>
    <s v="Offer4"/>
    <s v="Agent"/>
    <n v="640.58414500000003"/>
    <s v="Four-Door Car"/>
    <s v="Medsize"/>
  </r>
  <r>
    <s v="KL29678"/>
    <x v="4"/>
    <n v="8624.9176630000002"/>
    <x v="0"/>
    <s v="Basic"/>
    <x v="2"/>
    <d v="2011-08-01T00:00:00"/>
    <s v="Employed"/>
    <x v="0"/>
    <n v="43610"/>
    <x v="0"/>
    <x v="0"/>
    <n v="106"/>
    <n v="16"/>
    <n v="60"/>
    <n v="0"/>
    <n v="5"/>
    <s v="Personal Auto"/>
    <s v="Personal L3"/>
    <s v="Offer2"/>
    <s v="Agent"/>
    <n v="508.8"/>
    <s v="Sports Car"/>
    <s v="Medsize"/>
  </r>
  <r>
    <s v="HL84679"/>
    <x v="4"/>
    <n v="3382.223536"/>
    <x v="0"/>
    <s v="Extended"/>
    <x v="0"/>
    <s v="2/17/11"/>
    <s v="Unemployed"/>
    <x v="0"/>
    <n v="0"/>
    <x v="0"/>
    <x v="0"/>
    <n v="91"/>
    <n v="13"/>
    <n v="77"/>
    <n v="0"/>
    <n v="1"/>
    <s v="Personal Auto"/>
    <s v="Personal L3"/>
    <s v="Offer3"/>
    <s v="Call Center"/>
    <n v="436.8"/>
    <s v="Four-Door Car"/>
    <s v="Medsize"/>
  </r>
  <r>
    <s v="GH94657"/>
    <x v="3"/>
    <n v="2319.8185490000001"/>
    <x v="0"/>
    <s v="Basic"/>
    <x v="0"/>
    <s v="1/27/11"/>
    <s v="Disabled"/>
    <x v="1"/>
    <n v="14660"/>
    <x v="0"/>
    <x v="0"/>
    <n v="61"/>
    <n v="14"/>
    <n v="97"/>
    <n v="0"/>
    <n v="1"/>
    <s v="Personal Auto"/>
    <s v="Personal L2"/>
    <s v="Offer2"/>
    <s v="Call Center"/>
    <n v="396.60875099999998"/>
    <s v="Four-Door Car"/>
    <s v="Medsize"/>
  </r>
  <r>
    <s v="EZ71780"/>
    <x v="1"/>
    <n v="8807.4868310000002"/>
    <x v="0"/>
    <s v="Extended"/>
    <x v="3"/>
    <s v="2/21/11"/>
    <s v="Disabled"/>
    <x v="0"/>
    <n v="26864"/>
    <x v="0"/>
    <x v="2"/>
    <n v="78"/>
    <n v="18"/>
    <n v="12"/>
    <n v="0"/>
    <n v="2"/>
    <s v="Special Auto"/>
    <s v="Special L1"/>
    <s v="Offer3"/>
    <s v="Agent"/>
    <n v="374.4"/>
    <s v="Four-Door Car"/>
    <s v="Medsize"/>
  </r>
  <r>
    <s v="BW76745"/>
    <x v="4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2"/>
    <s v="Offer1"/>
    <s v="Agent"/>
    <n v="67.530904000000007"/>
    <s v="Four-Door Car"/>
    <s v="Large"/>
  </r>
  <r>
    <s v="TN64240"/>
    <x v="3"/>
    <n v="7853.9614089999995"/>
    <x v="0"/>
    <s v="Extended"/>
    <x v="0"/>
    <s v="2/21/11"/>
    <s v="Employed"/>
    <x v="0"/>
    <n v="42582"/>
    <x v="0"/>
    <x v="2"/>
    <n v="99"/>
    <n v="1"/>
    <n v="57"/>
    <n v="0"/>
    <n v="5"/>
    <s v="Corporate Auto"/>
    <s v="Corporate L3"/>
    <s v="Offer4"/>
    <s v="Call Center"/>
    <n v="629.34464200000002"/>
    <s v="Four-Door Car"/>
    <s v="Small"/>
  </r>
  <r>
    <s v="AE23906"/>
    <x v="1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2"/>
    <s v="Offer1"/>
    <s v="Branch"/>
    <n v="128.969729"/>
    <s v="Four-Door Car"/>
    <s v="Medsize"/>
  </r>
  <r>
    <s v="CX20455"/>
    <x v="1"/>
    <n v="22103.5072"/>
    <x v="1"/>
    <s v="Basic"/>
    <x v="1"/>
    <s v="1/30/11"/>
    <s v="Unemployed"/>
    <x v="1"/>
    <n v="0"/>
    <x v="0"/>
    <x v="0"/>
    <n v="102"/>
    <n v="35"/>
    <n v="48"/>
    <n v="0"/>
    <n v="2"/>
    <s v="Corporate Auto"/>
    <s v="Corporate L3"/>
    <s v="Offer1"/>
    <s v="Branch"/>
    <n v="489.6"/>
    <s v="SUV"/>
    <s v="Medsize"/>
  </r>
  <r>
    <s v="KX18446"/>
    <x v="0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Corporate Auto"/>
    <s v="Corporate L2"/>
    <s v="Offer2"/>
    <s v="Agent"/>
    <n v="599.00088300000004"/>
    <s v="Two-Door Car"/>
    <s v="Medsize"/>
  </r>
  <r>
    <s v="NR66922"/>
    <x v="4"/>
    <n v="11323.35555"/>
    <x v="0"/>
    <s v="Extended"/>
    <x v="2"/>
    <s v="2/18/11"/>
    <s v="Employed"/>
    <x v="1"/>
    <n v="98254"/>
    <x v="1"/>
    <x v="0"/>
    <n v="94"/>
    <n v="23"/>
    <n v="11"/>
    <n v="3"/>
    <n v="2"/>
    <s v="Corporate Auto"/>
    <s v="Corporate L3"/>
    <s v="Offer3"/>
    <s v="Agent"/>
    <n v="229.71190799999999"/>
    <s v="Four-Door Car"/>
    <s v="Medsize"/>
  </r>
  <r>
    <s v="PQ27923"/>
    <x v="0"/>
    <n v="6333.030812"/>
    <x v="0"/>
    <s v="Extended"/>
    <x v="2"/>
    <d v="2011-08-01T00:00:00"/>
    <s v="Employed"/>
    <x v="1"/>
    <n v="71737"/>
    <x v="2"/>
    <x v="2"/>
    <n v="79"/>
    <n v="7"/>
    <n v="79"/>
    <n v="0"/>
    <n v="4"/>
    <s v="Personal Auto"/>
    <s v="Personal L2"/>
    <s v="Offer3"/>
    <s v="Agent"/>
    <n v="338.79561999999999"/>
    <s v="Two-Door Car"/>
    <s v="Medsize"/>
  </r>
  <r>
    <s v="No81415"/>
    <x v="1"/>
    <n v="3139.1693529999998"/>
    <x v="0"/>
    <s v="Extended"/>
    <x v="0"/>
    <d v="2011-01-02T00:00:00"/>
    <s v="Employed"/>
    <x v="1"/>
    <n v="31177"/>
    <x v="0"/>
    <x v="0"/>
    <n v="79"/>
    <n v="14"/>
    <n v="28"/>
    <n v="0"/>
    <n v="1"/>
    <s v="Personal Auto"/>
    <s v="Personal L3"/>
    <s v="Offer4"/>
    <s v="Call Center"/>
    <n v="905.69971699999996"/>
    <s v="Four-Door Car"/>
    <s v="Small"/>
  </r>
  <r>
    <s v="OI48534"/>
    <x v="3"/>
    <n v="2617.1826609999998"/>
    <x v="0"/>
    <s v="Basic"/>
    <x v="3"/>
    <s v="2/14/11"/>
    <s v="Employed"/>
    <x v="0"/>
    <n v="98338"/>
    <x v="1"/>
    <x v="1"/>
    <n v="65"/>
    <n v="13"/>
    <n v="33"/>
    <n v="0"/>
    <n v="1"/>
    <s v="Personal Auto"/>
    <s v="Personal L1"/>
    <s v="Offer3"/>
    <s v="Web"/>
    <n v="35.597287999999999"/>
    <s v="Four-Door Car"/>
    <s v="Medsize"/>
  </r>
  <r>
    <s v="FH83537"/>
    <x v="3"/>
    <n v="3732.5685360000002"/>
    <x v="0"/>
    <s v="Basic"/>
    <x v="3"/>
    <d v="2011-04-01T00:00:00"/>
    <s v="Unemployed"/>
    <x v="0"/>
    <n v="0"/>
    <x v="0"/>
    <x v="1"/>
    <n v="106"/>
    <n v="2"/>
    <n v="50"/>
    <n v="0"/>
    <n v="1"/>
    <s v="Personal Auto"/>
    <s v="Personal L3"/>
    <s v="Offer3"/>
    <s v="Agent"/>
    <n v="879.42749000000003"/>
    <s v="Sports Car"/>
    <s v="Medsize"/>
  </r>
  <r>
    <s v="VH94792"/>
    <x v="3"/>
    <n v="4433.6940279999999"/>
    <x v="0"/>
    <s v="Basic"/>
    <x v="0"/>
    <s v="1/21/11"/>
    <s v="Unemployed"/>
    <x v="0"/>
    <n v="0"/>
    <x v="0"/>
    <x v="1"/>
    <n v="65"/>
    <n v="7"/>
    <n v="22"/>
    <n v="0"/>
    <n v="6"/>
    <s v="Special Auto"/>
    <s v="Special L3"/>
    <s v="Offer2"/>
    <s v="Web"/>
    <n v="312"/>
    <s v="Four-Door Car"/>
    <s v="Medsize"/>
  </r>
  <r>
    <s v="VD37089"/>
    <x v="0"/>
    <n v="3478.8870230000002"/>
    <x v="0"/>
    <s v="Extended"/>
    <x v="1"/>
    <d v="2011-07-01T00:00:00"/>
    <s v="Employed"/>
    <x v="1"/>
    <n v="29938"/>
    <x v="0"/>
    <x v="2"/>
    <n v="90"/>
    <n v="8"/>
    <n v="35"/>
    <n v="0"/>
    <n v="1"/>
    <s v="Corporate Auto"/>
    <s v="Corporate L1"/>
    <s v="Offer2"/>
    <s v="Branch"/>
    <n v="562.42658500000005"/>
    <s v="Four-Door Car"/>
    <s v="Medsize"/>
  </r>
  <r>
    <s v="UW68708"/>
    <x v="3"/>
    <n v="5009.5952909999996"/>
    <x v="0"/>
    <s v="Basic"/>
    <x v="0"/>
    <s v="1/20/11"/>
    <s v="Unemployed"/>
    <x v="0"/>
    <n v="0"/>
    <x v="0"/>
    <x v="1"/>
    <n v="69"/>
    <n v="20"/>
    <n v="95"/>
    <n v="0"/>
    <n v="4"/>
    <s v="Personal Auto"/>
    <s v="Personal L2"/>
    <s v="Offer1"/>
    <s v="Web"/>
    <n v="496.8"/>
    <s v="Four-Door Car"/>
    <s v="Medsize"/>
  </r>
  <r>
    <s v="PV39600"/>
    <x v="3"/>
    <n v="8417.0044010000001"/>
    <x v="0"/>
    <s v="Premium"/>
    <x v="0"/>
    <d v="2011-06-01T00:00:00"/>
    <s v="Employed"/>
    <x v="1"/>
    <n v="24285"/>
    <x v="0"/>
    <x v="2"/>
    <n v="111"/>
    <n v="6"/>
    <n v="10"/>
    <n v="0"/>
    <n v="7"/>
    <s v="Personal Auto"/>
    <s v="Personal L3"/>
    <s v="Offer4"/>
    <s v="Agent"/>
    <n v="1257.527908"/>
    <s v="Two-Door Car"/>
    <s v="Small"/>
  </r>
  <r>
    <s v="ZD42919"/>
    <x v="3"/>
    <n v="4483.8390440000003"/>
    <x v="0"/>
    <s v="Basic"/>
    <x v="2"/>
    <d v="2011-09-01T00:00:00"/>
    <s v="Employed"/>
    <x v="1"/>
    <n v="32983"/>
    <x v="2"/>
    <x v="0"/>
    <n v="113"/>
    <n v="25"/>
    <n v="59"/>
    <n v="0"/>
    <n v="1"/>
    <s v="Personal Auto"/>
    <s v="Personal L1"/>
    <s v="Offer2"/>
    <s v="Call Center"/>
    <n v="466.81626999999997"/>
    <s v="SUV"/>
    <s v="Medsize"/>
  </r>
  <r>
    <s v="ZX68434"/>
    <x v="3"/>
    <n v="5124.984391"/>
    <x v="0"/>
    <s v="Extended"/>
    <x v="4"/>
    <s v="1/13/11"/>
    <s v="Unemployed"/>
    <x v="0"/>
    <n v="0"/>
    <x v="0"/>
    <x v="2"/>
    <n v="134"/>
    <n v="13"/>
    <n v="56"/>
    <n v="0"/>
    <n v="1"/>
    <s v="Personal Auto"/>
    <s v="Personal L2"/>
    <s v="Offer3"/>
    <s v="Web"/>
    <n v="643.20000000000005"/>
    <s v="SUV"/>
    <s v="Medsize"/>
  </r>
  <r>
    <s v="CH81088"/>
    <x v="4"/>
    <n v="3721.0571180000002"/>
    <x v="0"/>
    <s v="Extended"/>
    <x v="0"/>
    <d v="2011-02-02T00:00:00"/>
    <s v="Employed"/>
    <x v="0"/>
    <n v="71333"/>
    <x v="2"/>
    <x v="0"/>
    <n v="93"/>
    <n v="9"/>
    <n v="92"/>
    <n v="0"/>
    <n v="1"/>
    <s v="Personal Auto"/>
    <s v="Personal L3"/>
    <s v="Offer2"/>
    <s v="Call Center"/>
    <n v="343.75520899999998"/>
    <s v="Four-Door Car"/>
    <s v="Medsize"/>
  </r>
  <r>
    <s v="SV68939"/>
    <x v="1"/>
    <n v="9988.7876180000003"/>
    <x v="0"/>
    <s v="Extended"/>
    <x v="2"/>
    <s v="2/27/11"/>
    <s v="Employed"/>
    <x v="0"/>
    <n v="33157"/>
    <x v="1"/>
    <x v="0"/>
    <n v="124"/>
    <n v="28"/>
    <n v="58"/>
    <n v="0"/>
    <n v="3"/>
    <s v="Personal Auto"/>
    <s v="Personal L3"/>
    <s v="Offer2"/>
    <s v="Agent"/>
    <n v="286.00396799999999"/>
    <s v="SUV"/>
    <s v="Medsize"/>
  </r>
  <r>
    <s v="WI81695"/>
    <x v="4"/>
    <n v="3342.1779569999999"/>
    <x v="0"/>
    <s v="Extended"/>
    <x v="1"/>
    <s v="1/27/11"/>
    <s v="Unemployed"/>
    <x v="0"/>
    <n v="0"/>
    <x v="0"/>
    <x v="0"/>
    <n v="91"/>
    <n v="8"/>
    <n v="60"/>
    <n v="0"/>
    <n v="1"/>
    <s v="Personal Auto"/>
    <s v="Personal L2"/>
    <s v="Offer1"/>
    <s v="Agent"/>
    <n v="436.8"/>
    <s v="Four-Door Car"/>
    <s v="Medsize"/>
  </r>
  <r>
    <s v="OU50429"/>
    <x v="3"/>
    <n v="7524.7357460000003"/>
    <x v="0"/>
    <s v="Basic"/>
    <x v="0"/>
    <d v="2011-04-02T00:00:00"/>
    <s v="Employed"/>
    <x v="1"/>
    <n v="36580"/>
    <x v="0"/>
    <x v="0"/>
    <n v="64"/>
    <n v="20"/>
    <n v="76"/>
    <n v="1"/>
    <n v="2"/>
    <s v="Personal Auto"/>
    <s v="Personal L3"/>
    <s v="Offer2"/>
    <s v="Agent"/>
    <n v="460.8"/>
    <s v="Four-Door Car"/>
    <s v="Small"/>
  </r>
  <r>
    <s v="TE44937"/>
    <x v="4"/>
    <n v="13466.92071"/>
    <x v="1"/>
    <s v="Basic"/>
    <x v="3"/>
    <s v="2/23/11"/>
    <s v="Disabled"/>
    <x v="0"/>
    <n v="11432"/>
    <x v="0"/>
    <x v="0"/>
    <n v="119"/>
    <n v="11"/>
    <n v="9"/>
    <n v="0"/>
    <n v="2"/>
    <s v="Personal Auto"/>
    <s v="Personal L2"/>
    <s v="Offer2"/>
    <s v="Agent"/>
    <n v="571.20000000000005"/>
    <s v="SUV"/>
    <s v="Small"/>
  </r>
  <r>
    <s v="GC29421"/>
    <x v="3"/>
    <n v="2949.282616"/>
    <x v="0"/>
    <s v="Basic"/>
    <x v="3"/>
    <d v="2011-08-01T00:00:00"/>
    <s v="Employed"/>
    <x v="0"/>
    <n v="78596"/>
    <x v="1"/>
    <x v="2"/>
    <n v="73"/>
    <n v="11"/>
    <n v="0"/>
    <n v="0"/>
    <n v="1"/>
    <s v="Personal Auto"/>
    <s v="Personal L3"/>
    <s v="Offer3"/>
    <s v="Call Center"/>
    <n v="106.26765899999999"/>
    <s v="Four-Door Car"/>
    <s v="Medsize"/>
  </r>
  <r>
    <s v="RF71693"/>
    <x v="1"/>
    <n v="5179.8909549999998"/>
    <x v="0"/>
    <s v="Basic"/>
    <x v="0"/>
    <s v="1/30/11"/>
    <s v="Employed"/>
    <x v="0"/>
    <n v="35143"/>
    <x v="2"/>
    <x v="0"/>
    <n v="65"/>
    <n v="31"/>
    <n v="37"/>
    <n v="0"/>
    <n v="9"/>
    <s v="Corporate Auto"/>
    <s v="Corporate L3"/>
    <s v="Offer1"/>
    <s v="Agent"/>
    <n v="171.18401600000001"/>
    <s v="Four-Door Car"/>
    <s v="Medsize"/>
  </r>
  <r>
    <s v="JZ22920"/>
    <x v="1"/>
    <n v="3225.3959880000002"/>
    <x v="0"/>
    <s v="Extended"/>
    <x v="2"/>
    <s v="1/30/11"/>
    <s v="Employed"/>
    <x v="1"/>
    <n v="29606"/>
    <x v="0"/>
    <x v="0"/>
    <n v="81"/>
    <n v="33"/>
    <n v="32"/>
    <n v="0"/>
    <n v="1"/>
    <s v="Personal Auto"/>
    <s v="Personal L3"/>
    <s v="Offer3"/>
    <s v="Agent"/>
    <n v="438.27689800000002"/>
    <s v="Four-Door Car"/>
    <s v="Medsize"/>
  </r>
  <r>
    <s v="ZL68596"/>
    <x v="1"/>
    <n v="8849.689719"/>
    <x v="0"/>
    <s v="Basic"/>
    <x v="2"/>
    <d v="2011-03-02T00:00:00"/>
    <s v="Employed"/>
    <x v="1"/>
    <n v="53228"/>
    <x v="1"/>
    <x v="0"/>
    <n v="73"/>
    <n v="26"/>
    <n v="33"/>
    <n v="0"/>
    <n v="2"/>
    <s v="Special Auto"/>
    <s v="Special L1"/>
    <s v="Offer2"/>
    <s v="Branch"/>
    <n v="137.195447"/>
    <s v="Four-Door Car"/>
    <s v="Medsize"/>
  </r>
  <r>
    <s v="GV91160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3"/>
    <s v="Offer2"/>
    <s v="Agent"/>
    <n v="486.27855699999998"/>
    <s v="Four-Door Car"/>
    <s v="Large"/>
  </r>
  <r>
    <s v="PC80039"/>
    <x v="4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2"/>
    <s v="Offer1"/>
    <s v="Web"/>
    <n v="352.39451500000001"/>
    <s v="Four-Door Car"/>
    <s v="Medsize"/>
  </r>
  <r>
    <s v="RH72839"/>
    <x v="2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1"/>
    <s v="Offer2"/>
    <s v="Call Center"/>
    <n v="556.79999999999995"/>
    <s v="Two-Door Car"/>
    <s v="Small"/>
  </r>
  <r>
    <s v="SV15363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CN17219"/>
    <x v="4"/>
    <n v="25581.610140000001"/>
    <x v="0"/>
    <s v="Basic"/>
    <x v="1"/>
    <s v="1/13/11"/>
    <s v="Employed"/>
    <x v="1"/>
    <n v="27961"/>
    <x v="0"/>
    <x v="0"/>
    <n v="72"/>
    <n v="15"/>
    <n v="64"/>
    <n v="0"/>
    <n v="2"/>
    <s v="Personal Auto"/>
    <s v="Personal L3"/>
    <s v="Offer1"/>
    <s v="Agent"/>
    <n v="345.6"/>
    <s v="Two-Door Car"/>
    <s v="Small"/>
  </r>
  <r>
    <s v="ZM84839"/>
    <x v="3"/>
    <n v="8146.2716019999998"/>
    <x v="0"/>
    <s v="Basic"/>
    <x v="1"/>
    <s v="2/27/11"/>
    <s v="Employed"/>
    <x v="0"/>
    <n v="92777"/>
    <x v="1"/>
    <x v="0"/>
    <n v="68"/>
    <n v="21"/>
    <n v="83"/>
    <n v="2"/>
    <n v="2"/>
    <s v="Personal Auto"/>
    <s v="Personal L1"/>
    <s v="Offer1"/>
    <s v="Web"/>
    <n v="158.041549"/>
    <s v="Two-Door Car"/>
    <s v="Medsize"/>
  </r>
  <r>
    <s v="ZO31878"/>
    <x v="4"/>
    <n v="5412.4586209999998"/>
    <x v="0"/>
    <s v="Basic"/>
    <x v="2"/>
    <d v="2011-04-02T00:00:00"/>
    <s v="Employed"/>
    <x v="0"/>
    <n v="55992"/>
    <x v="2"/>
    <x v="0"/>
    <n v="67"/>
    <n v="16"/>
    <n v="21"/>
    <n v="0"/>
    <n v="3"/>
    <s v="Personal Auto"/>
    <s v="Personal L3"/>
    <s v="Offer1"/>
    <s v="Call Center"/>
    <n v="191.409775"/>
    <s v="Four-Door Car"/>
    <s v="Small"/>
  </r>
  <r>
    <s v="BU70181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RN20799"/>
    <x v="1"/>
    <n v="4755.194923"/>
    <x v="0"/>
    <s v="Basic"/>
    <x v="3"/>
    <s v="1/27/11"/>
    <s v="Retired"/>
    <x v="0"/>
    <n v="21926"/>
    <x v="0"/>
    <x v="0"/>
    <n v="63"/>
    <n v="13"/>
    <n v="0"/>
    <n v="0"/>
    <n v="7"/>
    <s v="Personal Auto"/>
    <s v="Personal L2"/>
    <s v="Offer2"/>
    <s v="Agent"/>
    <n v="302.39999999999998"/>
    <s v="Four-Door Car"/>
    <s v="Small"/>
  </r>
  <r>
    <s v="VF58561"/>
    <x v="4"/>
    <n v="4995.2115190000004"/>
    <x v="0"/>
    <s v="Basic"/>
    <x v="0"/>
    <d v="2011-08-02T00:00:00"/>
    <s v="Employed"/>
    <x v="0"/>
    <n v="82413"/>
    <x v="0"/>
    <x v="2"/>
    <n v="62"/>
    <n v="12"/>
    <n v="79"/>
    <n v="0"/>
    <n v="3"/>
    <s v="Personal Auto"/>
    <s v="Personal L3"/>
    <s v="Offer1"/>
    <s v="Agent"/>
    <n v="297.60000000000002"/>
    <s v="Four-Door Car"/>
    <s v="Medsize"/>
  </r>
  <r>
    <s v="HU26687"/>
    <x v="3"/>
    <n v="2824.8499670000001"/>
    <x v="0"/>
    <s v="Basic"/>
    <x v="0"/>
    <s v="1/18/11"/>
    <s v="Employed"/>
    <x v="1"/>
    <n v="48008"/>
    <x v="1"/>
    <x v="0"/>
    <n v="73"/>
    <n v="33"/>
    <n v="55"/>
    <n v="4"/>
    <n v="1"/>
    <s v="Personal Auto"/>
    <s v="Personal L3"/>
    <s v="Offer2"/>
    <s v="Branch"/>
    <n v="137.081716"/>
    <s v="Four-Door Car"/>
    <s v="Medsize"/>
  </r>
  <r>
    <s v="VT84289"/>
    <x v="3"/>
    <n v="5907.91176"/>
    <x v="0"/>
    <s v="Basic"/>
    <x v="1"/>
    <d v="2011-06-02T00:00:00"/>
    <s v="Employed"/>
    <x v="0"/>
    <n v="87796"/>
    <x v="0"/>
    <x v="1"/>
    <n v="74"/>
    <n v="23"/>
    <n v="10"/>
    <n v="0"/>
    <n v="4"/>
    <s v="Personal Auto"/>
    <s v="Personal L1"/>
    <s v="Offer1"/>
    <s v="Agent"/>
    <n v="355.2"/>
    <s v="Four-Door Car"/>
    <s v="Medsize"/>
  </r>
  <r>
    <s v="ZG17326"/>
    <x v="4"/>
    <n v="4988.5797940000002"/>
    <x v="0"/>
    <s v="Basic"/>
    <x v="0"/>
    <d v="2011-11-02T00:00:00"/>
    <s v="Employed"/>
    <x v="1"/>
    <n v="38928"/>
    <x v="0"/>
    <x v="0"/>
    <n v="64"/>
    <n v="14"/>
    <n v="18"/>
    <n v="0"/>
    <n v="8"/>
    <s v="Personal Auto"/>
    <s v="Personal L2"/>
    <s v="Offer2"/>
    <s v="Agent"/>
    <n v="326.66005100000001"/>
    <s v="Four-Door Car"/>
    <s v="Large"/>
  </r>
  <r>
    <s v="ZR84007"/>
    <x v="1"/>
    <n v="7405.2657849999996"/>
    <x v="0"/>
    <s v="Basic"/>
    <x v="0"/>
    <d v="2011-05-01T00:00:00"/>
    <s v="Employed"/>
    <x v="1"/>
    <n v="58779"/>
    <x v="0"/>
    <x v="1"/>
    <n v="64"/>
    <n v="13"/>
    <n v="82"/>
    <n v="1"/>
    <n v="2"/>
    <s v="Personal Auto"/>
    <s v="Personal L1"/>
    <s v="Offer2"/>
    <s v="Branch"/>
    <n v="307.2"/>
    <s v="Four-Door Car"/>
    <s v="Medsize"/>
  </r>
  <r>
    <s v="WM17695"/>
    <x v="0"/>
    <n v="16553.234219999998"/>
    <x v="0"/>
    <s v="Extended"/>
    <x v="4"/>
    <s v="2/25/11"/>
    <s v="Employed"/>
    <x v="0"/>
    <n v="98912"/>
    <x v="0"/>
    <x v="0"/>
    <n v="135"/>
    <n v="18"/>
    <n v="92"/>
    <n v="0"/>
    <n v="2"/>
    <s v="Personal Auto"/>
    <s v="Personal L3"/>
    <s v="Offer1"/>
    <s v="Agent"/>
    <n v="714.83194700000001"/>
    <s v="SUV"/>
    <s v="Large"/>
  </r>
  <r>
    <s v="YR76491"/>
    <x v="4"/>
    <n v="15102.228660000001"/>
    <x v="0"/>
    <s v="Extended"/>
    <x v="1"/>
    <s v="1/22/11"/>
    <s v="Unemployed"/>
    <x v="0"/>
    <n v="0"/>
    <x v="1"/>
    <x v="0"/>
    <n v="137"/>
    <n v="10"/>
    <n v="92"/>
    <n v="0"/>
    <n v="2"/>
    <s v="Personal Auto"/>
    <s v="Personal L2"/>
    <s v="Offer2"/>
    <s v="Branch"/>
    <n v="32.978158000000001"/>
    <s v="SUV"/>
    <s v="Medsize"/>
  </r>
  <r>
    <s v="NY93341"/>
    <x v="1"/>
    <n v="9118.9289079999999"/>
    <x v="0"/>
    <s v="Basic"/>
    <x v="3"/>
    <s v="2/16/11"/>
    <s v="Employed"/>
    <x v="0"/>
    <n v="33882"/>
    <x v="1"/>
    <x v="0"/>
    <n v="114"/>
    <n v="22"/>
    <n v="39"/>
    <n v="0"/>
    <n v="6"/>
    <s v="Personal Auto"/>
    <s v="Personal L2"/>
    <s v="Offer3"/>
    <s v="Branch"/>
    <n v="272.83506399999999"/>
    <s v="SUV"/>
    <s v="Medsize"/>
  </r>
  <r>
    <s v="BC87161"/>
    <x v="4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Personal Auto"/>
    <s v="Personal L1"/>
    <s v="Offer2"/>
    <s v="Agent"/>
    <n v="331.2"/>
    <s v="Two-Door Car"/>
    <s v="Medsize"/>
  </r>
  <r>
    <s v="PW23851"/>
    <x v="4"/>
    <n v="15251.579239999999"/>
    <x v="0"/>
    <s v="Extended"/>
    <x v="0"/>
    <s v="1/15/11"/>
    <s v="Employed"/>
    <x v="0"/>
    <n v="63287"/>
    <x v="0"/>
    <x v="0"/>
    <n v="127"/>
    <n v="5"/>
    <n v="84"/>
    <n v="0"/>
    <n v="2"/>
    <s v="Personal Auto"/>
    <s v="Personal L2"/>
    <s v="Offer1"/>
    <s v="Agent"/>
    <n v="617.20261900000003"/>
    <s v="SUV"/>
    <s v="Small"/>
  </r>
  <r>
    <s v="UM73815"/>
    <x v="1"/>
    <n v="14517.436809999999"/>
    <x v="0"/>
    <s v="Premium"/>
    <x v="3"/>
    <s v="1/13/11"/>
    <s v="Employed"/>
    <x v="0"/>
    <n v="74871"/>
    <x v="0"/>
    <x v="0"/>
    <n v="178"/>
    <n v="0"/>
    <n v="15"/>
    <n v="0"/>
    <n v="7"/>
    <s v="Personal Auto"/>
    <s v="Personal L3"/>
    <s v="Offer1"/>
    <s v="Call Center"/>
    <n v="854.4"/>
    <s v="SUV"/>
    <s v="Medsize"/>
  </r>
  <r>
    <s v="HW19506"/>
    <x v="1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3"/>
    <s v="Offer1"/>
    <s v="Branch"/>
    <n v="667.2"/>
    <s v="SUV"/>
    <s v="Medsize"/>
  </r>
  <r>
    <s v="JF90784"/>
    <x v="3"/>
    <n v="19323.23675"/>
    <x v="0"/>
    <s v="Extended"/>
    <x v="3"/>
    <d v="2011-08-01T00:00:00"/>
    <s v="Unemployed"/>
    <x v="0"/>
    <n v="0"/>
    <x v="0"/>
    <x v="2"/>
    <n v="139"/>
    <n v="24"/>
    <n v="3"/>
    <n v="1"/>
    <n v="2"/>
    <s v="Personal Auto"/>
    <s v="Personal L2"/>
    <s v="Offer1"/>
    <s v="Branch"/>
    <n v="1389.1401209999999"/>
    <s v="SUV"/>
    <s v="Small"/>
  </r>
  <r>
    <s v="OW15518"/>
    <x v="0"/>
    <n v="15950.01951"/>
    <x v="0"/>
    <s v="Extended"/>
    <x v="1"/>
    <d v="2011-10-01T00:00:00"/>
    <s v="Unemployed"/>
    <x v="0"/>
    <n v="0"/>
    <x v="1"/>
    <x v="0"/>
    <n v="87"/>
    <n v="10"/>
    <n v="55"/>
    <n v="1"/>
    <n v="2"/>
    <s v="Personal Auto"/>
    <s v="Personal L2"/>
    <s v="Offer2"/>
    <s v="Web"/>
    <n v="46.041452"/>
    <s v="Two-Door Car"/>
    <s v="Medsize"/>
  </r>
  <r>
    <s v="BR28896"/>
    <x v="2"/>
    <n v="3176.3564879999999"/>
    <x v="0"/>
    <s v="Extended"/>
    <x v="3"/>
    <d v="2011-10-01T00:00:00"/>
    <s v="Employed"/>
    <x v="1"/>
    <n v="64706"/>
    <x v="2"/>
    <x v="1"/>
    <n v="81"/>
    <n v="5"/>
    <n v="3"/>
    <n v="0"/>
    <n v="1"/>
    <s v="Personal Auto"/>
    <s v="Personal L3"/>
    <s v="Offer2"/>
    <s v="Web"/>
    <n v="372.90968600000002"/>
    <s v="Two-Door Car"/>
    <s v="Large"/>
  </r>
  <r>
    <s v="PD32943"/>
    <x v="4"/>
    <n v="4526.1267850000004"/>
    <x v="0"/>
    <s v="Basic"/>
    <x v="0"/>
    <d v="2011-06-01T00:00:00"/>
    <s v="Unemployed"/>
    <x v="1"/>
    <n v="0"/>
    <x v="0"/>
    <x v="0"/>
    <n v="64"/>
    <n v="32"/>
    <n v="89"/>
    <n v="1"/>
    <n v="3"/>
    <s v="Personal Auto"/>
    <s v="Personal L3"/>
    <s v="Offer2"/>
    <s v="Branch"/>
    <n v="307.2"/>
    <s v="Four-Door Car"/>
    <s v="Small"/>
  </r>
  <r>
    <s v="GM83516"/>
    <x v="1"/>
    <n v="2573.7168590000001"/>
    <x v="0"/>
    <s v="Basic"/>
    <x v="1"/>
    <d v="2011-07-01T00:00:00"/>
    <s v="Employed"/>
    <x v="1"/>
    <n v="29500"/>
    <x v="0"/>
    <x v="2"/>
    <n v="67"/>
    <n v="14"/>
    <n v="72"/>
    <n v="0"/>
    <n v="1"/>
    <s v="Corporate Auto"/>
    <s v="Corporate L2"/>
    <s v="Offer2"/>
    <s v="Agent"/>
    <n v="321.60000000000002"/>
    <s v="Four-Door Car"/>
    <s v="Medsize"/>
  </r>
  <r>
    <s v="BK15048"/>
    <x v="1"/>
    <n v="6656.7092329999996"/>
    <x v="0"/>
    <s v="Basic"/>
    <x v="1"/>
    <s v="1/20/11"/>
    <s v="Unemployed"/>
    <x v="1"/>
    <n v="0"/>
    <x v="0"/>
    <x v="1"/>
    <n v="69"/>
    <n v="23"/>
    <n v="32"/>
    <n v="1"/>
    <n v="2"/>
    <s v="Personal Auto"/>
    <s v="Personal L3"/>
    <s v="Offer1"/>
    <s v="Branch"/>
    <n v="496.8"/>
    <s v="Four-Door Car"/>
    <s v="Small"/>
  </r>
  <r>
    <s v="RA27021"/>
    <x v="2"/>
    <n v="27564.739509999999"/>
    <x v="0"/>
    <s v="Extended"/>
    <x v="0"/>
    <d v="2011-01-01T00:00:00"/>
    <s v="Disabled"/>
    <x v="0"/>
    <n v="26410"/>
    <x v="1"/>
    <x v="0"/>
    <n v="91"/>
    <n v="17"/>
    <n v="90"/>
    <n v="0"/>
    <n v="2"/>
    <s v="Corporate Auto"/>
    <s v="Corporate L1"/>
    <s v="Offer2"/>
    <s v="Agent"/>
    <n v="184.516188"/>
    <s v="Four-Door Car"/>
    <s v="Large"/>
  </r>
  <r>
    <s v="JW15941"/>
    <x v="3"/>
    <n v="3842.794699"/>
    <x v="0"/>
    <s v="Extended"/>
    <x v="2"/>
    <s v="1/29/11"/>
    <s v="Employed"/>
    <x v="1"/>
    <n v="97832"/>
    <x v="1"/>
    <x v="0"/>
    <n v="95"/>
    <n v="5"/>
    <n v="98"/>
    <n v="0"/>
    <n v="1"/>
    <s v="Personal Auto"/>
    <s v="Personal L3"/>
    <s v="Offer2"/>
    <s v="Web"/>
    <n v="107.66123899999999"/>
    <s v="Two-Door Car"/>
    <s v="Medsize"/>
  </r>
  <r>
    <s v="GP20408"/>
    <x v="4"/>
    <n v="3808.122147"/>
    <x v="1"/>
    <s v="Extended"/>
    <x v="1"/>
    <s v="1/28/11"/>
    <s v="Employed"/>
    <x v="0"/>
    <n v="94903"/>
    <x v="0"/>
    <x v="0"/>
    <n v="94"/>
    <n v="3"/>
    <n v="38"/>
    <n v="0"/>
    <n v="1"/>
    <s v="Personal Auto"/>
    <s v="Personal L3"/>
    <s v="Offer2"/>
    <s v="Agent"/>
    <n v="451.2"/>
    <s v="Two-Door Car"/>
    <s v="Small"/>
  </r>
  <r>
    <s v="AM57175"/>
    <x v="4"/>
    <n v="15000.84238"/>
    <x v="0"/>
    <s v="Extended"/>
    <x v="3"/>
    <d v="2011-06-01T00:00:00"/>
    <s v="Employed"/>
    <x v="0"/>
    <n v="62473"/>
    <x v="0"/>
    <x v="2"/>
    <n v="76"/>
    <n v="6"/>
    <n v="70"/>
    <n v="1"/>
    <n v="2"/>
    <s v="Personal Auto"/>
    <s v="Personal L3"/>
    <s v="Offer1"/>
    <s v="Branch"/>
    <n v="507.56072899999998"/>
    <s v="Four-Door Car"/>
    <s v="Small"/>
  </r>
  <r>
    <s v="RI40862"/>
    <x v="2"/>
    <n v="5573.1060500000003"/>
    <x v="0"/>
    <s v="Basic"/>
    <x v="1"/>
    <s v="2/18/11"/>
    <s v="Employed"/>
    <x v="1"/>
    <n v="85704"/>
    <x v="2"/>
    <x v="0"/>
    <n v="69"/>
    <n v="21"/>
    <n v="84"/>
    <n v="0"/>
    <n v="7"/>
    <s v="Personal Auto"/>
    <s v="Personal L3"/>
    <s v="Offer1"/>
    <s v="Agent"/>
    <n v="325.395532"/>
    <s v="Four-Door Car"/>
    <s v="Small"/>
  </r>
  <r>
    <s v="EY86980"/>
    <x v="4"/>
    <n v="6222.2121079999997"/>
    <x v="0"/>
    <s v="Extended"/>
    <x v="0"/>
    <s v="1/14/11"/>
    <s v="Employed"/>
    <x v="1"/>
    <n v="74270"/>
    <x v="1"/>
    <x v="1"/>
    <n v="78"/>
    <n v="33"/>
    <n v="2"/>
    <n v="0"/>
    <n v="7"/>
    <s v="Corporate Auto"/>
    <s v="Corporate L2"/>
    <s v="Offer4"/>
    <s v="Agent"/>
    <n v="122.486486"/>
    <s v="Two-Door Car"/>
    <s v="Medsize"/>
  </r>
  <r>
    <s v="FG24850"/>
    <x v="4"/>
    <n v="5096.6732229999998"/>
    <x v="1"/>
    <s v="Basic"/>
    <x v="2"/>
    <s v="1/28/11"/>
    <s v="Disabled"/>
    <x v="0"/>
    <n v="22886"/>
    <x v="0"/>
    <x v="2"/>
    <n v="65"/>
    <n v="9"/>
    <n v="81"/>
    <n v="0"/>
    <n v="3"/>
    <s v="Personal Auto"/>
    <s v="Personal L2"/>
    <s v="Offer1"/>
    <s v="Agent"/>
    <n v="312"/>
    <s v="Four-Door Car"/>
    <s v="Small"/>
  </r>
  <r>
    <s v="JB39997"/>
    <x v="3"/>
    <n v="6183.1857849999997"/>
    <x v="0"/>
    <s v="Extended"/>
    <x v="1"/>
    <s v="2/24/11"/>
    <s v="Employed"/>
    <x v="0"/>
    <n v="36464"/>
    <x v="1"/>
    <x v="0"/>
    <n v="78"/>
    <n v="5"/>
    <n v="17"/>
    <n v="0"/>
    <n v="7"/>
    <s v="Personal Auto"/>
    <s v="Personal L1"/>
    <s v="Offer4"/>
    <s v="Call Center"/>
    <n v="93.515816999999998"/>
    <s v="Four-Door Car"/>
    <s v="Medsize"/>
  </r>
  <r>
    <s v="CG43444"/>
    <x v="3"/>
    <n v="9388.9819050000006"/>
    <x v="0"/>
    <s v="Extended"/>
    <x v="0"/>
    <s v="1/27/11"/>
    <s v="Employed"/>
    <x v="0"/>
    <n v="33599"/>
    <x v="1"/>
    <x v="2"/>
    <n v="80"/>
    <n v="23"/>
    <n v="31"/>
    <n v="0"/>
    <n v="2"/>
    <s v="Personal Auto"/>
    <s v="Personal L3"/>
    <s v="Offer2"/>
    <s v="Branch"/>
    <n v="111.265486"/>
    <s v="Four-Door Car"/>
    <s v="Small"/>
  </r>
  <r>
    <s v="ZG69918"/>
    <x v="4"/>
    <n v="8168.7143459999998"/>
    <x v="0"/>
    <s v="Basic"/>
    <x v="1"/>
    <s v="1/14/11"/>
    <s v="Disabled"/>
    <x v="1"/>
    <n v="20819"/>
    <x v="2"/>
    <x v="0"/>
    <n v="73"/>
    <n v="4"/>
    <n v="65"/>
    <n v="1"/>
    <n v="2"/>
    <s v="Special Auto"/>
    <s v="Special L2"/>
    <s v="Offer1"/>
    <s v="Call Center"/>
    <n v="206.86342200000001"/>
    <s v="Four-Door Car"/>
    <s v="Medsize"/>
  </r>
  <r>
    <s v="GM70734"/>
    <x v="3"/>
    <n v="13561.2048"/>
    <x v="0"/>
    <s v="Extended"/>
    <x v="1"/>
    <s v="1/29/11"/>
    <s v="Medical Leave"/>
    <x v="0"/>
    <n v="29095"/>
    <x v="2"/>
    <x v="2"/>
    <n v="91"/>
    <n v="29"/>
    <n v="47"/>
    <n v="1"/>
    <n v="2"/>
    <s v="Corporate Auto"/>
    <s v="Corporate L3"/>
    <s v="Offer1"/>
    <s v="Agent"/>
    <n v="280.80093799999997"/>
    <s v="Two-Door Car"/>
    <s v="Medsize"/>
  </r>
  <r>
    <s v="PM14429"/>
    <x v="3"/>
    <n v="6699.2789560000001"/>
    <x v="0"/>
    <s v="Extended"/>
    <x v="1"/>
    <d v="2011-04-02T00:00:00"/>
    <s v="Employed"/>
    <x v="1"/>
    <n v="30852"/>
    <x v="2"/>
    <x v="1"/>
    <n v="88"/>
    <n v="7"/>
    <n v="42"/>
    <n v="0"/>
    <n v="8"/>
    <s v="Personal Auto"/>
    <s v="Personal L3"/>
    <s v="Offer1"/>
    <s v="Branch"/>
    <n v="318.86638799999997"/>
    <s v="Four-Door Car"/>
    <s v="Medsize"/>
  </r>
  <r>
    <s v="FD55376"/>
    <x v="3"/>
    <n v="20230.967499999999"/>
    <x v="0"/>
    <s v="Basic"/>
    <x v="3"/>
    <s v="2/22/11"/>
    <s v="Employed"/>
    <x v="1"/>
    <n v="48448"/>
    <x v="0"/>
    <x v="0"/>
    <n v="74"/>
    <n v="24"/>
    <n v="11"/>
    <n v="1"/>
    <n v="2"/>
    <s v="Corporate Auto"/>
    <s v="Corporate L3"/>
    <s v="Offer3"/>
    <s v="Agent"/>
    <n v="355.2"/>
    <s v="Four-Door Car"/>
    <s v="Medsize"/>
  </r>
  <r>
    <s v="PS25185"/>
    <x v="0"/>
    <n v="4097.3716759999998"/>
    <x v="0"/>
    <s v="Premium"/>
    <x v="0"/>
    <s v="1/20/11"/>
    <s v="Medical Leave"/>
    <x v="0"/>
    <n v="20079"/>
    <x v="0"/>
    <x v="1"/>
    <n v="110"/>
    <n v="1"/>
    <n v="63"/>
    <n v="0"/>
    <n v="1"/>
    <s v="Corporate Auto"/>
    <s v="Corporate L3"/>
    <s v="Offer1"/>
    <s v="Web"/>
    <n v="528"/>
    <s v="Two-Door Car"/>
    <s v="Medsize"/>
  </r>
  <r>
    <s v="YE70791"/>
    <x v="3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2"/>
    <s v="Offer2"/>
    <s v="Call Center"/>
    <n v="350.4"/>
    <s v="Four-Door Car"/>
    <s v="Medsize"/>
  </r>
  <r>
    <s v="UN52560"/>
    <x v="1"/>
    <n v="6278.7640069999998"/>
    <x v="0"/>
    <s v="Extended"/>
    <x v="0"/>
    <s v="2/14/11"/>
    <s v="Employed"/>
    <x v="1"/>
    <n v="47669"/>
    <x v="0"/>
    <x v="0"/>
    <n v="80"/>
    <n v="16"/>
    <n v="84"/>
    <n v="0"/>
    <n v="3"/>
    <s v="Personal Auto"/>
    <s v="Personal L3"/>
    <s v="Offer2"/>
    <s v="Branch"/>
    <n v="384"/>
    <s v="Four-Door Car"/>
    <s v="Small"/>
  </r>
  <r>
    <s v="SS95187"/>
    <x v="1"/>
    <n v="3343.9331309999998"/>
    <x v="0"/>
    <s v="Extended"/>
    <x v="0"/>
    <s v="1/29/11"/>
    <s v="Employed"/>
    <x v="1"/>
    <n v="40794"/>
    <x v="2"/>
    <x v="2"/>
    <n v="87"/>
    <n v="6"/>
    <n v="87"/>
    <n v="0"/>
    <n v="1"/>
    <s v="Personal Auto"/>
    <s v="Personal L3"/>
    <s v="Offer4"/>
    <s v="Branch"/>
    <n v="334.45280700000001"/>
    <s v="Four-Door Car"/>
    <s v="Medsize"/>
  </r>
  <r>
    <s v="OU62959"/>
    <x v="3"/>
    <n v="15531.785889999999"/>
    <x v="0"/>
    <s v="Basic"/>
    <x v="0"/>
    <d v="2011-09-02T00:00:00"/>
    <s v="Employed"/>
    <x v="1"/>
    <n v="95340"/>
    <x v="2"/>
    <x v="0"/>
    <n v="198"/>
    <n v="5"/>
    <n v="84"/>
    <n v="2"/>
    <n v="3"/>
    <s v="Personal Auto"/>
    <s v="Personal L2"/>
    <s v="Offer3"/>
    <s v="Web"/>
    <n v="808.84433799999999"/>
    <s v="Luxury SUV"/>
    <s v="Medsize"/>
  </r>
  <r>
    <s v="ZV36800"/>
    <x v="4"/>
    <n v="4236.84292"/>
    <x v="0"/>
    <s v="Basic"/>
    <x v="0"/>
    <s v="1/23/11"/>
    <s v="Disabled"/>
    <x v="1"/>
    <n v="14476"/>
    <x v="0"/>
    <x v="0"/>
    <n v="113"/>
    <n v="11"/>
    <n v="0"/>
    <n v="0"/>
    <n v="1"/>
    <s v="Corporate Auto"/>
    <s v="Corporate L3"/>
    <s v="Offer3"/>
    <s v="Branch"/>
    <n v="542.4"/>
    <s v="Sports Car"/>
    <s v="Medsize"/>
  </r>
  <r>
    <s v="XF83901"/>
    <x v="1"/>
    <n v="3692.5835670000001"/>
    <x v="0"/>
    <s v="Premium"/>
    <x v="1"/>
    <d v="2011-12-01T00:00:00"/>
    <s v="Unemployed"/>
    <x v="0"/>
    <n v="0"/>
    <x v="0"/>
    <x v="1"/>
    <n v="105"/>
    <n v="28"/>
    <n v="69"/>
    <n v="0"/>
    <n v="1"/>
    <s v="Personal Auto"/>
    <s v="Personal L2"/>
    <s v="Offer1"/>
    <s v="Branch"/>
    <n v="756"/>
    <s v="Four-Door Car"/>
    <s v="Large"/>
  </r>
  <r>
    <s v="RE12758"/>
    <x v="3"/>
    <n v="6782.5564539999996"/>
    <x v="0"/>
    <s v="Extended"/>
    <x v="3"/>
    <s v="2/22/11"/>
    <s v="Employed"/>
    <x v="1"/>
    <n v="26116"/>
    <x v="0"/>
    <x v="0"/>
    <n v="85"/>
    <n v="6"/>
    <n v="58"/>
    <n v="0"/>
    <n v="3"/>
    <s v="Personal Auto"/>
    <s v="Personal L3"/>
    <s v="Offer4"/>
    <s v="Agent"/>
    <n v="612"/>
    <s v="Four-Door Car"/>
    <s v="Medsize"/>
  </r>
  <r>
    <s v="CH97666"/>
    <x v="3"/>
    <n v="3683.472334"/>
    <x v="0"/>
    <s v="Basic"/>
    <x v="0"/>
    <s v="1/14/11"/>
    <s v="Retired"/>
    <x v="1"/>
    <n v="12454"/>
    <x v="0"/>
    <x v="0"/>
    <n v="100"/>
    <n v="4"/>
    <n v="68"/>
    <n v="0"/>
    <n v="1"/>
    <s v="Personal Auto"/>
    <s v="Personal L1"/>
    <s v="Offer3"/>
    <s v="Web"/>
    <n v="720"/>
    <s v="Sports Car"/>
    <s v="Medsize"/>
  </r>
  <r>
    <s v="NU25698"/>
    <x v="4"/>
    <n v="13995.689990000001"/>
    <x v="0"/>
    <s v="Extended"/>
    <x v="3"/>
    <s v="2/16/11"/>
    <s v="Employed"/>
    <x v="0"/>
    <n v="48245"/>
    <x v="0"/>
    <x v="0"/>
    <n v="121"/>
    <n v="16"/>
    <n v="21"/>
    <n v="3"/>
    <n v="2"/>
    <s v="Personal Auto"/>
    <s v="Personal L3"/>
    <s v="Offer1"/>
    <s v="Agent"/>
    <n v="580.79999999999995"/>
    <s v="SUV"/>
    <s v="Medsize"/>
  </r>
  <r>
    <s v="ZV80216"/>
    <x v="4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1"/>
    <s v="Offer2"/>
    <s v="Web"/>
    <n v="1027.000029"/>
    <s v="SUV"/>
    <s v="Medsize"/>
  </r>
  <r>
    <s v="PB47955"/>
    <x v="4"/>
    <n v="8331.6483360000002"/>
    <x v="0"/>
    <s v="Basic"/>
    <x v="0"/>
    <d v="2011-11-01T00:00:00"/>
    <s v="Unemployed"/>
    <x v="0"/>
    <n v="0"/>
    <x v="0"/>
    <x v="1"/>
    <n v="119"/>
    <n v="3"/>
    <n v="54"/>
    <n v="0"/>
    <n v="3"/>
    <s v="Personal Auto"/>
    <s v="Personal L3"/>
    <s v="Offer2"/>
    <s v="Branch"/>
    <n v="856.8"/>
    <s v="SUV"/>
    <s v="Medsize"/>
  </r>
  <r>
    <s v="BD36887"/>
    <x v="2"/>
    <n v="4171.1871499999997"/>
    <x v="0"/>
    <s v="Basic"/>
    <x v="1"/>
    <s v="1/27/11"/>
    <s v="Employed"/>
    <x v="0"/>
    <n v="37478"/>
    <x v="0"/>
    <x v="0"/>
    <n v="105"/>
    <n v="4"/>
    <n v="53"/>
    <n v="0"/>
    <n v="1"/>
    <s v="Personal Auto"/>
    <s v="Personal L1"/>
    <s v="Offer1"/>
    <s v="Agent"/>
    <n v="653.68546800000001"/>
    <s v="Sports Car"/>
    <s v="Medsize"/>
  </r>
  <r>
    <s v="JG65202"/>
    <x v="4"/>
    <n v="7873.5673319999996"/>
    <x v="0"/>
    <s v="Basic"/>
    <x v="3"/>
    <s v="1/29/11"/>
    <s v="Unemployed"/>
    <x v="1"/>
    <n v="0"/>
    <x v="0"/>
    <x v="1"/>
    <n v="74"/>
    <n v="24"/>
    <n v="82"/>
    <n v="0"/>
    <n v="2"/>
    <s v="Personal Auto"/>
    <s v="Personal L3"/>
    <s v="Offer1"/>
    <s v="Agent"/>
    <n v="568.79845499999999"/>
    <s v="Two-Door Car"/>
    <s v="Medsize"/>
  </r>
  <r>
    <s v="YV76240"/>
    <x v="4"/>
    <n v="10677.253849999999"/>
    <x v="0"/>
    <s v="Extended"/>
    <x v="1"/>
    <d v="2011-04-01T00:00:00"/>
    <s v="Employed"/>
    <x v="0"/>
    <n v="45732"/>
    <x v="2"/>
    <x v="0"/>
    <n v="134"/>
    <n v="22"/>
    <n v="56"/>
    <n v="0"/>
    <n v="9"/>
    <s v="Corporate Auto"/>
    <s v="Corporate L2"/>
    <s v="Offer1"/>
    <s v="Call Center"/>
    <n v="611.918994"/>
    <s v="SUV"/>
    <s v="Large"/>
  </r>
  <r>
    <s v="LN28900"/>
    <x v="3"/>
    <n v="14687.079589999999"/>
    <x v="0"/>
    <s v="Extended"/>
    <x v="0"/>
    <s v="2/23/11"/>
    <s v="Unemployed"/>
    <x v="1"/>
    <n v="0"/>
    <x v="0"/>
    <x v="1"/>
    <n v="85"/>
    <n v="3"/>
    <n v="61"/>
    <n v="0"/>
    <n v="2"/>
    <s v="Personal Auto"/>
    <s v="Personal L1"/>
    <s v="Offer1"/>
    <s v="Web"/>
    <n v="612"/>
    <s v="Four-Door Car"/>
    <s v="Small"/>
  </r>
  <r>
    <s v="IN77241"/>
    <x v="0"/>
    <n v="5394.7032289999997"/>
    <x v="0"/>
    <s v="Basic"/>
    <x v="0"/>
    <d v="2011-06-02T00:00:00"/>
    <s v="Employed"/>
    <x v="1"/>
    <n v="65978"/>
    <x v="2"/>
    <x v="0"/>
    <n v="67"/>
    <n v="3"/>
    <n v="50"/>
    <n v="0"/>
    <n v="3"/>
    <s v="Corporate Auto"/>
    <s v="Corporate L1"/>
    <s v="Offer2"/>
    <s v="Branch"/>
    <n v="251.79586900000001"/>
    <s v="Two-Door Car"/>
    <s v="Medsize"/>
  </r>
  <r>
    <s v="DI42246"/>
    <x v="1"/>
    <n v="2230.7557160000001"/>
    <x v="0"/>
    <s v="Basic"/>
    <x v="1"/>
    <s v="1/20/11"/>
    <s v="Unemployed"/>
    <x v="1"/>
    <n v="0"/>
    <x v="0"/>
    <x v="0"/>
    <n v="62"/>
    <n v="9"/>
    <n v="49"/>
    <n v="0"/>
    <n v="1"/>
    <s v="Personal Auto"/>
    <s v="Personal L2"/>
    <s v="Offer1"/>
    <s v="Agent"/>
    <n v="325.88607000000002"/>
    <s v="Four-Door Car"/>
    <s v="Medsize"/>
  </r>
  <r>
    <s v="SE86346"/>
    <x v="2"/>
    <n v="7771.0180549999995"/>
    <x v="0"/>
    <s v="Basic"/>
    <x v="1"/>
    <s v="2/16/11"/>
    <s v="Employed"/>
    <x v="0"/>
    <n v="58467"/>
    <x v="0"/>
    <x v="0"/>
    <n v="65"/>
    <n v="30"/>
    <n v="90"/>
    <n v="0"/>
    <n v="2"/>
    <s v="Corporate Auto"/>
    <s v="Corporate L3"/>
    <s v="Offer2"/>
    <s v="Web"/>
    <n v="452.91562099999999"/>
    <s v="Four-Door Car"/>
    <s v="Small"/>
  </r>
  <r>
    <s v="FK46365"/>
    <x v="0"/>
    <n v="4103.8491919999997"/>
    <x v="0"/>
    <s v="Basic"/>
    <x v="1"/>
    <d v="2011-03-02T00:00:00"/>
    <s v="Employed"/>
    <x v="0"/>
    <n v="82427"/>
    <x v="0"/>
    <x v="0"/>
    <n v="102"/>
    <n v="24"/>
    <n v="5"/>
    <n v="0"/>
    <n v="1"/>
    <s v="Personal Auto"/>
    <s v="Personal L3"/>
    <s v="Offer2"/>
    <s v="Agent"/>
    <n v="489.6"/>
    <s v="SUV"/>
    <s v="Small"/>
  </r>
  <r>
    <s v="XW93623"/>
    <x v="2"/>
    <n v="7221.1517020000001"/>
    <x v="0"/>
    <s v="Basic"/>
    <x v="0"/>
    <d v="2011-09-02T00:00:00"/>
    <s v="Employed"/>
    <x v="1"/>
    <n v="33811"/>
    <x v="2"/>
    <x v="0"/>
    <n v="184"/>
    <n v="17"/>
    <n v="59"/>
    <n v="0"/>
    <n v="1"/>
    <s v="Personal Auto"/>
    <s v="Personal L3"/>
    <s v="Offer3"/>
    <s v="Agent"/>
    <n v="587.37679000000003"/>
    <s v="Luxury SUV"/>
    <s v="Medsize"/>
  </r>
  <r>
    <s v="FJ62579"/>
    <x v="4"/>
    <n v="12285.0473"/>
    <x v="0"/>
    <s v="Basic"/>
    <x v="3"/>
    <s v="1/20/11"/>
    <s v="Unemployed"/>
    <x v="1"/>
    <n v="0"/>
    <x v="0"/>
    <x v="2"/>
    <n v="183"/>
    <n v="29"/>
    <n v="65"/>
    <n v="2"/>
    <n v="7"/>
    <s v="Personal Auto"/>
    <s v="Personal L3"/>
    <s v="Offer1"/>
    <s v="Call Center"/>
    <n v="878.4"/>
    <s v="Luxury SUV"/>
    <s v="Small"/>
  </r>
  <r>
    <s v="ZZ22193"/>
    <x v="3"/>
    <n v="5704.6798939999999"/>
    <x v="0"/>
    <s v="Basic"/>
    <x v="2"/>
    <d v="2011-05-01T00:00:00"/>
    <s v="Employed"/>
    <x v="0"/>
    <n v="37675"/>
    <x v="0"/>
    <x v="1"/>
    <n v="71"/>
    <n v="25"/>
    <n v="80"/>
    <n v="0"/>
    <n v="3"/>
    <s v="Personal Auto"/>
    <s v="Personal L2"/>
    <s v="Offer1"/>
    <s v="Agent"/>
    <n v="380.91982400000001"/>
    <s v="Four-Door Car"/>
    <s v="Medsize"/>
  </r>
  <r>
    <s v="ZY77695"/>
    <x v="1"/>
    <n v="2433.913419"/>
    <x v="0"/>
    <s v="Basic"/>
    <x v="0"/>
    <d v="2011-10-01T00:00:00"/>
    <s v="Unemployed"/>
    <x v="1"/>
    <n v="0"/>
    <x v="0"/>
    <x v="1"/>
    <n v="72"/>
    <n v="28"/>
    <n v="29"/>
    <n v="0"/>
    <n v="1"/>
    <s v="Personal Auto"/>
    <s v="Personal L3"/>
    <s v="Offer1"/>
    <s v="Agent"/>
    <n v="345.6"/>
    <s v="Two-Door Car"/>
    <s v="Medsize"/>
  </r>
  <r>
    <s v="ZJ65064"/>
    <x v="3"/>
    <n v="4921.7522959999997"/>
    <x v="0"/>
    <s v="Basic"/>
    <x v="1"/>
    <d v="2011-05-02T00:00:00"/>
    <s v="Unemployed"/>
    <x v="0"/>
    <n v="0"/>
    <x v="0"/>
    <x v="1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x v="3"/>
    <n v="4660.0068680000004"/>
    <x v="0"/>
    <s v="Basic"/>
    <x v="3"/>
    <s v="1/14/11"/>
    <s v="Unemployed"/>
    <x v="1"/>
    <n v="0"/>
    <x v="0"/>
    <x v="1"/>
    <n v="67"/>
    <n v="11"/>
    <n v="87"/>
    <n v="0"/>
    <n v="3"/>
    <s v="Personal Auto"/>
    <s v="Personal L2"/>
    <s v="Offer1"/>
    <s v="Web"/>
    <n v="482.4"/>
    <s v="Two-Door Car"/>
    <s v="Medsize"/>
  </r>
  <r>
    <s v="XS74336"/>
    <x v="0"/>
    <n v="2541.522907"/>
    <x v="0"/>
    <s v="Basic"/>
    <x v="3"/>
    <s v="2/22/11"/>
    <s v="Unemployed"/>
    <x v="0"/>
    <n v="0"/>
    <x v="0"/>
    <x v="1"/>
    <n v="71"/>
    <n v="12"/>
    <n v="37"/>
    <n v="0"/>
    <n v="1"/>
    <s v="Personal Auto"/>
    <s v="Personal L3"/>
    <s v="Offer4"/>
    <s v="Web"/>
    <n v="511.2"/>
    <s v="Four-Door Car"/>
    <s v="Small"/>
  </r>
  <r>
    <s v="RT80802"/>
    <x v="2"/>
    <n v="11658.599270000001"/>
    <x v="0"/>
    <s v="Basic"/>
    <x v="1"/>
    <s v="1/19/11"/>
    <s v="Disabled"/>
    <x v="1"/>
    <n v="19851"/>
    <x v="1"/>
    <x v="0"/>
    <n v="102"/>
    <n v="33"/>
    <n v="51"/>
    <n v="0"/>
    <n v="2"/>
    <s v="Personal Auto"/>
    <s v="Personal L3"/>
    <s v="Offer1"/>
    <s v="Branch"/>
    <n v="220.038588"/>
    <s v="Sports Car"/>
    <s v="Small"/>
  </r>
  <r>
    <s v="KN65809"/>
    <x v="0"/>
    <n v="11131.56637"/>
    <x v="0"/>
    <s v="Extended"/>
    <x v="3"/>
    <d v="2011-04-01T00:00:00"/>
    <s v="Unemployed"/>
    <x v="0"/>
    <n v="0"/>
    <x v="0"/>
    <x v="0"/>
    <n v="99"/>
    <n v="26"/>
    <n v="60"/>
    <n v="0"/>
    <n v="2"/>
    <s v="Personal Auto"/>
    <s v="Personal L3"/>
    <s v="Offer1"/>
    <s v="Agent"/>
    <n v="475.2"/>
    <s v="Four-Door Car"/>
    <s v="Small"/>
  </r>
  <r>
    <s v="QF17381"/>
    <x v="1"/>
    <n v="4733.5073430000002"/>
    <x v="0"/>
    <s v="Basic"/>
    <x v="0"/>
    <d v="2011-06-01T00:00:00"/>
    <s v="Unemployed"/>
    <x v="0"/>
    <n v="0"/>
    <x v="0"/>
    <x v="0"/>
    <n v="62"/>
    <n v="5"/>
    <n v="41"/>
    <n v="0"/>
    <n v="3"/>
    <s v="Corporate Auto"/>
    <s v="Corporate L3"/>
    <s v="Offer1"/>
    <s v="Agent"/>
    <n v="740.83821599999999"/>
    <s v="Four-Door Car"/>
    <s v="Small"/>
  </r>
  <r>
    <s v="JF16897"/>
    <x v="4"/>
    <n v="8776.3634480000001"/>
    <x v="0"/>
    <s v="Basic"/>
    <x v="3"/>
    <s v="2/23/11"/>
    <s v="Employed"/>
    <x v="0"/>
    <n v="28360"/>
    <x v="0"/>
    <x v="0"/>
    <n v="73"/>
    <n v="8"/>
    <n v="65"/>
    <n v="0"/>
    <n v="2"/>
    <s v="Personal Auto"/>
    <s v="Personal L3"/>
    <s v="Offer1"/>
    <s v="Branch"/>
    <n v="863.909989"/>
    <s v="Four-Door Car"/>
    <s v="Medsize"/>
  </r>
  <r>
    <s v="PB90912"/>
    <x v="3"/>
    <n v="7804.022473"/>
    <x v="0"/>
    <s v="Basic"/>
    <x v="3"/>
    <d v="2011-08-02T00:00:00"/>
    <s v="Employed"/>
    <x v="1"/>
    <n v="70833"/>
    <x v="0"/>
    <x v="0"/>
    <n v="193"/>
    <n v="15"/>
    <n v="33"/>
    <n v="0"/>
    <n v="1"/>
    <s v="Personal Auto"/>
    <s v="Personal L2"/>
    <s v="Offer2"/>
    <s v="Web"/>
    <n v="926.4"/>
    <s v="Luxury SUV"/>
    <s v="Large"/>
  </r>
  <r>
    <s v="CH50339"/>
    <x v="1"/>
    <n v="2522.256441"/>
    <x v="0"/>
    <s v="Basic"/>
    <x v="2"/>
    <d v="2011-08-01T00:00:00"/>
    <s v="Unemployed"/>
    <x v="0"/>
    <n v="0"/>
    <x v="0"/>
    <x v="0"/>
    <n v="69"/>
    <n v="18"/>
    <n v="64"/>
    <n v="1"/>
    <n v="1"/>
    <s v="Corporate Auto"/>
    <s v="Corporate L2"/>
    <s v="Offer4"/>
    <s v="Call Center"/>
    <n v="470.27524199999999"/>
    <s v="Four-Door Car"/>
    <s v="Small"/>
  </r>
  <r>
    <s v="GU41198"/>
    <x v="3"/>
    <n v="9536.3383819999999"/>
    <x v="0"/>
    <s v="Extended"/>
    <x v="0"/>
    <d v="2011-07-01T00:00:00"/>
    <s v="Employed"/>
    <x v="0"/>
    <n v="62421"/>
    <x v="0"/>
    <x v="2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x v="4"/>
    <n v="4711.0801979999997"/>
    <x v="0"/>
    <s v="Basic"/>
    <x v="0"/>
    <d v="2011-05-01T00:00:00"/>
    <s v="Disabled"/>
    <x v="0"/>
    <n v="13933"/>
    <x v="1"/>
    <x v="0"/>
    <n v="62"/>
    <n v="25"/>
    <n v="32"/>
    <n v="0"/>
    <n v="6"/>
    <s v="Corporate Auto"/>
    <s v="Corporate L3"/>
    <s v="Offer1"/>
    <s v="Call Center"/>
    <n v="49.364254000000003"/>
    <s v="Two-Door Car"/>
    <s v="Medsize"/>
  </r>
  <r>
    <s v="KP26590"/>
    <x v="2"/>
    <n v="3801.2822660000002"/>
    <x v="0"/>
    <s v="Extended"/>
    <x v="0"/>
    <s v="2/16/11"/>
    <s v="Employed"/>
    <x v="0"/>
    <n v="40513"/>
    <x v="1"/>
    <x v="0"/>
    <n v="96"/>
    <n v="21"/>
    <n v="37"/>
    <n v="1"/>
    <n v="1"/>
    <s v="Personal Auto"/>
    <s v="Personal L2"/>
    <s v="Offer1"/>
    <s v="Branch"/>
    <n v="151.58957699999999"/>
    <s v="Four-Door Car"/>
    <s v="Large"/>
  </r>
  <r>
    <s v="ZQ51896"/>
    <x v="4"/>
    <n v="21159.301510000001"/>
    <x v="0"/>
    <s v="Basic"/>
    <x v="1"/>
    <s v="1/22/11"/>
    <s v="Unemployed"/>
    <x v="1"/>
    <n v="0"/>
    <x v="0"/>
    <x v="1"/>
    <n v="108"/>
    <n v="15"/>
    <n v="17"/>
    <n v="0"/>
    <n v="2"/>
    <s v="Special Auto"/>
    <s v="Special L1"/>
    <s v="Offer4"/>
    <s v="Web"/>
    <n v="777.6"/>
    <s v="SUV"/>
    <s v="Large"/>
  </r>
  <r>
    <s v="BI34286"/>
    <x v="4"/>
    <n v="6515.0264809999999"/>
    <x v="0"/>
    <s v="Extended"/>
    <x v="2"/>
    <s v="2/27/11"/>
    <s v="Employed"/>
    <x v="1"/>
    <n v="47259"/>
    <x v="0"/>
    <x v="0"/>
    <n v="81"/>
    <n v="22"/>
    <n v="54"/>
    <n v="0"/>
    <n v="5"/>
    <s v="Corporate Auto"/>
    <s v="Corporate L2"/>
    <s v="Offer1"/>
    <s v="Branch"/>
    <n v="388.8"/>
    <s v="Four-Door Car"/>
    <s v="Medsize"/>
  </r>
  <r>
    <s v="XJ97760"/>
    <x v="3"/>
    <n v="4739.861234"/>
    <x v="0"/>
    <s v="Basic"/>
    <x v="2"/>
    <d v="2011-01-01T00:00:00"/>
    <s v="Employed"/>
    <x v="1"/>
    <n v="35039"/>
    <x v="2"/>
    <x v="1"/>
    <n v="61"/>
    <n v="7"/>
    <n v="87"/>
    <n v="0"/>
    <n v="8"/>
    <s v="Personal Auto"/>
    <s v="Personal L1"/>
    <s v="Offer1"/>
    <s v="Call Center"/>
    <n v="254.30899099999999"/>
    <s v="Four-Door Car"/>
    <s v="Medsize"/>
  </r>
  <r>
    <s v="CO71128"/>
    <x v="3"/>
    <n v="21240.943569999999"/>
    <x v="0"/>
    <s v="Basic"/>
    <x v="1"/>
    <d v="2011-07-01T00:00:00"/>
    <s v="Unemployed"/>
    <x v="0"/>
    <n v="0"/>
    <x v="0"/>
    <x v="1"/>
    <n v="190"/>
    <n v="7"/>
    <n v="45"/>
    <n v="0"/>
    <n v="2"/>
    <s v="Personal Auto"/>
    <s v="Personal L2"/>
    <s v="Offer2"/>
    <s v="Agent"/>
    <n v="1368"/>
    <s v="Luxury SUV"/>
    <s v="Medsize"/>
  </r>
  <r>
    <s v="SJ88799"/>
    <x v="0"/>
    <n v="3980.8387349999998"/>
    <x v="0"/>
    <s v="Premium"/>
    <x v="3"/>
    <d v="2011-05-01T00:00:00"/>
    <s v="Employed"/>
    <x v="1"/>
    <n v="92539"/>
    <x v="0"/>
    <x v="1"/>
    <n v="101"/>
    <n v="2"/>
    <n v="61"/>
    <n v="0"/>
    <n v="1"/>
    <s v="Personal Auto"/>
    <s v="Personal L2"/>
    <s v="Offer3"/>
    <s v="Agent"/>
    <n v="707.40805799999998"/>
    <s v="Four-Door Car"/>
    <s v="Medsize"/>
  </r>
  <r>
    <s v="RC74014"/>
    <x v="4"/>
    <n v="4990.3435380000001"/>
    <x v="0"/>
    <s v="Basic"/>
    <x v="1"/>
    <s v="1/27/11"/>
    <s v="Unemployed"/>
    <x v="0"/>
    <n v="0"/>
    <x v="0"/>
    <x v="1"/>
    <n v="71"/>
    <n v="3"/>
    <n v="84"/>
    <n v="0"/>
    <n v="6"/>
    <s v="Special Auto"/>
    <s v="Special L3"/>
    <s v="Offer3"/>
    <s v="Web"/>
    <n v="849.66664700000001"/>
    <s v="Two-Door Car"/>
    <s v="Small"/>
  </r>
  <r>
    <s v="CP66511"/>
    <x v="4"/>
    <n v="2562.6047279999998"/>
    <x v="0"/>
    <s v="Basic"/>
    <x v="3"/>
    <d v="2011-10-02T00:00:00"/>
    <s v="Employed"/>
    <x v="1"/>
    <n v="92038"/>
    <x v="2"/>
    <x v="0"/>
    <n v="65"/>
    <n v="4"/>
    <n v="44"/>
    <n v="2"/>
    <n v="1"/>
    <s v="Personal Auto"/>
    <s v="Personal L3"/>
    <s v="Offer2"/>
    <s v="Agent"/>
    <n v="178.408186"/>
    <s v="Two-Door Car"/>
    <s v="Small"/>
  </r>
  <r>
    <s v="JG13893"/>
    <x v="2"/>
    <n v="7355.3499080000001"/>
    <x v="0"/>
    <s v="Basic"/>
    <x v="0"/>
    <s v="1/19/11"/>
    <s v="Employed"/>
    <x v="1"/>
    <n v="51789"/>
    <x v="0"/>
    <x v="0"/>
    <n v="61"/>
    <n v="33"/>
    <n v="31"/>
    <n v="0"/>
    <n v="2"/>
    <s v="Corporate Auto"/>
    <s v="Corporate L2"/>
    <s v="Offer4"/>
    <s v="Call Center"/>
    <n v="435.83512500000001"/>
    <s v="Two-Door Car"/>
    <s v="Large"/>
  </r>
  <r>
    <s v="ER49844"/>
    <x v="1"/>
    <n v="5041.4470240000001"/>
    <x v="0"/>
    <s v="Basic"/>
    <x v="1"/>
    <s v="1/19/11"/>
    <s v="Employed"/>
    <x v="1"/>
    <n v="61972"/>
    <x v="1"/>
    <x v="0"/>
    <n v="64"/>
    <n v="2"/>
    <n v="52"/>
    <n v="2"/>
    <n v="5"/>
    <s v="Personal Auto"/>
    <s v="Personal L1"/>
    <s v="Offer4"/>
    <s v="Call Center"/>
    <n v="138.961963"/>
    <s v="Four-Door Car"/>
    <s v="Medsize"/>
  </r>
  <r>
    <s v="AU91447"/>
    <x v="4"/>
    <n v="12731.95161"/>
    <x v="1"/>
    <s v="Basic"/>
    <x v="4"/>
    <s v="1/14/11"/>
    <s v="Employed"/>
    <x v="1"/>
    <n v="40870"/>
    <x v="0"/>
    <x v="0"/>
    <n v="105"/>
    <n v="3"/>
    <n v="56"/>
    <n v="0"/>
    <n v="2"/>
    <s v="Special Auto"/>
    <s v="Special L2"/>
    <s v="Offer1"/>
    <s v="Agent"/>
    <n v="504"/>
    <s v="SUV"/>
    <s v="Large"/>
  </r>
  <r>
    <s v="SK58227"/>
    <x v="3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2"/>
    <s v="Offer1"/>
    <s v="Agent"/>
    <n v="528.20086000000003"/>
    <s v="SUV"/>
    <s v="Small"/>
  </r>
  <r>
    <s v="HG23705"/>
    <x v="1"/>
    <n v="2872.6691639999999"/>
    <x v="0"/>
    <s v="Basic"/>
    <x v="0"/>
    <d v="2011-05-01T00:00:00"/>
    <s v="Employed"/>
    <x v="0"/>
    <n v="79681"/>
    <x v="1"/>
    <x v="1"/>
    <n v="73"/>
    <n v="4"/>
    <n v="93"/>
    <n v="1"/>
    <n v="1"/>
    <s v="Personal Auto"/>
    <s v="Personal L3"/>
    <s v="Offer2"/>
    <s v="Agent"/>
    <n v="9.1601389999999991"/>
    <s v="Four-Door Car"/>
    <s v="Medsize"/>
  </r>
  <r>
    <s v="MV93555"/>
    <x v="4"/>
    <n v="11058.22493"/>
    <x v="0"/>
    <s v="Extended"/>
    <x v="3"/>
    <s v="1/14/11"/>
    <s v="Employed"/>
    <x v="0"/>
    <n v="69792"/>
    <x v="0"/>
    <x v="1"/>
    <n v="137"/>
    <n v="1"/>
    <n v="95"/>
    <n v="0"/>
    <n v="3"/>
    <s v="Personal Auto"/>
    <s v="Personal L3"/>
    <s v="Offer2"/>
    <s v="Web"/>
    <n v="696.75779699999998"/>
    <s v="SUV"/>
    <s v="Medsize"/>
  </r>
  <r>
    <s v="VQ20924"/>
    <x v="1"/>
    <n v="7138.1677120000004"/>
    <x v="0"/>
    <s v="Extended"/>
    <x v="3"/>
    <d v="2011-10-02T00:00:00"/>
    <s v="Disabled"/>
    <x v="0"/>
    <n v="19794"/>
    <x v="0"/>
    <x v="0"/>
    <n v="93"/>
    <n v="24"/>
    <n v="80"/>
    <n v="0"/>
    <n v="8"/>
    <s v="Corporate Auto"/>
    <s v="Corporate L3"/>
    <s v="Offer2"/>
    <s v="Agent"/>
    <n v="603.077136"/>
    <s v="Two-Door Car"/>
    <s v="Large"/>
  </r>
  <r>
    <s v="AR59416"/>
    <x v="4"/>
    <n v="29037.47753"/>
    <x v="0"/>
    <s v="Basic"/>
    <x v="3"/>
    <s v="2/22/11"/>
    <s v="Unemployed"/>
    <x v="1"/>
    <n v="0"/>
    <x v="0"/>
    <x v="0"/>
    <n v="113"/>
    <n v="0"/>
    <n v="16"/>
    <n v="0"/>
    <n v="2"/>
    <s v="Personal Auto"/>
    <s v="Personal L3"/>
    <s v="Offer4"/>
    <s v="Web"/>
    <n v="542.4"/>
    <s v="SUV"/>
    <s v="Medsize"/>
  </r>
  <r>
    <s v="DF65548"/>
    <x v="3"/>
    <n v="8613.4646269999994"/>
    <x v="0"/>
    <s v="Premium"/>
    <x v="2"/>
    <s v="1/24/11"/>
    <s v="Employed"/>
    <x v="0"/>
    <n v="26680"/>
    <x v="0"/>
    <x v="0"/>
    <n v="106"/>
    <n v="11"/>
    <n v="49"/>
    <n v="0"/>
    <n v="5"/>
    <s v="Personal Auto"/>
    <s v="Personal L2"/>
    <s v="Offer1"/>
    <s v="Agent"/>
    <n v="508.8"/>
    <s v="Two-Door Car"/>
    <s v="Small"/>
  </r>
  <r>
    <s v="PA28328"/>
    <x v="3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Corporate Auto"/>
    <s v="Corporate L3"/>
    <s v="Offer2"/>
    <s v="Branch"/>
    <n v="281.11078800000001"/>
    <s v="Four-Door Car"/>
    <s v="Medsize"/>
  </r>
  <r>
    <s v="WY31530"/>
    <x v="4"/>
    <n v="2482.9155770000002"/>
    <x v="0"/>
    <s v="Basic"/>
    <x v="4"/>
    <s v="2/15/11"/>
    <s v="Unemployed"/>
    <x v="1"/>
    <n v="0"/>
    <x v="1"/>
    <x v="0"/>
    <n v="68"/>
    <n v="21"/>
    <n v="73"/>
    <n v="0"/>
    <n v="1"/>
    <s v="Personal Auto"/>
    <s v="Personal L2"/>
    <s v="Offer2"/>
    <s v="Branch"/>
    <n v="87.272318999999996"/>
    <s v="Two-Door Car"/>
    <s v="Medsize"/>
  </r>
  <r>
    <s v="LV89056"/>
    <x v="3"/>
    <n v="3133.0182420000001"/>
    <x v="0"/>
    <s v="Extended"/>
    <x v="0"/>
    <s v="1/18/11"/>
    <s v="Unemployed"/>
    <x v="0"/>
    <n v="0"/>
    <x v="0"/>
    <x v="1"/>
    <n v="91"/>
    <n v="7"/>
    <n v="14"/>
    <n v="1"/>
    <n v="1"/>
    <s v="Personal Auto"/>
    <s v="Personal L2"/>
    <s v="Offer1"/>
    <s v="Call Center"/>
    <n v="655.20000000000005"/>
    <s v="Four-Door Car"/>
    <s v="Medsize"/>
  </r>
  <r>
    <s v="KC49055"/>
    <x v="4"/>
    <n v="7123.0823879999998"/>
    <x v="0"/>
    <s v="Extended"/>
    <x v="0"/>
    <s v="1/21/11"/>
    <s v="Employed"/>
    <x v="1"/>
    <n v="21835"/>
    <x v="0"/>
    <x v="0"/>
    <n v="92"/>
    <n v="2"/>
    <n v="83"/>
    <n v="0"/>
    <n v="3"/>
    <s v="Personal Auto"/>
    <s v="Personal L2"/>
    <s v="Offer4"/>
    <s v="Agent"/>
    <n v="621.61704699999996"/>
    <s v="Two-Door Car"/>
    <s v="Medsize"/>
  </r>
  <r>
    <s v="RA62150"/>
    <x v="1"/>
    <n v="28435.640350000001"/>
    <x v="0"/>
    <s v="Basic"/>
    <x v="1"/>
    <d v="2011-08-02T00:00:00"/>
    <s v="Unemployed"/>
    <x v="0"/>
    <n v="0"/>
    <x v="0"/>
    <x v="1"/>
    <n v="116"/>
    <n v="29"/>
    <n v="22"/>
    <n v="0"/>
    <n v="2"/>
    <s v="Personal Auto"/>
    <s v="Personal L1"/>
    <s v="Offer2"/>
    <s v="Branch"/>
    <n v="899.63717999999994"/>
    <s v="SUV"/>
    <s v="Medsize"/>
  </r>
  <r>
    <s v="OY70124"/>
    <x v="0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3"/>
    <s v="Offer1"/>
    <s v="Branch"/>
    <n v="419.36595799999998"/>
    <s v="SUV"/>
    <s v="Medsize"/>
  </r>
  <r>
    <s v="OT94107"/>
    <x v="4"/>
    <n v="3176.8656089999999"/>
    <x v="0"/>
    <s v="Extended"/>
    <x v="0"/>
    <s v="2/14/11"/>
    <s v="Employed"/>
    <x v="0"/>
    <n v="35551"/>
    <x v="0"/>
    <x v="1"/>
    <n v="81"/>
    <n v="33"/>
    <n v="52"/>
    <n v="1"/>
    <n v="1"/>
    <s v="Personal Auto"/>
    <s v="Personal L2"/>
    <s v="Offer2"/>
    <s v="Branch"/>
    <n v="565.10850100000005"/>
    <s v="Four-Door Car"/>
    <s v="Small"/>
  </r>
  <r>
    <s v="CF27806"/>
    <x v="3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3"/>
    <s v="Offer2"/>
    <s v="Agent"/>
    <n v="702.99003200000004"/>
    <s v="SUV"/>
    <s v="Medsize"/>
  </r>
  <r>
    <s v="EK50729"/>
    <x v="4"/>
    <n v="4582.6477059999997"/>
    <x v="0"/>
    <s v="Basic"/>
    <x v="0"/>
    <s v="1/17/11"/>
    <s v="Unemployed"/>
    <x v="1"/>
    <n v="0"/>
    <x v="0"/>
    <x v="2"/>
    <n v="67"/>
    <n v="27"/>
    <n v="7"/>
    <n v="0"/>
    <n v="7"/>
    <s v="Personal Auto"/>
    <s v="Personal L3"/>
    <s v="Offer1"/>
    <s v="Branch"/>
    <n v="321.60000000000002"/>
    <s v="Four-Door Car"/>
    <s v="Medsize"/>
  </r>
  <r>
    <s v="TF53472"/>
    <x v="4"/>
    <n v="5350.2149179999997"/>
    <x v="0"/>
    <s v="Basic"/>
    <x v="0"/>
    <d v="2011-01-02T00:00:00"/>
    <s v="Employed"/>
    <x v="0"/>
    <n v="41336"/>
    <x v="2"/>
    <x v="2"/>
    <n v="68"/>
    <n v="33"/>
    <n v="25"/>
    <n v="0"/>
    <n v="5"/>
    <s v="Personal Auto"/>
    <s v="Personal L3"/>
    <s v="Offer1"/>
    <s v="Agent"/>
    <n v="263.09060499999998"/>
    <s v="Four-Door Car"/>
    <s v="Medsize"/>
  </r>
  <r>
    <s v="PG50529"/>
    <x v="3"/>
    <n v="5580.9165139999996"/>
    <x v="0"/>
    <s v="Basic"/>
    <x v="3"/>
    <d v="2011-10-02T00:00:00"/>
    <s v="Employed"/>
    <x v="0"/>
    <n v="31972"/>
    <x v="0"/>
    <x v="0"/>
    <n v="70"/>
    <n v="4"/>
    <n v="89"/>
    <n v="0"/>
    <n v="3"/>
    <s v="Personal Auto"/>
    <s v="Personal L3"/>
    <s v="Offer1"/>
    <s v="Call Center"/>
    <n v="416.26179999999999"/>
    <s v="Four-Door Car"/>
    <s v="Small"/>
  </r>
  <r>
    <s v="QT46509"/>
    <x v="4"/>
    <n v="7048.544758"/>
    <x v="0"/>
    <s v="Extended"/>
    <x v="1"/>
    <s v="1/31/11"/>
    <s v="Disabled"/>
    <x v="1"/>
    <n v="20416"/>
    <x v="0"/>
    <x v="0"/>
    <n v="93"/>
    <n v="33"/>
    <n v="68"/>
    <n v="0"/>
    <n v="7"/>
    <s v="Personal Auto"/>
    <s v="Personal L3"/>
    <s v="Offer3"/>
    <s v="Branch"/>
    <n v="446.4"/>
    <s v="Four-Door Car"/>
    <s v="Small"/>
  </r>
  <r>
    <s v="LI72489"/>
    <x v="2"/>
    <n v="15306.22493"/>
    <x v="0"/>
    <s v="Premium"/>
    <x v="0"/>
    <s v="2/26/11"/>
    <s v="Employed"/>
    <x v="1"/>
    <n v="46338"/>
    <x v="1"/>
    <x v="0"/>
    <n v="193"/>
    <n v="24"/>
    <n v="68"/>
    <n v="0"/>
    <n v="9"/>
    <s v="Corporate Auto"/>
    <s v="Corporate L3"/>
    <s v="Offer4"/>
    <s v="Web"/>
    <n v="19.464449999999999"/>
    <s v="SUV"/>
    <s v="Medsize"/>
  </r>
  <r>
    <s v="MF74413"/>
    <x v="4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Personal Auto"/>
    <s v="Personal L3"/>
    <s v="Offer1"/>
    <s v="Agent"/>
    <n v="628.79999999999995"/>
    <s v="SUV"/>
    <s v="Medsize"/>
  </r>
  <r>
    <s v="SI58884"/>
    <x v="3"/>
    <n v="3985.319833"/>
    <x v="0"/>
    <s v="Basic"/>
    <x v="1"/>
    <s v="1/22/11"/>
    <s v="Retired"/>
    <x v="1"/>
    <n v="17220"/>
    <x v="0"/>
    <x v="0"/>
    <n v="105"/>
    <n v="10"/>
    <n v="24"/>
    <n v="0"/>
    <n v="1"/>
    <s v="Personal Auto"/>
    <s v="Personal L3"/>
    <s v="Offer2"/>
    <s v="Web"/>
    <n v="504"/>
    <s v="SUV"/>
    <s v="Large"/>
  </r>
  <r>
    <s v="KG53604"/>
    <x v="4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1"/>
    <s v="Offer1"/>
    <s v="Branch"/>
    <n v="128.969729"/>
    <s v="Four-Door Car"/>
    <s v="Medsize"/>
  </r>
  <r>
    <s v="XB97091"/>
    <x v="1"/>
    <n v="37243.633119999999"/>
    <x v="0"/>
    <s v="Basic"/>
    <x v="3"/>
    <s v="2/18/11"/>
    <s v="Employed"/>
    <x v="0"/>
    <n v="53602"/>
    <x v="2"/>
    <x v="0"/>
    <n v="115"/>
    <n v="15"/>
    <n v="60"/>
    <n v="0"/>
    <n v="2"/>
    <s v="Personal Auto"/>
    <s v="Personal L1"/>
    <s v="Offer1"/>
    <s v="Web"/>
    <n v="295.33536299999997"/>
    <s v="Sports Car"/>
    <s v="Medsize"/>
  </r>
  <r>
    <s v="JS12902"/>
    <x v="4"/>
    <n v="4122.9646320000002"/>
    <x v="0"/>
    <s v="Basic"/>
    <x v="3"/>
    <s v="2/16/11"/>
    <s v="Medical Leave"/>
    <x v="0"/>
    <n v="24732"/>
    <x v="1"/>
    <x v="0"/>
    <n v="107"/>
    <n v="18"/>
    <n v="44"/>
    <n v="0"/>
    <n v="1"/>
    <s v="Corporate Auto"/>
    <s v="Corporate L3"/>
    <s v="Offer3"/>
    <s v="Branch"/>
    <n v="72.771553999999995"/>
    <s v="Sports Car"/>
    <s v="Medsize"/>
  </r>
  <r>
    <s v="LL14393"/>
    <x v="4"/>
    <n v="2556.6092170000002"/>
    <x v="0"/>
    <s v="Basic"/>
    <x v="3"/>
    <d v="2011-05-01T00:00:00"/>
    <s v="Employed"/>
    <x v="1"/>
    <n v="23867"/>
    <x v="0"/>
    <x v="0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x v="3"/>
    <n v="17253.729439999999"/>
    <x v="0"/>
    <s v="Extended"/>
    <x v="3"/>
    <s v="2/19/11"/>
    <s v="Unemployed"/>
    <x v="1"/>
    <n v="0"/>
    <x v="0"/>
    <x v="1"/>
    <n v="124"/>
    <n v="2"/>
    <n v="85"/>
    <n v="0"/>
    <n v="2"/>
    <s v="Personal Auto"/>
    <s v="Personal L1"/>
    <s v="Offer3"/>
    <s v="Web"/>
    <n v="928.81707100000006"/>
    <s v="Sports Car"/>
    <s v="Medsize"/>
  </r>
  <r>
    <s v="ZY95807"/>
    <x v="3"/>
    <n v="36181.028919999997"/>
    <x v="0"/>
    <s v="Basic"/>
    <x v="0"/>
    <d v="2011-07-01T00:00:00"/>
    <s v="Unemployed"/>
    <x v="1"/>
    <n v="0"/>
    <x v="0"/>
    <x v="1"/>
    <n v="180"/>
    <n v="15"/>
    <n v="87"/>
    <n v="0"/>
    <n v="2"/>
    <s v="Corporate Auto"/>
    <s v="Corporate L2"/>
    <s v="Offer1"/>
    <s v="Web"/>
    <n v="864"/>
    <s v="Luxury SUV"/>
    <s v="Small"/>
  </r>
  <r>
    <s v="GA72966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3"/>
    <s v="Offer1"/>
    <s v="Agent"/>
    <n v="1032"/>
    <s v="Luxury SUV"/>
    <s v="Medsize"/>
  </r>
  <r>
    <s v="WS36101"/>
    <x v="4"/>
    <n v="2348.0288679999999"/>
    <x v="0"/>
    <s v="Basic"/>
    <x v="3"/>
    <s v="1/19/11"/>
    <s v="Unemployed"/>
    <x v="1"/>
    <n v="0"/>
    <x v="0"/>
    <x v="0"/>
    <n v="63"/>
    <n v="21"/>
    <n v="61"/>
    <n v="0"/>
    <n v="1"/>
    <s v="Personal Auto"/>
    <s v="Personal L3"/>
    <s v="Offer2"/>
    <s v="Agent"/>
    <n v="453.6"/>
    <s v="Four-Door Car"/>
    <s v="Medsize"/>
  </r>
  <r>
    <s v="GY88677"/>
    <x v="4"/>
    <n v="23675.02939"/>
    <x v="0"/>
    <s v="Premium"/>
    <x v="0"/>
    <s v="1/29/11"/>
    <s v="Employed"/>
    <x v="0"/>
    <n v="46268"/>
    <x v="2"/>
    <x v="0"/>
    <n v="199"/>
    <n v="34"/>
    <n v="17"/>
    <n v="1"/>
    <n v="2"/>
    <s v="Personal Auto"/>
    <s v="Personal L3"/>
    <s v="Offer1"/>
    <s v="Agent"/>
    <n v="842.00085799999999"/>
    <s v="Sports Car"/>
    <s v="Medsize"/>
  </r>
  <r>
    <s v="XT45580"/>
    <x v="4"/>
    <n v="4089.463358"/>
    <x v="0"/>
    <s v="Basic"/>
    <x v="1"/>
    <s v="2/25/11"/>
    <s v="Employed"/>
    <x v="0"/>
    <n v="60759"/>
    <x v="0"/>
    <x v="1"/>
    <n v="104"/>
    <n v="20"/>
    <n v="85"/>
    <n v="0"/>
    <n v="1"/>
    <s v="Corporate Auto"/>
    <s v="Corporate L3"/>
    <s v="Offer3"/>
    <s v="Branch"/>
    <n v="499.2"/>
    <s v="SUV"/>
    <s v="Large"/>
  </r>
  <r>
    <s v="RY23571"/>
    <x v="3"/>
    <n v="2483.6713399999999"/>
    <x v="0"/>
    <s v="Basic"/>
    <x v="0"/>
    <d v="2011-01-01T00:00:00"/>
    <s v="Employed"/>
    <x v="0"/>
    <n v="75615"/>
    <x v="1"/>
    <x v="0"/>
    <n v="65"/>
    <n v="16"/>
    <n v="39"/>
    <n v="5"/>
    <n v="1"/>
    <s v="Personal Auto"/>
    <s v="Personal L3"/>
    <s v="Offer2"/>
    <s v="Branch"/>
    <n v="156.54837000000001"/>
    <s v="Four-Door Car"/>
    <s v="Medsize"/>
  </r>
  <r>
    <s v="NB82190"/>
    <x v="4"/>
    <n v="5278.1837589999996"/>
    <x v="0"/>
    <s v="Basic"/>
    <x v="1"/>
    <d v="2011-09-02T00:00:00"/>
    <s v="Employed"/>
    <x v="1"/>
    <n v="73742"/>
    <x v="1"/>
    <x v="1"/>
    <n v="68"/>
    <n v="10"/>
    <n v="60"/>
    <n v="0"/>
    <n v="3"/>
    <s v="Personal Auto"/>
    <s v="Personal L1"/>
    <s v="Offer2"/>
    <s v="Branch"/>
    <n v="27.210992000000001"/>
    <s v="Two-Door Car"/>
    <s v="Medsize"/>
  </r>
  <r>
    <s v="XG14438"/>
    <x v="1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3"/>
    <s v="Offer1"/>
    <s v="Agent"/>
    <n v="604.79999999999995"/>
    <s v="SUV"/>
    <s v="Medsize"/>
  </r>
  <r>
    <s v="TQ84956"/>
    <x v="3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Corporate Auto"/>
    <s v="Corporate L3"/>
    <s v="Offer1"/>
    <s v="Agent"/>
    <n v="1324.8"/>
    <s v="Luxury SUV"/>
    <s v="Medsize"/>
  </r>
  <r>
    <s v="FV58292"/>
    <x v="4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EF52334"/>
    <x v="0"/>
    <n v="3261.0174400000001"/>
    <x v="0"/>
    <s v="Extended"/>
    <x v="0"/>
    <d v="2011-07-02T00:00:00"/>
    <s v="Unemployed"/>
    <x v="1"/>
    <n v="0"/>
    <x v="0"/>
    <x v="2"/>
    <n v="93"/>
    <n v="29"/>
    <n v="63"/>
    <n v="0"/>
    <n v="1"/>
    <s v="Personal Auto"/>
    <s v="Personal L1"/>
    <s v="Offer3"/>
    <s v="Agent"/>
    <n v="669.6"/>
    <s v="Four-Door Car"/>
    <s v="Medsize"/>
  </r>
  <r>
    <s v="ZV17267"/>
    <x v="4"/>
    <n v="11029.92619"/>
    <x v="0"/>
    <s v="Extended"/>
    <x v="0"/>
    <d v="2011-09-01T00:00:00"/>
    <s v="Employed"/>
    <x v="0"/>
    <n v="37056"/>
    <x v="0"/>
    <x v="0"/>
    <n v="92"/>
    <n v="12"/>
    <n v="7"/>
    <n v="0"/>
    <n v="2"/>
    <s v="Personal Auto"/>
    <s v="Personal L3"/>
    <s v="Offer1"/>
    <s v="Agent"/>
    <n v="441.6"/>
    <s v="Four-Door Car"/>
    <s v="Small"/>
  </r>
  <r>
    <s v="RH71877"/>
    <x v="1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3"/>
    <s v="Offer1"/>
    <s v="Web"/>
    <n v="362.77454499999999"/>
    <s v="Two-Door Car"/>
    <s v="Medsize"/>
  </r>
  <r>
    <s v="GS23406"/>
    <x v="3"/>
    <n v="2734.3281569999999"/>
    <x v="0"/>
    <s v="Basic"/>
    <x v="3"/>
    <s v="1/20/11"/>
    <s v="Employed"/>
    <x v="0"/>
    <n v="30916"/>
    <x v="1"/>
    <x v="1"/>
    <n v="70"/>
    <n v="6"/>
    <n v="50"/>
    <n v="0"/>
    <n v="1"/>
    <s v="Personal Auto"/>
    <s v="Personal L3"/>
    <s v="Offer3"/>
    <s v="Branch"/>
    <n v="21.143072"/>
    <s v="Four-Door Car"/>
    <s v="Medsize"/>
  </r>
  <r>
    <s v="VZ66567"/>
    <x v="3"/>
    <n v="3748.1440600000001"/>
    <x v="0"/>
    <s v="Basic"/>
    <x v="0"/>
    <s v="1/27/11"/>
    <s v="Unemployed"/>
    <x v="1"/>
    <n v="0"/>
    <x v="0"/>
    <x v="2"/>
    <n v="106"/>
    <n v="24"/>
    <n v="27"/>
    <n v="0"/>
    <n v="1"/>
    <s v="Personal Auto"/>
    <s v="Personal L2"/>
    <s v="Offer1"/>
    <s v="Branch"/>
    <n v="508.8"/>
    <s v="SUV"/>
    <s v="Large"/>
  </r>
  <r>
    <s v="VP57785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1"/>
    <s v="Offer1"/>
    <s v="Web"/>
    <n v="362.77454499999999"/>
    <s v="Two-Door Car"/>
    <s v="Medsize"/>
  </r>
  <r>
    <s v="NS51605"/>
    <x v="4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2"/>
    <s v="Offer1"/>
    <s v="Call Center"/>
    <n v="523.88884499999995"/>
    <s v="Four-Door Car"/>
    <s v="Small"/>
  </r>
  <r>
    <s v="QV48556"/>
    <x v="1"/>
    <n v="5421.0486300000002"/>
    <x v="0"/>
    <s v="Basic"/>
    <x v="2"/>
    <d v="2011-05-01T00:00:00"/>
    <s v="Disabled"/>
    <x v="0"/>
    <n v="29981"/>
    <x v="0"/>
    <x v="2"/>
    <n v="71"/>
    <n v="4"/>
    <n v="9"/>
    <n v="0"/>
    <n v="3"/>
    <s v="Corporate Auto"/>
    <s v="Corporate L3"/>
    <s v="Offer1"/>
    <s v="Agent"/>
    <n v="340.8"/>
    <s v="Two-Door Car"/>
    <s v="Medsize"/>
  </r>
  <r>
    <s v="PR10005"/>
    <x v="4"/>
    <n v="2916.4174600000001"/>
    <x v="0"/>
    <s v="Basic"/>
    <x v="0"/>
    <d v="2011-01-02T00:00:00"/>
    <s v="Employed"/>
    <x v="1"/>
    <n v="85210"/>
    <x v="1"/>
    <x v="2"/>
    <n v="74"/>
    <n v="23"/>
    <n v="76"/>
    <n v="0"/>
    <n v="1"/>
    <s v="Personal Auto"/>
    <s v="Personal L3"/>
    <s v="Offer4"/>
    <s v="Web"/>
    <n v="100.517679"/>
    <s v="Four-Door Car"/>
    <s v="Medsize"/>
  </r>
  <r>
    <s v="IF80474"/>
    <x v="0"/>
    <n v="13363.52356"/>
    <x v="0"/>
    <s v="Premium"/>
    <x v="1"/>
    <d v="2011-12-02T00:00:00"/>
    <s v="Employed"/>
    <x v="1"/>
    <n v="86653"/>
    <x v="1"/>
    <x v="0"/>
    <n v="111"/>
    <n v="14"/>
    <n v="5"/>
    <n v="0"/>
    <n v="2"/>
    <s v="Personal Auto"/>
    <s v="Personal L3"/>
    <s v="Offer2"/>
    <s v="Call Center"/>
    <n v="277.201278"/>
    <s v="Four-Door Car"/>
    <s v="Medsize"/>
  </r>
  <r>
    <s v="NE73773"/>
    <x v="4"/>
    <n v="3974.8584810000002"/>
    <x v="0"/>
    <s v="Basic"/>
    <x v="3"/>
    <d v="2011-10-02T00:00:00"/>
    <s v="Unemployed"/>
    <x v="1"/>
    <n v="0"/>
    <x v="0"/>
    <x v="2"/>
    <n v="113"/>
    <n v="1"/>
    <n v="61"/>
    <n v="0"/>
    <n v="1"/>
    <s v="Personal Auto"/>
    <s v="Personal L3"/>
    <s v="Offer1"/>
    <s v="Branch"/>
    <n v="542.4"/>
    <s v="SUV"/>
    <s v="Small"/>
  </r>
  <r>
    <s v="WM72573"/>
    <x v="3"/>
    <n v="14710.43268"/>
    <x v="0"/>
    <s v="Extended"/>
    <x v="1"/>
    <s v="2/20/11"/>
    <s v="Disabled"/>
    <x v="1"/>
    <n v="22872"/>
    <x v="0"/>
    <x v="0"/>
    <n v="131"/>
    <n v="14"/>
    <n v="18"/>
    <n v="2"/>
    <n v="2"/>
    <s v="Personal Auto"/>
    <s v="Personal L2"/>
    <s v="Offer3"/>
    <s v="Web"/>
    <n v="754.84565899999996"/>
    <s v="SUV"/>
    <s v="Small"/>
  </r>
  <r>
    <s v="NX71501"/>
    <x v="3"/>
    <n v="5936.3440430000001"/>
    <x v="0"/>
    <s v="Basic"/>
    <x v="4"/>
    <d v="2011-03-01T00:00:00"/>
    <s v="Employed"/>
    <x v="0"/>
    <n v="42889"/>
    <x v="1"/>
    <x v="0"/>
    <n v="74"/>
    <n v="31"/>
    <n v="18"/>
    <n v="0"/>
    <n v="7"/>
    <s v="Personal Auto"/>
    <s v="Personal L1"/>
    <s v="Offer1"/>
    <s v="Agent"/>
    <n v="177.32128299999999"/>
    <s v="Four-Door Car"/>
    <s v="Small"/>
  </r>
  <r>
    <s v="LR79755"/>
    <x v="3"/>
    <n v="2862.1802619999999"/>
    <x v="0"/>
    <s v="Basic"/>
    <x v="1"/>
    <s v="1/15/11"/>
    <s v="Employed"/>
    <x v="1"/>
    <n v="74034"/>
    <x v="2"/>
    <x v="2"/>
    <n v="72"/>
    <n v="20"/>
    <n v="64"/>
    <n v="0"/>
    <n v="1"/>
    <s v="Personal Auto"/>
    <s v="Personal L3"/>
    <s v="Offer2"/>
    <s v="Branch"/>
    <n v="267.41587099999998"/>
    <s v="Four-Door Car"/>
    <s v="Medsize"/>
  </r>
  <r>
    <s v="KC26486"/>
    <x v="1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2"/>
    <s v="Offer1"/>
    <s v="Agent"/>
    <n v="1032"/>
    <s v="Luxury SUV"/>
    <s v="Medsize"/>
  </r>
  <r>
    <s v="DY22077"/>
    <x v="1"/>
    <n v="8622.8353750000006"/>
    <x v="1"/>
    <s v="Basic"/>
    <x v="0"/>
    <s v="2/18/11"/>
    <s v="Employed"/>
    <x v="1"/>
    <n v="97361"/>
    <x v="0"/>
    <x v="1"/>
    <n v="73"/>
    <n v="6"/>
    <n v="85"/>
    <n v="0"/>
    <n v="2"/>
    <s v="Corporate Auto"/>
    <s v="Corporate L2"/>
    <s v="Offer1"/>
    <s v="Agent"/>
    <n v="350.4"/>
    <s v="Four-Door Car"/>
    <s v="Medsize"/>
  </r>
  <r>
    <s v="UV54104"/>
    <x v="4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SG66076"/>
    <x v="1"/>
    <n v="10056.5083"/>
    <x v="0"/>
    <s v="Extended"/>
    <x v="0"/>
    <d v="2011-04-01T00:00:00"/>
    <s v="Disabled"/>
    <x v="1"/>
    <n v="16097"/>
    <x v="0"/>
    <x v="1"/>
    <n v="139"/>
    <n v="7"/>
    <n v="6"/>
    <n v="0"/>
    <n v="7"/>
    <s v="Personal Auto"/>
    <s v="Personal L1"/>
    <s v="Offer1"/>
    <s v="Branch"/>
    <n v="1000.8"/>
    <s v="Sports Car"/>
    <s v="Medsize"/>
  </r>
  <r>
    <s v="GW52309"/>
    <x v="2"/>
    <n v="9118.1480929999998"/>
    <x v="0"/>
    <s v="Basic"/>
    <x v="3"/>
    <d v="2011-08-01T00:00:00"/>
    <s v="Employed"/>
    <x v="0"/>
    <n v="56446"/>
    <x v="0"/>
    <x v="0"/>
    <n v="114"/>
    <n v="2"/>
    <n v="8"/>
    <n v="0"/>
    <n v="3"/>
    <s v="Personal Auto"/>
    <s v="Personal L3"/>
    <s v="Offer1"/>
    <s v="Branch"/>
    <n v="547.20000000000005"/>
    <s v="SUV"/>
    <s v="Medsize"/>
  </r>
  <r>
    <s v="DC46965"/>
    <x v="2"/>
    <n v="5507.2421759999997"/>
    <x v="0"/>
    <s v="Basic"/>
    <x v="2"/>
    <s v="2/17/11"/>
    <s v="Medical Leave"/>
    <x v="1"/>
    <n v="11343"/>
    <x v="1"/>
    <x v="0"/>
    <n v="72"/>
    <n v="14"/>
    <n v="78"/>
    <n v="0"/>
    <n v="8"/>
    <s v="Personal Auto"/>
    <s v="Personal L3"/>
    <s v="Offer1"/>
    <s v="Agent"/>
    <n v="154.75009800000001"/>
    <s v="Four-Door Car"/>
    <s v="Medsize"/>
  </r>
  <r>
    <s v="JK57654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QO62792"/>
    <x v="4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3"/>
    <s v="Offer2"/>
    <s v="Agent"/>
    <n v="1008"/>
    <s v="Luxury SUV"/>
    <s v="Small"/>
  </r>
  <r>
    <s v="XI56955"/>
    <x v="0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Personal Auto"/>
    <s v="Personal L2"/>
    <s v="Offer1"/>
    <s v="Call Center"/>
    <n v="350.4"/>
    <s v="Four-Door Car"/>
    <s v="Medsize"/>
  </r>
  <r>
    <s v="NR99710"/>
    <x v="1"/>
    <n v="4792.8104439999997"/>
    <x v="0"/>
    <s v="Basic"/>
    <x v="3"/>
    <d v="2011-12-01T00:00:00"/>
    <s v="Disabled"/>
    <x v="0"/>
    <n v="24395"/>
    <x v="0"/>
    <x v="0"/>
    <n v="62"/>
    <n v="35"/>
    <n v="99"/>
    <n v="0"/>
    <n v="3"/>
    <s v="Personal Auto"/>
    <s v="Personal L2"/>
    <s v="Offer1"/>
    <s v="Branch"/>
    <n v="357.10960299999999"/>
    <s v="Two-Door Car"/>
    <s v="Medsize"/>
  </r>
  <r>
    <s v="QH90382"/>
    <x v="4"/>
    <n v="4187.77657"/>
    <x v="0"/>
    <s v="Premium"/>
    <x v="2"/>
    <s v="1/19/11"/>
    <s v="Employed"/>
    <x v="0"/>
    <n v="52471"/>
    <x v="1"/>
    <x v="0"/>
    <n v="103"/>
    <n v="35"/>
    <n v="57"/>
    <n v="0"/>
    <n v="1"/>
    <s v="Personal Auto"/>
    <s v="Personal L2"/>
    <s v="Offer2"/>
    <s v="Branch"/>
    <n v="163.955502"/>
    <s v="Two-Door Car"/>
    <s v="Small"/>
  </r>
  <r>
    <s v="SI30451"/>
    <x v="1"/>
    <n v="2718.3752469999999"/>
    <x v="0"/>
    <s v="Basic"/>
    <x v="1"/>
    <s v="2/27/11"/>
    <s v="Employed"/>
    <x v="0"/>
    <n v="30009"/>
    <x v="2"/>
    <x v="0"/>
    <n v="68"/>
    <n v="28"/>
    <n v="56"/>
    <n v="0"/>
    <n v="1"/>
    <s v="Personal Auto"/>
    <s v="Personal L1"/>
    <s v="Offer1"/>
    <s v="Agent"/>
    <n v="317.42882600000002"/>
    <s v="Four-Door Car"/>
    <s v="Medsize"/>
  </r>
  <r>
    <s v="UM39817"/>
    <x v="4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YG98004"/>
    <x v="4"/>
    <n v="12663.596659999999"/>
    <x v="0"/>
    <s v="Premium"/>
    <x v="2"/>
    <s v="2/18/11"/>
    <s v="Employed"/>
    <x v="0"/>
    <n v="27739"/>
    <x v="1"/>
    <x v="0"/>
    <n v="104"/>
    <n v="16"/>
    <n v="22"/>
    <n v="0"/>
    <n v="2"/>
    <s v="Corporate Auto"/>
    <s v="Corporate L3"/>
    <s v="Offer1"/>
    <s v="Agent"/>
    <n v="3.2008510000000001"/>
    <s v="Four-Door Car"/>
    <s v="Medsize"/>
  </r>
  <r>
    <s v="KF80172"/>
    <x v="2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3"/>
    <s v="Offer2"/>
    <s v="Agent"/>
    <n v="300.05638299999998"/>
    <s v="Four-Door Car"/>
    <s v="Medsize"/>
  </r>
  <r>
    <s v="LD95617"/>
    <x v="3"/>
    <n v="4830.9088730000003"/>
    <x v="0"/>
    <s v="Basic"/>
    <x v="0"/>
    <d v="2011-02-01T00:00:00"/>
    <s v="Unemployed"/>
    <x v="1"/>
    <n v="0"/>
    <x v="0"/>
    <x v="2"/>
    <n v="72"/>
    <n v="3"/>
    <n v="64"/>
    <n v="0"/>
    <n v="3"/>
    <s v="Corporate Auto"/>
    <s v="Corporate L1"/>
    <s v="Offer3"/>
    <s v="Agent"/>
    <n v="345.6"/>
    <s v="Four-Door Car"/>
    <s v="Large"/>
  </r>
  <r>
    <s v="YJ24476"/>
    <x v="2"/>
    <n v="4558.4288070000002"/>
    <x v="0"/>
    <s v="Basic"/>
    <x v="0"/>
    <d v="2011-07-01T00:00:00"/>
    <s v="Medical Leave"/>
    <x v="0"/>
    <n v="14665"/>
    <x v="0"/>
    <x v="0"/>
    <n v="61"/>
    <n v="6"/>
    <n v="82"/>
    <n v="0"/>
    <n v="3"/>
    <s v="Personal Auto"/>
    <s v="Personal L3"/>
    <s v="Offer3"/>
    <s v="Call Center"/>
    <n v="292.8"/>
    <s v="Four-Door Car"/>
    <s v="Small"/>
  </r>
  <r>
    <s v="LM67096"/>
    <x v="4"/>
    <n v="2127.9235699999999"/>
    <x v="0"/>
    <s v="Basic"/>
    <x v="0"/>
    <s v="1/17/11"/>
    <s v="Unemployed"/>
    <x v="0"/>
    <n v="0"/>
    <x v="1"/>
    <x v="2"/>
    <n v="61"/>
    <n v="11"/>
    <n v="6"/>
    <n v="1"/>
    <n v="1"/>
    <s v="Corporate Auto"/>
    <s v="Corporate L2"/>
    <s v="Offer1"/>
    <s v="Web"/>
    <n v="31.481852"/>
    <s v="Four-Door Car"/>
    <s v="Medsize"/>
  </r>
  <r>
    <s v="FB21121"/>
    <x v="3"/>
    <n v="2546.866098"/>
    <x v="0"/>
    <s v="Basic"/>
    <x v="0"/>
    <s v="1/25/11"/>
    <s v="Employed"/>
    <x v="0"/>
    <n v="86595"/>
    <x v="0"/>
    <x v="0"/>
    <n v="63"/>
    <n v="1"/>
    <n v="77"/>
    <n v="0"/>
    <n v="1"/>
    <s v="Corporate Auto"/>
    <s v="Corporate L2"/>
    <s v="Offer4"/>
    <s v="Branch"/>
    <n v="445.62190600000002"/>
    <s v="Two-Door Car"/>
    <s v="Medsize"/>
  </r>
  <r>
    <s v="LW91009"/>
    <x v="0"/>
    <n v="4992.9208870000002"/>
    <x v="0"/>
    <s v="Basic"/>
    <x v="1"/>
    <s v="2/16/11"/>
    <s v="Disabled"/>
    <x v="1"/>
    <n v="24368"/>
    <x v="0"/>
    <x v="2"/>
    <n v="68"/>
    <n v="34"/>
    <n v="54"/>
    <n v="1"/>
    <n v="3"/>
    <s v="Personal Auto"/>
    <s v="Personal L3"/>
    <s v="Offer1"/>
    <s v="Agent"/>
    <n v="326.39999999999998"/>
    <s v="Four-Door Car"/>
    <s v="Medsize"/>
  </r>
  <r>
    <s v="RD28560"/>
    <x v="0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Corporate Auto"/>
    <s v="Corporate L2"/>
    <s v="Offer1"/>
    <s v="Branch"/>
    <n v="419.36595799999998"/>
    <s v="SUV"/>
    <s v="Medsize"/>
  </r>
  <r>
    <s v="DD22139"/>
    <x v="0"/>
    <n v="7863.0277299999998"/>
    <x v="0"/>
    <s v="Basic"/>
    <x v="1"/>
    <s v="2/14/11"/>
    <s v="Unemployed"/>
    <x v="0"/>
    <n v="0"/>
    <x v="0"/>
    <x v="2"/>
    <n v="72"/>
    <n v="9"/>
    <n v="28"/>
    <n v="0"/>
    <n v="2"/>
    <s v="Corporate Auto"/>
    <s v="Corporate L3"/>
    <s v="Offer1"/>
    <s v="Branch"/>
    <n v="732.35274500000003"/>
    <s v="Two-Door Car"/>
    <s v="Small"/>
  </r>
  <r>
    <s v="LN50415"/>
    <x v="4"/>
    <n v="5131.3605250000001"/>
    <x v="0"/>
    <s v="Extended"/>
    <x v="0"/>
    <s v="2/23/11"/>
    <s v="Employed"/>
    <x v="1"/>
    <n v="50994"/>
    <x v="2"/>
    <x v="0"/>
    <n v="128"/>
    <n v="16"/>
    <n v="48"/>
    <n v="0"/>
    <n v="1"/>
    <s v="Corporate Auto"/>
    <s v="Corporate L3"/>
    <s v="Offer2"/>
    <s v="Web"/>
    <n v="346.38734199999999"/>
    <s v="SUV"/>
    <s v="Medsize"/>
  </r>
  <r>
    <s v="OP62891"/>
    <x v="4"/>
    <n v="2275.4015829999998"/>
    <x v="0"/>
    <s v="Basic"/>
    <x v="3"/>
    <d v="2011-07-01T00:00:00"/>
    <s v="Unemployed"/>
    <x v="0"/>
    <n v="0"/>
    <x v="0"/>
    <x v="1"/>
    <n v="64"/>
    <n v="23"/>
    <n v="66"/>
    <n v="0"/>
    <n v="1"/>
    <s v="Personal Auto"/>
    <s v="Personal L2"/>
    <s v="Offer4"/>
    <s v="Agent"/>
    <n v="460.8"/>
    <s v="Two-Door Car"/>
    <s v="Medsize"/>
  </r>
  <r>
    <s v="JT47995"/>
    <x v="1"/>
    <n v="60556.192130000003"/>
    <x v="0"/>
    <s v="Extended"/>
    <x v="1"/>
    <d v="2011-01-01T00:00:00"/>
    <s v="Unemployed"/>
    <x v="0"/>
    <n v="0"/>
    <x v="0"/>
    <x v="0"/>
    <n v="204"/>
    <n v="35"/>
    <n v="45"/>
    <n v="0"/>
    <n v="2"/>
    <s v="Personal Auto"/>
    <s v="Personal L3"/>
    <s v="Offer1"/>
    <s v="Web"/>
    <n v="979.2"/>
    <s v="Luxury SUV"/>
    <s v="Large"/>
  </r>
  <r>
    <s v="AG39150"/>
    <x v="4"/>
    <n v="2356.074955"/>
    <x v="0"/>
    <s v="Basic"/>
    <x v="0"/>
    <d v="2011-04-02T00:00:00"/>
    <s v="Unemployed"/>
    <x v="1"/>
    <n v="0"/>
    <x v="0"/>
    <x v="0"/>
    <n v="63"/>
    <n v="22"/>
    <n v="94"/>
    <n v="0"/>
    <n v="1"/>
    <s v="Personal Auto"/>
    <s v="Personal L3"/>
    <s v="Offer1"/>
    <s v="Agent"/>
    <n v="302.39999999999998"/>
    <s v="Four-Door Car"/>
    <s v="Medsize"/>
  </r>
  <r>
    <s v="QJ65440"/>
    <x v="3"/>
    <n v="28824.06193"/>
    <x v="0"/>
    <s v="Extended"/>
    <x v="0"/>
    <d v="2011-04-02T00:00:00"/>
    <s v="Unemployed"/>
    <x v="0"/>
    <n v="0"/>
    <x v="0"/>
    <x v="1"/>
    <n v="87"/>
    <n v="13"/>
    <n v="3"/>
    <n v="1"/>
    <n v="2"/>
    <s v="Corporate Auto"/>
    <s v="Corporate L3"/>
    <s v="Offer1"/>
    <s v="Agent"/>
    <n v="626.4"/>
    <s v="Four-Door Car"/>
    <s v="Medsize"/>
  </r>
  <r>
    <s v="IJ40048"/>
    <x v="3"/>
    <n v="4978.9502570000004"/>
    <x v="0"/>
    <s v="Basic"/>
    <x v="0"/>
    <s v="1/31/11"/>
    <s v="Employed"/>
    <x v="1"/>
    <n v="28695"/>
    <x v="2"/>
    <x v="1"/>
    <n v="64"/>
    <n v="17"/>
    <n v="87"/>
    <n v="0"/>
    <n v="4"/>
    <s v="Corporate Auto"/>
    <s v="Corporate L2"/>
    <s v="Offer1"/>
    <s v="Branch"/>
    <n v="221.241837"/>
    <s v="Four-Door Car"/>
    <s v="Medsize"/>
  </r>
  <r>
    <s v="PX86841"/>
    <x v="1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Special Auto"/>
    <s v="Special L2"/>
    <s v="Offer2"/>
    <s v="Agent"/>
    <n v="393.6"/>
    <s v="Four-Door Car"/>
    <s v="Medsize"/>
  </r>
  <r>
    <s v="ES87355"/>
    <x v="4"/>
    <n v="7564.6119509999999"/>
    <x v="0"/>
    <s v="Basic"/>
    <x v="0"/>
    <s v="1/15/11"/>
    <s v="Employed"/>
    <x v="0"/>
    <n v="48381"/>
    <x v="0"/>
    <x v="0"/>
    <n v="63"/>
    <n v="2"/>
    <n v="71"/>
    <n v="0"/>
    <n v="2"/>
    <s v="Personal Auto"/>
    <s v="Personal L3"/>
    <s v="Offer1"/>
    <s v="Agent"/>
    <n v="302.39999999999998"/>
    <s v="Two-Door Car"/>
    <s v="Small"/>
  </r>
  <r>
    <s v="EZ85603"/>
    <x v="1"/>
    <n v="11631.87866"/>
    <x v="0"/>
    <s v="Premium"/>
    <x v="1"/>
    <d v="2011-06-01T00:00:00"/>
    <s v="Unemployed"/>
    <x v="0"/>
    <n v="0"/>
    <x v="0"/>
    <x v="0"/>
    <n v="152"/>
    <n v="8"/>
    <n v="94"/>
    <n v="0"/>
    <n v="7"/>
    <s v="Personal Auto"/>
    <s v="Personal L3"/>
    <s v="Offer1"/>
    <s v="Branch"/>
    <n v="1082.8146360000001"/>
    <s v="SUV"/>
    <s v="Medsize"/>
  </r>
  <r>
    <s v="YJ96611"/>
    <x v="1"/>
    <n v="7180.2838970000003"/>
    <x v="0"/>
    <s v="Basic"/>
    <x v="3"/>
    <s v="2/26/11"/>
    <s v="Unemployed"/>
    <x v="0"/>
    <n v="0"/>
    <x v="0"/>
    <x v="1"/>
    <n v="104"/>
    <n v="30"/>
    <n v="96"/>
    <n v="0"/>
    <n v="3"/>
    <s v="Special Auto"/>
    <s v="Special L1"/>
    <s v="Offer1"/>
    <s v="Web"/>
    <n v="1210.2459160000001"/>
    <s v="Sports Car"/>
    <s v="Medsize"/>
  </r>
  <r>
    <s v="UB18338"/>
    <x v="4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1"/>
    <s v="Offer1"/>
    <s v="Branch"/>
    <n v="828"/>
    <s v="SUV"/>
    <s v="Medsize"/>
  </r>
  <r>
    <s v="TF67147"/>
    <x v="4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3"/>
    <s v="Offer1"/>
    <s v="Branch"/>
    <n v="347.857619"/>
    <s v="Four-Door Car"/>
    <s v="Medsize"/>
  </r>
  <r>
    <s v="FY83287"/>
    <x v="0"/>
    <n v="2530.3319999999999"/>
    <x v="0"/>
    <s v="Basic"/>
    <x v="4"/>
    <s v="1/25/11"/>
    <s v="Employed"/>
    <x v="1"/>
    <n v="50577"/>
    <x v="1"/>
    <x v="2"/>
    <n v="63"/>
    <n v="2"/>
    <n v="8"/>
    <n v="0"/>
    <n v="1"/>
    <s v="Personal Auto"/>
    <s v="Personal L1"/>
    <s v="Offer2"/>
    <s v="Agent"/>
    <n v="12.444326"/>
    <s v="Two-Door Car"/>
    <s v="Large"/>
  </r>
  <r>
    <s v="JO11457"/>
    <x v="4"/>
    <n v="4653.0942590000004"/>
    <x v="0"/>
    <s v="Basic"/>
    <x v="3"/>
    <d v="2011-08-02T00:00:00"/>
    <s v="Unemployed"/>
    <x v="1"/>
    <n v="0"/>
    <x v="0"/>
    <x v="1"/>
    <n v="70"/>
    <n v="1"/>
    <n v="4"/>
    <n v="1"/>
    <n v="4"/>
    <s v="Personal Auto"/>
    <s v="Personal L2"/>
    <s v="Offer1"/>
    <s v="Agent"/>
    <n v="585.48227499999996"/>
    <s v="Two-Door Car"/>
    <s v="Medsize"/>
  </r>
  <r>
    <s v="BS94221"/>
    <x v="1"/>
    <n v="2354.3221789999998"/>
    <x v="0"/>
    <s v="Basic"/>
    <x v="1"/>
    <d v="2011-11-01T00:00:00"/>
    <s v="Disabled"/>
    <x v="0"/>
    <n v="26184"/>
    <x v="0"/>
    <x v="0"/>
    <n v="62"/>
    <n v="1"/>
    <n v="92"/>
    <n v="0"/>
    <n v="1"/>
    <s v="Special Auto"/>
    <s v="Special L2"/>
    <s v="Offer4"/>
    <s v="Branch"/>
    <n v="297.60000000000002"/>
    <s v="Two-Door Car"/>
    <s v="Large"/>
  </r>
  <r>
    <s v="CB64729"/>
    <x v="2"/>
    <n v="8417.1595379999999"/>
    <x v="0"/>
    <s v="Premium"/>
    <x v="0"/>
    <s v="2/25/11"/>
    <s v="Employed"/>
    <x v="1"/>
    <n v="20215"/>
    <x v="0"/>
    <x v="1"/>
    <n v="112"/>
    <n v="10"/>
    <n v="8"/>
    <n v="0"/>
    <n v="7"/>
    <s v="Personal Auto"/>
    <s v="Personal L2"/>
    <s v="Offer4"/>
    <s v="Call Center"/>
    <n v="537.6"/>
    <s v="Four-Door Car"/>
    <s v="Medsize"/>
  </r>
  <r>
    <s v="XB32430"/>
    <x v="3"/>
    <n v="5717.743109"/>
    <x v="0"/>
    <s v="Basic"/>
    <x v="0"/>
    <s v="1/23/11"/>
    <s v="Employed"/>
    <x v="1"/>
    <n v="68342"/>
    <x v="1"/>
    <x v="0"/>
    <n v="72"/>
    <n v="33"/>
    <n v="39"/>
    <n v="0"/>
    <n v="5"/>
    <s v="Personal Auto"/>
    <s v="Personal L2"/>
    <s v="Offer4"/>
    <s v="Branch"/>
    <n v="148.73809800000001"/>
    <s v="Four-Door Car"/>
    <s v="Medsize"/>
  </r>
  <r>
    <s v="LN43251"/>
    <x v="4"/>
    <n v="4623.5367059999999"/>
    <x v="0"/>
    <s v="Extended"/>
    <x v="3"/>
    <d v="2011-05-01T00:00:00"/>
    <s v="Unemployed"/>
    <x v="1"/>
    <n v="0"/>
    <x v="0"/>
    <x v="1"/>
    <n v="133"/>
    <n v="18"/>
    <n v="2"/>
    <n v="0"/>
    <n v="1"/>
    <s v="Personal Auto"/>
    <s v="Personal L3"/>
    <s v="Offer1"/>
    <s v="Web"/>
    <n v="957.6"/>
    <s v="SUV"/>
    <s v="Medsize"/>
  </r>
  <r>
    <s v="BX20227"/>
    <x v="4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3"/>
    <s v="Offer2"/>
    <s v="Agent"/>
    <n v="393.6"/>
    <s v="Four-Door Car"/>
    <s v="Medsize"/>
  </r>
  <r>
    <s v="PC12390"/>
    <x v="2"/>
    <n v="5507.155471"/>
    <x v="0"/>
    <s v="Basic"/>
    <x v="2"/>
    <d v="2011-07-02T00:00:00"/>
    <s v="Employed"/>
    <x v="1"/>
    <n v="74960"/>
    <x v="1"/>
    <x v="1"/>
    <n v="69"/>
    <n v="11"/>
    <n v="44"/>
    <n v="1"/>
    <n v="3"/>
    <s v="Corporate Auto"/>
    <s v="Corporate L1"/>
    <s v="Offer1"/>
    <s v="Call Center"/>
    <n v="107.98583600000001"/>
    <s v="Four-Door Car"/>
    <s v="Medsize"/>
  </r>
  <r>
    <s v="XQ44462"/>
    <x v="4"/>
    <n v="2674.730716"/>
    <x v="1"/>
    <s v="Basic"/>
    <x v="1"/>
    <s v="2/15/11"/>
    <s v="Employed"/>
    <x v="1"/>
    <n v="56342"/>
    <x v="0"/>
    <x v="1"/>
    <n v="69"/>
    <n v="12"/>
    <n v="89"/>
    <n v="0"/>
    <n v="1"/>
    <s v="Corporate Auto"/>
    <s v="Corporate L2"/>
    <s v="Offer2"/>
    <s v="Call Center"/>
    <n v="331.2"/>
    <s v="Four-Door Car"/>
    <s v="Small"/>
  </r>
  <r>
    <s v="GF59560"/>
    <x v="4"/>
    <n v="5817.8323549999996"/>
    <x v="0"/>
    <s v="Basic"/>
    <x v="1"/>
    <s v="1/20/11"/>
    <s v="Employed"/>
    <x v="0"/>
    <n v="86824"/>
    <x v="2"/>
    <x v="0"/>
    <n v="72"/>
    <n v="1"/>
    <n v="76"/>
    <n v="0"/>
    <n v="3"/>
    <s v="Personal Auto"/>
    <s v="Personal L2"/>
    <s v="Offer1"/>
    <s v="Call Center"/>
    <n v="189.09617900000001"/>
    <s v="Four-Door Car"/>
    <s v="Medsize"/>
  </r>
  <r>
    <s v="FE67098"/>
    <x v="2"/>
    <n v="4646.3872670000001"/>
    <x v="0"/>
    <s v="Basic"/>
    <x v="1"/>
    <s v="1/24/11"/>
    <s v="Employed"/>
    <x v="1"/>
    <n v="37530"/>
    <x v="0"/>
    <x v="0"/>
    <n v="117"/>
    <n v="26"/>
    <n v="58"/>
    <n v="0"/>
    <n v="1"/>
    <s v="Personal Auto"/>
    <s v="Personal L3"/>
    <s v="Offer1"/>
    <s v="Call Center"/>
    <n v="561.6"/>
    <s v="SUV"/>
    <s v="Small"/>
  </r>
  <r>
    <s v="LO98108"/>
    <x v="4"/>
    <n v="2226.589837"/>
    <x v="0"/>
    <s v="Basic"/>
    <x v="0"/>
    <s v="2/16/11"/>
    <s v="Unemployed"/>
    <x v="1"/>
    <n v="0"/>
    <x v="0"/>
    <x v="0"/>
    <n v="62"/>
    <n v="19"/>
    <n v="26"/>
    <n v="0"/>
    <n v="1"/>
    <s v="Personal Auto"/>
    <s v="Personal L3"/>
    <s v="Offer2"/>
    <s v="Branch"/>
    <n v="297.60000000000002"/>
    <s v="Two-Door Car"/>
    <s v="Large"/>
  </r>
  <r>
    <s v="SP94430"/>
    <x v="3"/>
    <n v="7651.0992580000002"/>
    <x v="0"/>
    <s v="Basic"/>
    <x v="0"/>
    <s v="1/13/11"/>
    <s v="Employed"/>
    <x v="0"/>
    <n v="53330"/>
    <x v="2"/>
    <x v="1"/>
    <n v="65"/>
    <n v="8"/>
    <n v="57"/>
    <n v="0"/>
    <n v="2"/>
    <s v="Personal Auto"/>
    <s v="Personal L3"/>
    <s v="Offer1"/>
    <s v="Agent"/>
    <n v="224.09302700000001"/>
    <s v="Four-Door Car"/>
    <s v="Medsize"/>
  </r>
  <r>
    <s v="SH44158"/>
    <x v="4"/>
    <n v="2305.0560479999999"/>
    <x v="0"/>
    <s v="Basic"/>
    <x v="0"/>
    <s v="2/22/11"/>
    <s v="Unemployed"/>
    <x v="1"/>
    <n v="0"/>
    <x v="0"/>
    <x v="0"/>
    <n v="63"/>
    <n v="33"/>
    <n v="34"/>
    <n v="0"/>
    <n v="1"/>
    <s v="Special Auto"/>
    <s v="Special L3"/>
    <s v="Offer4"/>
    <s v="Call Center"/>
    <n v="327.68530099999998"/>
    <s v="Four-Door Car"/>
    <s v="Large"/>
  </r>
  <r>
    <s v="WY41435"/>
    <x v="2"/>
    <n v="11960.475769999999"/>
    <x v="0"/>
    <s v="Extended"/>
    <x v="1"/>
    <s v="2/18/11"/>
    <s v="Employed"/>
    <x v="0"/>
    <n v="52436"/>
    <x v="1"/>
    <x v="1"/>
    <n v="76"/>
    <n v="3"/>
    <n v="38"/>
    <n v="0"/>
    <n v="2"/>
    <s v="Personal Auto"/>
    <s v="Personal L3"/>
    <s v="Offer4"/>
    <s v="Web"/>
    <n v="109.476994"/>
    <s v="Four-Door Car"/>
    <s v="Medsize"/>
  </r>
  <r>
    <s v="MR77933"/>
    <x v="1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Personal Auto"/>
    <s v="Personal L2"/>
    <s v="Offer1"/>
    <s v="Agent"/>
    <n v="484.8"/>
    <s v="Four-Door Car"/>
    <s v="Medsize"/>
  </r>
  <r>
    <s v="WJ38827"/>
    <x v="4"/>
    <n v="7212.5239110000002"/>
    <x v="0"/>
    <s v="Extended"/>
    <x v="3"/>
    <s v="1/21/11"/>
    <s v="Unemployed"/>
    <x v="1"/>
    <n v="0"/>
    <x v="0"/>
    <x v="0"/>
    <n v="97"/>
    <n v="26"/>
    <n v="25"/>
    <n v="0"/>
    <n v="3"/>
    <s v="Corporate Auto"/>
    <s v="Corporate L2"/>
    <s v="Offer1"/>
    <s v="Agent"/>
    <n v="498.77943900000002"/>
    <s v="Two-Door Car"/>
    <s v="Small"/>
  </r>
  <r>
    <s v="TM33419"/>
    <x v="0"/>
    <n v="5255.576016"/>
    <x v="0"/>
    <s v="Extended"/>
    <x v="1"/>
    <s v="1/20/11"/>
    <s v="Employed"/>
    <x v="0"/>
    <n v="44536"/>
    <x v="1"/>
    <x v="1"/>
    <n v="137"/>
    <n v="12"/>
    <n v="22"/>
    <n v="1"/>
    <n v="1"/>
    <s v="Personal Auto"/>
    <s v="Personal L2"/>
    <s v="Offer1"/>
    <s v="Branch"/>
    <n v="46.949646000000001"/>
    <s v="SUV"/>
    <s v="Medsize"/>
  </r>
  <r>
    <s v="QF91596"/>
    <x v="2"/>
    <n v="4794.9641899999997"/>
    <x v="0"/>
    <s v="Basic"/>
    <x v="0"/>
    <s v="1/21/11"/>
    <s v="Employed"/>
    <x v="0"/>
    <n v="82763"/>
    <x v="2"/>
    <x v="1"/>
    <n v="61"/>
    <n v="28"/>
    <n v="78"/>
    <n v="0"/>
    <n v="3"/>
    <s v="Personal Auto"/>
    <s v="Personal L3"/>
    <s v="Offer4"/>
    <s v="Agent"/>
    <n v="245.16304199999999"/>
    <s v="Four-Door Car"/>
    <s v="Medsize"/>
  </r>
  <r>
    <s v="DB16336"/>
    <x v="2"/>
    <n v="2659.7056499999999"/>
    <x v="1"/>
    <s v="Extended"/>
    <x v="1"/>
    <s v="2/19/11"/>
    <s v="Unemployed"/>
    <x v="0"/>
    <n v="0"/>
    <x v="0"/>
    <x v="2"/>
    <n v="87"/>
    <n v="4"/>
    <n v="4"/>
    <n v="3"/>
    <n v="1"/>
    <s v="Corporate Auto"/>
    <s v="Corporate L3"/>
    <s v="Offer2"/>
    <s v="Agent"/>
    <n v="420.04198100000002"/>
    <s v="Four-Door Car"/>
    <s v="Medsize"/>
  </r>
  <r>
    <s v="BX35013"/>
    <x v="1"/>
    <n v="27643.235079999999"/>
    <x v="0"/>
    <s v="Basic"/>
    <x v="2"/>
    <s v="1/28/11"/>
    <s v="Employed"/>
    <x v="0"/>
    <n v="63401"/>
    <x v="1"/>
    <x v="0"/>
    <n v="113"/>
    <n v="21"/>
    <n v="15"/>
    <n v="0"/>
    <n v="2"/>
    <s v="Personal Auto"/>
    <s v="Personal L3"/>
    <s v="Offer3"/>
    <s v="Agent"/>
    <n v="52.336233"/>
    <s v="SUV"/>
    <s v="Medsize"/>
  </r>
  <r>
    <s v="JB20891"/>
    <x v="1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1"/>
    <s v="Offer1"/>
    <s v="Agent"/>
    <n v="571.479602"/>
    <s v="Four-Door Car"/>
    <s v="Large"/>
  </r>
  <r>
    <s v="WE68750"/>
    <x v="4"/>
    <n v="5687.897911"/>
    <x v="0"/>
    <s v="Basic"/>
    <x v="0"/>
    <s v="1/24/11"/>
    <s v="Employed"/>
    <x v="1"/>
    <n v="99747"/>
    <x v="1"/>
    <x v="1"/>
    <n v="72"/>
    <n v="28"/>
    <n v="87"/>
    <n v="0"/>
    <n v="5"/>
    <s v="Corporate Auto"/>
    <s v="Corporate L2"/>
    <s v="Offer1"/>
    <s v="Call Center"/>
    <n v="61.536107000000001"/>
    <s v="Two-Door Car"/>
    <s v="Medsize"/>
  </r>
  <r>
    <s v="RN65450"/>
    <x v="3"/>
    <n v="3059.426954"/>
    <x v="0"/>
    <s v="Extended"/>
    <x v="1"/>
    <s v="1/30/11"/>
    <s v="Unemployed"/>
    <x v="1"/>
    <n v="0"/>
    <x v="0"/>
    <x v="1"/>
    <n v="88"/>
    <n v="26"/>
    <n v="73"/>
    <n v="0"/>
    <n v="1"/>
    <s v="Personal Auto"/>
    <s v="Personal L2"/>
    <s v="Offer1"/>
    <s v="Branch"/>
    <n v="633.6"/>
    <s v="Four-Door Car"/>
    <s v="Small"/>
  </r>
  <r>
    <s v="BW79345"/>
    <x v="2"/>
    <n v="4945.072236"/>
    <x v="0"/>
    <s v="Basic"/>
    <x v="3"/>
    <s v="1/30/11"/>
    <s v="Employed"/>
    <x v="0"/>
    <n v="78796"/>
    <x v="0"/>
    <x v="2"/>
    <n v="61"/>
    <n v="15"/>
    <n v="3"/>
    <n v="0"/>
    <n v="3"/>
    <s v="Personal Auto"/>
    <s v="Personal L2"/>
    <s v="Offer2"/>
    <s v="Call Center"/>
    <n v="292.8"/>
    <s v="Two-Door Car"/>
    <s v="Medsize"/>
  </r>
  <r>
    <s v="OZ64384"/>
    <x v="4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3"/>
    <s v="Offer2"/>
    <s v="Branch"/>
    <n v="289.04073399999999"/>
    <s v="SUV"/>
    <s v="Medsize"/>
  </r>
  <r>
    <s v="KV99077"/>
    <x v="2"/>
    <n v="5157.053124"/>
    <x v="0"/>
    <s v="Basic"/>
    <x v="1"/>
    <d v="2011-08-02T00:00:00"/>
    <s v="Employed"/>
    <x v="1"/>
    <n v="43906"/>
    <x v="0"/>
    <x v="2"/>
    <n v="65"/>
    <n v="6"/>
    <n v="53"/>
    <n v="0"/>
    <n v="6"/>
    <s v="Personal Auto"/>
    <s v="Personal L1"/>
    <s v="Offer1"/>
    <s v="Web"/>
    <n v="468"/>
    <s v="Two-Door Car"/>
    <s v="Small"/>
  </r>
  <r>
    <s v="NY24020"/>
    <x v="1"/>
    <n v="3748.99343"/>
    <x v="0"/>
    <s v="Extended"/>
    <x v="3"/>
    <s v="2/24/11"/>
    <s v="Employed"/>
    <x v="1"/>
    <n v="82189"/>
    <x v="2"/>
    <x v="2"/>
    <n v="94"/>
    <n v="20"/>
    <n v="17"/>
    <n v="0"/>
    <n v="1"/>
    <s v="Personal Auto"/>
    <s v="Personal L3"/>
    <s v="Offer2"/>
    <s v="Web"/>
    <n v="354.08109100000001"/>
    <s v="Two-Door Car"/>
    <s v="Medsize"/>
  </r>
  <r>
    <s v="CJ81799"/>
    <x v="4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2"/>
    <s v="Offer2"/>
    <s v="Call Center"/>
    <n v="7.3459459999999996"/>
    <s v="Two-Door Car"/>
    <s v="Small"/>
  </r>
  <r>
    <s v="QI69873"/>
    <x v="0"/>
    <n v="15063.501179999999"/>
    <x v="0"/>
    <s v="Extended"/>
    <x v="2"/>
    <d v="2011-11-01T00:00:00"/>
    <s v="Disabled"/>
    <x v="1"/>
    <n v="19132"/>
    <x v="0"/>
    <x v="1"/>
    <n v="207"/>
    <n v="25"/>
    <n v="15"/>
    <n v="0"/>
    <n v="3"/>
    <s v="Personal Auto"/>
    <s v="Personal L1"/>
    <s v="Offer4"/>
    <s v="Agent"/>
    <n v="1008.569798"/>
    <s v="Luxury Car"/>
    <s v="Small"/>
  </r>
  <r>
    <s v="VC70716"/>
    <x v="1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3"/>
    <s v="Offer1"/>
    <s v="Agent"/>
    <n v="628.79999999999995"/>
    <s v="SUV"/>
    <s v="Medsize"/>
  </r>
  <r>
    <s v="ZB88708"/>
    <x v="2"/>
    <n v="2799.4703180000001"/>
    <x v="0"/>
    <s v="Basic"/>
    <x v="2"/>
    <d v="2011-11-01T00:00:00"/>
    <s v="Employed"/>
    <x v="1"/>
    <n v="78127"/>
    <x v="1"/>
    <x v="0"/>
    <n v="69"/>
    <n v="5"/>
    <n v="6"/>
    <n v="0"/>
    <n v="1"/>
    <s v="Personal Auto"/>
    <s v="Personal L3"/>
    <s v="Offer3"/>
    <s v="Call Center"/>
    <n v="136.17256900000001"/>
    <s v="Four-Door Car"/>
    <s v="Medsize"/>
  </r>
  <r>
    <s v="XG64081"/>
    <x v="1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Personal Auto"/>
    <s v="Personal L3"/>
    <s v="Offer2"/>
    <s v="Agent"/>
    <n v="331.2"/>
    <s v="Two-Door Car"/>
    <s v="Medsize"/>
  </r>
  <r>
    <s v="ZZ35218"/>
    <x v="4"/>
    <n v="5392.4995390000004"/>
    <x v="0"/>
    <s v="Basic"/>
    <x v="4"/>
    <s v="1/28/11"/>
    <s v="Unemployed"/>
    <x v="1"/>
    <n v="0"/>
    <x v="2"/>
    <x v="0"/>
    <n v="74"/>
    <n v="19"/>
    <n v="8"/>
    <n v="0"/>
    <n v="8"/>
    <s v="Corporate Auto"/>
    <s v="Corporate L3"/>
    <s v="Offer4"/>
    <s v="Agent"/>
    <n v="317.10944699999999"/>
    <s v="Two-Door Car"/>
    <s v="Medsize"/>
  </r>
  <r>
    <s v="KA95976"/>
    <x v="3"/>
    <n v="5392.5025310000001"/>
    <x v="0"/>
    <s v="Basic"/>
    <x v="3"/>
    <s v="1/18/11"/>
    <s v="Employed"/>
    <x v="0"/>
    <n v="80550"/>
    <x v="2"/>
    <x v="0"/>
    <n v="68"/>
    <n v="16"/>
    <n v="67"/>
    <n v="3"/>
    <n v="7"/>
    <s v="Personal Auto"/>
    <s v="Personal L3"/>
    <s v="Offer1"/>
    <s v="Branch"/>
    <n v="265.51696500000003"/>
    <s v="Four-Door Car"/>
    <s v="Medsize"/>
  </r>
  <r>
    <s v="TF23305"/>
    <x v="1"/>
    <n v="3574.9907250000001"/>
    <x v="0"/>
    <s v="Extended"/>
    <x v="1"/>
    <s v="1/29/11"/>
    <s v="Employed"/>
    <x v="0"/>
    <n v="51950"/>
    <x v="0"/>
    <x v="0"/>
    <n v="89"/>
    <n v="34"/>
    <n v="90"/>
    <n v="0"/>
    <n v="1"/>
    <s v="Personal Auto"/>
    <s v="Personal L3"/>
    <s v="Offer1"/>
    <s v="Web"/>
    <n v="429.17138399999999"/>
    <s v="Two-Door Car"/>
    <s v="Large"/>
  </r>
  <r>
    <s v="TU72516"/>
    <x v="4"/>
    <n v="5608.172012"/>
    <x v="0"/>
    <s v="Basic"/>
    <x v="1"/>
    <d v="2011-10-02T00:00:00"/>
    <s v="Disabled"/>
    <x v="0"/>
    <n v="20392"/>
    <x v="0"/>
    <x v="0"/>
    <n v="73"/>
    <n v="23"/>
    <n v="85"/>
    <n v="0"/>
    <n v="9"/>
    <s v="Personal Auto"/>
    <s v="Personal L1"/>
    <s v="Offer2"/>
    <s v="Branch"/>
    <n v="350.4"/>
    <s v="Four-Door Car"/>
    <s v="Medsize"/>
  </r>
  <r>
    <s v="DM16101"/>
    <x v="0"/>
    <n v="4754.653816"/>
    <x v="0"/>
    <s v="Basic"/>
    <x v="1"/>
    <d v="2011-05-02T00:00:00"/>
    <s v="Employed"/>
    <x v="0"/>
    <n v="30886"/>
    <x v="1"/>
    <x v="2"/>
    <n v="61"/>
    <n v="8"/>
    <n v="36"/>
    <n v="0"/>
    <n v="6"/>
    <s v="Special Auto"/>
    <s v="Special L2"/>
    <s v="Offer2"/>
    <s v="Agent"/>
    <n v="8.3159039999999997"/>
    <s v="Four-Door Car"/>
    <s v="Medsize"/>
  </r>
  <r>
    <s v="UF93725"/>
    <x v="4"/>
    <n v="2239.647297"/>
    <x v="0"/>
    <s v="Basic"/>
    <x v="0"/>
    <d v="2011-08-01T00:00:00"/>
    <s v="Unemployed"/>
    <x v="1"/>
    <n v="0"/>
    <x v="0"/>
    <x v="1"/>
    <n v="66"/>
    <n v="2"/>
    <n v="76"/>
    <n v="0"/>
    <n v="1"/>
    <s v="Personal Auto"/>
    <s v="Personal L2"/>
    <s v="Offer4"/>
    <s v="Web"/>
    <n v="475.2"/>
    <s v="Four-Door Car"/>
    <s v="Small"/>
  </r>
  <r>
    <s v="IH62666"/>
    <x v="3"/>
    <n v="7356.3835179999996"/>
    <x v="0"/>
    <s v="Basic"/>
    <x v="0"/>
    <s v="1/27/11"/>
    <s v="Employed"/>
    <x v="0"/>
    <n v="33089"/>
    <x v="0"/>
    <x v="0"/>
    <n v="61"/>
    <n v="10"/>
    <n v="61"/>
    <n v="0"/>
    <n v="2"/>
    <s v="Personal Auto"/>
    <s v="Personal L1"/>
    <s v="Offer1"/>
    <s v="Web"/>
    <n v="292.8"/>
    <s v="Four-Door Car"/>
    <s v="Small"/>
  </r>
  <r>
    <s v="FG23952"/>
    <x v="4"/>
    <n v="13283.864460000001"/>
    <x v="0"/>
    <s v="Extended"/>
    <x v="1"/>
    <s v="2/19/11"/>
    <s v="Unemployed"/>
    <x v="1"/>
    <n v="0"/>
    <x v="0"/>
    <x v="1"/>
    <n v="132"/>
    <n v="20"/>
    <n v="22"/>
    <n v="0"/>
    <n v="2"/>
    <s v="Personal Auto"/>
    <s v="Personal L1"/>
    <s v="Offer1"/>
    <s v="Agent"/>
    <n v="950.4"/>
    <s v="SUV"/>
    <s v="Medsize"/>
  </r>
  <r>
    <s v="NH85248"/>
    <x v="1"/>
    <n v="6893.1719970000004"/>
    <x v="0"/>
    <s v="Basic"/>
    <x v="1"/>
    <s v="1/22/11"/>
    <s v="Unemployed"/>
    <x v="1"/>
    <n v="0"/>
    <x v="0"/>
    <x v="1"/>
    <n v="68"/>
    <n v="8"/>
    <n v="72"/>
    <n v="0"/>
    <n v="2"/>
    <s v="Corporate Auto"/>
    <s v="Corporate L1"/>
    <s v="Offer1"/>
    <s v="Agent"/>
    <n v="326.39999999999998"/>
    <s v="Two-Door Car"/>
    <s v="Medsize"/>
  </r>
  <r>
    <s v="XO75323"/>
    <x v="3"/>
    <n v="3966.1295049999999"/>
    <x v="0"/>
    <s v="Basic"/>
    <x v="1"/>
    <s v="2/18/11"/>
    <s v="Employed"/>
    <x v="1"/>
    <n v="72439"/>
    <x v="0"/>
    <x v="0"/>
    <n v="100"/>
    <n v="5"/>
    <n v="22"/>
    <n v="1"/>
    <n v="1"/>
    <s v="Personal Auto"/>
    <s v="Personal L2"/>
    <s v="Offer2"/>
    <s v="Web"/>
    <n v="480"/>
    <s v="SUV"/>
    <s v="Medsize"/>
  </r>
  <r>
    <s v="FX78901"/>
    <x v="4"/>
    <n v="16548.856650000002"/>
    <x v="0"/>
    <s v="Extended"/>
    <x v="0"/>
    <s v="1/21/11"/>
    <s v="Employed"/>
    <x v="0"/>
    <n v="81639"/>
    <x v="1"/>
    <x v="1"/>
    <n v="82"/>
    <n v="33"/>
    <n v="26"/>
    <n v="0"/>
    <n v="2"/>
    <s v="Special Auto"/>
    <s v="Special L3"/>
    <s v="Offer2"/>
    <s v="Call Center"/>
    <n v="47.952426000000003"/>
    <s v="Four-Door Car"/>
    <s v="Medsize"/>
  </r>
  <r>
    <s v="KG40352"/>
    <x v="4"/>
    <n v="5447.2010659999996"/>
    <x v="0"/>
    <s v="Basic"/>
    <x v="1"/>
    <s v="2/18/11"/>
    <s v="Employed"/>
    <x v="0"/>
    <n v="68815"/>
    <x v="1"/>
    <x v="0"/>
    <n v="68"/>
    <n v="29"/>
    <n v="37"/>
    <n v="0"/>
    <n v="3"/>
    <s v="Personal Auto"/>
    <s v="Personal L2"/>
    <s v="Offer4"/>
    <s v="Branch"/>
    <n v="114.743385"/>
    <s v="Four-Door Car"/>
    <s v="Small"/>
  </r>
  <r>
    <s v="GX27974"/>
    <x v="3"/>
    <n v="4644.9039199999997"/>
    <x v="0"/>
    <s v="Basic"/>
    <x v="1"/>
    <d v="2011-06-01T00:00:00"/>
    <s v="Unemployed"/>
    <x v="0"/>
    <n v="0"/>
    <x v="1"/>
    <x v="0"/>
    <n v="63"/>
    <n v="0"/>
    <n v="42"/>
    <n v="0"/>
    <n v="3"/>
    <s v="Personal Auto"/>
    <s v="Personal L3"/>
    <s v="Offer1"/>
    <s v="Agent"/>
    <n v="94.958687999999995"/>
    <s v="Four-Door Car"/>
    <s v="Medsize"/>
  </r>
  <r>
    <s v="ST31207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1"/>
    <s v="Offer2"/>
    <s v="Call Center"/>
    <n v="321.60000000000002"/>
    <s v="Four-Door Car"/>
    <s v="Small"/>
  </r>
  <r>
    <s v="VC64410"/>
    <x v="1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2"/>
    <s v="Offer1"/>
    <s v="Agent"/>
    <n v="329.20656700000001"/>
    <s v="Four-Door Car"/>
    <s v="Medsize"/>
  </r>
  <r>
    <s v="YO49328"/>
    <x v="1"/>
    <n v="12296.49757"/>
    <x v="0"/>
    <s v="Basic"/>
    <x v="3"/>
    <d v="2011-06-01T00:00:00"/>
    <s v="Employed"/>
    <x v="1"/>
    <n v="55193"/>
    <x v="0"/>
    <x v="0"/>
    <n v="105"/>
    <n v="8"/>
    <n v="22"/>
    <n v="1"/>
    <n v="2"/>
    <s v="Personal Auto"/>
    <s v="Personal L2"/>
    <s v="Offer3"/>
    <s v="Branch"/>
    <n v="504"/>
    <s v="SUV"/>
    <s v="Medsize"/>
  </r>
  <r>
    <s v="KP10993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3"/>
    <s v="Offer1"/>
    <s v="Branch"/>
    <n v="412.8"/>
    <s v="Four-Door Car"/>
    <s v="Medsize"/>
  </r>
  <r>
    <s v="FR15853"/>
    <x v="2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x v="4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MM27192"/>
    <x v="4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2"/>
    <s v="Offer1"/>
    <s v="Agent"/>
    <n v="257.24878899999999"/>
    <s v="Two-Door Car"/>
    <s v="Medsize"/>
  </r>
  <r>
    <s v="HI36042"/>
    <x v="3"/>
    <n v="11885.96797"/>
    <x v="0"/>
    <s v="Basic"/>
    <x v="3"/>
    <d v="2011-07-02T00:00:00"/>
    <s v="Unemployed"/>
    <x v="1"/>
    <n v="0"/>
    <x v="0"/>
    <x v="0"/>
    <n v="105"/>
    <n v="7"/>
    <n v="20"/>
    <n v="0"/>
    <n v="2"/>
    <s v="Personal Auto"/>
    <s v="Personal L3"/>
    <s v="Offer3"/>
    <s v="Agent"/>
    <n v="756"/>
    <s v="SUV"/>
    <s v="Medsize"/>
  </r>
  <r>
    <s v="GT89774"/>
    <x v="1"/>
    <n v="17109.394469999999"/>
    <x v="0"/>
    <s v="Extended"/>
    <x v="0"/>
    <s v="1/13/11"/>
    <s v="Employed"/>
    <x v="0"/>
    <n v="87139"/>
    <x v="1"/>
    <x v="0"/>
    <n v="213"/>
    <n v="18"/>
    <n v="27"/>
    <n v="0"/>
    <n v="3"/>
    <s v="Personal Auto"/>
    <s v="Personal L3"/>
    <s v="Offer4"/>
    <s v="Agent"/>
    <n v="363.86538899999999"/>
    <s v="Luxury SUV"/>
    <s v="Medsize"/>
  </r>
  <r>
    <s v="SB83749"/>
    <x v="3"/>
    <n v="4717.6287300000004"/>
    <x v="0"/>
    <s v="Basic"/>
    <x v="3"/>
    <s v="2/28/11"/>
    <s v="Employed"/>
    <x v="1"/>
    <n v="20355"/>
    <x v="0"/>
    <x v="0"/>
    <n v="61"/>
    <n v="4"/>
    <n v="6"/>
    <n v="1"/>
    <n v="3"/>
    <s v="Personal Auto"/>
    <s v="Personal L1"/>
    <s v="Offer2"/>
    <s v="Branch"/>
    <n v="439.2"/>
    <s v="Four-Door Car"/>
    <s v="Large"/>
  </r>
  <r>
    <s v="WE77831"/>
    <x v="3"/>
    <n v="4778.6826440000004"/>
    <x v="0"/>
    <s v="Basic"/>
    <x v="0"/>
    <s v="1/21/11"/>
    <s v="Unemployed"/>
    <x v="1"/>
    <n v="0"/>
    <x v="0"/>
    <x v="2"/>
    <n v="73"/>
    <n v="8"/>
    <n v="17"/>
    <n v="2"/>
    <n v="9"/>
    <s v="Personal Auto"/>
    <s v="Personal L3"/>
    <s v="Offer2"/>
    <s v="Agent"/>
    <n v="350.4"/>
    <s v="Four-Door Car"/>
    <s v="Medsize"/>
  </r>
  <r>
    <s v="HM21382"/>
    <x v="0"/>
    <n v="2402.3332839999998"/>
    <x v="0"/>
    <s v="Basic"/>
    <x v="0"/>
    <s v="1/26/11"/>
    <s v="Employed"/>
    <x v="1"/>
    <n v="46210"/>
    <x v="0"/>
    <x v="0"/>
    <n v="61"/>
    <n v="24"/>
    <n v="44"/>
    <n v="3"/>
    <n v="1"/>
    <s v="Personal Auto"/>
    <s v="Personal L3"/>
    <s v="Offer2"/>
    <s v="Branch"/>
    <n v="439.2"/>
    <s v="Two-Door Car"/>
    <s v="Medsize"/>
  </r>
  <r>
    <s v="ML10022"/>
    <x v="2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1"/>
    <s v="Offer1"/>
    <s v="Agent"/>
    <n v="326.39999999999998"/>
    <s v="Four-Door Car"/>
    <s v="Large"/>
  </r>
  <r>
    <s v="QJ65472"/>
    <x v="3"/>
    <n v="29232.69297"/>
    <x v="0"/>
    <s v="Premium"/>
    <x v="3"/>
    <s v="2/15/11"/>
    <s v="Medical Leave"/>
    <x v="1"/>
    <n v="28613"/>
    <x v="0"/>
    <x v="1"/>
    <n v="114"/>
    <n v="17"/>
    <n v="8"/>
    <n v="0"/>
    <n v="2"/>
    <s v="Personal Auto"/>
    <s v="Personal L2"/>
    <s v="Offer1"/>
    <s v="Agent"/>
    <n v="820.8"/>
    <s v="Four-Door Car"/>
    <s v="Small"/>
  </r>
  <r>
    <s v="TZ71391"/>
    <x v="4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1"/>
    <s v="Offer1"/>
    <s v="Call Center"/>
    <n v="523.88884499999995"/>
    <s v="Four-Door Car"/>
    <s v="Small"/>
  </r>
  <r>
    <s v="AS62048"/>
    <x v="1"/>
    <n v="4774.379355"/>
    <x v="0"/>
    <s v="Basic"/>
    <x v="0"/>
    <s v="1/19/11"/>
    <s v="Unemployed"/>
    <x v="1"/>
    <n v="0"/>
    <x v="0"/>
    <x v="1"/>
    <n v="73"/>
    <n v="1"/>
    <n v="31"/>
    <n v="0"/>
    <n v="3"/>
    <s v="Personal Auto"/>
    <s v="Personal L2"/>
    <s v="Offer4"/>
    <s v="Web"/>
    <n v="525.6"/>
    <s v="Four-Door Car"/>
    <s v="Medsize"/>
  </r>
  <r>
    <s v="PL14941"/>
    <x v="2"/>
    <n v="9113.6943229999997"/>
    <x v="0"/>
    <s v="Premium"/>
    <x v="3"/>
    <d v="2011-06-01T00:00:00"/>
    <s v="Employed"/>
    <x v="0"/>
    <n v="76700"/>
    <x v="2"/>
    <x v="0"/>
    <n v="112"/>
    <n v="13"/>
    <n v="60"/>
    <n v="0"/>
    <n v="5"/>
    <s v="Personal Auto"/>
    <s v="Personal L2"/>
    <s v="Offer2"/>
    <s v="Branch"/>
    <n v="322.04665799999998"/>
    <s v="Four-Door Car"/>
    <s v="Small"/>
  </r>
  <r>
    <s v="LK87874"/>
    <x v="2"/>
    <n v="7663.8714319999999"/>
    <x v="0"/>
    <s v="Basic"/>
    <x v="0"/>
    <s v="1/20/11"/>
    <s v="Unemployed"/>
    <x v="0"/>
    <n v="0"/>
    <x v="0"/>
    <x v="1"/>
    <n v="109"/>
    <n v="5"/>
    <n v="95"/>
    <n v="0"/>
    <n v="3"/>
    <s v="Personal Auto"/>
    <s v="Personal L3"/>
    <s v="Offer2"/>
    <s v="Call Center"/>
    <n v="523.20000000000005"/>
    <s v="SUV"/>
    <s v="Small"/>
  </r>
  <r>
    <s v="NK53938"/>
    <x v="4"/>
    <n v="2599.9684379999999"/>
    <x v="0"/>
    <s v="Basic"/>
    <x v="2"/>
    <d v="2011-01-01T00:00:00"/>
    <s v="Employed"/>
    <x v="1"/>
    <n v="45181"/>
    <x v="0"/>
    <x v="0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x v="4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3"/>
    <s v="Offer2"/>
    <s v="Branch"/>
    <n v="528"/>
    <s v="SUV"/>
    <s v="Medsize"/>
  </r>
  <r>
    <s v="IV32877"/>
    <x v="4"/>
    <n v="6857.5199279999997"/>
    <x v="0"/>
    <s v="Basic"/>
    <x v="0"/>
    <d v="2011-08-01T00:00:00"/>
    <s v="Unemployed"/>
    <x v="1"/>
    <n v="0"/>
    <x v="0"/>
    <x v="1"/>
    <n v="101"/>
    <n v="31"/>
    <n v="1"/>
    <n v="0"/>
    <n v="3"/>
    <s v="Personal Auto"/>
    <s v="Personal L1"/>
    <s v="Offer4"/>
    <s v="Web"/>
    <n v="1021.719397"/>
    <s v="SUV"/>
    <s v="Medsize"/>
  </r>
  <r>
    <s v="EE96187"/>
    <x v="4"/>
    <n v="7109.3414380000004"/>
    <x v="0"/>
    <s v="Extended"/>
    <x v="3"/>
    <s v="1/21/11"/>
    <s v="Employed"/>
    <x v="0"/>
    <n v="92423"/>
    <x v="2"/>
    <x v="0"/>
    <n v="88"/>
    <n v="5"/>
    <n v="79"/>
    <n v="0"/>
    <n v="6"/>
    <s v="Personal Auto"/>
    <s v="Personal L1"/>
    <s v="Offer2"/>
    <s v="Branch"/>
    <n v="404.24386800000002"/>
    <s v="Four-Door Car"/>
    <s v="Medsize"/>
  </r>
  <r>
    <s v="FJ31683"/>
    <x v="0"/>
    <n v="2842.8223370000001"/>
    <x v="0"/>
    <s v="Basic"/>
    <x v="4"/>
    <d v="2011-04-01T00:00:00"/>
    <s v="Employed"/>
    <x v="0"/>
    <n v="43793"/>
    <x v="1"/>
    <x v="0"/>
    <n v="71"/>
    <n v="8"/>
    <n v="31"/>
    <n v="0"/>
    <n v="1"/>
    <s v="Personal Auto"/>
    <s v="Personal L2"/>
    <s v="Offer2"/>
    <s v="Agent"/>
    <n v="16.150175000000001"/>
    <s v="Four-Door Car"/>
    <s v="Medsize"/>
  </r>
  <r>
    <s v="ON90223"/>
    <x v="0"/>
    <n v="12846.447700000001"/>
    <x v="0"/>
    <s v="Basic"/>
    <x v="1"/>
    <d v="2011-06-02T00:00:00"/>
    <s v="Employed"/>
    <x v="1"/>
    <n v="93210"/>
    <x v="0"/>
    <x v="0"/>
    <n v="107"/>
    <n v="6"/>
    <n v="9"/>
    <n v="2"/>
    <n v="2"/>
    <s v="Personal Auto"/>
    <s v="Personal L3"/>
    <s v="Offer1"/>
    <s v="Agent"/>
    <n v="513.6"/>
    <s v="SUV"/>
    <s v="Small"/>
  </r>
  <r>
    <s v="SC70396"/>
    <x v="4"/>
    <n v="3498.7738570000001"/>
    <x v="0"/>
    <s v="Extended"/>
    <x v="0"/>
    <s v="1/17/11"/>
    <s v="Employed"/>
    <x v="1"/>
    <n v="58484"/>
    <x v="1"/>
    <x v="2"/>
    <n v="88"/>
    <n v="15"/>
    <n v="65"/>
    <n v="1"/>
    <n v="1"/>
    <s v="Personal Auto"/>
    <s v="Personal L1"/>
    <s v="Offer1"/>
    <s v="Web"/>
    <n v="43.542558999999997"/>
    <s v="Two-Door Car"/>
    <s v="Medsize"/>
  </r>
  <r>
    <s v="WF44706"/>
    <x v="4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CF15252"/>
    <x v="1"/>
    <n v="4344.5244620000003"/>
    <x v="0"/>
    <s v="Basic"/>
    <x v="0"/>
    <s v="2/25/11"/>
    <s v="Employed"/>
    <x v="0"/>
    <n v="48054"/>
    <x v="0"/>
    <x v="0"/>
    <n v="109"/>
    <n v="2"/>
    <n v="64"/>
    <n v="0"/>
    <n v="1"/>
    <s v="Personal Auto"/>
    <s v="Personal L1"/>
    <s v="Offer1"/>
    <s v="Call Center"/>
    <n v="523.20000000000005"/>
    <s v="SUV"/>
    <s v="Medsize"/>
  </r>
  <r>
    <s v="DG51590"/>
    <x v="1"/>
    <n v="25401.51859"/>
    <x v="0"/>
    <s v="Extended"/>
    <x v="0"/>
    <d v="2011-10-02T00:00:00"/>
    <s v="Employed"/>
    <x v="0"/>
    <n v="36800"/>
    <x v="2"/>
    <x v="1"/>
    <n v="91"/>
    <n v="20"/>
    <n v="18"/>
    <n v="0"/>
    <n v="2"/>
    <s v="Personal Auto"/>
    <s v="Personal L1"/>
    <s v="Offer2"/>
    <s v="Agent"/>
    <n v="236.63518999999999"/>
    <s v="Two-Door Car"/>
    <s v="Medsize"/>
  </r>
  <r>
    <s v="LE12782"/>
    <x v="1"/>
    <n v="4466.9774779999998"/>
    <x v="0"/>
    <s v="Basic"/>
    <x v="1"/>
    <d v="2011-10-01T00:00:00"/>
    <s v="Employed"/>
    <x v="1"/>
    <n v="28663"/>
    <x v="0"/>
    <x v="0"/>
    <n v="61"/>
    <n v="15"/>
    <n v="8"/>
    <n v="4"/>
    <n v="7"/>
    <s v="Personal Auto"/>
    <s v="Personal L2"/>
    <s v="Offer4"/>
    <s v="Agent"/>
    <n v="292.8"/>
    <s v="Four-Door Car"/>
    <s v="Medsize"/>
  </r>
  <r>
    <s v="LD98568"/>
    <x v="3"/>
    <n v="7849.1255330000004"/>
    <x v="0"/>
    <s v="Extended"/>
    <x v="1"/>
    <s v="2/13/11"/>
    <s v="Employed"/>
    <x v="0"/>
    <n v="54431"/>
    <x v="2"/>
    <x v="0"/>
    <n v="97"/>
    <n v="19"/>
    <n v="62"/>
    <n v="0"/>
    <n v="3"/>
    <s v="Personal Auto"/>
    <s v="Personal L3"/>
    <s v="Offer1"/>
    <s v="Agent"/>
    <n v="284.49502000000001"/>
    <s v="Four-Door Car"/>
    <s v="Medsize"/>
  </r>
  <r>
    <s v="WX92363"/>
    <x v="0"/>
    <n v="4250.7751829999997"/>
    <x v="0"/>
    <s v="Basic"/>
    <x v="0"/>
    <s v="2/23/11"/>
    <s v="Employed"/>
    <x v="0"/>
    <n v="27608"/>
    <x v="2"/>
    <x v="2"/>
    <n v="108"/>
    <n v="30"/>
    <n v="89"/>
    <n v="0"/>
    <n v="1"/>
    <s v="Personal Auto"/>
    <s v="Personal L3"/>
    <s v="Offer1"/>
    <s v="Branch"/>
    <n v="308.95361400000002"/>
    <s v="SUV"/>
    <s v="Medsize"/>
  </r>
  <r>
    <s v="KX57885"/>
    <x v="3"/>
    <n v="6073.2419520000003"/>
    <x v="0"/>
    <s v="Extended"/>
    <x v="0"/>
    <s v="2/26/11"/>
    <s v="Retired"/>
    <x v="1"/>
    <n v="22103"/>
    <x v="0"/>
    <x v="2"/>
    <n v="89"/>
    <n v="4"/>
    <n v="74"/>
    <n v="1"/>
    <n v="3"/>
    <s v="Personal Auto"/>
    <s v="Personal L3"/>
    <s v="Offer2"/>
    <s v="Call Center"/>
    <n v="427.2"/>
    <s v="Four-Door Car"/>
    <s v="Medsize"/>
  </r>
  <r>
    <s v="XI30683"/>
    <x v="1"/>
    <n v="6729.8679249999996"/>
    <x v="0"/>
    <s v="Basic"/>
    <x v="1"/>
    <d v="2011-11-01T00:00:00"/>
    <s v="Unemployed"/>
    <x v="1"/>
    <n v="0"/>
    <x v="0"/>
    <x v="1"/>
    <n v="103"/>
    <n v="13"/>
    <n v="20"/>
    <n v="0"/>
    <n v="9"/>
    <s v="Personal Auto"/>
    <s v="Personal L2"/>
    <s v="Offer1"/>
    <s v="Branch"/>
    <n v="741.6"/>
    <s v="SUV"/>
    <s v="Medsize"/>
  </r>
  <r>
    <s v="TM13510"/>
    <x v="1"/>
    <n v="2588.8602209999999"/>
    <x v="0"/>
    <s v="Basic"/>
    <x v="4"/>
    <s v="2/15/11"/>
    <s v="Employed"/>
    <x v="1"/>
    <n v="46168"/>
    <x v="0"/>
    <x v="0"/>
    <n v="65"/>
    <n v="1"/>
    <n v="7"/>
    <n v="0"/>
    <n v="1"/>
    <s v="Personal Auto"/>
    <s v="Personal L2"/>
    <s v="Offer2"/>
    <s v="Agent"/>
    <n v="312"/>
    <s v="Four-Door Car"/>
    <s v="Medsize"/>
  </r>
  <r>
    <s v="LU95652"/>
    <x v="4"/>
    <n v="7305.9364329999999"/>
    <x v="0"/>
    <s v="Extended"/>
    <x v="1"/>
    <s v="1/30/11"/>
    <s v="Employed"/>
    <x v="1"/>
    <n v="83221"/>
    <x v="1"/>
    <x v="0"/>
    <n v="91"/>
    <n v="21"/>
    <n v="63"/>
    <n v="0"/>
    <n v="3"/>
    <s v="Personal Auto"/>
    <s v="Personal L3"/>
    <s v="Offer4"/>
    <s v="Web"/>
    <n v="14.386157000000001"/>
    <s v="Four-Door Car"/>
    <s v="Medsize"/>
  </r>
  <r>
    <s v="OD45969"/>
    <x v="3"/>
    <n v="8531.4011250000003"/>
    <x v="0"/>
    <s v="Premium"/>
    <x v="0"/>
    <s v="1/27/11"/>
    <s v="Employed"/>
    <x v="1"/>
    <n v="98677"/>
    <x v="1"/>
    <x v="0"/>
    <n v="105"/>
    <n v="3"/>
    <n v="40"/>
    <n v="0"/>
    <n v="9"/>
    <s v="Personal Auto"/>
    <s v="Personal L2"/>
    <s v="Offer1"/>
    <s v="Branch"/>
    <n v="108.025547"/>
    <s v="Four-Door Car"/>
    <s v="Large"/>
  </r>
  <r>
    <s v="MU96709"/>
    <x v="3"/>
    <n v="8618.295865"/>
    <x v="0"/>
    <s v="Basic"/>
    <x v="3"/>
    <s v="1/22/11"/>
    <s v="Employed"/>
    <x v="0"/>
    <n v="46379"/>
    <x v="0"/>
    <x v="1"/>
    <n v="72"/>
    <n v="11"/>
    <n v="57"/>
    <n v="0"/>
    <n v="2"/>
    <s v="Corporate Auto"/>
    <s v="Corporate L3"/>
    <s v="Offer3"/>
    <s v="Call Center"/>
    <n v="345.6"/>
    <s v="Four-Door Car"/>
    <s v="Large"/>
  </r>
  <r>
    <s v="KX55910"/>
    <x v="4"/>
    <n v="4957.0336029999999"/>
    <x v="0"/>
    <s v="Basic"/>
    <x v="1"/>
    <s v="1/15/11"/>
    <s v="Employed"/>
    <x v="0"/>
    <n v="62803"/>
    <x v="0"/>
    <x v="0"/>
    <n v="62"/>
    <n v="16"/>
    <n v="12"/>
    <n v="0"/>
    <n v="5"/>
    <s v="Personal Auto"/>
    <s v="Personal L3"/>
    <s v="Offer2"/>
    <s v="Web"/>
    <n v="400.95942500000001"/>
    <s v="Two-Door Car"/>
    <s v="Small"/>
  </r>
  <r>
    <s v="KE10223"/>
    <x v="3"/>
    <n v="12255.12414"/>
    <x v="0"/>
    <s v="Premium"/>
    <x v="0"/>
    <s v="1/17/11"/>
    <s v="Unemployed"/>
    <x v="1"/>
    <n v="0"/>
    <x v="0"/>
    <x v="1"/>
    <n v="177"/>
    <n v="0"/>
    <n v="6"/>
    <n v="0"/>
    <n v="7"/>
    <s v="Personal Auto"/>
    <s v="Personal L2"/>
    <s v="Offer3"/>
    <s v="Branch"/>
    <n v="1274.4000000000001"/>
    <s v="SUV"/>
    <s v="Medsize"/>
  </r>
  <r>
    <s v="QS29824"/>
    <x v="2"/>
    <n v="9624.9389030000002"/>
    <x v="0"/>
    <s v="Extended"/>
    <x v="1"/>
    <s v="1/30/11"/>
    <s v="Unemployed"/>
    <x v="1"/>
    <n v="0"/>
    <x v="0"/>
    <x v="1"/>
    <n v="134"/>
    <n v="26"/>
    <n v="88"/>
    <n v="0"/>
    <n v="4"/>
    <s v="Personal Auto"/>
    <s v="Personal L2"/>
    <s v="Offer2"/>
    <s v="Agent"/>
    <n v="964.8"/>
    <s v="SUV"/>
    <s v="Medsize"/>
  </r>
  <r>
    <s v="OF12725"/>
    <x v="3"/>
    <n v="7080.1318719999999"/>
    <x v="0"/>
    <s v="Extended"/>
    <x v="0"/>
    <d v="2011-10-02T00:00:00"/>
    <s v="Disabled"/>
    <x v="0"/>
    <n v="28139"/>
    <x v="0"/>
    <x v="0"/>
    <n v="97"/>
    <n v="31"/>
    <n v="65"/>
    <n v="2"/>
    <n v="3"/>
    <s v="Personal Auto"/>
    <s v="Personal L3"/>
    <s v="Offer1"/>
    <s v="Branch"/>
    <n v="465.6"/>
    <s v="Four-Door Car"/>
    <s v="Medsize"/>
  </r>
  <r>
    <s v="WE52840"/>
    <x v="1"/>
    <n v="7053.302737"/>
    <x v="0"/>
    <s v="Extended"/>
    <x v="1"/>
    <s v="2/16/11"/>
    <s v="Employed"/>
    <x v="0"/>
    <n v="52982"/>
    <x v="1"/>
    <x v="2"/>
    <n v="89"/>
    <n v="8"/>
    <n v="54"/>
    <n v="0"/>
    <n v="3"/>
    <s v="Corporate Auto"/>
    <s v="Corporate L3"/>
    <s v="Offer1"/>
    <s v="Call Center"/>
    <n v="31.356273999999999"/>
    <s v="Four-Door Car"/>
    <s v="Medsize"/>
  </r>
  <r>
    <s v="OJ65117"/>
    <x v="4"/>
    <n v="5365.5416100000002"/>
    <x v="0"/>
    <s v="Basic"/>
    <x v="0"/>
    <d v="2011-04-02T00:00:00"/>
    <s v="Employed"/>
    <x v="0"/>
    <n v="77095"/>
    <x v="0"/>
    <x v="2"/>
    <n v="68"/>
    <n v="22"/>
    <n v="59"/>
    <n v="1"/>
    <n v="4"/>
    <s v="Personal Auto"/>
    <s v="Personal L2"/>
    <s v="Offer3"/>
    <s v="Agent"/>
    <n v="461.84187900000001"/>
    <s v="Four-Door Car"/>
    <s v="Small"/>
  </r>
  <r>
    <s v="FC52000"/>
    <x v="4"/>
    <n v="4306.5593500000004"/>
    <x v="0"/>
    <s v="Basic"/>
    <x v="1"/>
    <s v="2/17/11"/>
    <s v="Employed"/>
    <x v="0"/>
    <n v="26322"/>
    <x v="1"/>
    <x v="0"/>
    <n v="111"/>
    <n v="8"/>
    <n v="94"/>
    <n v="2"/>
    <n v="1"/>
    <s v="Corporate Auto"/>
    <s v="Corporate L1"/>
    <s v="Offer3"/>
    <s v="Branch"/>
    <n v="180.346146"/>
    <s v="SUV"/>
    <s v="Medsize"/>
  </r>
  <r>
    <s v="IN57582"/>
    <x v="3"/>
    <n v="5970.8169209999996"/>
    <x v="0"/>
    <s v="Extended"/>
    <x v="1"/>
    <d v="2011-05-02T00:00:00"/>
    <s v="Medical Leave"/>
    <x v="0"/>
    <n v="25125"/>
    <x v="0"/>
    <x v="1"/>
    <n v="81"/>
    <n v="12"/>
    <n v="91"/>
    <n v="1"/>
    <n v="3"/>
    <s v="Corporate Auto"/>
    <s v="Corporate L3"/>
    <s v="Offer1"/>
    <s v="Agent"/>
    <n v="583.20000000000005"/>
    <s v="Four-Door Car"/>
    <s v="Medsize"/>
  </r>
  <r>
    <s v="UY13430"/>
    <x v="4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Special Auto"/>
    <s v="Special L2"/>
    <s v="Offer1"/>
    <s v="Agent"/>
    <n v="528.20086000000003"/>
    <s v="SUV"/>
    <s v="Small"/>
  </r>
  <r>
    <s v="PD66941"/>
    <x v="1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IB36843"/>
    <x v="3"/>
    <n v="5565.8924770000003"/>
    <x v="0"/>
    <s v="Basic"/>
    <x v="2"/>
    <d v="2011-01-01T00:00:00"/>
    <s v="Employed"/>
    <x v="1"/>
    <n v="90607"/>
    <x v="2"/>
    <x v="1"/>
    <n v="70"/>
    <n v="8"/>
    <n v="89"/>
    <n v="0"/>
    <n v="3"/>
    <s v="Personal Auto"/>
    <s v="Personal L2"/>
    <s v="Offer2"/>
    <s v="Web"/>
    <n v="311.514116"/>
    <s v="Four-Door Car"/>
    <s v="Medsize"/>
  </r>
  <r>
    <s v="VE51810"/>
    <x v="1"/>
    <n v="5813.2421210000002"/>
    <x v="0"/>
    <s v="Basic"/>
    <x v="0"/>
    <s v="1/20/11"/>
    <s v="Employed"/>
    <x v="1"/>
    <n v="42795"/>
    <x v="0"/>
    <x v="0"/>
    <n v="73"/>
    <n v="2"/>
    <n v="38"/>
    <n v="0"/>
    <n v="4"/>
    <s v="Personal Auto"/>
    <s v="Personal L1"/>
    <s v="Offer3"/>
    <s v="Branch"/>
    <n v="350.4"/>
    <s v="Four-Door Car"/>
    <s v="Large"/>
  </r>
  <r>
    <s v="RX50446"/>
    <x v="1"/>
    <n v="8365.9634540000006"/>
    <x v="0"/>
    <s v="Premium"/>
    <x v="3"/>
    <s v="2/17/11"/>
    <s v="Disabled"/>
    <x v="0"/>
    <n v="27042"/>
    <x v="0"/>
    <x v="2"/>
    <n v="110"/>
    <n v="17"/>
    <n v="3"/>
    <n v="0"/>
    <n v="7"/>
    <s v="Personal Auto"/>
    <s v="Personal L1"/>
    <s v="Offer2"/>
    <s v="Branch"/>
    <n v="1263.3250069999999"/>
    <s v="Four-Door Car"/>
    <s v="Medsize"/>
  </r>
  <r>
    <s v="TK22471"/>
    <x v="4"/>
    <n v="7275.9211059999998"/>
    <x v="0"/>
    <s v="Basic"/>
    <x v="1"/>
    <s v="2/16/11"/>
    <s v="Employed"/>
    <x v="1"/>
    <n v="27984"/>
    <x v="0"/>
    <x v="0"/>
    <n v="62"/>
    <n v="7"/>
    <n v="51"/>
    <n v="1"/>
    <n v="2"/>
    <s v="Personal Auto"/>
    <s v="Personal L3"/>
    <s v="Offer3"/>
    <s v="Call Center"/>
    <n v="445.36162899999999"/>
    <s v="Four-Door Car"/>
    <s v="Medsize"/>
  </r>
  <r>
    <s v="YR85283"/>
    <x v="2"/>
    <n v="15083.78498"/>
    <x v="0"/>
    <s v="Extended"/>
    <x v="3"/>
    <d v="2011-01-01T00:00:00"/>
    <s v="Employed"/>
    <x v="0"/>
    <n v="26021"/>
    <x v="2"/>
    <x v="0"/>
    <n v="126"/>
    <n v="6"/>
    <n v="32"/>
    <n v="0"/>
    <n v="2"/>
    <s v="Personal Auto"/>
    <s v="Personal L2"/>
    <s v="Offer4"/>
    <s v="Agent"/>
    <n v="331.84747800000002"/>
    <s v="SUV"/>
    <s v="Small"/>
  </r>
  <r>
    <s v="WH83589"/>
    <x v="1"/>
    <n v="8458.9124759999995"/>
    <x v="0"/>
    <s v="Basic"/>
    <x v="3"/>
    <s v="1/17/11"/>
    <s v="Disabled"/>
    <x v="0"/>
    <n v="25448"/>
    <x v="0"/>
    <x v="0"/>
    <n v="71"/>
    <n v="11"/>
    <n v="59"/>
    <n v="0"/>
    <n v="2"/>
    <s v="Personal Auto"/>
    <s v="Personal L2"/>
    <s v="Offer4"/>
    <s v="Web"/>
    <n v="345.02235899999999"/>
    <s v="Four-Door Car"/>
    <s v="Medsize"/>
  </r>
  <r>
    <s v="NM40177"/>
    <x v="3"/>
    <n v="8010.9689820000003"/>
    <x v="0"/>
    <s v="Basic"/>
    <x v="0"/>
    <s v="1/27/11"/>
    <s v="Employed"/>
    <x v="1"/>
    <n v="52009"/>
    <x v="2"/>
    <x v="0"/>
    <n v="68"/>
    <n v="20"/>
    <n v="29"/>
    <n v="0"/>
    <n v="2"/>
    <s v="Personal Auto"/>
    <s v="Personal L3"/>
    <s v="Offer1"/>
    <s v="Agent"/>
    <n v="250.41656900000001"/>
    <s v="Four-Door Car"/>
    <s v="Medsize"/>
  </r>
  <r>
    <s v="UV44069"/>
    <x v="4"/>
    <n v="2514.4285610000002"/>
    <x v="0"/>
    <s v="Basic"/>
    <x v="3"/>
    <d v="2011-10-01T00:00:00"/>
    <s v="Medical Leave"/>
    <x v="0"/>
    <n v="23504"/>
    <x v="0"/>
    <x v="1"/>
    <n v="69"/>
    <n v="19"/>
    <n v="56"/>
    <n v="0"/>
    <n v="1"/>
    <s v="Corporate Auto"/>
    <s v="Corporate L2"/>
    <s v="Offer1"/>
    <s v="Agent"/>
    <n v="374.39982800000001"/>
    <s v="Two-Door Car"/>
    <s v="Small"/>
  </r>
  <r>
    <s v="CO25601"/>
    <x v="0"/>
    <n v="4112.6250470000004"/>
    <x v="0"/>
    <s v="Basic"/>
    <x v="3"/>
    <d v="2011-01-01T00:00:00"/>
    <s v="Unemployed"/>
    <x v="1"/>
    <n v="0"/>
    <x v="0"/>
    <x v="1"/>
    <n v="71"/>
    <n v="16"/>
    <n v="90"/>
    <n v="3"/>
    <n v="9"/>
    <s v="Personal Auto"/>
    <s v="Personal L2"/>
    <s v="Offer1"/>
    <s v="Agent"/>
    <n v="569.76158199999998"/>
    <s v="Four-Door Car"/>
    <s v="Medsize"/>
  </r>
  <r>
    <s v="IS58493"/>
    <x v="4"/>
    <n v="4369.6977420000003"/>
    <x v="0"/>
    <s v="Basic"/>
    <x v="2"/>
    <d v="2011-11-02T00:00:00"/>
    <s v="Employed"/>
    <x v="1"/>
    <n v="40774"/>
    <x v="2"/>
    <x v="0"/>
    <n v="110"/>
    <n v="28"/>
    <n v="59"/>
    <n v="1"/>
    <n v="1"/>
    <s v="Personal Auto"/>
    <s v="Personal L3"/>
    <s v="Offer1"/>
    <s v="Agent"/>
    <n v="394.96848799999998"/>
    <s v="Sports Car"/>
    <s v="Medsize"/>
  </r>
  <r>
    <s v="YF54705"/>
    <x v="2"/>
    <n v="7356.0104389999997"/>
    <x v="0"/>
    <s v="Extended"/>
    <x v="1"/>
    <s v="2/24/11"/>
    <s v="Employed"/>
    <x v="1"/>
    <n v="36812"/>
    <x v="2"/>
    <x v="0"/>
    <n v="92"/>
    <n v="23"/>
    <n v="98"/>
    <n v="1"/>
    <n v="4"/>
    <s v="Personal Auto"/>
    <s v="Personal L3"/>
    <s v="Offer1"/>
    <s v="Branch"/>
    <n v="392.69509699999998"/>
    <s v="Two-Door Car"/>
    <s v="Medsize"/>
  </r>
  <r>
    <s v="ES66762"/>
    <x v="4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1"/>
    <s v="Offer2"/>
    <s v="Call Center"/>
    <n v="631.74303899999995"/>
    <s v="Two-Door Car"/>
    <s v="Medsize"/>
  </r>
  <r>
    <s v="CX85598"/>
    <x v="1"/>
    <n v="5365.9759780000004"/>
    <x v="0"/>
    <s v="Basic"/>
    <x v="0"/>
    <s v="1/15/11"/>
    <s v="Employed"/>
    <x v="1"/>
    <n v="51240"/>
    <x v="2"/>
    <x v="1"/>
    <n v="70"/>
    <n v="0"/>
    <n v="37"/>
    <n v="2"/>
    <n v="5"/>
    <s v="Personal Auto"/>
    <s v="Personal L1"/>
    <s v="Offer2"/>
    <s v="Branch"/>
    <n v="283.84946400000001"/>
    <s v="Four-Door Car"/>
    <s v="Medsize"/>
  </r>
  <r>
    <s v="QF74806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3"/>
    <s v="Offer1"/>
    <s v="Branch"/>
    <n v="364.8"/>
    <s v="Four-Door Car"/>
    <s v="Medsize"/>
  </r>
  <r>
    <s v="LO17461"/>
    <x v="1"/>
    <n v="2885.7424409999999"/>
    <x v="0"/>
    <s v="Basic"/>
    <x v="3"/>
    <s v="2/16/11"/>
    <s v="Employed"/>
    <x v="0"/>
    <n v="35654"/>
    <x v="0"/>
    <x v="0"/>
    <n v="72"/>
    <n v="17"/>
    <n v="19"/>
    <n v="0"/>
    <n v="1"/>
    <s v="Personal Auto"/>
    <s v="Personal L1"/>
    <s v="Offer2"/>
    <s v="Branch"/>
    <n v="515.12295400000005"/>
    <s v="Two-Door Car"/>
    <s v="Small"/>
  </r>
  <r>
    <s v="KW95891"/>
    <x v="4"/>
    <n v="2635.148447"/>
    <x v="0"/>
    <s v="Basic"/>
    <x v="3"/>
    <s v="1/28/11"/>
    <s v="Employed"/>
    <x v="0"/>
    <n v="93884"/>
    <x v="0"/>
    <x v="0"/>
    <n v="65"/>
    <n v="7"/>
    <n v="10"/>
    <n v="0"/>
    <n v="1"/>
    <s v="Personal Auto"/>
    <s v="Personal L3"/>
    <s v="Offer4"/>
    <s v="Branch"/>
    <n v="312"/>
    <s v="Four-Door Car"/>
    <s v="Small"/>
  </r>
  <r>
    <s v="YR45605"/>
    <x v="4"/>
    <n v="2413.8884050000001"/>
    <x v="0"/>
    <s v="Basic"/>
    <x v="0"/>
    <d v="2011-10-01T00:00:00"/>
    <s v="Unemployed"/>
    <x v="0"/>
    <n v="0"/>
    <x v="0"/>
    <x v="1"/>
    <n v="68"/>
    <n v="6"/>
    <n v="35"/>
    <n v="0"/>
    <n v="1"/>
    <s v="Personal Auto"/>
    <s v="Personal L2"/>
    <s v="Offer3"/>
    <s v="Web"/>
    <n v="379.20934899999997"/>
    <s v="Four-Door Car"/>
    <s v="Medsize"/>
  </r>
  <r>
    <s v="OW83209"/>
    <x v="2"/>
    <n v="8341.9299050000009"/>
    <x v="0"/>
    <s v="Basic"/>
    <x v="0"/>
    <s v="2/18/11"/>
    <s v="Employed"/>
    <x v="1"/>
    <n v="30344"/>
    <x v="2"/>
    <x v="2"/>
    <n v="107"/>
    <n v="29"/>
    <n v="79"/>
    <n v="0"/>
    <n v="9"/>
    <s v="Personal Auto"/>
    <s v="Personal L3"/>
    <s v="Offer1"/>
    <s v="Branch"/>
    <n v="342.832065"/>
    <s v="SUV"/>
    <s v="Medsize"/>
  </r>
  <r>
    <s v="AT86990"/>
    <x v="1"/>
    <n v="2487.2562480000001"/>
    <x v="0"/>
    <s v="Basic"/>
    <x v="0"/>
    <d v="2011-07-02T00:00:00"/>
    <s v="Employed"/>
    <x v="0"/>
    <n v="28738"/>
    <x v="1"/>
    <x v="2"/>
    <n v="62"/>
    <n v="2"/>
    <n v="95"/>
    <n v="0"/>
    <n v="1"/>
    <s v="Personal Auto"/>
    <s v="Personal L2"/>
    <s v="Offer1"/>
    <s v="Agent"/>
    <n v="81.609950999999995"/>
    <s v="Two-Door Car"/>
    <s v="Medsize"/>
  </r>
  <r>
    <s v="CW80905"/>
    <x v="2"/>
    <n v="9212.6132749999997"/>
    <x v="0"/>
    <s v="Basic"/>
    <x v="3"/>
    <s v="2/18/11"/>
    <s v="Employed"/>
    <x v="1"/>
    <n v="70958"/>
    <x v="1"/>
    <x v="0"/>
    <n v="115"/>
    <n v="1"/>
    <n v="57"/>
    <n v="0"/>
    <n v="7"/>
    <s v="Personal Auto"/>
    <s v="Personal L2"/>
    <s v="Offer1"/>
    <s v="Agent"/>
    <n v="115.400119"/>
    <s v="Sports Car"/>
    <s v="Medsize"/>
  </r>
  <r>
    <s v="TK65222"/>
    <x v="3"/>
    <n v="16407.66461"/>
    <x v="0"/>
    <s v="Premium"/>
    <x v="0"/>
    <d v="2011-12-01T00:00:00"/>
    <s v="Employed"/>
    <x v="1"/>
    <n v="22103"/>
    <x v="1"/>
    <x v="1"/>
    <n v="109"/>
    <n v="16"/>
    <n v="31"/>
    <n v="0"/>
    <n v="2"/>
    <s v="Personal Auto"/>
    <s v="Personal L2"/>
    <s v="Offer1"/>
    <s v="Agent"/>
    <n v="160.338007"/>
    <s v="Four-Door Car"/>
    <s v="Large"/>
  </r>
  <r>
    <s v="FQ89652"/>
    <x v="4"/>
    <n v="7017.1455859999996"/>
    <x v="0"/>
    <s v="Basic"/>
    <x v="1"/>
    <s v="2/26/11"/>
    <s v="Unemployed"/>
    <x v="0"/>
    <n v="0"/>
    <x v="0"/>
    <x v="1"/>
    <n v="103"/>
    <n v="29"/>
    <n v="91"/>
    <n v="0"/>
    <n v="6"/>
    <s v="Special Auto"/>
    <s v="Special L2"/>
    <s v="Offer1"/>
    <s v="Agent"/>
    <n v="741.6"/>
    <s v="SUV"/>
    <s v="Medsize"/>
  </r>
  <r>
    <s v="PH70685"/>
    <x v="3"/>
    <n v="5481.502923"/>
    <x v="0"/>
    <s v="Basic"/>
    <x v="0"/>
    <s v="2/27/11"/>
    <s v="Employed"/>
    <x v="0"/>
    <n v="70795"/>
    <x v="2"/>
    <x v="0"/>
    <n v="68"/>
    <n v="10"/>
    <n v="95"/>
    <n v="0"/>
    <n v="4"/>
    <s v="Corporate Auto"/>
    <s v="Corporate L1"/>
    <s v="Offer2"/>
    <s v="Call Center"/>
    <n v="177.948654"/>
    <s v="Four-Door Car"/>
    <s v="Medsize"/>
  </r>
  <r>
    <s v="AP34711"/>
    <x v="1"/>
    <n v="10382.38098"/>
    <x v="0"/>
    <s v="Extended"/>
    <x v="2"/>
    <s v="2/19/11"/>
    <s v="Employed"/>
    <x v="0"/>
    <n v="32821"/>
    <x v="1"/>
    <x v="0"/>
    <n v="129"/>
    <n v="35"/>
    <n v="40"/>
    <n v="0"/>
    <n v="4"/>
    <s v="Personal Auto"/>
    <s v="Personal L3"/>
    <s v="Offer1"/>
    <s v="Branch"/>
    <n v="25.895659999999999"/>
    <s v="SUV"/>
    <s v="Large"/>
  </r>
  <r>
    <s v="AZ31562"/>
    <x v="1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3"/>
    <s v="Offer1"/>
    <s v="Branch"/>
    <n v="350.4"/>
    <s v="Four-Door Car"/>
    <s v="Medsize"/>
  </r>
  <r>
    <s v="VU87728"/>
    <x v="2"/>
    <n v="4846.3222230000001"/>
    <x v="0"/>
    <s v="Basic"/>
    <x v="3"/>
    <s v="1/25/11"/>
    <s v="Unemployed"/>
    <x v="1"/>
    <n v="0"/>
    <x v="0"/>
    <x v="1"/>
    <n v="72"/>
    <n v="31"/>
    <n v="75"/>
    <n v="0"/>
    <n v="9"/>
    <s v="Personal Auto"/>
    <s v="Personal L2"/>
    <s v="Offer4"/>
    <s v="Agent"/>
    <n v="518.4"/>
    <s v="Four-Door Car"/>
    <s v="Medsize"/>
  </r>
  <r>
    <s v="XX34879"/>
    <x v="4"/>
    <n v="14718.11779"/>
    <x v="0"/>
    <s v="Extended"/>
    <x v="1"/>
    <s v="2/26/11"/>
    <s v="Employed"/>
    <x v="1"/>
    <n v="56263"/>
    <x v="0"/>
    <x v="0"/>
    <n v="93"/>
    <n v="27"/>
    <n v="31"/>
    <n v="0"/>
    <n v="2"/>
    <s v="Corporate Auto"/>
    <s v="Corporate L3"/>
    <s v="Offer2"/>
    <s v="Agent"/>
    <n v="446.4"/>
    <s v="Four-Door Car"/>
    <s v="Medsize"/>
  </r>
  <r>
    <s v="GG91020"/>
    <x v="2"/>
    <n v="9656.7595490000003"/>
    <x v="0"/>
    <s v="Basic"/>
    <x v="0"/>
    <d v="2011-10-02T00:00:00"/>
    <s v="Unemployed"/>
    <x v="1"/>
    <n v="0"/>
    <x v="0"/>
    <x v="1"/>
    <n v="72"/>
    <n v="17"/>
    <n v="52"/>
    <n v="0"/>
    <n v="2"/>
    <s v="Personal Auto"/>
    <s v="Personal L1"/>
    <s v="Offer1"/>
    <s v="Agent"/>
    <n v="345.6"/>
    <s v="Four-Door Car"/>
    <s v="Medsize"/>
  </r>
  <r>
    <s v="RO58812"/>
    <x v="3"/>
    <n v="4466.1017620000002"/>
    <x v="0"/>
    <s v="Basic"/>
    <x v="1"/>
    <s v="1/14/11"/>
    <s v="Unemployed"/>
    <x v="1"/>
    <n v="0"/>
    <x v="0"/>
    <x v="1"/>
    <n v="64"/>
    <n v="25"/>
    <n v="33"/>
    <n v="0"/>
    <n v="5"/>
    <s v="Personal Auto"/>
    <s v="Personal L1"/>
    <s v="Offer1"/>
    <s v="Call Center"/>
    <n v="307.2"/>
    <s v="Four-Door Car"/>
    <s v="Medsize"/>
  </r>
  <r>
    <s v="GU29647"/>
    <x v="4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2"/>
    <s v="Offer2"/>
    <s v="Agent"/>
    <n v="312"/>
    <s v="Two-Door Car"/>
    <s v="Medsize"/>
  </r>
  <r>
    <s v="QF66202"/>
    <x v="2"/>
    <n v="2531.7396899999999"/>
    <x v="0"/>
    <s v="Basic"/>
    <x v="1"/>
    <s v="2/19/11"/>
    <s v="Employed"/>
    <x v="1"/>
    <n v="31993"/>
    <x v="1"/>
    <x v="2"/>
    <n v="66"/>
    <n v="14"/>
    <n v="4"/>
    <n v="1"/>
    <n v="1"/>
    <s v="Personal Auto"/>
    <s v="Personal L3"/>
    <s v="Offer1"/>
    <s v="Branch"/>
    <n v="39.627398999999997"/>
    <s v="Four-Door Car"/>
    <s v="Medsize"/>
  </r>
  <r>
    <s v="GB44176"/>
    <x v="1"/>
    <n v="8378.3575020000007"/>
    <x v="0"/>
    <s v="Premium"/>
    <x v="1"/>
    <d v="2011-12-02T00:00:00"/>
    <s v="Employed"/>
    <x v="1"/>
    <n v="40994"/>
    <x v="1"/>
    <x v="0"/>
    <n v="106"/>
    <n v="8"/>
    <n v="94"/>
    <n v="0"/>
    <n v="8"/>
    <s v="Personal Auto"/>
    <s v="Personal L2"/>
    <s v="Offer2"/>
    <s v="Agent"/>
    <n v="60.227339000000001"/>
    <s v="Four-Door Car"/>
    <s v="Medsize"/>
  </r>
  <r>
    <s v="RH70194"/>
    <x v="2"/>
    <n v="5093.007525"/>
    <x v="0"/>
    <s v="Basic"/>
    <x v="0"/>
    <s v="1/30/11"/>
    <s v="Employed"/>
    <x v="1"/>
    <n v="29638"/>
    <x v="0"/>
    <x v="0"/>
    <n v="64"/>
    <n v="19"/>
    <n v="16"/>
    <n v="0"/>
    <n v="8"/>
    <s v="Personal Auto"/>
    <s v="Personal L3"/>
    <s v="Offer4"/>
    <s v="Branch"/>
    <n v="307.2"/>
    <s v="Four-Door Car"/>
    <s v="Medsize"/>
  </r>
  <r>
    <s v="TL40288"/>
    <x v="4"/>
    <n v="13352.56134"/>
    <x v="0"/>
    <s v="Premium"/>
    <x v="1"/>
    <d v="2011-07-02T00:00:00"/>
    <s v="Unemployed"/>
    <x v="0"/>
    <n v="0"/>
    <x v="0"/>
    <x v="0"/>
    <n v="119"/>
    <n v="18"/>
    <n v="65"/>
    <n v="0"/>
    <n v="2"/>
    <s v="Personal Auto"/>
    <s v="Personal L2"/>
    <s v="Offer1"/>
    <s v="Agent"/>
    <n v="729.59520799999996"/>
    <s v="Four-Door Car"/>
    <s v="Medsize"/>
  </r>
  <r>
    <s v="VZ70667"/>
    <x v="4"/>
    <n v="14206.98091"/>
    <x v="0"/>
    <s v="Basic"/>
    <x v="1"/>
    <s v="1/14/11"/>
    <s v="Disabled"/>
    <x v="0"/>
    <n v="26056"/>
    <x v="0"/>
    <x v="0"/>
    <n v="73"/>
    <n v="17"/>
    <n v="73"/>
    <n v="0"/>
    <n v="2"/>
    <s v="Personal Auto"/>
    <s v="Personal L3"/>
    <s v="Offer1"/>
    <s v="Branch"/>
    <n v="355.558088"/>
    <s v="Four-Door Car"/>
    <s v="Medsize"/>
  </r>
  <r>
    <s v="GK21260"/>
    <x v="4"/>
    <n v="10232.854149999999"/>
    <x v="0"/>
    <s v="Extended"/>
    <x v="4"/>
    <s v="2/17/11"/>
    <s v="Medical Leave"/>
    <x v="0"/>
    <n v="22821"/>
    <x v="0"/>
    <x v="0"/>
    <n v="131"/>
    <n v="26"/>
    <n v="99"/>
    <n v="0"/>
    <n v="3"/>
    <s v="Personal Auto"/>
    <s v="Personal L2"/>
    <s v="Offer4"/>
    <s v="Call Center"/>
    <n v="740.05750999999998"/>
    <s v="SUV"/>
    <s v="Medsize"/>
  </r>
  <r>
    <s v="GS92994"/>
    <x v="0"/>
    <n v="15435.688819999999"/>
    <x v="0"/>
    <s v="Extended"/>
    <x v="1"/>
    <s v="2/25/11"/>
    <s v="Employed"/>
    <x v="0"/>
    <n v="84581"/>
    <x v="1"/>
    <x v="0"/>
    <n v="96"/>
    <n v="25"/>
    <n v="50"/>
    <n v="0"/>
    <n v="2"/>
    <s v="Personal Auto"/>
    <s v="Personal L3"/>
    <s v="Offer4"/>
    <s v="Web"/>
    <n v="4.3344250000000004"/>
    <s v="Four-Door Car"/>
    <s v="Large"/>
  </r>
  <r>
    <s v="KI91500"/>
    <x v="3"/>
    <n v="8641.046574"/>
    <x v="0"/>
    <s v="Basic"/>
    <x v="3"/>
    <d v="2011-01-02T00:00:00"/>
    <s v="Medical Leave"/>
    <x v="0"/>
    <n v="22193"/>
    <x v="0"/>
    <x v="0"/>
    <n v="74"/>
    <n v="13"/>
    <n v="74"/>
    <n v="0"/>
    <n v="2"/>
    <s v="Personal Auto"/>
    <s v="Personal L3"/>
    <s v="Offer2"/>
    <s v="Branch"/>
    <n v="415.53572400000002"/>
    <s v="Two-Door Car"/>
    <s v="Small"/>
  </r>
  <r>
    <s v="TL51969"/>
    <x v="0"/>
    <n v="7334.9158209999996"/>
    <x v="0"/>
    <s v="Basic"/>
    <x v="0"/>
    <d v="2011-12-01T00:00:00"/>
    <s v="Employed"/>
    <x v="1"/>
    <n v="30969"/>
    <x v="0"/>
    <x v="2"/>
    <n v="63"/>
    <n v="26"/>
    <n v="79"/>
    <n v="1"/>
    <n v="2"/>
    <s v="Personal Auto"/>
    <s v="Personal L3"/>
    <s v="Offer1"/>
    <s v="Call Center"/>
    <n v="358.225234"/>
    <s v="Two-Door Car"/>
    <s v="Small"/>
  </r>
  <r>
    <s v="NR16284"/>
    <x v="3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3"/>
    <s v="Offer2"/>
    <s v="Call Center"/>
    <n v="7.3459459999999996"/>
    <s v="Two-Door Car"/>
    <s v="Small"/>
  </r>
  <r>
    <s v="MA68039"/>
    <x v="3"/>
    <n v="3635.0283119999999"/>
    <x v="0"/>
    <s v="Extended"/>
    <x v="3"/>
    <s v="1/16/11"/>
    <s v="Employed"/>
    <x v="1"/>
    <n v="35056"/>
    <x v="0"/>
    <x v="0"/>
    <n v="96"/>
    <n v="12"/>
    <n v="52"/>
    <n v="3"/>
    <n v="1"/>
    <s v="Personal Auto"/>
    <s v="Personal L3"/>
    <s v="Offer4"/>
    <s v="Call Center"/>
    <n v="460.8"/>
    <s v="Two-Door Car"/>
    <s v="Medsize"/>
  </r>
  <r>
    <s v="ZI51939"/>
    <x v="4"/>
    <n v="5525.8366230000001"/>
    <x v="0"/>
    <s v="Basic"/>
    <x v="1"/>
    <s v="2/20/11"/>
    <s v="Employed"/>
    <x v="1"/>
    <n v="73435"/>
    <x v="0"/>
    <x v="0"/>
    <n v="69"/>
    <n v="9"/>
    <n v="25"/>
    <n v="0"/>
    <n v="4"/>
    <s v="Corporate Auto"/>
    <s v="Corporate L2"/>
    <s v="Offer1"/>
    <s v="Branch"/>
    <n v="331.2"/>
    <s v="Two-Door Car"/>
    <s v="Small"/>
  </r>
  <r>
    <s v="NX93393"/>
    <x v="4"/>
    <n v="4335.3531309999998"/>
    <x v="0"/>
    <s v="Premium"/>
    <x v="3"/>
    <s v="2/27/11"/>
    <s v="Employed"/>
    <x v="1"/>
    <n v="86096"/>
    <x v="0"/>
    <x v="0"/>
    <n v="108"/>
    <n v="30"/>
    <n v="1"/>
    <n v="0"/>
    <n v="1"/>
    <s v="Corporate Auto"/>
    <s v="Corporate L3"/>
    <s v="Offer2"/>
    <s v="Call Center"/>
    <n v="518.4"/>
    <s v="Two-Door Car"/>
    <s v="Large"/>
  </r>
  <r>
    <s v="SE30128"/>
    <x v="3"/>
    <n v="4832.1173090000002"/>
    <x v="0"/>
    <s v="Extended"/>
    <x v="3"/>
    <s v="1/18/11"/>
    <s v="Unemployed"/>
    <x v="1"/>
    <n v="0"/>
    <x v="0"/>
    <x v="1"/>
    <n v="139"/>
    <n v="6"/>
    <n v="9"/>
    <n v="0"/>
    <n v="1"/>
    <s v="Personal Auto"/>
    <s v="Personal L2"/>
    <s v="Offer1"/>
    <s v="Call Center"/>
    <n v="1000.8"/>
    <s v="SUV"/>
    <s v="Medsize"/>
  </r>
  <r>
    <s v="VT78222"/>
    <x v="4"/>
    <n v="9267.9200189999992"/>
    <x v="0"/>
    <s v="Basic"/>
    <x v="2"/>
    <s v="2/17/11"/>
    <s v="Employed"/>
    <x v="1"/>
    <n v="55808"/>
    <x v="2"/>
    <x v="0"/>
    <n v="116"/>
    <n v="31"/>
    <n v="4"/>
    <n v="0"/>
    <n v="7"/>
    <s v="Personal Auto"/>
    <s v="Personal L3"/>
    <s v="Offer2"/>
    <s v="Call Center"/>
    <n v="551.41375500000004"/>
    <s v="SUV"/>
    <s v="Small"/>
  </r>
  <r>
    <s v="AH17051"/>
    <x v="3"/>
    <n v="14700.49784"/>
    <x v="0"/>
    <s v="Extended"/>
    <x v="0"/>
    <d v="2011-09-01T00:00:00"/>
    <s v="Employed"/>
    <x v="1"/>
    <n v="29695"/>
    <x v="0"/>
    <x v="0"/>
    <n v="94"/>
    <n v="34"/>
    <n v="66"/>
    <n v="0"/>
    <n v="2"/>
    <s v="Personal Auto"/>
    <s v="Personal L3"/>
    <s v="Offer2"/>
    <s v="Branch"/>
    <n v="554.14379799999995"/>
    <s v="Four-Door Car"/>
    <s v="Medsize"/>
  </r>
  <r>
    <s v="NC76877"/>
    <x v="3"/>
    <n v="4905.1270759999998"/>
    <x v="0"/>
    <s v="Basic"/>
    <x v="0"/>
    <d v="2011-03-02T00:00:00"/>
    <s v="Employed"/>
    <x v="0"/>
    <n v="88043"/>
    <x v="2"/>
    <x v="0"/>
    <n v="61"/>
    <n v="2"/>
    <n v="43"/>
    <n v="0"/>
    <n v="3"/>
    <s v="Corporate Auto"/>
    <s v="Corporate L2"/>
    <s v="Offer2"/>
    <s v="Web"/>
    <n v="188.71760599999999"/>
    <s v="Four-Door Car"/>
    <s v="Small"/>
  </r>
  <r>
    <s v="JD71348"/>
    <x v="3"/>
    <n v="7289.297853"/>
    <x v="0"/>
    <s v="Extended"/>
    <x v="1"/>
    <s v="1/24/11"/>
    <s v="Employed"/>
    <x v="1"/>
    <n v="60875"/>
    <x v="2"/>
    <x v="0"/>
    <n v="92"/>
    <n v="0"/>
    <n v="84"/>
    <n v="0"/>
    <n v="3"/>
    <s v="Personal Auto"/>
    <s v="Personal L3"/>
    <s v="Offer1"/>
    <s v="Branch"/>
    <n v="410.846025"/>
    <s v="Four-Door Car"/>
    <s v="Medsize"/>
  </r>
  <r>
    <s v="DR88293"/>
    <x v="1"/>
    <n v="8478.8241550000002"/>
    <x v="0"/>
    <s v="Extended"/>
    <x v="0"/>
    <s v="1/31/11"/>
    <s v="Unemployed"/>
    <x v="1"/>
    <n v="0"/>
    <x v="1"/>
    <x v="0"/>
    <n v="77"/>
    <n v="25"/>
    <n v="48"/>
    <n v="0"/>
    <n v="2"/>
    <s v="Personal Auto"/>
    <s v="Personal L1"/>
    <s v="Offer1"/>
    <s v="Branch"/>
    <n v="12.603783"/>
    <s v="Four-Door Car"/>
    <s v="Medsize"/>
  </r>
  <r>
    <s v="ZB23962"/>
    <x v="4"/>
    <n v="7952.8368730000002"/>
    <x v="0"/>
    <s v="Basic"/>
    <x v="3"/>
    <d v="2011-05-02T00:00:00"/>
    <s v="Unemployed"/>
    <x v="1"/>
    <n v="0"/>
    <x v="0"/>
    <x v="1"/>
    <n v="118"/>
    <n v="0"/>
    <n v="67"/>
    <n v="0"/>
    <n v="8"/>
    <s v="Personal Auto"/>
    <s v="Personal L3"/>
    <s v="Offer1"/>
    <s v="Call Center"/>
    <n v="849.6"/>
    <s v="SUV"/>
    <s v="Medsize"/>
  </r>
  <r>
    <s v="JO90877"/>
    <x v="0"/>
    <n v="2869.997625"/>
    <x v="0"/>
    <s v="Basic"/>
    <x v="0"/>
    <s v="2/18/11"/>
    <s v="Employed"/>
    <x v="0"/>
    <n v="70974"/>
    <x v="0"/>
    <x v="0"/>
    <n v="71"/>
    <n v="15"/>
    <n v="0"/>
    <n v="0"/>
    <n v="1"/>
    <s v="Personal Auto"/>
    <s v="Personal L3"/>
    <s v="Offer1"/>
    <s v="Agent"/>
    <n v="340.8"/>
    <s v="Four-Door Car"/>
    <s v="Large"/>
  </r>
  <r>
    <s v="IR45546"/>
    <x v="4"/>
    <n v="10529.848669999999"/>
    <x v="0"/>
    <s v="Extended"/>
    <x v="0"/>
    <s v="1/18/11"/>
    <s v="Employed"/>
    <x v="0"/>
    <n v="37518"/>
    <x v="2"/>
    <x v="0"/>
    <n v="131"/>
    <n v="35"/>
    <n v="91"/>
    <n v="0"/>
    <n v="6"/>
    <s v="Special Auto"/>
    <s v="Special L3"/>
    <s v="Offer1"/>
    <s v="Branch"/>
    <n v="472.850932"/>
    <s v="Sports Car"/>
    <s v="Medsize"/>
  </r>
  <r>
    <s v="LO99872"/>
    <x v="4"/>
    <n v="5497.6598830000003"/>
    <x v="0"/>
    <s v="Basic"/>
    <x v="1"/>
    <s v="2/22/11"/>
    <s v="Employed"/>
    <x v="1"/>
    <n v="28128"/>
    <x v="0"/>
    <x v="0"/>
    <n v="70"/>
    <n v="6"/>
    <n v="52"/>
    <n v="0"/>
    <n v="4"/>
    <s v="Personal Auto"/>
    <s v="Personal L3"/>
    <s v="Offer3"/>
    <s v="Agent"/>
    <n v="336"/>
    <s v="Two-Door Car"/>
    <s v="Medsize"/>
  </r>
  <r>
    <s v="CW16221"/>
    <x v="4"/>
    <n v="7090.4685280000003"/>
    <x v="0"/>
    <s v="Extended"/>
    <x v="0"/>
    <s v="1/19/11"/>
    <s v="Employed"/>
    <x v="0"/>
    <n v="45254"/>
    <x v="0"/>
    <x v="2"/>
    <n v="93"/>
    <n v="4"/>
    <n v="25"/>
    <n v="3"/>
    <n v="4"/>
    <s v="Corporate Auto"/>
    <s v="Corporate L3"/>
    <s v="Offer3"/>
    <s v="Web"/>
    <n v="446.4"/>
    <s v="Four-Door Car"/>
    <s v="Medsize"/>
  </r>
  <r>
    <s v="UU92753"/>
    <x v="4"/>
    <n v="26416.254779999999"/>
    <x v="0"/>
    <s v="Basic"/>
    <x v="4"/>
    <d v="2011-11-01T00:00:00"/>
    <s v="Employed"/>
    <x v="0"/>
    <n v="85537"/>
    <x v="2"/>
    <x v="0"/>
    <n v="108"/>
    <n v="4"/>
    <n v="91"/>
    <n v="0"/>
    <n v="2"/>
    <s v="Personal Auto"/>
    <s v="Personal L3"/>
    <s v="Offer2"/>
    <s v="Call Center"/>
    <n v="285.27608300000003"/>
    <s v="SUV"/>
    <s v="Medsize"/>
  </r>
  <r>
    <s v="WH63678"/>
    <x v="4"/>
    <n v="2727.682464"/>
    <x v="0"/>
    <s v="Basic"/>
    <x v="2"/>
    <s v="1/15/11"/>
    <s v="Employed"/>
    <x v="1"/>
    <n v="74608"/>
    <x v="0"/>
    <x v="0"/>
    <n v="68"/>
    <n v="11"/>
    <n v="4"/>
    <n v="1"/>
    <n v="1"/>
    <s v="Corporate Auto"/>
    <s v="Corporate L2"/>
    <s v="Offer3"/>
    <s v="Web"/>
    <n v="407.68374"/>
    <s v="Four-Door Car"/>
    <s v="Medsize"/>
  </r>
  <r>
    <s v="TE31876"/>
    <x v="3"/>
    <n v="11814.53241"/>
    <x v="0"/>
    <s v="Basic"/>
    <x v="3"/>
    <s v="2/21/11"/>
    <s v="Employed"/>
    <x v="0"/>
    <n v="41004"/>
    <x v="0"/>
    <x v="0"/>
    <n v="102"/>
    <n v="15"/>
    <n v="26"/>
    <n v="3"/>
    <n v="2"/>
    <s v="Personal Auto"/>
    <s v="Personal L3"/>
    <s v="Offer1"/>
    <s v="Call Center"/>
    <n v="489.6"/>
    <s v="Sports Car"/>
    <s v="Large"/>
  </r>
  <r>
    <s v="MU59158"/>
    <x v="1"/>
    <n v="4090.7506779999999"/>
    <x v="0"/>
    <s v="Premium"/>
    <x v="2"/>
    <s v="1/30/11"/>
    <s v="Employed"/>
    <x v="0"/>
    <n v="38884"/>
    <x v="2"/>
    <x v="0"/>
    <n v="102"/>
    <n v="4"/>
    <n v="87"/>
    <n v="0"/>
    <n v="1"/>
    <s v="Personal Auto"/>
    <s v="Personal L3"/>
    <s v="Offer4"/>
    <s v="Branch"/>
    <n v="423.819864"/>
    <s v="Two-Door Car"/>
    <s v="Medsize"/>
  </r>
  <r>
    <s v="LV57595"/>
    <x v="3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Corporate Auto"/>
    <s v="Corporate L3"/>
    <s v="Offer2"/>
    <s v="Agent"/>
    <n v="307.2"/>
    <s v="Four-Door Car"/>
    <s v="Small"/>
  </r>
  <r>
    <s v="GY99495"/>
    <x v="4"/>
    <n v="6172.3924059999999"/>
    <x v="0"/>
    <s v="Extended"/>
    <x v="2"/>
    <s v="2/14/11"/>
    <s v="Unemployed"/>
    <x v="1"/>
    <n v="0"/>
    <x v="0"/>
    <x v="2"/>
    <n v="84"/>
    <n v="6"/>
    <n v="93"/>
    <n v="0"/>
    <n v="7"/>
    <s v="Corporate Auto"/>
    <s v="Corporate L3"/>
    <s v="Offer1"/>
    <s v="Web"/>
    <n v="403.2"/>
    <s v="Four-Door Car"/>
    <s v="Medsize"/>
  </r>
  <r>
    <s v="FN67085"/>
    <x v="3"/>
    <n v="2487.3580489999999"/>
    <x v="0"/>
    <s v="Basic"/>
    <x v="1"/>
    <d v="2011-08-01T00:00:00"/>
    <s v="Employed"/>
    <x v="1"/>
    <n v="22331"/>
    <x v="1"/>
    <x v="2"/>
    <n v="64"/>
    <n v="11"/>
    <n v="12"/>
    <n v="0"/>
    <n v="1"/>
    <s v="Corporate Auto"/>
    <s v="Corporate L3"/>
    <s v="Offer2"/>
    <s v="Web"/>
    <n v="61.20919"/>
    <s v="Four-Door Car"/>
    <s v="Medsize"/>
  </r>
  <r>
    <s v="US82470"/>
    <x v="1"/>
    <n v="13094.204599999999"/>
    <x v="0"/>
    <s v="Basic"/>
    <x v="0"/>
    <s v="1/19/11"/>
    <s v="Employed"/>
    <x v="1"/>
    <n v="37541"/>
    <x v="1"/>
    <x v="0"/>
    <n v="109"/>
    <n v="10"/>
    <n v="31"/>
    <n v="0"/>
    <n v="2"/>
    <s v="Corporate Auto"/>
    <s v="Corporate L2"/>
    <s v="Offer1"/>
    <s v="Branch"/>
    <n v="96.212834999999998"/>
    <s v="SUV"/>
    <s v="Large"/>
  </r>
  <r>
    <s v="UN53508"/>
    <x v="4"/>
    <n v="4688.459288"/>
    <x v="0"/>
    <s v="Basic"/>
    <x v="0"/>
    <s v="1/17/11"/>
    <s v="Disabled"/>
    <x v="0"/>
    <n v="27357"/>
    <x v="0"/>
    <x v="0"/>
    <n v="61"/>
    <n v="19"/>
    <n v="48"/>
    <n v="0"/>
    <n v="5"/>
    <s v="Corporate Auto"/>
    <s v="Corporate L2"/>
    <s v="Offer1"/>
    <s v="Web"/>
    <n v="292.8"/>
    <s v="Four-Door Car"/>
    <s v="Small"/>
  </r>
  <r>
    <s v="FK37308"/>
    <x v="4"/>
    <n v="2703.4662560000002"/>
    <x v="0"/>
    <s v="Basic"/>
    <x v="4"/>
    <s v="2/24/11"/>
    <s v="Unemployed"/>
    <x v="0"/>
    <n v="0"/>
    <x v="1"/>
    <x v="0"/>
    <n v="72"/>
    <n v="19"/>
    <n v="48"/>
    <n v="0"/>
    <n v="1"/>
    <s v="Corporate Auto"/>
    <s v="Corporate L3"/>
    <s v="Offer3"/>
    <s v="Call Center"/>
    <n v="41.927219000000001"/>
    <s v="Two-Door Car"/>
    <s v="Medsize"/>
  </r>
  <r>
    <s v="EW34780"/>
    <x v="3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Personal Auto"/>
    <s v="Personal L3"/>
    <s v="Offer1"/>
    <s v="Agent"/>
    <n v="484.8"/>
    <s v="Four-Door Car"/>
    <s v="Medsize"/>
  </r>
  <r>
    <s v="HG97353"/>
    <x v="4"/>
    <n v="8679.838135"/>
    <x v="0"/>
    <s v="Premium"/>
    <x v="0"/>
    <d v="2011-04-01T00:00:00"/>
    <s v="Employed"/>
    <x v="0"/>
    <n v="52717"/>
    <x v="1"/>
    <x v="0"/>
    <n v="109"/>
    <n v="5"/>
    <n v="60"/>
    <n v="0"/>
    <n v="8"/>
    <s v="Corporate Auto"/>
    <s v="Corporate L2"/>
    <s v="Offer3"/>
    <s v="Agent"/>
    <n v="60.151528999999996"/>
    <s v="Four-Door Car"/>
    <s v="Medsize"/>
  </r>
  <r>
    <s v="FM31768"/>
    <x v="1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1"/>
    <s v="Offer2"/>
    <s v="Agent"/>
    <n v="547.20000000000005"/>
    <s v="Four-Door Car"/>
    <s v="Medsize"/>
  </r>
  <r>
    <s v="DO18118"/>
    <x v="4"/>
    <n v="10996.71336"/>
    <x v="0"/>
    <s v="Basic"/>
    <x v="3"/>
    <d v="2011-02-01T00:00:00"/>
    <s v="Unemployed"/>
    <x v="0"/>
    <n v="0"/>
    <x v="0"/>
    <x v="1"/>
    <n v="104"/>
    <n v="29"/>
    <n v="73"/>
    <n v="0"/>
    <n v="2"/>
    <s v="Personal Auto"/>
    <s v="Personal L2"/>
    <s v="Offer3"/>
    <s v="Branch"/>
    <n v="748.8"/>
    <s v="SUV"/>
    <s v="Medsize"/>
  </r>
  <r>
    <s v="BC31913"/>
    <x v="1"/>
    <n v="11718.41696"/>
    <x v="0"/>
    <s v="Basic"/>
    <x v="0"/>
    <d v="2011-07-02T00:00:00"/>
    <s v="Employed"/>
    <x v="0"/>
    <n v="73903"/>
    <x v="0"/>
    <x v="0"/>
    <n v="73"/>
    <n v="30"/>
    <n v="39"/>
    <n v="0"/>
    <n v="2"/>
    <s v="Corporate Auto"/>
    <s v="Corporate L3"/>
    <s v="Offer2"/>
    <s v="Web"/>
    <n v="439.36102899999997"/>
    <s v="Four-Door Car"/>
    <s v="Small"/>
  </r>
  <r>
    <s v="HB29169"/>
    <x v="0"/>
    <n v="42462.967940000002"/>
    <x v="0"/>
    <s v="Premium"/>
    <x v="0"/>
    <d v="2011-01-01T00:00:00"/>
    <s v="Unemployed"/>
    <x v="0"/>
    <n v="0"/>
    <x v="0"/>
    <x v="0"/>
    <n v="281"/>
    <n v="16"/>
    <n v="92"/>
    <n v="1"/>
    <n v="2"/>
    <s v="Personal Auto"/>
    <s v="Personal L3"/>
    <s v="Offer1"/>
    <s v="Branch"/>
    <n v="1499.8063520000001"/>
    <s v="Luxury SUV"/>
    <s v="Medsize"/>
  </r>
  <r>
    <s v="KO86181"/>
    <x v="4"/>
    <n v="6941.8729309999999"/>
    <x v="0"/>
    <s v="Basic"/>
    <x v="1"/>
    <d v="2011-11-02T00:00:00"/>
    <s v="Unemployed"/>
    <x v="0"/>
    <n v="0"/>
    <x v="0"/>
    <x v="1"/>
    <n v="111"/>
    <n v="3"/>
    <n v="73"/>
    <n v="3"/>
    <n v="6"/>
    <s v="Personal Auto"/>
    <s v="Personal L3"/>
    <s v="Offer1"/>
    <s v="Agent"/>
    <n v="532.79999999999995"/>
    <s v="SUV"/>
    <s v="Small"/>
  </r>
  <r>
    <s v="NT38409"/>
    <x v="3"/>
    <n v="2551.3140130000002"/>
    <x v="0"/>
    <s v="Basic"/>
    <x v="1"/>
    <s v="1/24/11"/>
    <s v="Employed"/>
    <x v="1"/>
    <n v="79452"/>
    <x v="2"/>
    <x v="1"/>
    <n v="65"/>
    <n v="33"/>
    <n v="75"/>
    <n v="0"/>
    <n v="1"/>
    <s v="Corporate Auto"/>
    <s v="Corporate L2"/>
    <s v="Offer2"/>
    <s v="Call Center"/>
    <n v="187.683707"/>
    <s v="Four-Door Car"/>
    <s v="Medsize"/>
  </r>
  <r>
    <s v="IP77666"/>
    <x v="2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3"/>
    <s v="Offer2"/>
    <s v="Call Center"/>
    <n v="631.74303899999995"/>
    <s v="Two-Door Car"/>
    <s v="Medsize"/>
  </r>
  <r>
    <s v="KL80110"/>
    <x v="1"/>
    <n v="9333.3336309999995"/>
    <x v="0"/>
    <s v="Basic"/>
    <x v="1"/>
    <s v="1/25/11"/>
    <s v="Employed"/>
    <x v="0"/>
    <n v="89513"/>
    <x v="1"/>
    <x v="0"/>
    <n v="116"/>
    <n v="5"/>
    <n v="12"/>
    <n v="0"/>
    <n v="6"/>
    <s v="Personal Auto"/>
    <s v="Personal L2"/>
    <s v="Offer2"/>
    <s v="Branch"/>
    <n v="232.945977"/>
    <s v="SUV"/>
    <s v="Medsize"/>
  </r>
  <r>
    <s v="KR35099"/>
    <x v="0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3"/>
    <s v="Offer2"/>
    <s v="Agent"/>
    <n v="231.201886"/>
    <s v="Two-Door Car"/>
    <s v="Medsize"/>
  </r>
  <r>
    <s v="YP41539"/>
    <x v="4"/>
    <n v="5320.0811590000003"/>
    <x v="0"/>
    <s v="Basic"/>
    <x v="3"/>
    <s v="2/25/11"/>
    <s v="Employed"/>
    <x v="0"/>
    <n v="88669"/>
    <x v="2"/>
    <x v="0"/>
    <n v="66"/>
    <n v="9"/>
    <n v="18"/>
    <n v="1"/>
    <n v="4"/>
    <s v="Personal Auto"/>
    <s v="Personal L2"/>
    <s v="Offer1"/>
    <s v="Call Center"/>
    <n v="213.57447300000001"/>
    <s v="Four-Door Car"/>
    <s v="Medsize"/>
  </r>
  <r>
    <s v="MM10866"/>
    <x v="3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2"/>
    <s v="Offer2"/>
    <s v="Branch"/>
    <n v="289.04073399999999"/>
    <s v="SUV"/>
    <s v="Medsize"/>
  </r>
  <r>
    <s v="WD88264"/>
    <x v="0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Corporate Auto"/>
    <s v="Corporate L2"/>
    <s v="Offer1"/>
    <s v="Call Center"/>
    <n v="542.4"/>
    <s v="SUV"/>
    <s v="Medsize"/>
  </r>
  <r>
    <s v="XN18885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2"/>
    <s v="Offer2"/>
    <s v="Agent"/>
    <n v="386.03124800000001"/>
    <s v="Four-Door Car"/>
    <s v="Small"/>
  </r>
  <r>
    <s v="VB94165"/>
    <x v="2"/>
    <n v="6714.0706980000004"/>
    <x v="0"/>
    <s v="Extended"/>
    <x v="2"/>
    <s v="1/14/11"/>
    <s v="Unemployed"/>
    <x v="1"/>
    <n v="0"/>
    <x v="0"/>
    <x v="0"/>
    <n v="93"/>
    <n v="8"/>
    <n v="42"/>
    <n v="1"/>
    <n v="3"/>
    <s v="Special Auto"/>
    <s v="Special L2"/>
    <s v="Offer1"/>
    <s v="Agent"/>
    <n v="604.27017899999998"/>
    <s v="Two-Door Car"/>
    <s v="Small"/>
  </r>
  <r>
    <s v="FG71665"/>
    <x v="1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1"/>
    <s v="Offer2"/>
    <s v="Agent"/>
    <n v="340.8"/>
    <s v="Two-Door Car"/>
    <s v="Medsize"/>
  </r>
  <r>
    <s v="IV98398"/>
    <x v="3"/>
    <n v="15320.37177"/>
    <x v="0"/>
    <s v="Extended"/>
    <x v="0"/>
    <s v="1/21/11"/>
    <s v="Employed"/>
    <x v="1"/>
    <n v="81955"/>
    <x v="0"/>
    <x v="0"/>
    <n v="126"/>
    <n v="3"/>
    <n v="21"/>
    <n v="0"/>
    <n v="2"/>
    <s v="Corporate Auto"/>
    <s v="Corporate L3"/>
    <s v="Offer1"/>
    <s v="Web"/>
    <n v="720.05424800000003"/>
    <s v="SUV"/>
    <s v="Medsize"/>
  </r>
  <r>
    <s v="YN39714"/>
    <x v="4"/>
    <n v="8488.5613630000007"/>
    <x v="0"/>
    <s v="Basic"/>
    <x v="3"/>
    <d v="2011-04-01T00:00:00"/>
    <s v="Employed"/>
    <x v="0"/>
    <n v="80213"/>
    <x v="0"/>
    <x v="0"/>
    <n v="70"/>
    <n v="12"/>
    <n v="17"/>
    <n v="0"/>
    <n v="2"/>
    <s v="Personal Auto"/>
    <s v="Personal L3"/>
    <s v="Offer1"/>
    <s v="Branch"/>
    <n v="440.26852700000001"/>
    <s v="Two-Door Car"/>
    <s v="Medsize"/>
  </r>
  <r>
    <s v="WL92199"/>
    <x v="1"/>
    <n v="2379.1957590000002"/>
    <x v="0"/>
    <s v="Basic"/>
    <x v="4"/>
    <s v="1/17/11"/>
    <s v="Unemployed"/>
    <x v="1"/>
    <n v="0"/>
    <x v="1"/>
    <x v="2"/>
    <n v="66"/>
    <n v="3"/>
    <n v="21"/>
    <n v="0"/>
    <n v="1"/>
    <s v="Personal Auto"/>
    <s v="Personal L3"/>
    <s v="Offer4"/>
    <s v="Call Center"/>
    <n v="90.989463999999998"/>
    <s v="Four-Door Car"/>
    <s v="Medsize"/>
  </r>
  <r>
    <s v="KC36987"/>
    <x v="4"/>
    <n v="13334.26763"/>
    <x v="0"/>
    <s v="Premium"/>
    <x v="0"/>
    <s v="1/20/11"/>
    <s v="Employed"/>
    <x v="1"/>
    <n v="47950"/>
    <x v="2"/>
    <x v="0"/>
    <n v="170"/>
    <n v="23"/>
    <n v="86"/>
    <n v="1"/>
    <n v="8"/>
    <s v="Personal Auto"/>
    <s v="Personal L3"/>
    <s v="Offer1"/>
    <s v="Branch"/>
    <n v="780.99094200000002"/>
    <s v="SUV"/>
    <s v="Medsize"/>
  </r>
  <r>
    <s v="JW24212"/>
    <x v="4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3"/>
    <s v="Offer1"/>
    <s v="Agent"/>
    <n v="960.11539900000002"/>
    <s v="SUV"/>
    <s v="Large"/>
  </r>
  <r>
    <s v="OG57342"/>
    <x v="0"/>
    <n v="2382.7061530000001"/>
    <x v="0"/>
    <s v="Basic"/>
    <x v="4"/>
    <d v="2011-04-02T00:00:00"/>
    <s v="Unemployed"/>
    <x v="1"/>
    <n v="0"/>
    <x v="0"/>
    <x v="0"/>
    <n v="65"/>
    <n v="8"/>
    <n v="50"/>
    <n v="0"/>
    <n v="1"/>
    <s v="Corporate Auto"/>
    <s v="Corporate L2"/>
    <s v="Offer3"/>
    <s v="Web"/>
    <n v="312"/>
    <s v="Four-Door Car"/>
    <s v="Medsize"/>
  </r>
  <r>
    <s v="SN49269"/>
    <x v="4"/>
    <n v="7812.8897379999999"/>
    <x v="0"/>
    <s v="Basic"/>
    <x v="3"/>
    <s v="2/16/11"/>
    <s v="Employed"/>
    <x v="1"/>
    <n v="72353"/>
    <x v="0"/>
    <x v="2"/>
    <n v="66"/>
    <n v="27"/>
    <n v="15"/>
    <n v="0"/>
    <n v="2"/>
    <s v="Personal Auto"/>
    <s v="Personal L2"/>
    <s v="Offer2"/>
    <s v="Web"/>
    <n v="316.8"/>
    <s v="Two-Door Car"/>
    <s v="Small"/>
  </r>
  <r>
    <s v="RE52529"/>
    <x v="3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Corporate Auto"/>
    <s v="Corporate L1"/>
    <s v="Offer2"/>
    <s v="Web"/>
    <n v="256.43803000000003"/>
    <s v="Four-Door Car"/>
    <s v="Medsize"/>
  </r>
  <r>
    <s v="EQ68292"/>
    <x v="1"/>
    <n v="5334.7848869999998"/>
    <x v="0"/>
    <s v="Basic"/>
    <x v="0"/>
    <s v="2/19/11"/>
    <s v="Employed"/>
    <x v="1"/>
    <n v="74606"/>
    <x v="1"/>
    <x v="2"/>
    <n v="68"/>
    <n v="2"/>
    <n v="34"/>
    <n v="0"/>
    <n v="5"/>
    <s v="Corporate Auto"/>
    <s v="Corporate L3"/>
    <s v="Offer4"/>
    <s v="Agent"/>
    <n v="109.112713"/>
    <s v="Two-Door Car"/>
    <s v="Small"/>
  </r>
  <r>
    <s v="KF88603"/>
    <x v="4"/>
    <n v="9700.3541600000008"/>
    <x v="0"/>
    <s v="Extended"/>
    <x v="3"/>
    <s v="1/17/11"/>
    <s v="Unemployed"/>
    <x v="1"/>
    <n v="0"/>
    <x v="0"/>
    <x v="1"/>
    <n v="138"/>
    <n v="23"/>
    <n v="54"/>
    <n v="0"/>
    <n v="3"/>
    <s v="Personal Auto"/>
    <s v="Personal L1"/>
    <s v="Offer1"/>
    <s v="Branch"/>
    <n v="993.6"/>
    <s v="SUV"/>
    <s v="Medsize"/>
  </r>
  <r>
    <s v="JR62870"/>
    <x v="3"/>
    <n v="5703.2888620000003"/>
    <x v="0"/>
    <s v="Basic"/>
    <x v="3"/>
    <s v="2/25/11"/>
    <s v="Employed"/>
    <x v="1"/>
    <n v="41438"/>
    <x v="2"/>
    <x v="1"/>
    <n v="72"/>
    <n v="8"/>
    <n v="39"/>
    <n v="0"/>
    <n v="9"/>
    <s v="Personal Auto"/>
    <s v="Personal L1"/>
    <s v="Offer1"/>
    <s v="Branch"/>
    <n v="323.83667700000001"/>
    <s v="Two-Door Car"/>
    <s v="Medsize"/>
  </r>
  <r>
    <s v="NN40477"/>
    <x v="1"/>
    <n v="4280.7470080000003"/>
    <x v="0"/>
    <s v="Basic"/>
    <x v="0"/>
    <d v="2011-09-02T00:00:00"/>
    <s v="Employed"/>
    <x v="0"/>
    <n v="52679"/>
    <x v="0"/>
    <x v="2"/>
    <n v="110"/>
    <n v="25"/>
    <n v="21"/>
    <n v="2"/>
    <n v="1"/>
    <s v="Personal Auto"/>
    <s v="Personal L2"/>
    <s v="Offer2"/>
    <s v="Branch"/>
    <n v="528"/>
    <s v="Sports Car"/>
    <s v="Medsize"/>
  </r>
  <r>
    <s v="JP40952"/>
    <x v="1"/>
    <n v="3398.0522769999998"/>
    <x v="0"/>
    <s v="Basic"/>
    <x v="3"/>
    <s v="2/25/11"/>
    <s v="Unemployed"/>
    <x v="1"/>
    <n v="0"/>
    <x v="0"/>
    <x v="1"/>
    <n v="101"/>
    <n v="4"/>
    <n v="60"/>
    <n v="0"/>
    <n v="1"/>
    <s v="Personal Auto"/>
    <s v="Personal L3"/>
    <s v="Offer3"/>
    <s v="Agent"/>
    <n v="1183.780098"/>
    <s v="SUV"/>
    <s v="Medsize"/>
  </r>
  <r>
    <s v="FG24548"/>
    <x v="4"/>
    <n v="11044.108469999999"/>
    <x v="0"/>
    <s v="Basic"/>
    <x v="0"/>
    <d v="2011-04-02T00:00:00"/>
    <s v="Employed"/>
    <x v="1"/>
    <n v="44524"/>
    <x v="2"/>
    <x v="0"/>
    <n v="70"/>
    <n v="28"/>
    <n v="42"/>
    <n v="0"/>
    <n v="2"/>
    <s v="Personal Auto"/>
    <s v="Personal L3"/>
    <s v="Offer4"/>
    <s v="Web"/>
    <n v="200.76884799999999"/>
    <s v="Four-Door Car"/>
    <s v="Medsize"/>
  </r>
  <r>
    <s v="DZ89536"/>
    <x v="4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Corporate Auto"/>
    <s v="Corporate L3"/>
    <s v="Offer3"/>
    <s v="Agent"/>
    <n v="326.281835"/>
    <s v="Four-Door Car"/>
    <s v="Medsize"/>
  </r>
  <r>
    <s v="GH64274"/>
    <x v="3"/>
    <n v="25805.268390000001"/>
    <x v="0"/>
    <s v="Extended"/>
    <x v="3"/>
    <d v="2011-06-02T00:00:00"/>
    <s v="Employed"/>
    <x v="1"/>
    <n v="22711"/>
    <x v="0"/>
    <x v="0"/>
    <n v="82"/>
    <n v="8"/>
    <n v="74"/>
    <n v="0"/>
    <n v="2"/>
    <s v="Personal Auto"/>
    <s v="Personal L2"/>
    <s v="Offer2"/>
    <s v="Branch"/>
    <n v="393.6"/>
    <s v="Two-Door Car"/>
    <s v="Medsize"/>
  </r>
  <r>
    <s v="NX62002"/>
    <x v="4"/>
    <n v="17497.522010000001"/>
    <x v="1"/>
    <s v="Basic"/>
    <x v="1"/>
    <s v="2/28/11"/>
    <s v="Unemployed"/>
    <x v="1"/>
    <n v="0"/>
    <x v="0"/>
    <x v="2"/>
    <n v="73"/>
    <n v="9"/>
    <n v="94"/>
    <n v="0"/>
    <n v="2"/>
    <s v="Corporate Auto"/>
    <s v="Corporate L3"/>
    <s v="Offer1"/>
    <s v="Agent"/>
    <n v="350.4"/>
    <s v="Two-Door Car"/>
    <s v="Medsize"/>
  </r>
  <r>
    <s v="CV57391"/>
    <x v="1"/>
    <n v="22261.022400000002"/>
    <x v="0"/>
    <s v="Basic"/>
    <x v="0"/>
    <d v="2011-07-01T00:00:00"/>
    <s v="Employed"/>
    <x v="0"/>
    <n v="50398"/>
    <x v="2"/>
    <x v="1"/>
    <n v="71"/>
    <n v="18"/>
    <n v="51"/>
    <n v="0"/>
    <n v="2"/>
    <s v="Personal Auto"/>
    <s v="Personal L3"/>
    <s v="Offer3"/>
    <s v="Web"/>
    <n v="339.42417999999998"/>
    <s v="Four-Door Car"/>
    <s v="Medsize"/>
  </r>
  <r>
    <s v="ZN36983"/>
    <x v="3"/>
    <n v="9006.5984019999996"/>
    <x v="0"/>
    <s v="Extended"/>
    <x v="1"/>
    <s v="1/17/11"/>
    <s v="Unemployed"/>
    <x v="1"/>
    <n v="0"/>
    <x v="0"/>
    <x v="0"/>
    <n v="86"/>
    <n v="19"/>
    <n v="99"/>
    <n v="1"/>
    <n v="2"/>
    <s v="Personal Auto"/>
    <s v="Personal L3"/>
    <s v="Offer1"/>
    <s v="Web"/>
    <n v="412.8"/>
    <s v="Four-Door Car"/>
    <s v="Medsize"/>
  </r>
  <r>
    <s v="OT40088"/>
    <x v="4"/>
    <n v="9904.9770270000008"/>
    <x v="0"/>
    <s v="Basic"/>
    <x v="3"/>
    <s v="1/15/11"/>
    <s v="Unemployed"/>
    <x v="0"/>
    <n v="0"/>
    <x v="0"/>
    <x v="1"/>
    <n v="66"/>
    <n v="1"/>
    <n v="73"/>
    <n v="0"/>
    <n v="2"/>
    <s v="Personal Auto"/>
    <s v="Personal L3"/>
    <s v="Offer1"/>
    <s v="Web"/>
    <n v="475.2"/>
    <s v="Four-Door Car"/>
    <s v="Small"/>
  </r>
  <r>
    <s v="CD56261"/>
    <x v="3"/>
    <n v="7432.2030789999999"/>
    <x v="0"/>
    <s v="Basic"/>
    <x v="3"/>
    <s v="2/13/11"/>
    <s v="Unemployed"/>
    <x v="0"/>
    <n v="0"/>
    <x v="0"/>
    <x v="1"/>
    <n v="102"/>
    <n v="16"/>
    <n v="34"/>
    <n v="0"/>
    <n v="5"/>
    <s v="Corporate Auto"/>
    <s v="Corporate L3"/>
    <s v="Offer2"/>
    <s v="Call Center"/>
    <n v="1037.2740960000001"/>
    <s v="SUV"/>
    <s v="Medsize"/>
  </r>
  <r>
    <s v="OG72448"/>
    <x v="1"/>
    <n v="8150.5737589999999"/>
    <x v="0"/>
    <s v="Premium"/>
    <x v="0"/>
    <s v="1/28/11"/>
    <s v="Unemployed"/>
    <x v="1"/>
    <n v="0"/>
    <x v="0"/>
    <x v="1"/>
    <n v="114"/>
    <n v="11"/>
    <n v="20"/>
    <n v="0"/>
    <n v="3"/>
    <s v="Personal Auto"/>
    <s v="Personal L2"/>
    <s v="Offer2"/>
    <s v="Branch"/>
    <n v="1310.4615799999999"/>
    <s v="Four-Door Car"/>
    <s v="Small"/>
  </r>
  <r>
    <s v="IH64929"/>
    <x v="3"/>
    <n v="4956.2472349999998"/>
    <x v="0"/>
    <s v="Basic"/>
    <x v="3"/>
    <s v="2/24/11"/>
    <s v="Employed"/>
    <x v="1"/>
    <n v="87197"/>
    <x v="2"/>
    <x v="1"/>
    <n v="63"/>
    <n v="35"/>
    <n v="45"/>
    <n v="0"/>
    <n v="3"/>
    <s v="Personal Auto"/>
    <s v="Personal L2"/>
    <s v="Offer2"/>
    <s v="Branch"/>
    <n v="247.40235300000001"/>
    <s v="Two-Door Car"/>
    <s v="Medsize"/>
  </r>
  <r>
    <s v="FD20455"/>
    <x v="3"/>
    <n v="6537.0513790000005"/>
    <x v="0"/>
    <s v="Basic"/>
    <x v="0"/>
    <s v="2/16/11"/>
    <s v="Unemployed"/>
    <x v="1"/>
    <n v="0"/>
    <x v="0"/>
    <x v="1"/>
    <n v="100"/>
    <n v="22"/>
    <n v="24"/>
    <n v="0"/>
    <n v="3"/>
    <s v="Personal Auto"/>
    <s v="Personal L3"/>
    <s v="Offer2"/>
    <s v="Web"/>
    <n v="720"/>
    <s v="Sports Car"/>
    <s v="Medsize"/>
  </r>
  <r>
    <s v="ET89070"/>
    <x v="3"/>
    <n v="9448.8339309999992"/>
    <x v="0"/>
    <s v="Basic"/>
    <x v="3"/>
    <s v="1/25/11"/>
    <s v="Employed"/>
    <x v="0"/>
    <n v="85221"/>
    <x v="2"/>
    <x v="0"/>
    <n v="117"/>
    <n v="11"/>
    <n v="42"/>
    <n v="0"/>
    <n v="4"/>
    <s v="Personal Auto"/>
    <s v="Personal L2"/>
    <s v="Offer2"/>
    <s v="Branch"/>
    <n v="516.90762400000006"/>
    <s v="Sports Car"/>
    <s v="Medsize"/>
  </r>
  <r>
    <s v="DY87071"/>
    <x v="1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Personal Auto"/>
    <s v="Personal L3"/>
    <s v="Offer1"/>
    <s v="Agent"/>
    <n v="185.35535300000001"/>
    <s v="Four-Door Car"/>
    <s v="Medsize"/>
  </r>
  <r>
    <s v="AX10148"/>
    <x v="3"/>
    <n v="2409.3684880000001"/>
    <x v="0"/>
    <s v="Basic"/>
    <x v="0"/>
    <d v="2011-01-02T00:00:00"/>
    <s v="Unemployed"/>
    <x v="0"/>
    <n v="0"/>
    <x v="0"/>
    <x v="0"/>
    <n v="66"/>
    <n v="3"/>
    <n v="97"/>
    <n v="0"/>
    <n v="1"/>
    <s v="Personal Auto"/>
    <s v="Personal L2"/>
    <s v="Offer4"/>
    <s v="Web"/>
    <n v="316.8"/>
    <s v="Four-Door Car"/>
    <s v="Medsize"/>
  </r>
  <r>
    <s v="DB28487"/>
    <x v="3"/>
    <n v="17041.438300000002"/>
    <x v="0"/>
    <s v="Basic"/>
    <x v="3"/>
    <d v="2011-01-02T00:00:00"/>
    <s v="Disabled"/>
    <x v="0"/>
    <n v="22249"/>
    <x v="0"/>
    <x v="0"/>
    <n v="64"/>
    <n v="4"/>
    <n v="88"/>
    <n v="0"/>
    <n v="2"/>
    <s v="Personal Auto"/>
    <s v="Personal L3"/>
    <s v="Offer4"/>
    <s v="Call Center"/>
    <n v="455.19159500000001"/>
    <s v="Four-Door Car"/>
    <s v="Medsize"/>
  </r>
  <r>
    <s v="KU92052"/>
    <x v="3"/>
    <n v="4398.0470530000002"/>
    <x v="0"/>
    <s v="Basic"/>
    <x v="3"/>
    <s v="2/19/11"/>
    <s v="Unemployed"/>
    <x v="0"/>
    <n v="0"/>
    <x v="0"/>
    <x v="1"/>
    <n v="62"/>
    <n v="6"/>
    <n v="62"/>
    <n v="0"/>
    <n v="3"/>
    <s v="Personal Auto"/>
    <s v="Personal L2"/>
    <s v="Offer1"/>
    <s v="Agent"/>
    <n v="382.067564"/>
    <s v="Four-Door Car"/>
    <s v="Medsize"/>
  </r>
  <r>
    <s v="FB17016"/>
    <x v="4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3"/>
    <s v="Offer2"/>
    <s v="Agent"/>
    <n v="702.99003200000004"/>
    <s v="SUV"/>
    <s v="Medsize"/>
  </r>
  <r>
    <s v="BM45823"/>
    <x v="4"/>
    <n v="3173.0322430000001"/>
    <x v="0"/>
    <s v="Premium"/>
    <x v="1"/>
    <s v="1/25/11"/>
    <s v="Unemployed"/>
    <x v="1"/>
    <n v="0"/>
    <x v="0"/>
    <x v="0"/>
    <n v="101"/>
    <n v="34"/>
    <n v="52"/>
    <n v="4"/>
    <n v="1"/>
    <s v="Personal Auto"/>
    <s v="Personal L3"/>
    <s v="Offer1"/>
    <s v="Call Center"/>
    <n v="484.8"/>
    <s v="Four-Door Car"/>
    <s v="Small"/>
  </r>
  <r>
    <s v="NN53003"/>
    <x v="3"/>
    <n v="13258.17973"/>
    <x v="0"/>
    <s v="Basic"/>
    <x v="1"/>
    <s v="2/17/11"/>
    <s v="Medical Leave"/>
    <x v="1"/>
    <n v="20754"/>
    <x v="0"/>
    <x v="2"/>
    <n v="184"/>
    <n v="19"/>
    <n v="15"/>
    <n v="0"/>
    <n v="7"/>
    <s v="Personal Auto"/>
    <s v="Personal L3"/>
    <s v="Offer1"/>
    <s v="Agent"/>
    <n v="1324.8"/>
    <s v="Luxury SUV"/>
    <s v="Medsize"/>
  </r>
  <r>
    <s v="LF94873"/>
    <x v="3"/>
    <n v="13045.37088"/>
    <x v="0"/>
    <s v="Premium"/>
    <x v="1"/>
    <s v="2/23/11"/>
    <s v="Unemployed"/>
    <x v="0"/>
    <n v="0"/>
    <x v="0"/>
    <x v="1"/>
    <n v="190"/>
    <n v="21"/>
    <n v="35"/>
    <n v="1"/>
    <n v="7"/>
    <s v="Personal Auto"/>
    <s v="Personal L3"/>
    <s v="Offer3"/>
    <s v="Branch"/>
    <n v="1654.202174"/>
    <s v="SUV"/>
    <s v="Medsize"/>
  </r>
  <r>
    <s v="VB57504"/>
    <x v="3"/>
    <n v="2560.6913060000002"/>
    <x v="0"/>
    <s v="Basic"/>
    <x v="3"/>
    <d v="2011-05-01T00:00:00"/>
    <s v="Employed"/>
    <x v="1"/>
    <n v="30027"/>
    <x v="0"/>
    <x v="0"/>
    <n v="65"/>
    <n v="13"/>
    <n v="10"/>
    <n v="0"/>
    <n v="1"/>
    <s v="Personal Auto"/>
    <s v="Personal L3"/>
    <s v="Offer2"/>
    <s v="Branch"/>
    <n v="312"/>
    <s v="Four-Door Car"/>
    <s v="Medsize"/>
  </r>
  <r>
    <s v="NT25078"/>
    <x v="2"/>
    <n v="3387.7790100000002"/>
    <x v="0"/>
    <s v="Extended"/>
    <x v="0"/>
    <s v="1/29/11"/>
    <s v="Employed"/>
    <x v="1"/>
    <n v="23156"/>
    <x v="0"/>
    <x v="0"/>
    <n v="88"/>
    <n v="9"/>
    <n v="6"/>
    <n v="2"/>
    <n v="1"/>
    <s v="Special Auto"/>
    <s v="Special L2"/>
    <s v="Offer4"/>
    <s v="Agent"/>
    <n v="422.4"/>
    <s v="Four-Door Car"/>
    <s v="Medsize"/>
  </r>
  <r>
    <s v="FH86704"/>
    <x v="3"/>
    <n v="6439.3301949999995"/>
    <x v="0"/>
    <s v="Extended"/>
    <x v="3"/>
    <s v="2/24/11"/>
    <s v="Unemployed"/>
    <x v="1"/>
    <n v="0"/>
    <x v="0"/>
    <x v="1"/>
    <n v="93"/>
    <n v="7"/>
    <n v="85"/>
    <n v="0"/>
    <n v="4"/>
    <s v="Personal Auto"/>
    <s v="Personal L3"/>
    <s v="Offer1"/>
    <s v="Agent"/>
    <n v="669.6"/>
    <s v="Four-Door Car"/>
    <s v="Medsize"/>
  </r>
  <r>
    <s v="KX32370"/>
    <x v="3"/>
    <n v="7078.9485990000003"/>
    <x v="0"/>
    <s v="Extended"/>
    <x v="1"/>
    <s v="1/16/11"/>
    <s v="Employed"/>
    <x v="1"/>
    <n v="23222"/>
    <x v="2"/>
    <x v="0"/>
    <n v="90"/>
    <n v="10"/>
    <n v="66"/>
    <n v="0"/>
    <n v="4"/>
    <s v="Corporate Auto"/>
    <s v="Corporate L3"/>
    <s v="Offer3"/>
    <s v="Branch"/>
    <n v="252.93884199999999"/>
    <s v="Two-Door Car"/>
    <s v="Large"/>
  </r>
  <r>
    <s v="NN76284"/>
    <x v="3"/>
    <n v="2417.7632359999998"/>
    <x v="0"/>
    <s v="Basic"/>
    <x v="1"/>
    <d v="2011-02-02T00:00:00"/>
    <s v="Unemployed"/>
    <x v="0"/>
    <n v="0"/>
    <x v="0"/>
    <x v="0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x v="3"/>
    <n v="20492.735499999999"/>
    <x v="0"/>
    <s v="Premium"/>
    <x v="2"/>
    <d v="2011-04-01T00:00:00"/>
    <s v="Employed"/>
    <x v="0"/>
    <n v="27317"/>
    <x v="0"/>
    <x v="0"/>
    <n v="102"/>
    <n v="30"/>
    <n v="12"/>
    <n v="0"/>
    <n v="2"/>
    <s v="Personal Auto"/>
    <s v="Personal L2"/>
    <s v="Offer3"/>
    <s v="Agent"/>
    <n v="489.6"/>
    <s v="Four-Door Car"/>
    <s v="Medsize"/>
  </r>
  <r>
    <s v="MM44301"/>
    <x v="3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Corporate Auto"/>
    <s v="Corporate L3"/>
    <s v="Offer1"/>
    <s v="Agent"/>
    <n v="508.8"/>
    <s v="SUV"/>
    <s v="Small"/>
  </r>
  <r>
    <s v="ED63600"/>
    <x v="3"/>
    <n v="22062.548409999999"/>
    <x v="0"/>
    <s v="Extended"/>
    <x v="1"/>
    <s v="2/25/11"/>
    <s v="Unemployed"/>
    <x v="1"/>
    <n v="0"/>
    <x v="0"/>
    <x v="1"/>
    <n v="225"/>
    <n v="26"/>
    <n v="53"/>
    <n v="0"/>
    <n v="2"/>
    <s v="Corporate Auto"/>
    <s v="Corporate L2"/>
    <s v="Offer1"/>
    <s v="Agent"/>
    <n v="1620"/>
    <s v="Luxury Car"/>
    <s v="Medsize"/>
  </r>
  <r>
    <s v="RT37588"/>
    <x v="1"/>
    <n v="11218.44173"/>
    <x v="0"/>
    <s v="Extended"/>
    <x v="3"/>
    <s v="1/23/11"/>
    <s v="Employed"/>
    <x v="0"/>
    <n v="69268"/>
    <x v="1"/>
    <x v="0"/>
    <n v="93"/>
    <n v="31"/>
    <n v="20"/>
    <n v="0"/>
    <n v="2"/>
    <s v="Personal Auto"/>
    <s v="Personal L1"/>
    <s v="Offer2"/>
    <s v="Agent"/>
    <n v="19.170855"/>
    <s v="Two-Door Car"/>
    <s v="Medsize"/>
  </r>
  <r>
    <s v="LF19061"/>
    <x v="1"/>
    <n v="5427.4845910000004"/>
    <x v="0"/>
    <s v="Basic"/>
    <x v="3"/>
    <d v="2011-01-02T00:00:00"/>
    <s v="Employed"/>
    <x v="0"/>
    <n v="74561"/>
    <x v="2"/>
    <x v="0"/>
    <n v="68"/>
    <n v="0"/>
    <n v="23"/>
    <n v="1"/>
    <n v="5"/>
    <s v="Personal Auto"/>
    <s v="Personal L3"/>
    <s v="Offer3"/>
    <s v="Web"/>
    <n v="234.39362499999999"/>
    <s v="Two-Door Car"/>
    <s v="Medsize"/>
  </r>
  <r>
    <s v="EW73451"/>
    <x v="1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x v="4"/>
    <n v="2601.3510959999999"/>
    <x v="0"/>
    <s v="Basic"/>
    <x v="2"/>
    <d v="2011-12-01T00:00:00"/>
    <s v="Unemployed"/>
    <x v="0"/>
    <n v="0"/>
    <x v="1"/>
    <x v="2"/>
    <n v="71"/>
    <n v="4"/>
    <n v="18"/>
    <n v="0"/>
    <n v="1"/>
    <s v="Corporate Auto"/>
    <s v="Corporate L3"/>
    <s v="Offer2"/>
    <s v="Branch"/>
    <n v="17.029834999999999"/>
    <s v="Two-Door Car"/>
    <s v="Medsize"/>
  </r>
  <r>
    <s v="ZC32761"/>
    <x v="1"/>
    <n v="8433.2289849999997"/>
    <x v="0"/>
    <s v="Basic"/>
    <x v="0"/>
    <s v="2/15/11"/>
    <s v="Employed"/>
    <x v="1"/>
    <n v="57961"/>
    <x v="1"/>
    <x v="2"/>
    <n v="72"/>
    <n v="27"/>
    <n v="64"/>
    <n v="0"/>
    <n v="2"/>
    <s v="Personal Auto"/>
    <s v="Personal L3"/>
    <s v="Offer1"/>
    <s v="Agent"/>
    <n v="38.513959"/>
    <s v="Two-Door Car"/>
    <s v="Large"/>
  </r>
  <r>
    <s v="FQ22639"/>
    <x v="3"/>
    <n v="2967.6707970000002"/>
    <x v="0"/>
    <s v="Extended"/>
    <x v="1"/>
    <s v="2/22/11"/>
    <s v="Employed"/>
    <x v="1"/>
    <n v="35205"/>
    <x v="1"/>
    <x v="0"/>
    <n v="76"/>
    <n v="7"/>
    <n v="11"/>
    <n v="0"/>
    <n v="1"/>
    <s v="Personal Auto"/>
    <s v="Personal L3"/>
    <s v="Offer2"/>
    <s v="Agent"/>
    <n v="178.839506"/>
    <s v="Four-Door Car"/>
    <s v="Large"/>
  </r>
  <r>
    <s v="YZ60434"/>
    <x v="4"/>
    <n v="5380.0916260000004"/>
    <x v="0"/>
    <s v="Basic"/>
    <x v="2"/>
    <s v="2/28/11"/>
    <s v="Unemployed"/>
    <x v="1"/>
    <n v="0"/>
    <x v="1"/>
    <x v="2"/>
    <n v="74"/>
    <n v="19"/>
    <n v="41"/>
    <n v="0"/>
    <n v="8"/>
    <s v="Personal Auto"/>
    <s v="Personal L2"/>
    <s v="Offer1"/>
    <s v="Web"/>
    <n v="59.026302000000001"/>
    <s v="Four-Door Car"/>
    <s v="Medsize"/>
  </r>
  <r>
    <s v="MJ45965"/>
    <x v="4"/>
    <n v="8059.8936709999998"/>
    <x v="0"/>
    <s v="Basic"/>
    <x v="3"/>
    <s v="2/18/11"/>
    <s v="Employed"/>
    <x v="1"/>
    <n v="72309"/>
    <x v="2"/>
    <x v="1"/>
    <n v="68"/>
    <n v="3"/>
    <n v="51"/>
    <n v="0"/>
    <n v="2"/>
    <s v="Personal Auto"/>
    <s v="Personal L3"/>
    <s v="Offer4"/>
    <s v="Branch"/>
    <n v="244.72714400000001"/>
    <s v="Four-Door Car"/>
    <s v="Medsize"/>
  </r>
  <r>
    <s v="IS95398"/>
    <x v="2"/>
    <n v="8444.8402170000008"/>
    <x v="0"/>
    <s v="Basic"/>
    <x v="0"/>
    <d v="2011-07-02T00:00:00"/>
    <s v="Employed"/>
    <x v="0"/>
    <n v="76352"/>
    <x v="2"/>
    <x v="1"/>
    <n v="109"/>
    <n v="17"/>
    <n v="9"/>
    <n v="2"/>
    <n v="4"/>
    <s v="Personal Auto"/>
    <s v="Personal L2"/>
    <s v="Offer1"/>
    <s v="Agent"/>
    <n v="501.83778000000001"/>
    <s v="SUV"/>
    <s v="Small"/>
  </r>
  <r>
    <s v="LZ81665"/>
    <x v="0"/>
    <n v="9655.4429550000004"/>
    <x v="0"/>
    <s v="Basic"/>
    <x v="3"/>
    <d v="2011-08-01T00:00:00"/>
    <s v="Unemployed"/>
    <x v="1"/>
    <n v="0"/>
    <x v="0"/>
    <x v="1"/>
    <n v="100"/>
    <n v="30"/>
    <n v="4"/>
    <n v="2"/>
    <n v="2"/>
    <s v="Personal Auto"/>
    <s v="Personal L2"/>
    <s v="Offer2"/>
    <s v="Call Center"/>
    <n v="720"/>
    <s v="SUV"/>
    <s v="Medsize"/>
  </r>
  <r>
    <s v="OP43389"/>
    <x v="3"/>
    <n v="8178.2351070000004"/>
    <x v="0"/>
    <s v="Basic"/>
    <x v="1"/>
    <s v="1/28/11"/>
    <s v="Employed"/>
    <x v="0"/>
    <n v="29057"/>
    <x v="0"/>
    <x v="0"/>
    <n v="102"/>
    <n v="22"/>
    <n v="24"/>
    <n v="0"/>
    <n v="3"/>
    <s v="Corporate Auto"/>
    <s v="Corporate L3"/>
    <s v="Offer2"/>
    <s v="Agent"/>
    <n v="489.6"/>
    <s v="SUV"/>
    <s v="Medsize"/>
  </r>
  <r>
    <s v="PI98333"/>
    <x v="4"/>
    <n v="2353.1791210000001"/>
    <x v="0"/>
    <s v="Basic"/>
    <x v="0"/>
    <s v="1/24/11"/>
    <s v="Unemployed"/>
    <x v="0"/>
    <n v="0"/>
    <x v="0"/>
    <x v="1"/>
    <n v="66"/>
    <n v="11"/>
    <n v="73"/>
    <n v="0"/>
    <n v="1"/>
    <s v="Personal Auto"/>
    <s v="Personal L3"/>
    <s v="Offer1"/>
    <s v="Agent"/>
    <n v="501.153571"/>
    <s v="Four-Door Car"/>
    <s v="Medsize"/>
  </r>
  <r>
    <s v="YX67409"/>
    <x v="3"/>
    <n v="8058.659713"/>
    <x v="0"/>
    <s v="Basic"/>
    <x v="0"/>
    <d v="2011-09-02T00:00:00"/>
    <s v="Employed"/>
    <x v="1"/>
    <n v="25595"/>
    <x v="0"/>
    <x v="0"/>
    <n v="101"/>
    <n v="5"/>
    <n v="86"/>
    <n v="0"/>
    <n v="9"/>
    <s v="Personal Auto"/>
    <s v="Personal L2"/>
    <s v="Offer3"/>
    <s v="Call Center"/>
    <n v="484.8"/>
    <s v="SUV"/>
    <s v="Medsize"/>
  </r>
  <r>
    <s v="XR85926"/>
    <x v="4"/>
    <n v="8012.3658660000001"/>
    <x v="0"/>
    <s v="Basic"/>
    <x v="0"/>
    <s v="1/27/11"/>
    <s v="Employed"/>
    <x v="1"/>
    <n v="58058"/>
    <x v="0"/>
    <x v="0"/>
    <n v="67"/>
    <n v="28"/>
    <n v="49"/>
    <n v="0"/>
    <n v="2"/>
    <s v="Personal Auto"/>
    <s v="Personal L1"/>
    <s v="Offer2"/>
    <s v="Call Center"/>
    <n v="355.19891799999999"/>
    <s v="Four-Door Car"/>
    <s v="Medsize"/>
  </r>
  <r>
    <s v="MJ54807"/>
    <x v="2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3"/>
    <s v="Offer1"/>
    <s v="Agent"/>
    <n v="508.8"/>
    <s v="SUV"/>
    <s v="Medsize"/>
  </r>
  <r>
    <s v="AX36597"/>
    <x v="1"/>
    <n v="5907.1518679999999"/>
    <x v="0"/>
    <s v="Extended"/>
    <x v="1"/>
    <s v="2/28/11"/>
    <s v="Unemployed"/>
    <x v="0"/>
    <n v="0"/>
    <x v="0"/>
    <x v="0"/>
    <n v="81"/>
    <n v="8"/>
    <n v="47"/>
    <n v="0"/>
    <n v="8"/>
    <s v="Personal Auto"/>
    <s v="Personal L3"/>
    <s v="Offer4"/>
    <s v="Branch"/>
    <n v="390.16191199999997"/>
    <s v="Four-Door Car"/>
    <s v="Medsize"/>
  </r>
  <r>
    <s v="IC94434"/>
    <x v="3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Corporate Auto"/>
    <s v="Corporate L1"/>
    <s v="Offer2"/>
    <s v="Call Center"/>
    <n v="424.33016600000002"/>
    <s v="Four-Door Car"/>
    <s v="Medsize"/>
  </r>
  <r>
    <s v="ZX56541"/>
    <x v="3"/>
    <n v="4954.2921040000001"/>
    <x v="0"/>
    <s v="Basic"/>
    <x v="0"/>
    <d v="2011-06-02T00:00:00"/>
    <s v="Employed"/>
    <x v="1"/>
    <n v="45329"/>
    <x v="0"/>
    <x v="0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x v="0"/>
    <n v="43026.521489999999"/>
    <x v="0"/>
    <s v="Basic"/>
    <x v="2"/>
    <d v="2011-07-01T00:00:00"/>
    <s v="Employed"/>
    <x v="1"/>
    <n v="59349"/>
    <x v="1"/>
    <x v="0"/>
    <n v="119"/>
    <n v="15"/>
    <n v="41"/>
    <n v="0"/>
    <n v="2"/>
    <s v="Personal Auto"/>
    <s v="Personal L3"/>
    <s v="Offer2"/>
    <s v="Web"/>
    <n v="222.03232600000001"/>
    <s v="SUV"/>
    <s v="Medsize"/>
  </r>
  <r>
    <s v="YL78930"/>
    <x v="4"/>
    <n v="3794.9646130000001"/>
    <x v="0"/>
    <s v="Premium"/>
    <x v="1"/>
    <s v="2/22/11"/>
    <s v="Retired"/>
    <x v="1"/>
    <n v="19794"/>
    <x v="0"/>
    <x v="0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x v="1"/>
    <n v="2537.3832069999999"/>
    <x v="0"/>
    <s v="Basic"/>
    <x v="0"/>
    <s v="1/30/11"/>
    <s v="Employed"/>
    <x v="1"/>
    <n v="92401"/>
    <x v="1"/>
    <x v="2"/>
    <n v="64"/>
    <n v="30"/>
    <n v="37"/>
    <n v="0"/>
    <n v="1"/>
    <s v="Personal Auto"/>
    <s v="Personal L1"/>
    <s v="Offer4"/>
    <s v="Agent"/>
    <n v="50.359627000000003"/>
    <s v="Four-Door Car"/>
    <s v="Medsize"/>
  </r>
  <r>
    <s v="MK92016"/>
    <x v="4"/>
    <n v="8026.0492299999996"/>
    <x v="0"/>
    <s v="Basic"/>
    <x v="0"/>
    <s v="2/20/11"/>
    <s v="Unemployed"/>
    <x v="1"/>
    <n v="0"/>
    <x v="0"/>
    <x v="0"/>
    <n v="109"/>
    <n v="10"/>
    <n v="20"/>
    <n v="0"/>
    <n v="6"/>
    <s v="Corporate Auto"/>
    <s v="Corporate L3"/>
    <s v="Offer1"/>
    <s v="Branch"/>
    <n v="898.43007899999998"/>
    <s v="SUV"/>
    <s v="Medsize"/>
  </r>
  <r>
    <s v="KH93541"/>
    <x v="2"/>
    <n v="7786.6763810000002"/>
    <x v="0"/>
    <s v="Extended"/>
    <x v="1"/>
    <d v="2011-10-02T00:00:00"/>
    <s v="Employed"/>
    <x v="0"/>
    <n v="83000"/>
    <x v="2"/>
    <x v="0"/>
    <n v="97"/>
    <n v="29"/>
    <n v="76"/>
    <n v="1"/>
    <n v="6"/>
    <s v="Corporate Auto"/>
    <s v="Corporate L2"/>
    <s v="Offer1"/>
    <s v="Branch"/>
    <n v="378.5566"/>
    <s v="Four-Door Car"/>
    <s v="Small"/>
  </r>
  <r>
    <s v="UG12132"/>
    <x v="0"/>
    <n v="5256.9231769999997"/>
    <x v="0"/>
    <s v="Basic"/>
    <x v="1"/>
    <d v="2011-04-02T00:00:00"/>
    <s v="Employed"/>
    <x v="0"/>
    <n v="77693"/>
    <x v="2"/>
    <x v="0"/>
    <n v="65"/>
    <n v="30"/>
    <n v="15"/>
    <n v="0"/>
    <n v="7"/>
    <s v="Personal Auto"/>
    <s v="Personal L1"/>
    <s v="Offer2"/>
    <s v="Call Center"/>
    <n v="225.045919"/>
    <s v="Four-Door Car"/>
    <s v="Medsize"/>
  </r>
  <r>
    <s v="BV35683"/>
    <x v="1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PN69476"/>
    <x v="2"/>
    <n v="2453.3362419999999"/>
    <x v="0"/>
    <s v="Basic"/>
    <x v="2"/>
    <s v="1/27/11"/>
    <s v="Unemployed"/>
    <x v="1"/>
    <n v="0"/>
    <x v="0"/>
    <x v="0"/>
    <n v="70"/>
    <n v="5"/>
    <n v="70"/>
    <n v="2"/>
    <n v="1"/>
    <s v="Personal Auto"/>
    <s v="Personal L3"/>
    <s v="Offer4"/>
    <s v="Branch"/>
    <n v="449.60196100000002"/>
    <s v="Two-Door Car"/>
    <s v="Medsize"/>
  </r>
  <r>
    <s v="HB70063"/>
    <x v="0"/>
    <n v="4312.7697980000003"/>
    <x v="0"/>
    <s v="Basic"/>
    <x v="1"/>
    <s v="1/30/11"/>
    <s v="Employed"/>
    <x v="1"/>
    <n v="43386"/>
    <x v="2"/>
    <x v="1"/>
    <n v="111"/>
    <n v="17"/>
    <n v="35"/>
    <n v="0"/>
    <n v="1"/>
    <s v="Personal Auto"/>
    <s v="Personal L1"/>
    <s v="Offer1"/>
    <s v="Call Center"/>
    <n v="413.00234799999998"/>
    <s v="SUV"/>
    <s v="Medsize"/>
  </r>
  <r>
    <s v="CR59224"/>
    <x v="3"/>
    <n v="5556.9145799999997"/>
    <x v="0"/>
    <s v="Basic"/>
    <x v="0"/>
    <s v="1/30/11"/>
    <s v="Medical Leave"/>
    <x v="1"/>
    <n v="29120"/>
    <x v="0"/>
    <x v="0"/>
    <n v="72"/>
    <n v="31"/>
    <n v="77"/>
    <n v="0"/>
    <n v="3"/>
    <s v="Corporate Auto"/>
    <s v="Corporate L3"/>
    <s v="Offer1"/>
    <s v="Agent"/>
    <n v="345.6"/>
    <s v="Two-Door Car"/>
    <s v="Medsize"/>
  </r>
  <r>
    <s v="RH97231"/>
    <x v="0"/>
    <n v="8693.9955890000001"/>
    <x v="0"/>
    <s v="Basic"/>
    <x v="0"/>
    <d v="2011-01-01T00:00:00"/>
    <s v="Employed"/>
    <x v="1"/>
    <n v="48893"/>
    <x v="0"/>
    <x v="0"/>
    <n v="110"/>
    <n v="9"/>
    <n v="26"/>
    <n v="0"/>
    <n v="3"/>
    <s v="Personal Auto"/>
    <s v="Personal L3"/>
    <s v="Offer1"/>
    <s v="Branch"/>
    <n v="787.88953000000004"/>
    <s v="SUV"/>
    <s v="Medsize"/>
  </r>
  <r>
    <s v="FY67942"/>
    <x v="3"/>
    <n v="11830.95192"/>
    <x v="0"/>
    <s v="Premium"/>
    <x v="1"/>
    <s v="1/20/11"/>
    <s v="Employed"/>
    <x v="0"/>
    <n v="92931"/>
    <x v="2"/>
    <x v="0"/>
    <n v="146"/>
    <n v="6"/>
    <n v="38"/>
    <n v="0"/>
    <n v="7"/>
    <s v="Personal Auto"/>
    <s v="Personal L3"/>
    <s v="Offer1"/>
    <s v="Branch"/>
    <n v="503.144025"/>
    <s v="SUV"/>
    <s v="Small"/>
  </r>
  <r>
    <s v="HG68775"/>
    <x v="0"/>
    <n v="4506.4850059999999"/>
    <x v="0"/>
    <s v="Premium"/>
    <x v="1"/>
    <s v="2/17/11"/>
    <s v="Medical Leave"/>
    <x v="0"/>
    <n v="15462"/>
    <x v="0"/>
    <x v="0"/>
    <n v="115"/>
    <n v="34"/>
    <n v="18"/>
    <n v="0"/>
    <n v="1"/>
    <s v="Corporate Auto"/>
    <s v="Corporate L2"/>
    <s v="Offer1"/>
    <s v="Web"/>
    <n v="611.94155799999999"/>
    <s v="Four-Door Car"/>
    <s v="Medsize"/>
  </r>
  <r>
    <s v="ED28429"/>
    <x v="0"/>
    <n v="4159.5939209999997"/>
    <x v="0"/>
    <s v="Basic"/>
    <x v="0"/>
    <d v="2011-01-02T00:00:00"/>
    <s v="Unemployed"/>
    <x v="1"/>
    <n v="0"/>
    <x v="0"/>
    <x v="1"/>
    <n v="62"/>
    <n v="1"/>
    <n v="64"/>
    <n v="0"/>
    <n v="3"/>
    <s v="Personal Auto"/>
    <s v="Personal L1"/>
    <s v="Offer1"/>
    <s v="Agent"/>
    <n v="446.4"/>
    <s v="Two-Door Car"/>
    <s v="Medsize"/>
  </r>
  <r>
    <s v="IH17933"/>
    <x v="0"/>
    <n v="4462.445111"/>
    <x v="0"/>
    <s v="Basic"/>
    <x v="1"/>
    <d v="2011-08-02T00:00:00"/>
    <s v="Employed"/>
    <x v="1"/>
    <n v="70088"/>
    <x v="2"/>
    <x v="0"/>
    <n v="112"/>
    <n v="0"/>
    <n v="33"/>
    <n v="0"/>
    <n v="1"/>
    <s v="Personal Auto"/>
    <s v="Personal L3"/>
    <s v="Offer2"/>
    <s v="Call Center"/>
    <n v="536.48166500000002"/>
    <s v="SUV"/>
    <s v="Large"/>
  </r>
  <r>
    <s v="NE67816"/>
    <x v="4"/>
    <n v="2515.2590019999998"/>
    <x v="0"/>
    <s v="Basic"/>
    <x v="1"/>
    <s v="1/16/11"/>
    <s v="Employed"/>
    <x v="1"/>
    <n v="25558"/>
    <x v="0"/>
    <x v="0"/>
    <n v="63"/>
    <n v="31"/>
    <n v="11"/>
    <n v="0"/>
    <n v="1"/>
    <s v="Personal Auto"/>
    <s v="Personal L3"/>
    <s v="Offer2"/>
    <s v="Branch"/>
    <n v="453.6"/>
    <s v="Four-Door Car"/>
    <s v="Small"/>
  </r>
  <r>
    <s v="QJ65091"/>
    <x v="1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Corporate Auto"/>
    <s v="Corporate L1"/>
    <s v="Offer1"/>
    <s v="Web"/>
    <n v="537.6"/>
    <s v="Sports Car"/>
    <s v="Medsize"/>
  </r>
  <r>
    <s v="TR75465"/>
    <x v="0"/>
    <n v="9901.2781180000002"/>
    <x v="0"/>
    <s v="Extended"/>
    <x v="2"/>
    <d v="2011-09-01T00:00:00"/>
    <s v="Unemployed"/>
    <x v="1"/>
    <n v="0"/>
    <x v="0"/>
    <x v="0"/>
    <n v="134"/>
    <n v="24"/>
    <n v="51"/>
    <n v="0"/>
    <n v="3"/>
    <s v="Personal Auto"/>
    <s v="Personal L2"/>
    <s v="Offer1"/>
    <s v="Agent"/>
    <n v="643.20000000000005"/>
    <s v="SUV"/>
    <s v="Small"/>
  </r>
  <r>
    <s v="LM12349"/>
    <x v="0"/>
    <n v="12282.840850000001"/>
    <x v="0"/>
    <s v="Premium"/>
    <x v="0"/>
    <s v="1/19/11"/>
    <s v="Employed"/>
    <x v="0"/>
    <n v="36328"/>
    <x v="1"/>
    <x v="0"/>
    <n v="155"/>
    <n v="6"/>
    <n v="21"/>
    <n v="0"/>
    <n v="4"/>
    <s v="Corporate Auto"/>
    <s v="Corporate L2"/>
    <s v="Offer1"/>
    <s v="Agent"/>
    <n v="388.14808900000003"/>
    <s v="SUV"/>
    <s v="Medsize"/>
  </r>
  <r>
    <s v="XZ62712"/>
    <x v="0"/>
    <n v="44468.023029999997"/>
    <x v="0"/>
    <s v="Extended"/>
    <x v="3"/>
    <s v="1/29/11"/>
    <s v="Employed"/>
    <x v="0"/>
    <n v="32948"/>
    <x v="0"/>
    <x v="1"/>
    <n v="127"/>
    <n v="20"/>
    <n v="46"/>
    <n v="1"/>
    <n v="2"/>
    <s v="Personal Auto"/>
    <s v="Personal L2"/>
    <s v="Offer1"/>
    <s v="Call Center"/>
    <n v="1428.9729130000001"/>
    <s v="SUV"/>
    <s v="Medsize"/>
  </r>
  <r>
    <s v="SL70555"/>
    <x v="3"/>
    <n v="8184.5859920000003"/>
    <x v="0"/>
    <s v="Basic"/>
    <x v="0"/>
    <d v="2011-05-02T00:00:00"/>
    <s v="Employed"/>
    <x v="1"/>
    <n v="69114"/>
    <x v="1"/>
    <x v="2"/>
    <n v="103"/>
    <n v="9"/>
    <n v="68"/>
    <n v="0"/>
    <n v="4"/>
    <s v="Personal Auto"/>
    <s v="Personal L3"/>
    <s v="Offer2"/>
    <s v="Agent"/>
    <n v="162.19958399999999"/>
    <s v="SUV"/>
    <s v="Medsize"/>
  </r>
  <r>
    <s v="XI31845"/>
    <x v="4"/>
    <n v="16007.94954"/>
    <x v="0"/>
    <s v="Extended"/>
    <x v="3"/>
    <d v="2011-10-01T00:00:00"/>
    <s v="Employed"/>
    <x v="0"/>
    <n v="45302"/>
    <x v="0"/>
    <x v="2"/>
    <n v="133"/>
    <n v="4"/>
    <n v="34"/>
    <n v="0"/>
    <n v="2"/>
    <s v="Personal Auto"/>
    <s v="Personal L1"/>
    <s v="Offer3"/>
    <s v="Branch"/>
    <n v="638.4"/>
    <s v="SUV"/>
    <s v="Small"/>
  </r>
  <r>
    <s v="DQ34772"/>
    <x v="1"/>
    <n v="6361.8454080000001"/>
    <x v="0"/>
    <s v="Extended"/>
    <x v="3"/>
    <s v="2/20/11"/>
    <s v="Unemployed"/>
    <x v="1"/>
    <n v="0"/>
    <x v="1"/>
    <x v="0"/>
    <n v="88"/>
    <n v="28"/>
    <n v="23"/>
    <n v="0"/>
    <n v="4"/>
    <s v="Personal Auto"/>
    <s v="Personal L3"/>
    <s v="Offer4"/>
    <s v="Branch"/>
    <n v="110.527627"/>
    <s v="Four-Door Car"/>
    <s v="Medsize"/>
  </r>
  <r>
    <s v="XU57332"/>
    <x v="3"/>
    <n v="8736.5012409999999"/>
    <x v="0"/>
    <s v="Basic"/>
    <x v="1"/>
    <d v="2011-10-02T00:00:00"/>
    <s v="Employed"/>
    <x v="0"/>
    <n v="53173"/>
    <x v="0"/>
    <x v="1"/>
    <n v="112"/>
    <n v="30"/>
    <n v="57"/>
    <n v="0"/>
    <n v="4"/>
    <s v="Personal Auto"/>
    <s v="Personal L1"/>
    <s v="Offer1"/>
    <s v="Call Center"/>
    <n v="1169.4097870000001"/>
    <s v="SUV"/>
    <s v="Medsize"/>
  </r>
  <r>
    <s v="SJ87108"/>
    <x v="1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Corporate Auto"/>
    <s v="Corporate L3"/>
    <s v="Offer1"/>
    <s v="Agent"/>
    <n v="590.4"/>
    <s v="SUV"/>
    <s v="Medsize"/>
  </r>
  <r>
    <s v="PL33465"/>
    <x v="1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2"/>
    <s v="Offer2"/>
    <s v="Agent"/>
    <n v="60.036682999999996"/>
    <s v="Four-Door Car"/>
    <s v="Medsize"/>
  </r>
  <r>
    <s v="XL80761"/>
    <x v="3"/>
    <n v="9294.0887189999994"/>
    <x v="0"/>
    <s v="Basic"/>
    <x v="1"/>
    <d v="2011-01-01T00:00:00"/>
    <s v="Employed"/>
    <x v="1"/>
    <n v="67544"/>
    <x v="0"/>
    <x v="0"/>
    <n v="116"/>
    <n v="2"/>
    <n v="15"/>
    <n v="0"/>
    <n v="3"/>
    <s v="Corporate Auto"/>
    <s v="Corporate L3"/>
    <s v="Offer1"/>
    <s v="Branch"/>
    <n v="556.79999999999995"/>
    <s v="SUV"/>
    <s v="Small"/>
  </r>
  <r>
    <s v="SB41594"/>
    <x v="3"/>
    <n v="2543.0039430000002"/>
    <x v="0"/>
    <s v="Basic"/>
    <x v="1"/>
    <s v="2/21/11"/>
    <s v="Employed"/>
    <x v="1"/>
    <n v="26691"/>
    <x v="0"/>
    <x v="0"/>
    <n v="65"/>
    <n v="7"/>
    <n v="51"/>
    <n v="0"/>
    <n v="1"/>
    <s v="Personal Auto"/>
    <s v="Personal L3"/>
    <s v="Offer3"/>
    <s v="Agent"/>
    <n v="312"/>
    <s v="Four-Door Car"/>
    <s v="Large"/>
  </r>
  <r>
    <s v="UB51030"/>
    <x v="0"/>
    <n v="6582.4507809999996"/>
    <x v="0"/>
    <s v="Basic"/>
    <x v="3"/>
    <s v="2/15/11"/>
    <s v="Unemployed"/>
    <x v="0"/>
    <n v="0"/>
    <x v="0"/>
    <x v="1"/>
    <n v="62"/>
    <n v="3"/>
    <n v="44"/>
    <n v="0"/>
    <n v="2"/>
    <s v="Special Auto"/>
    <s v="Special L3"/>
    <s v="Offer1"/>
    <s v="Agent"/>
    <n v="297.60000000000002"/>
    <s v="Four-Door Car"/>
    <s v="Medsize"/>
  </r>
  <r>
    <s v="KT46283"/>
    <x v="3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Corporate Auto"/>
    <s v="Corporate L1"/>
    <s v="Offer1"/>
    <s v="Agent"/>
    <n v="566.4"/>
    <s v="SUV"/>
    <s v="Medsize"/>
  </r>
  <r>
    <s v="WZ65217"/>
    <x v="2"/>
    <n v="14325.152609999999"/>
    <x v="0"/>
    <s v="Extended"/>
    <x v="0"/>
    <d v="2011-11-02T00:00:00"/>
    <s v="Unemployed"/>
    <x v="1"/>
    <n v="0"/>
    <x v="0"/>
    <x v="0"/>
    <n v="136"/>
    <n v="30"/>
    <n v="75"/>
    <n v="0"/>
    <n v="2"/>
    <s v="Personal Auto"/>
    <s v="Personal L2"/>
    <s v="Offer1"/>
    <s v="Agent"/>
    <n v="652.79999999999995"/>
    <s v="SUV"/>
    <s v="Medsize"/>
  </r>
  <r>
    <s v="JB11283"/>
    <x v="3"/>
    <n v="12743.35175"/>
    <x v="0"/>
    <s v="Basic"/>
    <x v="0"/>
    <s v="2/21/11"/>
    <s v="Employed"/>
    <x v="1"/>
    <n v="99583"/>
    <x v="1"/>
    <x v="2"/>
    <n v="64"/>
    <n v="35"/>
    <n v="85"/>
    <n v="0"/>
    <n v="2"/>
    <s v="Personal Auto"/>
    <s v="Personal L2"/>
    <s v="Offer3"/>
    <s v="Branch"/>
    <n v="99.674340999999998"/>
    <s v="Four-Door Car"/>
    <s v="Large"/>
  </r>
  <r>
    <s v="TM13014"/>
    <x v="3"/>
    <n v="2434.08581"/>
    <x v="0"/>
    <s v="Basic"/>
    <x v="0"/>
    <s v="2/18/11"/>
    <s v="Unemployed"/>
    <x v="1"/>
    <n v="0"/>
    <x v="2"/>
    <x v="0"/>
    <n v="68"/>
    <n v="28"/>
    <n v="65"/>
    <n v="0"/>
    <n v="1"/>
    <s v="Personal Auto"/>
    <s v="Personal L2"/>
    <s v="Offer3"/>
    <s v="Branch"/>
    <n v="271.48960199999999"/>
    <s v="Four-Door Car"/>
    <s v="Medsize"/>
  </r>
  <r>
    <s v="QS81789"/>
    <x v="4"/>
    <n v="25107.098119999999"/>
    <x v="0"/>
    <s v="Basic"/>
    <x v="0"/>
    <s v="2/26/11"/>
    <s v="Medical Leave"/>
    <x v="0"/>
    <n v="24410"/>
    <x v="0"/>
    <x v="0"/>
    <n v="73"/>
    <n v="5"/>
    <n v="51"/>
    <n v="0"/>
    <n v="2"/>
    <s v="Corporate Auto"/>
    <s v="Corporate L3"/>
    <s v="Offer3"/>
    <s v="Web"/>
    <n v="350.4"/>
    <s v="Four-Door Car"/>
    <s v="Small"/>
  </r>
  <r>
    <s v="FP78531"/>
    <x v="3"/>
    <n v="13432.00289"/>
    <x v="0"/>
    <s v="Basic"/>
    <x v="0"/>
    <s v="1/15/11"/>
    <s v="Employed"/>
    <x v="0"/>
    <n v="68956"/>
    <x v="1"/>
    <x v="1"/>
    <n v="118"/>
    <n v="12"/>
    <n v="8"/>
    <n v="2"/>
    <n v="2"/>
    <s v="Personal Auto"/>
    <s v="Personal L3"/>
    <s v="Offer3"/>
    <s v="Call Center"/>
    <n v="118.538444"/>
    <s v="SUV"/>
    <s v="Medsize"/>
  </r>
  <r>
    <s v="RN41087"/>
    <x v="3"/>
    <n v="2753.780996"/>
    <x v="0"/>
    <s v="Basic"/>
    <x v="3"/>
    <s v="2/23/11"/>
    <s v="Unemployed"/>
    <x v="0"/>
    <n v="0"/>
    <x v="2"/>
    <x v="0"/>
    <n v="73"/>
    <n v="29"/>
    <n v="82"/>
    <n v="0"/>
    <n v="1"/>
    <s v="Personal Auto"/>
    <s v="Personal L3"/>
    <s v="Offer1"/>
    <s v="Call Center"/>
    <n v="298.67104899999998"/>
    <s v="Four-Door Car"/>
    <s v="Medsize"/>
  </r>
  <r>
    <s v="WJ88394"/>
    <x v="2"/>
    <n v="8653.3023219999995"/>
    <x v="0"/>
    <s v="Basic"/>
    <x v="1"/>
    <s v="1/29/11"/>
    <s v="Medical Leave"/>
    <x v="0"/>
    <n v="20588"/>
    <x v="0"/>
    <x v="0"/>
    <n v="113"/>
    <n v="6"/>
    <n v="86"/>
    <n v="0"/>
    <n v="7"/>
    <s v="Personal Auto"/>
    <s v="Personal L3"/>
    <s v="Offer1"/>
    <s v="Branch"/>
    <n v="586.39039300000002"/>
    <s v="SUV"/>
    <s v="Medsize"/>
  </r>
  <r>
    <s v="LH94971"/>
    <x v="4"/>
    <n v="7057.8888120000001"/>
    <x v="0"/>
    <s v="Extended"/>
    <x v="0"/>
    <s v="1/17/11"/>
    <s v="Employed"/>
    <x v="1"/>
    <n v="37840"/>
    <x v="0"/>
    <x v="0"/>
    <n v="90"/>
    <n v="31"/>
    <n v="9"/>
    <n v="0"/>
    <n v="4"/>
    <s v="Corporate Auto"/>
    <s v="Corporate L2"/>
    <s v="Offer2"/>
    <s v="Agent"/>
    <n v="432"/>
    <s v="Four-Door Car"/>
    <s v="Large"/>
  </r>
  <r>
    <s v="VW34309"/>
    <x v="4"/>
    <n v="5906.9402380000001"/>
    <x v="0"/>
    <s v="Basic"/>
    <x v="0"/>
    <s v="2/15/11"/>
    <s v="Employed"/>
    <x v="0"/>
    <n v="43440"/>
    <x v="1"/>
    <x v="0"/>
    <n v="74"/>
    <n v="13"/>
    <n v="52"/>
    <n v="0"/>
    <n v="7"/>
    <s v="Personal Auto"/>
    <s v="Personal L3"/>
    <s v="Offer1"/>
    <s v="Branch"/>
    <n v="128.21198000000001"/>
    <s v="Four-Door Car"/>
    <s v="Medsize"/>
  </r>
  <r>
    <s v="XH47320"/>
    <x v="2"/>
    <n v="2937.4245340000002"/>
    <x v="0"/>
    <s v="Basic"/>
    <x v="2"/>
    <d v="2011-10-01T00:00:00"/>
    <s v="Employed"/>
    <x v="0"/>
    <n v="83195"/>
    <x v="2"/>
    <x v="1"/>
    <n v="73"/>
    <n v="18"/>
    <n v="36"/>
    <n v="1"/>
    <n v="1"/>
    <s v="Personal Auto"/>
    <s v="Personal L1"/>
    <s v="Offer1"/>
    <s v="Call Center"/>
    <n v="332.69362699999999"/>
    <s v="Two-Door Car"/>
    <s v="Medsize"/>
  </r>
  <r>
    <s v="GX13549"/>
    <x v="3"/>
    <n v="4974.2353089999997"/>
    <x v="0"/>
    <s v="Basic"/>
    <x v="3"/>
    <d v="2011-03-02T00:00:00"/>
    <s v="Unemployed"/>
    <x v="0"/>
    <n v="0"/>
    <x v="0"/>
    <x v="1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x v="4"/>
    <n v="4268.618821"/>
    <x v="0"/>
    <s v="Basic"/>
    <x v="3"/>
    <s v="2/25/11"/>
    <s v="Employed"/>
    <x v="1"/>
    <n v="43209"/>
    <x v="0"/>
    <x v="1"/>
    <n v="110"/>
    <n v="12"/>
    <n v="16"/>
    <n v="0"/>
    <n v="1"/>
    <s v="Personal Auto"/>
    <s v="Personal L3"/>
    <s v="Offer1"/>
    <s v="Web"/>
    <n v="528"/>
    <s v="Sports Car"/>
    <s v="Medsize"/>
  </r>
  <r>
    <s v="TF65501"/>
    <x v="3"/>
    <n v="4601.9137540000002"/>
    <x v="0"/>
    <s v="Basic"/>
    <x v="3"/>
    <d v="2011-07-01T00:00:00"/>
    <s v="Employed"/>
    <x v="0"/>
    <n v="37308"/>
    <x v="0"/>
    <x v="0"/>
    <n v="115"/>
    <n v="2"/>
    <n v="51"/>
    <n v="0"/>
    <n v="1"/>
    <s v="Personal Auto"/>
    <s v="Personal L2"/>
    <s v="Offer1"/>
    <s v="Web"/>
    <n v="552"/>
    <s v="SUV"/>
    <s v="Medsize"/>
  </r>
  <r>
    <s v="EO24423"/>
    <x v="1"/>
    <n v="2404.6337659999999"/>
    <x v="0"/>
    <s v="Basic"/>
    <x v="2"/>
    <s v="2/26/11"/>
    <s v="Disabled"/>
    <x v="1"/>
    <n v="22239"/>
    <x v="0"/>
    <x v="0"/>
    <n v="62"/>
    <n v="34"/>
    <n v="85"/>
    <n v="0"/>
    <n v="1"/>
    <s v="Personal Auto"/>
    <s v="Personal L3"/>
    <s v="Offer2"/>
    <s v="Branch"/>
    <n v="297.60000000000002"/>
    <s v="Four-Door Car"/>
    <s v="Small"/>
  </r>
  <r>
    <s v="LA79102"/>
    <x v="3"/>
    <n v="7638.4428109999999"/>
    <x v="0"/>
    <s v="Extended"/>
    <x v="4"/>
    <s v="1/18/11"/>
    <s v="Employed"/>
    <x v="0"/>
    <n v="66106"/>
    <x v="2"/>
    <x v="0"/>
    <n v="95"/>
    <n v="10"/>
    <n v="25"/>
    <n v="1"/>
    <n v="4"/>
    <s v="Personal Auto"/>
    <s v="Personal L3"/>
    <s v="Offer3"/>
    <s v="Agent"/>
    <n v="250.32325700000001"/>
    <s v="Two-Door Car"/>
    <s v="Small"/>
  </r>
  <r>
    <s v="FT74388"/>
    <x v="2"/>
    <n v="4623.6248109999997"/>
    <x v="0"/>
    <s v="Basic"/>
    <x v="3"/>
    <s v="1/19/11"/>
    <s v="Employed"/>
    <x v="1"/>
    <n v="97065"/>
    <x v="0"/>
    <x v="1"/>
    <n v="117"/>
    <n v="10"/>
    <n v="0"/>
    <n v="0"/>
    <n v="1"/>
    <s v="Personal Auto"/>
    <s v="Personal L2"/>
    <s v="Offer4"/>
    <s v="Branch"/>
    <n v="561.6"/>
    <s v="SUV"/>
    <s v="Medsize"/>
  </r>
  <r>
    <s v="ZE59592"/>
    <x v="4"/>
    <n v="5470.1817510000001"/>
    <x v="0"/>
    <s v="Basic"/>
    <x v="1"/>
    <d v="2011-06-01T00:00:00"/>
    <s v="Employed"/>
    <x v="1"/>
    <n v="24910"/>
    <x v="0"/>
    <x v="0"/>
    <n v="69"/>
    <n v="12"/>
    <n v="79"/>
    <n v="0"/>
    <n v="3"/>
    <s v="Personal Auto"/>
    <s v="Personal L1"/>
    <s v="Offer3"/>
    <s v="Agent"/>
    <n v="746.107437"/>
    <s v="Two-Door Car"/>
    <s v="Medsize"/>
  </r>
  <r>
    <s v="JU64043"/>
    <x v="4"/>
    <n v="4999.3458099999998"/>
    <x v="0"/>
    <s v="Basic"/>
    <x v="2"/>
    <d v="2011-07-01T00:00:00"/>
    <s v="Employed"/>
    <x v="1"/>
    <n v="49414"/>
    <x v="1"/>
    <x v="1"/>
    <n v="68"/>
    <n v="8"/>
    <n v="82"/>
    <n v="5"/>
    <n v="6"/>
    <s v="Personal Auto"/>
    <s v="Personal L3"/>
    <s v="Offer1"/>
    <s v="Agent"/>
    <n v="159.631303"/>
    <s v="Four-Door Car"/>
    <s v="Large"/>
  </r>
  <r>
    <s v="TR96772"/>
    <x v="1"/>
    <n v="15956.51879"/>
    <x v="0"/>
    <s v="Extended"/>
    <x v="3"/>
    <d v="2011-08-02T00:00:00"/>
    <s v="Employed"/>
    <x v="0"/>
    <n v="61148"/>
    <x v="1"/>
    <x v="0"/>
    <n v="132"/>
    <n v="28"/>
    <n v="25"/>
    <n v="0"/>
    <n v="2"/>
    <s v="Personal Auto"/>
    <s v="Personal L3"/>
    <s v="Offer2"/>
    <s v="Branch"/>
    <n v="98.206648999999999"/>
    <s v="Sports Car"/>
    <s v="Small"/>
  </r>
  <r>
    <s v="DQ35195"/>
    <x v="1"/>
    <n v="9275.6814520000007"/>
    <x v="0"/>
    <s v="Premium"/>
    <x v="0"/>
    <d v="2011-05-02T00:00:00"/>
    <s v="Employed"/>
    <x v="0"/>
    <n v="52494"/>
    <x v="0"/>
    <x v="1"/>
    <n v="119"/>
    <n v="5"/>
    <n v="69"/>
    <n v="0"/>
    <n v="7"/>
    <s v="Corporate Auto"/>
    <s v="Corporate L3"/>
    <s v="Offer2"/>
    <s v="Agent"/>
    <n v="571.20000000000005"/>
    <s v="Two-Door Car"/>
    <s v="Small"/>
  </r>
  <r>
    <s v="No74162"/>
    <x v="1"/>
    <n v="7595.3352370000002"/>
    <x v="0"/>
    <s v="Basic"/>
    <x v="3"/>
    <d v="2011-08-01T00:00:00"/>
    <s v="Retired"/>
    <x v="1"/>
    <n v="20538"/>
    <x v="0"/>
    <x v="2"/>
    <n v="104"/>
    <n v="25"/>
    <n v="64"/>
    <n v="0"/>
    <n v="7"/>
    <s v="Personal Auto"/>
    <s v="Personal L1"/>
    <s v="Offer1"/>
    <s v="Agent"/>
    <n v="499.2"/>
    <s v="SUV"/>
    <s v="Small"/>
  </r>
  <r>
    <s v="XP52012"/>
    <x v="1"/>
    <n v="24258.713830000001"/>
    <x v="0"/>
    <s v="Extended"/>
    <x v="3"/>
    <s v="1/25/11"/>
    <s v="Unemployed"/>
    <x v="1"/>
    <n v="0"/>
    <x v="0"/>
    <x v="1"/>
    <n v="89"/>
    <n v="35"/>
    <n v="22"/>
    <n v="0"/>
    <n v="2"/>
    <s v="Personal Auto"/>
    <s v="Personal L3"/>
    <s v="Offer1"/>
    <s v="Agent"/>
    <n v="538.68988200000001"/>
    <s v="Two-Door Car"/>
    <s v="Medsize"/>
  </r>
  <r>
    <s v="HQ16068"/>
    <x v="0"/>
    <n v="24636.967189999999"/>
    <x v="0"/>
    <s v="Basic"/>
    <x v="3"/>
    <s v="1/31/11"/>
    <s v="Employed"/>
    <x v="1"/>
    <n v="73716"/>
    <x v="1"/>
    <x v="0"/>
    <n v="103"/>
    <n v="2"/>
    <n v="91"/>
    <n v="0"/>
    <n v="2"/>
    <s v="Special Auto"/>
    <s v="Special L2"/>
    <s v="Offer1"/>
    <s v="Call Center"/>
    <n v="162.66264100000001"/>
    <s v="Sports Car"/>
    <s v="Medsize"/>
  </r>
  <r>
    <s v="QM78112"/>
    <x v="0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3"/>
    <s v="Offer2"/>
    <s v="Agent"/>
    <n v="340.8"/>
    <s v="Two-Door Car"/>
    <s v="Medsize"/>
  </r>
  <r>
    <s v="GI30974"/>
    <x v="4"/>
    <n v="2337.3566989999999"/>
    <x v="0"/>
    <s v="Basic"/>
    <x v="0"/>
    <s v="2/13/11"/>
    <s v="Unemployed"/>
    <x v="1"/>
    <n v="0"/>
    <x v="0"/>
    <x v="1"/>
    <n v="65"/>
    <n v="31"/>
    <n v="52"/>
    <n v="0"/>
    <n v="1"/>
    <s v="Corporate Auto"/>
    <s v="Corporate L3"/>
    <s v="Offer2"/>
    <s v="Agent"/>
    <n v="468"/>
    <s v="Four-Door Car"/>
    <s v="Small"/>
  </r>
  <r>
    <s v="NM51858"/>
    <x v="4"/>
    <n v="4668.043154"/>
    <x v="0"/>
    <s v="Basic"/>
    <x v="3"/>
    <s v="1/16/11"/>
    <s v="Employed"/>
    <x v="1"/>
    <n v="53252"/>
    <x v="0"/>
    <x v="0"/>
    <n v="117"/>
    <n v="1"/>
    <n v="76"/>
    <n v="0"/>
    <n v="1"/>
    <s v="Personal Auto"/>
    <s v="Personal L3"/>
    <s v="Offer2"/>
    <s v="Web"/>
    <n v="561.6"/>
    <s v="SUV"/>
    <s v="Medsize"/>
  </r>
  <r>
    <s v="ZL37444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CI60365"/>
    <x v="3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Special Auto"/>
    <s v="Special L3"/>
    <s v="Offer2"/>
    <s v="Agent"/>
    <n v="523.20000000000005"/>
    <s v="Sports Car"/>
    <s v="Medsize"/>
  </r>
  <r>
    <s v="IX45386"/>
    <x v="1"/>
    <n v="2478.8335959999999"/>
    <x v="0"/>
    <s v="Basic"/>
    <x v="1"/>
    <s v="1/30/11"/>
    <s v="Employed"/>
    <x v="1"/>
    <n v="81721"/>
    <x v="1"/>
    <x v="1"/>
    <n v="63"/>
    <n v="11"/>
    <n v="5"/>
    <n v="0"/>
    <n v="1"/>
    <s v="Personal Auto"/>
    <s v="Personal L2"/>
    <s v="Offer2"/>
    <s v="Web"/>
    <n v="133.90029000000001"/>
    <s v="Four-Door Car"/>
    <s v="Large"/>
  </r>
  <r>
    <s v="ZO29478"/>
    <x v="0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2"/>
    <s v="Offer1"/>
    <s v="Branch"/>
    <n v="542.4"/>
    <s v="SUV"/>
    <s v="Large"/>
  </r>
  <r>
    <s v="NG34818"/>
    <x v="3"/>
    <n v="6282.0796449999998"/>
    <x v="0"/>
    <s v="Extended"/>
    <x v="0"/>
    <d v="2011-11-01T00:00:00"/>
    <s v="Employed"/>
    <x v="1"/>
    <n v="42314"/>
    <x v="1"/>
    <x v="0"/>
    <n v="80"/>
    <n v="23"/>
    <n v="78"/>
    <n v="0"/>
    <n v="3"/>
    <s v="Personal Auto"/>
    <s v="Personal L3"/>
    <s v="Offer3"/>
    <s v="Web"/>
    <n v="56.394190000000002"/>
    <s v="Four-Door Car"/>
    <s v="Small"/>
  </r>
  <r>
    <s v="EE95568"/>
    <x v="3"/>
    <n v="10954.383519999999"/>
    <x v="0"/>
    <s v="Extended"/>
    <x v="0"/>
    <d v="2011-09-02T00:00:00"/>
    <s v="Employed"/>
    <x v="0"/>
    <n v="89892"/>
    <x v="2"/>
    <x v="1"/>
    <n v="135"/>
    <n v="9"/>
    <n v="6"/>
    <n v="0"/>
    <n v="9"/>
    <s v="Personal Auto"/>
    <s v="Personal L3"/>
    <s v="Offer1"/>
    <s v="Call Center"/>
    <n v="526.24879799999997"/>
    <s v="SUV"/>
    <s v="Medsize"/>
  </r>
  <r>
    <s v="LM84166"/>
    <x v="3"/>
    <n v="3164.378577"/>
    <x v="0"/>
    <s v="Extended"/>
    <x v="0"/>
    <s v="1/29/11"/>
    <s v="Unemployed"/>
    <x v="1"/>
    <n v="0"/>
    <x v="0"/>
    <x v="1"/>
    <n v="92"/>
    <n v="33"/>
    <n v="41"/>
    <n v="1"/>
    <n v="1"/>
    <s v="Personal Auto"/>
    <s v="Personal L1"/>
    <s v="Offer1"/>
    <s v="Agent"/>
    <n v="662.4"/>
    <s v="Two-Door Car"/>
    <s v="Medsize"/>
  </r>
  <r>
    <s v="RO32883"/>
    <x v="4"/>
    <n v="7804.5976549999996"/>
    <x v="0"/>
    <s v="Premium"/>
    <x v="0"/>
    <s v="1/20/11"/>
    <s v="Unemployed"/>
    <x v="0"/>
    <n v="0"/>
    <x v="1"/>
    <x v="0"/>
    <n v="117"/>
    <n v="18"/>
    <n v="84"/>
    <n v="4"/>
    <n v="8"/>
    <s v="Personal Auto"/>
    <s v="Personal L3"/>
    <s v="Offer1"/>
    <s v="Branch"/>
    <n v="91.055318"/>
    <s v="Four-Door Car"/>
    <s v="Medsize"/>
  </r>
  <r>
    <s v="OI68331"/>
    <x v="3"/>
    <n v="5207.1974989999999"/>
    <x v="0"/>
    <s v="Basic"/>
    <x v="4"/>
    <d v="2011-06-01T00:00:00"/>
    <s v="Employed"/>
    <x v="0"/>
    <n v="21576"/>
    <x v="0"/>
    <x v="0"/>
    <n v="65"/>
    <n v="27"/>
    <n v="16"/>
    <n v="0"/>
    <n v="3"/>
    <s v="Personal Auto"/>
    <s v="Personal L3"/>
    <s v="Offer4"/>
    <s v="Web"/>
    <n v="312"/>
    <s v="Four-Door Car"/>
    <s v="Medsize"/>
  </r>
  <r>
    <s v="PW95813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1"/>
    <s v="Offer2"/>
    <s v="Agent"/>
    <n v="486.27855699999998"/>
    <s v="Four-Door Car"/>
    <s v="Large"/>
  </r>
  <r>
    <s v="LM50087"/>
    <x v="1"/>
    <n v="2483.6423970000001"/>
    <x v="0"/>
    <s v="Basic"/>
    <x v="1"/>
    <s v="2/28/11"/>
    <s v="Employed"/>
    <x v="0"/>
    <n v="50632"/>
    <x v="1"/>
    <x v="0"/>
    <n v="62"/>
    <n v="26"/>
    <n v="42"/>
    <n v="0"/>
    <n v="1"/>
    <s v="Corporate Auto"/>
    <s v="Corporate L2"/>
    <s v="Offer3"/>
    <s v="Agent"/>
    <n v="54.961039"/>
    <s v="Two-Door Car"/>
    <s v="Medsize"/>
  </r>
  <r>
    <s v="JD82896"/>
    <x v="3"/>
    <n v="4896.2616049999997"/>
    <x v="0"/>
    <s v="Extended"/>
    <x v="3"/>
    <d v="2011-04-02T00:00:00"/>
    <s v="Unemployed"/>
    <x v="0"/>
    <n v="0"/>
    <x v="0"/>
    <x v="1"/>
    <n v="139"/>
    <n v="5"/>
    <n v="29"/>
    <n v="0"/>
    <n v="1"/>
    <s v="Personal Auto"/>
    <s v="Personal L2"/>
    <s v="Offer2"/>
    <s v="Branch"/>
    <n v="1000.8"/>
    <s v="SUV"/>
    <s v="Medsize"/>
  </r>
  <r>
    <s v="KA62636"/>
    <x v="4"/>
    <n v="4928.0014080000001"/>
    <x v="0"/>
    <s v="Basic"/>
    <x v="3"/>
    <s v="1/26/11"/>
    <s v="Employed"/>
    <x v="1"/>
    <n v="97917"/>
    <x v="2"/>
    <x v="1"/>
    <n v="67"/>
    <n v="14"/>
    <n v="32"/>
    <n v="5"/>
    <n v="3"/>
    <s v="Personal Auto"/>
    <s v="Personal L2"/>
    <s v="Offer4"/>
    <s v="Agent"/>
    <n v="279.18451199999998"/>
    <s v="Two-Door Car"/>
    <s v="Medsize"/>
  </r>
  <r>
    <s v="VG85511"/>
    <x v="1"/>
    <n v="8759.5925179999995"/>
    <x v="0"/>
    <s v="Basic"/>
    <x v="1"/>
    <d v="2011-05-01T00:00:00"/>
    <s v="Medical Leave"/>
    <x v="1"/>
    <n v="28280"/>
    <x v="0"/>
    <x v="0"/>
    <n v="116"/>
    <n v="7"/>
    <n v="55"/>
    <n v="0"/>
    <n v="9"/>
    <s v="Personal Auto"/>
    <s v="Personal L3"/>
    <s v="Offer2"/>
    <s v="Web"/>
    <n v="556.79999999999995"/>
    <s v="Sports Car"/>
    <s v="Medsize"/>
  </r>
  <r>
    <s v="GT18023"/>
    <x v="3"/>
    <n v="11281.524509999999"/>
    <x v="0"/>
    <s v="Extended"/>
    <x v="3"/>
    <s v="2/15/11"/>
    <s v="Employed"/>
    <x v="0"/>
    <n v="86195"/>
    <x v="2"/>
    <x v="0"/>
    <n v="139"/>
    <n v="12"/>
    <n v="10"/>
    <n v="0"/>
    <n v="3"/>
    <s v="Special Auto"/>
    <s v="Special L2"/>
    <s v="Offer1"/>
    <s v="Agent"/>
    <n v="601.66790200000003"/>
    <s v="SUV"/>
    <s v="Medsize"/>
  </r>
  <r>
    <s v="VI35467"/>
    <x v="2"/>
    <n v="4315.6705000000002"/>
    <x v="0"/>
    <s v="Basic"/>
    <x v="2"/>
    <s v="1/25/11"/>
    <s v="Employed"/>
    <x v="0"/>
    <n v="89797"/>
    <x v="1"/>
    <x v="0"/>
    <n v="106"/>
    <n v="19"/>
    <n v="8"/>
    <n v="0"/>
    <n v="1"/>
    <s v="Personal Auto"/>
    <s v="Personal L3"/>
    <s v="Offer2"/>
    <s v="Web"/>
    <n v="70.958360999999996"/>
    <s v="SUV"/>
    <s v="Small"/>
  </r>
  <r>
    <s v="LF75926"/>
    <x v="1"/>
    <n v="4491.909095"/>
    <x v="0"/>
    <s v="Basic"/>
    <x v="1"/>
    <s v="1/23/11"/>
    <s v="Unemployed"/>
    <x v="1"/>
    <n v="0"/>
    <x v="0"/>
    <x v="0"/>
    <n v="63"/>
    <n v="16"/>
    <n v="5"/>
    <n v="0"/>
    <n v="5"/>
    <s v="Personal Auto"/>
    <s v="Personal L3"/>
    <s v="Offer2"/>
    <s v="Agent"/>
    <n v="302.39999999999998"/>
    <s v="Four-Door Car"/>
    <s v="Medsize"/>
  </r>
  <r>
    <s v="SS13550"/>
    <x v="2"/>
    <n v="6745.2483789999997"/>
    <x v="0"/>
    <s v="Basic"/>
    <x v="3"/>
    <d v="2011-04-02T00:00:00"/>
    <s v="Unemployed"/>
    <x v="1"/>
    <n v="0"/>
    <x v="0"/>
    <x v="1"/>
    <n v="192"/>
    <n v="1"/>
    <n v="27"/>
    <n v="0"/>
    <n v="1"/>
    <s v="Personal Auto"/>
    <s v="Personal L3"/>
    <s v="Offer2"/>
    <s v="Call Center"/>
    <n v="1921.2489290000001"/>
    <s v="Luxury SUV"/>
    <s v="Large"/>
  </r>
  <r>
    <s v="AA34092"/>
    <x v="3"/>
    <n v="28799.954150000001"/>
    <x v="0"/>
    <s v="Extended"/>
    <x v="1"/>
    <d v="2011-11-02T00:00:00"/>
    <s v="Employed"/>
    <x v="1"/>
    <n v="33635"/>
    <x v="0"/>
    <x v="0"/>
    <n v="240"/>
    <n v="1"/>
    <n v="23"/>
    <n v="0"/>
    <n v="2"/>
    <s v="Personal Auto"/>
    <s v="Personal L3"/>
    <s v="Offer1"/>
    <s v="Web"/>
    <n v="1152"/>
    <s v="Luxury SUV"/>
    <s v="Medsize"/>
  </r>
  <r>
    <s v="GQ15708"/>
    <x v="4"/>
    <n v="14503.021290000001"/>
    <x v="0"/>
    <s v="Basic"/>
    <x v="0"/>
    <s v="1/31/11"/>
    <s v="Medical Leave"/>
    <x v="1"/>
    <n v="29790"/>
    <x v="0"/>
    <x v="0"/>
    <n v="194"/>
    <n v="25"/>
    <n v="49"/>
    <n v="0"/>
    <n v="3"/>
    <s v="Personal Auto"/>
    <s v="Personal L2"/>
    <s v="Offer1"/>
    <s v="Agent"/>
    <n v="931.2"/>
    <s v="Luxury SUV"/>
    <s v="Medsize"/>
  </r>
  <r>
    <s v="JR72064"/>
    <x v="1"/>
    <n v="8270.6253309999993"/>
    <x v="0"/>
    <s v="Basic"/>
    <x v="3"/>
    <d v="2011-09-01T00:00:00"/>
    <s v="Employed"/>
    <x v="1"/>
    <n v="44656"/>
    <x v="0"/>
    <x v="0"/>
    <n v="70"/>
    <n v="2"/>
    <n v="80"/>
    <n v="0"/>
    <n v="2"/>
    <s v="Personal Auto"/>
    <s v="Personal L2"/>
    <s v="Offer2"/>
    <s v="Branch"/>
    <n v="336"/>
    <s v="Two-Door Car"/>
    <s v="Medsize"/>
  </r>
  <r>
    <s v="AN79079"/>
    <x v="1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2"/>
    <s v="Offer1"/>
    <s v="Agent"/>
    <n v="504"/>
    <s v="SUV"/>
    <s v="Large"/>
  </r>
  <r>
    <s v="DS45844"/>
    <x v="3"/>
    <n v="4167.0945380000003"/>
    <x v="0"/>
    <s v="Basic"/>
    <x v="1"/>
    <s v="2/13/11"/>
    <s v="Unemployed"/>
    <x v="1"/>
    <n v="0"/>
    <x v="1"/>
    <x v="0"/>
    <n v="117"/>
    <n v="8"/>
    <n v="64"/>
    <n v="0"/>
    <n v="1"/>
    <s v="Corporate Auto"/>
    <s v="Corporate L3"/>
    <s v="Offer3"/>
    <s v="Agent"/>
    <n v="94.942920000000001"/>
    <s v="Sports Car"/>
    <s v="Medsize"/>
  </r>
  <r>
    <s v="QJ90136"/>
    <x v="3"/>
    <n v="10455.48983"/>
    <x v="0"/>
    <s v="Extended"/>
    <x v="3"/>
    <d v="2011-03-02T00:00:00"/>
    <s v="Employed"/>
    <x v="0"/>
    <n v="28363"/>
    <x v="0"/>
    <x v="2"/>
    <n v="133"/>
    <n v="0"/>
    <n v="35"/>
    <n v="0"/>
    <n v="3"/>
    <s v="Personal Auto"/>
    <s v="Personal L3"/>
    <s v="Offer1"/>
    <s v="Agent"/>
    <n v="638.4"/>
    <s v="Sports Car"/>
    <s v="Medsize"/>
  </r>
  <r>
    <s v="OS95734"/>
    <x v="3"/>
    <n v="7074.3981039999999"/>
    <x v="0"/>
    <s v="Extended"/>
    <x v="0"/>
    <s v="2/28/11"/>
    <s v="Employed"/>
    <x v="0"/>
    <n v="94508"/>
    <x v="0"/>
    <x v="0"/>
    <n v="88"/>
    <n v="27"/>
    <n v="54"/>
    <n v="0"/>
    <n v="3"/>
    <s v="Personal Auto"/>
    <s v="Personal L3"/>
    <s v="Offer4"/>
    <s v="Agent"/>
    <n v="491.384479"/>
    <s v="Four-Door Car"/>
    <s v="Medsize"/>
  </r>
  <r>
    <s v="KT21352"/>
    <x v="4"/>
    <n v="7046.4786979999999"/>
    <x v="0"/>
    <s v="Basic"/>
    <x v="3"/>
    <d v="2011-03-01T00:00:00"/>
    <s v="Unemployed"/>
    <x v="1"/>
    <n v="0"/>
    <x v="0"/>
    <x v="0"/>
    <n v="64"/>
    <n v="24"/>
    <n v="73"/>
    <n v="0"/>
    <n v="2"/>
    <s v="Personal Auto"/>
    <s v="Personal L2"/>
    <s v="Offer1"/>
    <s v="Branch"/>
    <n v="324.69555500000001"/>
    <s v="Four-Door Car"/>
    <s v="Large"/>
  </r>
  <r>
    <s v="CG33085"/>
    <x v="4"/>
    <n v="13357.44544"/>
    <x v="0"/>
    <s v="Extended"/>
    <x v="4"/>
    <d v="2011-02-02T00:00:00"/>
    <s v="Unemployed"/>
    <x v="1"/>
    <n v="0"/>
    <x v="0"/>
    <x v="2"/>
    <n v="124"/>
    <n v="13"/>
    <n v="1"/>
    <n v="0"/>
    <n v="2"/>
    <s v="Personal Auto"/>
    <s v="Personal L3"/>
    <s v="Offer3"/>
    <s v="Agent"/>
    <n v="696.03450899999996"/>
    <s v="SUV"/>
    <s v="Medsize"/>
  </r>
  <r>
    <s v="IU94124"/>
    <x v="1"/>
    <n v="18708.758310000001"/>
    <x v="0"/>
    <s v="Extended"/>
    <x v="1"/>
    <d v="2011-04-02T00:00:00"/>
    <s v="Unemployed"/>
    <x v="1"/>
    <n v="0"/>
    <x v="0"/>
    <x v="1"/>
    <n v="77"/>
    <n v="10"/>
    <n v="36"/>
    <n v="1"/>
    <n v="2"/>
    <s v="Personal Auto"/>
    <s v="Personal L3"/>
    <s v="Offer1"/>
    <s v="Branch"/>
    <n v="554.4"/>
    <s v="Four-Door Car"/>
    <s v="Small"/>
  </r>
  <r>
    <s v="HW93117"/>
    <x v="3"/>
    <n v="8169.3348459999997"/>
    <x v="0"/>
    <s v="Basic"/>
    <x v="0"/>
    <s v="1/22/11"/>
    <s v="Unemployed"/>
    <x v="0"/>
    <n v="0"/>
    <x v="0"/>
    <x v="1"/>
    <n v="116"/>
    <n v="10"/>
    <n v="99"/>
    <n v="0"/>
    <n v="3"/>
    <s v="Corporate Auto"/>
    <s v="Corporate L3"/>
    <s v="Offer1"/>
    <s v="Branch"/>
    <n v="835.2"/>
    <s v="Sports Car"/>
    <s v="Medsize"/>
  </r>
  <r>
    <s v="ON63161"/>
    <x v="4"/>
    <n v="8583.2728540000007"/>
    <x v="0"/>
    <s v="Premium"/>
    <x v="3"/>
    <s v="1/21/11"/>
    <s v="Disabled"/>
    <x v="0"/>
    <n v="18017"/>
    <x v="0"/>
    <x v="2"/>
    <n v="114"/>
    <n v="23"/>
    <n v="54"/>
    <n v="0"/>
    <n v="9"/>
    <s v="Personal Auto"/>
    <s v="Personal L3"/>
    <s v="Offer2"/>
    <s v="Call Center"/>
    <n v="547.20000000000005"/>
    <s v="Four-Door Car"/>
    <s v="Medsize"/>
  </r>
  <r>
    <s v="HT64629"/>
    <x v="0"/>
    <n v="12234.36232"/>
    <x v="0"/>
    <s v="Basic"/>
    <x v="3"/>
    <s v="2/28/11"/>
    <s v="Unemployed"/>
    <x v="0"/>
    <n v="0"/>
    <x v="0"/>
    <x v="1"/>
    <n v="117"/>
    <n v="15"/>
    <n v="68"/>
    <n v="0"/>
    <n v="2"/>
    <s v="Personal Auto"/>
    <s v="Personal L2"/>
    <s v="Offer2"/>
    <s v="Branch"/>
    <n v="930.59470699999997"/>
    <s v="SUV"/>
    <s v="Medsize"/>
  </r>
  <r>
    <s v="XE59612"/>
    <x v="2"/>
    <n v="7185.673718"/>
    <x v="0"/>
    <s v="Extended"/>
    <x v="3"/>
    <s v="1/17/11"/>
    <s v="Employed"/>
    <x v="1"/>
    <n v="63741"/>
    <x v="1"/>
    <x v="1"/>
    <n v="91"/>
    <n v="25"/>
    <n v="15"/>
    <n v="0"/>
    <n v="6"/>
    <s v="Corporate Auto"/>
    <s v="Corporate L1"/>
    <s v="Offer3"/>
    <s v="Call Center"/>
    <n v="36.980595999999998"/>
    <s v="Four-Door Car"/>
    <s v="Medsize"/>
  </r>
  <r>
    <s v="VZ39362"/>
    <x v="4"/>
    <n v="9060.2045209999997"/>
    <x v="0"/>
    <s v="Basic"/>
    <x v="3"/>
    <s v="1/18/11"/>
    <s v="Employed"/>
    <x v="0"/>
    <n v="57078"/>
    <x v="0"/>
    <x v="0"/>
    <n v="113"/>
    <n v="26"/>
    <n v="13"/>
    <n v="1"/>
    <n v="8"/>
    <s v="Personal Auto"/>
    <s v="Personal L3"/>
    <s v="Offer1"/>
    <s v="Call Center"/>
    <n v="542.4"/>
    <s v="Sports Car"/>
    <s v="Large"/>
  </r>
  <r>
    <s v="SL71970"/>
    <x v="4"/>
    <n v="2336.1773309999999"/>
    <x v="0"/>
    <s v="Basic"/>
    <x v="3"/>
    <s v="2/28/11"/>
    <s v="Unemployed"/>
    <x v="0"/>
    <n v="0"/>
    <x v="0"/>
    <x v="1"/>
    <n v="67"/>
    <n v="21"/>
    <n v="28"/>
    <n v="0"/>
    <n v="1"/>
    <s v="Special Auto"/>
    <s v="Special L3"/>
    <s v="Offer2"/>
    <s v="Agent"/>
    <n v="458.66138100000001"/>
    <s v="Four-Door Car"/>
    <s v="Medsize"/>
  </r>
  <r>
    <s v="YO29244"/>
    <x v="4"/>
    <n v="7995.4109099999996"/>
    <x v="0"/>
    <s v="Basic"/>
    <x v="0"/>
    <s v="1/31/11"/>
    <s v="Employed"/>
    <x v="0"/>
    <n v="25239"/>
    <x v="1"/>
    <x v="2"/>
    <n v="100"/>
    <n v="30"/>
    <n v="59"/>
    <n v="0"/>
    <n v="7"/>
    <s v="Personal Auto"/>
    <s v="Personal L3"/>
    <s v="Offer3"/>
    <s v="Branch"/>
    <n v="150.96491"/>
    <s v="SUV"/>
    <s v="Medsize"/>
  </r>
  <r>
    <s v="TN85931"/>
    <x v="4"/>
    <n v="5897.5554270000002"/>
    <x v="0"/>
    <s v="Basic"/>
    <x v="3"/>
    <s v="1/17/11"/>
    <s v="Employed"/>
    <x v="0"/>
    <n v="29227"/>
    <x v="0"/>
    <x v="0"/>
    <n v="74"/>
    <n v="0"/>
    <n v="83"/>
    <n v="0"/>
    <n v="7"/>
    <s v="Special Auto"/>
    <s v="Special L3"/>
    <s v="Offer1"/>
    <s v="Branch"/>
    <n v="421.19002"/>
    <s v="Two-Door Car"/>
    <s v="Medsize"/>
  </r>
  <r>
    <s v="PP92749"/>
    <x v="3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Special Auto"/>
    <s v="Special L2"/>
    <s v="Offer2"/>
    <s v="Agent"/>
    <n v="882.87194499999998"/>
    <s v="Four-Door Car"/>
    <s v="Small"/>
  </r>
  <r>
    <s v="MB54287"/>
    <x v="4"/>
    <n v="2695.3524440000001"/>
    <x v="0"/>
    <s v="Basic"/>
    <x v="0"/>
    <s v="2/25/11"/>
    <s v="Unemployed"/>
    <x v="0"/>
    <n v="0"/>
    <x v="0"/>
    <x v="1"/>
    <n v="73"/>
    <n v="23"/>
    <n v="59"/>
    <n v="0"/>
    <n v="1"/>
    <s v="Personal Auto"/>
    <s v="Personal L3"/>
    <s v="Offer1"/>
    <s v="Branch"/>
    <n v="780.57362999999998"/>
    <s v="Four-Door Car"/>
    <s v="Small"/>
  </r>
  <r>
    <s v="JQ93340"/>
    <x v="2"/>
    <n v="5459.2167939999999"/>
    <x v="0"/>
    <s v="Basic"/>
    <x v="3"/>
    <s v="2/22/11"/>
    <s v="Employed"/>
    <x v="1"/>
    <n v="83208"/>
    <x v="2"/>
    <x v="0"/>
    <n v="68"/>
    <n v="10"/>
    <n v="93"/>
    <n v="0"/>
    <n v="4"/>
    <s v="Special Auto"/>
    <s v="Special L2"/>
    <s v="Offer2"/>
    <s v="Call Center"/>
    <n v="325.86627099999998"/>
    <s v="Four-Door Car"/>
    <s v="Small"/>
  </r>
  <r>
    <s v="LN20978"/>
    <x v="4"/>
    <n v="10721.61076"/>
    <x v="0"/>
    <s v="Extended"/>
    <x v="0"/>
    <d v="2011-10-02T00:00:00"/>
    <s v="Employed"/>
    <x v="0"/>
    <n v="25983"/>
    <x v="0"/>
    <x v="0"/>
    <n v="90"/>
    <n v="32"/>
    <n v="43"/>
    <n v="0"/>
    <n v="2"/>
    <s v="Corporate Auto"/>
    <s v="Corporate L2"/>
    <s v="Offer2"/>
    <s v="Web"/>
    <n v="432"/>
    <s v="Four-Door Car"/>
    <s v="Small"/>
  </r>
  <r>
    <s v="ZD59913"/>
    <x v="4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Corporate Auto"/>
    <s v="Corporate L3"/>
    <s v="Offer1"/>
    <s v="Agent"/>
    <n v="329.20656700000001"/>
    <s v="Four-Door Car"/>
    <s v="Medsize"/>
  </r>
  <r>
    <s v="BG80246"/>
    <x v="1"/>
    <n v="5570.1775500000003"/>
    <x v="0"/>
    <s v="Basic"/>
    <x v="1"/>
    <d v="2011-11-01T00:00:00"/>
    <s v="Disabled"/>
    <x v="0"/>
    <n v="22679"/>
    <x v="0"/>
    <x v="0"/>
    <n v="72"/>
    <n v="25"/>
    <n v="32"/>
    <n v="0"/>
    <n v="4"/>
    <s v="Personal Auto"/>
    <s v="Personal L3"/>
    <s v="Offer1"/>
    <s v="Branch"/>
    <n v="345.6"/>
    <s v="Two-Door Car"/>
    <s v="Small"/>
  </r>
  <r>
    <s v="VP48253"/>
    <x v="1"/>
    <n v="5100.737803"/>
    <x v="0"/>
    <s v="Basic"/>
    <x v="3"/>
    <d v="2011-12-02T00:00:00"/>
    <s v="Employed"/>
    <x v="1"/>
    <n v="41186"/>
    <x v="2"/>
    <x v="1"/>
    <n v="70"/>
    <n v="15"/>
    <n v="29"/>
    <n v="4"/>
    <n v="3"/>
    <s v="Personal Auto"/>
    <s v="Personal L3"/>
    <s v="Offer1"/>
    <s v="Agent"/>
    <n v="242.32040900000001"/>
    <s v="Four-Door Car"/>
    <s v="Medsize"/>
  </r>
  <r>
    <s v="BR39076"/>
    <x v="3"/>
    <n v="7633.8218219999999"/>
    <x v="0"/>
    <s v="Basic"/>
    <x v="3"/>
    <s v="1/22/11"/>
    <s v="Unemployed"/>
    <x v="0"/>
    <n v="0"/>
    <x v="0"/>
    <x v="2"/>
    <n v="67"/>
    <n v="7"/>
    <n v="4"/>
    <n v="0"/>
    <n v="2"/>
    <s v="Personal Auto"/>
    <s v="Personal L3"/>
    <s v="Offer2"/>
    <s v="Agent"/>
    <n v="445.70295800000002"/>
    <s v="Four-Door Car"/>
    <s v="Medsize"/>
  </r>
  <r>
    <s v="ZD29731"/>
    <x v="3"/>
    <n v="4656.6650639999998"/>
    <x v="0"/>
    <s v="Basic"/>
    <x v="1"/>
    <s v="1/31/11"/>
    <s v="Employed"/>
    <x v="1"/>
    <n v="29070"/>
    <x v="0"/>
    <x v="0"/>
    <n v="61"/>
    <n v="8"/>
    <n v="99"/>
    <n v="2"/>
    <n v="3"/>
    <s v="Personal Auto"/>
    <s v="Personal L2"/>
    <s v="Offer3"/>
    <s v="Call Center"/>
    <n v="292.8"/>
    <s v="Two-Door Car"/>
    <s v="Small"/>
  </r>
  <r>
    <s v="QR88427"/>
    <x v="2"/>
    <n v="4363.1981999999998"/>
    <x v="0"/>
    <s v="Basic"/>
    <x v="0"/>
    <s v="1/31/11"/>
    <s v="Unemployed"/>
    <x v="0"/>
    <n v="0"/>
    <x v="0"/>
    <x v="1"/>
    <n v="63"/>
    <n v="13"/>
    <n v="49"/>
    <n v="0"/>
    <n v="7"/>
    <s v="Personal Auto"/>
    <s v="Personal L3"/>
    <s v="Offer1"/>
    <s v="Agent"/>
    <n v="302.39999999999998"/>
    <s v="Four-Door Car"/>
    <s v="Small"/>
  </r>
  <r>
    <s v="WN69789"/>
    <x v="3"/>
    <n v="2526.729022"/>
    <x v="0"/>
    <s v="Basic"/>
    <x v="1"/>
    <d v="2011-04-02T00:00:00"/>
    <s v="Employed"/>
    <x v="0"/>
    <n v="33485"/>
    <x v="0"/>
    <x v="0"/>
    <n v="63"/>
    <n v="6"/>
    <n v="41"/>
    <n v="0"/>
    <n v="1"/>
    <s v="Personal Auto"/>
    <s v="Personal L3"/>
    <s v="Offer4"/>
    <s v="Call Center"/>
    <n v="343.70579900000001"/>
    <s v="Four-Door Car"/>
    <s v="Medsize"/>
  </r>
  <r>
    <s v="LZ39487"/>
    <x v="0"/>
    <n v="5122.7189269999999"/>
    <x v="0"/>
    <s v="Basic"/>
    <x v="3"/>
    <s v="1/17/11"/>
    <s v="Employed"/>
    <x v="0"/>
    <n v="58206"/>
    <x v="0"/>
    <x v="0"/>
    <n v="64"/>
    <n v="2"/>
    <n v="56"/>
    <n v="0"/>
    <n v="3"/>
    <s v="Personal Auto"/>
    <s v="Personal L2"/>
    <s v="Offer3"/>
    <s v="Branch"/>
    <n v="454.18880300000001"/>
    <s v="Four-Door Car"/>
    <s v="Small"/>
  </r>
  <r>
    <s v="GO42840"/>
    <x v="4"/>
    <n v="2483.5448879999999"/>
    <x v="0"/>
    <s v="Basic"/>
    <x v="3"/>
    <s v="2/26/11"/>
    <s v="Employed"/>
    <x v="1"/>
    <n v="87492"/>
    <x v="2"/>
    <x v="0"/>
    <n v="62"/>
    <n v="15"/>
    <n v="69"/>
    <n v="0"/>
    <n v="1"/>
    <s v="Personal Auto"/>
    <s v="Personal L2"/>
    <s v="Offer3"/>
    <s v="Agent"/>
    <n v="264.46180500000003"/>
    <s v="Two-Door Car"/>
    <s v="Medsize"/>
  </r>
  <r>
    <s v="SR96970"/>
    <x v="4"/>
    <n v="3489.2763690000002"/>
    <x v="0"/>
    <s v="Extended"/>
    <x v="0"/>
    <s v="2/20/11"/>
    <s v="Unemployed"/>
    <x v="1"/>
    <n v="0"/>
    <x v="0"/>
    <x v="0"/>
    <n v="98"/>
    <n v="29"/>
    <n v="37"/>
    <n v="0"/>
    <n v="1"/>
    <s v="Personal Auto"/>
    <s v="Personal L3"/>
    <s v="Offer2"/>
    <s v="Call Center"/>
    <n v="705.6"/>
    <s v="Four-Door Car"/>
    <s v="Small"/>
  </r>
  <r>
    <s v="ED90879"/>
    <x v="2"/>
    <n v="7325.9173019999998"/>
    <x v="0"/>
    <s v="Premium"/>
    <x v="0"/>
    <s v="1/18/11"/>
    <s v="Employed"/>
    <x v="1"/>
    <n v="20757"/>
    <x v="1"/>
    <x v="1"/>
    <n v="102"/>
    <n v="6"/>
    <n v="74"/>
    <n v="3"/>
    <n v="9"/>
    <s v="Corporate Auto"/>
    <s v="Corporate L3"/>
    <s v="Offer1"/>
    <s v="Agent"/>
    <n v="216.42679999999999"/>
    <s v="Four-Door Car"/>
    <s v="Medsize"/>
  </r>
  <r>
    <s v="SS69401"/>
    <x v="4"/>
    <n v="4841.0575349999999"/>
    <x v="0"/>
    <s v="Basic"/>
    <x v="1"/>
    <d v="2011-05-02T00:00:00"/>
    <s v="Employed"/>
    <x v="0"/>
    <n v="23449"/>
    <x v="0"/>
    <x v="0"/>
    <n v="61"/>
    <n v="33"/>
    <n v="2"/>
    <n v="0"/>
    <n v="8"/>
    <s v="Corporate Auto"/>
    <s v="Corporate L3"/>
    <s v="Offer2"/>
    <s v="Web"/>
    <n v="292.8"/>
    <s v="Four-Door Car"/>
    <s v="Medsize"/>
  </r>
  <r>
    <s v="VF32335"/>
    <x v="1"/>
    <n v="19964.397079999999"/>
    <x v="0"/>
    <s v="Basic"/>
    <x v="1"/>
    <d v="2011-05-02T00:00:00"/>
    <s v="Unemployed"/>
    <x v="1"/>
    <n v="0"/>
    <x v="0"/>
    <x v="1"/>
    <n v="192"/>
    <n v="35"/>
    <n v="34"/>
    <n v="0"/>
    <n v="2"/>
    <s v="Personal Auto"/>
    <s v="Personal L2"/>
    <s v="Offer1"/>
    <s v="Web"/>
    <n v="921.6"/>
    <s v="Luxury SUV"/>
    <s v="Small"/>
  </r>
  <r>
    <s v="WX14028"/>
    <x v="2"/>
    <n v="32450.39142"/>
    <x v="0"/>
    <s v="Basic"/>
    <x v="1"/>
    <d v="2011-10-02T00:00:00"/>
    <s v="Employed"/>
    <x v="0"/>
    <n v="60455"/>
    <x v="0"/>
    <x v="1"/>
    <n v="104"/>
    <n v="20"/>
    <n v="25"/>
    <n v="0"/>
    <n v="2"/>
    <s v="Personal Auto"/>
    <s v="Personal L1"/>
    <s v="Offer4"/>
    <s v="Agent"/>
    <n v="499.2"/>
    <s v="SUV"/>
    <s v="Medsize"/>
  </r>
  <r>
    <s v="FP99321"/>
    <x v="0"/>
    <n v="2628.1713239999999"/>
    <x v="0"/>
    <s v="Extended"/>
    <x v="3"/>
    <d v="2011-09-02T00:00:00"/>
    <s v="Unemployed"/>
    <x v="1"/>
    <n v="0"/>
    <x v="0"/>
    <x v="1"/>
    <n v="89"/>
    <n v="12"/>
    <n v="73"/>
    <n v="4"/>
    <n v="1"/>
    <s v="Personal Auto"/>
    <s v="Personal L3"/>
    <s v="Offer1"/>
    <s v="Branch"/>
    <n v="640.79999999999995"/>
    <s v="Four-Door Car"/>
    <s v="Small"/>
  </r>
  <r>
    <s v="QF21628"/>
    <x v="3"/>
    <n v="3095.6271240000001"/>
    <x v="0"/>
    <s v="Extended"/>
    <x v="3"/>
    <s v="1/15/11"/>
    <s v="Employed"/>
    <x v="1"/>
    <n v="53588"/>
    <x v="0"/>
    <x v="0"/>
    <n v="77"/>
    <n v="10"/>
    <n v="71"/>
    <n v="0"/>
    <n v="1"/>
    <s v="Personal Auto"/>
    <s v="Personal L3"/>
    <s v="Offer2"/>
    <s v="Branch"/>
    <n v="369.6"/>
    <s v="Four-Door Car"/>
    <s v="Medsize"/>
  </r>
  <r>
    <s v="OR40901"/>
    <x v="3"/>
    <n v="12731.95161"/>
    <x v="1"/>
    <s v="Basic"/>
    <x v="4"/>
    <s v="1/14/11"/>
    <s v="Employed"/>
    <x v="1"/>
    <n v="40870"/>
    <x v="0"/>
    <x v="0"/>
    <n v="105"/>
    <n v="3"/>
    <n v="56"/>
    <n v="0"/>
    <n v="2"/>
    <s v="Corporate Auto"/>
    <s v="Corporate L3"/>
    <s v="Offer1"/>
    <s v="Agent"/>
    <n v="504"/>
    <s v="SUV"/>
    <s v="Large"/>
  </r>
  <r>
    <s v="NF82527"/>
    <x v="1"/>
    <n v="2631.5641350000001"/>
    <x v="0"/>
    <s v="Basic"/>
    <x v="0"/>
    <d v="2011-08-01T00:00:00"/>
    <s v="Unemployed"/>
    <x v="1"/>
    <n v="0"/>
    <x v="0"/>
    <x v="0"/>
    <n v="71"/>
    <n v="11"/>
    <n v="68"/>
    <n v="0"/>
    <n v="1"/>
    <s v="Personal Auto"/>
    <s v="Personal L3"/>
    <s v="Offer2"/>
    <s v="Call Center"/>
    <n v="340.8"/>
    <s v="Two-Door Car"/>
    <s v="Large"/>
  </r>
  <r>
    <s v="GD84658"/>
    <x v="2"/>
    <n v="35984.104570000003"/>
    <x v="0"/>
    <s v="Extended"/>
    <x v="3"/>
    <d v="2011-01-02T00:00:00"/>
    <s v="Unemployed"/>
    <x v="0"/>
    <n v="0"/>
    <x v="0"/>
    <x v="1"/>
    <n v="129"/>
    <n v="2"/>
    <n v="69"/>
    <n v="0"/>
    <n v="2"/>
    <s v="Corporate Auto"/>
    <s v="Corporate L2"/>
    <s v="Offer1"/>
    <s v="Agent"/>
    <n v="1267.5490910000001"/>
    <s v="Sports Car"/>
    <s v="Medsize"/>
  </r>
  <r>
    <s v="PA14842"/>
    <x v="0"/>
    <n v="2906.8933120000002"/>
    <x v="0"/>
    <s v="Basic"/>
    <x v="3"/>
    <s v="1/17/11"/>
    <s v="Employed"/>
    <x v="0"/>
    <n v="45128"/>
    <x v="1"/>
    <x v="0"/>
    <n v="72"/>
    <n v="13"/>
    <n v="34"/>
    <n v="0"/>
    <n v="1"/>
    <s v="Special Auto"/>
    <s v="Special L2"/>
    <s v="Offer4"/>
    <s v="Branch"/>
    <n v="66.667783999999997"/>
    <s v="Four-Door Car"/>
    <s v="Medsize"/>
  </r>
  <r>
    <s v="SA45648"/>
    <x v="3"/>
    <n v="10628.06415"/>
    <x v="0"/>
    <s v="Extended"/>
    <x v="0"/>
    <s v="2/18/11"/>
    <s v="Employed"/>
    <x v="1"/>
    <n v="90874"/>
    <x v="2"/>
    <x v="0"/>
    <n v="137"/>
    <n v="18"/>
    <n v="28"/>
    <n v="4"/>
    <n v="3"/>
    <s v="Personal Auto"/>
    <s v="Personal L3"/>
    <s v="Offer1"/>
    <s v="Call Center"/>
    <n v="459.785009"/>
    <s v="SUV"/>
    <s v="Medsize"/>
  </r>
  <r>
    <s v="IQ37561"/>
    <x v="1"/>
    <n v="7590.9612880000004"/>
    <x v="0"/>
    <s v="Extended"/>
    <x v="3"/>
    <d v="2011-09-01T00:00:00"/>
    <s v="Employed"/>
    <x v="0"/>
    <n v="52823"/>
    <x v="1"/>
    <x v="0"/>
    <n v="95"/>
    <n v="7"/>
    <n v="15"/>
    <n v="0"/>
    <n v="5"/>
    <s v="Personal Auto"/>
    <s v="Personal L3"/>
    <s v="Offer2"/>
    <s v="Branch"/>
    <n v="125.768818"/>
    <s v="Two-Door Car"/>
    <s v="Medsize"/>
  </r>
  <r>
    <s v="TP34946"/>
    <x v="3"/>
    <n v="5108.0387549999996"/>
    <x v="0"/>
    <s v="Basic"/>
    <x v="1"/>
    <d v="2011-09-01T00:00:00"/>
    <s v="Disabled"/>
    <x v="1"/>
    <n v="26784"/>
    <x v="0"/>
    <x v="0"/>
    <n v="67"/>
    <n v="14"/>
    <n v="82"/>
    <n v="0"/>
    <n v="8"/>
    <s v="Corporate Auto"/>
    <s v="Corporate L3"/>
    <s v="Offer3"/>
    <s v="Branch"/>
    <n v="482.4"/>
    <s v="Four-Door Car"/>
    <s v="Small"/>
  </r>
  <r>
    <s v="TL20040"/>
    <x v="4"/>
    <n v="13989.846970000001"/>
    <x v="0"/>
    <s v="Basic"/>
    <x v="1"/>
    <s v="2/13/11"/>
    <s v="Employed"/>
    <x v="1"/>
    <n v="22354"/>
    <x v="0"/>
    <x v="0"/>
    <n v="118"/>
    <n v="27"/>
    <n v="9"/>
    <n v="0"/>
    <n v="2"/>
    <s v="Personal Auto"/>
    <s v="Personal L1"/>
    <s v="Offer1"/>
    <s v="Call Center"/>
    <n v="775.52605400000004"/>
    <s v="SUV"/>
    <s v="Small"/>
  </r>
  <r>
    <s v="JM96431"/>
    <x v="4"/>
    <n v="3115.704933"/>
    <x v="0"/>
    <s v="Extended"/>
    <x v="1"/>
    <d v="2011-05-01T00:00:00"/>
    <s v="Employed"/>
    <x v="1"/>
    <n v="54420"/>
    <x v="0"/>
    <x v="1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x v="4"/>
    <n v="13369.44267"/>
    <x v="0"/>
    <s v="Basic"/>
    <x v="1"/>
    <d v="2011-09-02T00:00:00"/>
    <s v="Employed"/>
    <x v="0"/>
    <n v="50800"/>
    <x v="0"/>
    <x v="0"/>
    <n v="112"/>
    <n v="1"/>
    <n v="45"/>
    <n v="0"/>
    <n v="2"/>
    <s v="Corporate Auto"/>
    <s v="Corporate L2"/>
    <s v="Offer1"/>
    <s v="Call Center"/>
    <n v="621.218119"/>
    <s v="Sports Car"/>
    <s v="Medsize"/>
  </r>
  <r>
    <s v="WY17451"/>
    <x v="4"/>
    <n v="8621.1855680000008"/>
    <x v="0"/>
    <s v="Extended"/>
    <x v="1"/>
    <s v="2/24/11"/>
    <s v="Unemployed"/>
    <x v="0"/>
    <n v="0"/>
    <x v="0"/>
    <x v="1"/>
    <n v="87"/>
    <n v="12"/>
    <n v="12"/>
    <n v="1"/>
    <n v="2"/>
    <s v="Personal Auto"/>
    <s v="Personal L3"/>
    <s v="Offer1"/>
    <s v="Call Center"/>
    <n v="417.6"/>
    <s v="Four-Door Car"/>
    <s v="Medsize"/>
  </r>
  <r>
    <s v="XS30210"/>
    <x v="1"/>
    <n v="10359.019850000001"/>
    <x v="0"/>
    <s v="Basic"/>
    <x v="1"/>
    <d v="2011-12-02T00:00:00"/>
    <s v="Employed"/>
    <x v="1"/>
    <n v="84583"/>
    <x v="2"/>
    <x v="0"/>
    <n v="65"/>
    <n v="6"/>
    <n v="50"/>
    <n v="0"/>
    <n v="2"/>
    <s v="Corporate Auto"/>
    <s v="Corporate L1"/>
    <s v="Offer2"/>
    <s v="Branch"/>
    <n v="238.86865900000001"/>
    <s v="Four-Door Car"/>
    <s v="Small"/>
  </r>
  <r>
    <s v="UD27331"/>
    <x v="2"/>
    <n v="3241.8384030000002"/>
    <x v="0"/>
    <s v="Extended"/>
    <x v="0"/>
    <d v="2011-01-01T00:00:00"/>
    <s v="Employed"/>
    <x v="1"/>
    <n v="33701"/>
    <x v="0"/>
    <x v="1"/>
    <n v="88"/>
    <n v="14"/>
    <n v="22"/>
    <n v="3"/>
    <n v="1"/>
    <s v="Personal Auto"/>
    <s v="Personal L3"/>
    <s v="Offer1"/>
    <s v="Agent"/>
    <n v="460.81557800000002"/>
    <s v="Four-Door Car"/>
    <s v="Medsize"/>
  </r>
  <r>
    <s v="HC52114"/>
    <x v="3"/>
    <n v="4344.9901799999998"/>
    <x v="0"/>
    <s v="Basic"/>
    <x v="0"/>
    <s v="1/22/11"/>
    <s v="Unemployed"/>
    <x v="0"/>
    <n v="0"/>
    <x v="0"/>
    <x v="1"/>
    <n v="63"/>
    <n v="21"/>
    <n v="27"/>
    <n v="0"/>
    <n v="4"/>
    <s v="Corporate Auto"/>
    <s v="Corporate L1"/>
    <s v="Offer3"/>
    <s v="Branch"/>
    <n v="462.63612999999998"/>
    <s v="Four-Door Car"/>
    <s v="Small"/>
  </r>
  <r>
    <s v="WG50184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Corporate Auto"/>
    <s v="Corporate L3"/>
    <s v="Offer2"/>
    <s v="Branch"/>
    <n v="309.577946"/>
    <s v="Four-Door Car"/>
    <s v="Medsize"/>
  </r>
  <r>
    <s v="BQ99053"/>
    <x v="4"/>
    <n v="7692.4560140000003"/>
    <x v="0"/>
    <s v="Premium"/>
    <x v="1"/>
    <s v="2/19/11"/>
    <s v="Unemployed"/>
    <x v="1"/>
    <n v="0"/>
    <x v="0"/>
    <x v="0"/>
    <n v="105"/>
    <n v="1"/>
    <n v="37"/>
    <n v="0"/>
    <n v="4"/>
    <s v="Personal Auto"/>
    <s v="Personal L1"/>
    <s v="Offer4"/>
    <s v="Web"/>
    <n v="504"/>
    <s v="Four-Door Car"/>
    <s v="Medsize"/>
  </r>
  <r>
    <s v="IY77611"/>
    <x v="1"/>
    <n v="26223.81193"/>
    <x v="0"/>
    <s v="Basic"/>
    <x v="3"/>
    <d v="2011-07-01T00:00:00"/>
    <s v="Unemployed"/>
    <x v="1"/>
    <n v="0"/>
    <x v="0"/>
    <x v="1"/>
    <n v="115"/>
    <n v="22"/>
    <n v="15"/>
    <n v="1"/>
    <n v="2"/>
    <s v="Corporate Auto"/>
    <s v="Corporate L3"/>
    <s v="Offer1"/>
    <s v="Call Center"/>
    <n v="828"/>
    <s v="SUV"/>
    <s v="Medsize"/>
  </r>
  <r>
    <s v="ER24015"/>
    <x v="1"/>
    <n v="6930.6254220000001"/>
    <x v="0"/>
    <s v="Premium"/>
    <x v="1"/>
    <d v="2011-11-02T00:00:00"/>
    <s v="Employed"/>
    <x v="1"/>
    <n v="29318"/>
    <x v="0"/>
    <x v="1"/>
    <n v="198"/>
    <n v="29"/>
    <n v="96"/>
    <n v="5"/>
    <n v="1"/>
    <s v="Personal Auto"/>
    <s v="Personal L3"/>
    <s v="Offer2"/>
    <s v="Agent"/>
    <n v="1386.8247220000001"/>
    <s v="SUV"/>
    <s v="Medsize"/>
  </r>
  <r>
    <s v="SG71810"/>
    <x v="4"/>
    <n v="11610.25439"/>
    <x v="0"/>
    <s v="Basic"/>
    <x v="1"/>
    <d v="2011-01-01T00:00:00"/>
    <s v="Employed"/>
    <x v="0"/>
    <n v="41503"/>
    <x v="1"/>
    <x v="0"/>
    <n v="73"/>
    <n v="28"/>
    <n v="69"/>
    <n v="0"/>
    <n v="2"/>
    <s v="Personal Auto"/>
    <s v="Personal L3"/>
    <s v="Offer1"/>
    <s v="Agent"/>
    <n v="15.001594000000001"/>
    <s v="Two-Door Car"/>
    <s v="Small"/>
  </r>
  <r>
    <s v="OQ10108"/>
    <x v="4"/>
    <n v="8937.1186149999994"/>
    <x v="0"/>
    <s v="Extended"/>
    <x v="3"/>
    <d v="2011-04-01T00:00:00"/>
    <s v="Unemployed"/>
    <x v="1"/>
    <n v="0"/>
    <x v="0"/>
    <x v="0"/>
    <n v="126"/>
    <n v="16"/>
    <n v="69"/>
    <n v="0"/>
    <n v="8"/>
    <s v="Personal Auto"/>
    <s v="Personal L2"/>
    <s v="Offer1"/>
    <s v="Branch"/>
    <n v="604.79999999999995"/>
    <s v="SUV"/>
    <s v="Small"/>
  </r>
  <r>
    <s v="ON45263"/>
    <x v="3"/>
    <n v="2462.859762"/>
    <x v="0"/>
    <s v="Basic"/>
    <x v="0"/>
    <s v="2/25/11"/>
    <s v="Unemployed"/>
    <x v="0"/>
    <n v="0"/>
    <x v="0"/>
    <x v="2"/>
    <n v="69"/>
    <n v="9"/>
    <n v="68"/>
    <n v="0"/>
    <n v="1"/>
    <s v="Personal Auto"/>
    <s v="Personal L1"/>
    <s v="Offer1"/>
    <s v="Call Center"/>
    <n v="427.25054999999998"/>
    <s v="Two-Door Car"/>
    <s v="Small"/>
  </r>
  <r>
    <s v="RD15786"/>
    <x v="4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TU64352"/>
    <x v="4"/>
    <n v="4078.0233309999999"/>
    <x v="0"/>
    <s v="Basic"/>
    <x v="1"/>
    <d v="2011-07-01T00:00:00"/>
    <s v="Unemployed"/>
    <x v="0"/>
    <n v="0"/>
    <x v="0"/>
    <x v="1"/>
    <n v="116"/>
    <n v="18"/>
    <n v="86"/>
    <n v="0"/>
    <n v="1"/>
    <s v="Personal Auto"/>
    <s v="Personal L1"/>
    <s v="Offer1"/>
    <s v="Agent"/>
    <n v="835.2"/>
    <s v="Sports Car"/>
    <s v="Medsize"/>
  </r>
  <r>
    <s v="CR12479"/>
    <x v="2"/>
    <n v="2868.5988659999998"/>
    <x v="0"/>
    <s v="Basic"/>
    <x v="1"/>
    <s v="1/30/11"/>
    <s v="Employed"/>
    <x v="0"/>
    <n v="40046"/>
    <x v="1"/>
    <x v="2"/>
    <n v="73"/>
    <n v="10"/>
    <n v="51"/>
    <n v="0"/>
    <n v="1"/>
    <s v="Personal Auto"/>
    <s v="Personal L2"/>
    <s v="Offer1"/>
    <s v="Agent"/>
    <n v="118.50979100000001"/>
    <s v="Four-Door Car"/>
    <s v="Small"/>
  </r>
  <r>
    <s v="AW36627"/>
    <x v="3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UD31660"/>
    <x v="3"/>
    <n v="4061.5902190000002"/>
    <x v="0"/>
    <s v="Premium"/>
    <x v="0"/>
    <s v="1/13/11"/>
    <s v="Employed"/>
    <x v="1"/>
    <n v="70129"/>
    <x v="1"/>
    <x v="0"/>
    <n v="103"/>
    <n v="24"/>
    <n v="57"/>
    <n v="1"/>
    <n v="1"/>
    <s v="Personal Auto"/>
    <s v="Personal L2"/>
    <s v="Offer1"/>
    <s v="Branch"/>
    <n v="130.49579800000001"/>
    <s v="Four-Door Car"/>
    <s v="Medsize"/>
  </r>
  <r>
    <s v="QL18084"/>
    <x v="2"/>
    <n v="18504.2801"/>
    <x v="0"/>
    <s v="Extended"/>
    <x v="2"/>
    <d v="2011-02-02T00:00:00"/>
    <s v="Employed"/>
    <x v="1"/>
    <n v="91268"/>
    <x v="2"/>
    <x v="0"/>
    <n v="229"/>
    <n v="32"/>
    <n v="62"/>
    <n v="0"/>
    <n v="5"/>
    <s v="Corporate Auto"/>
    <s v="Corporate L2"/>
    <s v="Offer2"/>
    <s v="Agent"/>
    <n v="737.73782500000004"/>
    <s v="Luxury Car"/>
    <s v="Small"/>
  </r>
  <r>
    <s v="DJ11965"/>
    <x v="3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3"/>
    <s v="Offer1"/>
    <s v="Agent"/>
    <n v="667.2"/>
    <s v="Sports Car"/>
    <s v="Medsize"/>
  </r>
  <r>
    <s v="LT16517"/>
    <x v="4"/>
    <n v="10827.87278"/>
    <x v="0"/>
    <s v="Extended"/>
    <x v="3"/>
    <s v="2/28/11"/>
    <s v="Employed"/>
    <x v="0"/>
    <n v="62053"/>
    <x v="2"/>
    <x v="0"/>
    <n v="134"/>
    <n v="3"/>
    <n v="89"/>
    <n v="0"/>
    <n v="5"/>
    <s v="Personal Auto"/>
    <s v="Personal L3"/>
    <s v="Offer1"/>
    <s v="Web"/>
    <n v="614.03209000000004"/>
    <s v="SUV"/>
    <s v="Medsize"/>
  </r>
  <r>
    <s v="JG77605"/>
    <x v="2"/>
    <n v="5745.1215469999997"/>
    <x v="0"/>
    <s v="Basic"/>
    <x v="0"/>
    <d v="2011-01-02T00:00:00"/>
    <s v="Employed"/>
    <x v="0"/>
    <n v="30389"/>
    <x v="2"/>
    <x v="0"/>
    <n v="73"/>
    <n v="34"/>
    <n v="66"/>
    <n v="0"/>
    <n v="4"/>
    <s v="Personal Auto"/>
    <s v="Personal L1"/>
    <s v="Offer2"/>
    <s v="Web"/>
    <n v="278.932051"/>
    <s v="Four-Door Car"/>
    <s v="Medsize"/>
  </r>
  <r>
    <s v="PD94851"/>
    <x v="2"/>
    <n v="2423.2597780000001"/>
    <x v="0"/>
    <s v="Basic"/>
    <x v="0"/>
    <s v="1/29/11"/>
    <s v="Medical Leave"/>
    <x v="1"/>
    <n v="15585"/>
    <x v="1"/>
    <x v="0"/>
    <n v="65"/>
    <n v="22"/>
    <n v="24"/>
    <n v="0"/>
    <n v="1"/>
    <s v="Personal Auto"/>
    <s v="Personal L3"/>
    <s v="Offer1"/>
    <s v="Agent"/>
    <n v="67.618364999999997"/>
    <s v="Two-Door Car"/>
    <s v="Medsize"/>
  </r>
  <r>
    <s v="NK27819"/>
    <x v="1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3"/>
    <s v="Offer1"/>
    <s v="Agent"/>
    <n v="460.8"/>
    <s v="Four-Door Car"/>
    <s v="Medsize"/>
  </r>
  <r>
    <s v="PL28709"/>
    <x v="3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Personal Auto"/>
    <s v="Personal L3"/>
    <s v="Offer2"/>
    <s v="Web"/>
    <n v="302.39999999999998"/>
    <s v="Four-Door Car"/>
    <s v="Large"/>
  </r>
  <r>
    <s v="DY35560"/>
    <x v="4"/>
    <n v="2132.771675"/>
    <x v="0"/>
    <s v="Basic"/>
    <x v="3"/>
    <s v="1/17/11"/>
    <s v="Unemployed"/>
    <x v="1"/>
    <n v="0"/>
    <x v="0"/>
    <x v="1"/>
    <n v="61"/>
    <n v="0"/>
    <n v="62"/>
    <n v="0"/>
    <n v="1"/>
    <s v="Personal Auto"/>
    <s v="Personal L3"/>
    <s v="Offer1"/>
    <s v="Agent"/>
    <n v="691.67713800000001"/>
    <s v="Four-Door Car"/>
    <s v="Small"/>
  </r>
  <r>
    <s v="LX23185"/>
    <x v="4"/>
    <n v="2643.7157400000001"/>
    <x v="0"/>
    <s v="Extended"/>
    <x v="1"/>
    <d v="2011-04-02T00:00:00"/>
    <s v="Unemployed"/>
    <x v="0"/>
    <n v="0"/>
    <x v="0"/>
    <x v="1"/>
    <n v="82"/>
    <n v="14"/>
    <n v="56"/>
    <n v="3"/>
    <n v="1"/>
    <s v="Personal Auto"/>
    <s v="Personal L3"/>
    <s v="Offer1"/>
    <s v="Branch"/>
    <n v="393.6"/>
    <s v="Two-Door Car"/>
    <s v="Medsize"/>
  </r>
  <r>
    <s v="NA39347"/>
    <x v="3"/>
    <n v="5824.2241919999997"/>
    <x v="0"/>
    <s v="Basic"/>
    <x v="1"/>
    <s v="2/20/11"/>
    <s v="Employed"/>
    <x v="1"/>
    <n v="73976"/>
    <x v="2"/>
    <x v="2"/>
    <n v="73"/>
    <n v="27"/>
    <n v="84"/>
    <n v="0"/>
    <n v="3"/>
    <s v="Personal Auto"/>
    <s v="Personal L2"/>
    <s v="Offer2"/>
    <s v="Web"/>
    <n v="338.52936899999997"/>
    <s v="Four-Door Car"/>
    <s v="Medsize"/>
  </r>
  <r>
    <s v="SI32097"/>
    <x v="4"/>
    <n v="6889.6161000000002"/>
    <x v="0"/>
    <s v="Extended"/>
    <x v="0"/>
    <s v="2/17/11"/>
    <s v="Employed"/>
    <x v="0"/>
    <n v="30814"/>
    <x v="0"/>
    <x v="0"/>
    <n v="87"/>
    <n v="8"/>
    <n v="96"/>
    <n v="0"/>
    <n v="3"/>
    <s v="Personal Auto"/>
    <s v="Personal L1"/>
    <s v="Offer2"/>
    <s v="Branch"/>
    <n v="417.6"/>
    <s v="Four-Door Car"/>
    <s v="Medsize"/>
  </r>
  <r>
    <s v="JD50909"/>
    <x v="1"/>
    <n v="3008.099115"/>
    <x v="0"/>
    <s v="Basic"/>
    <x v="0"/>
    <s v="1/17/11"/>
    <s v="Employed"/>
    <x v="0"/>
    <n v="80681"/>
    <x v="0"/>
    <x v="0"/>
    <n v="74"/>
    <n v="31"/>
    <n v="12"/>
    <n v="0"/>
    <n v="1"/>
    <s v="Corporate Auto"/>
    <s v="Corporate L3"/>
    <s v="Offer2"/>
    <s v="Agent"/>
    <n v="355.2"/>
    <s v="Four-Door Car"/>
    <s v="Medsize"/>
  </r>
  <r>
    <s v="FB55024"/>
    <x v="4"/>
    <n v="3286.171949"/>
    <x v="0"/>
    <s v="Extended"/>
    <x v="3"/>
    <d v="2011-07-02T00:00:00"/>
    <s v="Employed"/>
    <x v="0"/>
    <n v="60934"/>
    <x v="0"/>
    <x v="0"/>
    <n v="82"/>
    <n v="15"/>
    <n v="64"/>
    <n v="0"/>
    <n v="1"/>
    <s v="Personal Auto"/>
    <s v="Personal L3"/>
    <s v="Offer2"/>
    <s v="Call Center"/>
    <n v="393.6"/>
    <s v="Two-Door Car"/>
    <s v="Large"/>
  </r>
  <r>
    <s v="NQ51389"/>
    <x v="4"/>
    <n v="13552.777760000001"/>
    <x v="0"/>
    <s v="Basic"/>
    <x v="3"/>
    <d v="2011-05-02T00:00:00"/>
    <s v="Unemployed"/>
    <x v="1"/>
    <n v="0"/>
    <x v="0"/>
    <x v="1"/>
    <n v="62"/>
    <n v="19"/>
    <n v="3"/>
    <n v="2"/>
    <n v="2"/>
    <s v="Corporate Auto"/>
    <s v="Corporate L1"/>
    <s v="Offer4"/>
    <s v="Agent"/>
    <n v="446.4"/>
    <s v="Two-Door Car"/>
    <s v="Medsize"/>
  </r>
  <r>
    <s v="EA23961"/>
    <x v="3"/>
    <n v="5166.190278"/>
    <x v="0"/>
    <s v="Basic"/>
    <x v="1"/>
    <d v="2011-01-02T00:00:00"/>
    <s v="Employed"/>
    <x v="0"/>
    <n v="80797"/>
    <x v="2"/>
    <x v="0"/>
    <n v="64"/>
    <n v="21"/>
    <n v="47"/>
    <n v="0"/>
    <n v="9"/>
    <s v="Personal Auto"/>
    <s v="Personal L1"/>
    <s v="Offer2"/>
    <s v="Web"/>
    <n v="300.94029699999999"/>
    <s v="Four-Door Car"/>
    <s v="Small"/>
  </r>
  <r>
    <s v="RQ78687"/>
    <x v="4"/>
    <n v="2945.998877"/>
    <x v="0"/>
    <s v="Basic"/>
    <x v="1"/>
    <s v="2/28/11"/>
    <s v="Employed"/>
    <x v="1"/>
    <n v="89410"/>
    <x v="1"/>
    <x v="2"/>
    <n v="74"/>
    <n v="11"/>
    <n v="50"/>
    <n v="0"/>
    <n v="1"/>
    <s v="Personal Auto"/>
    <s v="Personal L2"/>
    <s v="Offer2"/>
    <s v="Agent"/>
    <n v="95.997363000000007"/>
    <s v="Four-Door Car"/>
    <s v="Medsize"/>
  </r>
  <r>
    <s v="ZE42703"/>
    <x v="2"/>
    <n v="4863.4708110000001"/>
    <x v="0"/>
    <s v="Extended"/>
    <x v="0"/>
    <d v="2011-04-02T00:00:00"/>
    <s v="Employed"/>
    <x v="1"/>
    <n v="52728"/>
    <x v="0"/>
    <x v="2"/>
    <n v="127"/>
    <n v="34"/>
    <n v="34"/>
    <n v="1"/>
    <n v="1"/>
    <s v="Corporate Auto"/>
    <s v="Corporate L3"/>
    <s v="Offer1"/>
    <s v="Branch"/>
    <n v="609.6"/>
    <s v="SUV"/>
    <s v="Medsize"/>
  </r>
  <r>
    <s v="LZ34164"/>
    <x v="2"/>
    <n v="4892.6171279999999"/>
    <x v="0"/>
    <s v="Basic"/>
    <x v="0"/>
    <s v="1/15/11"/>
    <s v="Employed"/>
    <x v="0"/>
    <n v="43199"/>
    <x v="0"/>
    <x v="0"/>
    <n v="61"/>
    <n v="23"/>
    <n v="31"/>
    <n v="0"/>
    <n v="3"/>
    <s v="Personal Auto"/>
    <s v="Personal L3"/>
    <s v="Offer4"/>
    <s v="Call Center"/>
    <n v="334.00747799999999"/>
    <s v="Four-Door Car"/>
    <s v="Medsize"/>
  </r>
  <r>
    <s v="CO44659"/>
    <x v="1"/>
    <n v="3337.5944100000002"/>
    <x v="0"/>
    <s v="Extended"/>
    <x v="0"/>
    <s v="1/13/11"/>
    <s v="Employed"/>
    <x v="0"/>
    <n v="43510"/>
    <x v="2"/>
    <x v="0"/>
    <n v="83"/>
    <n v="8"/>
    <n v="75"/>
    <n v="0"/>
    <n v="1"/>
    <s v="Personal Auto"/>
    <s v="Personal L3"/>
    <s v="Offer3"/>
    <s v="Agent"/>
    <n v="238.088581"/>
    <s v="Four-Door Car"/>
    <s v="Medsize"/>
  </r>
  <r>
    <s v="YQ53901"/>
    <x v="0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Personal Auto"/>
    <s v="Personal L3"/>
    <s v="Offer1"/>
    <s v="Agent"/>
    <n v="456.70273500000002"/>
    <s v="Two-Door Car"/>
    <s v="Medsize"/>
  </r>
  <r>
    <s v="LX46285"/>
    <x v="4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Personal Auto"/>
    <s v="Personal L2"/>
    <s v="Offer1"/>
    <s v="Branch"/>
    <n v="650.52179000000001"/>
    <s v="Sports Car"/>
    <s v="Medsize"/>
  </r>
  <r>
    <s v="GH90738"/>
    <x v="4"/>
    <n v="3580.076125"/>
    <x v="0"/>
    <s v="Extended"/>
    <x v="0"/>
    <s v="1/29/11"/>
    <s v="Employed"/>
    <x v="0"/>
    <n v="71176"/>
    <x v="2"/>
    <x v="0"/>
    <n v="91"/>
    <n v="3"/>
    <n v="62"/>
    <n v="2"/>
    <n v="1"/>
    <s v="Personal Auto"/>
    <s v="Personal L2"/>
    <s v="Offer2"/>
    <s v="Web"/>
    <n v="278.07275499999997"/>
    <s v="Two-Door Car"/>
    <s v="Medsize"/>
  </r>
  <r>
    <s v="FK10455"/>
    <x v="3"/>
    <n v="9802.5485090000002"/>
    <x v="0"/>
    <s v="Extended"/>
    <x v="0"/>
    <d v="2011-07-01T00:00:00"/>
    <s v="Employed"/>
    <x v="1"/>
    <n v="84429"/>
    <x v="1"/>
    <x v="0"/>
    <n v="123"/>
    <n v="11"/>
    <n v="2"/>
    <n v="0"/>
    <n v="6"/>
    <s v="Personal Auto"/>
    <s v="Personal L2"/>
    <s v="Offer2"/>
    <s v="Call Center"/>
    <n v="115.07234"/>
    <s v="SUV"/>
    <s v="Medsize"/>
  </r>
  <r>
    <s v="GJ77362"/>
    <x v="3"/>
    <n v="4825.651946"/>
    <x v="0"/>
    <s v="Basic"/>
    <x v="0"/>
    <s v="2/23/11"/>
    <s v="Employed"/>
    <x v="1"/>
    <n v="61613"/>
    <x v="1"/>
    <x v="0"/>
    <n v="61"/>
    <n v="6"/>
    <n v="20"/>
    <n v="1"/>
    <n v="9"/>
    <s v="Special Auto"/>
    <s v="Special L3"/>
    <s v="Offer1"/>
    <s v="Call Center"/>
    <n v="40.562432000000001"/>
    <s v="Four-Door Car"/>
    <s v="Medsize"/>
  </r>
  <r>
    <s v="WJ26538"/>
    <x v="3"/>
    <n v="3203.3036950000001"/>
    <x v="0"/>
    <s v="Extended"/>
    <x v="2"/>
    <s v="2/23/11"/>
    <s v="Employed"/>
    <x v="1"/>
    <n v="68370"/>
    <x v="2"/>
    <x v="0"/>
    <n v="80"/>
    <n v="0"/>
    <n v="45"/>
    <n v="0"/>
    <n v="1"/>
    <s v="Personal Auto"/>
    <s v="Personal L2"/>
    <s v="Offer3"/>
    <s v="Agent"/>
    <n v="244.158446"/>
    <s v="Four-Door Car"/>
    <s v="Medsize"/>
  </r>
  <r>
    <s v="IN67175"/>
    <x v="3"/>
    <n v="5659.1399380000003"/>
    <x v="0"/>
    <s v="Basic"/>
    <x v="1"/>
    <d v="2011-09-02T00:00:00"/>
    <s v="Employed"/>
    <x v="0"/>
    <n v="52389"/>
    <x v="0"/>
    <x v="0"/>
    <n v="72"/>
    <n v="29"/>
    <n v="8"/>
    <n v="1"/>
    <n v="9"/>
    <s v="Personal Auto"/>
    <s v="Personal L3"/>
    <s v="Offer1"/>
    <s v="Agent"/>
    <n v="345.6"/>
    <s v="Four-Door Car"/>
    <s v="Medsize"/>
  </r>
  <r>
    <s v="LA52988"/>
    <x v="4"/>
    <n v="4144.868939"/>
    <x v="0"/>
    <s v="Basic"/>
    <x v="3"/>
    <s v="1/18/11"/>
    <s v="Employed"/>
    <x v="0"/>
    <n v="64478"/>
    <x v="1"/>
    <x v="0"/>
    <n v="103"/>
    <n v="30"/>
    <n v="92"/>
    <n v="0"/>
    <n v="1"/>
    <s v="Personal Auto"/>
    <s v="Personal L3"/>
    <s v="Offer2"/>
    <s v="Branch"/>
    <n v="8.2818290000000001"/>
    <s v="SUV"/>
    <s v="Medsize"/>
  </r>
  <r>
    <s v="ZH89968"/>
    <x v="0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2"/>
    <s v="Offer1"/>
    <s v="Agent"/>
    <n v="556.79999999999995"/>
    <s v="Four-Door Car"/>
    <s v="Medsize"/>
  </r>
  <r>
    <s v="YA17061"/>
    <x v="2"/>
    <n v="3716.4796550000001"/>
    <x v="0"/>
    <s v="Extended"/>
    <x v="3"/>
    <d v="2011-08-02T00:00:00"/>
    <s v="Medical Leave"/>
    <x v="0"/>
    <n v="17162"/>
    <x v="0"/>
    <x v="0"/>
    <n v="96"/>
    <n v="15"/>
    <n v="29"/>
    <n v="0"/>
    <n v="1"/>
    <s v="Corporate Auto"/>
    <s v="Corporate L2"/>
    <s v="Offer2"/>
    <s v="Web"/>
    <n v="460.8"/>
    <s v="Four-Door Car"/>
    <s v="Small"/>
  </r>
  <r>
    <s v="NT76210"/>
    <x v="2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3"/>
    <s v="Offer1"/>
    <s v="Agent"/>
    <n v="960.11539900000002"/>
    <s v="SUV"/>
    <s v="Large"/>
  </r>
  <r>
    <s v="XL58577"/>
    <x v="3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2"/>
    <s v="Offer1"/>
    <s v="Branch"/>
    <n v="828"/>
    <s v="SUV"/>
    <s v="Medsize"/>
  </r>
  <r>
    <s v="WJ57919"/>
    <x v="3"/>
    <n v="2674.730716"/>
    <x v="1"/>
    <s v="Basic"/>
    <x v="1"/>
    <s v="2/15/11"/>
    <s v="Employed"/>
    <x v="1"/>
    <n v="56342"/>
    <x v="0"/>
    <x v="1"/>
    <n v="69"/>
    <n v="12"/>
    <n v="89"/>
    <n v="0"/>
    <n v="1"/>
    <s v="Special Auto"/>
    <s v="Special L3"/>
    <s v="Offer2"/>
    <s v="Call Center"/>
    <n v="331.2"/>
    <s v="Four-Door Car"/>
    <s v="Small"/>
  </r>
  <r>
    <s v="FG77231"/>
    <x v="4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3"/>
    <s v="Offer1"/>
    <s v="Branch"/>
    <n v="419.36595799999998"/>
    <s v="SUV"/>
    <s v="Medsize"/>
  </r>
  <r>
    <s v="UH32376"/>
    <x v="2"/>
    <n v="4037.5472580000001"/>
    <x v="0"/>
    <s v="Premium"/>
    <x v="0"/>
    <d v="2011-02-01T00:00:00"/>
    <s v="Medical Leave"/>
    <x v="1"/>
    <n v="21586"/>
    <x v="0"/>
    <x v="0"/>
    <n v="106"/>
    <n v="6"/>
    <n v="5"/>
    <n v="0"/>
    <n v="1"/>
    <s v="Personal Auto"/>
    <s v="Personal L3"/>
    <s v="Offer1"/>
    <s v="Branch"/>
    <n v="1056.2917090000001"/>
    <s v="Two-Door Car"/>
    <s v="Small"/>
  </r>
  <r>
    <s v="RA43827"/>
    <x v="4"/>
    <n v="8628.3033009999999"/>
    <x v="0"/>
    <s v="Basic"/>
    <x v="3"/>
    <s v="1/13/11"/>
    <s v="Unemployed"/>
    <x v="0"/>
    <n v="0"/>
    <x v="0"/>
    <x v="1"/>
    <n v="117"/>
    <n v="11"/>
    <n v="63"/>
    <n v="0"/>
    <n v="5"/>
    <s v="Special Auto"/>
    <s v="Special L2"/>
    <s v="Offer2"/>
    <s v="Branch"/>
    <n v="842.4"/>
    <s v="SUV"/>
    <s v="Medsize"/>
  </r>
  <r>
    <s v="WA67245"/>
    <x v="4"/>
    <n v="22093.616180000001"/>
    <x v="0"/>
    <s v="Premium"/>
    <x v="3"/>
    <d v="2011-12-01T00:00:00"/>
    <s v="Employed"/>
    <x v="0"/>
    <n v="24193"/>
    <x v="2"/>
    <x v="0"/>
    <n v="185"/>
    <n v="26"/>
    <n v="79"/>
    <n v="0"/>
    <n v="2"/>
    <s v="Personal Auto"/>
    <s v="Personal L3"/>
    <s v="Offer1"/>
    <s v="Branch"/>
    <n v="785.36794699999996"/>
    <s v="Sports Car"/>
    <s v="Medsize"/>
  </r>
  <r>
    <s v="GT65478"/>
    <x v="4"/>
    <n v="8217.4275949999992"/>
    <x v="0"/>
    <s v="Basic"/>
    <x v="1"/>
    <s v="1/19/11"/>
    <s v="Employed"/>
    <x v="0"/>
    <n v="84815"/>
    <x v="2"/>
    <x v="0"/>
    <n v="68"/>
    <n v="9"/>
    <n v="37"/>
    <n v="0"/>
    <n v="2"/>
    <s v="Personal Auto"/>
    <s v="Personal L1"/>
    <s v="Offer1"/>
    <s v="Agent"/>
    <n v="279.99665800000002"/>
    <s v="Four-Door Car"/>
    <s v="Medsize"/>
  </r>
  <r>
    <s v="SZ35936"/>
    <x v="4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Corporate Auto"/>
    <s v="Corporate L3"/>
    <s v="Offer1"/>
    <s v="Branch"/>
    <n v="542.4"/>
    <s v="SUV"/>
    <s v="Large"/>
  </r>
  <r>
    <s v="AT41276"/>
    <x v="3"/>
    <n v="8110.536059"/>
    <x v="0"/>
    <s v="Basic"/>
    <x v="0"/>
    <d v="2011-11-02T00:00:00"/>
    <s v="Employed"/>
    <x v="1"/>
    <n v="36554"/>
    <x v="0"/>
    <x v="0"/>
    <n v="70"/>
    <n v="6"/>
    <n v="62"/>
    <n v="1"/>
    <n v="2"/>
    <s v="Personal Auto"/>
    <s v="Personal L2"/>
    <s v="Offer4"/>
    <s v="Call Center"/>
    <n v="433.38842"/>
    <s v="Two-Door Car"/>
    <s v="Small"/>
  </r>
  <r>
    <s v="JD94356"/>
    <x v="4"/>
    <n v="4766.3673520000002"/>
    <x v="0"/>
    <s v="Basic"/>
    <x v="0"/>
    <s v="2/21/11"/>
    <s v="Unemployed"/>
    <x v="0"/>
    <n v="0"/>
    <x v="0"/>
    <x v="1"/>
    <n v="68"/>
    <n v="3"/>
    <n v="36"/>
    <n v="0"/>
    <n v="9"/>
    <s v="Personal Auto"/>
    <s v="Personal L2"/>
    <s v="Offer1"/>
    <s v="Agent"/>
    <n v="656.95978300000002"/>
    <s v="Four-Door Car"/>
    <s v="Medsize"/>
  </r>
  <r>
    <s v="PU88199"/>
    <x v="4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Corporate Auto"/>
    <s v="Corporate L2"/>
    <s v="Offer2"/>
    <s v="Branch"/>
    <n v="528"/>
    <s v="SUV"/>
    <s v="Medsize"/>
  </r>
  <r>
    <s v="OR33365"/>
    <x v="3"/>
    <n v="5171.2729239999999"/>
    <x v="0"/>
    <s v="Basic"/>
    <x v="1"/>
    <s v="1/16/11"/>
    <s v="Unemployed"/>
    <x v="0"/>
    <n v="0"/>
    <x v="0"/>
    <x v="0"/>
    <n v="69"/>
    <n v="13"/>
    <n v="90"/>
    <n v="0"/>
    <n v="3"/>
    <s v="Corporate Auto"/>
    <s v="Corporate L2"/>
    <s v="Offer1"/>
    <s v="Agent"/>
    <n v="344.469652"/>
    <s v="Two-Door Car"/>
    <s v="Medsize"/>
  </r>
  <r>
    <s v="KQ36942"/>
    <x v="3"/>
    <n v="3896.5727189999998"/>
    <x v="0"/>
    <s v="Basic"/>
    <x v="0"/>
    <s v="1/21/11"/>
    <s v="Medical Leave"/>
    <x v="1"/>
    <n v="10853"/>
    <x v="2"/>
    <x v="0"/>
    <n v="104"/>
    <n v="11"/>
    <n v="18"/>
    <n v="0"/>
    <n v="1"/>
    <s v="Corporate Auto"/>
    <s v="Corporate L3"/>
    <s v="Offer2"/>
    <s v="Web"/>
    <n v="350.30638499999998"/>
    <s v="SUV"/>
    <s v="Small"/>
  </r>
  <r>
    <s v="LN62857"/>
    <x v="3"/>
    <n v="6005.0273120000002"/>
    <x v="0"/>
    <s v="Extended"/>
    <x v="2"/>
    <d v="2011-08-02T00:00:00"/>
    <s v="Medical Leave"/>
    <x v="0"/>
    <n v="23749"/>
    <x v="1"/>
    <x v="0"/>
    <n v="77"/>
    <n v="20"/>
    <n v="6"/>
    <n v="0"/>
    <n v="4"/>
    <s v="Personal Auto"/>
    <s v="Personal L2"/>
    <s v="Offer1"/>
    <s v="Agent"/>
    <n v="151.55087499999999"/>
    <s v="Four-Door Car"/>
    <s v="Medsize"/>
  </r>
  <r>
    <s v="GY99465"/>
    <x v="4"/>
    <n v="6869.1853440000004"/>
    <x v="0"/>
    <s v="Basic"/>
    <x v="1"/>
    <s v="2/19/11"/>
    <s v="Unemployed"/>
    <x v="0"/>
    <n v="0"/>
    <x v="0"/>
    <x v="1"/>
    <n v="69"/>
    <n v="18"/>
    <n v="71"/>
    <n v="2"/>
    <n v="2"/>
    <s v="Corporate Auto"/>
    <s v="Corporate L2"/>
    <s v="Offer2"/>
    <s v="Branch"/>
    <n v="331.2"/>
    <s v="Four-Door Car"/>
    <s v="Medsize"/>
  </r>
  <r>
    <s v="JV58396"/>
    <x v="3"/>
    <n v="3054.541283"/>
    <x v="0"/>
    <s v="Extended"/>
    <x v="0"/>
    <s v="2/25/11"/>
    <s v="Unemployed"/>
    <x v="1"/>
    <n v="0"/>
    <x v="0"/>
    <x v="1"/>
    <n v="88"/>
    <n v="29"/>
    <n v="19"/>
    <n v="0"/>
    <n v="1"/>
    <s v="Personal Auto"/>
    <s v="Personal L1"/>
    <s v="Offer2"/>
    <s v="Agent"/>
    <n v="422.4"/>
    <s v="Four-Door Car"/>
    <s v="Small"/>
  </r>
  <r>
    <s v="WC83553"/>
    <x v="4"/>
    <n v="4874.216555"/>
    <x v="0"/>
    <s v="Basic"/>
    <x v="1"/>
    <d v="2011-09-02T00:00:00"/>
    <s v="Employed"/>
    <x v="1"/>
    <n v="92783"/>
    <x v="1"/>
    <x v="0"/>
    <n v="61"/>
    <n v="1"/>
    <n v="47"/>
    <n v="0"/>
    <n v="6"/>
    <s v="Personal Auto"/>
    <s v="Personal L1"/>
    <s v="Offer2"/>
    <s v="Agent"/>
    <n v="6.6712680000000004"/>
    <s v="Two-Door Car"/>
    <s v="Medsize"/>
  </r>
  <r>
    <s v="CB95310"/>
    <x v="1"/>
    <n v="2747.4296610000001"/>
    <x v="0"/>
    <s v="Basic"/>
    <x v="4"/>
    <d v="2011-12-01T00:00:00"/>
    <s v="Employed"/>
    <x v="0"/>
    <n v="83502"/>
    <x v="0"/>
    <x v="0"/>
    <n v="68"/>
    <n v="25"/>
    <n v="36"/>
    <n v="0"/>
    <n v="1"/>
    <s v="Personal Auto"/>
    <s v="Personal L3"/>
    <s v="Offer2"/>
    <s v="Branch"/>
    <n v="368.96363300000002"/>
    <s v="Four-Door Car"/>
    <s v="Medsize"/>
  </r>
  <r>
    <s v="YY71144"/>
    <x v="4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1"/>
    <s v="Offer2"/>
    <s v="Agent"/>
    <n v="355.2"/>
    <s v="Four-Door Car"/>
    <s v="Large"/>
  </r>
  <r>
    <s v="TP96247"/>
    <x v="4"/>
    <n v="4099.6590850000002"/>
    <x v="0"/>
    <s v="Basic"/>
    <x v="3"/>
    <d v="2011-09-02T00:00:00"/>
    <s v="Medical Leave"/>
    <x v="0"/>
    <n v="18606"/>
    <x v="0"/>
    <x v="0"/>
    <n v="110"/>
    <n v="12"/>
    <n v="45"/>
    <n v="1"/>
    <n v="1"/>
    <s v="Personal Auto"/>
    <s v="Personal L3"/>
    <s v="Offer3"/>
    <s v="Agent"/>
    <n v="568.84490500000004"/>
    <s v="SUV"/>
    <s v="Medsize"/>
  </r>
  <r>
    <s v="HC16500"/>
    <x v="1"/>
    <n v="8189.9677119999997"/>
    <x v="0"/>
    <s v="Basic"/>
    <x v="4"/>
    <s v="2/25/11"/>
    <s v="Employed"/>
    <x v="1"/>
    <n v="72191"/>
    <x v="2"/>
    <x v="0"/>
    <n v="68"/>
    <n v="19"/>
    <n v="48"/>
    <n v="0"/>
    <n v="2"/>
    <s v="Personal Auto"/>
    <s v="Personal L3"/>
    <s v="Offer3"/>
    <s v="Call Center"/>
    <n v="209.38750899999999"/>
    <s v="Four-Door Car"/>
    <s v="Medsize"/>
  </r>
  <r>
    <s v="AM29546"/>
    <x v="4"/>
    <n v="5225.03143"/>
    <x v="0"/>
    <s v="Basic"/>
    <x v="1"/>
    <d v="2011-09-02T00:00:00"/>
    <s v="Employed"/>
    <x v="1"/>
    <n v="57733"/>
    <x v="0"/>
    <x v="0"/>
    <n v="66"/>
    <n v="24"/>
    <n v="66"/>
    <n v="0"/>
    <n v="5"/>
    <s v="Personal Auto"/>
    <s v="Personal L2"/>
    <s v="Offer4"/>
    <s v="Call Center"/>
    <n v="393.528054"/>
    <s v="Two-Door Car"/>
    <s v="Medsize"/>
  </r>
  <r>
    <s v="ZM31116"/>
    <x v="1"/>
    <n v="7949.2842600000004"/>
    <x v="0"/>
    <s v="Extended"/>
    <x v="4"/>
    <d v="2011-06-01T00:00:00"/>
    <s v="Employed"/>
    <x v="1"/>
    <n v="63688"/>
    <x v="0"/>
    <x v="0"/>
    <n v="99"/>
    <n v="28"/>
    <n v="93"/>
    <n v="0"/>
    <n v="6"/>
    <s v="Personal Auto"/>
    <s v="Personal L2"/>
    <s v="Offer2"/>
    <s v="Branch"/>
    <n v="475.2"/>
    <s v="Four-Door Car"/>
    <s v="Medsize"/>
  </r>
  <r>
    <s v="VG40704"/>
    <x v="3"/>
    <n v="3135.4056059999998"/>
    <x v="0"/>
    <s v="Extended"/>
    <x v="1"/>
    <d v="2011-03-01T00:00:00"/>
    <s v="Employed"/>
    <x v="0"/>
    <n v="55855"/>
    <x v="2"/>
    <x v="0"/>
    <n v="79"/>
    <n v="10"/>
    <n v="71"/>
    <n v="0"/>
    <n v="1"/>
    <s v="Personal Auto"/>
    <s v="Personal L2"/>
    <s v="Offer4"/>
    <s v="Branch"/>
    <n v="272.99549999999999"/>
    <s v="Four-Door Car"/>
    <s v="Medsize"/>
  </r>
  <r>
    <s v="PJ73790"/>
    <x v="4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Special Auto"/>
    <s v="Special L1"/>
    <s v="Offer2"/>
    <s v="Agent"/>
    <n v="882.87194499999998"/>
    <s v="Four-Door Car"/>
    <s v="Small"/>
  </r>
  <r>
    <s v="KE36052"/>
    <x v="1"/>
    <n v="5325.7245409999996"/>
    <x v="1"/>
    <s v="Basic"/>
    <x v="3"/>
    <s v="2/21/11"/>
    <s v="Unemployed"/>
    <x v="1"/>
    <n v="0"/>
    <x v="0"/>
    <x v="0"/>
    <n v="73"/>
    <n v="17"/>
    <n v="44"/>
    <n v="0"/>
    <n v="7"/>
    <s v="Corporate Auto"/>
    <s v="Corporate L1"/>
    <s v="Offer2"/>
    <s v="Call Center"/>
    <n v="496.47476699999999"/>
    <s v="Two-Door Car"/>
    <s v="Medsize"/>
  </r>
  <r>
    <s v="HW97280"/>
    <x v="3"/>
    <n v="19483.240109999999"/>
    <x v="0"/>
    <s v="Extended"/>
    <x v="3"/>
    <d v="2011-02-02T00:00:00"/>
    <s v="Employed"/>
    <x v="1"/>
    <n v="74300"/>
    <x v="2"/>
    <x v="0"/>
    <n v="122"/>
    <n v="23"/>
    <n v="38"/>
    <n v="0"/>
    <n v="2"/>
    <s v="Personal Auto"/>
    <s v="Personal L3"/>
    <s v="Offer2"/>
    <s v="Web"/>
    <n v="354.55390999999997"/>
    <s v="SUV"/>
    <s v="Medsize"/>
  </r>
  <r>
    <s v="WX10701"/>
    <x v="0"/>
    <n v="3459.2309409999998"/>
    <x v="0"/>
    <s v="Extended"/>
    <x v="0"/>
    <d v="2011-07-01T00:00:00"/>
    <s v="Unemployed"/>
    <x v="1"/>
    <n v="0"/>
    <x v="0"/>
    <x v="0"/>
    <n v="96"/>
    <n v="6"/>
    <n v="8"/>
    <n v="0"/>
    <n v="1"/>
    <s v="Corporate Auto"/>
    <s v="Corporate L3"/>
    <s v="Offer3"/>
    <s v="Web"/>
    <n v="460.8"/>
    <s v="Four-Door Car"/>
    <s v="Medsize"/>
  </r>
  <r>
    <s v="CC16034"/>
    <x v="4"/>
    <n v="17103.791730000001"/>
    <x v="0"/>
    <s v="Basic"/>
    <x v="3"/>
    <s v="1/28/11"/>
    <s v="Employed"/>
    <x v="0"/>
    <n v="51747"/>
    <x v="0"/>
    <x v="0"/>
    <n v="71"/>
    <n v="8"/>
    <n v="71"/>
    <n v="0"/>
    <n v="2"/>
    <s v="Personal Auto"/>
    <s v="Personal L3"/>
    <s v="Offer2"/>
    <s v="Web"/>
    <n v="340.8"/>
    <s v="Four-Door Car"/>
    <s v="Medsize"/>
  </r>
  <r>
    <s v="YA83600"/>
    <x v="1"/>
    <n v="2753.3127140000001"/>
    <x v="0"/>
    <s v="Basic"/>
    <x v="3"/>
    <d v="2011-07-01T00:00:00"/>
    <s v="Employed"/>
    <x v="0"/>
    <n v="28887"/>
    <x v="0"/>
    <x v="1"/>
    <n v="73"/>
    <n v="16"/>
    <n v="15"/>
    <n v="2"/>
    <n v="1"/>
    <s v="Personal Auto"/>
    <s v="Personal L2"/>
    <s v="Offer1"/>
    <s v="Branch"/>
    <n v="425.81795"/>
    <s v="Four-Door Car"/>
    <s v="Medsize"/>
  </r>
  <r>
    <s v="UE10014"/>
    <x v="1"/>
    <n v="12866.89474"/>
    <x v="0"/>
    <s v="Basic"/>
    <x v="3"/>
    <d v="2011-08-02T00:00:00"/>
    <s v="Unemployed"/>
    <x v="1"/>
    <n v="0"/>
    <x v="0"/>
    <x v="1"/>
    <n v="189"/>
    <n v="24"/>
    <n v="93"/>
    <n v="0"/>
    <n v="6"/>
    <s v="Personal Auto"/>
    <s v="Personal L3"/>
    <s v="Offer1"/>
    <s v="Agent"/>
    <n v="1415.5793020000001"/>
    <s v="Luxury Car"/>
    <s v="Small"/>
  </r>
  <r>
    <s v="NV11692"/>
    <x v="2"/>
    <n v="4420.2489830000004"/>
    <x v="0"/>
    <s v="Basic"/>
    <x v="0"/>
    <s v="1/28/11"/>
    <s v="Unemployed"/>
    <x v="0"/>
    <n v="0"/>
    <x v="0"/>
    <x v="1"/>
    <n v="68"/>
    <n v="0"/>
    <n v="93"/>
    <n v="3"/>
    <n v="5"/>
    <s v="Personal Auto"/>
    <s v="Personal L3"/>
    <s v="Offer2"/>
    <s v="Agent"/>
    <n v="546.42000900000005"/>
    <s v="Four-Door Car"/>
    <s v="Large"/>
  </r>
  <r>
    <s v="XJ52902"/>
    <x v="2"/>
    <n v="2756.4725840000001"/>
    <x v="0"/>
    <s v="Basic"/>
    <x v="3"/>
    <s v="1/27/11"/>
    <s v="Employed"/>
    <x v="1"/>
    <n v="43540"/>
    <x v="1"/>
    <x v="0"/>
    <n v="70"/>
    <n v="29"/>
    <n v="60"/>
    <n v="0"/>
    <n v="1"/>
    <s v="Corporate Auto"/>
    <s v="Corporate L3"/>
    <s v="Offer2"/>
    <s v="Call Center"/>
    <n v="117.58501699999999"/>
    <s v="Two-Door Car"/>
    <s v="Medsize"/>
  </r>
  <r>
    <s v="EI89831"/>
    <x v="2"/>
    <n v="7743.9184260000002"/>
    <x v="0"/>
    <s v="Basic"/>
    <x v="0"/>
    <s v="1/25/11"/>
    <s v="Employed"/>
    <x v="0"/>
    <n v="96961"/>
    <x v="1"/>
    <x v="0"/>
    <n v="64"/>
    <n v="24"/>
    <n v="99"/>
    <n v="0"/>
    <n v="2"/>
    <s v="Corporate Auto"/>
    <s v="Corporate L3"/>
    <s v="Offer4"/>
    <s v="Call Center"/>
    <n v="81.377258999999995"/>
    <s v="Two-Door Car"/>
    <s v="Medsize"/>
  </r>
  <r>
    <s v="ZY57929"/>
    <x v="1"/>
    <n v="8169.746083"/>
    <x v="0"/>
    <s v="Basic"/>
    <x v="1"/>
    <s v="1/26/11"/>
    <s v="Employed"/>
    <x v="0"/>
    <n v="32799"/>
    <x v="0"/>
    <x v="2"/>
    <n v="104"/>
    <n v="7"/>
    <n v="27"/>
    <n v="0"/>
    <n v="3"/>
    <s v="Personal Auto"/>
    <s v="Personal L2"/>
    <s v="Offer1"/>
    <s v="Agent"/>
    <n v="499.2"/>
    <s v="SUV"/>
    <s v="Medsize"/>
  </r>
  <r>
    <s v="KI70852"/>
    <x v="2"/>
    <n v="3569.8646250000002"/>
    <x v="0"/>
    <s v="Basic"/>
    <x v="0"/>
    <s v="2/27/11"/>
    <s v="Unemployed"/>
    <x v="0"/>
    <n v="0"/>
    <x v="0"/>
    <x v="1"/>
    <n v="101"/>
    <n v="12"/>
    <n v="38"/>
    <n v="0"/>
    <n v="1"/>
    <s v="Personal Auto"/>
    <s v="Personal L3"/>
    <s v="Offer1"/>
    <s v="Call Center"/>
    <n v="1201.0852259999999"/>
    <s v="SUV"/>
    <s v="Small"/>
  </r>
  <r>
    <s v="WD38067"/>
    <x v="3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2"/>
    <s v="Offer2"/>
    <s v="Call Center"/>
    <n v="631.74303899999995"/>
    <s v="Two-Door Car"/>
    <s v="Medsize"/>
  </r>
  <r>
    <s v="NQ45562"/>
    <x v="3"/>
    <n v="7092.6356349999996"/>
    <x v="0"/>
    <s v="Premium"/>
    <x v="2"/>
    <s v="1/14/11"/>
    <s v="Employed"/>
    <x v="1"/>
    <n v="35173"/>
    <x v="1"/>
    <x v="0"/>
    <n v="180"/>
    <n v="24"/>
    <n v="9"/>
    <n v="2"/>
    <n v="1"/>
    <s v="Personal Auto"/>
    <s v="Personal L2"/>
    <s v="Offer1"/>
    <s v="Agent"/>
    <n v="415.33186899999998"/>
    <s v="Sports Car"/>
    <s v="Medsize"/>
  </r>
  <r>
    <s v="RU75129"/>
    <x v="0"/>
    <n v="2777.3418849999998"/>
    <x v="0"/>
    <s v="Basic"/>
    <x v="3"/>
    <d v="2011-01-02T00:00:00"/>
    <s v="Employed"/>
    <x v="0"/>
    <n v="65431"/>
    <x v="0"/>
    <x v="0"/>
    <n v="69"/>
    <n v="7"/>
    <n v="90"/>
    <n v="0"/>
    <n v="1"/>
    <s v="Personal Auto"/>
    <s v="Personal L2"/>
    <s v="Offer4"/>
    <s v="Call Center"/>
    <n v="331.2"/>
    <s v="Four-Door Car"/>
    <s v="Medsize"/>
  </r>
  <r>
    <s v="KC16062"/>
    <x v="1"/>
    <n v="7550.4186499999996"/>
    <x v="0"/>
    <s v="Basic"/>
    <x v="3"/>
    <s v="1/15/11"/>
    <s v="Unemployed"/>
    <x v="0"/>
    <n v="0"/>
    <x v="0"/>
    <x v="0"/>
    <n v="100"/>
    <n v="20"/>
    <n v="48"/>
    <n v="0"/>
    <n v="6"/>
    <s v="Corporate Auto"/>
    <s v="Corporate L3"/>
    <s v="Offer1"/>
    <s v="Agent"/>
    <n v="480"/>
    <s v="SUV"/>
    <s v="Small"/>
  </r>
  <r>
    <s v="VK57280"/>
    <x v="0"/>
    <n v="4727.3545480000002"/>
    <x v="0"/>
    <s v="Basic"/>
    <x v="0"/>
    <d v="2011-03-01T00:00:00"/>
    <s v="Unemployed"/>
    <x v="1"/>
    <n v="0"/>
    <x v="0"/>
    <x v="1"/>
    <n v="72"/>
    <n v="23"/>
    <n v="7"/>
    <n v="0"/>
    <n v="3"/>
    <s v="Personal Auto"/>
    <s v="Personal L2"/>
    <s v="Offer2"/>
    <s v="Call Center"/>
    <n v="345.6"/>
    <s v="Four-Door Car"/>
    <s v="Medsize"/>
  </r>
  <r>
    <s v="AP90638"/>
    <x v="1"/>
    <n v="14274.55485"/>
    <x v="0"/>
    <s v="Extended"/>
    <x v="3"/>
    <d v="2011-02-02T00:00:00"/>
    <s v="Unemployed"/>
    <x v="1"/>
    <n v="0"/>
    <x v="0"/>
    <x v="1"/>
    <n v="84"/>
    <n v="35"/>
    <n v="42"/>
    <n v="0"/>
    <n v="2"/>
    <s v="Personal Auto"/>
    <s v="Personal L1"/>
    <s v="Offer4"/>
    <s v="Call Center"/>
    <n v="604.79999999999995"/>
    <s v="Four-Door Car"/>
    <s v="Medsize"/>
  </r>
  <r>
    <s v="GF12712"/>
    <x v="3"/>
    <n v="9559.3400239999992"/>
    <x v="0"/>
    <s v="Extended"/>
    <x v="3"/>
    <s v="1/24/11"/>
    <s v="Employed"/>
    <x v="0"/>
    <n v="40672"/>
    <x v="0"/>
    <x v="2"/>
    <n v="121"/>
    <n v="28"/>
    <n v="99"/>
    <n v="0"/>
    <n v="3"/>
    <s v="Corporate Auto"/>
    <s v="Corporate L3"/>
    <s v="Offer1"/>
    <s v="Call Center"/>
    <n v="580.79999999999995"/>
    <s v="SUV"/>
    <s v="Medsize"/>
  </r>
  <r>
    <s v="QQ26855"/>
    <x v="3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3"/>
    <s v="Offer1"/>
    <s v="Agent"/>
    <n v="528.20086000000003"/>
    <s v="SUV"/>
    <s v="Small"/>
  </r>
  <r>
    <s v="ZJ90079"/>
    <x v="1"/>
    <n v="5525.4700039999998"/>
    <x v="0"/>
    <s v="Basic"/>
    <x v="1"/>
    <d v="2011-01-02T00:00:00"/>
    <s v="Employed"/>
    <x v="0"/>
    <n v="64816"/>
    <x v="0"/>
    <x v="0"/>
    <n v="69"/>
    <n v="30"/>
    <n v="33"/>
    <n v="0"/>
    <n v="7"/>
    <s v="Corporate Auto"/>
    <s v="Corporate L2"/>
    <s v="Offer3"/>
    <s v="Agent"/>
    <n v="331.2"/>
    <s v="Four-Door Car"/>
    <s v="Small"/>
  </r>
  <r>
    <s v="CE75354"/>
    <x v="3"/>
    <n v="5923.2079999999996"/>
    <x v="0"/>
    <s v="Basic"/>
    <x v="0"/>
    <s v="2/20/11"/>
    <s v="Employed"/>
    <x v="0"/>
    <n v="36685"/>
    <x v="0"/>
    <x v="0"/>
    <n v="74"/>
    <n v="15"/>
    <n v="25"/>
    <n v="0"/>
    <n v="5"/>
    <s v="Corporate Auto"/>
    <s v="Corporate L1"/>
    <s v="Offer1"/>
    <s v="Branch"/>
    <n v="355.2"/>
    <s v="Four-Door Car"/>
    <s v="Medsize"/>
  </r>
  <r>
    <s v="CP38401"/>
    <x v="4"/>
    <n v="8501.6528839999992"/>
    <x v="0"/>
    <s v="Extended"/>
    <x v="3"/>
    <s v="1/31/11"/>
    <s v="Unemployed"/>
    <x v="1"/>
    <n v="0"/>
    <x v="0"/>
    <x v="1"/>
    <n v="136"/>
    <n v="20"/>
    <n v="98"/>
    <n v="3"/>
    <n v="6"/>
    <s v="Personal Auto"/>
    <s v="Personal L2"/>
    <s v="Offer1"/>
    <s v="Web"/>
    <n v="979.2"/>
    <s v="Sports Car"/>
    <s v="Medsize"/>
  </r>
  <r>
    <s v="ZZ42291"/>
    <x v="3"/>
    <n v="40235.973100000003"/>
    <x v="0"/>
    <s v="Extended"/>
    <x v="2"/>
    <s v="1/13/11"/>
    <s v="Employed"/>
    <x v="0"/>
    <n v="77143"/>
    <x v="1"/>
    <x v="0"/>
    <n v="125"/>
    <n v="5"/>
    <n v="49"/>
    <n v="3"/>
    <n v="2"/>
    <s v="Personal Auto"/>
    <s v="Personal L3"/>
    <s v="Offer1"/>
    <s v="Agent"/>
    <n v="176.006384"/>
    <s v="SUV"/>
    <s v="Small"/>
  </r>
  <r>
    <s v="EI57866"/>
    <x v="1"/>
    <n v="2584.824329"/>
    <x v="0"/>
    <s v="Basic"/>
    <x v="2"/>
    <s v="2/23/11"/>
    <s v="Employed"/>
    <x v="1"/>
    <n v="60942"/>
    <x v="2"/>
    <x v="0"/>
    <n v="64"/>
    <n v="11"/>
    <n v="56"/>
    <n v="0"/>
    <n v="1"/>
    <s v="Special Auto"/>
    <s v="Special L1"/>
    <s v="Offer2"/>
    <s v="Call Center"/>
    <n v="288.20526100000001"/>
    <s v="Two-Door Car"/>
    <s v="Large"/>
  </r>
  <r>
    <s v="KL39986"/>
    <x v="1"/>
    <n v="19278.817149999999"/>
    <x v="0"/>
    <s v="Basic"/>
    <x v="3"/>
    <d v="2011-05-01T00:00:00"/>
    <s v="Unemployed"/>
    <x v="0"/>
    <n v="0"/>
    <x v="0"/>
    <x v="1"/>
    <n v="61"/>
    <n v="12"/>
    <n v="77"/>
    <n v="0"/>
    <n v="2"/>
    <s v="Personal Auto"/>
    <s v="Personal L3"/>
    <s v="Offer3"/>
    <s v="Branch"/>
    <n v="366.60473200000001"/>
    <s v="Two-Door Car"/>
    <s v="Medsize"/>
  </r>
  <r>
    <s v="PL18921"/>
    <x v="4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2"/>
    <s v="Offer1"/>
    <s v="Agent"/>
    <n v="257.24878899999999"/>
    <s v="Two-Door Car"/>
    <s v="Medsize"/>
  </r>
  <r>
    <s v="SR71068"/>
    <x v="0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JM47657"/>
    <x v="4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3"/>
    <s v="Offer1"/>
    <s v="Agent"/>
    <n v="329.20656700000001"/>
    <s v="Four-Door Car"/>
    <s v="Medsize"/>
  </r>
  <r>
    <s v="JZ54775"/>
    <x v="1"/>
    <n v="7431.6643690000001"/>
    <x v="0"/>
    <s v="Extended"/>
    <x v="0"/>
    <s v="1/15/11"/>
    <s v="Employed"/>
    <x v="0"/>
    <n v="27688"/>
    <x v="0"/>
    <x v="0"/>
    <n v="92"/>
    <n v="8"/>
    <n v="86"/>
    <n v="0"/>
    <n v="9"/>
    <s v="Personal Auto"/>
    <s v="Personal L3"/>
    <s v="Offer1"/>
    <s v="Agent"/>
    <n v="572.35236199999997"/>
    <s v="Four-Door Car"/>
    <s v="Small"/>
  </r>
  <r>
    <s v="LO57469"/>
    <x v="4"/>
    <n v="7865.182898"/>
    <x v="0"/>
    <s v="Extended"/>
    <x v="3"/>
    <s v="1/23/11"/>
    <s v="Employed"/>
    <x v="0"/>
    <n v="75490"/>
    <x v="1"/>
    <x v="0"/>
    <n v="97"/>
    <n v="33"/>
    <n v="20"/>
    <n v="0"/>
    <n v="7"/>
    <s v="Corporate Auto"/>
    <s v="Corporate L3"/>
    <s v="Offer2"/>
    <s v="Agent"/>
    <n v="43.084332000000003"/>
    <s v="Four-Door Car"/>
    <s v="Medsize"/>
  </r>
  <r>
    <s v="DA99797"/>
    <x v="4"/>
    <n v="15978.91049"/>
    <x v="0"/>
    <s v="Extended"/>
    <x v="0"/>
    <s v="1/15/11"/>
    <s v="Employed"/>
    <x v="0"/>
    <n v="33871"/>
    <x v="0"/>
    <x v="1"/>
    <n v="136"/>
    <n v="2"/>
    <n v="23"/>
    <n v="0"/>
    <n v="2"/>
    <s v="Personal Auto"/>
    <s v="Personal L3"/>
    <s v="Offer1"/>
    <s v="Call Center"/>
    <n v="933.62465499999996"/>
    <s v="SUV"/>
    <s v="Medsize"/>
  </r>
  <r>
    <s v="WA63124"/>
    <x v="2"/>
    <n v="2113.8570300000001"/>
    <x v="0"/>
    <s v="Basic"/>
    <x v="1"/>
    <s v="2/25/11"/>
    <s v="Unemployed"/>
    <x v="0"/>
    <n v="0"/>
    <x v="0"/>
    <x v="1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x v="3"/>
    <n v="8661.7358839999997"/>
    <x v="0"/>
    <s v="Basic"/>
    <x v="1"/>
    <s v="1/19/11"/>
    <s v="Employed"/>
    <x v="1"/>
    <n v="85470"/>
    <x v="0"/>
    <x v="1"/>
    <n v="109"/>
    <n v="23"/>
    <n v="31"/>
    <n v="0"/>
    <n v="6"/>
    <s v="Personal Auto"/>
    <s v="Personal L2"/>
    <s v="Offer1"/>
    <s v="Agent"/>
    <n v="523.20000000000005"/>
    <s v="SUV"/>
    <s v="Medsize"/>
  </r>
  <r>
    <s v="UQ71296"/>
    <x v="0"/>
    <n v="5625.3077679999997"/>
    <x v="0"/>
    <s v="Basic"/>
    <x v="1"/>
    <s v="2/28/11"/>
    <s v="Employed"/>
    <x v="1"/>
    <n v="97095"/>
    <x v="2"/>
    <x v="0"/>
    <n v="70"/>
    <n v="4"/>
    <n v="8"/>
    <n v="0"/>
    <n v="5"/>
    <s v="Personal Auto"/>
    <s v="Personal L1"/>
    <s v="Offer4"/>
    <s v="Branch"/>
    <n v="208.03541100000001"/>
    <s v="Four-Door Car"/>
    <s v="Large"/>
  </r>
  <r>
    <s v="LY14687"/>
    <x v="0"/>
    <n v="4592.1503739999998"/>
    <x v="0"/>
    <s v="Basic"/>
    <x v="1"/>
    <s v="2/13/11"/>
    <s v="Employed"/>
    <x v="0"/>
    <n v="73604"/>
    <x v="1"/>
    <x v="0"/>
    <n v="114"/>
    <n v="15"/>
    <n v="89"/>
    <n v="0"/>
    <n v="1"/>
    <s v="Personal Auto"/>
    <s v="Personal L2"/>
    <s v="Offer1"/>
    <s v="Agent"/>
    <n v="184.222768"/>
    <s v="SUV"/>
    <s v="Medsize"/>
  </r>
  <r>
    <s v="AM32820"/>
    <x v="3"/>
    <n v="3709.9197239999999"/>
    <x v="0"/>
    <s v="Basic"/>
    <x v="0"/>
    <s v="1/29/11"/>
    <s v="Unemployed"/>
    <x v="1"/>
    <n v="0"/>
    <x v="0"/>
    <x v="1"/>
    <n v="112"/>
    <n v="13"/>
    <n v="33"/>
    <n v="0"/>
    <n v="1"/>
    <s v="Personal Auto"/>
    <s v="Personal L2"/>
    <s v="Offer2"/>
    <s v="Agent"/>
    <n v="1082.8987259999999"/>
    <s v="SUV"/>
    <s v="Medsize"/>
  </r>
  <r>
    <s v="ZP47993"/>
    <x v="3"/>
    <n v="8208.9297150000002"/>
    <x v="0"/>
    <s v="Premium"/>
    <x v="0"/>
    <d v="2011-11-01T00:00:00"/>
    <s v="Employed"/>
    <x v="0"/>
    <n v="40646"/>
    <x v="0"/>
    <x v="0"/>
    <n v="103"/>
    <n v="22"/>
    <n v="6"/>
    <n v="0"/>
    <n v="8"/>
    <s v="Personal Auto"/>
    <s v="Personal L3"/>
    <s v="Offer2"/>
    <s v="Web"/>
    <n v="494.4"/>
    <s v="Four-Door Car"/>
    <s v="Medsize"/>
  </r>
  <r>
    <s v="WN13366"/>
    <x v="1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MK87221"/>
    <x v="1"/>
    <n v="3413.6225599999998"/>
    <x v="0"/>
    <s v="Extended"/>
    <x v="3"/>
    <d v="2011-12-02T00:00:00"/>
    <s v="Medical Leave"/>
    <x v="0"/>
    <n v="18168"/>
    <x v="0"/>
    <x v="0"/>
    <n v="87"/>
    <n v="25"/>
    <n v="50"/>
    <n v="0"/>
    <n v="1"/>
    <s v="Personal Auto"/>
    <s v="Personal L2"/>
    <s v="Offer2"/>
    <s v="Agent"/>
    <n v="417.6"/>
    <s v="Two-Door Car"/>
    <s v="Medsize"/>
  </r>
  <r>
    <s v="BC77846"/>
    <x v="2"/>
    <n v="6325.0305959999996"/>
    <x v="0"/>
    <s v="Extended"/>
    <x v="3"/>
    <s v="2/28/11"/>
    <s v="Unemployed"/>
    <x v="1"/>
    <n v="0"/>
    <x v="0"/>
    <x v="0"/>
    <n v="89"/>
    <n v="4"/>
    <n v="86"/>
    <n v="0"/>
    <n v="7"/>
    <s v="Personal Auto"/>
    <s v="Personal L2"/>
    <s v="Offer3"/>
    <s v="Agent"/>
    <n v="614.57267200000001"/>
    <s v="Two-Door Car"/>
    <s v="Medsize"/>
  </r>
  <r>
    <s v="YL27602"/>
    <x v="4"/>
    <n v="6393.8746119999996"/>
    <x v="0"/>
    <s v="Basic"/>
    <x v="2"/>
    <s v="1/27/11"/>
    <s v="Unemployed"/>
    <x v="1"/>
    <n v="0"/>
    <x v="0"/>
    <x v="1"/>
    <n v="66"/>
    <n v="4"/>
    <n v="6"/>
    <n v="2"/>
    <n v="2"/>
    <s v="Personal Auto"/>
    <s v="Personal L3"/>
    <s v="Offer1"/>
    <s v="Agent"/>
    <n v="316.8"/>
    <s v="Four-Door Car"/>
    <s v="Large"/>
  </r>
  <r>
    <s v="QS70017"/>
    <x v="1"/>
    <n v="8738.4010130000006"/>
    <x v="0"/>
    <s v="Premium"/>
    <x v="0"/>
    <s v="1/26/11"/>
    <s v="Employed"/>
    <x v="1"/>
    <n v="43597"/>
    <x v="0"/>
    <x v="0"/>
    <n v="110"/>
    <n v="20"/>
    <n v="24"/>
    <n v="0"/>
    <n v="6"/>
    <s v="Personal Auto"/>
    <s v="Personal L3"/>
    <s v="Offer1"/>
    <s v="Agent"/>
    <n v="528"/>
    <s v="Two-Door Car"/>
    <s v="Medsize"/>
  </r>
  <r>
    <s v="PZ80067"/>
    <x v="4"/>
    <n v="4836.3943609999997"/>
    <x v="0"/>
    <s v="Premium"/>
    <x v="3"/>
    <s v="2/25/11"/>
    <s v="Unemployed"/>
    <x v="1"/>
    <n v="0"/>
    <x v="0"/>
    <x v="2"/>
    <n v="140"/>
    <n v="15"/>
    <n v="87"/>
    <n v="0"/>
    <n v="1"/>
    <s v="Personal Auto"/>
    <s v="Personal L2"/>
    <s v="Offer3"/>
    <s v="Branch"/>
    <n v="672"/>
    <s v="SUV"/>
    <s v="Small"/>
  </r>
  <r>
    <s v="FV62588"/>
    <x v="4"/>
    <n v="24967.758419999998"/>
    <x v="0"/>
    <s v="Basic"/>
    <x v="3"/>
    <s v="2/15/11"/>
    <s v="Employed"/>
    <x v="1"/>
    <n v="66825"/>
    <x v="1"/>
    <x v="0"/>
    <n v="69"/>
    <n v="11"/>
    <n v="47"/>
    <n v="0"/>
    <n v="2"/>
    <s v="Personal Auto"/>
    <s v="Personal L3"/>
    <s v="Offer4"/>
    <s v="Agent"/>
    <n v="70.031110999999996"/>
    <s v="Four-Door Car"/>
    <s v="Medsize"/>
  </r>
  <r>
    <s v="IN56924"/>
    <x v="3"/>
    <n v="5409.9559259999996"/>
    <x v="0"/>
    <s v="Basic"/>
    <x v="3"/>
    <s v="2/26/11"/>
    <s v="Unemployed"/>
    <x v="0"/>
    <n v="0"/>
    <x v="0"/>
    <x v="1"/>
    <n v="62"/>
    <n v="1"/>
    <n v="9"/>
    <n v="5"/>
    <n v="2"/>
    <s v="Personal Auto"/>
    <s v="Personal L3"/>
    <s v="Offer2"/>
    <s v="Agent"/>
    <n v="297.60000000000002"/>
    <s v="Four-Door Car"/>
    <s v="Medsize"/>
  </r>
  <r>
    <s v="IX67925"/>
    <x v="3"/>
    <n v="2344.2331880000002"/>
    <x v="0"/>
    <s v="Basic"/>
    <x v="0"/>
    <s v="2/16/11"/>
    <s v="Unemployed"/>
    <x v="1"/>
    <n v="0"/>
    <x v="0"/>
    <x v="1"/>
    <n v="74"/>
    <n v="13"/>
    <n v="42"/>
    <n v="1"/>
    <n v="1"/>
    <s v="Personal Auto"/>
    <s v="Personal L2"/>
    <s v="Offer4"/>
    <s v="Branch"/>
    <n v="532.79999999999995"/>
    <s v="Four-Door Car"/>
    <s v="Medsize"/>
  </r>
  <r>
    <s v="IS58553"/>
    <x v="4"/>
    <n v="15173.968409999999"/>
    <x v="0"/>
    <s v="Extended"/>
    <x v="3"/>
    <s v="2/26/11"/>
    <s v="Employed"/>
    <x v="0"/>
    <n v="22448"/>
    <x v="0"/>
    <x v="0"/>
    <n v="126"/>
    <n v="20"/>
    <n v="32"/>
    <n v="0"/>
    <n v="2"/>
    <s v="Personal Auto"/>
    <s v="Personal L3"/>
    <s v="Offer1"/>
    <s v="Branch"/>
    <n v="604.79999999999995"/>
    <s v="SUV"/>
    <s v="Medsize"/>
  </r>
  <r>
    <s v="AB78984"/>
    <x v="4"/>
    <n v="11124.20636"/>
    <x v="0"/>
    <s v="Extended"/>
    <x v="1"/>
    <s v="1/17/11"/>
    <s v="Employed"/>
    <x v="1"/>
    <n v="42596"/>
    <x v="1"/>
    <x v="1"/>
    <n v="96"/>
    <n v="8"/>
    <n v="82"/>
    <n v="0"/>
    <n v="2"/>
    <s v="Personal Auto"/>
    <s v="Personal L1"/>
    <s v="Offer1"/>
    <s v="Web"/>
    <n v="42.293621999999999"/>
    <s v="Four-Door Car"/>
    <s v="Medsize"/>
  </r>
  <r>
    <s v="WN13947"/>
    <x v="4"/>
    <n v="4863.2668089999997"/>
    <x v="0"/>
    <s v="Basic"/>
    <x v="0"/>
    <s v="1/20/11"/>
    <s v="Unemployed"/>
    <x v="1"/>
    <n v="0"/>
    <x v="0"/>
    <x v="1"/>
    <n v="70"/>
    <n v="3"/>
    <n v="35"/>
    <n v="0"/>
    <n v="5"/>
    <s v="Corporate Auto"/>
    <s v="Corporate L3"/>
    <s v="Offer2"/>
    <s v="Agent"/>
    <n v="646.78544199999999"/>
    <s v="Four-Door Car"/>
    <s v="Small"/>
  </r>
  <r>
    <s v="VA91846"/>
    <x v="1"/>
    <n v="5577.5412800000004"/>
    <x v="0"/>
    <s v="Basic"/>
    <x v="1"/>
    <d v="2011-09-01T00:00:00"/>
    <s v="Employed"/>
    <x v="1"/>
    <n v="97868"/>
    <x v="2"/>
    <x v="0"/>
    <n v="70"/>
    <n v="5"/>
    <n v="22"/>
    <n v="1"/>
    <n v="3"/>
    <s v="Special Auto"/>
    <s v="Special L2"/>
    <s v="Offer3"/>
    <s v="Branch"/>
    <n v="267.78657299999998"/>
    <s v="Two-Door Car"/>
    <s v="Large"/>
  </r>
  <r>
    <s v="KM58067"/>
    <x v="3"/>
    <n v="4526.9469600000002"/>
    <x v="0"/>
    <s v="Basic"/>
    <x v="3"/>
    <d v="2011-09-02T00:00:00"/>
    <s v="Employed"/>
    <x v="0"/>
    <n v="92921"/>
    <x v="1"/>
    <x v="0"/>
    <n v="112"/>
    <n v="35"/>
    <n v="49"/>
    <n v="0"/>
    <n v="1"/>
    <s v="Personal Auto"/>
    <s v="Personal L2"/>
    <s v="Offer2"/>
    <s v="Call Center"/>
    <n v="109.28708"/>
    <s v="SUV"/>
    <s v="Medsize"/>
  </r>
  <r>
    <s v="EL42453"/>
    <x v="0"/>
    <n v="2519.5694960000001"/>
    <x v="0"/>
    <s v="Basic"/>
    <x v="0"/>
    <d v="2011-10-01T00:00:00"/>
    <s v="Employed"/>
    <x v="1"/>
    <n v="41372"/>
    <x v="0"/>
    <x v="0"/>
    <n v="64"/>
    <n v="21"/>
    <n v="32"/>
    <n v="0"/>
    <n v="1"/>
    <s v="Personal Auto"/>
    <s v="Personal L2"/>
    <s v="Offer2"/>
    <s v="Branch"/>
    <n v="307.2"/>
    <s v="Four-Door Car"/>
    <s v="Small"/>
  </r>
  <r>
    <s v="TP10619"/>
    <x v="3"/>
    <n v="4892.4222390000004"/>
    <x v="0"/>
    <s v="Basic"/>
    <x v="3"/>
    <s v="1/27/11"/>
    <s v="Medical Leave"/>
    <x v="0"/>
    <n v="26660"/>
    <x v="0"/>
    <x v="0"/>
    <n v="63"/>
    <n v="23"/>
    <n v="40"/>
    <n v="0"/>
    <n v="8"/>
    <s v="Personal Auto"/>
    <s v="Personal L2"/>
    <s v="Offer3"/>
    <s v="Agent"/>
    <n v="453.6"/>
    <s v="Two-Door Car"/>
    <s v="Medsize"/>
  </r>
  <r>
    <s v="AH41065"/>
    <x v="0"/>
    <n v="18943.26899"/>
    <x v="0"/>
    <s v="Extended"/>
    <x v="3"/>
    <s v="1/27/11"/>
    <s v="Employed"/>
    <x v="1"/>
    <n v="58851"/>
    <x v="0"/>
    <x v="0"/>
    <n v="79"/>
    <n v="11"/>
    <n v="33"/>
    <n v="1"/>
    <n v="2"/>
    <s v="Personal Auto"/>
    <s v="Personal L1"/>
    <s v="Offer2"/>
    <s v="Web"/>
    <n v="494.18764299999998"/>
    <s v="Four-Door Car"/>
    <s v="Medsize"/>
  </r>
  <r>
    <s v="SS63511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Corporate Auto"/>
    <s v="Corporate L3"/>
    <s v="Offer2"/>
    <s v="Agent"/>
    <n v="178.00652400000001"/>
    <s v="Sports Car"/>
    <s v="Medsize"/>
  </r>
  <r>
    <s v="NE21279"/>
    <x v="3"/>
    <n v="4419.5395230000004"/>
    <x v="0"/>
    <s v="Basic"/>
    <x v="2"/>
    <s v="1/28/11"/>
    <s v="Unemployed"/>
    <x v="0"/>
    <n v="0"/>
    <x v="0"/>
    <x v="0"/>
    <n v="112"/>
    <n v="16"/>
    <n v="12"/>
    <n v="0"/>
    <n v="1"/>
    <s v="Personal Auto"/>
    <s v="Personal L3"/>
    <s v="Offer1"/>
    <s v="Agent"/>
    <n v="537.6"/>
    <s v="SUV"/>
    <s v="Medsize"/>
  </r>
  <r>
    <s v="TN71995"/>
    <x v="1"/>
    <n v="5637.7400509999998"/>
    <x v="0"/>
    <s v="Extended"/>
    <x v="0"/>
    <s v="2/26/11"/>
    <s v="Unemployed"/>
    <x v="1"/>
    <n v="0"/>
    <x v="0"/>
    <x v="2"/>
    <n v="84"/>
    <n v="4"/>
    <n v="52"/>
    <n v="1"/>
    <n v="4"/>
    <s v="Personal Auto"/>
    <s v="Personal L3"/>
    <s v="Offer2"/>
    <s v="Agent"/>
    <n v="403.2"/>
    <s v="Four-Door Car"/>
    <s v="Large"/>
  </r>
  <r>
    <s v="OM13505"/>
    <x v="0"/>
    <n v="5047.4833779999999"/>
    <x v="0"/>
    <s v="Basic"/>
    <x v="0"/>
    <s v="1/14/11"/>
    <s v="Employed"/>
    <x v="1"/>
    <n v="81741"/>
    <x v="2"/>
    <x v="1"/>
    <n v="64"/>
    <n v="10"/>
    <n v="94"/>
    <n v="0"/>
    <n v="8"/>
    <s v="Corporate Auto"/>
    <s v="Corporate L2"/>
    <s v="Offer1"/>
    <s v="Agent"/>
    <n v="186.448395"/>
    <s v="Four-Door Car"/>
    <s v="Medsize"/>
  </r>
  <r>
    <s v="KI83797"/>
    <x v="4"/>
    <n v="4913.1189039999999"/>
    <x v="0"/>
    <s v="Basic"/>
    <x v="1"/>
    <d v="2011-06-02T00:00:00"/>
    <s v="Employed"/>
    <x v="0"/>
    <n v="48295"/>
    <x v="2"/>
    <x v="1"/>
    <n v="63"/>
    <n v="25"/>
    <n v="96"/>
    <n v="0"/>
    <n v="8"/>
    <s v="Personal Auto"/>
    <s v="Personal L1"/>
    <s v="Offer1"/>
    <s v="Branch"/>
    <n v="290.30155300000001"/>
    <s v="Four-Door Car"/>
    <s v="Medsize"/>
  </r>
  <r>
    <s v="SH60585"/>
    <x v="2"/>
    <n v="5799.063709"/>
    <x v="0"/>
    <s v="Basic"/>
    <x v="3"/>
    <s v="1/29/11"/>
    <s v="Employed"/>
    <x v="0"/>
    <n v="65538"/>
    <x v="2"/>
    <x v="0"/>
    <n v="72"/>
    <n v="24"/>
    <n v="86"/>
    <n v="0"/>
    <n v="3"/>
    <s v="Personal Auto"/>
    <s v="Personal L3"/>
    <s v="Offer4"/>
    <s v="Web"/>
    <n v="261.34122300000001"/>
    <s v="Four-Door Car"/>
    <s v="Small"/>
  </r>
  <r>
    <s v="GU33167"/>
    <x v="4"/>
    <n v="5568.9846829999997"/>
    <x v="0"/>
    <s v="Basic"/>
    <x v="1"/>
    <s v="1/15/11"/>
    <s v="Employed"/>
    <x v="1"/>
    <n v="53997"/>
    <x v="0"/>
    <x v="0"/>
    <n v="69"/>
    <n v="26"/>
    <n v="3"/>
    <n v="0"/>
    <n v="3"/>
    <s v="Personal Auto"/>
    <s v="Personal L3"/>
    <s v="Offer1"/>
    <s v="Branch"/>
    <n v="345.15839299999999"/>
    <s v="Four-Door Car"/>
    <s v="Medsize"/>
  </r>
  <r>
    <s v="BX20846"/>
    <x v="4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3"/>
    <s v="Offer2"/>
    <s v="Branch"/>
    <n v="281.11078800000001"/>
    <s v="Four-Door Car"/>
    <s v="Medsize"/>
  </r>
  <r>
    <s v="VK69632"/>
    <x v="3"/>
    <n v="2912.9139580000001"/>
    <x v="0"/>
    <s v="Basic"/>
    <x v="0"/>
    <d v="2011-05-02T00:00:00"/>
    <s v="Employed"/>
    <x v="0"/>
    <n v="68899"/>
    <x v="1"/>
    <x v="1"/>
    <n v="74"/>
    <n v="6"/>
    <n v="60"/>
    <n v="0"/>
    <n v="1"/>
    <s v="Personal Auto"/>
    <s v="Personal L3"/>
    <s v="Offer2"/>
    <s v="Branch"/>
    <n v="66.103421999999995"/>
    <s v="Two-Door Car"/>
    <s v="Medsize"/>
  </r>
  <r>
    <s v="RU72450"/>
    <x v="3"/>
    <n v="6980.3252869999997"/>
    <x v="0"/>
    <s v="Basic"/>
    <x v="0"/>
    <s v="1/25/11"/>
    <s v="Unemployed"/>
    <x v="1"/>
    <n v="0"/>
    <x v="0"/>
    <x v="1"/>
    <n v="67"/>
    <n v="20"/>
    <n v="14"/>
    <n v="0"/>
    <n v="2"/>
    <s v="Corporate Auto"/>
    <s v="Corporate L3"/>
    <s v="Offer3"/>
    <s v="Branch"/>
    <n v="321.60000000000002"/>
    <s v="Four-Door Car"/>
    <s v="Medsize"/>
  </r>
  <r>
    <s v="KN15789"/>
    <x v="2"/>
    <n v="6769.3248110000004"/>
    <x v="0"/>
    <s v="Extended"/>
    <x v="3"/>
    <d v="2011-04-01T00:00:00"/>
    <s v="Unemployed"/>
    <x v="0"/>
    <n v="0"/>
    <x v="0"/>
    <x v="1"/>
    <n v="97"/>
    <n v="31"/>
    <n v="43"/>
    <n v="0"/>
    <n v="7"/>
    <s v="Personal Auto"/>
    <s v="Personal L3"/>
    <s v="Offer1"/>
    <s v="Agent"/>
    <n v="698.4"/>
    <s v="Four-Door Car"/>
    <s v="Small"/>
  </r>
  <r>
    <s v="GG29821"/>
    <x v="4"/>
    <n v="8193.5550449999992"/>
    <x v="0"/>
    <s v="Basic"/>
    <x v="0"/>
    <s v="2/20/11"/>
    <s v="Employed"/>
    <x v="1"/>
    <n v="54950"/>
    <x v="2"/>
    <x v="0"/>
    <n v="103"/>
    <n v="25"/>
    <n v="75"/>
    <n v="0"/>
    <n v="7"/>
    <s v="Corporate Auto"/>
    <s v="Corporate L1"/>
    <s v="Offer4"/>
    <s v="Web"/>
    <n v="480.57858399999998"/>
    <s v="SUV"/>
    <s v="Medsize"/>
  </r>
  <r>
    <s v="RN98239"/>
    <x v="3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Personal Auto"/>
    <s v="Personal L1"/>
    <s v="Offer1"/>
    <s v="Agent"/>
    <n v="185.35535300000001"/>
    <s v="Four-Door Car"/>
    <s v="Medsize"/>
  </r>
  <r>
    <s v="NE83217"/>
    <x v="2"/>
    <n v="3746.0307899999998"/>
    <x v="0"/>
    <s v="Extended"/>
    <x v="0"/>
    <s v="1/26/11"/>
    <s v="Employed"/>
    <x v="0"/>
    <n v="70342"/>
    <x v="0"/>
    <x v="1"/>
    <n v="96"/>
    <n v="3"/>
    <n v="99"/>
    <n v="1"/>
    <n v="1"/>
    <s v="Personal Auto"/>
    <s v="Personal L2"/>
    <s v="Offer3"/>
    <s v="Web"/>
    <n v="685.90734099999997"/>
    <s v="Four-Door Car"/>
    <s v="Small"/>
  </r>
  <r>
    <s v="YU72630"/>
    <x v="1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x v="3"/>
    <n v="4548.2916130000003"/>
    <x v="0"/>
    <s v="Extended"/>
    <x v="0"/>
    <d v="2011-06-02T00:00:00"/>
    <s v="Unemployed"/>
    <x v="0"/>
    <n v="0"/>
    <x v="0"/>
    <x v="0"/>
    <n v="132"/>
    <n v="5"/>
    <n v="88"/>
    <n v="3"/>
    <n v="1"/>
    <s v="Personal Auto"/>
    <s v="Personal L2"/>
    <s v="Offer1"/>
    <s v="Branch"/>
    <n v="950.4"/>
    <s v="Sports Car"/>
    <s v="Large"/>
  </r>
  <r>
    <s v="CE41738"/>
    <x v="4"/>
    <n v="2885.002508"/>
    <x v="0"/>
    <s v="Basic"/>
    <x v="1"/>
    <s v="1/21/11"/>
    <s v="Employed"/>
    <x v="0"/>
    <n v="77748"/>
    <x v="1"/>
    <x v="0"/>
    <n v="72"/>
    <n v="1"/>
    <n v="51"/>
    <n v="0"/>
    <n v="1"/>
    <s v="Personal Auto"/>
    <s v="Personal L3"/>
    <s v="Offer2"/>
    <s v="Branch"/>
    <n v="7.2145789999999996"/>
    <s v="Two-Door Car"/>
    <s v="Medsize"/>
  </r>
  <r>
    <s v="HF15113"/>
    <x v="4"/>
    <n v="4883.5514020000001"/>
    <x v="0"/>
    <s v="Basic"/>
    <x v="0"/>
    <d v="2011-02-01T00:00:00"/>
    <s v="Disabled"/>
    <x v="0"/>
    <n v="19096"/>
    <x v="0"/>
    <x v="2"/>
    <n v="64"/>
    <n v="17"/>
    <n v="5"/>
    <n v="0"/>
    <n v="3"/>
    <s v="Personal Auto"/>
    <s v="Personal L3"/>
    <s v="Offer1"/>
    <s v="Web"/>
    <n v="374.89960000000002"/>
    <s v="Two-Door Car"/>
    <s v="Medsize"/>
  </r>
  <r>
    <s v="WZ83320"/>
    <x v="1"/>
    <n v="9061.0577410000005"/>
    <x v="0"/>
    <s v="Premium"/>
    <x v="2"/>
    <s v="2/18/11"/>
    <s v="Employed"/>
    <x v="0"/>
    <n v="73876"/>
    <x v="2"/>
    <x v="0"/>
    <n v="112"/>
    <n v="19"/>
    <n v="71"/>
    <n v="0"/>
    <n v="8"/>
    <s v="Personal Auto"/>
    <s v="Personal L1"/>
    <s v="Offer3"/>
    <s v="Web"/>
    <n v="419.30304100000001"/>
    <s v="Four-Door Car"/>
    <s v="Medsize"/>
  </r>
  <r>
    <s v="XX31571"/>
    <x v="0"/>
    <n v="16728.343860000001"/>
    <x v="0"/>
    <s v="Extended"/>
    <x v="3"/>
    <s v="1/15/11"/>
    <s v="Unemployed"/>
    <x v="1"/>
    <n v="0"/>
    <x v="0"/>
    <x v="1"/>
    <n v="237"/>
    <n v="1"/>
    <n v="29"/>
    <n v="0"/>
    <n v="5"/>
    <s v="Personal Auto"/>
    <s v="Personal L1"/>
    <s v="Offer3"/>
    <s v="Agent"/>
    <n v="1706.4"/>
    <s v="Luxury Car"/>
    <s v="Medsize"/>
  </r>
  <r>
    <s v="US90854"/>
    <x v="4"/>
    <n v="11177.7521"/>
    <x v="0"/>
    <s v="Basic"/>
    <x v="0"/>
    <s v="1/16/11"/>
    <s v="Employed"/>
    <x v="1"/>
    <n v="20742"/>
    <x v="2"/>
    <x v="1"/>
    <n v="100"/>
    <n v="17"/>
    <n v="52"/>
    <n v="0"/>
    <n v="2"/>
    <s v="Personal Auto"/>
    <s v="Personal L2"/>
    <s v="Offer2"/>
    <s v="Web"/>
    <n v="455.851876"/>
    <s v="SUV"/>
    <s v="Medsize"/>
  </r>
  <r>
    <s v="FX55357"/>
    <x v="1"/>
    <n v="4364.3118910000003"/>
    <x v="0"/>
    <s v="Basic"/>
    <x v="1"/>
    <s v="1/18/11"/>
    <s v="Employed"/>
    <x v="1"/>
    <n v="44804"/>
    <x v="0"/>
    <x v="1"/>
    <n v="114"/>
    <n v="15"/>
    <n v="13"/>
    <n v="0"/>
    <n v="1"/>
    <s v="Corporate Auto"/>
    <s v="Corporate L3"/>
    <s v="Offer4"/>
    <s v="Branch"/>
    <n v="778.35007299999995"/>
    <s v="SUV"/>
    <s v="Medsize"/>
  </r>
  <r>
    <s v="LR32149"/>
    <x v="1"/>
    <n v="22940.382150000001"/>
    <x v="0"/>
    <s v="Basic"/>
    <x v="0"/>
    <d v="2011-01-01T00:00:00"/>
    <s v="Employed"/>
    <x v="0"/>
    <n v="52993"/>
    <x v="2"/>
    <x v="0"/>
    <n v="64"/>
    <n v="16"/>
    <n v="86"/>
    <n v="0"/>
    <n v="2"/>
    <s v="Personal Auto"/>
    <s v="Personal L1"/>
    <s v="Offer1"/>
    <s v="Call Center"/>
    <n v="304.69988899999998"/>
    <s v="Four-Door Car"/>
    <s v="Medsize"/>
  </r>
  <r>
    <s v="UK66803"/>
    <x v="4"/>
    <n v="4926.2828360000003"/>
    <x v="0"/>
    <s v="Basic"/>
    <x v="0"/>
    <d v="2011-09-01T00:00:00"/>
    <s v="Employed"/>
    <x v="0"/>
    <n v="49185"/>
    <x v="1"/>
    <x v="0"/>
    <n v="61"/>
    <n v="11"/>
    <n v="92"/>
    <n v="0"/>
    <n v="8"/>
    <s v="Corporate Auto"/>
    <s v="Corporate L3"/>
    <s v="Offer3"/>
    <s v="Branch"/>
    <n v="126.95007099999999"/>
    <s v="Two-Door Car"/>
    <s v="Medsize"/>
  </r>
  <r>
    <s v="VO87159"/>
    <x v="4"/>
    <n v="23086.36478"/>
    <x v="0"/>
    <s v="Basic"/>
    <x v="3"/>
    <d v="2011-01-02T00:00:00"/>
    <s v="Employed"/>
    <x v="0"/>
    <n v="69240"/>
    <x v="2"/>
    <x v="1"/>
    <n v="194"/>
    <n v="16"/>
    <n v="29"/>
    <n v="0"/>
    <n v="2"/>
    <s v="Personal Auto"/>
    <s v="Personal L3"/>
    <s v="Offer2"/>
    <s v="Branch"/>
    <n v="744.76913100000002"/>
    <s v="Luxury SUV"/>
    <s v="Medsize"/>
  </r>
  <r>
    <s v="QK23524"/>
    <x v="4"/>
    <n v="5149.3013060000003"/>
    <x v="0"/>
    <s v="Extended"/>
    <x v="0"/>
    <s v="1/22/11"/>
    <s v="Employed"/>
    <x v="0"/>
    <n v="26877"/>
    <x v="0"/>
    <x v="0"/>
    <n v="131"/>
    <n v="5"/>
    <n v="2"/>
    <n v="0"/>
    <n v="1"/>
    <s v="Personal Auto"/>
    <s v="Personal L2"/>
    <s v="Offer4"/>
    <s v="Agent"/>
    <n v="628.79999999999995"/>
    <s v="SUV"/>
    <s v="Small"/>
  </r>
  <r>
    <s v="ZQ37164"/>
    <x v="1"/>
    <n v="8016.7476290000004"/>
    <x v="0"/>
    <s v="Basic"/>
    <x v="0"/>
    <s v="1/29/11"/>
    <s v="Employed"/>
    <x v="0"/>
    <n v="82828"/>
    <x v="2"/>
    <x v="0"/>
    <n v="67"/>
    <n v="14"/>
    <n v="36"/>
    <n v="1"/>
    <n v="2"/>
    <s v="Personal Auto"/>
    <s v="Personal L2"/>
    <s v="Offer4"/>
    <s v="Agent"/>
    <n v="217.47277600000001"/>
    <s v="Four-Door Car"/>
    <s v="Medsize"/>
  </r>
  <r>
    <s v="FG47217"/>
    <x v="3"/>
    <n v="2538.8570890000001"/>
    <x v="0"/>
    <s v="Basic"/>
    <x v="0"/>
    <d v="2011-11-02T00:00:00"/>
    <s v="Employed"/>
    <x v="1"/>
    <n v="99824"/>
    <x v="0"/>
    <x v="0"/>
    <n v="63"/>
    <n v="1"/>
    <n v="56"/>
    <n v="0"/>
    <n v="1"/>
    <s v="Special Auto"/>
    <s v="Special L2"/>
    <s v="Offer1"/>
    <s v="Agent"/>
    <n v="302.39999999999998"/>
    <s v="Four-Door Car"/>
    <s v="Medsize"/>
  </r>
  <r>
    <s v="FQ46354"/>
    <x v="3"/>
    <n v="10498.926450000001"/>
    <x v="0"/>
    <s v="Extended"/>
    <x v="0"/>
    <d v="2011-04-02T00:00:00"/>
    <s v="Employed"/>
    <x v="1"/>
    <n v="30352"/>
    <x v="1"/>
    <x v="0"/>
    <n v="89"/>
    <n v="21"/>
    <n v="13"/>
    <n v="0"/>
    <n v="2"/>
    <s v="Personal Auto"/>
    <s v="Personal L2"/>
    <s v="Offer1"/>
    <s v="Web"/>
    <n v="146.11068499999999"/>
    <s v="Four-Door Car"/>
    <s v="Medsize"/>
  </r>
  <r>
    <s v="AG56998"/>
    <x v="4"/>
    <n v="2448.6461380000001"/>
    <x v="0"/>
    <s v="Basic"/>
    <x v="1"/>
    <d v="2011-08-02T00:00:00"/>
    <s v="Unemployed"/>
    <x v="1"/>
    <n v="0"/>
    <x v="0"/>
    <x v="0"/>
    <n v="69"/>
    <n v="7"/>
    <n v="68"/>
    <n v="0"/>
    <n v="1"/>
    <s v="Corporate Auto"/>
    <s v="Corporate L3"/>
    <s v="Offer2"/>
    <s v="Branch"/>
    <n v="331.2"/>
    <s v="Two-Door Car"/>
    <s v="Medsize"/>
  </r>
  <r>
    <s v="KG23128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NX34811"/>
    <x v="2"/>
    <n v="8295.837442"/>
    <x v="0"/>
    <s v="Premium"/>
    <x v="0"/>
    <d v="2011-10-02T00:00:00"/>
    <s v="Employed"/>
    <x v="0"/>
    <n v="85478"/>
    <x v="1"/>
    <x v="0"/>
    <n v="103"/>
    <n v="29"/>
    <n v="15"/>
    <n v="0"/>
    <n v="6"/>
    <s v="Personal Auto"/>
    <s v="Personal L1"/>
    <s v="Offer1"/>
    <s v="Call Center"/>
    <n v="224.15941599999999"/>
    <s v="Two-Door Car"/>
    <s v="Medsize"/>
  </r>
  <r>
    <s v="PY79729"/>
    <x v="4"/>
    <n v="2786.6612190000001"/>
    <x v="0"/>
    <s v="Basic"/>
    <x v="3"/>
    <d v="2011-03-01T00:00:00"/>
    <s v="Employed"/>
    <x v="0"/>
    <n v="94310"/>
    <x v="0"/>
    <x v="2"/>
    <n v="70"/>
    <n v="1"/>
    <n v="76"/>
    <n v="4"/>
    <n v="1"/>
    <s v="Corporate Auto"/>
    <s v="Corporate L3"/>
    <s v="Offer4"/>
    <s v="Agent"/>
    <n v="430.76934699999998"/>
    <s v="Four-Door Car"/>
    <s v="Small"/>
  </r>
  <r>
    <s v="VJ64329"/>
    <x v="4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Corporate Auto"/>
    <s v="Corporate L3"/>
    <s v="Offer1"/>
    <s v="Branch"/>
    <n v="465.6"/>
    <s v="Four-Door Car"/>
    <s v="Small"/>
  </r>
  <r>
    <s v="CO71312"/>
    <x v="1"/>
    <n v="11469.62991"/>
    <x v="0"/>
    <s v="Premium"/>
    <x v="3"/>
    <d v="2011-06-01T00:00:00"/>
    <s v="Disabled"/>
    <x v="0"/>
    <n v="10384"/>
    <x v="0"/>
    <x v="0"/>
    <n v="151"/>
    <n v="5"/>
    <n v="72"/>
    <n v="0"/>
    <n v="5"/>
    <s v="Personal Auto"/>
    <s v="Personal L2"/>
    <s v="Offer1"/>
    <s v="Agent"/>
    <n v="914.43409699999995"/>
    <s v="SUV"/>
    <s v="Medsize"/>
  </r>
  <r>
    <s v="VG83453"/>
    <x v="3"/>
    <n v="3557.3683679999999"/>
    <x v="0"/>
    <s v="Extended"/>
    <x v="4"/>
    <s v="2/21/11"/>
    <s v="Disabled"/>
    <x v="1"/>
    <n v="17272"/>
    <x v="0"/>
    <x v="0"/>
    <n v="93"/>
    <n v="30"/>
    <n v="58"/>
    <n v="0"/>
    <n v="1"/>
    <s v="Personal Auto"/>
    <s v="Personal L2"/>
    <s v="Offer4"/>
    <s v="Call Center"/>
    <n v="446.4"/>
    <s v="Two-Door Car"/>
    <s v="Medsize"/>
  </r>
  <r>
    <s v="JD78271"/>
    <x v="2"/>
    <n v="8317.3025130000005"/>
    <x v="0"/>
    <s v="Basic"/>
    <x v="1"/>
    <s v="1/18/11"/>
    <s v="Employed"/>
    <x v="0"/>
    <n v="64367"/>
    <x v="1"/>
    <x v="0"/>
    <n v="104"/>
    <n v="2"/>
    <n v="14"/>
    <n v="0"/>
    <n v="9"/>
    <s v="Personal Auto"/>
    <s v="Personal L2"/>
    <s v="Offer3"/>
    <s v="Call Center"/>
    <n v="96.431061"/>
    <s v="SUV"/>
    <s v="Medsize"/>
  </r>
  <r>
    <s v="XM69101"/>
    <x v="4"/>
    <n v="7601.9511039999998"/>
    <x v="0"/>
    <s v="Extended"/>
    <x v="0"/>
    <s v="1/29/11"/>
    <s v="Employed"/>
    <x v="1"/>
    <n v="47519"/>
    <x v="2"/>
    <x v="0"/>
    <n v="96"/>
    <n v="21"/>
    <n v="2"/>
    <n v="0"/>
    <n v="4"/>
    <s v="Personal Auto"/>
    <s v="Personal L1"/>
    <s v="Offer2"/>
    <s v="Branch"/>
    <n v="245.24824799999999"/>
    <s v="Two-Door Car"/>
    <s v="Medsize"/>
  </r>
  <r>
    <s v="HK30754"/>
    <x v="1"/>
    <n v="9426.9711580000003"/>
    <x v="0"/>
    <s v="Extended"/>
    <x v="1"/>
    <s v="1/16/11"/>
    <s v="Medical Leave"/>
    <x v="1"/>
    <n v="26263"/>
    <x v="0"/>
    <x v="2"/>
    <n v="85"/>
    <n v="11"/>
    <n v="31"/>
    <n v="0"/>
    <n v="2"/>
    <s v="Special Auto"/>
    <s v="Special L2"/>
    <s v="Offer4"/>
    <s v="Agent"/>
    <n v="475.15973200000002"/>
    <s v="Two-Door Car"/>
    <s v="Large"/>
  </r>
  <r>
    <s v="WJ47053"/>
    <x v="4"/>
    <n v="6418.8491489999997"/>
    <x v="0"/>
    <s v="Basic"/>
    <x v="0"/>
    <s v="1/17/11"/>
    <s v="Unemployed"/>
    <x v="1"/>
    <n v="0"/>
    <x v="0"/>
    <x v="1"/>
    <n v="63"/>
    <n v="30"/>
    <n v="34"/>
    <n v="0"/>
    <n v="2"/>
    <s v="Personal Auto"/>
    <s v="Personal L3"/>
    <s v="Offer1"/>
    <s v="Call Center"/>
    <n v="556.85727999999995"/>
    <s v="Two-Door Car"/>
    <s v="Medsize"/>
  </r>
  <r>
    <s v="HX36471"/>
    <x v="3"/>
    <n v="6788.084852"/>
    <x v="0"/>
    <s v="Extended"/>
    <x v="3"/>
    <s v="1/13/11"/>
    <s v="Unemployed"/>
    <x v="0"/>
    <n v="0"/>
    <x v="0"/>
    <x v="1"/>
    <n v="93"/>
    <n v="2"/>
    <n v="70"/>
    <n v="0"/>
    <n v="9"/>
    <s v="Personal Auto"/>
    <s v="Personal L3"/>
    <s v="Offer2"/>
    <s v="Branch"/>
    <n v="855.34172899999999"/>
    <s v="Two-Door Car"/>
    <s v="Medsize"/>
  </r>
  <r>
    <s v="HS66275"/>
    <x v="3"/>
    <n v="3358.6609790000002"/>
    <x v="0"/>
    <s v="Extended"/>
    <x v="3"/>
    <s v="2/18/11"/>
    <s v="Employed"/>
    <x v="0"/>
    <n v="77309"/>
    <x v="0"/>
    <x v="0"/>
    <n v="83"/>
    <n v="22"/>
    <n v="6"/>
    <n v="0"/>
    <n v="1"/>
    <s v="Personal Auto"/>
    <s v="Personal L2"/>
    <s v="Offer4"/>
    <s v="Agent"/>
    <n v="596.32094300000006"/>
    <s v="Two-Door Car"/>
    <s v="Small"/>
  </r>
  <r>
    <s v="MB75636"/>
    <x v="4"/>
    <n v="2439.930981"/>
    <x v="0"/>
    <s v="Basic"/>
    <x v="1"/>
    <d v="2011-10-01T00:00:00"/>
    <s v="Employed"/>
    <x v="0"/>
    <n v="50876"/>
    <x v="2"/>
    <x v="0"/>
    <n v="61"/>
    <n v="13"/>
    <n v="60"/>
    <n v="0"/>
    <n v="1"/>
    <s v="Personal Auto"/>
    <s v="Personal L2"/>
    <s v="Offer1"/>
    <s v="Agent"/>
    <n v="171.24819600000001"/>
    <s v="Four-Door Car"/>
    <s v="Medsize"/>
  </r>
  <r>
    <s v="KB35786"/>
    <x v="4"/>
    <n v="4505.8501100000003"/>
    <x v="0"/>
    <s v="Basic"/>
    <x v="0"/>
    <d v="2011-03-02T00:00:00"/>
    <s v="Medical Leave"/>
    <x v="1"/>
    <n v="20284"/>
    <x v="0"/>
    <x v="1"/>
    <n v="65"/>
    <n v="14"/>
    <n v="84"/>
    <n v="1"/>
    <n v="3"/>
    <s v="Personal Auto"/>
    <s v="Personal L2"/>
    <s v="Offer1"/>
    <s v="Agent"/>
    <n v="532.80663700000002"/>
    <s v="Four-Door Car"/>
    <s v="Medsize"/>
  </r>
  <r>
    <s v="LX42787"/>
    <x v="3"/>
    <n v="2309.596399"/>
    <x v="0"/>
    <s v="Basic"/>
    <x v="1"/>
    <d v="2011-03-01T00:00:00"/>
    <s v="Retired"/>
    <x v="1"/>
    <n v="22567"/>
    <x v="0"/>
    <x v="1"/>
    <n v="69"/>
    <n v="6"/>
    <n v="12"/>
    <n v="0"/>
    <n v="1"/>
    <s v="Personal Auto"/>
    <s v="Personal L2"/>
    <s v="Offer4"/>
    <s v="Branch"/>
    <n v="496.8"/>
    <s v="Four-Door Car"/>
    <s v="Large"/>
  </r>
  <r>
    <s v="SS34897"/>
    <x v="3"/>
    <n v="2541.5239590000001"/>
    <x v="0"/>
    <s v="Basic"/>
    <x v="0"/>
    <s v="1/27/11"/>
    <s v="Employed"/>
    <x v="1"/>
    <n v="63546"/>
    <x v="1"/>
    <x v="0"/>
    <n v="64"/>
    <n v="1"/>
    <n v="53"/>
    <n v="0"/>
    <n v="1"/>
    <s v="Personal Auto"/>
    <s v="Personal L2"/>
    <s v="Offer3"/>
    <s v="Call Center"/>
    <n v="131.81365199999999"/>
    <s v="Four-Door Car"/>
    <s v="Medsize"/>
  </r>
  <r>
    <s v="ZQ92997"/>
    <x v="2"/>
    <n v="6414.0813619999999"/>
    <x v="0"/>
    <s v="Extended"/>
    <x v="3"/>
    <s v="1/22/11"/>
    <s v="Unemployed"/>
    <x v="1"/>
    <n v="0"/>
    <x v="0"/>
    <x v="1"/>
    <n v="89"/>
    <n v="0"/>
    <n v="12"/>
    <n v="0"/>
    <n v="5"/>
    <s v="Personal Auto"/>
    <s v="Personal L3"/>
    <s v="Offer1"/>
    <s v="Call Center"/>
    <n v="640.79999999999995"/>
    <s v="Four-Door Car"/>
    <s v="Medsize"/>
  </r>
  <r>
    <s v="OB66874"/>
    <x v="4"/>
    <n v="2585.2062679999999"/>
    <x v="0"/>
    <s v="Basic"/>
    <x v="1"/>
    <d v="2011-12-01T00:00:00"/>
    <s v="Employed"/>
    <x v="0"/>
    <n v="28137"/>
    <x v="0"/>
    <x v="0"/>
    <n v="65"/>
    <n v="23"/>
    <n v="2"/>
    <n v="0"/>
    <n v="1"/>
    <s v="Personal Auto"/>
    <s v="Personal L1"/>
    <s v="Offer3"/>
    <s v="Web"/>
    <n v="312"/>
    <s v="Two-Door Car"/>
    <s v="Large"/>
  </r>
  <r>
    <s v="LE74625"/>
    <x v="3"/>
    <n v="2961.3140800000001"/>
    <x v="0"/>
    <s v="Extended"/>
    <x v="2"/>
    <s v="2/28/11"/>
    <s v="Medical Leave"/>
    <x v="1"/>
    <n v="22608"/>
    <x v="0"/>
    <x v="0"/>
    <n v="77"/>
    <n v="5"/>
    <n v="10"/>
    <n v="0"/>
    <n v="1"/>
    <s v="Personal Auto"/>
    <s v="Personal L1"/>
    <s v="Offer2"/>
    <s v="Agent"/>
    <n v="369.6"/>
    <s v="Four-Door Car"/>
    <s v="Small"/>
  </r>
  <r>
    <s v="QN60028"/>
    <x v="3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Corporate Auto"/>
    <s v="Corporate L2"/>
    <s v="Offer2"/>
    <s v="Agent"/>
    <n v="331.2"/>
    <s v="Two-Door Car"/>
    <s v="Medsize"/>
  </r>
  <r>
    <s v="GV19121"/>
    <x v="4"/>
    <n v="3341.6835000000001"/>
    <x v="0"/>
    <s v="Basic"/>
    <x v="1"/>
    <d v="2011-10-02T00:00:00"/>
    <s v="Unemployed"/>
    <x v="1"/>
    <n v="0"/>
    <x v="0"/>
    <x v="1"/>
    <n v="69"/>
    <n v="9"/>
    <n v="72"/>
    <n v="5"/>
    <n v="3"/>
    <s v="Personal Auto"/>
    <s v="Personal L3"/>
    <s v="Offer4"/>
    <s v="Branch"/>
    <n v="331.2"/>
    <s v="Two-Door Car"/>
    <s v="Large"/>
  </r>
  <r>
    <s v="PS43764"/>
    <x v="0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Special Auto"/>
    <s v="Special L2"/>
    <s v="Offer2"/>
    <s v="Call Center"/>
    <n v="350.4"/>
    <s v="Four-Door Car"/>
    <s v="Medsize"/>
  </r>
  <r>
    <s v="YW60802"/>
    <x v="4"/>
    <n v="4117.3723900000005"/>
    <x v="0"/>
    <s v="Basic"/>
    <x v="3"/>
    <d v="2011-11-02T00:00:00"/>
    <s v="Unemployed"/>
    <x v="0"/>
    <n v="0"/>
    <x v="0"/>
    <x v="1"/>
    <n v="116"/>
    <n v="19"/>
    <n v="99"/>
    <n v="0"/>
    <n v="1"/>
    <s v="Personal Auto"/>
    <s v="Personal L1"/>
    <s v="Offer1"/>
    <s v="Web"/>
    <n v="1301.796063"/>
    <s v="SUV"/>
    <s v="Small"/>
  </r>
  <r>
    <s v="UI80897"/>
    <x v="0"/>
    <n v="5552.5963529999999"/>
    <x v="0"/>
    <s v="Basic"/>
    <x v="3"/>
    <s v="2/27/11"/>
    <s v="Employed"/>
    <x v="1"/>
    <n v="50470"/>
    <x v="0"/>
    <x v="2"/>
    <n v="71"/>
    <n v="1"/>
    <n v="87"/>
    <n v="0"/>
    <n v="8"/>
    <s v="Corporate Auto"/>
    <s v="Corporate L2"/>
    <s v="Offer4"/>
    <s v="Call Center"/>
    <n v="377.498287"/>
    <s v="Two-Door Car"/>
    <s v="Large"/>
  </r>
  <r>
    <s v="VV35420"/>
    <x v="1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1"/>
    <s v="Offer2"/>
    <s v="Agent"/>
    <n v="386.03124800000001"/>
    <s v="Four-Door Car"/>
    <s v="Small"/>
  </r>
  <r>
    <s v="RW61528"/>
    <x v="2"/>
    <n v="13916.93446"/>
    <x v="0"/>
    <s v="Premium"/>
    <x v="1"/>
    <d v="2011-02-01T00:00:00"/>
    <s v="Employed"/>
    <x v="0"/>
    <n v="52423"/>
    <x v="0"/>
    <x v="1"/>
    <n v="119"/>
    <n v="2"/>
    <n v="80"/>
    <n v="1"/>
    <n v="2"/>
    <s v="Corporate Auto"/>
    <s v="Corporate L1"/>
    <s v="Offer1"/>
    <s v="Web"/>
    <n v="571.20000000000005"/>
    <s v="Four-Door Car"/>
    <s v="Medsize"/>
  </r>
  <r>
    <s v="LT60268"/>
    <x v="2"/>
    <n v="11044.42715"/>
    <x v="0"/>
    <s v="Extended"/>
    <x v="1"/>
    <d v="2011-04-01T00:00:00"/>
    <s v="Employed"/>
    <x v="0"/>
    <n v="29696"/>
    <x v="2"/>
    <x v="1"/>
    <n v="139"/>
    <n v="17"/>
    <n v="41"/>
    <n v="0"/>
    <n v="3"/>
    <s v="Personal Auto"/>
    <s v="Personal L3"/>
    <s v="Offer3"/>
    <s v="Call Center"/>
    <n v="478.10784699999999"/>
    <s v="SUV"/>
    <s v="Medsize"/>
  </r>
  <r>
    <s v="VA77345"/>
    <x v="4"/>
    <n v="3531.039178"/>
    <x v="0"/>
    <s v="Extended"/>
    <x v="1"/>
    <s v="2/25/11"/>
    <s v="Employed"/>
    <x v="0"/>
    <n v="26884"/>
    <x v="2"/>
    <x v="0"/>
    <n v="89"/>
    <n v="11"/>
    <n v="84"/>
    <n v="0"/>
    <n v="1"/>
    <s v="Special Auto"/>
    <s v="Special L2"/>
    <s v="Offer4"/>
    <s v="Call Center"/>
    <n v="238.132215"/>
    <s v="Four-Door Car"/>
    <s v="Medsize"/>
  </r>
  <r>
    <s v="WG15595"/>
    <x v="3"/>
    <n v="2759.618207"/>
    <x v="0"/>
    <s v="Basic"/>
    <x v="1"/>
    <d v="2011-09-01T00:00:00"/>
    <s v="Employed"/>
    <x v="1"/>
    <n v="64388"/>
    <x v="0"/>
    <x v="0"/>
    <n v="69"/>
    <n v="12"/>
    <n v="51"/>
    <n v="0"/>
    <n v="1"/>
    <s v="Personal Auto"/>
    <s v="Personal L3"/>
    <s v="Offer1"/>
    <s v="Agent"/>
    <n v="331.2"/>
    <s v="Two-Door Car"/>
    <s v="Small"/>
  </r>
  <r>
    <s v="FZ45665"/>
    <x v="4"/>
    <n v="6500.4096970000001"/>
    <x v="0"/>
    <s v="Basic"/>
    <x v="0"/>
    <d v="2011-03-01T00:00:00"/>
    <s v="Unemployed"/>
    <x v="0"/>
    <n v="0"/>
    <x v="0"/>
    <x v="1"/>
    <n v="61"/>
    <n v="13"/>
    <n v="37"/>
    <n v="0"/>
    <n v="2"/>
    <s v="Personal Auto"/>
    <s v="Personal L3"/>
    <s v="Offer1"/>
    <s v="Agent"/>
    <n v="292.8"/>
    <s v="Four-Door Car"/>
    <s v="Medsize"/>
  </r>
  <r>
    <s v="MM90239"/>
    <x v="4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1"/>
    <s v="Offer2"/>
    <s v="Branch"/>
    <n v="398.4"/>
    <s v="Two-Door Car"/>
    <s v="Small"/>
  </r>
  <r>
    <s v="UG18431"/>
    <x v="1"/>
    <n v="13083.486220000001"/>
    <x v="0"/>
    <s v="Basic"/>
    <x v="0"/>
    <d v="2011-09-02T00:00:00"/>
    <s v="Employed"/>
    <x v="1"/>
    <n v="73060"/>
    <x v="0"/>
    <x v="0"/>
    <n v="108"/>
    <n v="9"/>
    <n v="78"/>
    <n v="0"/>
    <n v="2"/>
    <s v="Special Auto"/>
    <s v="Special L3"/>
    <s v="Offer2"/>
    <s v="Call Center"/>
    <n v="518.4"/>
    <s v="SUV"/>
    <s v="Medsize"/>
  </r>
  <r>
    <s v="BE78308"/>
    <x v="4"/>
    <n v="2150.9060159999999"/>
    <x v="0"/>
    <s v="Basic"/>
    <x v="0"/>
    <s v="1/29/11"/>
    <s v="Unemployed"/>
    <x v="1"/>
    <n v="0"/>
    <x v="0"/>
    <x v="1"/>
    <n v="63"/>
    <n v="8"/>
    <n v="83"/>
    <n v="0"/>
    <n v="1"/>
    <s v="Personal Auto"/>
    <s v="Personal L1"/>
    <s v="Offer1"/>
    <s v="Branch"/>
    <n v="453.6"/>
    <s v="Two-Door Car"/>
    <s v="Medsize"/>
  </r>
  <r>
    <s v="EM29019"/>
    <x v="1"/>
    <n v="8447.8881669999992"/>
    <x v="0"/>
    <s v="Basic"/>
    <x v="0"/>
    <s v="2/18/11"/>
    <s v="Employed"/>
    <x v="0"/>
    <n v="61337"/>
    <x v="1"/>
    <x v="0"/>
    <n v="105"/>
    <n v="35"/>
    <n v="46"/>
    <n v="0"/>
    <n v="9"/>
    <s v="Personal Auto"/>
    <s v="Personal L2"/>
    <s v="Offer1"/>
    <s v="Call Center"/>
    <n v="2.5400900000000002"/>
    <s v="SUV"/>
    <s v="Medsize"/>
  </r>
  <r>
    <s v="SK37917"/>
    <x v="2"/>
    <n v="5075.4209529999998"/>
    <x v="0"/>
    <s v="Basic"/>
    <x v="1"/>
    <d v="2011-11-01T00:00:00"/>
    <s v="Unemployed"/>
    <x v="1"/>
    <n v="0"/>
    <x v="0"/>
    <x v="1"/>
    <n v="73"/>
    <n v="28"/>
    <n v="8"/>
    <n v="0"/>
    <n v="3"/>
    <s v="Corporate Auto"/>
    <s v="Corporate L2"/>
    <s v="Offer3"/>
    <s v="Agent"/>
    <n v="350.4"/>
    <s v="Two-Door Car"/>
    <s v="Medsize"/>
  </r>
  <r>
    <s v="DD68171"/>
    <x v="1"/>
    <n v="3527.8515849999999"/>
    <x v="0"/>
    <s v="Extended"/>
    <x v="0"/>
    <d v="2011-08-02T00:00:00"/>
    <s v="Employed"/>
    <x v="0"/>
    <n v="59496"/>
    <x v="1"/>
    <x v="0"/>
    <n v="88"/>
    <n v="22"/>
    <n v="64"/>
    <n v="0"/>
    <n v="1"/>
    <s v="Personal Auto"/>
    <s v="Personal L3"/>
    <s v="Offer1"/>
    <s v="Agent"/>
    <n v="189.14472799999999"/>
    <s v="Four-Door Car"/>
    <s v="Medsize"/>
  </r>
  <r>
    <s v="NF20746"/>
    <x v="4"/>
    <n v="13061.516390000001"/>
    <x v="0"/>
    <s v="Basic"/>
    <x v="0"/>
    <s v="1/18/11"/>
    <s v="Unemployed"/>
    <x v="0"/>
    <n v="0"/>
    <x v="0"/>
    <x v="1"/>
    <n v="180"/>
    <n v="4"/>
    <n v="45"/>
    <n v="0"/>
    <n v="6"/>
    <s v="Personal Auto"/>
    <s v="Personal L1"/>
    <s v="Offer2"/>
    <s v="Agent"/>
    <n v="1474.267145"/>
    <s v="Luxury Car"/>
    <s v="Medsize"/>
  </r>
  <r>
    <s v="PY48656"/>
    <x v="1"/>
    <n v="6259.5103650000001"/>
    <x v="0"/>
    <s v="Extended"/>
    <x v="2"/>
    <s v="1/31/11"/>
    <s v="Employed"/>
    <x v="0"/>
    <n v="37813"/>
    <x v="1"/>
    <x v="0"/>
    <n v="78"/>
    <n v="4"/>
    <n v="26"/>
    <n v="1"/>
    <n v="5"/>
    <s v="Corporate Auto"/>
    <s v="Corporate L2"/>
    <s v="Offer1"/>
    <s v="Agent"/>
    <n v="39.781368000000001"/>
    <s v="Four-Door Car"/>
    <s v="Medsize"/>
  </r>
  <r>
    <s v="AO42003"/>
    <x v="4"/>
    <n v="16681.32634"/>
    <x v="0"/>
    <s v="Basic"/>
    <x v="1"/>
    <s v="1/24/11"/>
    <s v="Employed"/>
    <x v="0"/>
    <n v="55907"/>
    <x v="0"/>
    <x v="0"/>
    <n v="104"/>
    <n v="23"/>
    <n v="64"/>
    <n v="0"/>
    <n v="2"/>
    <s v="Corporate Auto"/>
    <s v="Corporate L1"/>
    <s v="Offer1"/>
    <s v="Agent"/>
    <n v="499.2"/>
    <s v="SUV"/>
    <s v="Large"/>
  </r>
  <r>
    <s v="DK41858"/>
    <x v="1"/>
    <n v="5791.610721"/>
    <x v="0"/>
    <s v="Basic"/>
    <x v="1"/>
    <d v="2011-05-02T00:00:00"/>
    <s v="Employed"/>
    <x v="0"/>
    <n v="80480"/>
    <x v="2"/>
    <x v="0"/>
    <n v="72"/>
    <n v="6"/>
    <n v="55"/>
    <n v="0"/>
    <n v="7"/>
    <s v="Personal Auto"/>
    <s v="Personal L3"/>
    <s v="Offer3"/>
    <s v="Agent"/>
    <n v="242.84260699999999"/>
    <s v="Four-Door Car"/>
    <s v="Medsize"/>
  </r>
  <r>
    <s v="TY20016"/>
    <x v="4"/>
    <n v="7980.4886370000004"/>
    <x v="0"/>
    <s v="Basic"/>
    <x v="0"/>
    <s v="1/20/11"/>
    <s v="Employed"/>
    <x v="1"/>
    <n v="72734"/>
    <x v="2"/>
    <x v="0"/>
    <n v="66"/>
    <n v="7"/>
    <n v="96"/>
    <n v="0"/>
    <n v="2"/>
    <s v="Personal Auto"/>
    <s v="Personal L3"/>
    <s v="Offer4"/>
    <s v="Web"/>
    <n v="195.21896799999999"/>
    <s v="Two-Door Car"/>
    <s v="Large"/>
  </r>
  <r>
    <s v="OH76118"/>
    <x v="0"/>
    <n v="2767.499996"/>
    <x v="0"/>
    <s v="Basic"/>
    <x v="3"/>
    <s v="1/27/11"/>
    <s v="Unemployed"/>
    <x v="0"/>
    <n v="0"/>
    <x v="1"/>
    <x v="0"/>
    <n v="72"/>
    <n v="27"/>
    <n v="60"/>
    <n v="0"/>
    <n v="1"/>
    <s v="Personal Auto"/>
    <s v="Personal L2"/>
    <s v="Offer1"/>
    <s v="Web"/>
    <n v="22.326388000000001"/>
    <s v="Four-Door Car"/>
    <s v="Medsize"/>
  </r>
  <r>
    <s v="IZ79227"/>
    <x v="1"/>
    <n v="2975.2565490000002"/>
    <x v="0"/>
    <s v="Extended"/>
    <x v="0"/>
    <d v="2011-06-01T00:00:00"/>
    <s v="Employed"/>
    <x v="1"/>
    <n v="36548"/>
    <x v="0"/>
    <x v="0"/>
    <n v="76"/>
    <n v="10"/>
    <n v="95"/>
    <n v="0"/>
    <n v="1"/>
    <s v="Personal Auto"/>
    <s v="Personal L1"/>
    <s v="Offer2"/>
    <s v="Agent"/>
    <n v="547.20000000000005"/>
    <s v="Four-Door Car"/>
    <s v="Small"/>
  </r>
  <r>
    <s v="HN10814"/>
    <x v="1"/>
    <n v="4178.5864940000001"/>
    <x v="0"/>
    <s v="Basic"/>
    <x v="2"/>
    <s v="1/28/11"/>
    <s v="Employed"/>
    <x v="1"/>
    <n v="62113"/>
    <x v="1"/>
    <x v="0"/>
    <n v="104"/>
    <n v="1"/>
    <n v="0"/>
    <n v="0"/>
    <n v="1"/>
    <s v="Personal Auto"/>
    <s v="Personal L3"/>
    <s v="Offer2"/>
    <s v="Web"/>
    <n v="5.8947779999999996"/>
    <s v="SUV"/>
    <s v="Medsize"/>
  </r>
  <r>
    <s v="OD25312"/>
    <x v="1"/>
    <n v="4734.257944"/>
    <x v="0"/>
    <s v="Basic"/>
    <x v="1"/>
    <s v="1/30/11"/>
    <s v="Unemployed"/>
    <x v="1"/>
    <n v="0"/>
    <x v="0"/>
    <x v="1"/>
    <n v="67"/>
    <n v="7"/>
    <n v="75"/>
    <n v="0"/>
    <n v="5"/>
    <s v="Personal Auto"/>
    <s v="Personal L3"/>
    <s v="Offer3"/>
    <s v="Agent"/>
    <n v="747.45805199999995"/>
    <s v="Four-Door Car"/>
    <s v="Medsize"/>
  </r>
  <r>
    <s v="ZR32858"/>
    <x v="3"/>
    <n v="4315.7886319999998"/>
    <x v="0"/>
    <s v="Basic"/>
    <x v="0"/>
    <s v="2/25/11"/>
    <s v="Employed"/>
    <x v="0"/>
    <n v="41252"/>
    <x v="2"/>
    <x v="0"/>
    <n v="109"/>
    <n v="25"/>
    <n v="31"/>
    <n v="0"/>
    <n v="1"/>
    <s v="Personal Auto"/>
    <s v="Personal L3"/>
    <s v="Offer2"/>
    <s v="Branch"/>
    <n v="514.05940199999998"/>
    <s v="SUV"/>
    <s v="Medsize"/>
  </r>
  <r>
    <s v="FC68244"/>
    <x v="4"/>
    <n v="6126.5683090000002"/>
    <x v="0"/>
    <s v="Extended"/>
    <x v="3"/>
    <d v="2011-01-01T00:00:00"/>
    <s v="Employed"/>
    <x v="1"/>
    <n v="61139"/>
    <x v="0"/>
    <x v="0"/>
    <n v="76"/>
    <n v="4"/>
    <n v="16"/>
    <n v="0"/>
    <n v="4"/>
    <s v="Personal Auto"/>
    <s v="Personal L2"/>
    <s v="Offer2"/>
    <s v="Web"/>
    <n v="364.8"/>
    <s v="Four-Door Car"/>
    <s v="Medsize"/>
  </r>
  <r>
    <s v="VS86041"/>
    <x v="1"/>
    <n v="2694.599099"/>
    <x v="0"/>
    <s v="Basic"/>
    <x v="0"/>
    <d v="2011-05-02T00:00:00"/>
    <s v="Employed"/>
    <x v="0"/>
    <n v="26744"/>
    <x v="0"/>
    <x v="0"/>
    <n v="68"/>
    <n v="16"/>
    <n v="61"/>
    <n v="0"/>
    <n v="1"/>
    <s v="Corporate Auto"/>
    <s v="Corporate L3"/>
    <s v="Offer2"/>
    <s v="Agent"/>
    <n v="326.39999999999998"/>
    <s v="Two-Door Car"/>
    <s v="Large"/>
  </r>
  <r>
    <s v="EQ82942"/>
    <x v="3"/>
    <n v="9338.0848100000003"/>
    <x v="0"/>
    <s v="Extended"/>
    <x v="0"/>
    <d v="2011-04-02T00:00:00"/>
    <s v="Unemployed"/>
    <x v="0"/>
    <n v="0"/>
    <x v="0"/>
    <x v="1"/>
    <n v="132"/>
    <n v="17"/>
    <n v="34"/>
    <n v="0"/>
    <n v="3"/>
    <s v="Personal Auto"/>
    <s v="Personal L3"/>
    <s v="Offer1"/>
    <s v="Branch"/>
    <n v="950.4"/>
    <s v="SUV"/>
    <s v="Medsize"/>
  </r>
  <r>
    <s v="ZE82255"/>
    <x v="3"/>
    <n v="18680.993869999998"/>
    <x v="0"/>
    <s v="Basic"/>
    <x v="1"/>
    <s v="1/15/11"/>
    <s v="Employed"/>
    <x v="0"/>
    <n v="74640"/>
    <x v="0"/>
    <x v="0"/>
    <n v="66"/>
    <n v="0"/>
    <n v="44"/>
    <n v="0"/>
    <n v="2"/>
    <s v="Corporate Auto"/>
    <s v="Corporate L2"/>
    <s v="Offer1"/>
    <s v="Branch"/>
    <n v="375.514273"/>
    <s v="Four-Door Car"/>
    <s v="Large"/>
  </r>
  <r>
    <s v="DA79544"/>
    <x v="4"/>
    <n v="2551.349248"/>
    <x v="0"/>
    <s v="Basic"/>
    <x v="0"/>
    <d v="2011-01-02T00:00:00"/>
    <s v="Employed"/>
    <x v="1"/>
    <n v="88126"/>
    <x v="1"/>
    <x v="0"/>
    <n v="64"/>
    <n v="27"/>
    <n v="71"/>
    <n v="1"/>
    <n v="1"/>
    <s v="Personal Auto"/>
    <s v="Personal L1"/>
    <s v="Offer2"/>
    <s v="Branch"/>
    <n v="151.97315599999999"/>
    <s v="Four-Door Car"/>
    <s v="Medsize"/>
  </r>
  <r>
    <s v="WG33213"/>
    <x v="3"/>
    <n v="2808.0783609999999"/>
    <x v="0"/>
    <s v="Basic"/>
    <x v="0"/>
    <s v="1/23/11"/>
    <s v="Employed"/>
    <x v="0"/>
    <n v="55005"/>
    <x v="0"/>
    <x v="2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x v="3"/>
    <n v="9710.2864489999993"/>
    <x v="0"/>
    <s v="Extended"/>
    <x v="3"/>
    <s v="1/23/11"/>
    <s v="Employed"/>
    <x v="1"/>
    <n v="33190"/>
    <x v="1"/>
    <x v="1"/>
    <n v="123"/>
    <n v="1"/>
    <n v="95"/>
    <n v="0"/>
    <n v="4"/>
    <s v="Personal Auto"/>
    <s v="Personal L2"/>
    <s v="Offer1"/>
    <s v="Call Center"/>
    <n v="40.950769000000001"/>
    <s v="Sports Car"/>
    <s v="Medsize"/>
  </r>
  <r>
    <s v="JH73645"/>
    <x v="3"/>
    <n v="15190.654039999999"/>
    <x v="0"/>
    <s v="Basic"/>
    <x v="3"/>
    <d v="2011-12-02T00:00:00"/>
    <s v="Unemployed"/>
    <x v="1"/>
    <n v="0"/>
    <x v="0"/>
    <x v="1"/>
    <n v="71"/>
    <n v="4"/>
    <n v="64"/>
    <n v="4"/>
    <n v="2"/>
    <s v="Personal Auto"/>
    <s v="Personal L3"/>
    <s v="Offer2"/>
    <s v="Call Center"/>
    <n v="839.59321799999998"/>
    <s v="Four-Door Car"/>
    <s v="Small"/>
  </r>
  <r>
    <s v="SK98708"/>
    <x v="4"/>
    <n v="4069.7763719999998"/>
    <x v="0"/>
    <s v="Premium"/>
    <x v="1"/>
    <s v="1/13/11"/>
    <s v="Unemployed"/>
    <x v="0"/>
    <n v="0"/>
    <x v="0"/>
    <x v="1"/>
    <n v="117"/>
    <n v="0"/>
    <n v="42"/>
    <n v="0"/>
    <n v="1"/>
    <s v="Corporate Auto"/>
    <s v="Corporate L3"/>
    <s v="Offer2"/>
    <s v="Branch"/>
    <n v="609.80127900000002"/>
    <s v="Four-Door Car"/>
    <s v="Medsize"/>
  </r>
  <r>
    <s v="ZZ62245"/>
    <x v="4"/>
    <n v="6612.2208710000004"/>
    <x v="0"/>
    <s v="Extended"/>
    <x v="3"/>
    <s v="1/31/11"/>
    <s v="Unemployed"/>
    <x v="0"/>
    <n v="0"/>
    <x v="0"/>
    <x v="1"/>
    <n v="97"/>
    <n v="31"/>
    <n v="34"/>
    <n v="2"/>
    <n v="9"/>
    <s v="Personal Auto"/>
    <s v="Personal L2"/>
    <s v="Offer1"/>
    <s v="Web"/>
    <n v="669.39927699999998"/>
    <s v="Four-Door Car"/>
    <s v="Medsize"/>
  </r>
  <r>
    <s v="AU46604"/>
    <x v="3"/>
    <n v="2030.7836870000001"/>
    <x v="0"/>
    <s v="Basic"/>
    <x v="0"/>
    <s v="1/16/11"/>
    <s v="Unemployed"/>
    <x v="1"/>
    <n v="0"/>
    <x v="0"/>
    <x v="1"/>
    <n v="64"/>
    <n v="0"/>
    <n v="8"/>
    <n v="1"/>
    <n v="1"/>
    <s v="Personal Auto"/>
    <s v="Personal L2"/>
    <s v="Offer2"/>
    <s v="Agent"/>
    <n v="731.47972500000003"/>
    <s v="Four-Door Car"/>
    <s v="Small"/>
  </r>
  <r>
    <s v="HD44279"/>
    <x v="1"/>
    <n v="5090.4487499999996"/>
    <x v="0"/>
    <s v="Basic"/>
    <x v="0"/>
    <d v="2011-08-02T00:00:00"/>
    <s v="Disabled"/>
    <x v="0"/>
    <n v="25226"/>
    <x v="0"/>
    <x v="2"/>
    <n v="71"/>
    <n v="13"/>
    <n v="97"/>
    <n v="1"/>
    <n v="4"/>
    <s v="Personal Auto"/>
    <s v="Personal L2"/>
    <s v="Offer1"/>
    <s v="Branch"/>
    <n v="340.8"/>
    <s v="Four-Door Car"/>
    <s v="Medsize"/>
  </r>
  <r>
    <s v="LS99940"/>
    <x v="3"/>
    <n v="3353.381136"/>
    <x v="0"/>
    <s v="Extended"/>
    <x v="2"/>
    <s v="1/30/11"/>
    <s v="Employed"/>
    <x v="0"/>
    <n v="63398"/>
    <x v="2"/>
    <x v="0"/>
    <n v="83"/>
    <n v="29"/>
    <n v="46"/>
    <n v="0"/>
    <n v="1"/>
    <s v="Personal Auto"/>
    <s v="Personal L2"/>
    <s v="Offer2"/>
    <s v="Web"/>
    <n v="292.20678400000003"/>
    <s v="Four-Door Car"/>
    <s v="Medsize"/>
  </r>
  <r>
    <s v="EY27917"/>
    <x v="4"/>
    <n v="8532.9897509999992"/>
    <x v="0"/>
    <s v="Basic"/>
    <x v="2"/>
    <d v="2011-10-01T00:00:00"/>
    <s v="Employed"/>
    <x v="1"/>
    <n v="30092"/>
    <x v="1"/>
    <x v="0"/>
    <n v="108"/>
    <n v="33"/>
    <n v="90"/>
    <n v="0"/>
    <n v="9"/>
    <s v="Personal Auto"/>
    <s v="Personal L1"/>
    <s v="Offer2"/>
    <s v="Call Center"/>
    <n v="192.26543799999999"/>
    <s v="SUV"/>
    <s v="Large"/>
  </r>
  <r>
    <s v="ZJ22033"/>
    <x v="0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Corporate Auto"/>
    <s v="Corporate L1"/>
    <s v="Offer2"/>
    <s v="Agent"/>
    <n v="300.05638299999998"/>
    <s v="Four-Door Car"/>
    <s v="Medsize"/>
  </r>
  <r>
    <s v="TZ60132"/>
    <x v="4"/>
    <n v="6071.9072429999997"/>
    <x v="0"/>
    <s v="Extended"/>
    <x v="3"/>
    <d v="2011-05-02T00:00:00"/>
    <s v="Retired"/>
    <x v="0"/>
    <n v="12201"/>
    <x v="0"/>
    <x v="2"/>
    <n v="84"/>
    <n v="14"/>
    <n v="63"/>
    <n v="0"/>
    <n v="4"/>
    <s v="Corporate Auto"/>
    <s v="Corporate L3"/>
    <s v="Offer1"/>
    <s v="Branch"/>
    <n v="604.79999999999995"/>
    <s v="Four-Door Car"/>
    <s v="Medsize"/>
  </r>
  <r>
    <s v="XG74199"/>
    <x v="4"/>
    <n v="9061.7678479999995"/>
    <x v="0"/>
    <s v="Basic"/>
    <x v="1"/>
    <s v="1/19/11"/>
    <s v="Employed"/>
    <x v="1"/>
    <n v="37970"/>
    <x v="1"/>
    <x v="0"/>
    <n v="115"/>
    <n v="8"/>
    <n v="44"/>
    <n v="0"/>
    <n v="3"/>
    <s v="Personal Auto"/>
    <s v="Personal L3"/>
    <s v="Offer1"/>
    <s v="Agent"/>
    <n v="124.967415"/>
    <s v="SUV"/>
    <s v="Medsize"/>
  </r>
  <r>
    <s v="YM74115"/>
    <x v="2"/>
    <n v="2531.586761"/>
    <x v="0"/>
    <s v="Basic"/>
    <x v="0"/>
    <s v="2/22/11"/>
    <s v="Disabled"/>
    <x v="1"/>
    <n v="28898"/>
    <x v="1"/>
    <x v="0"/>
    <n v="67"/>
    <n v="15"/>
    <n v="85"/>
    <n v="0"/>
    <n v="1"/>
    <s v="Corporate Auto"/>
    <s v="Corporate L1"/>
    <s v="Offer1"/>
    <s v="Branch"/>
    <n v="82.811346"/>
    <s v="Four-Door Car"/>
    <s v="Medsize"/>
  </r>
  <r>
    <s v="LO48126"/>
    <x v="4"/>
    <n v="2467.129805"/>
    <x v="0"/>
    <s v="Basic"/>
    <x v="3"/>
    <s v="1/17/11"/>
    <s v="Employed"/>
    <x v="0"/>
    <n v="23845"/>
    <x v="0"/>
    <x v="0"/>
    <n v="61"/>
    <n v="33"/>
    <n v="34"/>
    <n v="0"/>
    <n v="1"/>
    <s v="Personal Auto"/>
    <s v="Personal L3"/>
    <s v="Offer2"/>
    <s v="Call Center"/>
    <n v="292.8"/>
    <s v="Four-Door Car"/>
    <s v="Large"/>
  </r>
  <r>
    <s v="NM37561"/>
    <x v="3"/>
    <n v="7408.1675509999995"/>
    <x v="0"/>
    <s v="Basic"/>
    <x v="3"/>
    <d v="2011-11-01T00:00:00"/>
    <s v="Employed"/>
    <x v="1"/>
    <n v="62810"/>
    <x v="1"/>
    <x v="0"/>
    <n v="187"/>
    <n v="14"/>
    <n v="22"/>
    <n v="1"/>
    <n v="1"/>
    <s v="Corporate Auto"/>
    <s v="Corporate L2"/>
    <s v="Offer3"/>
    <s v="Web"/>
    <n v="32.874675000000003"/>
    <s v="Luxury Car"/>
    <s v="Medsize"/>
  </r>
  <r>
    <s v="HW19141"/>
    <x v="4"/>
    <n v="3452.4149550000002"/>
    <x v="0"/>
    <s v="Extended"/>
    <x v="0"/>
    <s v="2/28/11"/>
    <s v="Employed"/>
    <x v="0"/>
    <n v="65773"/>
    <x v="2"/>
    <x v="0"/>
    <n v="89"/>
    <n v="24"/>
    <n v="35"/>
    <n v="4"/>
    <n v="1"/>
    <s v="Corporate Auto"/>
    <s v="Corporate L2"/>
    <s v="Offer2"/>
    <s v="Call Center"/>
    <n v="245.308491"/>
    <s v="Four-Door Car"/>
    <s v="Medsize"/>
  </r>
  <r>
    <s v="OD21455"/>
    <x v="3"/>
    <n v="4481.3875930000004"/>
    <x v="0"/>
    <s v="Basic"/>
    <x v="0"/>
    <d v="2011-07-01T00:00:00"/>
    <s v="Unemployed"/>
    <x v="1"/>
    <n v="0"/>
    <x v="2"/>
    <x v="1"/>
    <n v="69"/>
    <n v="1"/>
    <n v="25"/>
    <n v="0"/>
    <n v="4"/>
    <s v="Personal Auto"/>
    <s v="Personal L3"/>
    <s v="Offer3"/>
    <s v="Call Center"/>
    <n v="232.183503"/>
    <s v="Four-Door Car"/>
    <s v="Medsize"/>
  </r>
  <r>
    <s v="WN14477"/>
    <x v="3"/>
    <n v="21235.44557"/>
    <x v="0"/>
    <s v="Extended"/>
    <x v="0"/>
    <d v="2011-09-02T00:00:00"/>
    <s v="Unemployed"/>
    <x v="1"/>
    <n v="0"/>
    <x v="0"/>
    <x v="2"/>
    <n v="86"/>
    <n v="29"/>
    <n v="45"/>
    <n v="0"/>
    <n v="2"/>
    <s v="Personal Auto"/>
    <s v="Personal L1"/>
    <s v="Offer2"/>
    <s v="Branch"/>
    <n v="568.74640499999998"/>
    <s v="Four-Door Car"/>
    <s v="Medsize"/>
  </r>
  <r>
    <s v="YK88644"/>
    <x v="2"/>
    <n v="3370.0747280000001"/>
    <x v="0"/>
    <s v="Extended"/>
    <x v="2"/>
    <s v="2/16/11"/>
    <s v="Unemployed"/>
    <x v="1"/>
    <n v="0"/>
    <x v="0"/>
    <x v="2"/>
    <n v="95"/>
    <n v="14"/>
    <n v="15"/>
    <n v="1"/>
    <n v="1"/>
    <s v="Personal Auto"/>
    <s v="Personal L3"/>
    <s v="Offer1"/>
    <s v="Branch"/>
    <n v="476.90335099999999"/>
    <s v="Four-Door Car"/>
    <s v="Medsize"/>
  </r>
  <r>
    <s v="YO41331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3"/>
    <s v="Offer2"/>
    <s v="Call Center"/>
    <n v="19.575683000000001"/>
    <s v="Two-Door Car"/>
    <s v="Large"/>
  </r>
  <r>
    <s v="PB39857"/>
    <x v="3"/>
    <n v="5129.6084039999996"/>
    <x v="0"/>
    <s v="Extended"/>
    <x v="2"/>
    <s v="2/23/11"/>
    <s v="Employed"/>
    <x v="1"/>
    <n v="72433"/>
    <x v="2"/>
    <x v="0"/>
    <n v="126"/>
    <n v="34"/>
    <n v="48"/>
    <n v="0"/>
    <n v="1"/>
    <s v="Personal Auto"/>
    <s v="Personal L3"/>
    <s v="Offer2"/>
    <s v="Agent"/>
    <n v="343.139611"/>
    <s v="SUV"/>
    <s v="Large"/>
  </r>
  <r>
    <s v="NW67881"/>
    <x v="4"/>
    <n v="12300.004999999999"/>
    <x v="0"/>
    <s v="Basic"/>
    <x v="0"/>
    <d v="2011-12-02T00:00:00"/>
    <s v="Employed"/>
    <x v="1"/>
    <n v="74586"/>
    <x v="0"/>
    <x v="0"/>
    <n v="103"/>
    <n v="14"/>
    <n v="19"/>
    <n v="0"/>
    <n v="2"/>
    <s v="Personal Auto"/>
    <s v="Personal L3"/>
    <s v="Offer2"/>
    <s v="Call Center"/>
    <n v="494.4"/>
    <s v="SUV"/>
    <s v="Medsize"/>
  </r>
  <r>
    <s v="BN13780"/>
    <x v="3"/>
    <n v="18065.271919999999"/>
    <x v="0"/>
    <s v="Extended"/>
    <x v="0"/>
    <s v="2/23/11"/>
    <s v="Unemployed"/>
    <x v="0"/>
    <n v="0"/>
    <x v="0"/>
    <x v="0"/>
    <n v="234"/>
    <n v="11"/>
    <n v="26"/>
    <n v="0"/>
    <n v="7"/>
    <s v="Personal Auto"/>
    <s v="Personal L3"/>
    <s v="Offer1"/>
    <s v="Agent"/>
    <n v="1135.1414689999999"/>
    <s v="Luxury SUV"/>
    <s v="Medsize"/>
  </r>
  <r>
    <s v="EZ70847"/>
    <x v="0"/>
    <n v="19644.76296"/>
    <x v="0"/>
    <s v="Basic"/>
    <x v="1"/>
    <d v="2011-12-02T00:00:00"/>
    <s v="Employed"/>
    <x v="0"/>
    <n v="67326"/>
    <x v="0"/>
    <x v="0"/>
    <n v="69"/>
    <n v="17"/>
    <n v="32"/>
    <n v="0"/>
    <n v="2"/>
    <s v="Corporate Auto"/>
    <s v="Corporate L1"/>
    <s v="Offer1"/>
    <s v="Agent"/>
    <n v="331.2"/>
    <s v="Four-Door Car"/>
    <s v="Medsize"/>
  </r>
  <r>
    <s v="YR75102"/>
    <x v="1"/>
    <n v="35900.076439999997"/>
    <x v="0"/>
    <s v="Basic"/>
    <x v="1"/>
    <d v="2011-08-02T00:00:00"/>
    <s v="Employed"/>
    <x v="1"/>
    <n v="25285"/>
    <x v="0"/>
    <x v="0"/>
    <n v="114"/>
    <n v="12"/>
    <n v="84"/>
    <n v="0"/>
    <n v="2"/>
    <s v="Personal Auto"/>
    <s v="Personal L2"/>
    <s v="Offer1"/>
    <s v="Agent"/>
    <n v="547.20000000000005"/>
    <s v="SUV"/>
    <s v="Medsize"/>
  </r>
  <r>
    <s v="RS30611"/>
    <x v="1"/>
    <n v="6838.7676719999999"/>
    <x v="0"/>
    <s v="Extended"/>
    <x v="3"/>
    <d v="2011-01-02T00:00:00"/>
    <s v="Disabled"/>
    <x v="1"/>
    <n v="15871"/>
    <x v="0"/>
    <x v="0"/>
    <n v="89"/>
    <n v="20"/>
    <n v="19"/>
    <n v="0"/>
    <n v="4"/>
    <s v="Personal Auto"/>
    <s v="Personal L2"/>
    <s v="Offer4"/>
    <s v="Branch"/>
    <n v="427.2"/>
    <s v="Four-Door Car"/>
    <s v="Medsize"/>
  </r>
  <r>
    <s v="QT61438"/>
    <x v="4"/>
    <n v="6519.2878719999999"/>
    <x v="0"/>
    <s v="Extended"/>
    <x v="2"/>
    <s v="1/28/11"/>
    <s v="Employed"/>
    <x v="1"/>
    <n v="38795"/>
    <x v="0"/>
    <x v="0"/>
    <n v="82"/>
    <n v="30"/>
    <n v="41"/>
    <n v="1"/>
    <n v="3"/>
    <s v="Corporate Auto"/>
    <s v="Corporate L3"/>
    <s v="Offer1"/>
    <s v="Branch"/>
    <n v="393.6"/>
    <s v="Two-Door Car"/>
    <s v="Small"/>
  </r>
  <r>
    <s v="MD44130"/>
    <x v="4"/>
    <n v="5712.3805979999997"/>
    <x v="0"/>
    <s v="Basic"/>
    <x v="3"/>
    <s v="1/28/11"/>
    <s v="Employed"/>
    <x v="1"/>
    <n v="24882"/>
    <x v="0"/>
    <x v="0"/>
    <n v="72"/>
    <n v="13"/>
    <n v="20"/>
    <n v="0"/>
    <n v="8"/>
    <s v="Corporate Auto"/>
    <s v="Corporate L2"/>
    <s v="Offer4"/>
    <s v="Branch"/>
    <n v="345.6"/>
    <s v="Two-Door Car"/>
    <s v="Large"/>
  </r>
  <r>
    <s v="MS78828"/>
    <x v="2"/>
    <n v="5126.5427200000004"/>
    <x v="0"/>
    <s v="Extended"/>
    <x v="1"/>
    <d v="2011-04-01T00:00:00"/>
    <s v="Employed"/>
    <x v="0"/>
    <n v="33169"/>
    <x v="0"/>
    <x v="0"/>
    <n v="128"/>
    <n v="33"/>
    <n v="14"/>
    <n v="0"/>
    <n v="1"/>
    <s v="Personal Auto"/>
    <s v="Personal L3"/>
    <s v="Offer4"/>
    <s v="Branch"/>
    <n v="614.4"/>
    <s v="SUV"/>
    <s v="Medsize"/>
  </r>
  <r>
    <s v="DG31826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Corporate Auto"/>
    <s v="Corporate L2"/>
    <s v="Offer2"/>
    <s v="Call Center"/>
    <n v="80.73124"/>
    <s v="Four-Door Car"/>
    <s v="Medsize"/>
  </r>
  <r>
    <s v="WW67905"/>
    <x v="4"/>
    <n v="4102.1999750000004"/>
    <x v="0"/>
    <s v="Basic"/>
    <x v="3"/>
    <s v="2/16/11"/>
    <s v="Unemployed"/>
    <x v="1"/>
    <n v="0"/>
    <x v="0"/>
    <x v="0"/>
    <n v="112"/>
    <n v="31"/>
    <n v="21"/>
    <n v="0"/>
    <n v="1"/>
    <s v="Corporate Auto"/>
    <s v="Corporate L2"/>
    <s v="Offer3"/>
    <s v="Agent"/>
    <n v="537.6"/>
    <s v="SUV"/>
    <s v="Small"/>
  </r>
  <r>
    <s v="LS92540"/>
    <x v="3"/>
    <n v="4111.197013"/>
    <x v="0"/>
    <s v="Basic"/>
    <x v="1"/>
    <s v="1/29/11"/>
    <s v="Employed"/>
    <x v="0"/>
    <n v="32210"/>
    <x v="0"/>
    <x v="2"/>
    <n v="103"/>
    <n v="16"/>
    <n v="97"/>
    <n v="0"/>
    <n v="1"/>
    <s v="Corporate Auto"/>
    <s v="Corporate L2"/>
    <s v="Offer1"/>
    <s v="Call Center"/>
    <n v="494.4"/>
    <s v="SUV"/>
    <s v="Large"/>
  </r>
  <r>
    <s v="RP92511"/>
    <x v="2"/>
    <n v="11085.87709"/>
    <x v="0"/>
    <s v="Extended"/>
    <x v="0"/>
    <s v="1/20/11"/>
    <s v="Employed"/>
    <x v="1"/>
    <n v="69090"/>
    <x v="2"/>
    <x v="0"/>
    <n v="139"/>
    <n v="24"/>
    <n v="11"/>
    <n v="0"/>
    <n v="5"/>
    <s v="Personal Auto"/>
    <s v="Personal L3"/>
    <s v="Offer1"/>
    <s v="Agent"/>
    <n v="387.222556"/>
    <s v="Sports Car"/>
    <s v="Medsize"/>
  </r>
  <r>
    <s v="LK63879"/>
    <x v="3"/>
    <n v="4745.680421"/>
    <x v="0"/>
    <s v="Basic"/>
    <x v="3"/>
    <s v="1/27/11"/>
    <s v="Unemployed"/>
    <x v="0"/>
    <n v="0"/>
    <x v="0"/>
    <x v="1"/>
    <n v="63"/>
    <n v="23"/>
    <n v="88"/>
    <n v="0"/>
    <n v="3"/>
    <s v="Personal Auto"/>
    <s v="Personal L2"/>
    <s v="Offer1"/>
    <s v="Branch"/>
    <n v="523.33742700000005"/>
    <s v="Four-Door Car"/>
    <s v="Medsize"/>
  </r>
  <r>
    <s v="BT20606"/>
    <x v="1"/>
    <n v="5837.528088"/>
    <x v="0"/>
    <s v="Basic"/>
    <x v="4"/>
    <d v="2011-10-01T00:00:00"/>
    <s v="Employed"/>
    <x v="1"/>
    <n v="83308"/>
    <x v="0"/>
    <x v="0"/>
    <n v="73"/>
    <n v="3"/>
    <n v="81"/>
    <n v="1"/>
    <n v="7"/>
    <s v="Personal Auto"/>
    <s v="Personal L2"/>
    <s v="Offer3"/>
    <s v="Agent"/>
    <n v="419.47143799999998"/>
    <s v="Four-Door Car"/>
    <s v="Medsize"/>
  </r>
  <r>
    <s v="WW31823"/>
    <x v="4"/>
    <n v="19190.318940000001"/>
    <x v="0"/>
    <s v="Basic"/>
    <x v="3"/>
    <s v="1/22/11"/>
    <s v="Employed"/>
    <x v="0"/>
    <n v="39034"/>
    <x v="0"/>
    <x v="0"/>
    <n v="68"/>
    <n v="10"/>
    <n v="55"/>
    <n v="0"/>
    <n v="2"/>
    <s v="Personal Auto"/>
    <s v="Personal L1"/>
    <s v="Offer1"/>
    <s v="Agent"/>
    <n v="466.446708"/>
    <s v="Four-Door Car"/>
    <s v="Small"/>
  </r>
  <r>
    <s v="MN79082"/>
    <x v="4"/>
    <n v="6444.0769760000003"/>
    <x v="0"/>
    <s v="Extended"/>
    <x v="1"/>
    <d v="2011-05-01T00:00:00"/>
    <s v="Employed"/>
    <x v="1"/>
    <n v="46750"/>
    <x v="0"/>
    <x v="0"/>
    <n v="82"/>
    <n v="20"/>
    <n v="74"/>
    <n v="1"/>
    <n v="3"/>
    <s v="Corporate Auto"/>
    <s v="Corporate L1"/>
    <s v="Offer3"/>
    <s v="Branch"/>
    <n v="672.02695800000004"/>
    <s v="Two-Door Car"/>
    <s v="Small"/>
  </r>
  <r>
    <s v="ID89933"/>
    <x v="4"/>
    <n v="7255.5775940000003"/>
    <x v="0"/>
    <s v="Extended"/>
    <x v="4"/>
    <d v="2011-09-01T00:00:00"/>
    <s v="Employed"/>
    <x v="0"/>
    <n v="39786"/>
    <x v="2"/>
    <x v="0"/>
    <n v="91"/>
    <n v="2"/>
    <n v="91"/>
    <n v="1"/>
    <n v="9"/>
    <s v="Personal Auto"/>
    <s v="Personal L2"/>
    <s v="Offer1"/>
    <s v="Web"/>
    <n v="365.83597700000001"/>
    <s v="Four-Door Car"/>
    <s v="Medsize"/>
  </r>
  <r>
    <s v="NM77390"/>
    <x v="2"/>
    <n v="8197.7121640000005"/>
    <x v="0"/>
    <s v="Basic"/>
    <x v="3"/>
    <s v="1/13/11"/>
    <s v="Employed"/>
    <x v="1"/>
    <n v="56788"/>
    <x v="0"/>
    <x v="1"/>
    <n v="108"/>
    <n v="22"/>
    <n v="34"/>
    <n v="5"/>
    <n v="7"/>
    <s v="Special Auto"/>
    <s v="Special L3"/>
    <s v="Offer1"/>
    <s v="Agent"/>
    <n v="579.71018800000002"/>
    <s v="SUV"/>
    <s v="Medsize"/>
  </r>
  <r>
    <s v="NN79124"/>
    <x v="2"/>
    <n v="4554.9118870000002"/>
    <x v="0"/>
    <s v="Basic"/>
    <x v="0"/>
    <s v="1/13/11"/>
    <s v="Employed"/>
    <x v="1"/>
    <n v="90156"/>
    <x v="2"/>
    <x v="0"/>
    <n v="114"/>
    <n v="16"/>
    <n v="6"/>
    <n v="0"/>
    <n v="1"/>
    <s v="Personal Auto"/>
    <s v="Personal L1"/>
    <s v="Offer2"/>
    <s v="Call Center"/>
    <n v="388.34671600000001"/>
    <s v="SUV"/>
    <s v="Small"/>
  </r>
  <r>
    <s v="DF97701"/>
    <x v="4"/>
    <n v="7069.740965"/>
    <x v="0"/>
    <s v="Extended"/>
    <x v="0"/>
    <d v="2011-08-02T00:00:00"/>
    <s v="Employed"/>
    <x v="0"/>
    <n v="63867"/>
    <x v="0"/>
    <x v="0"/>
    <n v="89"/>
    <n v="21"/>
    <n v="4"/>
    <n v="1"/>
    <n v="3"/>
    <s v="Corporate Auto"/>
    <s v="Corporate L3"/>
    <s v="Offer3"/>
    <s v="Branch"/>
    <n v="432.36163099999999"/>
    <s v="Four-Door Car"/>
    <s v="Medsize"/>
  </r>
  <r>
    <s v="EJ73184"/>
    <x v="3"/>
    <n v="4743.694528"/>
    <x v="0"/>
    <s v="Basic"/>
    <x v="0"/>
    <d v="2011-10-02T00:00:00"/>
    <s v="Employed"/>
    <x v="0"/>
    <n v="83413"/>
    <x v="1"/>
    <x v="0"/>
    <n v="118"/>
    <n v="0"/>
    <n v="1"/>
    <n v="0"/>
    <n v="1"/>
    <s v="Personal Auto"/>
    <s v="Personal L3"/>
    <s v="Offer2"/>
    <s v="Web"/>
    <n v="134.80169100000001"/>
    <s v="SUV"/>
    <s v="Medsize"/>
  </r>
  <r>
    <s v="GE43335"/>
    <x v="2"/>
    <n v="4019.3844239999999"/>
    <x v="0"/>
    <s v="Basic"/>
    <x v="1"/>
    <s v="2/18/11"/>
    <s v="Unemployed"/>
    <x v="1"/>
    <n v="0"/>
    <x v="0"/>
    <x v="2"/>
    <n v="118"/>
    <n v="2"/>
    <n v="48"/>
    <n v="0"/>
    <n v="1"/>
    <s v="Personal Auto"/>
    <s v="Personal L1"/>
    <s v="Offer1"/>
    <s v="Branch"/>
    <n v="566.4"/>
    <s v="SUV"/>
    <s v="Large"/>
  </r>
  <r>
    <s v="HB68898"/>
    <x v="4"/>
    <n v="20239.383529999999"/>
    <x v="0"/>
    <s v="Premium"/>
    <x v="0"/>
    <s v="1/30/11"/>
    <s v="Employed"/>
    <x v="0"/>
    <n v="36116"/>
    <x v="1"/>
    <x v="0"/>
    <n v="171"/>
    <n v="27"/>
    <n v="33"/>
    <n v="2"/>
    <n v="2"/>
    <s v="Corporate Auto"/>
    <s v="Corporate L1"/>
    <s v="Offer1"/>
    <s v="Branch"/>
    <n v="158.126982"/>
    <s v="SUV"/>
    <s v="Medsize"/>
  </r>
  <r>
    <s v="UP80657"/>
    <x v="0"/>
    <n v="2674.730716"/>
    <x v="1"/>
    <s v="Basic"/>
    <x v="1"/>
    <s v="2/15/11"/>
    <s v="Employed"/>
    <x v="1"/>
    <n v="56342"/>
    <x v="0"/>
    <x v="1"/>
    <n v="69"/>
    <n v="12"/>
    <n v="89"/>
    <n v="0"/>
    <n v="1"/>
    <s v="Corporate Auto"/>
    <s v="Corporate L3"/>
    <s v="Offer2"/>
    <s v="Call Center"/>
    <n v="331.2"/>
    <s v="Four-Door Car"/>
    <s v="Small"/>
  </r>
  <r>
    <s v="PR13091"/>
    <x v="4"/>
    <n v="9206.4296410000006"/>
    <x v="0"/>
    <s v="Basic"/>
    <x v="1"/>
    <s v="1/23/11"/>
    <s v="Employed"/>
    <x v="0"/>
    <n v="55542"/>
    <x v="2"/>
    <x v="1"/>
    <n v="117"/>
    <n v="1"/>
    <n v="76"/>
    <n v="0"/>
    <n v="5"/>
    <s v="Personal Auto"/>
    <s v="Personal L3"/>
    <s v="Offer1"/>
    <s v="Web"/>
    <n v="310.651386"/>
    <s v="Sports Car"/>
    <s v="Medsize"/>
  </r>
  <r>
    <s v="YV73432"/>
    <x v="4"/>
    <n v="23187.14574"/>
    <x v="0"/>
    <s v="Basic"/>
    <x v="1"/>
    <d v="2011-02-02T00:00:00"/>
    <s v="Employed"/>
    <x v="1"/>
    <n v="58466"/>
    <x v="0"/>
    <x v="0"/>
    <n v="66"/>
    <n v="7"/>
    <n v="79"/>
    <n v="1"/>
    <n v="2"/>
    <s v="Personal Auto"/>
    <s v="Personal L3"/>
    <s v="Offer4"/>
    <s v="Branch"/>
    <n v="316.8"/>
    <s v="Two-Door Car"/>
    <s v="Medsize"/>
  </r>
  <r>
    <s v="CG90504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3"/>
    <s v="Offer1"/>
    <s v="Web"/>
    <n v="362.77454499999999"/>
    <s v="Two-Door Car"/>
    <s v="Medsize"/>
  </r>
  <r>
    <s v="SH12501"/>
    <x v="0"/>
    <n v="3768.086327"/>
    <x v="0"/>
    <s v="Extended"/>
    <x v="3"/>
    <s v="1/26/11"/>
    <s v="Employed"/>
    <x v="1"/>
    <n v="43412"/>
    <x v="0"/>
    <x v="0"/>
    <n v="94"/>
    <n v="33"/>
    <n v="38"/>
    <n v="0"/>
    <n v="1"/>
    <s v="Personal Auto"/>
    <s v="Personal L2"/>
    <s v="Offer4"/>
    <s v="Agent"/>
    <n v="509.72238700000003"/>
    <s v="Two-Door Car"/>
    <s v="Medsize"/>
  </r>
  <r>
    <s v="ZR58728"/>
    <x v="2"/>
    <n v="2893.7396079999999"/>
    <x v="0"/>
    <s v="Basic"/>
    <x v="2"/>
    <s v="1/25/11"/>
    <s v="Employed"/>
    <x v="1"/>
    <n v="82611"/>
    <x v="0"/>
    <x v="1"/>
    <n v="74"/>
    <n v="23"/>
    <n v="87"/>
    <n v="1"/>
    <n v="1"/>
    <s v="Personal Auto"/>
    <s v="Personal L3"/>
    <s v="Offer2"/>
    <s v="Web"/>
    <n v="355.2"/>
    <s v="Four-Door Car"/>
    <s v="Medsize"/>
  </r>
  <r>
    <s v="NS57426"/>
    <x v="1"/>
    <n v="11611.94584"/>
    <x v="0"/>
    <s v="Extended"/>
    <x v="0"/>
    <d v="2011-11-02T00:00:00"/>
    <s v="Employed"/>
    <x v="1"/>
    <n v="28915"/>
    <x v="0"/>
    <x v="1"/>
    <n v="76"/>
    <n v="10"/>
    <n v="49"/>
    <n v="0"/>
    <n v="2"/>
    <s v="Personal Auto"/>
    <s v="Personal L3"/>
    <s v="Offer4"/>
    <s v="Web"/>
    <n v="364.8"/>
    <s v="Four-Door Car"/>
    <s v="Medsize"/>
  </r>
  <r>
    <s v="HU99414"/>
    <x v="4"/>
    <n v="14246.14841"/>
    <x v="0"/>
    <s v="Extended"/>
    <x v="3"/>
    <d v="2011-02-02T00:00:00"/>
    <s v="Unemployed"/>
    <x v="1"/>
    <n v="0"/>
    <x v="0"/>
    <x v="1"/>
    <n v="207"/>
    <n v="13"/>
    <n v="68"/>
    <n v="0"/>
    <n v="6"/>
    <s v="Personal Auto"/>
    <s v="Personal L3"/>
    <s v="Offer2"/>
    <s v="Agent"/>
    <n v="1490.4"/>
    <s v="Luxury Car"/>
    <s v="Small"/>
  </r>
  <r>
    <s v="LP86596"/>
    <x v="1"/>
    <n v="2554.551152"/>
    <x v="0"/>
    <s v="Basic"/>
    <x v="3"/>
    <d v="2011-09-02T00:00:00"/>
    <s v="Unemployed"/>
    <x v="0"/>
    <n v="0"/>
    <x v="0"/>
    <x v="0"/>
    <n v="70"/>
    <n v="19"/>
    <n v="27"/>
    <n v="0"/>
    <n v="1"/>
    <s v="Personal Auto"/>
    <s v="Personal L3"/>
    <s v="Offer4"/>
    <s v="Agent"/>
    <n v="336"/>
    <s v="Four-Door Car"/>
    <s v="Medsize"/>
  </r>
  <r>
    <s v="HR92775"/>
    <x v="3"/>
    <n v="3226.5161929999999"/>
    <x v="0"/>
    <s v="Extended"/>
    <x v="1"/>
    <d v="2011-10-01T00:00:00"/>
    <s v="Employed"/>
    <x v="0"/>
    <n v="91774"/>
    <x v="2"/>
    <x v="1"/>
    <n v="81"/>
    <n v="4"/>
    <n v="21"/>
    <n v="0"/>
    <n v="1"/>
    <s v="Personal Auto"/>
    <s v="Personal L3"/>
    <s v="Offer1"/>
    <s v="Call Center"/>
    <n v="285.020982"/>
    <s v="Four-Door Car"/>
    <s v="Medsize"/>
  </r>
  <r>
    <s v="DQ69331"/>
    <x v="0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2"/>
    <s v="Offer3"/>
    <s v="Web"/>
    <n v="292.8"/>
    <s v="Four-Door Car"/>
    <s v="Medsize"/>
  </r>
  <r>
    <s v="SP41790"/>
    <x v="3"/>
    <n v="10623.40552"/>
    <x v="0"/>
    <s v="Extended"/>
    <x v="0"/>
    <s v="1/23/11"/>
    <s v="Unemployed"/>
    <x v="1"/>
    <n v="0"/>
    <x v="0"/>
    <x v="0"/>
    <n v="96"/>
    <n v="11"/>
    <n v="16"/>
    <n v="0"/>
    <n v="2"/>
    <s v="Personal Auto"/>
    <s v="Personal L3"/>
    <s v="Offer2"/>
    <s v="Agent"/>
    <n v="460.8"/>
    <s v="Four-Door Car"/>
    <s v="Small"/>
  </r>
  <r>
    <s v="YA52900"/>
    <x v="4"/>
    <n v="8304.6888780000008"/>
    <x v="0"/>
    <s v="Extended"/>
    <x v="1"/>
    <s v="2/19/11"/>
    <s v="Unemployed"/>
    <x v="1"/>
    <n v="0"/>
    <x v="0"/>
    <x v="0"/>
    <n v="122"/>
    <n v="22"/>
    <n v="14"/>
    <n v="2"/>
    <n v="9"/>
    <s v="Corporate Auto"/>
    <s v="Corporate L3"/>
    <s v="Offer2"/>
    <s v="Agent"/>
    <n v="681.32847400000003"/>
    <s v="SUV"/>
    <s v="Small"/>
  </r>
  <r>
    <s v="RQ88363"/>
    <x v="3"/>
    <n v="5155.5293119999997"/>
    <x v="0"/>
    <s v="Basic"/>
    <x v="1"/>
    <s v="1/18/11"/>
    <s v="Employed"/>
    <x v="0"/>
    <n v="77857"/>
    <x v="1"/>
    <x v="0"/>
    <n v="64"/>
    <n v="0"/>
    <n v="99"/>
    <n v="0"/>
    <n v="9"/>
    <s v="Personal Auto"/>
    <s v="Personal L3"/>
    <s v="Offer1"/>
    <s v="Agent"/>
    <n v="160.62846999999999"/>
    <s v="Four-Door Car"/>
    <s v="Small"/>
  </r>
  <r>
    <s v="OZ37864"/>
    <x v="4"/>
    <n v="4407.7691640000003"/>
    <x v="0"/>
    <s v="Basic"/>
    <x v="0"/>
    <s v="1/21/11"/>
    <s v="Unemployed"/>
    <x v="0"/>
    <n v="0"/>
    <x v="1"/>
    <x v="2"/>
    <n v="62"/>
    <n v="18"/>
    <n v="34"/>
    <n v="0"/>
    <n v="3"/>
    <s v="Personal Auto"/>
    <s v="Personal L3"/>
    <s v="Offer1"/>
    <s v="Branch"/>
    <n v="114.09738299999999"/>
    <s v="Four-Door Car"/>
    <s v="Medsize"/>
  </r>
  <r>
    <s v="EH27304"/>
    <x v="3"/>
    <n v="2955.4957239999999"/>
    <x v="0"/>
    <s v="Basic"/>
    <x v="4"/>
    <s v="1/21/11"/>
    <s v="Employed"/>
    <x v="0"/>
    <n v="56502"/>
    <x v="0"/>
    <x v="1"/>
    <n v="74"/>
    <n v="15"/>
    <n v="78"/>
    <n v="0"/>
    <n v="1"/>
    <s v="Personal Auto"/>
    <s v="Personal L1"/>
    <s v="Offer3"/>
    <s v="Branch"/>
    <n v="355.2"/>
    <s v="Four-Door Car"/>
    <s v="Medsize"/>
  </r>
  <r>
    <s v="CR37971"/>
    <x v="4"/>
    <n v="3900.9060020000002"/>
    <x v="0"/>
    <s v="Extended"/>
    <x v="0"/>
    <d v="2011-09-02T00:00:00"/>
    <s v="Employed"/>
    <x v="1"/>
    <n v="95018"/>
    <x v="2"/>
    <x v="0"/>
    <n v="97"/>
    <n v="21"/>
    <n v="81"/>
    <n v="0"/>
    <n v="1"/>
    <s v="Personal Auto"/>
    <s v="Personal L2"/>
    <s v="Offer2"/>
    <s v="Web"/>
    <n v="315.879728"/>
    <s v="Four-Door Car"/>
    <s v="Large"/>
  </r>
  <r>
    <s v="KL54950"/>
    <x v="4"/>
    <n v="4531.3729810000004"/>
    <x v="0"/>
    <s v="Extended"/>
    <x v="0"/>
    <d v="2011-10-01T00:00:00"/>
    <s v="Employed"/>
    <x v="1"/>
    <n v="23705"/>
    <x v="0"/>
    <x v="0"/>
    <n v="122"/>
    <n v="33"/>
    <n v="2"/>
    <n v="4"/>
    <n v="1"/>
    <s v="Personal Auto"/>
    <s v="Personal L3"/>
    <s v="Offer1"/>
    <s v="Agent"/>
    <n v="585.6"/>
    <s v="SUV"/>
    <s v="Medsize"/>
  </r>
  <r>
    <s v="DS75515"/>
    <x v="3"/>
    <n v="2813.309659"/>
    <x v="0"/>
    <s v="Basic"/>
    <x v="0"/>
    <d v="2011-01-02T00:00:00"/>
    <s v="Employed"/>
    <x v="1"/>
    <n v="72333"/>
    <x v="2"/>
    <x v="0"/>
    <n v="70"/>
    <n v="10"/>
    <n v="20"/>
    <n v="0"/>
    <n v="1"/>
    <s v="Personal Auto"/>
    <s v="Personal L2"/>
    <s v="Offer2"/>
    <s v="Agent"/>
    <n v="177.22445099999999"/>
    <s v="Two-Door Car"/>
    <s v="Large"/>
  </r>
  <r>
    <s v="YW72997"/>
    <x v="1"/>
    <n v="7196.7211280000001"/>
    <x v="0"/>
    <s v="Basic"/>
    <x v="3"/>
    <d v="2011-08-01T00:00:00"/>
    <s v="Unemployed"/>
    <x v="1"/>
    <n v="0"/>
    <x v="0"/>
    <x v="1"/>
    <n v="107"/>
    <n v="22"/>
    <n v="96"/>
    <n v="0"/>
    <n v="4"/>
    <s v="Personal Auto"/>
    <s v="Personal L2"/>
    <s v="Offer4"/>
    <s v="Web"/>
    <n v="770.4"/>
    <s v="SUV"/>
    <s v="Medsize"/>
  </r>
  <r>
    <s v="MR13691"/>
    <x v="1"/>
    <n v="6301.1024779999998"/>
    <x v="0"/>
    <s v="Extended"/>
    <x v="0"/>
    <s v="1/13/11"/>
    <s v="Employed"/>
    <x v="1"/>
    <n v="47622"/>
    <x v="2"/>
    <x v="0"/>
    <n v="80"/>
    <n v="15"/>
    <n v="13"/>
    <n v="0"/>
    <n v="7"/>
    <s v="Personal Auto"/>
    <s v="Personal L3"/>
    <s v="Offer1"/>
    <s v="Call Center"/>
    <n v="305.54403400000001"/>
    <s v="Four-Door Car"/>
    <s v="Medsize"/>
  </r>
  <r>
    <s v="PP20957"/>
    <x v="2"/>
    <n v="7799.440458"/>
    <x v="0"/>
    <s v="Basic"/>
    <x v="0"/>
    <d v="2011-06-01T00:00:00"/>
    <s v="Unemployed"/>
    <x v="0"/>
    <n v="0"/>
    <x v="0"/>
    <x v="0"/>
    <n v="105"/>
    <n v="33"/>
    <n v="7"/>
    <n v="0"/>
    <n v="3"/>
    <s v="Personal Auto"/>
    <s v="Personal L3"/>
    <s v="Offer1"/>
    <s v="Web"/>
    <n v="504"/>
    <s v="SUV"/>
    <s v="Medsize"/>
  </r>
  <r>
    <s v="KJ41153"/>
    <x v="4"/>
    <n v="8292.6267260000004"/>
    <x v="0"/>
    <s v="Basic"/>
    <x v="1"/>
    <s v="1/22/11"/>
    <s v="Employed"/>
    <x v="1"/>
    <n v="79632"/>
    <x v="2"/>
    <x v="2"/>
    <n v="106"/>
    <n v="7"/>
    <n v="72"/>
    <n v="1"/>
    <n v="3"/>
    <s v="Personal Auto"/>
    <s v="Personal L3"/>
    <s v="Offer2"/>
    <s v="Branch"/>
    <n v="344.04873900000001"/>
    <s v="SUV"/>
    <s v="Medsize"/>
  </r>
  <r>
    <s v="WX49215"/>
    <x v="4"/>
    <n v="18534.611570000001"/>
    <x v="0"/>
    <s v="Basic"/>
    <x v="2"/>
    <s v="2/17/11"/>
    <s v="Medical Leave"/>
    <x v="1"/>
    <n v="16154"/>
    <x v="1"/>
    <x v="0"/>
    <n v="62"/>
    <n v="31"/>
    <n v="45"/>
    <n v="1"/>
    <n v="2"/>
    <s v="Personal Auto"/>
    <s v="Personal L3"/>
    <s v="Offer1"/>
    <s v="Branch"/>
    <n v="91.355165"/>
    <s v="Four-Door Car"/>
    <s v="Medsize"/>
  </r>
  <r>
    <s v="CH78309"/>
    <x v="4"/>
    <n v="2906.2983089999998"/>
    <x v="0"/>
    <s v="Basic"/>
    <x v="1"/>
    <d v="2011-06-01T00:00:00"/>
    <s v="Employed"/>
    <x v="1"/>
    <n v="72211"/>
    <x v="1"/>
    <x v="0"/>
    <n v="73"/>
    <n v="12"/>
    <n v="1"/>
    <n v="0"/>
    <n v="1"/>
    <s v="Personal Auto"/>
    <s v="Personal L3"/>
    <s v="Offer2"/>
    <s v="Web"/>
    <n v="44.912125000000003"/>
    <s v="Four-Door Car"/>
    <s v="Medsize"/>
  </r>
  <r>
    <s v="UF54329"/>
    <x v="3"/>
    <n v="6089.7723800000003"/>
    <x v="0"/>
    <s v="Extended"/>
    <x v="1"/>
    <s v="1/16/11"/>
    <s v="Employed"/>
    <x v="1"/>
    <n v="70892"/>
    <x v="2"/>
    <x v="0"/>
    <n v="76"/>
    <n v="21"/>
    <n v="32"/>
    <n v="0"/>
    <n v="5"/>
    <s v="Corporate Auto"/>
    <s v="Corporate L1"/>
    <s v="Offer2"/>
    <s v="Call Center"/>
    <n v="206.70995099999999"/>
    <s v="Two-Door Car"/>
    <s v="Medsize"/>
  </r>
  <r>
    <s v="CQ59706"/>
    <x v="0"/>
    <n v="5016.1446669999996"/>
    <x v="0"/>
    <s v="Basic"/>
    <x v="1"/>
    <s v="1/18/11"/>
    <s v="Employed"/>
    <x v="0"/>
    <n v="49367"/>
    <x v="1"/>
    <x v="2"/>
    <n v="63"/>
    <n v="16"/>
    <n v="40"/>
    <n v="0"/>
    <n v="9"/>
    <s v="Personal Auto"/>
    <s v="Personal L3"/>
    <s v="Offer1"/>
    <s v="Agent"/>
    <n v="69.230355000000003"/>
    <s v="Four-Door Car"/>
    <s v="Medsize"/>
  </r>
  <r>
    <s v="KP77095"/>
    <x v="1"/>
    <n v="15470.596579999999"/>
    <x v="0"/>
    <s v="Premium"/>
    <x v="0"/>
    <d v="2011-08-02T00:00:00"/>
    <s v="Employed"/>
    <x v="0"/>
    <n v="68086"/>
    <x v="1"/>
    <x v="0"/>
    <n v="194"/>
    <n v="34"/>
    <n v="6"/>
    <n v="0"/>
    <n v="3"/>
    <s v="Corporate Auto"/>
    <s v="Corporate L2"/>
    <s v="Offer2"/>
    <s v="Web"/>
    <n v="218.34216900000001"/>
    <s v="SUV"/>
    <s v="Large"/>
  </r>
  <r>
    <s v="PP14656"/>
    <x v="0"/>
    <n v="5680.4674679999998"/>
    <x v="0"/>
    <s v="Basic"/>
    <x v="2"/>
    <d v="2011-09-01T00:00:00"/>
    <s v="Employed"/>
    <x v="1"/>
    <n v="90353"/>
    <x v="1"/>
    <x v="0"/>
    <n v="70"/>
    <n v="3"/>
    <n v="64"/>
    <n v="0"/>
    <n v="7"/>
    <s v="Personal Auto"/>
    <s v="Personal L1"/>
    <s v="Offer2"/>
    <s v="Branch"/>
    <n v="72.617604999999998"/>
    <s v="Two-Door Car"/>
    <s v="Medsize"/>
  </r>
  <r>
    <s v="QM74025"/>
    <x v="4"/>
    <n v="4582.1551280000003"/>
    <x v="0"/>
    <s v="Basic"/>
    <x v="3"/>
    <s v="2/24/11"/>
    <s v="Employed"/>
    <x v="0"/>
    <n v="49558"/>
    <x v="0"/>
    <x v="2"/>
    <n v="115"/>
    <n v="1"/>
    <n v="73"/>
    <n v="0"/>
    <n v="1"/>
    <s v="Personal Auto"/>
    <s v="Personal L2"/>
    <s v="Offer3"/>
    <s v="Web"/>
    <n v="552"/>
    <s v="SUV"/>
    <s v="Large"/>
  </r>
  <r>
    <s v="RW67951"/>
    <x v="0"/>
    <n v="8663.5503860000008"/>
    <x v="0"/>
    <s v="Basic"/>
    <x v="0"/>
    <d v="2011-08-02T00:00:00"/>
    <s v="Employed"/>
    <x v="1"/>
    <n v="93485"/>
    <x v="1"/>
    <x v="0"/>
    <n v="72"/>
    <n v="31"/>
    <n v="40"/>
    <n v="0"/>
    <n v="2"/>
    <s v="Personal Auto"/>
    <s v="Personal L2"/>
    <s v="Offer4"/>
    <s v="Agent"/>
    <n v="127.10478500000001"/>
    <s v="Four-Door Car"/>
    <s v="Medsize"/>
  </r>
  <r>
    <s v="ED13353"/>
    <x v="4"/>
    <n v="5274.2007599999997"/>
    <x v="0"/>
    <s v="Basic"/>
    <x v="3"/>
    <s v="2/18/11"/>
    <s v="Medical Leave"/>
    <x v="1"/>
    <n v="10629"/>
    <x v="0"/>
    <x v="1"/>
    <n v="74"/>
    <n v="17"/>
    <n v="15"/>
    <n v="0"/>
    <n v="8"/>
    <s v="Personal Auto"/>
    <s v="Personal L3"/>
    <s v="Offer4"/>
    <s v="Web"/>
    <n v="532.79999999999995"/>
    <s v="Four-Door Car"/>
    <s v="Small"/>
  </r>
  <r>
    <s v="LG49010"/>
    <x v="3"/>
    <n v="2620.6017179999999"/>
    <x v="0"/>
    <s v="Basic"/>
    <x v="0"/>
    <d v="2011-09-02T00:00:00"/>
    <s v="Medical Leave"/>
    <x v="1"/>
    <n v="10237"/>
    <x v="2"/>
    <x v="0"/>
    <n v="72"/>
    <n v="31"/>
    <n v="97"/>
    <n v="0"/>
    <n v="1"/>
    <s v="Personal Auto"/>
    <s v="Personal L2"/>
    <s v="Offer2"/>
    <s v="Call Center"/>
    <n v="253.63785300000001"/>
    <s v="Two-Door Car"/>
    <s v="Medsize"/>
  </r>
  <r>
    <s v="UA74474"/>
    <x v="4"/>
    <n v="4515.1840030000003"/>
    <x v="0"/>
    <s v="Premium"/>
    <x v="1"/>
    <s v="2/27/11"/>
    <s v="Employed"/>
    <x v="0"/>
    <n v="87517"/>
    <x v="0"/>
    <x v="0"/>
    <n v="112"/>
    <n v="1"/>
    <n v="28"/>
    <n v="1"/>
    <n v="1"/>
    <s v="Corporate Auto"/>
    <s v="Corporate L3"/>
    <s v="Offer2"/>
    <s v="Branch"/>
    <n v="802.27823699999999"/>
    <s v="Four-Door Car"/>
    <s v="Small"/>
  </r>
  <r>
    <s v="AC79024"/>
    <x v="2"/>
    <n v="5533.2291320000004"/>
    <x v="0"/>
    <s v="Basic"/>
    <x v="0"/>
    <d v="2011-07-02T00:00:00"/>
    <s v="Employed"/>
    <x v="1"/>
    <n v="23241"/>
    <x v="0"/>
    <x v="0"/>
    <n v="70"/>
    <n v="11"/>
    <n v="14"/>
    <n v="0"/>
    <n v="9"/>
    <s v="Personal Auto"/>
    <s v="Personal L1"/>
    <s v="Offer2"/>
    <s v="Agent"/>
    <n v="504"/>
    <s v="Two-Door Car"/>
    <s v="Small"/>
  </r>
  <r>
    <s v="SD61306"/>
    <x v="1"/>
    <n v="5216.914471"/>
    <x v="0"/>
    <s v="Basic"/>
    <x v="3"/>
    <s v="1/23/11"/>
    <s v="Employed"/>
    <x v="1"/>
    <n v="60861"/>
    <x v="1"/>
    <x v="0"/>
    <n v="66"/>
    <n v="8"/>
    <n v="82"/>
    <n v="0"/>
    <n v="4"/>
    <s v="Personal Auto"/>
    <s v="Personal L3"/>
    <s v="Offer4"/>
    <s v="Agent"/>
    <n v="65.425124999999994"/>
    <s v="Four-Door Car"/>
    <s v="Small"/>
  </r>
  <r>
    <s v="PF88939"/>
    <x v="2"/>
    <n v="7860.0868419999997"/>
    <x v="0"/>
    <s v="Basic"/>
    <x v="4"/>
    <s v="2/28/11"/>
    <s v="Disabled"/>
    <x v="1"/>
    <n v="21726"/>
    <x v="0"/>
    <x v="0"/>
    <n v="104"/>
    <n v="20"/>
    <n v="79"/>
    <n v="0"/>
    <n v="8"/>
    <s v="Personal Auto"/>
    <s v="Personal L2"/>
    <s v="Offer2"/>
    <s v="Branch"/>
    <n v="697.01099799999997"/>
    <s v="SUV"/>
    <s v="Medsize"/>
  </r>
  <r>
    <s v="FG64765"/>
    <x v="1"/>
    <n v="5016.5530790000003"/>
    <x v="0"/>
    <s v="Basic"/>
    <x v="0"/>
    <s v="1/18/11"/>
    <s v="Employed"/>
    <x v="1"/>
    <n v="36313"/>
    <x v="2"/>
    <x v="1"/>
    <n v="67"/>
    <n v="3"/>
    <n v="38"/>
    <n v="2"/>
    <n v="9"/>
    <s v="Personal Auto"/>
    <s v="Personal L2"/>
    <s v="Offer1"/>
    <s v="Agent"/>
    <n v="300.37588699999998"/>
    <s v="Four-Door Car"/>
    <s v="Medsize"/>
  </r>
  <r>
    <s v="DC79319"/>
    <x v="3"/>
    <n v="3351.5670479999999"/>
    <x v="0"/>
    <s v="Extended"/>
    <x v="0"/>
    <s v="1/17/11"/>
    <s v="Employed"/>
    <x v="0"/>
    <n v="29160"/>
    <x v="0"/>
    <x v="1"/>
    <n v="87"/>
    <n v="25"/>
    <n v="62"/>
    <n v="0"/>
    <n v="1"/>
    <s v="Personal Auto"/>
    <s v="Personal L3"/>
    <s v="Offer2"/>
    <s v="Branch"/>
    <n v="417.6"/>
    <s v="Two-Door Car"/>
    <s v="Medsize"/>
  </r>
  <r>
    <s v="HS45195"/>
    <x v="3"/>
    <n v="6732.2020329999996"/>
    <x v="0"/>
    <s v="Extended"/>
    <x v="3"/>
    <s v="1/29/11"/>
    <s v="Unemployed"/>
    <x v="1"/>
    <n v="0"/>
    <x v="0"/>
    <x v="1"/>
    <n v="99"/>
    <n v="15"/>
    <n v="79"/>
    <n v="0"/>
    <n v="5"/>
    <s v="Personal Auto"/>
    <s v="Personal L3"/>
    <s v="Offer4"/>
    <s v="Web"/>
    <n v="712.8"/>
    <s v="Two-Door Car"/>
    <s v="Small"/>
  </r>
  <r>
    <s v="VN73653"/>
    <x v="4"/>
    <n v="6423.7390519999999"/>
    <x v="0"/>
    <s v="Basic"/>
    <x v="1"/>
    <s v="2/13/11"/>
    <s v="Unemployed"/>
    <x v="1"/>
    <n v="0"/>
    <x v="0"/>
    <x v="1"/>
    <n v="188"/>
    <n v="5"/>
    <n v="67"/>
    <n v="0"/>
    <n v="1"/>
    <s v="Corporate Auto"/>
    <s v="Corporate L2"/>
    <s v="Offer3"/>
    <s v="Agent"/>
    <n v="1621.5604249999999"/>
    <s v="Luxury SUV"/>
    <s v="Medsize"/>
  </r>
  <r>
    <s v="WL72919"/>
    <x v="3"/>
    <n v="4974.8733000000002"/>
    <x v="0"/>
    <s v="Basic"/>
    <x v="1"/>
    <d v="2011-08-01T00:00:00"/>
    <s v="Employed"/>
    <x v="0"/>
    <n v="48139"/>
    <x v="0"/>
    <x v="1"/>
    <n v="63"/>
    <n v="9"/>
    <n v="41"/>
    <n v="0"/>
    <n v="9"/>
    <s v="Personal Auto"/>
    <s v="Personal L1"/>
    <s v="Offer3"/>
    <s v="Call Center"/>
    <n v="329.49400000000003"/>
    <s v="Four-Door Car"/>
    <s v="Medsize"/>
  </r>
  <r>
    <s v="DO31181"/>
    <x v="4"/>
    <n v="4739.2970459999997"/>
    <x v="0"/>
    <s v="Extended"/>
    <x v="1"/>
    <s v="1/30/11"/>
    <s v="Unemployed"/>
    <x v="0"/>
    <n v="0"/>
    <x v="1"/>
    <x v="0"/>
    <n v="76"/>
    <n v="28"/>
    <n v="55"/>
    <n v="5"/>
    <n v="3"/>
    <s v="Personal Auto"/>
    <s v="Personal L3"/>
    <s v="Offer1"/>
    <s v="Agent"/>
    <n v="38.792481000000002"/>
    <s v="Two-Door Car"/>
    <s v="Medsize"/>
  </r>
  <r>
    <s v="WY23230"/>
    <x v="4"/>
    <n v="6086.4317460000002"/>
    <x v="0"/>
    <s v="Extended"/>
    <x v="1"/>
    <s v="2/24/11"/>
    <s v="Retired"/>
    <x v="0"/>
    <n v="13688"/>
    <x v="0"/>
    <x v="2"/>
    <n v="84"/>
    <n v="25"/>
    <n v="2"/>
    <n v="0"/>
    <n v="8"/>
    <s v="Personal Auto"/>
    <s v="Personal L2"/>
    <s v="Offer1"/>
    <s v="Agent"/>
    <n v="403.2"/>
    <s v="Two-Door Car"/>
    <s v="Medsize"/>
  </r>
  <r>
    <s v="SK89479"/>
    <x v="3"/>
    <n v="5016.6414059999997"/>
    <x v="0"/>
    <s v="Basic"/>
    <x v="1"/>
    <s v="1/20/11"/>
    <s v="Unemployed"/>
    <x v="1"/>
    <n v="0"/>
    <x v="0"/>
    <x v="1"/>
    <n v="73"/>
    <n v="16"/>
    <n v="77"/>
    <n v="0"/>
    <n v="9"/>
    <s v="Corporate Auto"/>
    <s v="Corporate L3"/>
    <s v="Offer2"/>
    <s v="Branch"/>
    <n v="525.6"/>
    <s v="Four-Door Car"/>
    <s v="Medsize"/>
  </r>
  <r>
    <s v="BM30720"/>
    <x v="2"/>
    <n v="7341.7949239999998"/>
    <x v="0"/>
    <s v="Basic"/>
    <x v="3"/>
    <d v="2011-03-02T00:00:00"/>
    <s v="Employed"/>
    <x v="0"/>
    <n v="27649"/>
    <x v="0"/>
    <x v="1"/>
    <n v="63"/>
    <n v="3"/>
    <n v="63"/>
    <n v="0"/>
    <n v="2"/>
    <s v="Personal Auto"/>
    <s v="Personal L3"/>
    <s v="Offer4"/>
    <s v="Web"/>
    <n v="302.39999999999998"/>
    <s v="Four-Door Car"/>
    <s v="Small"/>
  </r>
  <r>
    <s v="XG92008"/>
    <x v="1"/>
    <n v="3215.1969939999999"/>
    <x v="0"/>
    <s v="Extended"/>
    <x v="2"/>
    <s v="2/23/11"/>
    <s v="Employed"/>
    <x v="0"/>
    <n v="24191"/>
    <x v="1"/>
    <x v="0"/>
    <n v="80"/>
    <n v="11"/>
    <n v="32"/>
    <n v="0"/>
    <n v="1"/>
    <s v="Personal Auto"/>
    <s v="Personal L2"/>
    <s v="Offer4"/>
    <s v="Branch"/>
    <n v="103.75023400000001"/>
    <s v="Four-Door Car"/>
    <s v="Medsize"/>
  </r>
  <r>
    <s v="CJ46674"/>
    <x v="4"/>
    <n v="2533.7968070000002"/>
    <x v="0"/>
    <s v="Basic"/>
    <x v="3"/>
    <s v="1/28/11"/>
    <s v="Unemployed"/>
    <x v="1"/>
    <n v="0"/>
    <x v="0"/>
    <x v="1"/>
    <n v="71"/>
    <n v="11"/>
    <n v="77"/>
    <n v="0"/>
    <n v="1"/>
    <s v="Corporate Auto"/>
    <s v="Corporate L1"/>
    <s v="Offer2"/>
    <s v="Web"/>
    <n v="517.05658200000005"/>
    <s v="Four-Door Car"/>
    <s v="Medsize"/>
  </r>
  <r>
    <s v="UJ31096"/>
    <x v="4"/>
    <n v="5340.5354770000004"/>
    <x v="0"/>
    <s v="Basic"/>
    <x v="3"/>
    <d v="2011-11-02T00:00:00"/>
    <s v="Employed"/>
    <x v="0"/>
    <n v="58493"/>
    <x v="0"/>
    <x v="0"/>
    <n v="67"/>
    <n v="13"/>
    <n v="53"/>
    <n v="0"/>
    <n v="4"/>
    <s v="Personal Auto"/>
    <s v="Personal L1"/>
    <s v="Offer3"/>
    <s v="Agent"/>
    <n v="321.60000000000002"/>
    <s v="Four-Door Car"/>
    <s v="Large"/>
  </r>
  <r>
    <s v="GS44464"/>
    <x v="3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XP35430"/>
    <x v="4"/>
    <n v="6382.0475960000003"/>
    <x v="0"/>
    <s v="Extended"/>
    <x v="1"/>
    <s v="2/19/11"/>
    <s v="Employed"/>
    <x v="0"/>
    <n v="88663"/>
    <x v="0"/>
    <x v="0"/>
    <n v="79"/>
    <n v="20"/>
    <n v="86"/>
    <n v="0"/>
    <n v="7"/>
    <s v="Special Auto"/>
    <s v="Special L3"/>
    <s v="Offer1"/>
    <s v="Agent"/>
    <n v="379.2"/>
    <s v="Four-Door Car"/>
    <s v="Medsize"/>
  </r>
  <r>
    <s v="QI51950"/>
    <x v="2"/>
    <n v="4303.6378830000003"/>
    <x v="0"/>
    <s v="Basic"/>
    <x v="3"/>
    <d v="2011-12-02T00:00:00"/>
    <s v="Employed"/>
    <x v="0"/>
    <n v="74057"/>
    <x v="0"/>
    <x v="1"/>
    <n v="109"/>
    <n v="27"/>
    <n v="24"/>
    <n v="0"/>
    <n v="1"/>
    <s v="Personal Auto"/>
    <s v="Personal L2"/>
    <s v="Offer2"/>
    <s v="Branch"/>
    <n v="523.20000000000005"/>
    <s v="SUV"/>
    <s v="Medsize"/>
  </r>
  <r>
    <s v="PL88841"/>
    <x v="1"/>
    <n v="4228.7343739999997"/>
    <x v="0"/>
    <s v="Basic"/>
    <x v="0"/>
    <d v="2011-12-01T00:00:00"/>
    <s v="Unemployed"/>
    <x v="1"/>
    <n v="0"/>
    <x v="0"/>
    <x v="0"/>
    <n v="63"/>
    <n v="2"/>
    <n v="82"/>
    <n v="2"/>
    <n v="8"/>
    <s v="Corporate Auto"/>
    <s v="Corporate L2"/>
    <s v="Offer2"/>
    <s v="Agent"/>
    <n v="302.39999999999998"/>
    <s v="Two-Door Car"/>
    <s v="Small"/>
  </r>
  <r>
    <s v="ZW51790"/>
    <x v="1"/>
    <n v="10426.085510000001"/>
    <x v="0"/>
    <s v="Basic"/>
    <x v="1"/>
    <d v="2011-09-02T00:00:00"/>
    <s v="Employed"/>
    <x v="0"/>
    <n v="52342"/>
    <x v="0"/>
    <x v="0"/>
    <n v="66"/>
    <n v="28"/>
    <n v="28"/>
    <n v="3"/>
    <n v="2"/>
    <s v="Personal Auto"/>
    <s v="Personal L3"/>
    <s v="Offer1"/>
    <s v="Agent"/>
    <n v="316.8"/>
    <s v="Two-Door Car"/>
    <s v="Small"/>
  </r>
  <r>
    <s v="MY80820"/>
    <x v="3"/>
    <n v="2484.7475760000002"/>
    <x v="0"/>
    <s v="Basic"/>
    <x v="0"/>
    <s v="2/19/11"/>
    <s v="Employed"/>
    <x v="1"/>
    <n v="42012"/>
    <x v="1"/>
    <x v="0"/>
    <n v="63"/>
    <n v="13"/>
    <n v="84"/>
    <n v="0"/>
    <n v="1"/>
    <s v="Corporate Auto"/>
    <s v="Corporate L3"/>
    <s v="Offer1"/>
    <s v="Agent"/>
    <n v="40.754246000000002"/>
    <s v="Four-Door Car"/>
    <s v="Medsize"/>
  </r>
  <r>
    <s v="NE13752"/>
    <x v="1"/>
    <n v="8232.760182"/>
    <x v="0"/>
    <s v="Basic"/>
    <x v="0"/>
    <d v="2011-12-01T00:00:00"/>
    <s v="Employed"/>
    <x v="1"/>
    <n v="56021"/>
    <x v="2"/>
    <x v="0"/>
    <n v="69"/>
    <n v="20"/>
    <n v="38"/>
    <n v="0"/>
    <n v="2"/>
    <s v="Personal Auto"/>
    <s v="Personal L3"/>
    <s v="Offer1"/>
    <s v="Agent"/>
    <n v="279.51121000000001"/>
    <s v="Four-Door Car"/>
    <s v="Medsize"/>
  </r>
  <r>
    <s v="VL51487"/>
    <x v="3"/>
    <n v="21768.699519999998"/>
    <x v="0"/>
    <s v="Extended"/>
    <x v="3"/>
    <s v="1/19/11"/>
    <s v="Employed"/>
    <x v="1"/>
    <n v="35124"/>
    <x v="0"/>
    <x v="0"/>
    <n v="137"/>
    <n v="18"/>
    <n v="46"/>
    <n v="0"/>
    <n v="2"/>
    <s v="Personal Auto"/>
    <s v="Personal L2"/>
    <s v="Offer1"/>
    <s v="Call Center"/>
    <n v="986.4"/>
    <s v="SUV"/>
    <s v="Large"/>
  </r>
  <r>
    <s v="DD97473"/>
    <x v="4"/>
    <n v="2160.9203870000001"/>
    <x v="0"/>
    <s v="Basic"/>
    <x v="3"/>
    <d v="2011-11-01T00:00:00"/>
    <s v="Unemployed"/>
    <x v="0"/>
    <n v="0"/>
    <x v="0"/>
    <x v="1"/>
    <n v="62"/>
    <n v="4"/>
    <n v="49"/>
    <n v="1"/>
    <n v="1"/>
    <s v="Personal Auto"/>
    <s v="Personal L3"/>
    <s v="Offer1"/>
    <s v="Agent"/>
    <n v="439.00171799999998"/>
    <s v="Four-Door Car"/>
    <s v="Medsize"/>
  </r>
  <r>
    <s v="QJ89807"/>
    <x v="2"/>
    <n v="4423.6900409999998"/>
    <x v="0"/>
    <s v="Extended"/>
    <x v="3"/>
    <d v="2011-11-02T00:00:00"/>
    <s v="Unemployed"/>
    <x v="0"/>
    <n v="0"/>
    <x v="0"/>
    <x v="1"/>
    <n v="125"/>
    <n v="8"/>
    <n v="55"/>
    <n v="0"/>
    <n v="1"/>
    <s v="Personal Auto"/>
    <s v="Personal L2"/>
    <s v="Offer3"/>
    <s v="Agent"/>
    <n v="900"/>
    <s v="SUV"/>
    <s v="Medsize"/>
  </r>
  <r>
    <s v="GK24074"/>
    <x v="1"/>
    <n v="3691.7652419999999"/>
    <x v="0"/>
    <s v="Extended"/>
    <x v="1"/>
    <s v="1/14/11"/>
    <s v="Employed"/>
    <x v="0"/>
    <n v="37202"/>
    <x v="2"/>
    <x v="0"/>
    <n v="93"/>
    <n v="30"/>
    <n v="86"/>
    <n v="0"/>
    <n v="1"/>
    <s v="Personal Auto"/>
    <s v="Personal L3"/>
    <s v="Offer3"/>
    <s v="Branch"/>
    <n v="322.52882899999997"/>
    <s v="Two-Door Car"/>
    <s v="Medsize"/>
  </r>
  <r>
    <s v="DL61016"/>
    <x v="4"/>
    <n v="4940.5081529999998"/>
    <x v="0"/>
    <s v="Basic"/>
    <x v="1"/>
    <s v="2/20/11"/>
    <s v="Employed"/>
    <x v="1"/>
    <n v="65985"/>
    <x v="1"/>
    <x v="1"/>
    <n v="71"/>
    <n v="3"/>
    <n v="47"/>
    <n v="5"/>
    <n v="4"/>
    <s v="Special Auto"/>
    <s v="Special L1"/>
    <s v="Offer2"/>
    <s v="Agent"/>
    <n v="42.431310000000003"/>
    <s v="Four-Door Car"/>
    <s v="Medsize"/>
  </r>
  <r>
    <s v="EV60177"/>
    <x v="3"/>
    <n v="8503.9426340000009"/>
    <x v="0"/>
    <s v="Basic"/>
    <x v="3"/>
    <d v="2011-08-02T00:00:00"/>
    <s v="Employed"/>
    <x v="0"/>
    <n v="87771"/>
    <x v="0"/>
    <x v="1"/>
    <n v="74"/>
    <n v="8"/>
    <n v="9"/>
    <n v="4"/>
    <n v="2"/>
    <s v="Personal Auto"/>
    <s v="Personal L3"/>
    <s v="Offer2"/>
    <s v="Branch"/>
    <n v="355.2"/>
    <s v="Four-Door Car"/>
    <s v="Small"/>
  </r>
  <r>
    <s v="OS96036"/>
    <x v="1"/>
    <n v="41143.090109999997"/>
    <x v="0"/>
    <s v="Basic"/>
    <x v="1"/>
    <s v="1/16/11"/>
    <s v="Employed"/>
    <x v="0"/>
    <n v="63624"/>
    <x v="2"/>
    <x v="0"/>
    <n v="115"/>
    <n v="10"/>
    <n v="40"/>
    <n v="2"/>
    <n v="2"/>
    <s v="Personal Auto"/>
    <s v="Personal L3"/>
    <s v="Offer4"/>
    <s v="Agent"/>
    <n v="306.33763199999999"/>
    <s v="SUV"/>
    <s v="Medsize"/>
  </r>
  <r>
    <s v="AF37776"/>
    <x v="3"/>
    <n v="10419.16743"/>
    <x v="0"/>
    <s v="Extended"/>
    <x v="0"/>
    <s v="1/16/11"/>
    <s v="Employed"/>
    <x v="0"/>
    <n v="80192"/>
    <x v="1"/>
    <x v="0"/>
    <n v="129"/>
    <n v="8"/>
    <n v="69"/>
    <n v="0"/>
    <n v="9"/>
    <s v="Personal Auto"/>
    <s v="Personal L1"/>
    <s v="Offer3"/>
    <s v="Call Center"/>
    <n v="200.662297"/>
    <s v="SUV"/>
    <s v="Large"/>
  </r>
  <r>
    <s v="NC78961"/>
    <x v="4"/>
    <n v="4139.8976700000003"/>
    <x v="0"/>
    <s v="Basic"/>
    <x v="0"/>
    <d v="2011-04-02T00:00:00"/>
    <s v="Employed"/>
    <x v="1"/>
    <n v="35945"/>
    <x v="0"/>
    <x v="2"/>
    <n v="105"/>
    <n v="14"/>
    <n v="25"/>
    <n v="0"/>
    <n v="1"/>
    <s v="Personal Auto"/>
    <s v="Personal L3"/>
    <s v="Offer1"/>
    <s v="Agent"/>
    <n v="756"/>
    <s v="SUV"/>
    <s v="Small"/>
  </r>
  <r>
    <s v="YA15471"/>
    <x v="4"/>
    <n v="7627.6608480000004"/>
    <x v="0"/>
    <s v="Basic"/>
    <x v="1"/>
    <d v="2011-07-01T00:00:00"/>
    <s v="Employed"/>
    <x v="1"/>
    <n v="93004"/>
    <x v="2"/>
    <x v="0"/>
    <n v="63"/>
    <n v="31"/>
    <n v="2"/>
    <n v="0"/>
    <n v="2"/>
    <s v="Corporate Auto"/>
    <s v="Corporate L3"/>
    <s v="Offer1"/>
    <s v="Branch"/>
    <n v="205.957043"/>
    <s v="Four-Door Car"/>
    <s v="Medsize"/>
  </r>
  <r>
    <s v="KX80728"/>
    <x v="0"/>
    <n v="6162.3697560000001"/>
    <x v="0"/>
    <s v="Extended"/>
    <x v="3"/>
    <s v="1/23/11"/>
    <s v="Unemployed"/>
    <x v="1"/>
    <n v="0"/>
    <x v="0"/>
    <x v="1"/>
    <n v="89"/>
    <n v="4"/>
    <n v="24"/>
    <n v="0"/>
    <n v="4"/>
    <s v="Personal Auto"/>
    <s v="Personal L2"/>
    <s v="Offer1"/>
    <s v="Agent"/>
    <n v="941.34750199999996"/>
    <s v="Four-Door Car"/>
    <s v="Medsize"/>
  </r>
  <r>
    <s v="VV47792"/>
    <x v="3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3"/>
    <s v="Offer1"/>
    <s v="Branch"/>
    <n v="1027.2"/>
    <s v="Luxury Car"/>
    <s v="Small"/>
  </r>
  <r>
    <s v="GE80842"/>
    <x v="4"/>
    <n v="15506.927799999999"/>
    <x v="0"/>
    <s v="Basic"/>
    <x v="1"/>
    <d v="2011-04-01T00:00:00"/>
    <s v="Employed"/>
    <x v="0"/>
    <n v="99159"/>
    <x v="0"/>
    <x v="0"/>
    <n v="190"/>
    <n v="7"/>
    <n v="14"/>
    <n v="0"/>
    <n v="5"/>
    <s v="Personal Auto"/>
    <s v="Personal L3"/>
    <s v="Offer2"/>
    <s v="Branch"/>
    <n v="912"/>
    <s v="Luxury SUV"/>
    <s v="Large"/>
  </r>
  <r>
    <s v="QA93530"/>
    <x v="2"/>
    <n v="5757.4893970000003"/>
    <x v="0"/>
    <s v="Basic"/>
    <x v="1"/>
    <d v="2011-10-02T00:00:00"/>
    <s v="Employed"/>
    <x v="0"/>
    <n v="81491"/>
    <x v="1"/>
    <x v="2"/>
    <n v="72"/>
    <n v="21"/>
    <n v="24"/>
    <n v="0"/>
    <n v="3"/>
    <s v="Personal Auto"/>
    <s v="Personal L1"/>
    <s v="Offer3"/>
    <s v="Agent"/>
    <n v="61.715527000000002"/>
    <s v="Four-Door Car"/>
    <s v="Medsize"/>
  </r>
  <r>
    <s v="GA27295"/>
    <x v="3"/>
    <n v="39365.296159999998"/>
    <x v="0"/>
    <s v="Basic"/>
    <x v="2"/>
    <s v="1/14/11"/>
    <s v="Employed"/>
    <x v="0"/>
    <n v="99875"/>
    <x v="1"/>
    <x v="2"/>
    <n v="108"/>
    <n v="12"/>
    <n v="37"/>
    <n v="0"/>
    <n v="2"/>
    <s v="Personal Auto"/>
    <s v="Personal L3"/>
    <s v="Offer3"/>
    <s v="Call Center"/>
    <n v="114.972914"/>
    <s v="SUV"/>
    <s v="Medsize"/>
  </r>
  <r>
    <s v="EL55611"/>
    <x v="3"/>
    <n v="5555.4921590000004"/>
    <x v="0"/>
    <s v="Extended"/>
    <x v="3"/>
    <s v="1/27/11"/>
    <s v="Employed"/>
    <x v="0"/>
    <n v="51705"/>
    <x v="2"/>
    <x v="0"/>
    <n v="139"/>
    <n v="26"/>
    <n v="79"/>
    <n v="0"/>
    <n v="1"/>
    <s v="Personal Auto"/>
    <s v="Personal L3"/>
    <s v="Offer1"/>
    <s v="Agent"/>
    <n v="545.29110300000002"/>
    <s v="SUV"/>
    <s v="Medsize"/>
  </r>
  <r>
    <s v="TL39050"/>
    <x v="1"/>
    <n v="23893.304100000001"/>
    <x v="0"/>
    <s v="Extended"/>
    <x v="0"/>
    <d v="2011-06-02T00:00:00"/>
    <s v="Employed"/>
    <x v="0"/>
    <n v="39837"/>
    <x v="1"/>
    <x v="0"/>
    <n v="201"/>
    <n v="11"/>
    <n v="63"/>
    <n v="0"/>
    <n v="2"/>
    <s v="Corporate Auto"/>
    <s v="Corporate L3"/>
    <s v="Offer1"/>
    <s v="Web"/>
    <n v="381.30699600000003"/>
    <s v="Luxury SUV"/>
    <s v="Medsize"/>
  </r>
  <r>
    <s v="ZQ96022"/>
    <x v="4"/>
    <n v="9594.7811500000007"/>
    <x v="0"/>
    <s v="Extended"/>
    <x v="1"/>
    <d v="2011-02-02T00:00:00"/>
    <s v="Employed"/>
    <x v="0"/>
    <n v="31421"/>
    <x v="0"/>
    <x v="0"/>
    <n v="81"/>
    <n v="5"/>
    <n v="95"/>
    <n v="0"/>
    <n v="2"/>
    <s v="Personal Auto"/>
    <s v="Personal L3"/>
    <s v="Offer3"/>
    <s v="Web"/>
    <n v="388.8"/>
    <s v="Two-Door Car"/>
    <s v="Medsize"/>
  </r>
  <r>
    <s v="OM69210"/>
    <x v="1"/>
    <n v="5411.9365090000001"/>
    <x v="0"/>
    <s v="Extended"/>
    <x v="0"/>
    <s v="1/15/11"/>
    <s v="Employed"/>
    <x v="1"/>
    <n v="81531"/>
    <x v="2"/>
    <x v="0"/>
    <n v="135"/>
    <n v="23"/>
    <n v="50"/>
    <n v="0"/>
    <n v="1"/>
    <s v="Personal Auto"/>
    <s v="Personal L3"/>
    <s v="Offer2"/>
    <s v="Web"/>
    <n v="420.434259"/>
    <s v="SUV"/>
    <s v="Small"/>
  </r>
  <r>
    <s v="VU72280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Corporate Auto"/>
    <s v="Corporate L2"/>
    <s v="Offer2"/>
    <s v="Call Center"/>
    <n v="321.60000000000002"/>
    <s v="Four-Door Car"/>
    <s v="Small"/>
  </r>
  <r>
    <s v="WC21189"/>
    <x v="3"/>
    <n v="7731.7130589999997"/>
    <x v="0"/>
    <s v="Extended"/>
    <x v="1"/>
    <d v="2011-11-02T00:00:00"/>
    <s v="Employed"/>
    <x v="0"/>
    <n v="37386"/>
    <x v="0"/>
    <x v="0"/>
    <n v="97"/>
    <n v="1"/>
    <n v="4"/>
    <n v="0"/>
    <n v="3"/>
    <s v="Corporate Auto"/>
    <s v="Corporate L1"/>
    <s v="Offer1"/>
    <s v="Branch"/>
    <n v="465.6"/>
    <s v="Four-Door Car"/>
    <s v="Large"/>
  </r>
  <r>
    <s v="JX50334"/>
    <x v="3"/>
    <n v="2004.350666"/>
    <x v="1"/>
    <s v="Basic"/>
    <x v="1"/>
    <s v="2/22/11"/>
    <s v="Unemployed"/>
    <x v="0"/>
    <n v="0"/>
    <x v="0"/>
    <x v="2"/>
    <n v="66"/>
    <n v="16"/>
    <n v="35"/>
    <n v="4"/>
    <n v="1"/>
    <s v="Corporate Auto"/>
    <s v="Corporate L3"/>
    <s v="Offer1"/>
    <s v="Branch"/>
    <n v="316.8"/>
    <s v="Four-Door Car"/>
    <s v="Small"/>
  </r>
  <r>
    <s v="GB70736"/>
    <x v="4"/>
    <n v="5510.9650590000001"/>
    <x v="0"/>
    <s v="Basic"/>
    <x v="1"/>
    <s v="1/21/11"/>
    <s v="Employed"/>
    <x v="0"/>
    <n v="99553"/>
    <x v="1"/>
    <x v="0"/>
    <n v="68"/>
    <n v="14"/>
    <n v="85"/>
    <n v="0"/>
    <n v="6"/>
    <s v="Corporate Auto"/>
    <s v="Corporate L3"/>
    <s v="Offer4"/>
    <s v="Web"/>
    <n v="111.586995"/>
    <s v="Four-Door Car"/>
    <s v="Medsize"/>
  </r>
  <r>
    <s v="PU21485"/>
    <x v="1"/>
    <n v="11158.12643"/>
    <x v="0"/>
    <s v="Premium"/>
    <x v="0"/>
    <s v="2/18/11"/>
    <s v="Unemployed"/>
    <x v="0"/>
    <n v="0"/>
    <x v="0"/>
    <x v="1"/>
    <n v="161"/>
    <n v="19"/>
    <n v="71"/>
    <n v="0"/>
    <n v="9"/>
    <s v="Corporate Auto"/>
    <s v="Corporate L3"/>
    <s v="Offer1"/>
    <s v="Call Center"/>
    <n v="1159.2"/>
    <s v="SUV"/>
    <s v="Small"/>
  </r>
  <r>
    <s v="MF49636"/>
    <x v="1"/>
    <n v="5390.2716499999997"/>
    <x v="0"/>
    <s v="Basic"/>
    <x v="3"/>
    <s v="2/23/11"/>
    <s v="Employed"/>
    <x v="1"/>
    <n v="70705"/>
    <x v="2"/>
    <x v="0"/>
    <n v="69"/>
    <n v="31"/>
    <n v="61"/>
    <n v="2"/>
    <n v="6"/>
    <s v="Personal Auto"/>
    <s v="Personal L1"/>
    <s v="Offer1"/>
    <s v="Agent"/>
    <n v="272.024652"/>
    <s v="Two-Door Car"/>
    <s v="Medsize"/>
  </r>
  <r>
    <s v="TG29325"/>
    <x v="2"/>
    <n v="2658.217729"/>
    <x v="0"/>
    <s v="Basic"/>
    <x v="1"/>
    <d v="2011-12-01T00:00:00"/>
    <s v="Employed"/>
    <x v="0"/>
    <n v="22724"/>
    <x v="1"/>
    <x v="1"/>
    <n v="69"/>
    <n v="21"/>
    <n v="39"/>
    <n v="0"/>
    <n v="1"/>
    <s v="Personal Auto"/>
    <s v="Personal L1"/>
    <s v="Offer3"/>
    <s v="Agent"/>
    <n v="9.4246680000000005"/>
    <s v="Four-Door Car"/>
    <s v="Medsize"/>
  </r>
  <r>
    <s v="MW83318"/>
    <x v="4"/>
    <n v="8826.6119959999996"/>
    <x v="0"/>
    <s v="Basic"/>
    <x v="1"/>
    <s v="2/24/11"/>
    <s v="Employed"/>
    <x v="0"/>
    <n v="26320"/>
    <x v="0"/>
    <x v="0"/>
    <n v="111"/>
    <n v="3"/>
    <n v="92"/>
    <n v="0"/>
    <n v="9"/>
    <s v="Corporate Auto"/>
    <s v="Corporate L2"/>
    <s v="Offer1"/>
    <s v="Web"/>
    <n v="603.819794"/>
    <s v="SUV"/>
    <s v="Large"/>
  </r>
  <r>
    <s v="LM54297"/>
    <x v="2"/>
    <n v="4713.4046230000004"/>
    <x v="0"/>
    <s v="Basic"/>
    <x v="0"/>
    <s v="1/15/11"/>
    <s v="Unemployed"/>
    <x v="1"/>
    <n v="0"/>
    <x v="0"/>
    <x v="1"/>
    <n v="69"/>
    <n v="7"/>
    <n v="90"/>
    <n v="0"/>
    <n v="8"/>
    <s v="Personal Auto"/>
    <s v="Personal L3"/>
    <s v="Offer1"/>
    <s v="Agent"/>
    <n v="806.53480100000002"/>
    <s v="Four-Door Car"/>
    <s v="Medsize"/>
  </r>
  <r>
    <s v="NI78185"/>
    <x v="3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2"/>
    <s v="Offer1"/>
    <s v="Branch"/>
    <n v="425.26630799999998"/>
    <s v="Four-Door Car"/>
    <s v="Medsize"/>
  </r>
  <r>
    <s v="HL14274"/>
    <x v="3"/>
    <n v="11895.18188"/>
    <x v="0"/>
    <s v="Extended"/>
    <x v="1"/>
    <s v="2/28/11"/>
    <s v="Employed"/>
    <x v="0"/>
    <n v="88218"/>
    <x v="1"/>
    <x v="2"/>
    <n v="99"/>
    <n v="9"/>
    <n v="25"/>
    <n v="0"/>
    <n v="2"/>
    <s v="Personal Auto"/>
    <s v="Personal L3"/>
    <s v="Offer2"/>
    <s v="Web"/>
    <n v="50.323059999999998"/>
    <s v="Two-Door Car"/>
    <s v="Large"/>
  </r>
  <r>
    <s v="SF86727"/>
    <x v="2"/>
    <n v="5580.960642"/>
    <x v="0"/>
    <s v="Basic"/>
    <x v="2"/>
    <s v="2/16/11"/>
    <s v="Employed"/>
    <x v="1"/>
    <n v="25180"/>
    <x v="2"/>
    <x v="0"/>
    <n v="70"/>
    <n v="21"/>
    <n v="44"/>
    <n v="0"/>
    <n v="9"/>
    <s v="Personal Auto"/>
    <s v="Personal L2"/>
    <s v="Offer2"/>
    <s v="Branch"/>
    <n v="235.89557500000001"/>
    <s v="Four-Door Car"/>
    <s v="Medsize"/>
  </r>
  <r>
    <s v="EM89554"/>
    <x v="4"/>
    <n v="8617.550432"/>
    <x v="0"/>
    <s v="Basic"/>
    <x v="0"/>
    <d v="2011-06-01T00:00:00"/>
    <s v="Employed"/>
    <x v="0"/>
    <n v="48091"/>
    <x v="1"/>
    <x v="0"/>
    <n v="108"/>
    <n v="30"/>
    <n v="66"/>
    <n v="0"/>
    <n v="9"/>
    <s v="Personal Auto"/>
    <s v="Personal L1"/>
    <s v="Offer1"/>
    <s v="Branch"/>
    <n v="132.04149100000001"/>
    <s v="SUV"/>
    <s v="Medsize"/>
  </r>
  <r>
    <s v="XP50892"/>
    <x v="4"/>
    <n v="3940.123576"/>
    <x v="0"/>
    <s v="Basic"/>
    <x v="3"/>
    <d v="2011-03-02T00:00:00"/>
    <s v="Employed"/>
    <x v="1"/>
    <n v="92539"/>
    <x v="1"/>
    <x v="1"/>
    <n v="100"/>
    <n v="1"/>
    <n v="55"/>
    <n v="0"/>
    <n v="1"/>
    <s v="Corporate Auto"/>
    <s v="Corporate L3"/>
    <s v="Offer2"/>
    <s v="Branch"/>
    <n v="25.713622000000001"/>
    <s v="SUV"/>
    <s v="Medsize"/>
  </r>
  <r>
    <s v="VH77056"/>
    <x v="1"/>
    <n v="2448.7652050000002"/>
    <x v="0"/>
    <s v="Basic"/>
    <x v="0"/>
    <s v="2/14/11"/>
    <s v="Employed"/>
    <x v="0"/>
    <n v="40658"/>
    <x v="1"/>
    <x v="0"/>
    <n v="61"/>
    <n v="24"/>
    <n v="79"/>
    <n v="1"/>
    <n v="1"/>
    <s v="Personal Auto"/>
    <s v="Personal L2"/>
    <s v="Offer3"/>
    <s v="Call Center"/>
    <n v="38.379868999999999"/>
    <s v="Four-Door Car"/>
    <s v="Medsize"/>
  </r>
  <r>
    <s v="JF19701"/>
    <x v="1"/>
    <n v="4439.6777080000002"/>
    <x v="0"/>
    <s v="Basic"/>
    <x v="0"/>
    <s v="1/26/11"/>
    <s v="Employed"/>
    <x v="1"/>
    <n v="75453"/>
    <x v="1"/>
    <x v="0"/>
    <n v="112"/>
    <n v="6"/>
    <n v="90"/>
    <n v="0"/>
    <n v="1"/>
    <s v="Special Auto"/>
    <s v="Special L3"/>
    <s v="Offer2"/>
    <s v="Web"/>
    <n v="163.94980000000001"/>
    <s v="SUV"/>
    <s v="Medsize"/>
  </r>
  <r>
    <s v="JN49891"/>
    <x v="4"/>
    <n v="2534.9469549999999"/>
    <x v="0"/>
    <s v="Basic"/>
    <x v="1"/>
    <d v="2011-04-01T00:00:00"/>
    <s v="Employed"/>
    <x v="1"/>
    <n v="94003"/>
    <x v="0"/>
    <x v="1"/>
    <n v="64"/>
    <n v="14"/>
    <n v="39"/>
    <n v="0"/>
    <n v="1"/>
    <s v="Personal Auto"/>
    <s v="Personal L2"/>
    <s v="Offer2"/>
    <s v="Call Center"/>
    <n v="307.2"/>
    <s v="Four-Door Car"/>
    <s v="Medsize"/>
  </r>
  <r>
    <s v="CX65318"/>
    <x v="1"/>
    <n v="17420.56565"/>
    <x v="0"/>
    <s v="Extended"/>
    <x v="2"/>
    <s v="2/14/11"/>
    <s v="Employed"/>
    <x v="1"/>
    <n v="31737"/>
    <x v="0"/>
    <x v="0"/>
    <n v="218"/>
    <n v="17"/>
    <n v="2"/>
    <n v="0"/>
    <n v="3"/>
    <s v="Personal Auto"/>
    <s v="Personal L2"/>
    <s v="Offer1"/>
    <s v="Agent"/>
    <n v="1046.4000000000001"/>
    <s v="Luxury SUV"/>
    <s v="Medsize"/>
  </r>
  <r>
    <s v="HL35876"/>
    <x v="0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2"/>
    <s v="Offer1"/>
    <s v="Branch"/>
    <n v="425.26630799999998"/>
    <s v="Four-Door Car"/>
    <s v="Medsize"/>
  </r>
  <r>
    <s v="RD87161"/>
    <x v="0"/>
    <n v="2681.3321019999998"/>
    <x v="0"/>
    <s v="Basic"/>
    <x v="3"/>
    <d v="2011-04-02T00:00:00"/>
    <s v="Unemployed"/>
    <x v="0"/>
    <n v="0"/>
    <x v="0"/>
    <x v="0"/>
    <n v="71"/>
    <n v="2"/>
    <n v="94"/>
    <n v="1"/>
    <n v="1"/>
    <s v="Personal Auto"/>
    <s v="Personal L2"/>
    <s v="Offer1"/>
    <s v="Branch"/>
    <n v="340.8"/>
    <s v="Four-Door Car"/>
    <s v="Small"/>
  </r>
  <r>
    <s v="CF50291"/>
    <x v="3"/>
    <n v="4272.8050400000002"/>
    <x v="0"/>
    <s v="Premium"/>
    <x v="1"/>
    <s v="2/20/11"/>
    <s v="Unemployed"/>
    <x v="0"/>
    <n v="0"/>
    <x v="0"/>
    <x v="1"/>
    <n v="114"/>
    <n v="0"/>
    <n v="75"/>
    <n v="0"/>
    <n v="1"/>
    <s v="Personal Auto"/>
    <s v="Personal L2"/>
    <s v="Offer1"/>
    <s v="Call Center"/>
    <n v="1343.619461"/>
    <s v="Four-Door Car"/>
    <s v="Small"/>
  </r>
  <r>
    <s v="VF35858"/>
    <x v="3"/>
    <n v="15284.33065"/>
    <x v="0"/>
    <s v="Basic"/>
    <x v="0"/>
    <s v="2/16/11"/>
    <s v="Employed"/>
    <x v="1"/>
    <n v="48885"/>
    <x v="0"/>
    <x v="0"/>
    <n v="190"/>
    <n v="31"/>
    <n v="90"/>
    <n v="0"/>
    <n v="9"/>
    <s v="Personal Auto"/>
    <s v="Personal L3"/>
    <s v="Offer3"/>
    <s v="Web"/>
    <n v="1090.1220479999999"/>
    <s v="Luxury Car"/>
    <s v="Medsize"/>
  </r>
  <r>
    <s v="XG55762"/>
    <x v="2"/>
    <n v="20186.34693"/>
    <x v="0"/>
    <s v="Extended"/>
    <x v="0"/>
    <d v="2011-12-02T00:00:00"/>
    <s v="Unemployed"/>
    <x v="0"/>
    <n v="0"/>
    <x v="0"/>
    <x v="1"/>
    <n v="79"/>
    <n v="14"/>
    <n v="22"/>
    <n v="0"/>
    <n v="2"/>
    <s v="Corporate Auto"/>
    <s v="Corporate L3"/>
    <s v="Offer1"/>
    <s v="Branch"/>
    <n v="379.2"/>
    <s v="Four-Door Car"/>
    <s v="Medsize"/>
  </r>
  <r>
    <s v="EC28314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Personal Auto"/>
    <s v="Personal L2"/>
    <s v="Offer2"/>
    <s v="Call Center"/>
    <n v="80.73124"/>
    <s v="Four-Door Car"/>
    <s v="Medsize"/>
  </r>
  <r>
    <s v="GR53936"/>
    <x v="4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Corporate Auto"/>
    <s v="Corporate L2"/>
    <s v="Offer1"/>
    <s v="Agent"/>
    <n v="456.70273500000002"/>
    <s v="Two-Door Car"/>
    <s v="Medsize"/>
  </r>
  <r>
    <s v="DV51398"/>
    <x v="3"/>
    <n v="8827.2298379999993"/>
    <x v="0"/>
    <s v="Extended"/>
    <x v="3"/>
    <s v="2/15/11"/>
    <s v="Unemployed"/>
    <x v="1"/>
    <n v="0"/>
    <x v="0"/>
    <x v="1"/>
    <n v="123"/>
    <n v="35"/>
    <n v="38"/>
    <n v="1"/>
    <n v="3"/>
    <s v="Personal Auto"/>
    <s v="Personal L3"/>
    <s v="Offer2"/>
    <s v="Branch"/>
    <n v="1088.3837799999999"/>
    <s v="SUV"/>
    <s v="Medsize"/>
  </r>
  <r>
    <s v="YF81002"/>
    <x v="4"/>
    <n v="3269.0139260000001"/>
    <x v="0"/>
    <s v="Extended"/>
    <x v="1"/>
    <d v="2011-11-02T00:00:00"/>
    <s v="Employed"/>
    <x v="1"/>
    <n v="26140"/>
    <x v="0"/>
    <x v="0"/>
    <n v="84"/>
    <n v="23"/>
    <n v="37"/>
    <n v="1"/>
    <n v="1"/>
    <s v="Personal Auto"/>
    <s v="Personal L3"/>
    <s v="Offer4"/>
    <s v="Branch"/>
    <n v="403.2"/>
    <s v="Two-Door Car"/>
    <s v="Small"/>
  </r>
  <r>
    <s v="YM20358"/>
    <x v="4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Personal Auto"/>
    <s v="Personal L2"/>
    <s v="Offer2"/>
    <s v="Call Center"/>
    <n v="525.6"/>
    <s v="Two-Door Car"/>
    <s v="Small"/>
  </r>
  <r>
    <s v="AZ75509"/>
    <x v="1"/>
    <n v="2479.920134"/>
    <x v="0"/>
    <s v="Basic"/>
    <x v="0"/>
    <s v="1/14/11"/>
    <s v="Employed"/>
    <x v="0"/>
    <n v="31678"/>
    <x v="1"/>
    <x v="0"/>
    <n v="63"/>
    <n v="7"/>
    <n v="3"/>
    <n v="0"/>
    <n v="1"/>
    <s v="Personal Auto"/>
    <s v="Personal L2"/>
    <s v="Offer2"/>
    <s v="Branch"/>
    <n v="76.629987999999997"/>
    <s v="Two-Door Car"/>
    <s v="Medsize"/>
  </r>
  <r>
    <s v="No93155"/>
    <x v="1"/>
    <n v="7200.5665879999997"/>
    <x v="0"/>
    <s v="Basic"/>
    <x v="2"/>
    <d v="2011-12-02T00:00:00"/>
    <s v="Disabled"/>
    <x v="1"/>
    <n v="28245"/>
    <x v="0"/>
    <x v="0"/>
    <n v="62"/>
    <n v="0"/>
    <n v="16"/>
    <n v="0"/>
    <n v="2"/>
    <s v="Personal Auto"/>
    <s v="Personal L3"/>
    <s v="Offer1"/>
    <s v="Agent"/>
    <n v="297.60000000000002"/>
    <s v="Two-Door Car"/>
    <s v="Medsize"/>
  </r>
  <r>
    <s v="FG21322"/>
    <x v="4"/>
    <n v="7917.1199120000001"/>
    <x v="0"/>
    <s v="Basic"/>
    <x v="0"/>
    <s v="1/22/11"/>
    <s v="Unemployed"/>
    <x v="0"/>
    <n v="0"/>
    <x v="0"/>
    <x v="1"/>
    <n v="72"/>
    <n v="0"/>
    <n v="97"/>
    <n v="0"/>
    <n v="2"/>
    <s v="Personal Auto"/>
    <s v="Personal L1"/>
    <s v="Offer2"/>
    <s v="Web"/>
    <n v="345.6"/>
    <s v="Four-Door Car"/>
    <s v="Medsize"/>
  </r>
  <r>
    <s v="GO44613"/>
    <x v="2"/>
    <n v="24061.110479999999"/>
    <x v="0"/>
    <s v="Basic"/>
    <x v="3"/>
    <s v="1/23/11"/>
    <s v="Medical Leave"/>
    <x v="0"/>
    <n v="19168"/>
    <x v="0"/>
    <x v="0"/>
    <n v="106"/>
    <n v="12"/>
    <n v="54"/>
    <n v="1"/>
    <n v="2"/>
    <s v="Personal Auto"/>
    <s v="Personal L1"/>
    <s v="Offer1"/>
    <s v="Branch"/>
    <n v="508.8"/>
    <s v="SUV"/>
    <s v="Medsize"/>
  </r>
  <r>
    <s v="ZW93288"/>
    <x v="3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MS67230"/>
    <x v="2"/>
    <n v="23295.060140000001"/>
    <x v="0"/>
    <s v="Basic"/>
    <x v="1"/>
    <s v="1/27/11"/>
    <s v="Employed"/>
    <x v="0"/>
    <n v="86481"/>
    <x v="2"/>
    <x v="1"/>
    <n v="65"/>
    <n v="9"/>
    <n v="69"/>
    <n v="0"/>
    <n v="2"/>
    <s v="Corporate Auto"/>
    <s v="Corporate L1"/>
    <s v="Offer1"/>
    <s v="Agent"/>
    <n v="189.97126700000001"/>
    <s v="Two-Door Car"/>
    <s v="Small"/>
  </r>
  <r>
    <s v="FQ32742"/>
    <x v="1"/>
    <n v="7553.9365250000001"/>
    <x v="0"/>
    <s v="Basic"/>
    <x v="4"/>
    <s v="1/24/11"/>
    <s v="Employed"/>
    <x v="1"/>
    <n v="38008"/>
    <x v="2"/>
    <x v="2"/>
    <n v="68"/>
    <n v="12"/>
    <n v="40"/>
    <n v="4"/>
    <n v="2"/>
    <s v="Personal Auto"/>
    <s v="Personal L2"/>
    <s v="Offer2"/>
    <s v="Agent"/>
    <n v="321.78964400000001"/>
    <s v="Four-Door Car"/>
    <s v="Medsize"/>
  </r>
  <r>
    <s v="YF30946"/>
    <x v="3"/>
    <n v="2405.6187909999999"/>
    <x v="0"/>
    <s v="Basic"/>
    <x v="1"/>
    <s v="2/19/11"/>
    <s v="Employed"/>
    <x v="1"/>
    <n v="63032"/>
    <x v="0"/>
    <x v="0"/>
    <n v="61"/>
    <n v="5"/>
    <n v="79"/>
    <n v="0"/>
    <n v="1"/>
    <s v="Personal Auto"/>
    <s v="Personal L3"/>
    <s v="Offer2"/>
    <s v="Agent"/>
    <n v="404.55055399999998"/>
    <s v="Four-Door Car"/>
    <s v="Medsize"/>
  </r>
  <r>
    <s v="TH69908"/>
    <x v="0"/>
    <n v="4865.3717969999998"/>
    <x v="0"/>
    <s v="Extended"/>
    <x v="1"/>
    <s v="1/25/11"/>
    <s v="Employed"/>
    <x v="0"/>
    <n v="27228"/>
    <x v="1"/>
    <x v="0"/>
    <n v="129"/>
    <n v="19"/>
    <n v="61"/>
    <n v="4"/>
    <n v="1"/>
    <s v="Personal Auto"/>
    <s v="Personal L3"/>
    <s v="Offer4"/>
    <s v="Branch"/>
    <n v="238.26277300000001"/>
    <s v="Sports Car"/>
    <s v="Medsize"/>
  </r>
  <r>
    <s v="QA78691"/>
    <x v="2"/>
    <n v="16388.095420000001"/>
    <x v="0"/>
    <s v="Basic"/>
    <x v="0"/>
    <s v="1/13/11"/>
    <s v="Unemployed"/>
    <x v="0"/>
    <n v="0"/>
    <x v="0"/>
    <x v="1"/>
    <n v="68"/>
    <n v="5"/>
    <n v="4"/>
    <n v="1"/>
    <n v="2"/>
    <s v="Personal Auto"/>
    <s v="Personal L2"/>
    <s v="Offer2"/>
    <s v="Call Center"/>
    <n v="483.57815900000003"/>
    <s v="Four-Door Car"/>
    <s v="Large"/>
  </r>
  <r>
    <s v="NL44360"/>
    <x v="4"/>
    <n v="2611.14858"/>
    <x v="0"/>
    <s v="Basic"/>
    <x v="0"/>
    <s v="1/23/11"/>
    <s v="Retired"/>
    <x v="0"/>
    <n v="13424"/>
    <x v="0"/>
    <x v="2"/>
    <n v="71"/>
    <n v="30"/>
    <n v="78"/>
    <n v="0"/>
    <n v="1"/>
    <s v="Personal Auto"/>
    <s v="Personal L3"/>
    <s v="Offer3"/>
    <s v="Call Center"/>
    <n v="340.8"/>
    <s v="Four-Door Car"/>
    <s v="Medsize"/>
  </r>
  <r>
    <s v="HO77809"/>
    <x v="4"/>
    <n v="8688.7548119999992"/>
    <x v="0"/>
    <s v="Basic"/>
    <x v="1"/>
    <s v="1/27/11"/>
    <s v="Employed"/>
    <x v="0"/>
    <n v="59098"/>
    <x v="0"/>
    <x v="2"/>
    <n v="110"/>
    <n v="31"/>
    <n v="73"/>
    <n v="0"/>
    <n v="3"/>
    <s v="Personal Auto"/>
    <s v="Personal L3"/>
    <s v="Offer2"/>
    <s v="Agent"/>
    <n v="665.93122300000005"/>
    <s v="SUV"/>
    <s v="Medsize"/>
  </r>
  <r>
    <s v="MC30750"/>
    <x v="4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HU41273"/>
    <x v="4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2"/>
    <s v="Offer2"/>
    <s v="Agent"/>
    <n v="178.00652400000001"/>
    <s v="Sports Car"/>
    <s v="Medsize"/>
  </r>
  <r>
    <s v="VS73599"/>
    <x v="1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TO74000"/>
    <x v="4"/>
    <n v="8114.4091360000002"/>
    <x v="0"/>
    <s v="Basic"/>
    <x v="3"/>
    <d v="2011-08-02T00:00:00"/>
    <s v="Employed"/>
    <x v="1"/>
    <n v="30595"/>
    <x v="0"/>
    <x v="0"/>
    <n v="69"/>
    <n v="22"/>
    <n v="36"/>
    <n v="0"/>
    <n v="2"/>
    <s v="Corporate Auto"/>
    <s v="Corporate L2"/>
    <s v="Offer1"/>
    <s v="Agent"/>
    <n v="446.08476000000002"/>
    <s v="Four-Door Car"/>
    <s v="Medsize"/>
  </r>
  <r>
    <s v="MS45259"/>
    <x v="2"/>
    <n v="4864.3823039999997"/>
    <x v="0"/>
    <s v="Basic"/>
    <x v="1"/>
    <s v="2/27/11"/>
    <s v="Employed"/>
    <x v="1"/>
    <n v="88079"/>
    <x v="1"/>
    <x v="0"/>
    <n v="61"/>
    <n v="16"/>
    <n v="37"/>
    <n v="0"/>
    <n v="3"/>
    <s v="Personal Auto"/>
    <s v="Personal L2"/>
    <s v="Offer2"/>
    <s v="Agent"/>
    <n v="121.88814000000001"/>
    <s v="Two-Door Car"/>
    <s v="Medsize"/>
  </r>
  <r>
    <s v="LI45265"/>
    <x v="4"/>
    <n v="8569.4226369999997"/>
    <x v="0"/>
    <s v="Basic"/>
    <x v="0"/>
    <d v="2011-10-01T00:00:00"/>
    <s v="Employed"/>
    <x v="0"/>
    <n v="99803"/>
    <x v="2"/>
    <x v="0"/>
    <n v="71"/>
    <n v="1"/>
    <n v="67"/>
    <n v="0"/>
    <n v="2"/>
    <s v="Personal Auto"/>
    <s v="Personal L2"/>
    <s v="Offer2"/>
    <s v="Call Center"/>
    <n v="189.14340200000001"/>
    <s v="Four-Door Car"/>
    <s v="Small"/>
  </r>
  <r>
    <s v="LK70293"/>
    <x v="2"/>
    <n v="17793.607970000001"/>
    <x v="0"/>
    <s v="Premium"/>
    <x v="3"/>
    <s v="2/18/11"/>
    <s v="Unemployed"/>
    <x v="0"/>
    <n v="0"/>
    <x v="0"/>
    <x v="0"/>
    <n v="118"/>
    <n v="26"/>
    <n v="43"/>
    <n v="0"/>
    <n v="2"/>
    <s v="Personal Auto"/>
    <s v="Personal L3"/>
    <s v="Offer1"/>
    <s v="Web"/>
    <n v="1118.9906940000001"/>
    <s v="Four-Door Car"/>
    <s v="Large"/>
  </r>
  <r>
    <s v="FY24370"/>
    <x v="4"/>
    <n v="12944.18562"/>
    <x v="0"/>
    <s v="Basic"/>
    <x v="0"/>
    <s v="2/14/11"/>
    <s v="Unemployed"/>
    <x v="1"/>
    <n v="0"/>
    <x v="0"/>
    <x v="1"/>
    <n v="191"/>
    <n v="27"/>
    <n v="49"/>
    <n v="0"/>
    <n v="3"/>
    <s v="Personal Auto"/>
    <s v="Personal L3"/>
    <s v="Offer1"/>
    <s v="Agent"/>
    <n v="1375.2"/>
    <s v="Luxury Car"/>
    <s v="Medsize"/>
  </r>
  <r>
    <s v="YE64125"/>
    <x v="4"/>
    <n v="2649.207711"/>
    <x v="0"/>
    <s v="Basic"/>
    <x v="1"/>
    <d v="2011-08-01T00:00:00"/>
    <s v="Employed"/>
    <x v="0"/>
    <n v="36283"/>
    <x v="2"/>
    <x v="2"/>
    <n v="68"/>
    <n v="14"/>
    <n v="63"/>
    <n v="1"/>
    <n v="1"/>
    <s v="Personal Auto"/>
    <s v="Personal L2"/>
    <s v="Offer1"/>
    <s v="Call Center"/>
    <n v="291.41096499999998"/>
    <s v="Four-Door Car"/>
    <s v="Medsize"/>
  </r>
  <r>
    <s v="QT39025"/>
    <x v="1"/>
    <n v="4582.8994140000004"/>
    <x v="0"/>
    <s v="Basic"/>
    <x v="0"/>
    <s v="1/18/11"/>
    <s v="Employed"/>
    <x v="0"/>
    <n v="66991"/>
    <x v="2"/>
    <x v="0"/>
    <n v="115"/>
    <n v="1"/>
    <n v="71"/>
    <n v="0"/>
    <n v="1"/>
    <s v="Personal Auto"/>
    <s v="Personal L3"/>
    <s v="Offer2"/>
    <s v="Branch"/>
    <n v="399.61771499999998"/>
    <s v="SUV"/>
    <s v="Medsize"/>
  </r>
  <r>
    <s v="LO15516"/>
    <x v="3"/>
    <n v="2691.7008799999999"/>
    <x v="0"/>
    <s v="Basic"/>
    <x v="0"/>
    <d v="2011-01-01T00:00:00"/>
    <s v="Employed"/>
    <x v="1"/>
    <n v="34322"/>
    <x v="0"/>
    <x v="0"/>
    <n v="70"/>
    <n v="20"/>
    <n v="46"/>
    <n v="2"/>
    <n v="1"/>
    <s v="Corporate Auto"/>
    <s v="Corporate L2"/>
    <s v="Offer2"/>
    <s v="Agent"/>
    <n v="336"/>
    <s v="Four-Door Car"/>
    <s v="Medsize"/>
  </r>
  <r>
    <s v="FM47139"/>
    <x v="4"/>
    <n v="2466.3768030000001"/>
    <x v="0"/>
    <s v="Basic"/>
    <x v="1"/>
    <s v="2/20/11"/>
    <s v="Employed"/>
    <x v="0"/>
    <n v="44855"/>
    <x v="1"/>
    <x v="0"/>
    <n v="63"/>
    <n v="3"/>
    <n v="71"/>
    <n v="1"/>
    <n v="1"/>
    <s v="Personal Auto"/>
    <s v="Personal L3"/>
    <s v="Offer2"/>
    <s v="Branch"/>
    <n v="103.607499"/>
    <s v="Four-Door Car"/>
    <s v="Medsize"/>
  </r>
  <r>
    <s v="LW59140"/>
    <x v="1"/>
    <n v="9277.4729009999992"/>
    <x v="0"/>
    <s v="Premium"/>
    <x v="0"/>
    <d v="2011-04-01T00:00:00"/>
    <s v="Employed"/>
    <x v="1"/>
    <n v="97729"/>
    <x v="1"/>
    <x v="0"/>
    <n v="115"/>
    <n v="4"/>
    <n v="48"/>
    <n v="1"/>
    <n v="7"/>
    <s v="Personal Auto"/>
    <s v="Personal L1"/>
    <s v="Offer3"/>
    <s v="Branch"/>
    <n v="221.047584"/>
    <s v="Four-Door Car"/>
    <s v="Large"/>
  </r>
  <r>
    <s v="JA26024"/>
    <x v="4"/>
    <n v="4142.5612119999996"/>
    <x v="0"/>
    <s v="Premium"/>
    <x v="3"/>
    <s v="1/25/11"/>
    <s v="Employed"/>
    <x v="0"/>
    <n v="48263"/>
    <x v="0"/>
    <x v="0"/>
    <n v="104"/>
    <n v="2"/>
    <n v="32"/>
    <n v="0"/>
    <n v="1"/>
    <s v="Personal Auto"/>
    <s v="Personal L3"/>
    <s v="Offer2"/>
    <s v="Branch"/>
    <n v="674.86371799999995"/>
    <s v="Two-Door Car"/>
    <s v="Small"/>
  </r>
  <r>
    <s v="YF16441"/>
    <x v="3"/>
    <n v="27990.27159"/>
    <x v="0"/>
    <s v="Extended"/>
    <x v="0"/>
    <s v="1/18/11"/>
    <s v="Employed"/>
    <x v="0"/>
    <n v="68343"/>
    <x v="0"/>
    <x v="1"/>
    <n v="79"/>
    <n v="20"/>
    <n v="78"/>
    <n v="0"/>
    <n v="2"/>
    <s v="Personal Auto"/>
    <s v="Personal L2"/>
    <s v="Offer2"/>
    <s v="Call Center"/>
    <n v="379.2"/>
    <s v="Two-Door Car"/>
    <s v="Medsize"/>
  </r>
  <r>
    <s v="QT43282"/>
    <x v="4"/>
    <n v="9409.1434979999995"/>
    <x v="0"/>
    <s v="Basic"/>
    <x v="2"/>
    <s v="2/25/11"/>
    <s v="Employed"/>
    <x v="1"/>
    <n v="76847"/>
    <x v="1"/>
    <x v="1"/>
    <n v="118"/>
    <n v="16"/>
    <n v="52"/>
    <n v="0"/>
    <n v="3"/>
    <s v="Corporate Auto"/>
    <s v="Corporate L3"/>
    <s v="Offer1"/>
    <s v="Call Center"/>
    <n v="31.58501"/>
    <s v="SUV"/>
    <s v="Medsize"/>
  </r>
  <r>
    <s v="NL17964"/>
    <x v="4"/>
    <n v="2581.0220159999999"/>
    <x v="0"/>
    <s v="Basic"/>
    <x v="3"/>
    <s v="1/24/11"/>
    <s v="Employed"/>
    <x v="1"/>
    <n v="35795"/>
    <x v="0"/>
    <x v="0"/>
    <n v="65"/>
    <n v="25"/>
    <n v="53"/>
    <n v="0"/>
    <n v="1"/>
    <s v="Personal Auto"/>
    <s v="Personal L3"/>
    <s v="Offer1"/>
    <s v="Agent"/>
    <n v="312"/>
    <s v="Four-Door Car"/>
    <s v="Medsize"/>
  </r>
  <r>
    <s v="CD27895"/>
    <x v="3"/>
    <n v="7637.111954"/>
    <x v="0"/>
    <s v="Basic"/>
    <x v="0"/>
    <s v="1/14/11"/>
    <s v="Unemployed"/>
    <x v="0"/>
    <n v="0"/>
    <x v="0"/>
    <x v="1"/>
    <n v="71"/>
    <n v="1"/>
    <n v="29"/>
    <n v="0"/>
    <n v="2"/>
    <s v="Personal Auto"/>
    <s v="Personal L2"/>
    <s v="Offer1"/>
    <s v="Call Center"/>
    <n v="340.8"/>
    <s v="Four-Door Car"/>
    <s v="Large"/>
  </r>
  <r>
    <s v="CF62992"/>
    <x v="4"/>
    <n v="2471.0777320000002"/>
    <x v="0"/>
    <s v="Basic"/>
    <x v="3"/>
    <s v="1/16/11"/>
    <s v="Employed"/>
    <x v="0"/>
    <n v="53074"/>
    <x v="2"/>
    <x v="0"/>
    <n v="61"/>
    <n v="5"/>
    <n v="86"/>
    <n v="0"/>
    <n v="1"/>
    <s v="Personal Auto"/>
    <s v="Personal L2"/>
    <s v="Offer1"/>
    <s v="Agent"/>
    <n v="268.773368"/>
    <s v="Two-Door Car"/>
    <s v="Medsize"/>
  </r>
  <r>
    <s v="QK23742"/>
    <x v="3"/>
    <n v="2302.8189649999999"/>
    <x v="0"/>
    <s v="Basic"/>
    <x v="1"/>
    <d v="2011-11-02T00:00:00"/>
    <s v="Unemployed"/>
    <x v="0"/>
    <n v="0"/>
    <x v="0"/>
    <x v="1"/>
    <n v="63"/>
    <n v="13"/>
    <n v="48"/>
    <n v="0"/>
    <n v="1"/>
    <s v="Corporate Auto"/>
    <s v="Corporate L2"/>
    <s v="Offer3"/>
    <s v="Web"/>
    <n v="732.63897499999996"/>
    <s v="Four-Door Car"/>
    <s v="Large"/>
  </r>
  <r>
    <s v="UV64489"/>
    <x v="1"/>
    <n v="8716.3689520000007"/>
    <x v="0"/>
    <s v="Basic"/>
    <x v="0"/>
    <s v="2/14/11"/>
    <s v="Employed"/>
    <x v="0"/>
    <n v="28743"/>
    <x v="0"/>
    <x v="1"/>
    <n v="112"/>
    <n v="9"/>
    <n v="13"/>
    <n v="0"/>
    <n v="3"/>
    <s v="Personal Auto"/>
    <s v="Personal L3"/>
    <s v="Offer3"/>
    <s v="Call Center"/>
    <n v="537.6"/>
    <s v="SUV"/>
    <s v="Medsize"/>
  </r>
  <r>
    <s v="ED65109"/>
    <x v="3"/>
    <n v="5207.9859210000004"/>
    <x v="0"/>
    <s v="Basic"/>
    <x v="1"/>
    <d v="2011-07-01T00:00:00"/>
    <s v="Employed"/>
    <x v="0"/>
    <n v="81839"/>
    <x v="1"/>
    <x v="0"/>
    <n v="65"/>
    <n v="23"/>
    <n v="39"/>
    <n v="1"/>
    <n v="4"/>
    <s v="Personal Auto"/>
    <s v="Personal L1"/>
    <s v="Offer1"/>
    <s v="Agent"/>
    <n v="74.666162999999997"/>
    <s v="Four-Door Car"/>
    <s v="Medsize"/>
  </r>
  <r>
    <s v="SC40169"/>
    <x v="4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2"/>
    <s v="Offer2"/>
    <s v="Branch"/>
    <n v="345.6"/>
    <s v="Two-Door Car"/>
    <s v="Large"/>
  </r>
  <r>
    <s v="PW88443"/>
    <x v="4"/>
    <n v="2452.7269219999998"/>
    <x v="0"/>
    <s v="Basic"/>
    <x v="1"/>
    <s v="1/28/11"/>
    <s v="Employed"/>
    <x v="0"/>
    <n v="32764"/>
    <x v="0"/>
    <x v="0"/>
    <n v="61"/>
    <n v="30"/>
    <n v="23"/>
    <n v="0"/>
    <n v="1"/>
    <s v="Personal Auto"/>
    <s v="Personal L2"/>
    <s v="Offer4"/>
    <s v="Web"/>
    <n v="292.95344599999999"/>
    <s v="Two-Door Car"/>
    <s v="Small"/>
  </r>
  <r>
    <s v="YZ38778"/>
    <x v="4"/>
    <n v="3829.0906450000002"/>
    <x v="0"/>
    <s v="Extended"/>
    <x v="2"/>
    <s v="1/18/11"/>
    <s v="Employed"/>
    <x v="1"/>
    <n v="74775"/>
    <x v="0"/>
    <x v="2"/>
    <n v="95"/>
    <n v="18"/>
    <n v="35"/>
    <n v="0"/>
    <n v="1"/>
    <s v="Personal Auto"/>
    <s v="Personal L1"/>
    <s v="Offer2"/>
    <s v="Web"/>
    <n v="676.65891099999999"/>
    <s v="Four-Door Car"/>
    <s v="Small"/>
  </r>
  <r>
    <s v="EO77382"/>
    <x v="1"/>
    <n v="8873.5251219999991"/>
    <x v="0"/>
    <s v="Premium"/>
    <x v="0"/>
    <s v="2/14/11"/>
    <s v="Employed"/>
    <x v="0"/>
    <n v="53503"/>
    <x v="0"/>
    <x v="1"/>
    <n v="114"/>
    <n v="3"/>
    <n v="43"/>
    <n v="0"/>
    <n v="7"/>
    <s v="Personal Auto"/>
    <s v="Personal L1"/>
    <s v="Offer1"/>
    <s v="Agent"/>
    <n v="547.20000000000005"/>
    <s v="Four-Door Car"/>
    <s v="Medsize"/>
  </r>
  <r>
    <s v="SM42728"/>
    <x v="3"/>
    <n v="15925.05739"/>
    <x v="0"/>
    <s v="Extended"/>
    <x v="1"/>
    <d v="2011-02-02T00:00:00"/>
    <s v="Employed"/>
    <x v="1"/>
    <n v="34455"/>
    <x v="0"/>
    <x v="0"/>
    <n v="135"/>
    <n v="8"/>
    <n v="69"/>
    <n v="0"/>
    <n v="2"/>
    <s v="Personal Auto"/>
    <s v="Personal L2"/>
    <s v="Offer2"/>
    <s v="Call Center"/>
    <n v="648"/>
    <s v="SUV"/>
    <s v="Medsize"/>
  </r>
  <r>
    <s v="PX31667"/>
    <x v="0"/>
    <n v="2952.3603090000001"/>
    <x v="0"/>
    <s v="Basic"/>
    <x v="3"/>
    <d v="2011-03-02T00:00:00"/>
    <s v="Employed"/>
    <x v="1"/>
    <n v="52198"/>
    <x v="0"/>
    <x v="0"/>
    <n v="74"/>
    <n v="2"/>
    <n v="62"/>
    <n v="0"/>
    <n v="1"/>
    <s v="Personal Auto"/>
    <s v="Personal L3"/>
    <s v="Offer1"/>
    <s v="Branch"/>
    <n v="355.2"/>
    <s v="Two-Door Car"/>
    <s v="Small"/>
  </r>
  <r>
    <s v="NC35008"/>
    <x v="4"/>
    <n v="15923.955029999999"/>
    <x v="0"/>
    <s v="Extended"/>
    <x v="1"/>
    <s v="1/28/11"/>
    <s v="Employed"/>
    <x v="0"/>
    <n v="64429"/>
    <x v="1"/>
    <x v="0"/>
    <n v="133"/>
    <n v="1"/>
    <n v="58"/>
    <n v="2"/>
    <n v="2"/>
    <s v="Personal Auto"/>
    <s v="Personal L3"/>
    <s v="Offer3"/>
    <s v="Call Center"/>
    <n v="222.080015"/>
    <s v="SUV"/>
    <s v="Medsize"/>
  </r>
  <r>
    <s v="XC77244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3"/>
    <s v="Offer2"/>
    <s v="Agent"/>
    <n v="386.03124800000001"/>
    <s v="Four-Door Car"/>
    <s v="Small"/>
  </r>
  <r>
    <s v="UM52895"/>
    <x v="3"/>
    <n v="13104.30284"/>
    <x v="0"/>
    <s v="Basic"/>
    <x v="0"/>
    <s v="1/26/11"/>
    <s v="Employed"/>
    <x v="0"/>
    <n v="30130"/>
    <x v="0"/>
    <x v="0"/>
    <n v="110"/>
    <n v="22"/>
    <n v="12"/>
    <n v="0"/>
    <n v="2"/>
    <s v="Personal Auto"/>
    <s v="Personal L3"/>
    <s v="Offer1"/>
    <s v="Call Center"/>
    <n v="528"/>
    <s v="SUV"/>
    <s v="Small"/>
  </r>
  <r>
    <s v="WV39838"/>
    <x v="1"/>
    <n v="2436.8393580000002"/>
    <x v="0"/>
    <s v="Basic"/>
    <x v="1"/>
    <d v="2011-08-02T00:00:00"/>
    <s v="Unemployed"/>
    <x v="0"/>
    <n v="0"/>
    <x v="1"/>
    <x v="0"/>
    <n v="65"/>
    <n v="34"/>
    <n v="84"/>
    <n v="0"/>
    <n v="1"/>
    <s v="Personal Auto"/>
    <s v="Personal L3"/>
    <s v="Offer2"/>
    <s v="Branch"/>
    <n v="149.24147199999999"/>
    <s v="Two-Door Car"/>
    <s v="Large"/>
  </r>
  <r>
    <s v="IT92328"/>
    <x v="2"/>
    <n v="9350.8722870000001"/>
    <x v="0"/>
    <s v="Premium"/>
    <x v="3"/>
    <s v="2/22/11"/>
    <s v="Unemployed"/>
    <x v="1"/>
    <n v="0"/>
    <x v="0"/>
    <x v="1"/>
    <n v="275"/>
    <n v="3"/>
    <n v="64"/>
    <n v="1"/>
    <n v="1"/>
    <s v="Corporate Auto"/>
    <s v="Corporate L3"/>
    <s v="Offer1"/>
    <s v="Agent"/>
    <n v="1980"/>
    <s v="Luxury SUV"/>
    <s v="Medsize"/>
  </r>
  <r>
    <s v="QD86074"/>
    <x v="4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Corporate Auto"/>
    <s v="Corporate L1"/>
    <s v="Offer2"/>
    <s v="Web"/>
    <n v="542.4"/>
    <s v="Four-Door Car"/>
    <s v="Large"/>
  </r>
  <r>
    <s v="WH80404"/>
    <x v="3"/>
    <n v="17250.74771"/>
    <x v="0"/>
    <s v="Basic"/>
    <x v="3"/>
    <s v="1/28/11"/>
    <s v="Employed"/>
    <x v="1"/>
    <n v="22276"/>
    <x v="0"/>
    <x v="0"/>
    <n v="111"/>
    <n v="19"/>
    <n v="73"/>
    <n v="1"/>
    <n v="2"/>
    <s v="Personal Auto"/>
    <s v="Personal L2"/>
    <s v="Offer3"/>
    <s v="Call Center"/>
    <n v="783.21108400000003"/>
    <s v="SUV"/>
    <s v="Medsize"/>
  </r>
  <r>
    <s v="XH20787"/>
    <x v="3"/>
    <n v="2549.0804210000001"/>
    <x v="0"/>
    <s v="Basic"/>
    <x v="1"/>
    <s v="2/18/11"/>
    <s v="Employed"/>
    <x v="1"/>
    <n v="52980"/>
    <x v="2"/>
    <x v="0"/>
    <n v="64"/>
    <n v="33"/>
    <n v="93"/>
    <n v="0"/>
    <n v="1"/>
    <s v="Personal Auto"/>
    <s v="Personal L2"/>
    <s v="Offer1"/>
    <s v="Branch"/>
    <n v="191.94569300000001"/>
    <s v="Four-Door Car"/>
    <s v="Large"/>
  </r>
  <r>
    <s v="ZU50513"/>
    <x v="3"/>
    <n v="8954.8401180000001"/>
    <x v="0"/>
    <s v="Basic"/>
    <x v="0"/>
    <s v="1/31/11"/>
    <s v="Employed"/>
    <x v="0"/>
    <n v="97736"/>
    <x v="1"/>
    <x v="0"/>
    <n v="74"/>
    <n v="19"/>
    <n v="22"/>
    <n v="0"/>
    <n v="2"/>
    <s v="Personal Auto"/>
    <s v="Personal L2"/>
    <s v="Offer4"/>
    <s v="Agent"/>
    <n v="60.090983999999999"/>
    <s v="Four-Door Car"/>
    <s v="Medsize"/>
  </r>
  <r>
    <s v="TW42649"/>
    <x v="0"/>
    <n v="2467.9779199999998"/>
    <x v="0"/>
    <s v="Basic"/>
    <x v="1"/>
    <d v="2011-01-02T00:00:00"/>
    <s v="Unemployed"/>
    <x v="0"/>
    <n v="0"/>
    <x v="2"/>
    <x v="0"/>
    <n v="67"/>
    <n v="0"/>
    <n v="14"/>
    <n v="0"/>
    <n v="1"/>
    <s v="Corporate Auto"/>
    <s v="Corporate L2"/>
    <s v="Offer2"/>
    <s v="Call Center"/>
    <n v="222.90346199999999"/>
    <s v="Two-Door Car"/>
    <s v="Medsize"/>
  </r>
  <r>
    <s v="QH46481"/>
    <x v="0"/>
    <n v="7700.6199360000001"/>
    <x v="0"/>
    <s v="Basic"/>
    <x v="3"/>
    <s v="1/26/11"/>
    <s v="Unemployed"/>
    <x v="0"/>
    <n v="0"/>
    <x v="0"/>
    <x v="1"/>
    <n v="73"/>
    <n v="18"/>
    <n v="16"/>
    <n v="1"/>
    <n v="2"/>
    <s v="Corporate Auto"/>
    <s v="Corporate L1"/>
    <s v="Offer1"/>
    <s v="Branch"/>
    <n v="792.86844799999994"/>
    <s v="Four-Door Car"/>
    <s v="Medsize"/>
  </r>
  <r>
    <s v="MQ73697"/>
    <x v="2"/>
    <n v="3776.6655059999998"/>
    <x v="0"/>
    <s v="Extended"/>
    <x v="1"/>
    <s v="2/21/11"/>
    <s v="Employed"/>
    <x v="0"/>
    <n v="68727"/>
    <x v="2"/>
    <x v="0"/>
    <n v="94"/>
    <n v="19"/>
    <n v="76"/>
    <n v="0"/>
    <n v="1"/>
    <s v="Corporate Auto"/>
    <s v="Corporate L3"/>
    <s v="Offer4"/>
    <s v="Call Center"/>
    <n v="386.52023500000001"/>
    <s v="Two-Door Car"/>
    <s v="Large"/>
  </r>
  <r>
    <s v="UG48681"/>
    <x v="2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ID58230"/>
    <x v="3"/>
    <n v="5029.6719270000003"/>
    <x v="0"/>
    <s v="Basic"/>
    <x v="1"/>
    <d v="2011-02-01T00:00:00"/>
    <s v="Employed"/>
    <x v="0"/>
    <n v="62271"/>
    <x v="1"/>
    <x v="0"/>
    <n v="63"/>
    <n v="30"/>
    <n v="52"/>
    <n v="0"/>
    <n v="3"/>
    <s v="Personal Auto"/>
    <s v="Personal L3"/>
    <s v="Offer4"/>
    <s v="Agent"/>
    <n v="25.478179000000001"/>
    <s v="Four-Door Car"/>
    <s v="Medsize"/>
  </r>
  <r>
    <s v="DY35486"/>
    <x v="3"/>
    <n v="19957.79034"/>
    <x v="0"/>
    <s v="Basic"/>
    <x v="3"/>
    <s v="1/29/11"/>
    <s v="Unemployed"/>
    <x v="1"/>
    <n v="0"/>
    <x v="0"/>
    <x v="1"/>
    <n v="187"/>
    <n v="1"/>
    <n v="7"/>
    <n v="0"/>
    <n v="2"/>
    <s v="Personal Auto"/>
    <s v="Personal L2"/>
    <s v="Offer1"/>
    <s v="Agent"/>
    <n v="1346.4"/>
    <s v="Luxury Car"/>
    <s v="Large"/>
  </r>
  <r>
    <s v="EP64833"/>
    <x v="3"/>
    <n v="6179.699689"/>
    <x v="0"/>
    <s v="Extended"/>
    <x v="3"/>
    <s v="2/26/11"/>
    <s v="Unemployed"/>
    <x v="0"/>
    <n v="0"/>
    <x v="0"/>
    <x v="1"/>
    <n v="86"/>
    <n v="12"/>
    <n v="96"/>
    <n v="0"/>
    <n v="8"/>
    <s v="Corporate Auto"/>
    <s v="Corporate L3"/>
    <s v="Offer3"/>
    <s v="Call Center"/>
    <n v="412.8"/>
    <s v="Four-Door Car"/>
    <s v="Medsize"/>
  </r>
  <r>
    <s v="MC69755"/>
    <x v="0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3"/>
    <s v="Offer2"/>
    <s v="Agent"/>
    <n v="364.8"/>
    <s v="Four-Door Car"/>
    <s v="Small"/>
  </r>
  <r>
    <s v="ZZ41158"/>
    <x v="0"/>
    <n v="4089.4294920000002"/>
    <x v="0"/>
    <s v="Basic"/>
    <x v="1"/>
    <s v="2/24/11"/>
    <s v="Employed"/>
    <x v="1"/>
    <n v="28506"/>
    <x v="0"/>
    <x v="0"/>
    <n v="104"/>
    <n v="27"/>
    <n v="37"/>
    <n v="0"/>
    <n v="1"/>
    <s v="Personal Auto"/>
    <s v="Personal L1"/>
    <s v="Offer2"/>
    <s v="Agent"/>
    <n v="499.2"/>
    <s v="SUV"/>
    <s v="Small"/>
  </r>
  <r>
    <s v="QM59790"/>
    <x v="1"/>
    <n v="3142.87734"/>
    <x v="0"/>
    <s v="Extended"/>
    <x v="3"/>
    <s v="2/25/11"/>
    <s v="Unemployed"/>
    <x v="0"/>
    <n v="0"/>
    <x v="0"/>
    <x v="2"/>
    <n v="86"/>
    <n v="17"/>
    <n v="35"/>
    <n v="0"/>
    <n v="1"/>
    <s v="Personal Auto"/>
    <s v="Personal L3"/>
    <s v="Offer4"/>
    <s v="Branch"/>
    <n v="412.8"/>
    <s v="Four-Door Car"/>
    <s v="Small"/>
  </r>
  <r>
    <s v="LL67008"/>
    <x v="3"/>
    <n v="22895.34606"/>
    <x v="0"/>
    <s v="Extended"/>
    <x v="0"/>
    <s v="1/20/11"/>
    <s v="Unemployed"/>
    <x v="0"/>
    <n v="0"/>
    <x v="0"/>
    <x v="1"/>
    <n v="94"/>
    <n v="14"/>
    <n v="17"/>
    <n v="0"/>
    <n v="2"/>
    <s v="Corporate Auto"/>
    <s v="Corporate L2"/>
    <s v="Offer1"/>
    <s v="Agent"/>
    <n v="676.8"/>
    <s v="Four-Door Car"/>
    <s v="Medsize"/>
  </r>
  <r>
    <s v="ZU69163"/>
    <x v="3"/>
    <n v="5586.8931590000002"/>
    <x v="0"/>
    <s v="Basic"/>
    <x v="4"/>
    <s v="1/21/11"/>
    <s v="Employed"/>
    <x v="0"/>
    <n v="94161"/>
    <x v="1"/>
    <x v="0"/>
    <n v="69"/>
    <n v="0"/>
    <n v="65"/>
    <n v="0"/>
    <n v="4"/>
    <s v="Personal Auto"/>
    <s v="Personal L3"/>
    <s v="Offer2"/>
    <s v="Agent"/>
    <n v="108.98973700000001"/>
    <s v="Four-Door Car"/>
    <s v="Medsize"/>
  </r>
  <r>
    <s v="EB72052"/>
    <x v="4"/>
    <n v="12105.29422"/>
    <x v="0"/>
    <s v="Basic"/>
    <x v="1"/>
    <d v="2011-06-02T00:00:00"/>
    <s v="Employed"/>
    <x v="1"/>
    <n v="33345"/>
    <x v="0"/>
    <x v="2"/>
    <n v="102"/>
    <n v="34"/>
    <n v="37"/>
    <n v="0"/>
    <n v="2"/>
    <s v="Personal Auto"/>
    <s v="Personal L3"/>
    <s v="Offer2"/>
    <s v="Call Center"/>
    <n v="694.07860800000003"/>
    <s v="SUV"/>
    <s v="Medsize"/>
  </r>
  <r>
    <s v="WA60547"/>
    <x v="3"/>
    <n v="11971.977650000001"/>
    <x v="0"/>
    <s v="Premium"/>
    <x v="1"/>
    <s v="2/13/11"/>
    <s v="Employed"/>
    <x v="0"/>
    <n v="64195"/>
    <x v="2"/>
    <x v="2"/>
    <n v="158"/>
    <n v="0"/>
    <n v="27"/>
    <n v="4"/>
    <n v="6"/>
    <s v="Personal Auto"/>
    <s v="Personal L1"/>
    <s v="Offer1"/>
    <s v="Branch"/>
    <n v="618.28884900000003"/>
    <s v="SUV"/>
    <s v="Medsize"/>
  </r>
  <r>
    <s v="RV97631"/>
    <x v="4"/>
    <n v="15328.45723"/>
    <x v="0"/>
    <s v="Extended"/>
    <x v="1"/>
    <d v="2011-12-02T00:00:00"/>
    <s v="Unemployed"/>
    <x v="0"/>
    <n v="0"/>
    <x v="0"/>
    <x v="0"/>
    <n v="138"/>
    <n v="1"/>
    <n v="34"/>
    <n v="0"/>
    <n v="2"/>
    <s v="Corporate Auto"/>
    <s v="Corporate L2"/>
    <s v="Offer1"/>
    <s v="Agent"/>
    <n v="688.82874600000002"/>
    <s v="SUV"/>
    <s v="Small"/>
  </r>
  <r>
    <s v="SS20130"/>
    <x v="4"/>
    <n v="5424.2567330000002"/>
    <x v="0"/>
    <s v="Basic"/>
    <x v="0"/>
    <s v="2/27/11"/>
    <s v="Employed"/>
    <x v="0"/>
    <n v="67414"/>
    <x v="1"/>
    <x v="0"/>
    <n v="68"/>
    <n v="7"/>
    <n v="37"/>
    <n v="0"/>
    <n v="8"/>
    <s v="Personal Auto"/>
    <s v="Personal L1"/>
    <s v="Offer2"/>
    <s v="Branch"/>
    <n v="148.77845500000001"/>
    <s v="Four-Door Car"/>
    <s v="Medsize"/>
  </r>
  <r>
    <s v="ZI72165"/>
    <x v="1"/>
    <n v="4981.8257240000003"/>
    <x v="0"/>
    <s v="Basic"/>
    <x v="3"/>
    <s v="1/26/11"/>
    <s v="Employed"/>
    <x v="1"/>
    <n v="33176"/>
    <x v="0"/>
    <x v="0"/>
    <n v="63"/>
    <n v="22"/>
    <n v="75"/>
    <n v="0"/>
    <n v="3"/>
    <s v="Corporate Auto"/>
    <s v="Corporate L3"/>
    <s v="Offer3"/>
    <s v="Branch"/>
    <n v="302.39999999999998"/>
    <s v="Four-Door Car"/>
    <s v="Medsize"/>
  </r>
  <r>
    <s v="HD29166"/>
    <x v="4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NP30139"/>
    <x v="4"/>
    <n v="6862.8663059999999"/>
    <x v="0"/>
    <s v="Extended"/>
    <x v="1"/>
    <s v="1/15/11"/>
    <s v="Employed"/>
    <x v="1"/>
    <n v="56779"/>
    <x v="0"/>
    <x v="2"/>
    <n v="86"/>
    <n v="21"/>
    <n v="16"/>
    <n v="0"/>
    <n v="3"/>
    <s v="Corporate Auto"/>
    <s v="Corporate L1"/>
    <s v="Offer3"/>
    <s v="Web"/>
    <n v="435.38893200000001"/>
    <s v="Four-Door Car"/>
    <s v="Medsize"/>
  </r>
  <r>
    <s v="FV54537"/>
    <x v="3"/>
    <n v="13745.04802"/>
    <x v="0"/>
    <s v="Basic"/>
    <x v="1"/>
    <d v="2011-10-01T00:00:00"/>
    <s v="Employed"/>
    <x v="1"/>
    <n v="40810"/>
    <x v="0"/>
    <x v="0"/>
    <n v="114"/>
    <n v="8"/>
    <n v="14"/>
    <n v="0"/>
    <n v="2"/>
    <s v="Personal Auto"/>
    <s v="Personal L2"/>
    <s v="Offer1"/>
    <s v="Branch"/>
    <n v="780.378964"/>
    <s v="SUV"/>
    <s v="Medsize"/>
  </r>
  <r>
    <s v="SG62327"/>
    <x v="2"/>
    <n v="8111.6519479999997"/>
    <x v="0"/>
    <s v="Basic"/>
    <x v="3"/>
    <s v="2/21/11"/>
    <s v="Employed"/>
    <x v="1"/>
    <n v="30622"/>
    <x v="0"/>
    <x v="0"/>
    <n v="68"/>
    <n v="22"/>
    <n v="86"/>
    <n v="0"/>
    <n v="2"/>
    <s v="Corporate Auto"/>
    <s v="Corporate L3"/>
    <s v="Offer1"/>
    <s v="Agent"/>
    <n v="326.39999999999998"/>
    <s v="Four-Door Car"/>
    <s v="Small"/>
  </r>
  <r>
    <s v="FX26050"/>
    <x v="4"/>
    <n v="22712.023639999999"/>
    <x v="0"/>
    <s v="Basic"/>
    <x v="4"/>
    <s v="1/16/11"/>
    <s v="Disabled"/>
    <x v="1"/>
    <n v="14119"/>
    <x v="1"/>
    <x v="0"/>
    <n v="67"/>
    <n v="4"/>
    <n v="53"/>
    <n v="0"/>
    <n v="2"/>
    <s v="Special Auto"/>
    <s v="Special L1"/>
    <s v="Offer4"/>
    <s v="Agent"/>
    <n v="68.019972999999993"/>
    <s v="Two-Door Car"/>
    <s v="Medsize"/>
  </r>
  <r>
    <s v="DU50092"/>
    <x v="4"/>
    <n v="56675.937680000003"/>
    <x v="0"/>
    <s v="Premium"/>
    <x v="1"/>
    <s v="1/24/11"/>
    <s v="Employed"/>
    <x v="0"/>
    <n v="77237"/>
    <x v="0"/>
    <x v="0"/>
    <n v="283"/>
    <n v="33"/>
    <n v="93"/>
    <n v="0"/>
    <n v="2"/>
    <s v="Personal Auto"/>
    <s v="Personal L1"/>
    <s v="Offer4"/>
    <s v="Web"/>
    <n v="1358.4"/>
    <s v="Luxury SUV"/>
    <s v="Medsize"/>
  </r>
  <r>
    <s v="EU48798"/>
    <x v="2"/>
    <n v="8160.5877289999999"/>
    <x v="0"/>
    <s v="Basic"/>
    <x v="1"/>
    <s v="2/21/11"/>
    <s v="Disabled"/>
    <x v="0"/>
    <n v="24980"/>
    <x v="0"/>
    <x v="2"/>
    <n v="71"/>
    <n v="34"/>
    <n v="14"/>
    <n v="0"/>
    <n v="2"/>
    <s v="Personal Auto"/>
    <s v="Personal L3"/>
    <s v="Offer2"/>
    <s v="Web"/>
    <n v="511.2"/>
    <s v="Two-Door Car"/>
    <s v="Medsize"/>
  </r>
  <r>
    <s v="WE93328"/>
    <x v="2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Corporate Auto"/>
    <s v="Corporate L3"/>
    <s v="Offer3"/>
    <s v="Agent"/>
    <n v="558.09935700000005"/>
    <s v="Four-Door Car"/>
    <s v="Small"/>
  </r>
  <r>
    <s v="KP83069"/>
    <x v="3"/>
    <n v="7286.1553830000003"/>
    <x v="0"/>
    <s v="Basic"/>
    <x v="3"/>
    <d v="2011-08-01T00:00:00"/>
    <s v="Unemployed"/>
    <x v="0"/>
    <n v="0"/>
    <x v="0"/>
    <x v="1"/>
    <n v="69"/>
    <n v="4"/>
    <n v="83"/>
    <n v="1"/>
    <n v="2"/>
    <s v="Personal Auto"/>
    <s v="Personal L3"/>
    <s v="Offer2"/>
    <s v="Branch"/>
    <n v="669.71647800000005"/>
    <s v="Four-Door Car"/>
    <s v="Small"/>
  </r>
  <r>
    <s v="GO56075"/>
    <x v="4"/>
    <n v="7589.634"/>
    <x v="0"/>
    <s v="Basic"/>
    <x v="3"/>
    <s v="1/24/11"/>
    <s v="Unemployed"/>
    <x v="1"/>
    <n v="0"/>
    <x v="0"/>
    <x v="0"/>
    <n v="69"/>
    <n v="30"/>
    <n v="97"/>
    <n v="0"/>
    <n v="2"/>
    <s v="Personal Auto"/>
    <s v="Personal L3"/>
    <s v="Offer1"/>
    <s v="Branch"/>
    <n v="331.2"/>
    <s v="Four-Door Car"/>
    <s v="Small"/>
  </r>
  <r>
    <s v="DI19952"/>
    <x v="1"/>
    <n v="9032.3703779999996"/>
    <x v="0"/>
    <s v="Extended"/>
    <x v="0"/>
    <d v="2011-08-01T00:00:00"/>
    <s v="Unemployed"/>
    <x v="0"/>
    <n v="0"/>
    <x v="1"/>
    <x v="0"/>
    <n v="82"/>
    <n v="24"/>
    <n v="21"/>
    <n v="0"/>
    <n v="2"/>
    <s v="Personal Auto"/>
    <s v="Personal L1"/>
    <s v="Offer1"/>
    <s v="Branch"/>
    <n v="157.208336"/>
    <s v="Four-Door Car"/>
    <s v="Medsize"/>
  </r>
  <r>
    <s v="SV58690"/>
    <x v="3"/>
    <n v="5555.5560889999997"/>
    <x v="0"/>
    <s v="Basic"/>
    <x v="0"/>
    <s v="1/25/11"/>
    <s v="Employed"/>
    <x v="1"/>
    <n v="41853"/>
    <x v="1"/>
    <x v="1"/>
    <n v="71"/>
    <n v="17"/>
    <n v="51"/>
    <n v="0"/>
    <n v="3"/>
    <s v="Personal Auto"/>
    <s v="Personal L2"/>
    <s v="Offer1"/>
    <s v="Agent"/>
    <n v="155.51155299999999"/>
    <s v="Two-Door Car"/>
    <s v="Medsize"/>
  </r>
  <r>
    <s v="RF35142"/>
    <x v="2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1"/>
    <s v="Offer2"/>
    <s v="Call Center"/>
    <n v="424.33016600000002"/>
    <s v="Four-Door Car"/>
    <s v="Medsize"/>
  </r>
  <r>
    <s v="CU69816"/>
    <x v="3"/>
    <n v="2721.7497560000002"/>
    <x v="0"/>
    <s v="Basic"/>
    <x v="0"/>
    <s v="2/22/11"/>
    <s v="Medical Leave"/>
    <x v="1"/>
    <n v="22885"/>
    <x v="0"/>
    <x v="0"/>
    <n v="73"/>
    <n v="20"/>
    <n v="46"/>
    <n v="0"/>
    <n v="1"/>
    <s v="Corporate Auto"/>
    <s v="Corporate L2"/>
    <s v="Offer2"/>
    <s v="Web"/>
    <n v="386.24529699999999"/>
    <s v="Four-Door Car"/>
    <s v="Medsize"/>
  </r>
  <r>
    <s v="JM67025"/>
    <x v="2"/>
    <n v="5230.0927419999998"/>
    <x v="0"/>
    <s v="Basic"/>
    <x v="3"/>
    <d v="2011-02-01T00:00:00"/>
    <s v="Employed"/>
    <x v="1"/>
    <n v="32630"/>
    <x v="2"/>
    <x v="0"/>
    <n v="66"/>
    <n v="26"/>
    <n v="40"/>
    <n v="0"/>
    <n v="3"/>
    <s v="Personal Auto"/>
    <s v="Personal L2"/>
    <s v="Offer1"/>
    <s v="Call Center"/>
    <n v="202.96137400000001"/>
    <s v="Four-Door Car"/>
    <s v="Medsize"/>
  </r>
  <r>
    <s v="OB69329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2"/>
    <s v="Offer1"/>
    <s v="Branch"/>
    <n v="412.8"/>
    <s v="Four-Door Car"/>
    <s v="Medsize"/>
  </r>
  <r>
    <s v="GF19726"/>
    <x v="4"/>
    <n v="5866.0689030000003"/>
    <x v="0"/>
    <s v="Basic"/>
    <x v="3"/>
    <d v="2011-10-02T00:00:00"/>
    <s v="Employed"/>
    <x v="1"/>
    <n v="75952"/>
    <x v="0"/>
    <x v="0"/>
    <n v="73"/>
    <n v="5"/>
    <n v="17"/>
    <n v="0"/>
    <n v="3"/>
    <s v="Personal Auto"/>
    <s v="Personal L2"/>
    <s v="Offer2"/>
    <s v="Branch"/>
    <n v="350.4"/>
    <s v="Two-Door Car"/>
    <s v="Medsize"/>
  </r>
  <r>
    <s v="FH39427"/>
    <x v="2"/>
    <n v="8802.1882430000005"/>
    <x v="0"/>
    <s v="Basic"/>
    <x v="0"/>
    <s v="1/29/11"/>
    <s v="Employed"/>
    <x v="1"/>
    <n v="96390"/>
    <x v="2"/>
    <x v="0"/>
    <n v="73"/>
    <n v="17"/>
    <n v="47"/>
    <n v="0"/>
    <n v="2"/>
    <s v="Corporate Auto"/>
    <s v="Corporate L3"/>
    <s v="Offer4"/>
    <s v="Agent"/>
    <n v="316.97758800000003"/>
    <s v="Two-Door Car"/>
    <s v="Medsize"/>
  </r>
  <r>
    <s v="VM69145"/>
    <x v="3"/>
    <n v="8722.8950910000003"/>
    <x v="0"/>
    <s v="Basic"/>
    <x v="1"/>
    <s v="1/17/11"/>
    <s v="Employed"/>
    <x v="0"/>
    <n v="25680"/>
    <x v="2"/>
    <x v="2"/>
    <n v="73"/>
    <n v="10"/>
    <n v="93"/>
    <n v="0"/>
    <n v="2"/>
    <s v="Personal Auto"/>
    <s v="Personal L3"/>
    <s v="Offer1"/>
    <s v="Agent"/>
    <n v="332.40906999999999"/>
    <s v="Two-Door Car"/>
    <s v="Medsize"/>
  </r>
  <r>
    <s v="GN76399"/>
    <x v="2"/>
    <n v="8178.5218990000003"/>
    <x v="0"/>
    <s v="Premium"/>
    <x v="0"/>
    <d v="2011-06-02T00:00:00"/>
    <s v="Unemployed"/>
    <x v="1"/>
    <n v="0"/>
    <x v="0"/>
    <x v="1"/>
    <n v="112"/>
    <n v="17"/>
    <n v="29"/>
    <n v="0"/>
    <n v="7"/>
    <s v="Personal Auto"/>
    <s v="Personal L3"/>
    <s v="Offer1"/>
    <s v="Call Center"/>
    <n v="806.4"/>
    <s v="Four-Door Car"/>
    <s v="Medsize"/>
  </r>
  <r>
    <s v="IV94496"/>
    <x v="2"/>
    <n v="43217.216110000001"/>
    <x v="0"/>
    <s v="Extended"/>
    <x v="3"/>
    <s v="1/27/11"/>
    <s v="Employed"/>
    <x v="1"/>
    <n v="51504"/>
    <x v="0"/>
    <x v="1"/>
    <n v="220"/>
    <n v="30"/>
    <n v="99"/>
    <n v="0"/>
    <n v="2"/>
    <s v="Personal Auto"/>
    <s v="Personal L3"/>
    <s v="Offer1"/>
    <s v="Agent"/>
    <n v="2552.343856"/>
    <s v="Luxury SUV"/>
    <s v="Medsize"/>
  </r>
  <r>
    <s v="NM91640"/>
    <x v="4"/>
    <n v="2442.2166510000002"/>
    <x v="0"/>
    <s v="Basic"/>
    <x v="3"/>
    <d v="2011-07-01T00:00:00"/>
    <s v="Unemployed"/>
    <x v="1"/>
    <n v="0"/>
    <x v="0"/>
    <x v="1"/>
    <n v="74"/>
    <n v="15"/>
    <n v="9"/>
    <n v="3"/>
    <n v="1"/>
    <s v="Personal Auto"/>
    <s v="Personal L1"/>
    <s v="Offer4"/>
    <s v="Branch"/>
    <n v="532.79999999999995"/>
    <s v="Four-Door Car"/>
    <s v="Medsize"/>
  </r>
  <r>
    <s v="DS46955"/>
    <x v="3"/>
    <n v="2919.7104429999999"/>
    <x v="0"/>
    <s v="Basic"/>
    <x v="2"/>
    <d v="2011-02-01T00:00:00"/>
    <s v="Employed"/>
    <x v="0"/>
    <n v="41456"/>
    <x v="2"/>
    <x v="0"/>
    <n v="73"/>
    <n v="11"/>
    <n v="19"/>
    <n v="0"/>
    <n v="1"/>
    <s v="Personal Auto"/>
    <s v="Personal L2"/>
    <s v="Offer4"/>
    <s v="Branch"/>
    <n v="257.380112"/>
    <s v="Four-Door Car"/>
    <s v="Medsize"/>
  </r>
  <r>
    <s v="LU82585"/>
    <x v="2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QX31376"/>
    <x v="4"/>
    <n v="17114.328150000001"/>
    <x v="0"/>
    <s v="Extended"/>
    <x v="2"/>
    <d v="2011-04-01T00:00:00"/>
    <s v="Employed"/>
    <x v="0"/>
    <n v="70961"/>
    <x v="0"/>
    <x v="0"/>
    <n v="85"/>
    <n v="19"/>
    <n v="8"/>
    <n v="0"/>
    <n v="2"/>
    <s v="Corporate Auto"/>
    <s v="Corporate L3"/>
    <s v="Offer2"/>
    <s v="Agent"/>
    <n v="408"/>
    <s v="Four-Door Car"/>
    <s v="Small"/>
  </r>
  <r>
    <s v="SQ36805"/>
    <x v="4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UY57856"/>
    <x v="4"/>
    <n v="2987.9494709999999"/>
    <x v="0"/>
    <s v="Extended"/>
    <x v="1"/>
    <s v="2/27/11"/>
    <s v="Unemployed"/>
    <x v="0"/>
    <n v="0"/>
    <x v="0"/>
    <x v="1"/>
    <n v="83"/>
    <n v="14"/>
    <n v="22"/>
    <n v="0"/>
    <n v="1"/>
    <s v="Corporate Auto"/>
    <s v="Corporate L2"/>
    <s v="Offer3"/>
    <s v="Branch"/>
    <n v="708.69355599999994"/>
    <s v="Four-Door Car"/>
    <s v="Medsize"/>
  </r>
  <r>
    <s v="OG84541"/>
    <x v="1"/>
    <n v="12780.276"/>
    <x v="0"/>
    <s v="Basic"/>
    <x v="2"/>
    <s v="2/24/11"/>
    <s v="Employed"/>
    <x v="0"/>
    <n v="33514"/>
    <x v="2"/>
    <x v="0"/>
    <n v="105"/>
    <n v="33"/>
    <n v="2"/>
    <n v="0"/>
    <n v="2"/>
    <s v="Personal Auto"/>
    <s v="Personal L2"/>
    <s v="Offer1"/>
    <s v="Branch"/>
    <n v="265.215014"/>
    <s v="Sports Car"/>
    <s v="Medsize"/>
  </r>
  <r>
    <s v="NT66759"/>
    <x v="1"/>
    <n v="3906.6695840000002"/>
    <x v="0"/>
    <s v="Extended"/>
    <x v="1"/>
    <d v="2011-09-01T00:00:00"/>
    <s v="Employed"/>
    <x v="0"/>
    <n v="60230"/>
    <x v="1"/>
    <x v="0"/>
    <n v="98"/>
    <n v="13"/>
    <n v="91"/>
    <n v="0"/>
    <n v="1"/>
    <s v="Personal Auto"/>
    <s v="Personal L2"/>
    <s v="Offer2"/>
    <s v="Web"/>
    <n v="8.1290560000000003"/>
    <s v="Four-Door Car"/>
    <s v="Small"/>
  </r>
  <r>
    <s v="PR74307"/>
    <x v="3"/>
    <n v="2594.5911820000001"/>
    <x v="0"/>
    <s v="Basic"/>
    <x v="3"/>
    <s v="1/23/11"/>
    <s v="Unemployed"/>
    <x v="1"/>
    <n v="0"/>
    <x v="0"/>
    <x v="0"/>
    <n v="70"/>
    <n v="17"/>
    <n v="47"/>
    <n v="1"/>
    <n v="1"/>
    <s v="Corporate Auto"/>
    <s v="Corporate L2"/>
    <s v="Offer2"/>
    <s v="Agent"/>
    <n v="494.19687299999998"/>
    <s v="Four-Door Car"/>
    <s v="Medsize"/>
  </r>
  <r>
    <s v="PW15144"/>
    <x v="0"/>
    <n v="5267.8486640000001"/>
    <x v="0"/>
    <s v="Basic"/>
    <x v="1"/>
    <d v="2011-03-01T00:00:00"/>
    <s v="Employed"/>
    <x v="1"/>
    <n v="40818"/>
    <x v="0"/>
    <x v="0"/>
    <n v="66"/>
    <n v="6"/>
    <n v="3"/>
    <n v="0"/>
    <n v="6"/>
    <s v="Personal Auto"/>
    <s v="Personal L2"/>
    <s v="Offer4"/>
    <s v="Call Center"/>
    <n v="316.8"/>
    <s v="Four-Door Car"/>
    <s v="Medsize"/>
  </r>
  <r>
    <s v="KS89479"/>
    <x v="4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3"/>
    <s v="Offer2"/>
    <s v="Call Center"/>
    <n v="556.79999999999995"/>
    <s v="SUV"/>
    <s v="Medsize"/>
  </r>
  <r>
    <s v="QA22158"/>
    <x v="1"/>
    <n v="7122.2731629999998"/>
    <x v="0"/>
    <s v="Extended"/>
    <x v="1"/>
    <s v="2/23/11"/>
    <s v="Employed"/>
    <x v="0"/>
    <n v="64571"/>
    <x v="0"/>
    <x v="2"/>
    <n v="89"/>
    <n v="34"/>
    <n v="91"/>
    <n v="0"/>
    <n v="6"/>
    <s v="Corporate Auto"/>
    <s v="Corporate L3"/>
    <s v="Offer1"/>
    <s v="Call Center"/>
    <n v="452.11560100000003"/>
    <s v="Four-Door Car"/>
    <s v="Small"/>
  </r>
  <r>
    <s v="MK32733"/>
    <x v="3"/>
    <n v="9117.4416949999995"/>
    <x v="0"/>
    <s v="Extended"/>
    <x v="0"/>
    <s v="1/18/11"/>
    <s v="Unemployed"/>
    <x v="1"/>
    <n v="0"/>
    <x v="2"/>
    <x v="0"/>
    <n v="126"/>
    <n v="29"/>
    <n v="61"/>
    <n v="0"/>
    <n v="3"/>
    <s v="Corporate Auto"/>
    <s v="Corporate L3"/>
    <s v="Offer1"/>
    <s v="Branch"/>
    <n v="421.90680300000002"/>
    <s v="SUV"/>
    <s v="Medsize"/>
  </r>
  <r>
    <s v="WL85494"/>
    <x v="3"/>
    <n v="41075.428789999998"/>
    <x v="0"/>
    <s v="Extended"/>
    <x v="1"/>
    <s v="2/17/11"/>
    <s v="Employed"/>
    <x v="1"/>
    <n v="21988"/>
    <x v="0"/>
    <x v="0"/>
    <n v="209"/>
    <n v="12"/>
    <n v="62"/>
    <n v="0"/>
    <n v="2"/>
    <s v="Personal Auto"/>
    <s v="Personal L3"/>
    <s v="Offer2"/>
    <s v="Branch"/>
    <n v="1003.2"/>
    <s v="Luxury Car"/>
    <s v="Medsize"/>
  </r>
  <r>
    <s v="RZ79717"/>
    <x v="1"/>
    <n v="3486.6995609999999"/>
    <x v="0"/>
    <s v="Extended"/>
    <x v="3"/>
    <s v="1/15/11"/>
    <s v="Unemployed"/>
    <x v="1"/>
    <n v="0"/>
    <x v="0"/>
    <x v="1"/>
    <n v="95"/>
    <n v="12"/>
    <n v="5"/>
    <n v="0"/>
    <n v="1"/>
    <s v="Corporate Auto"/>
    <s v="Corporate L3"/>
    <s v="Offer1"/>
    <s v="Branch"/>
    <n v="684"/>
    <s v="Four-Door Car"/>
    <s v="Medsize"/>
  </r>
  <r>
    <s v="NS12730"/>
    <x v="4"/>
    <n v="7297.6878120000001"/>
    <x v="0"/>
    <s v="Extended"/>
    <x v="0"/>
    <s v="2/23/11"/>
    <s v="Employed"/>
    <x v="1"/>
    <n v="24672"/>
    <x v="0"/>
    <x v="0"/>
    <n v="93"/>
    <n v="9"/>
    <n v="44"/>
    <n v="0"/>
    <n v="9"/>
    <s v="Personal Auto"/>
    <s v="Personal L2"/>
    <s v="Offer4"/>
    <s v="Branch"/>
    <n v="669.6"/>
    <s v="Two-Door Car"/>
    <s v="Medsize"/>
  </r>
  <r>
    <s v="YK32760"/>
    <x v="4"/>
    <n v="2502.2098850000002"/>
    <x v="0"/>
    <s v="Basic"/>
    <x v="3"/>
    <s v="2/15/11"/>
    <s v="Unemployed"/>
    <x v="1"/>
    <n v="0"/>
    <x v="0"/>
    <x v="2"/>
    <n v="74"/>
    <n v="26"/>
    <n v="95"/>
    <n v="1"/>
    <n v="1"/>
    <s v="Corporate Auto"/>
    <s v="Corporate L1"/>
    <s v="Offer1"/>
    <s v="Agent"/>
    <n v="355.2"/>
    <s v="Four-Door Car"/>
    <s v="Medsize"/>
  </r>
  <r>
    <s v="SS77718"/>
    <x v="3"/>
    <n v="9955.4908350000005"/>
    <x v="0"/>
    <s v="Extended"/>
    <x v="0"/>
    <d v="2011-12-01T00:00:00"/>
    <s v="Unemployed"/>
    <x v="1"/>
    <n v="0"/>
    <x v="0"/>
    <x v="1"/>
    <n v="96"/>
    <n v="1"/>
    <n v="79"/>
    <n v="0"/>
    <n v="2"/>
    <s v="Personal Auto"/>
    <s v="Personal L3"/>
    <s v="Offer2"/>
    <s v="Call Center"/>
    <n v="460.8"/>
    <s v="Four-Door Car"/>
    <s v="Large"/>
  </r>
  <r>
    <s v="QP62600"/>
    <x v="4"/>
    <n v="7094.1588730000003"/>
    <x v="0"/>
    <s v="Basic"/>
    <x v="0"/>
    <d v="2011-04-01T00:00:00"/>
    <s v="Employed"/>
    <x v="1"/>
    <n v="72878"/>
    <x v="1"/>
    <x v="0"/>
    <n v="61"/>
    <n v="0"/>
    <n v="58"/>
    <n v="2"/>
    <n v="2"/>
    <s v="Corporate Auto"/>
    <s v="Corporate L3"/>
    <s v="Offer2"/>
    <s v="Agent"/>
    <n v="45.463344999999997"/>
    <s v="Two-Door Car"/>
    <s v="Medsize"/>
  </r>
  <r>
    <s v="ET47892"/>
    <x v="4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3"/>
    <s v="Offer1"/>
    <s v="Branch"/>
    <n v="489.6"/>
    <s v="Two-Door Car"/>
    <s v="Medsize"/>
  </r>
  <r>
    <s v="PS78418"/>
    <x v="4"/>
    <n v="5773.9003899999998"/>
    <x v="0"/>
    <s v="Basic"/>
    <x v="0"/>
    <s v="2/25/11"/>
    <s v="Employed"/>
    <x v="1"/>
    <n v="52278"/>
    <x v="2"/>
    <x v="0"/>
    <n v="73"/>
    <n v="31"/>
    <n v="91"/>
    <n v="0"/>
    <n v="3"/>
    <s v="Personal Auto"/>
    <s v="Personal L2"/>
    <s v="Offer1"/>
    <s v="Branch"/>
    <n v="234.99799400000001"/>
    <s v="Two-Door Car"/>
    <s v="Medsize"/>
  </r>
  <r>
    <s v="SK32629"/>
    <x v="3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3"/>
    <s v="Offer1"/>
    <s v="Agent"/>
    <n v="667.2"/>
    <s v="Sports Car"/>
    <s v="Medsize"/>
  </r>
  <r>
    <s v="LQ79472"/>
    <x v="1"/>
    <n v="3423.822189"/>
    <x v="0"/>
    <s v="Extended"/>
    <x v="1"/>
    <s v="1/17/11"/>
    <s v="Employed"/>
    <x v="1"/>
    <n v="99816"/>
    <x v="1"/>
    <x v="1"/>
    <n v="86"/>
    <n v="0"/>
    <n v="0"/>
    <n v="0"/>
    <n v="1"/>
    <s v="Corporate Auto"/>
    <s v="Corporate L2"/>
    <s v="Offer3"/>
    <s v="Branch"/>
    <n v="172.91303099999999"/>
    <s v="Two-Door Car"/>
    <s v="Medsize"/>
  </r>
  <r>
    <s v="AI58500"/>
    <x v="1"/>
    <n v="2689.1684500000001"/>
    <x v="0"/>
    <s v="Basic"/>
    <x v="1"/>
    <d v="2011-09-02T00:00:00"/>
    <s v="Employed"/>
    <x v="0"/>
    <n v="26554"/>
    <x v="0"/>
    <x v="0"/>
    <n v="68"/>
    <n v="18"/>
    <n v="86"/>
    <n v="1"/>
    <n v="1"/>
    <s v="Personal Auto"/>
    <s v="Personal L2"/>
    <s v="Offer3"/>
    <s v="Web"/>
    <n v="391.68736799999999"/>
    <s v="Two-Door Car"/>
    <s v="Small"/>
  </r>
  <r>
    <s v="ME47990"/>
    <x v="3"/>
    <n v="3109.0078060000001"/>
    <x v="0"/>
    <s v="Extended"/>
    <x v="3"/>
    <s v="1/31/11"/>
    <s v="Employed"/>
    <x v="1"/>
    <n v="77485"/>
    <x v="2"/>
    <x v="0"/>
    <n v="77"/>
    <n v="0"/>
    <n v="87"/>
    <n v="0"/>
    <n v="1"/>
    <s v="Corporate Auto"/>
    <s v="Corporate L2"/>
    <s v="Offer2"/>
    <s v="Branch"/>
    <n v="355.909266"/>
    <s v="Four-Door Car"/>
    <s v="Medsize"/>
  </r>
  <r>
    <s v="KU25309"/>
    <x v="4"/>
    <n v="22425.25604"/>
    <x v="0"/>
    <s v="Basic"/>
    <x v="1"/>
    <s v="2/22/11"/>
    <s v="Employed"/>
    <x v="1"/>
    <n v="22537"/>
    <x v="0"/>
    <x v="0"/>
    <n v="64"/>
    <n v="24"/>
    <n v="87"/>
    <n v="1"/>
    <n v="2"/>
    <s v="Corporate Auto"/>
    <s v="Corporate L3"/>
    <s v="Offer4"/>
    <s v="Branch"/>
    <n v="307.2"/>
    <s v="Four-Door Car"/>
    <s v="Medsize"/>
  </r>
  <r>
    <s v="RW66792"/>
    <x v="3"/>
    <n v="5705.547071"/>
    <x v="0"/>
    <s v="Basic"/>
    <x v="3"/>
    <d v="2011-11-01T00:00:00"/>
    <s v="Employed"/>
    <x v="0"/>
    <n v="76522"/>
    <x v="0"/>
    <x v="0"/>
    <n v="71"/>
    <n v="31"/>
    <n v="71"/>
    <n v="0"/>
    <n v="6"/>
    <s v="Personal Auto"/>
    <s v="Personal L2"/>
    <s v="Offer2"/>
    <s v="Branch"/>
    <n v="340.8"/>
    <s v="Four-Door Car"/>
    <s v="Medsize"/>
  </r>
  <r>
    <s v="MN32305"/>
    <x v="4"/>
    <n v="2063.3878949999998"/>
    <x v="0"/>
    <s v="Basic"/>
    <x v="1"/>
    <s v="2/25/11"/>
    <s v="Unemployed"/>
    <x v="0"/>
    <n v="0"/>
    <x v="0"/>
    <x v="1"/>
    <n v="64"/>
    <n v="22"/>
    <n v="34"/>
    <n v="3"/>
    <n v="1"/>
    <s v="Personal Auto"/>
    <s v="Personal L3"/>
    <s v="Offer1"/>
    <s v="Agent"/>
    <n v="602.91105700000003"/>
    <s v="Four-Door Car"/>
    <s v="Small"/>
  </r>
  <r>
    <s v="XS98744"/>
    <x v="4"/>
    <n v="5096.6732229999998"/>
    <x v="1"/>
    <s v="Basic"/>
    <x v="2"/>
    <s v="1/28/11"/>
    <s v="Disabled"/>
    <x v="0"/>
    <n v="22886"/>
    <x v="0"/>
    <x v="2"/>
    <n v="65"/>
    <n v="9"/>
    <n v="81"/>
    <n v="0"/>
    <n v="3"/>
    <s v="Special Auto"/>
    <s v="Special L1"/>
    <s v="Offer1"/>
    <s v="Agent"/>
    <n v="312"/>
    <s v="Four-Door Car"/>
    <s v="Small"/>
  </r>
  <r>
    <s v="SL19130"/>
    <x v="4"/>
    <n v="4101.9359850000001"/>
    <x v="0"/>
    <s v="Premium"/>
    <x v="3"/>
    <d v="2011-05-01T00:00:00"/>
    <s v="Unemployed"/>
    <x v="1"/>
    <n v="0"/>
    <x v="0"/>
    <x v="1"/>
    <n v="115"/>
    <n v="1"/>
    <n v="34"/>
    <n v="0"/>
    <n v="1"/>
    <s v="Personal Auto"/>
    <s v="Personal L1"/>
    <s v="Offer1"/>
    <s v="Branch"/>
    <n v="552"/>
    <s v="Two-Door Car"/>
    <s v="Medsize"/>
  </r>
  <r>
    <s v="JG66653"/>
    <x v="4"/>
    <n v="2537.9295379999999"/>
    <x v="0"/>
    <s v="Basic"/>
    <x v="3"/>
    <s v="1/22/11"/>
    <s v="Employed"/>
    <x v="1"/>
    <n v="25506"/>
    <x v="0"/>
    <x v="0"/>
    <n v="65"/>
    <n v="10"/>
    <n v="16"/>
    <n v="0"/>
    <n v="1"/>
    <s v="Personal Auto"/>
    <s v="Personal L3"/>
    <s v="Offer3"/>
    <s v="Branch"/>
    <n v="312"/>
    <s v="Two-Door Car"/>
    <s v="Medsize"/>
  </r>
  <r>
    <s v="GQ17441"/>
    <x v="2"/>
    <n v="3651.69247"/>
    <x v="0"/>
    <s v="Basic"/>
    <x v="3"/>
    <d v="2011-06-01T00:00:00"/>
    <s v="Unemployed"/>
    <x v="1"/>
    <n v="0"/>
    <x v="0"/>
    <x v="1"/>
    <n v="110"/>
    <n v="7"/>
    <n v="70"/>
    <n v="0"/>
    <n v="1"/>
    <s v="Personal Auto"/>
    <s v="Personal L2"/>
    <s v="Offer2"/>
    <s v="Agent"/>
    <n v="1265.387328"/>
    <s v="SUV"/>
    <s v="Large"/>
  </r>
  <r>
    <s v="WL67313"/>
    <x v="3"/>
    <n v="10014.055679999999"/>
    <x v="0"/>
    <s v="Extended"/>
    <x v="1"/>
    <d v="2011-05-02T00:00:00"/>
    <s v="Unemployed"/>
    <x v="0"/>
    <n v="0"/>
    <x v="0"/>
    <x v="1"/>
    <n v="98"/>
    <n v="19"/>
    <n v="17"/>
    <n v="1"/>
    <n v="2"/>
    <s v="Personal Auto"/>
    <s v="Personal L3"/>
    <s v="Offer1"/>
    <s v="Branch"/>
    <n v="705.6"/>
    <s v="Two-Door Car"/>
    <s v="Small"/>
  </r>
  <r>
    <s v="LX33054"/>
    <x v="4"/>
    <n v="6758.8071879999998"/>
    <x v="0"/>
    <s v="Basic"/>
    <x v="3"/>
    <d v="2011-07-02T00:00:00"/>
    <s v="Unemployed"/>
    <x v="1"/>
    <n v="0"/>
    <x v="0"/>
    <x v="1"/>
    <n v="191"/>
    <n v="22"/>
    <n v="38"/>
    <n v="0"/>
    <n v="1"/>
    <s v="Personal Auto"/>
    <s v="Personal L2"/>
    <s v="Offer3"/>
    <s v="Web"/>
    <n v="2042.5690890000001"/>
    <s v="Luxury Car"/>
    <s v="Medsize"/>
  </r>
  <r>
    <s v="HN97052"/>
    <x v="4"/>
    <n v="5205.9096499999996"/>
    <x v="0"/>
    <s v="Basic"/>
    <x v="1"/>
    <s v="2/24/11"/>
    <s v="Unemployed"/>
    <x v="0"/>
    <n v="0"/>
    <x v="0"/>
    <x v="0"/>
    <n v="72"/>
    <n v="18"/>
    <n v="91"/>
    <n v="0"/>
    <n v="9"/>
    <s v="Personal Auto"/>
    <s v="Personal L3"/>
    <s v="Offer1"/>
    <s v="Branch"/>
    <n v="345.6"/>
    <s v="Two-Door Car"/>
    <s v="Medsize"/>
  </r>
  <r>
    <s v="EB12732"/>
    <x v="4"/>
    <n v="2847.9655819999998"/>
    <x v="0"/>
    <s v="Basic"/>
    <x v="3"/>
    <s v="1/31/11"/>
    <s v="Employed"/>
    <x v="0"/>
    <n v="96357"/>
    <x v="2"/>
    <x v="0"/>
    <n v="71"/>
    <n v="4"/>
    <n v="69"/>
    <n v="1"/>
    <n v="1"/>
    <s v="Personal Auto"/>
    <s v="Personal L3"/>
    <s v="Offer2"/>
    <s v="Branch"/>
    <n v="238.245103"/>
    <s v="Four-Door Car"/>
    <s v="Medsize"/>
  </r>
  <r>
    <s v="KA29693"/>
    <x v="3"/>
    <n v="11513.35549"/>
    <x v="0"/>
    <s v="Basic"/>
    <x v="1"/>
    <s v="1/13/11"/>
    <s v="Medical Leave"/>
    <x v="1"/>
    <n v="16266"/>
    <x v="0"/>
    <x v="0"/>
    <n v="100"/>
    <n v="11"/>
    <n v="23"/>
    <n v="0"/>
    <n v="2"/>
    <s v="Special Auto"/>
    <s v="Special L1"/>
    <s v="Offer2"/>
    <s v="Web"/>
    <n v="1177.3235340000001"/>
    <s v="SUV"/>
    <s v="Medsize"/>
  </r>
  <r>
    <s v="KE41602"/>
    <x v="1"/>
    <n v="7588.3558599999997"/>
    <x v="0"/>
    <s v="Extended"/>
    <x v="3"/>
    <s v="2/23/11"/>
    <s v="Employed"/>
    <x v="1"/>
    <n v="76516"/>
    <x v="0"/>
    <x v="0"/>
    <n v="95"/>
    <n v="13"/>
    <n v="15"/>
    <n v="0"/>
    <n v="9"/>
    <s v="Personal Auto"/>
    <s v="Personal L1"/>
    <s v="Offer2"/>
    <s v="Branch"/>
    <n v="661.00897899999995"/>
    <s v="Two-Door Car"/>
    <s v="Medsize"/>
  </r>
  <r>
    <s v="QF17193"/>
    <x v="1"/>
    <n v="2389.3101280000001"/>
    <x v="0"/>
    <s v="Basic"/>
    <x v="1"/>
    <s v="2/18/11"/>
    <s v="Employed"/>
    <x v="0"/>
    <n v="20484"/>
    <x v="2"/>
    <x v="0"/>
    <n v="61"/>
    <n v="3"/>
    <n v="89"/>
    <n v="0"/>
    <n v="1"/>
    <s v="Personal Auto"/>
    <s v="Personal L3"/>
    <s v="Offer2"/>
    <s v="Agent"/>
    <n v="181.21831700000001"/>
    <s v="Four-Door Car"/>
    <s v="Medsize"/>
  </r>
  <r>
    <s v="IQ63581"/>
    <x v="3"/>
    <n v="5066.8274439999996"/>
    <x v="0"/>
    <s v="Basic"/>
    <x v="2"/>
    <s v="2/21/11"/>
    <s v="Employed"/>
    <x v="0"/>
    <n v="40215"/>
    <x v="1"/>
    <x v="2"/>
    <n v="64"/>
    <n v="11"/>
    <n v="22"/>
    <n v="0"/>
    <n v="3"/>
    <s v="Personal Auto"/>
    <s v="Personal L2"/>
    <s v="Offer3"/>
    <s v="Branch"/>
    <n v="98.480884000000003"/>
    <s v="Four-Door Car"/>
    <s v="Medsize"/>
  </r>
  <r>
    <s v="MR39613"/>
    <x v="3"/>
    <n v="36860.907980000004"/>
    <x v="0"/>
    <s v="Extended"/>
    <x v="0"/>
    <d v="2011-01-02T00:00:00"/>
    <s v="Medical Leave"/>
    <x v="1"/>
    <n v="22854"/>
    <x v="0"/>
    <x v="0"/>
    <n v="122"/>
    <n v="28"/>
    <n v="53"/>
    <n v="0"/>
    <n v="2"/>
    <s v="Special Auto"/>
    <s v="Special L2"/>
    <s v="Offer1"/>
    <s v="Branch"/>
    <n v="878.4"/>
    <s v="Sports Car"/>
    <s v="Small"/>
  </r>
  <r>
    <s v="RQ22171"/>
    <x v="3"/>
    <n v="3961.5861799999998"/>
    <x v="0"/>
    <s v="Basic"/>
    <x v="3"/>
    <s v="1/30/11"/>
    <s v="Unemployed"/>
    <x v="0"/>
    <n v="0"/>
    <x v="1"/>
    <x v="1"/>
    <n v="118"/>
    <n v="6"/>
    <n v="34"/>
    <n v="1"/>
    <n v="1"/>
    <s v="Corporate Auto"/>
    <s v="Corporate L2"/>
    <s v="Offer2"/>
    <s v="Agent"/>
    <n v="264.64294799999999"/>
    <s v="SUV"/>
    <s v="Medsize"/>
  </r>
  <r>
    <s v="QV89791"/>
    <x v="3"/>
    <n v="8476.8065600000009"/>
    <x v="0"/>
    <s v="Premium"/>
    <x v="3"/>
    <s v="2/15/11"/>
    <s v="Employed"/>
    <x v="0"/>
    <n v="55217"/>
    <x v="0"/>
    <x v="0"/>
    <n v="107"/>
    <n v="9"/>
    <n v="9"/>
    <n v="2"/>
    <n v="9"/>
    <s v="Personal Auto"/>
    <s v="Personal L3"/>
    <s v="Offer1"/>
    <s v="Branch"/>
    <n v="696.11559599999998"/>
    <s v="Two-Door Car"/>
    <s v="Medsize"/>
  </r>
  <r>
    <s v="MD15300"/>
    <x v="3"/>
    <n v="10110.769969999999"/>
    <x v="0"/>
    <s v="Extended"/>
    <x v="1"/>
    <d v="2011-05-02T00:00:00"/>
    <s v="Employed"/>
    <x v="1"/>
    <n v="76276"/>
    <x v="1"/>
    <x v="1"/>
    <n v="86"/>
    <n v="24"/>
    <n v="19"/>
    <n v="0"/>
    <n v="2"/>
    <s v="Corporate Auto"/>
    <s v="Corporate L3"/>
    <s v="Offer4"/>
    <s v="Web"/>
    <n v="93.309810999999996"/>
    <s v="Two-Door Car"/>
    <s v="Large"/>
  </r>
  <r>
    <s v="OW33876"/>
    <x v="0"/>
    <n v="2476.4808659999999"/>
    <x v="0"/>
    <s v="Basic"/>
    <x v="1"/>
    <s v="2/14/11"/>
    <s v="Employed"/>
    <x v="0"/>
    <n v="47918"/>
    <x v="2"/>
    <x v="0"/>
    <n v="62"/>
    <n v="2"/>
    <n v="51"/>
    <n v="0"/>
    <n v="1"/>
    <s v="Corporate Auto"/>
    <s v="Corporate L3"/>
    <s v="Offer2"/>
    <s v="Call Center"/>
    <n v="246.25664800000001"/>
    <s v="Two-Door Car"/>
    <s v="Medsize"/>
  </r>
  <r>
    <s v="SK12752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Corporate Auto"/>
    <s v="Corporate L3"/>
    <s v="Offer1"/>
    <s v="Web"/>
    <n v="350.4"/>
    <s v="Two-Door Car"/>
    <s v="Medsize"/>
  </r>
  <r>
    <s v="BW65176"/>
    <x v="1"/>
    <n v="3141.2529089999998"/>
    <x v="0"/>
    <s v="Extended"/>
    <x v="1"/>
    <s v="2/22/11"/>
    <s v="Employed"/>
    <x v="1"/>
    <n v="43499"/>
    <x v="0"/>
    <x v="0"/>
    <n v="80"/>
    <n v="8"/>
    <n v="44"/>
    <n v="0"/>
    <n v="1"/>
    <s v="Personal Auto"/>
    <s v="Personal L2"/>
    <s v="Offer4"/>
    <s v="Call Center"/>
    <n v="529.49000699999999"/>
    <s v="Four-Door Car"/>
    <s v="Medsize"/>
  </r>
  <r>
    <s v="XV31269"/>
    <x v="4"/>
    <n v="2496.1408120000001"/>
    <x v="0"/>
    <s v="Basic"/>
    <x v="3"/>
    <s v="2/13/11"/>
    <s v="Unemployed"/>
    <x v="1"/>
    <n v="0"/>
    <x v="0"/>
    <x v="1"/>
    <n v="72"/>
    <n v="14"/>
    <n v="58"/>
    <n v="0"/>
    <n v="1"/>
    <s v="Corporate Auto"/>
    <s v="Corporate L2"/>
    <s v="Offer4"/>
    <s v="Web"/>
    <n v="518.4"/>
    <s v="Two-Door Car"/>
    <s v="Medsize"/>
  </r>
  <r>
    <s v="NV94455"/>
    <x v="1"/>
    <n v="6861.2789359999997"/>
    <x v="0"/>
    <s v="Basic"/>
    <x v="1"/>
    <d v="2011-10-01T00:00:00"/>
    <s v="Unemployed"/>
    <x v="0"/>
    <n v="0"/>
    <x v="0"/>
    <x v="1"/>
    <n v="71"/>
    <n v="11"/>
    <n v="21"/>
    <n v="3"/>
    <n v="2"/>
    <s v="Personal Auto"/>
    <s v="Personal L3"/>
    <s v="Offer4"/>
    <s v="Call Center"/>
    <n v="476.19735500000002"/>
    <s v="Two-Door Car"/>
    <s v="Medsize"/>
  </r>
  <r>
    <s v="QA32784"/>
    <x v="4"/>
    <n v="4983.1787139999997"/>
    <x v="0"/>
    <s v="Extended"/>
    <x v="0"/>
    <s v="2/26/11"/>
    <s v="Disabled"/>
    <x v="1"/>
    <n v="21497"/>
    <x v="0"/>
    <x v="0"/>
    <n v="128"/>
    <n v="31"/>
    <n v="58"/>
    <n v="0"/>
    <n v="1"/>
    <s v="Personal Auto"/>
    <s v="Personal L3"/>
    <s v="Offer3"/>
    <s v="Call Center"/>
    <n v="614.4"/>
    <s v="Sports Car"/>
    <s v="Medsize"/>
  </r>
  <r>
    <s v="UH41125"/>
    <x v="1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3"/>
    <s v="Offer3"/>
    <s v="Web"/>
    <n v="292.8"/>
    <s v="Four-Door Car"/>
    <s v="Medsize"/>
  </r>
  <r>
    <s v="VS28690"/>
    <x v="2"/>
    <n v="9670.1811039999993"/>
    <x v="0"/>
    <s v="Extended"/>
    <x v="2"/>
    <d v="2011-06-01T00:00:00"/>
    <s v="Disabled"/>
    <x v="0"/>
    <n v="20942"/>
    <x v="0"/>
    <x v="2"/>
    <n v="84"/>
    <n v="12"/>
    <n v="59"/>
    <n v="0"/>
    <n v="2"/>
    <s v="Personal Auto"/>
    <s v="Personal L2"/>
    <s v="Offer1"/>
    <s v="Agent"/>
    <n v="403.2"/>
    <s v="Four-Door Car"/>
    <s v="Medsize"/>
  </r>
  <r>
    <s v="SD63822"/>
    <x v="4"/>
    <n v="5088.6876540000003"/>
    <x v="0"/>
    <s v="Basic"/>
    <x v="0"/>
    <d v="2011-05-01T00:00:00"/>
    <s v="Unemployed"/>
    <x v="0"/>
    <n v="0"/>
    <x v="0"/>
    <x v="1"/>
    <n v="71"/>
    <n v="31"/>
    <n v="52"/>
    <n v="0"/>
    <n v="4"/>
    <s v="Corporate Auto"/>
    <s v="Corporate L2"/>
    <s v="Offer1"/>
    <s v="Branch"/>
    <n v="511.2"/>
    <s v="Four-Door Car"/>
    <s v="Small"/>
  </r>
  <r>
    <s v="QE50648"/>
    <x v="0"/>
    <n v="7095.1347889999997"/>
    <x v="0"/>
    <s v="Premium"/>
    <x v="3"/>
    <s v="1/25/11"/>
    <s v="Employed"/>
    <x v="0"/>
    <n v="74298"/>
    <x v="1"/>
    <x v="0"/>
    <n v="177"/>
    <n v="9"/>
    <n v="81"/>
    <n v="0"/>
    <n v="1"/>
    <s v="Corporate Auto"/>
    <s v="Corporate L1"/>
    <s v="Offer2"/>
    <s v="Call Center"/>
    <n v="161.537767"/>
    <s v="Sports Car"/>
    <s v="Medsize"/>
  </r>
  <r>
    <s v="EL77795"/>
    <x v="3"/>
    <n v="5437.9082930000004"/>
    <x v="0"/>
    <s v="Extended"/>
    <x v="1"/>
    <d v="2011-09-01T00:00:00"/>
    <s v="Employed"/>
    <x v="0"/>
    <n v="23339"/>
    <x v="0"/>
    <x v="0"/>
    <n v="138"/>
    <n v="8"/>
    <n v="31"/>
    <n v="0"/>
    <n v="1"/>
    <s v="Corporate Auto"/>
    <s v="Corporate L3"/>
    <s v="Offer2"/>
    <s v="Branch"/>
    <n v="666.30719499999998"/>
    <s v="SUV"/>
    <s v="Medsize"/>
  </r>
  <r>
    <s v="VK98184"/>
    <x v="1"/>
    <n v="5033.6932960000004"/>
    <x v="0"/>
    <s v="Extended"/>
    <x v="1"/>
    <s v="2/19/11"/>
    <s v="Employed"/>
    <x v="0"/>
    <n v="77031"/>
    <x v="0"/>
    <x v="0"/>
    <n v="125"/>
    <n v="17"/>
    <n v="17"/>
    <n v="0"/>
    <n v="1"/>
    <s v="Personal Auto"/>
    <s v="Personal L3"/>
    <s v="Offer2"/>
    <s v="Call Center"/>
    <n v="600"/>
    <s v="SUV"/>
    <s v="Medsize"/>
  </r>
  <r>
    <s v="BR69566"/>
    <x v="4"/>
    <n v="14019.833140000001"/>
    <x v="0"/>
    <s v="Basic"/>
    <x v="1"/>
    <s v="2/18/11"/>
    <s v="Employed"/>
    <x v="1"/>
    <n v="31739"/>
    <x v="0"/>
    <x v="2"/>
    <n v="71"/>
    <n v="10"/>
    <n v="29"/>
    <n v="0"/>
    <n v="2"/>
    <s v="Personal Auto"/>
    <s v="Personal L3"/>
    <s v="Offer4"/>
    <s v="Call Center"/>
    <n v="469.88236699999999"/>
    <s v="Two-Door Car"/>
    <s v="Small"/>
  </r>
  <r>
    <s v="AI16519"/>
    <x v="2"/>
    <n v="4877.6123799999996"/>
    <x v="0"/>
    <s v="Basic"/>
    <x v="3"/>
    <s v="1/18/11"/>
    <s v="Unemployed"/>
    <x v="1"/>
    <n v="0"/>
    <x v="0"/>
    <x v="0"/>
    <n v="66"/>
    <n v="4"/>
    <n v="30"/>
    <n v="0"/>
    <n v="5"/>
    <s v="Personal Auto"/>
    <s v="Personal L3"/>
    <s v="Offer2"/>
    <s v="Agent"/>
    <n v="420.39344"/>
    <s v="Two-Door Car"/>
    <s v="Medsize"/>
  </r>
  <r>
    <s v="SN67992"/>
    <x v="0"/>
    <n v="3449.494119"/>
    <x v="0"/>
    <s v="Extended"/>
    <x v="0"/>
    <d v="2011-04-02T00:00:00"/>
    <s v="Medical Leave"/>
    <x v="0"/>
    <n v="25236"/>
    <x v="0"/>
    <x v="2"/>
    <n v="89"/>
    <n v="2"/>
    <n v="26"/>
    <n v="0"/>
    <n v="1"/>
    <s v="Personal Auto"/>
    <s v="Personal L3"/>
    <s v="Offer2"/>
    <s v="Call Center"/>
    <n v="427.2"/>
    <s v="Four-Door Car"/>
    <s v="Medsize"/>
  </r>
  <r>
    <s v="BE31382"/>
    <x v="4"/>
    <n v="3771.6177969999999"/>
    <x v="0"/>
    <s v="Basic"/>
    <x v="1"/>
    <s v="2/18/11"/>
    <s v="Unemployed"/>
    <x v="0"/>
    <n v="0"/>
    <x v="0"/>
    <x v="0"/>
    <n v="103"/>
    <n v="25"/>
    <n v="16"/>
    <n v="1"/>
    <n v="1"/>
    <s v="Personal Auto"/>
    <s v="Personal L3"/>
    <s v="Offer1"/>
    <s v="Branch"/>
    <n v="685.22727599999996"/>
    <s v="SUV"/>
    <s v="Medsize"/>
  </r>
  <r>
    <s v="ZP49970"/>
    <x v="4"/>
    <n v="5824.8173660000002"/>
    <x v="0"/>
    <s v="Basic"/>
    <x v="0"/>
    <s v="1/26/11"/>
    <s v="Employed"/>
    <x v="1"/>
    <n v="40964"/>
    <x v="0"/>
    <x v="0"/>
    <n v="74"/>
    <n v="7"/>
    <n v="57"/>
    <n v="0"/>
    <n v="8"/>
    <s v="Special Auto"/>
    <s v="Special L2"/>
    <s v="Offer3"/>
    <s v="Agent"/>
    <n v="355.2"/>
    <s v="Two-Door Car"/>
    <s v="Large"/>
  </r>
  <r>
    <s v="OA23108"/>
    <x v="4"/>
    <n v="4379.9278400000003"/>
    <x v="0"/>
    <s v="Basic"/>
    <x v="4"/>
    <s v="1/28/11"/>
    <s v="Employed"/>
    <x v="0"/>
    <n v="40896"/>
    <x v="2"/>
    <x v="0"/>
    <n v="109"/>
    <n v="3"/>
    <n v="61"/>
    <n v="0"/>
    <n v="1"/>
    <s v="Personal Auto"/>
    <s v="Personal L3"/>
    <s v="Offer1"/>
    <s v="Branch"/>
    <n v="319.29428899999999"/>
    <s v="Sports Car"/>
    <s v="Medsize"/>
  </r>
  <r>
    <s v="LY90785"/>
    <x v="4"/>
    <n v="5793.1577280000001"/>
    <x v="0"/>
    <s v="Basic"/>
    <x v="0"/>
    <d v="2011-06-02T00:00:00"/>
    <s v="Employed"/>
    <x v="1"/>
    <n v="95733"/>
    <x v="0"/>
    <x v="0"/>
    <n v="72"/>
    <n v="19"/>
    <n v="82"/>
    <n v="0"/>
    <n v="3"/>
    <s v="Corporate Auto"/>
    <s v="Corporate L3"/>
    <s v="Offer1"/>
    <s v="Agent"/>
    <n v="475.42384800000002"/>
    <s v="Two-Door Car"/>
    <s v="Small"/>
  </r>
  <r>
    <s v="ZR66788"/>
    <x v="3"/>
    <n v="2725.6802969999999"/>
    <x v="0"/>
    <s v="Basic"/>
    <x v="3"/>
    <d v="2011-08-01T00:00:00"/>
    <s v="Employed"/>
    <x v="0"/>
    <n v="39161"/>
    <x v="0"/>
    <x v="0"/>
    <n v="71"/>
    <n v="8"/>
    <n v="84"/>
    <n v="3"/>
    <n v="1"/>
    <s v="Personal Auto"/>
    <s v="Personal L3"/>
    <s v="Offer1"/>
    <s v="Branch"/>
    <n v="340.8"/>
    <s v="Four-Door Car"/>
    <s v="Medsize"/>
  </r>
  <r>
    <s v="BL12371"/>
    <x v="1"/>
    <n v="5790.5653329999996"/>
    <x v="0"/>
    <s v="Basic"/>
    <x v="2"/>
    <d v="2011-03-02T00:00:00"/>
    <s v="Employed"/>
    <x v="1"/>
    <n v="84551"/>
    <x v="1"/>
    <x v="2"/>
    <n v="72"/>
    <n v="10"/>
    <n v="82"/>
    <n v="0"/>
    <n v="5"/>
    <s v="Personal Auto"/>
    <s v="Personal L3"/>
    <s v="Offer2"/>
    <s v="Agent"/>
    <n v="28.925840000000001"/>
    <s v="Four-Door Car"/>
    <s v="Large"/>
  </r>
  <r>
    <s v="GB68813"/>
    <x v="2"/>
    <n v="8502.2371370000001"/>
    <x v="0"/>
    <s v="Premium"/>
    <x v="0"/>
    <d v="2011-08-02T00:00:00"/>
    <s v="Medical Leave"/>
    <x v="0"/>
    <n v="12843"/>
    <x v="0"/>
    <x v="1"/>
    <n v="111"/>
    <n v="6"/>
    <n v="47"/>
    <n v="0"/>
    <n v="3"/>
    <s v="Corporate Auto"/>
    <s v="Corporate L2"/>
    <s v="Offer2"/>
    <s v="Branch"/>
    <n v="1143.4944860000001"/>
    <s v="Four-Door Car"/>
    <s v="Small"/>
  </r>
  <r>
    <s v="IG90926"/>
    <x v="1"/>
    <n v="2476.5888909999999"/>
    <x v="0"/>
    <s v="Basic"/>
    <x v="1"/>
    <d v="2011-04-02T00:00:00"/>
    <s v="Employed"/>
    <x v="0"/>
    <n v="71551"/>
    <x v="0"/>
    <x v="1"/>
    <n v="62"/>
    <n v="10"/>
    <n v="19"/>
    <n v="0"/>
    <n v="1"/>
    <s v="Personal Auto"/>
    <s v="Personal L3"/>
    <s v="Offer3"/>
    <s v="Branch"/>
    <n v="297.60000000000002"/>
    <s v="Four-Door Car"/>
    <s v="Medsize"/>
  </r>
  <r>
    <s v="CT86614"/>
    <x v="1"/>
    <n v="2426.9590400000002"/>
    <x v="0"/>
    <s v="Basic"/>
    <x v="0"/>
    <s v="1/30/11"/>
    <s v="Unemployed"/>
    <x v="1"/>
    <n v="0"/>
    <x v="0"/>
    <x v="1"/>
    <n v="71"/>
    <n v="2"/>
    <n v="5"/>
    <n v="0"/>
    <n v="1"/>
    <s v="Corporate Auto"/>
    <s v="Corporate L2"/>
    <s v="Offer4"/>
    <s v="Branch"/>
    <n v="511.2"/>
    <s v="Four-Door Car"/>
    <s v="Small"/>
  </r>
  <r>
    <s v="BL13393"/>
    <x v="4"/>
    <n v="5897.9865950000003"/>
    <x v="0"/>
    <s v="Basic"/>
    <x v="3"/>
    <s v="2/20/11"/>
    <s v="Employed"/>
    <x v="0"/>
    <n v="77835"/>
    <x v="1"/>
    <x v="2"/>
    <n v="74"/>
    <n v="2"/>
    <n v="30"/>
    <n v="1"/>
    <n v="4"/>
    <s v="Personal Auto"/>
    <s v="Personal L3"/>
    <s v="Offer3"/>
    <s v="Web"/>
    <n v="43.618783999999998"/>
    <s v="Four-Door Car"/>
    <s v="Medsize"/>
  </r>
  <r>
    <s v="TU33850"/>
    <x v="0"/>
    <n v="4617.3917750000001"/>
    <x v="0"/>
    <s v="Basic"/>
    <x v="0"/>
    <s v="1/25/11"/>
    <s v="Medical Leave"/>
    <x v="0"/>
    <n v="16764"/>
    <x v="0"/>
    <x v="0"/>
    <n v="61"/>
    <n v="13"/>
    <n v="79"/>
    <n v="0"/>
    <n v="7"/>
    <s v="Personal Auto"/>
    <s v="Personal L3"/>
    <s v="Offer1"/>
    <s v="Branch"/>
    <n v="292.8"/>
    <s v="Four-Door Car"/>
    <s v="Medsize"/>
  </r>
  <r>
    <s v="IL25109"/>
    <x v="2"/>
    <n v="12521.421050000001"/>
    <x v="0"/>
    <s v="Premium"/>
    <x v="3"/>
    <s v="1/29/11"/>
    <s v="Employed"/>
    <x v="1"/>
    <n v="39007"/>
    <x v="0"/>
    <x v="0"/>
    <n v="105"/>
    <n v="29"/>
    <n v="16"/>
    <n v="0"/>
    <n v="2"/>
    <s v="Personal Auto"/>
    <s v="Personal L2"/>
    <s v="Offer1"/>
    <s v="Branch"/>
    <n v="1023.844984"/>
    <s v="Two-Door Car"/>
    <s v="Large"/>
  </r>
  <r>
    <s v="OP67672"/>
    <x v="0"/>
    <n v="9079.8233770000006"/>
    <x v="0"/>
    <s v="Basic"/>
    <x v="2"/>
    <s v="2/14/11"/>
    <s v="Employed"/>
    <x v="0"/>
    <n v="20290"/>
    <x v="0"/>
    <x v="0"/>
    <n v="113"/>
    <n v="6"/>
    <n v="75"/>
    <n v="0"/>
    <n v="3"/>
    <s v="Personal Auto"/>
    <s v="Personal L2"/>
    <s v="Offer4"/>
    <s v="Agent"/>
    <n v="766.51902199999995"/>
    <s v="SUV"/>
    <s v="Medsize"/>
  </r>
  <r>
    <s v="NW73460"/>
    <x v="1"/>
    <n v="7777.201669"/>
    <x v="0"/>
    <s v="Basic"/>
    <x v="3"/>
    <d v="2011-07-01T00:00:00"/>
    <s v="Employed"/>
    <x v="0"/>
    <n v="46182"/>
    <x v="1"/>
    <x v="0"/>
    <n v="65"/>
    <n v="23"/>
    <n v="27"/>
    <n v="0"/>
    <n v="2"/>
    <s v="Corporate Auto"/>
    <s v="Corporate L1"/>
    <s v="Offer2"/>
    <s v="Branch"/>
    <n v="2.5746820000000001"/>
    <s v="Two-Door Car"/>
    <s v="Medsize"/>
  </r>
  <r>
    <s v="LW57693"/>
    <x v="4"/>
    <n v="5601.6806299999998"/>
    <x v="0"/>
    <s v="Basic"/>
    <x v="1"/>
    <s v="2/16/11"/>
    <s v="Disabled"/>
    <x v="0"/>
    <n v="11920"/>
    <x v="0"/>
    <x v="0"/>
    <n v="74"/>
    <n v="20"/>
    <n v="27"/>
    <n v="0"/>
    <n v="7"/>
    <s v="Personal Auto"/>
    <s v="Personal L3"/>
    <s v="Offer1"/>
    <s v="Call Center"/>
    <n v="355.2"/>
    <s v="Four-Door Car"/>
    <s v="Medsize"/>
  </r>
  <r>
    <s v="JD81426"/>
    <x v="1"/>
    <n v="3459.037949"/>
    <x v="0"/>
    <s v="Extended"/>
    <x v="3"/>
    <d v="2011-11-01T00:00:00"/>
    <s v="Employed"/>
    <x v="1"/>
    <n v="97162"/>
    <x v="1"/>
    <x v="0"/>
    <n v="86"/>
    <n v="0"/>
    <n v="63"/>
    <n v="0"/>
    <n v="1"/>
    <s v="Personal Auto"/>
    <s v="Personal L1"/>
    <s v="Offer3"/>
    <s v="Web"/>
    <n v="32.715178999999999"/>
    <s v="Four-Door Car"/>
    <s v="Medsize"/>
  </r>
  <r>
    <s v="AM99192"/>
    <x v="1"/>
    <n v="9061.9515909999991"/>
    <x v="0"/>
    <s v="Basic"/>
    <x v="1"/>
    <d v="2011-05-02T00:00:00"/>
    <s v="Employed"/>
    <x v="1"/>
    <n v="42743"/>
    <x v="1"/>
    <x v="0"/>
    <n v="117"/>
    <n v="5"/>
    <n v="86"/>
    <n v="1"/>
    <n v="6"/>
    <s v="Personal Auto"/>
    <s v="Personal L3"/>
    <s v="Offer1"/>
    <s v="Call Center"/>
    <n v="101.28805699999999"/>
    <s v="SUV"/>
    <s v="Medsize"/>
  </r>
  <r>
    <s v="LQ31287"/>
    <x v="4"/>
    <n v="6866.0938070000002"/>
    <x v="0"/>
    <s v="Basic"/>
    <x v="1"/>
    <s v="2/19/11"/>
    <s v="Unemployed"/>
    <x v="0"/>
    <n v="0"/>
    <x v="1"/>
    <x v="2"/>
    <n v="64"/>
    <n v="18"/>
    <n v="59"/>
    <n v="0"/>
    <n v="2"/>
    <s v="Personal Auto"/>
    <s v="Personal L3"/>
    <s v="Offer1"/>
    <s v="Agent"/>
    <n v="40.445860000000003"/>
    <s v="Two-Door Car"/>
    <s v="Medsize"/>
  </r>
  <r>
    <s v="ZU25563"/>
    <x v="3"/>
    <n v="2659.7056499999999"/>
    <x v="1"/>
    <s v="Extended"/>
    <x v="1"/>
    <s v="2/19/11"/>
    <s v="Unemployed"/>
    <x v="0"/>
    <n v="0"/>
    <x v="0"/>
    <x v="2"/>
    <n v="87"/>
    <n v="4"/>
    <n v="4"/>
    <n v="3"/>
    <n v="1"/>
    <s v="Personal Auto"/>
    <s v="Personal L1"/>
    <s v="Offer2"/>
    <s v="Agent"/>
    <n v="420.04198100000002"/>
    <s v="Four-Door Car"/>
    <s v="Medsize"/>
  </r>
  <r>
    <s v="RU75949"/>
    <x v="4"/>
    <n v="12332.51669"/>
    <x v="0"/>
    <s v="Basic"/>
    <x v="1"/>
    <s v="2/28/11"/>
    <s v="Employed"/>
    <x v="1"/>
    <n v="85789"/>
    <x v="1"/>
    <x v="0"/>
    <n v="105"/>
    <n v="18"/>
    <n v="54"/>
    <n v="2"/>
    <n v="2"/>
    <s v="Personal Auto"/>
    <s v="Personal L1"/>
    <s v="Offer1"/>
    <s v="Agent"/>
    <n v="122.302824"/>
    <s v="Sports Car"/>
    <s v="Medsize"/>
  </r>
  <r>
    <s v="DV85764"/>
    <x v="3"/>
    <n v="21172.38983"/>
    <x v="0"/>
    <s v="Extended"/>
    <x v="3"/>
    <d v="2011-04-01T00:00:00"/>
    <s v="Unemployed"/>
    <x v="1"/>
    <n v="0"/>
    <x v="0"/>
    <x v="0"/>
    <n v="82"/>
    <n v="24"/>
    <n v="86"/>
    <n v="0"/>
    <n v="2"/>
    <s v="Personal Auto"/>
    <s v="Personal L2"/>
    <s v="Offer2"/>
    <s v="Branch"/>
    <n v="588.26901799999996"/>
    <s v="Four-Door Car"/>
    <s v="Medsize"/>
  </r>
  <r>
    <s v="VU33725"/>
    <x v="4"/>
    <n v="3677.9076340000001"/>
    <x v="0"/>
    <s v="Extended"/>
    <x v="3"/>
    <d v="2011-10-01T00:00:00"/>
    <s v="Employed"/>
    <x v="1"/>
    <n v="31349"/>
    <x v="0"/>
    <x v="0"/>
    <n v="93"/>
    <n v="10"/>
    <n v="32"/>
    <n v="0"/>
    <n v="1"/>
    <s v="Corporate Auto"/>
    <s v="Corporate L2"/>
    <s v="Offer4"/>
    <s v="Branch"/>
    <n v="446.4"/>
    <s v="Four-Door Car"/>
    <s v="Medsize"/>
  </r>
  <r>
    <s v="SV43220"/>
    <x v="4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3"/>
    <s v="Offer1"/>
    <s v="Branch"/>
    <n v="128.969729"/>
    <s v="Four-Door Car"/>
    <s v="Medsize"/>
  </r>
  <r>
    <s v="WL61717"/>
    <x v="1"/>
    <n v="4922.1659490000002"/>
    <x v="0"/>
    <s v="Basic"/>
    <x v="0"/>
    <s v="2/22/11"/>
    <s v="Unemployed"/>
    <x v="0"/>
    <n v="0"/>
    <x v="0"/>
    <x v="1"/>
    <n v="69"/>
    <n v="2"/>
    <n v="76"/>
    <n v="0"/>
    <n v="3"/>
    <s v="Personal Auto"/>
    <s v="Personal L1"/>
    <s v="Offer1"/>
    <s v="Agent"/>
    <n v="331.2"/>
    <s v="Four-Door Car"/>
    <s v="Medsize"/>
  </r>
  <r>
    <s v="IW17510"/>
    <x v="3"/>
    <n v="7583.9622639999998"/>
    <x v="0"/>
    <s v="Basic"/>
    <x v="3"/>
    <d v="2011-03-02T00:00:00"/>
    <s v="Unemployed"/>
    <x v="0"/>
    <n v="0"/>
    <x v="0"/>
    <x v="1"/>
    <n v="102"/>
    <n v="27"/>
    <n v="29"/>
    <n v="0"/>
    <n v="5"/>
    <s v="Personal Auto"/>
    <s v="Personal L3"/>
    <s v="Offer2"/>
    <s v="Call Center"/>
    <n v="848.16132200000004"/>
    <s v="Sports Car"/>
    <s v="Medsize"/>
  </r>
  <r>
    <s v="ZS35830"/>
    <x v="4"/>
    <n v="2685.901421"/>
    <x v="0"/>
    <s v="Basic"/>
    <x v="1"/>
    <d v="2011-01-01T00:00:00"/>
    <s v="Employed"/>
    <x v="0"/>
    <n v="58166"/>
    <x v="1"/>
    <x v="0"/>
    <n v="67"/>
    <n v="3"/>
    <n v="19"/>
    <n v="0"/>
    <n v="1"/>
    <s v="Personal Auto"/>
    <s v="Personal L2"/>
    <s v="Offer2"/>
    <s v="Call Center"/>
    <n v="91.914968999999999"/>
    <s v="Four-Door Car"/>
    <s v="Medsize"/>
  </r>
  <r>
    <s v="TY95197"/>
    <x v="0"/>
    <n v="4132.5885799999996"/>
    <x v="0"/>
    <s v="Basic"/>
    <x v="1"/>
    <s v="1/31/11"/>
    <s v="Unemployed"/>
    <x v="0"/>
    <n v="0"/>
    <x v="0"/>
    <x v="1"/>
    <n v="63"/>
    <n v="4"/>
    <n v="55"/>
    <n v="1"/>
    <n v="3"/>
    <s v="Personal Auto"/>
    <s v="Personal L3"/>
    <s v="Offer1"/>
    <s v="Agent"/>
    <n v="453.6"/>
    <s v="Four-Door Car"/>
    <s v="Medsize"/>
  </r>
  <r>
    <s v="PU73501"/>
    <x v="1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1"/>
    <s v="Offer1"/>
    <s v="Agent"/>
    <n v="350.4"/>
    <s v="Four-Door Car"/>
    <s v="Medsize"/>
  </r>
  <r>
    <s v="FP65563"/>
    <x v="0"/>
    <n v="15253.264359999999"/>
    <x v="0"/>
    <s v="Basic"/>
    <x v="3"/>
    <s v="1/24/11"/>
    <s v="Employed"/>
    <x v="1"/>
    <n v="51937"/>
    <x v="2"/>
    <x v="0"/>
    <n v="193"/>
    <n v="5"/>
    <n v="40"/>
    <n v="0"/>
    <n v="9"/>
    <s v="Personal Auto"/>
    <s v="Personal L3"/>
    <s v="Offer4"/>
    <s v="Web"/>
    <n v="850.38925900000004"/>
    <s v="Luxury Car"/>
    <s v="Small"/>
  </r>
  <r>
    <s v="IC44995"/>
    <x v="4"/>
    <n v="4277.560211"/>
    <x v="0"/>
    <s v="Basic"/>
    <x v="1"/>
    <s v="1/15/11"/>
    <s v="Employed"/>
    <x v="0"/>
    <n v="75921"/>
    <x v="0"/>
    <x v="0"/>
    <n v="106"/>
    <n v="32"/>
    <n v="4"/>
    <n v="0"/>
    <n v="1"/>
    <s v="Personal Auto"/>
    <s v="Personal L3"/>
    <s v="Offer3"/>
    <s v="Agent"/>
    <n v="609.68042800000001"/>
    <s v="SUV"/>
    <s v="Medsize"/>
  </r>
  <r>
    <s v="AY55759"/>
    <x v="3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GO94903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3"/>
    <s v="Offer1"/>
    <s v="Web"/>
    <n v="362.77454499999999"/>
    <s v="Two-Door Car"/>
    <s v="Medsize"/>
  </r>
  <r>
    <s v="TF35512"/>
    <x v="4"/>
    <n v="7025.6507600000004"/>
    <x v="0"/>
    <s v="Extended"/>
    <x v="1"/>
    <s v="1/23/11"/>
    <s v="Employed"/>
    <x v="0"/>
    <n v="48117"/>
    <x v="0"/>
    <x v="0"/>
    <n v="88"/>
    <n v="4"/>
    <n v="51"/>
    <n v="0"/>
    <n v="3"/>
    <s v="Corporate Auto"/>
    <s v="Corporate L3"/>
    <s v="Offer3"/>
    <s v="Agent"/>
    <n v="422.4"/>
    <s v="Four-Door Car"/>
    <s v="Medsize"/>
  </r>
  <r>
    <s v="HY43263"/>
    <x v="3"/>
    <n v="8265.3791760000004"/>
    <x v="0"/>
    <s v="Extended"/>
    <x v="0"/>
    <d v="2011-07-02T00:00:00"/>
    <s v="Unemployed"/>
    <x v="0"/>
    <n v="0"/>
    <x v="0"/>
    <x v="1"/>
    <n v="77"/>
    <n v="17"/>
    <n v="41"/>
    <n v="0"/>
    <n v="2"/>
    <s v="Corporate Auto"/>
    <s v="Corporate L3"/>
    <s v="Offer2"/>
    <s v="Agent"/>
    <n v="554.4"/>
    <s v="Two-Door Car"/>
    <s v="Small"/>
  </r>
  <r>
    <s v="WP34496"/>
    <x v="0"/>
    <n v="24552.874599999999"/>
    <x v="0"/>
    <s v="Basic"/>
    <x v="3"/>
    <s v="1/20/11"/>
    <s v="Unemployed"/>
    <x v="1"/>
    <n v="0"/>
    <x v="0"/>
    <x v="0"/>
    <n v="118"/>
    <n v="18"/>
    <n v="66"/>
    <n v="1"/>
    <n v="2"/>
    <s v="Personal Auto"/>
    <s v="Personal L3"/>
    <s v="Offer1"/>
    <s v="Branch"/>
    <n v="966.54107099999999"/>
    <s v="SUV"/>
    <s v="Large"/>
  </r>
  <r>
    <s v="QE73187"/>
    <x v="4"/>
    <n v="4407.9731199999997"/>
    <x v="0"/>
    <s v="Basic"/>
    <x v="3"/>
    <d v="2011-01-02T00:00:00"/>
    <s v="Employed"/>
    <x v="1"/>
    <n v="66152"/>
    <x v="0"/>
    <x v="0"/>
    <n v="111"/>
    <n v="14"/>
    <n v="18"/>
    <n v="0"/>
    <n v="1"/>
    <s v="Corporate Auto"/>
    <s v="Corporate L2"/>
    <s v="Offer2"/>
    <s v="Call Center"/>
    <n v="532.79999999999995"/>
    <s v="SUV"/>
    <s v="Medsize"/>
  </r>
  <r>
    <s v="WL13766"/>
    <x v="1"/>
    <n v="2482.1958949999998"/>
    <x v="0"/>
    <s v="Basic"/>
    <x v="3"/>
    <s v="1/31/11"/>
    <s v="Employed"/>
    <x v="1"/>
    <n v="31093"/>
    <x v="2"/>
    <x v="1"/>
    <n v="64"/>
    <n v="1"/>
    <n v="22"/>
    <n v="0"/>
    <n v="1"/>
    <s v="Personal Auto"/>
    <s v="Personal L3"/>
    <s v="Offer3"/>
    <s v="Branch"/>
    <n v="274.956819"/>
    <s v="Four-Door Car"/>
    <s v="Medsize"/>
  </r>
  <r>
    <s v="VT44999"/>
    <x v="1"/>
    <n v="3858.8672059999999"/>
    <x v="0"/>
    <s v="Basic"/>
    <x v="3"/>
    <d v="2011-08-01T00:00:00"/>
    <s v="Unemployed"/>
    <x v="0"/>
    <n v="0"/>
    <x v="0"/>
    <x v="0"/>
    <n v="107"/>
    <n v="15"/>
    <n v="58"/>
    <n v="1"/>
    <n v="1"/>
    <s v="Personal Auto"/>
    <s v="Personal L3"/>
    <s v="Offer3"/>
    <s v="Agent"/>
    <n v="513.6"/>
    <s v="SUV"/>
    <s v="Medsize"/>
  </r>
  <r>
    <s v="RZ14993"/>
    <x v="3"/>
    <n v="11572.10339"/>
    <x v="0"/>
    <s v="Premium"/>
    <x v="3"/>
    <s v="1/29/11"/>
    <s v="Unemployed"/>
    <x v="0"/>
    <n v="0"/>
    <x v="0"/>
    <x v="1"/>
    <n v="166"/>
    <n v="4"/>
    <n v="49"/>
    <n v="0"/>
    <n v="4"/>
    <s v="Special Auto"/>
    <s v="Special L3"/>
    <s v="Offer1"/>
    <s v="Agent"/>
    <n v="1195.2"/>
    <s v="Sports Car"/>
    <s v="Medsize"/>
  </r>
  <r>
    <s v="XI14610"/>
    <x v="3"/>
    <n v="3645.4643249999999"/>
    <x v="0"/>
    <s v="Extended"/>
    <x v="1"/>
    <d v="2011-04-01T00:00:00"/>
    <s v="Medical Leave"/>
    <x v="0"/>
    <n v="19121"/>
    <x v="0"/>
    <x v="0"/>
    <n v="95"/>
    <n v="1"/>
    <n v="18"/>
    <n v="0"/>
    <n v="1"/>
    <s v="Personal Auto"/>
    <s v="Personal L2"/>
    <s v="Offer2"/>
    <s v="Agent"/>
    <n v="915.18864699999995"/>
    <s v="Four-Door Car"/>
    <s v="Small"/>
  </r>
  <r>
    <s v="VE31268"/>
    <x v="4"/>
    <n v="4362.7722789999998"/>
    <x v="0"/>
    <s v="Basic"/>
    <x v="0"/>
    <d v="2011-11-01T00:00:00"/>
    <s v="Unemployed"/>
    <x v="1"/>
    <n v="0"/>
    <x v="0"/>
    <x v="1"/>
    <n v="65"/>
    <n v="11"/>
    <n v="46"/>
    <n v="0"/>
    <n v="3"/>
    <s v="Personal Auto"/>
    <s v="Personal L3"/>
    <s v="Offer3"/>
    <s v="Web"/>
    <n v="468"/>
    <s v="Four-Door Car"/>
    <s v="Medsize"/>
  </r>
  <r>
    <s v="ZD13262"/>
    <x v="4"/>
    <n v="10425.98532"/>
    <x v="0"/>
    <s v="Extended"/>
    <x v="3"/>
    <s v="1/30/11"/>
    <s v="Employed"/>
    <x v="0"/>
    <n v="68563"/>
    <x v="2"/>
    <x v="0"/>
    <n v="131"/>
    <n v="6"/>
    <n v="44"/>
    <n v="1"/>
    <n v="3"/>
    <s v="Personal Auto"/>
    <s v="Personal L2"/>
    <s v="Offer4"/>
    <s v="Call Center"/>
    <n v="350.09705200000002"/>
    <s v="SUV"/>
    <s v="Small"/>
  </r>
  <r>
    <s v="OJ58066"/>
    <x v="2"/>
    <n v="7025.0441899999996"/>
    <x v="0"/>
    <s v="Extended"/>
    <x v="3"/>
    <s v="2/14/11"/>
    <s v="Employed"/>
    <x v="1"/>
    <n v="24726"/>
    <x v="1"/>
    <x v="2"/>
    <n v="92"/>
    <n v="18"/>
    <n v="75"/>
    <n v="1"/>
    <n v="5"/>
    <s v="Personal Auto"/>
    <s v="Personal L3"/>
    <s v="Offer1"/>
    <s v="Call Center"/>
    <n v="150.69377299999999"/>
    <s v="Four-Door Car"/>
    <s v="Medsize"/>
  </r>
  <r>
    <s v="RK81706"/>
    <x v="1"/>
    <n v="7388.7332070000002"/>
    <x v="0"/>
    <s v="Extended"/>
    <x v="1"/>
    <s v="2/24/11"/>
    <s v="Unemployed"/>
    <x v="0"/>
    <n v="0"/>
    <x v="0"/>
    <x v="0"/>
    <n v="97"/>
    <n v="31"/>
    <n v="24"/>
    <n v="0"/>
    <n v="3"/>
    <s v="Personal Auto"/>
    <s v="Personal L3"/>
    <s v="Offer4"/>
    <s v="Call Center"/>
    <n v="638.37115700000004"/>
    <s v="Four-Door Car"/>
    <s v="Medsize"/>
  </r>
  <r>
    <s v="NI18835"/>
    <x v="3"/>
    <n v="2927.7343289999999"/>
    <x v="0"/>
    <s v="Basic"/>
    <x v="0"/>
    <s v="2/15/11"/>
    <s v="Employed"/>
    <x v="1"/>
    <n v="51991"/>
    <x v="1"/>
    <x v="0"/>
    <n v="73"/>
    <n v="4"/>
    <n v="95"/>
    <n v="0"/>
    <n v="1"/>
    <s v="Personal Auto"/>
    <s v="Personal L3"/>
    <s v="Offer2"/>
    <s v="Web"/>
    <n v="124.376921"/>
    <s v="Four-Door Car"/>
    <s v="Medsize"/>
  </r>
  <r>
    <s v="RA87395"/>
    <x v="3"/>
    <n v="8356.1810970000006"/>
    <x v="0"/>
    <s v="Basic"/>
    <x v="0"/>
    <s v="1/13/11"/>
    <s v="Unemployed"/>
    <x v="1"/>
    <n v="0"/>
    <x v="1"/>
    <x v="0"/>
    <n v="118"/>
    <n v="25"/>
    <n v="29"/>
    <n v="0"/>
    <n v="7"/>
    <s v="Personal Auto"/>
    <s v="Personal L3"/>
    <s v="Offer1"/>
    <s v="Agent"/>
    <n v="153.17641900000001"/>
    <s v="SUV"/>
    <s v="Medsize"/>
  </r>
  <r>
    <s v="QN13323"/>
    <x v="4"/>
    <n v="8718.0567219999994"/>
    <x v="0"/>
    <s v="Basic"/>
    <x v="3"/>
    <s v="1/17/11"/>
    <s v="Employed"/>
    <x v="1"/>
    <n v="89096"/>
    <x v="1"/>
    <x v="1"/>
    <n v="111"/>
    <n v="1"/>
    <n v="50"/>
    <n v="0"/>
    <n v="3"/>
    <s v="Personal Auto"/>
    <s v="Personal L1"/>
    <s v="Offer2"/>
    <s v="Branch"/>
    <n v="64.982929999999996"/>
    <s v="SUV"/>
    <s v="Large"/>
  </r>
  <r>
    <s v="BC53363"/>
    <x v="4"/>
    <n v="35227.299120000003"/>
    <x v="0"/>
    <s v="Premium"/>
    <x v="3"/>
    <d v="2011-08-02T00:00:00"/>
    <s v="Employed"/>
    <x v="0"/>
    <n v="23031"/>
    <x v="0"/>
    <x v="0"/>
    <n v="148"/>
    <n v="26"/>
    <n v="76"/>
    <n v="0"/>
    <n v="2"/>
    <s v="Special Auto"/>
    <s v="Special L3"/>
    <s v="Offer4"/>
    <s v="Web"/>
    <n v="710.4"/>
    <s v="SUV"/>
    <s v="Medsize"/>
  </r>
  <r>
    <s v="VB26229"/>
    <x v="1"/>
    <n v="8697.8826750000007"/>
    <x v="0"/>
    <s v="Basic"/>
    <x v="0"/>
    <s v="1/31/11"/>
    <s v="Employed"/>
    <x v="1"/>
    <n v="29540"/>
    <x v="0"/>
    <x v="2"/>
    <n v="73"/>
    <n v="3"/>
    <n v="23"/>
    <n v="0"/>
    <n v="2"/>
    <s v="Personal Auto"/>
    <s v="Personal L3"/>
    <s v="Offer2"/>
    <s v="Branch"/>
    <n v="350.4"/>
    <s v="Four-Door Car"/>
    <s v="Medsize"/>
  </r>
  <r>
    <s v="AD28535"/>
    <x v="3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1"/>
    <s v="Offer1"/>
    <s v="Branch"/>
    <n v="55.510525999999999"/>
    <s v="Four-Door Car"/>
    <s v="Large"/>
  </r>
  <r>
    <s v="SE50560"/>
    <x v="4"/>
    <n v="2818.3130200000001"/>
    <x v="0"/>
    <s v="Basic"/>
    <x v="1"/>
    <s v="1/17/11"/>
    <s v="Employed"/>
    <x v="1"/>
    <n v="88816"/>
    <x v="1"/>
    <x v="0"/>
    <n v="70"/>
    <n v="33"/>
    <n v="9"/>
    <n v="0"/>
    <n v="1"/>
    <s v="Personal Auto"/>
    <s v="Personal L2"/>
    <s v="Offer3"/>
    <s v="Branch"/>
    <n v="164.28284099999999"/>
    <s v="Two-Door Car"/>
    <s v="Medsize"/>
  </r>
  <r>
    <s v="YL65673"/>
    <x v="3"/>
    <n v="19045.500120000001"/>
    <x v="0"/>
    <s v="Basic"/>
    <x v="0"/>
    <s v="1/24/11"/>
    <s v="Unemployed"/>
    <x v="0"/>
    <n v="0"/>
    <x v="0"/>
    <x v="1"/>
    <n v="61"/>
    <n v="2"/>
    <n v="61"/>
    <n v="0"/>
    <n v="2"/>
    <s v="Personal Auto"/>
    <s v="Personal L2"/>
    <s v="Offer1"/>
    <s v="Agent"/>
    <n v="439.2"/>
    <s v="Four-Door Car"/>
    <s v="Small"/>
  </r>
  <r>
    <s v="WK65741"/>
    <x v="3"/>
    <n v="2893.806196"/>
    <x v="0"/>
    <s v="Basic"/>
    <x v="3"/>
    <s v="2/18/11"/>
    <s v="Employed"/>
    <x v="0"/>
    <n v="61809"/>
    <x v="2"/>
    <x v="0"/>
    <n v="72"/>
    <n v="9"/>
    <n v="21"/>
    <n v="0"/>
    <n v="1"/>
    <s v="Personal Auto"/>
    <s v="Personal L2"/>
    <s v="Offer3"/>
    <s v="Agent"/>
    <n v="328.00485500000002"/>
    <s v="Two-Door Car"/>
    <s v="Medsize"/>
  </r>
  <r>
    <s v="GZ77449"/>
    <x v="3"/>
    <n v="14439.80313"/>
    <x v="0"/>
    <s v="Basic"/>
    <x v="1"/>
    <s v="1/23/11"/>
    <s v="Employed"/>
    <x v="1"/>
    <n v="58452"/>
    <x v="0"/>
    <x v="1"/>
    <n v="186"/>
    <n v="7"/>
    <n v="13"/>
    <n v="0"/>
    <n v="5"/>
    <s v="Corporate Auto"/>
    <s v="Corporate L3"/>
    <s v="Offer4"/>
    <s v="Branch"/>
    <n v="892.8"/>
    <s v="Luxury Car"/>
    <s v="Medsize"/>
  </r>
  <r>
    <s v="OF49789"/>
    <x v="4"/>
    <n v="5121.8389139999999"/>
    <x v="0"/>
    <s v="Extended"/>
    <x v="1"/>
    <s v="2/15/11"/>
    <s v="Employed"/>
    <x v="0"/>
    <n v="57161"/>
    <x v="0"/>
    <x v="0"/>
    <n v="127"/>
    <n v="20"/>
    <n v="92"/>
    <n v="0"/>
    <n v="1"/>
    <s v="Personal Auto"/>
    <s v="Personal L1"/>
    <s v="Offer1"/>
    <s v="Agent"/>
    <n v="609.6"/>
    <s v="Sports Car"/>
    <s v="Medsize"/>
  </r>
  <r>
    <s v="YX54093"/>
    <x v="1"/>
    <n v="2217.6641930000001"/>
    <x v="0"/>
    <s v="Basic"/>
    <x v="1"/>
    <d v="2011-12-02T00:00:00"/>
    <s v="Unemployed"/>
    <x v="1"/>
    <n v="0"/>
    <x v="1"/>
    <x v="2"/>
    <n v="65"/>
    <n v="11"/>
    <n v="69"/>
    <n v="0"/>
    <n v="1"/>
    <s v="Personal Auto"/>
    <s v="Personal L2"/>
    <s v="Offer4"/>
    <s v="Branch"/>
    <n v="111.87211499999999"/>
    <s v="Four-Door Car"/>
    <s v="Medsize"/>
  </r>
  <r>
    <s v="TD19026"/>
    <x v="3"/>
    <n v="2861.7174180000002"/>
    <x v="0"/>
    <s v="Basic"/>
    <x v="3"/>
    <s v="2/22/11"/>
    <s v="Employed"/>
    <x v="0"/>
    <n v="90083"/>
    <x v="2"/>
    <x v="0"/>
    <n v="71"/>
    <n v="23"/>
    <n v="47"/>
    <n v="0"/>
    <n v="1"/>
    <s v="Personal Auto"/>
    <s v="Personal L3"/>
    <s v="Offer4"/>
    <s v="Agent"/>
    <n v="181.68919099999999"/>
    <s v="Two-Door Car"/>
    <s v="Medsize"/>
  </r>
  <r>
    <s v="XT67997"/>
    <x v="3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3"/>
    <s v="Offer2"/>
    <s v="Agent"/>
    <n v="547.20000000000005"/>
    <s v="Four-Door Car"/>
    <s v="Medsize"/>
  </r>
  <r>
    <s v="WP65749"/>
    <x v="2"/>
    <n v="7377.2312380000003"/>
    <x v="0"/>
    <s v="Basic"/>
    <x v="1"/>
    <s v="2/24/11"/>
    <s v="Unemployed"/>
    <x v="1"/>
    <n v="0"/>
    <x v="0"/>
    <x v="0"/>
    <n v="69"/>
    <n v="16"/>
    <n v="42"/>
    <n v="0"/>
    <n v="2"/>
    <s v="Personal Auto"/>
    <s v="Personal L3"/>
    <s v="Offer4"/>
    <s v="Branch"/>
    <n v="331.2"/>
    <s v="Four-Door Car"/>
    <s v="Medsize"/>
  </r>
  <r>
    <s v="YT91759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YH20696"/>
    <x v="4"/>
    <n v="8657.9685969999991"/>
    <x v="0"/>
    <s v="Basic"/>
    <x v="1"/>
    <s v="1/17/11"/>
    <s v="Employed"/>
    <x v="1"/>
    <n v="68727"/>
    <x v="1"/>
    <x v="0"/>
    <n v="72"/>
    <n v="15"/>
    <n v="49"/>
    <n v="0"/>
    <n v="2"/>
    <s v="Personal Auto"/>
    <s v="Personal L1"/>
    <s v="Offer1"/>
    <s v="Branch"/>
    <n v="171.47583800000001"/>
    <s v="Four-Door Car"/>
    <s v="Medsize"/>
  </r>
  <r>
    <s v="NS14955"/>
    <x v="4"/>
    <n v="11726.18921"/>
    <x v="0"/>
    <s v="Extended"/>
    <x v="2"/>
    <s v="2/26/11"/>
    <s v="Employed"/>
    <x v="0"/>
    <n v="40564"/>
    <x v="1"/>
    <x v="0"/>
    <n v="97"/>
    <n v="0"/>
    <n v="36"/>
    <n v="0"/>
    <n v="2"/>
    <s v="Personal Auto"/>
    <s v="Personal L2"/>
    <s v="Offer4"/>
    <s v="Call Center"/>
    <n v="85.968142"/>
    <s v="Four-Door Car"/>
    <s v="Small"/>
  </r>
  <r>
    <s v="UH79028"/>
    <x v="2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JM89095"/>
    <x v="4"/>
    <n v="10058.74013"/>
    <x v="0"/>
    <s v="Extended"/>
    <x v="3"/>
    <s v="2/27/11"/>
    <s v="Unemployed"/>
    <x v="1"/>
    <n v="0"/>
    <x v="0"/>
    <x v="1"/>
    <n v="92"/>
    <n v="30"/>
    <n v="81"/>
    <n v="0"/>
    <n v="2"/>
    <s v="Personal Auto"/>
    <s v="Personal L2"/>
    <s v="Offer1"/>
    <s v="Call Center"/>
    <n v="640.229108"/>
    <s v="Two-Door Car"/>
    <s v="Medsize"/>
  </r>
  <r>
    <s v="NK26146"/>
    <x v="0"/>
    <n v="7072.9289710000003"/>
    <x v="0"/>
    <s v="Basic"/>
    <x v="1"/>
    <d v="2011-11-02T00:00:00"/>
    <s v="Employed"/>
    <x v="0"/>
    <n v="90551"/>
    <x v="0"/>
    <x v="2"/>
    <n v="61"/>
    <n v="28"/>
    <n v="4"/>
    <n v="4"/>
    <n v="2"/>
    <s v="Corporate Auto"/>
    <s v="Corporate L3"/>
    <s v="Offer4"/>
    <s v="Call Center"/>
    <n v="374.52741200000003"/>
    <s v="Four-Door Car"/>
    <s v="Small"/>
  </r>
  <r>
    <s v="HE99696"/>
    <x v="0"/>
    <n v="4787.2065860000002"/>
    <x v="0"/>
    <s v="Basic"/>
    <x v="1"/>
    <s v="2/24/11"/>
    <s v="Unemployed"/>
    <x v="0"/>
    <n v="0"/>
    <x v="0"/>
    <x v="1"/>
    <n v="67"/>
    <n v="16"/>
    <n v="45"/>
    <n v="0"/>
    <n v="5"/>
    <s v="Personal Auto"/>
    <s v="Personal L3"/>
    <s v="Offer1"/>
    <s v="Call Center"/>
    <n v="321.60000000000002"/>
    <s v="Four-Door Car"/>
    <s v="Small"/>
  </r>
  <r>
    <s v="HH15953"/>
    <x v="3"/>
    <n v="3013.4394510000002"/>
    <x v="0"/>
    <s v="Extended"/>
    <x v="0"/>
    <s v="2/20/11"/>
    <s v="Disabled"/>
    <x v="1"/>
    <n v="21353"/>
    <x v="0"/>
    <x v="2"/>
    <n v="80"/>
    <n v="28"/>
    <n v="21"/>
    <n v="0"/>
    <n v="1"/>
    <s v="Personal Auto"/>
    <s v="Personal L3"/>
    <s v="Offer3"/>
    <s v="Agent"/>
    <n v="576"/>
    <s v="Four-Door Car"/>
    <s v="Medsize"/>
  </r>
  <r>
    <s v="ZO30377"/>
    <x v="3"/>
    <n v="3472.3699959999999"/>
    <x v="0"/>
    <s v="Premium"/>
    <x v="3"/>
    <d v="2011-01-01T00:00:00"/>
    <s v="Unemployed"/>
    <x v="1"/>
    <n v="0"/>
    <x v="0"/>
    <x v="1"/>
    <n v="102"/>
    <n v="25"/>
    <n v="48"/>
    <n v="0"/>
    <n v="1"/>
    <s v="Personal Auto"/>
    <s v="Personal L3"/>
    <s v="Offer2"/>
    <s v="Agent"/>
    <n v="976.11245599999995"/>
    <s v="Four-Door Car"/>
    <s v="Medsize"/>
  </r>
  <r>
    <s v="VZ23007"/>
    <x v="4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2"/>
    <s v="Offer1"/>
    <s v="Agent"/>
    <n v="321.60000000000002"/>
    <s v="Four-Door Car"/>
    <s v="Medsize"/>
  </r>
  <r>
    <s v="DF74270"/>
    <x v="2"/>
    <n v="38230.210079999997"/>
    <x v="0"/>
    <s v="Basic"/>
    <x v="0"/>
    <s v="1/16/11"/>
    <s v="Employed"/>
    <x v="1"/>
    <n v="80321"/>
    <x v="1"/>
    <x v="0"/>
    <n v="105"/>
    <n v="25"/>
    <n v="1"/>
    <n v="0"/>
    <n v="2"/>
    <s v="Corporate Auto"/>
    <s v="Corporate L1"/>
    <s v="Offer4"/>
    <s v="Agent"/>
    <n v="166.97245100000001"/>
    <s v="SUV"/>
    <s v="Medsize"/>
  </r>
  <r>
    <s v="SE47384"/>
    <x v="3"/>
    <n v="5526.4388870000002"/>
    <x v="0"/>
    <s v="Extended"/>
    <x v="0"/>
    <d v="2011-06-02T00:00:00"/>
    <s v="Employed"/>
    <x v="0"/>
    <n v="94230"/>
    <x v="0"/>
    <x v="0"/>
    <n v="137"/>
    <n v="21"/>
    <n v="82"/>
    <n v="0"/>
    <n v="1"/>
    <s v="Special Auto"/>
    <s v="Special L3"/>
    <s v="Offer3"/>
    <s v="Agent"/>
    <n v="657.6"/>
    <s v="SUV"/>
    <s v="Medsize"/>
  </r>
  <r>
    <s v="CS84396"/>
    <x v="1"/>
    <n v="4883.1173989999998"/>
    <x v="0"/>
    <s v="Basic"/>
    <x v="0"/>
    <s v="1/25/11"/>
    <s v="Employed"/>
    <x v="1"/>
    <n v="53305"/>
    <x v="0"/>
    <x v="1"/>
    <n v="63"/>
    <n v="32"/>
    <n v="73"/>
    <n v="0"/>
    <n v="4"/>
    <s v="Corporate Auto"/>
    <s v="Corporate L2"/>
    <s v="Offer1"/>
    <s v="Call Center"/>
    <n v="302.39999999999998"/>
    <s v="Two-Door Car"/>
    <s v="Small"/>
  </r>
  <r>
    <s v="OQ20827"/>
    <x v="3"/>
    <n v="14203.04178"/>
    <x v="0"/>
    <s v="Basic"/>
    <x v="1"/>
    <s v="1/24/11"/>
    <s v="Employed"/>
    <x v="1"/>
    <n v="55593"/>
    <x v="2"/>
    <x v="0"/>
    <n v="182"/>
    <n v="10"/>
    <n v="48"/>
    <n v="1"/>
    <n v="9"/>
    <s v="Corporate Auto"/>
    <s v="Corporate L2"/>
    <s v="Offer4"/>
    <s v="Web"/>
    <n v="677.63589000000002"/>
    <s v="Luxury Car"/>
    <s v="Medsize"/>
  </r>
  <r>
    <s v="VU47281"/>
    <x v="4"/>
    <n v="5745.4166299999997"/>
    <x v="0"/>
    <s v="Premium"/>
    <x v="0"/>
    <s v="2/19/11"/>
    <s v="Unemployed"/>
    <x v="0"/>
    <n v="0"/>
    <x v="0"/>
    <x v="1"/>
    <n v="165"/>
    <n v="27"/>
    <n v="38"/>
    <n v="0"/>
    <n v="1"/>
    <s v="Personal Auto"/>
    <s v="Personal L3"/>
    <s v="Offer1"/>
    <s v="Agent"/>
    <n v="1853.202354"/>
    <s v="Sports Car"/>
    <s v="Medsize"/>
  </r>
  <r>
    <s v="BN62219"/>
    <x v="1"/>
    <n v="9602.0796599999994"/>
    <x v="0"/>
    <s v="Extended"/>
    <x v="1"/>
    <s v="2/15/11"/>
    <s v="Unemployed"/>
    <x v="0"/>
    <n v="0"/>
    <x v="0"/>
    <x v="1"/>
    <n v="94"/>
    <n v="12"/>
    <n v="3"/>
    <n v="0"/>
    <n v="2"/>
    <s v="Personal Auto"/>
    <s v="Personal L3"/>
    <s v="Offer3"/>
    <s v="Branch"/>
    <n v="676.8"/>
    <s v="Two-Door Car"/>
    <s v="Medsize"/>
  </r>
  <r>
    <s v="TP39671"/>
    <x v="1"/>
    <n v="3199.7531600000002"/>
    <x v="0"/>
    <s v="Extended"/>
    <x v="0"/>
    <s v="1/20/11"/>
    <s v="Unemployed"/>
    <x v="1"/>
    <n v="0"/>
    <x v="1"/>
    <x v="0"/>
    <n v="87"/>
    <n v="3"/>
    <n v="43"/>
    <n v="0"/>
    <n v="1"/>
    <s v="Personal Auto"/>
    <s v="Personal L3"/>
    <s v="Offer1"/>
    <s v="Agent"/>
    <n v="132.49243799999999"/>
    <s v="Four-Door Car"/>
    <s v="Medsize"/>
  </r>
  <r>
    <s v="HX33134"/>
    <x v="1"/>
    <n v="2758.3298169999998"/>
    <x v="0"/>
    <s v="Basic"/>
    <x v="3"/>
    <d v="2011-04-01T00:00:00"/>
    <s v="Disabled"/>
    <x v="1"/>
    <n v="22158"/>
    <x v="0"/>
    <x v="0"/>
    <n v="74"/>
    <n v="8"/>
    <n v="92"/>
    <n v="0"/>
    <n v="1"/>
    <s v="Personal Auto"/>
    <s v="Personal L1"/>
    <s v="Offer2"/>
    <s v="Call Center"/>
    <n v="355.2"/>
    <s v="Four-Door Car"/>
    <s v="Small"/>
  </r>
  <r>
    <s v="UR49989"/>
    <x v="4"/>
    <n v="2725.1926589999998"/>
    <x v="0"/>
    <s v="Basic"/>
    <x v="0"/>
    <s v="1/27/11"/>
    <s v="Employed"/>
    <x v="0"/>
    <n v="81605"/>
    <x v="0"/>
    <x v="0"/>
    <n v="67"/>
    <n v="7"/>
    <n v="74"/>
    <n v="0"/>
    <n v="1"/>
    <s v="Personal Auto"/>
    <s v="Personal L3"/>
    <s v="Offer2"/>
    <s v="Agent"/>
    <n v="424.21918199999999"/>
    <s v="Two-Door Car"/>
    <s v="Medsize"/>
  </r>
  <r>
    <s v="VU48786"/>
    <x v="0"/>
    <n v="5550.1499469999999"/>
    <x v="0"/>
    <s v="Basic"/>
    <x v="2"/>
    <s v="1/25/11"/>
    <s v="Employed"/>
    <x v="1"/>
    <n v="62219"/>
    <x v="2"/>
    <x v="0"/>
    <n v="69"/>
    <n v="7"/>
    <n v="73"/>
    <n v="0"/>
    <n v="4"/>
    <s v="Personal Auto"/>
    <s v="Personal L3"/>
    <s v="Offer2"/>
    <s v="Branch"/>
    <n v="243.23878400000001"/>
    <s v="Two-Door Car"/>
    <s v="Small"/>
  </r>
  <r>
    <s v="QM46642"/>
    <x v="3"/>
    <n v="2619.172388"/>
    <x v="0"/>
    <s v="Basic"/>
    <x v="0"/>
    <s v="1/16/11"/>
    <s v="Disabled"/>
    <x v="1"/>
    <n v="15587"/>
    <x v="1"/>
    <x v="0"/>
    <n v="71"/>
    <n v="11"/>
    <n v="48"/>
    <n v="0"/>
    <n v="1"/>
    <s v="Special Auto"/>
    <s v="Special L1"/>
    <s v="Offer2"/>
    <s v="Agent"/>
    <n v="136.033828"/>
    <s v="Two-Door Car"/>
    <s v="Medsize"/>
  </r>
  <r>
    <s v="TG60853"/>
    <x v="2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Corporate Auto"/>
    <s v="Corporate L2"/>
    <s v="Offer1"/>
    <s v="Agent"/>
    <n v="481.02578599999998"/>
    <s v="Four-Door Car"/>
    <s v="Medsize"/>
  </r>
  <r>
    <s v="CV40610"/>
    <x v="3"/>
    <n v="12313.164839999999"/>
    <x v="0"/>
    <s v="Premium"/>
    <x v="1"/>
    <s v="1/17/11"/>
    <s v="Unemployed"/>
    <x v="1"/>
    <n v="0"/>
    <x v="0"/>
    <x v="1"/>
    <n v="116"/>
    <n v="7"/>
    <n v="57"/>
    <n v="0"/>
    <n v="2"/>
    <s v="Personal Auto"/>
    <s v="Personal L1"/>
    <s v="Offer1"/>
    <s v="Call Center"/>
    <n v="835.2"/>
    <s v="Two-Door Car"/>
    <s v="Medsize"/>
  </r>
  <r>
    <s v="HI98447"/>
    <x v="4"/>
    <n v="10552.42728"/>
    <x v="0"/>
    <s v="Extended"/>
    <x v="3"/>
    <s v="1/24/11"/>
    <s v="Employed"/>
    <x v="1"/>
    <n v="28505"/>
    <x v="0"/>
    <x v="0"/>
    <n v="88"/>
    <n v="0"/>
    <n v="93"/>
    <n v="0"/>
    <n v="2"/>
    <s v="Personal Auto"/>
    <s v="Personal L2"/>
    <s v="Offer4"/>
    <s v="Agent"/>
    <n v="422.4"/>
    <s v="Four-Door Car"/>
    <s v="Large"/>
  </r>
  <r>
    <s v="QD86271"/>
    <x v="1"/>
    <n v="12022.38645"/>
    <x v="0"/>
    <s v="Basic"/>
    <x v="3"/>
    <s v="1/21/11"/>
    <s v="Medical Leave"/>
    <x v="1"/>
    <n v="25918"/>
    <x v="0"/>
    <x v="0"/>
    <n v="104"/>
    <n v="7"/>
    <n v="30"/>
    <n v="0"/>
    <n v="2"/>
    <s v="Personal Auto"/>
    <s v="Personal L3"/>
    <s v="Offer1"/>
    <s v="Agent"/>
    <n v="996.77553599999999"/>
    <s v="SUV"/>
    <s v="Medsize"/>
  </r>
  <r>
    <s v="ZD75163"/>
    <x v="2"/>
    <n v="9295.4111499999999"/>
    <x v="0"/>
    <s v="Premium"/>
    <x v="3"/>
    <s v="2/14/11"/>
    <s v="Unemployed"/>
    <x v="1"/>
    <n v="0"/>
    <x v="0"/>
    <x v="1"/>
    <n v="261"/>
    <n v="33"/>
    <n v="44"/>
    <n v="0"/>
    <n v="1"/>
    <s v="Corporate Auto"/>
    <s v="Corporate L3"/>
    <s v="Offer4"/>
    <s v="Call Center"/>
    <n v="2759.7943540000001"/>
    <s v="Luxury Car"/>
    <s v="Medsize"/>
  </r>
  <r>
    <s v="LB98130"/>
    <x v="4"/>
    <n v="7440.92353"/>
    <x v="0"/>
    <s v="Basic"/>
    <x v="0"/>
    <s v="2/14/11"/>
    <s v="Employed"/>
    <x v="1"/>
    <n v="34137"/>
    <x v="0"/>
    <x v="0"/>
    <n v="62"/>
    <n v="6"/>
    <n v="9"/>
    <n v="0"/>
    <n v="2"/>
    <s v="Personal Auto"/>
    <s v="Personal L3"/>
    <s v="Offer1"/>
    <s v="Agent"/>
    <n v="297.60000000000002"/>
    <s v="Two-Door Car"/>
    <s v="Medsize"/>
  </r>
  <r>
    <s v="VZ16820"/>
    <x v="0"/>
    <n v="10302.902889999999"/>
    <x v="0"/>
    <s v="Extended"/>
    <x v="0"/>
    <d v="2011-11-01T00:00:00"/>
    <s v="Employed"/>
    <x v="1"/>
    <n v="21839"/>
    <x v="0"/>
    <x v="1"/>
    <n v="137"/>
    <n v="2"/>
    <n v="70"/>
    <n v="0"/>
    <n v="8"/>
    <s v="Personal Auto"/>
    <s v="Personal L3"/>
    <s v="Offer2"/>
    <s v="Agent"/>
    <n v="657.6"/>
    <s v="Sports Car"/>
    <s v="Medsize"/>
  </r>
  <r>
    <s v="YE24562"/>
    <x v="3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IH78357"/>
    <x v="4"/>
    <n v="5761.3175330000004"/>
    <x v="0"/>
    <s v="Basic"/>
    <x v="1"/>
    <s v="1/17/11"/>
    <s v="Employed"/>
    <x v="0"/>
    <n v="83392"/>
    <x v="1"/>
    <x v="0"/>
    <n v="71"/>
    <n v="30"/>
    <n v="80"/>
    <n v="0"/>
    <n v="3"/>
    <s v="Personal Auto"/>
    <s v="Personal L3"/>
    <s v="Offer2"/>
    <s v="Web"/>
    <n v="125.961938"/>
    <s v="Four-Door Car"/>
    <s v="Medsize"/>
  </r>
  <r>
    <s v="TH96263"/>
    <x v="2"/>
    <n v="10280.807870000001"/>
    <x v="0"/>
    <s v="Extended"/>
    <x v="3"/>
    <s v="2/15/11"/>
    <s v="Employed"/>
    <x v="0"/>
    <n v="73661"/>
    <x v="2"/>
    <x v="0"/>
    <n v="128"/>
    <n v="34"/>
    <n v="47"/>
    <n v="0"/>
    <n v="3"/>
    <s v="Personal Auto"/>
    <s v="Personal L3"/>
    <s v="Offer2"/>
    <s v="Call Center"/>
    <n v="404.329477"/>
    <s v="SUV"/>
    <s v="Medsize"/>
  </r>
  <r>
    <s v="DC31768"/>
    <x v="1"/>
    <n v="4783.9177520000003"/>
    <x v="0"/>
    <s v="Extended"/>
    <x v="0"/>
    <s v="1/29/11"/>
    <s v="Employed"/>
    <x v="1"/>
    <n v="49793"/>
    <x v="0"/>
    <x v="0"/>
    <n v="121"/>
    <n v="3"/>
    <n v="55"/>
    <n v="0"/>
    <n v="1"/>
    <s v="Personal Auto"/>
    <s v="Personal L3"/>
    <s v="Offer2"/>
    <s v="Agent"/>
    <n v="640.83511299999998"/>
    <s v="SUV"/>
    <s v="Small"/>
  </r>
  <r>
    <s v="YO81676"/>
    <x v="4"/>
    <n v="2142.8922729999999"/>
    <x v="0"/>
    <s v="Basic"/>
    <x v="0"/>
    <s v="1/23/11"/>
    <s v="Unemployed"/>
    <x v="1"/>
    <n v="0"/>
    <x v="0"/>
    <x v="1"/>
    <n v="65"/>
    <n v="3"/>
    <n v="71"/>
    <n v="0"/>
    <n v="1"/>
    <s v="Corporate Auto"/>
    <s v="Corporate L1"/>
    <s v="Offer4"/>
    <s v="Web"/>
    <n v="686.77493900000002"/>
    <s v="Two-Door Car"/>
    <s v="Medsize"/>
  </r>
  <r>
    <s v="MQ79612"/>
    <x v="3"/>
    <n v="8738.2996289999992"/>
    <x v="0"/>
    <s v="Basic"/>
    <x v="4"/>
    <s v="2/15/11"/>
    <s v="Employed"/>
    <x v="1"/>
    <n v="91890"/>
    <x v="1"/>
    <x v="0"/>
    <n v="107"/>
    <n v="30"/>
    <n v="28"/>
    <n v="0"/>
    <n v="7"/>
    <s v="Personal Auto"/>
    <s v="Personal L2"/>
    <s v="Offer3"/>
    <s v="Agent"/>
    <n v="156.61741499999999"/>
    <s v="SUV"/>
    <s v="Small"/>
  </r>
  <r>
    <s v="ZZ77357"/>
    <x v="2"/>
    <n v="4468.2209000000003"/>
    <x v="0"/>
    <s v="Basic"/>
    <x v="3"/>
    <d v="2011-09-01T00:00:00"/>
    <s v="Unemployed"/>
    <x v="1"/>
    <n v="0"/>
    <x v="0"/>
    <x v="1"/>
    <n v="65"/>
    <n v="16"/>
    <n v="61"/>
    <n v="0"/>
    <n v="9"/>
    <s v="Corporate Auto"/>
    <s v="Corporate L2"/>
    <s v="Offer1"/>
    <s v="Agent"/>
    <n v="468"/>
    <s v="Two-Door Car"/>
    <s v="Medsize"/>
  </r>
  <r>
    <s v="OE88763"/>
    <x v="3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Corporate Auto"/>
    <s v="Corporate L2"/>
    <s v="Offer1"/>
    <s v="Agent"/>
    <n v="484.8"/>
    <s v="Four-Door Car"/>
    <s v="Medsize"/>
  </r>
  <r>
    <s v="XP39695"/>
    <x v="1"/>
    <n v="21886.196260000001"/>
    <x v="0"/>
    <s v="Basic"/>
    <x v="0"/>
    <d v="2011-01-02T00:00:00"/>
    <s v="Employed"/>
    <x v="0"/>
    <n v="43000"/>
    <x v="0"/>
    <x v="0"/>
    <n v="109"/>
    <n v="27"/>
    <n v="9"/>
    <n v="0"/>
    <n v="2"/>
    <s v="Personal Auto"/>
    <s v="Personal L2"/>
    <s v="Offer2"/>
    <s v="Web"/>
    <n v="676.80805299999997"/>
    <s v="SUV"/>
    <s v="Medsize"/>
  </r>
  <r>
    <s v="QC28119"/>
    <x v="4"/>
    <n v="7681.5517769999997"/>
    <x v="0"/>
    <s v="Basic"/>
    <x v="3"/>
    <s v="2/15/11"/>
    <s v="Employed"/>
    <x v="1"/>
    <n v="90043"/>
    <x v="2"/>
    <x v="0"/>
    <n v="63"/>
    <n v="12"/>
    <n v="21"/>
    <n v="0"/>
    <n v="2"/>
    <s v="Personal Auto"/>
    <s v="Personal L3"/>
    <s v="Offer2"/>
    <s v="Branch"/>
    <n v="203.22664900000001"/>
    <s v="Four-Door Car"/>
    <s v="Medsize"/>
  </r>
  <r>
    <s v="AZ29426"/>
    <x v="3"/>
    <n v="16702.699140000001"/>
    <x v="0"/>
    <s v="Basic"/>
    <x v="1"/>
    <s v="1/17/11"/>
    <s v="Unemployed"/>
    <x v="1"/>
    <n v="0"/>
    <x v="0"/>
    <x v="1"/>
    <n v="72"/>
    <n v="34"/>
    <n v="46"/>
    <n v="0"/>
    <n v="2"/>
    <s v="Special Auto"/>
    <s v="Special L3"/>
    <s v="Offer1"/>
    <s v="Agent"/>
    <n v="345.6"/>
    <s v="Four-Door Car"/>
    <s v="Medsize"/>
  </r>
  <r>
    <s v="RI46607"/>
    <x v="3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Corporate Auto"/>
    <s v="Corporate L2"/>
    <s v="Offer2"/>
    <s v="Agent"/>
    <n v="624"/>
    <s v="SUV"/>
    <s v="Medsize"/>
  </r>
  <r>
    <s v="OJ63606"/>
    <x v="1"/>
    <n v="5776.338737"/>
    <x v="0"/>
    <s v="Premium"/>
    <x v="3"/>
    <s v="1/28/11"/>
    <s v="Medical Leave"/>
    <x v="0"/>
    <n v="27510"/>
    <x v="0"/>
    <x v="0"/>
    <n v="159"/>
    <n v="5"/>
    <n v="28"/>
    <n v="3"/>
    <n v="1"/>
    <s v="Corporate Auto"/>
    <s v="Corporate L3"/>
    <s v="Offer1"/>
    <s v="Call Center"/>
    <n v="871.45798200000002"/>
    <s v="SUV"/>
    <s v="Small"/>
  </r>
  <r>
    <s v="TQ89058"/>
    <x v="2"/>
    <n v="2777.5254030000001"/>
    <x v="0"/>
    <s v="Basic"/>
    <x v="2"/>
    <d v="2011-12-01T00:00:00"/>
    <s v="Employed"/>
    <x v="0"/>
    <n v="59124"/>
    <x v="1"/>
    <x v="0"/>
    <n v="70"/>
    <n v="18"/>
    <n v="31"/>
    <n v="2"/>
    <n v="1"/>
    <s v="Personal Auto"/>
    <s v="Personal L1"/>
    <s v="Offer4"/>
    <s v="Call Center"/>
    <n v="173.42620700000001"/>
    <s v="Four-Door Car"/>
    <s v="Small"/>
  </r>
  <r>
    <s v="IW78492"/>
    <x v="1"/>
    <n v="4127.4952540000004"/>
    <x v="0"/>
    <s v="Basic"/>
    <x v="1"/>
    <s v="1/14/11"/>
    <s v="Unemployed"/>
    <x v="0"/>
    <n v="0"/>
    <x v="0"/>
    <x v="1"/>
    <n v="119"/>
    <n v="20"/>
    <n v="89"/>
    <n v="3"/>
    <n v="1"/>
    <s v="Personal Auto"/>
    <s v="Personal L2"/>
    <s v="Offer1"/>
    <s v="Web"/>
    <n v="856.8"/>
    <s v="Sports Car"/>
    <s v="Medsize"/>
  </r>
  <r>
    <s v="WE88728"/>
    <x v="1"/>
    <n v="6670.8506379999999"/>
    <x v="0"/>
    <s v="Premium"/>
    <x v="3"/>
    <d v="2011-02-01T00:00:00"/>
    <s v="Employed"/>
    <x v="0"/>
    <n v="56531"/>
    <x v="0"/>
    <x v="0"/>
    <n v="170"/>
    <n v="34"/>
    <n v="24"/>
    <n v="3"/>
    <n v="1"/>
    <s v="Corporate Auto"/>
    <s v="Corporate L3"/>
    <s v="Offer2"/>
    <s v="Web"/>
    <n v="816"/>
    <s v="SUV"/>
    <s v="Medsize"/>
  </r>
  <r>
    <s v="PJ74689"/>
    <x v="2"/>
    <n v="14741.760920000001"/>
    <x v="0"/>
    <s v="Extended"/>
    <x v="0"/>
    <s v="1/25/11"/>
    <s v="Unemployed"/>
    <x v="0"/>
    <n v="0"/>
    <x v="0"/>
    <x v="0"/>
    <n v="139"/>
    <n v="2"/>
    <n v="33"/>
    <n v="1"/>
    <n v="2"/>
    <s v="Personal Auto"/>
    <s v="Personal L3"/>
    <s v="Offer3"/>
    <s v="Call Center"/>
    <n v="667.2"/>
    <s v="SUV"/>
    <s v="Medsize"/>
  </r>
  <r>
    <s v="ZI86917"/>
    <x v="2"/>
    <n v="38320.820169999999"/>
    <x v="0"/>
    <s v="Basic"/>
    <x v="0"/>
    <d v="2011-10-01T00:00:00"/>
    <s v="Employed"/>
    <x v="1"/>
    <n v="45277"/>
    <x v="0"/>
    <x v="0"/>
    <n v="191"/>
    <n v="19"/>
    <n v="0"/>
    <n v="0"/>
    <n v="2"/>
    <s v="Special Auto"/>
    <s v="Special L2"/>
    <s v="Offer2"/>
    <s v="Agent"/>
    <n v="916.8"/>
    <s v="Luxury SUV"/>
    <s v="Medsize"/>
  </r>
  <r>
    <s v="IJ71609"/>
    <x v="0"/>
    <n v="2064.6979550000001"/>
    <x v="0"/>
    <s v="Basic"/>
    <x v="0"/>
    <s v="1/30/11"/>
    <s v="Unemployed"/>
    <x v="0"/>
    <n v="0"/>
    <x v="0"/>
    <x v="1"/>
    <n v="65"/>
    <n v="12"/>
    <n v="57"/>
    <n v="3"/>
    <n v="1"/>
    <s v="Personal Auto"/>
    <s v="Personal L2"/>
    <s v="Offer1"/>
    <s v="Call Center"/>
    <n v="368.82851099999999"/>
    <s v="Four-Door Car"/>
    <s v="Medsize"/>
  </r>
  <r>
    <s v="FP17993"/>
    <x v="1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Personal Auto"/>
    <s v="Personal L2"/>
    <s v="Offer1"/>
    <s v="Call Center"/>
    <n v="350.4"/>
    <s v="Four-Door Car"/>
    <s v="Medsize"/>
  </r>
  <r>
    <s v="EC28398"/>
    <x v="4"/>
    <n v="5096.6732229999998"/>
    <x v="1"/>
    <s v="Basic"/>
    <x v="2"/>
    <s v="1/28/11"/>
    <s v="Disabled"/>
    <x v="0"/>
    <n v="22886"/>
    <x v="0"/>
    <x v="2"/>
    <n v="65"/>
    <n v="9"/>
    <n v="81"/>
    <n v="0"/>
    <n v="3"/>
    <s v="Corporate Auto"/>
    <s v="Corporate L2"/>
    <s v="Offer1"/>
    <s v="Agent"/>
    <n v="312"/>
    <s v="Four-Door Car"/>
    <s v="Small"/>
  </r>
  <r>
    <s v="ZX85480"/>
    <x v="0"/>
    <n v="7995.4412629999997"/>
    <x v="0"/>
    <s v="Basic"/>
    <x v="3"/>
    <d v="2011-02-01T00:00:00"/>
    <s v="Employed"/>
    <x v="0"/>
    <n v="66685"/>
    <x v="1"/>
    <x v="0"/>
    <n v="67"/>
    <n v="35"/>
    <n v="50"/>
    <n v="2"/>
    <n v="2"/>
    <s v="Personal Auto"/>
    <s v="Personal L2"/>
    <s v="Offer2"/>
    <s v="Call Center"/>
    <n v="38.763897"/>
    <s v="Two-Door Car"/>
    <s v="Large"/>
  </r>
  <r>
    <s v="JP27787"/>
    <x v="4"/>
    <n v="5674.1364450000001"/>
    <x v="0"/>
    <s v="Basic"/>
    <x v="1"/>
    <s v="1/23/11"/>
    <s v="Employed"/>
    <x v="0"/>
    <n v="65775"/>
    <x v="1"/>
    <x v="2"/>
    <n v="72"/>
    <n v="16"/>
    <n v="98"/>
    <n v="0"/>
    <n v="4"/>
    <s v="Personal Auto"/>
    <s v="Personal L2"/>
    <s v="Offer2"/>
    <s v="Agent"/>
    <n v="171.42631800000001"/>
    <s v="Four-Door Car"/>
    <s v="Medsize"/>
  </r>
  <r>
    <s v="NH24429"/>
    <x v="1"/>
    <n v="2886.232446"/>
    <x v="0"/>
    <s v="Basic"/>
    <x v="4"/>
    <d v="2011-01-02T00:00:00"/>
    <s v="Employed"/>
    <x v="1"/>
    <n v="52972"/>
    <x v="0"/>
    <x v="1"/>
    <n v="74"/>
    <n v="3"/>
    <n v="68"/>
    <n v="0"/>
    <n v="1"/>
    <s v="Special Auto"/>
    <s v="Special L3"/>
    <s v="Offer2"/>
    <s v="Call Center"/>
    <n v="355.2"/>
    <s v="Four-Door Car"/>
    <s v="Medsize"/>
  </r>
  <r>
    <s v="QU58523"/>
    <x v="1"/>
    <n v="5794.6827240000002"/>
    <x v="0"/>
    <s v="Basic"/>
    <x v="2"/>
    <s v="2/15/11"/>
    <s v="Employed"/>
    <x v="1"/>
    <n v="52979"/>
    <x v="0"/>
    <x v="2"/>
    <n v="72"/>
    <n v="14"/>
    <n v="53"/>
    <n v="0"/>
    <n v="4"/>
    <s v="Personal Auto"/>
    <s v="Personal L2"/>
    <s v="Offer1"/>
    <s v="Agent"/>
    <n v="345.6"/>
    <s v="Two-Door Car"/>
    <s v="Small"/>
  </r>
  <r>
    <s v="EZ39383"/>
    <x v="1"/>
    <n v="10706.66957"/>
    <x v="0"/>
    <s v="Basic"/>
    <x v="0"/>
    <s v="1/13/11"/>
    <s v="Employed"/>
    <x v="0"/>
    <n v="55436"/>
    <x v="0"/>
    <x v="2"/>
    <n v="67"/>
    <n v="7"/>
    <n v="44"/>
    <n v="0"/>
    <n v="2"/>
    <s v="Personal Auto"/>
    <s v="Personal L2"/>
    <s v="Offer3"/>
    <s v="Agent"/>
    <n v="321.60000000000002"/>
    <s v="Four-Door Car"/>
    <s v="Small"/>
  </r>
  <r>
    <s v="IR74017"/>
    <x v="4"/>
    <n v="5320.6149759999998"/>
    <x v="0"/>
    <s v="Extended"/>
    <x v="1"/>
    <s v="1/21/11"/>
    <s v="Employed"/>
    <x v="0"/>
    <n v="32116"/>
    <x v="1"/>
    <x v="0"/>
    <n v="132"/>
    <n v="10"/>
    <n v="42"/>
    <n v="0"/>
    <n v="1"/>
    <s v="Personal Auto"/>
    <s v="Personal L3"/>
    <s v="Offer4"/>
    <s v="Call Center"/>
    <n v="277.35102599999999"/>
    <s v="SUV"/>
    <s v="Medsize"/>
  </r>
  <r>
    <s v="DH68234"/>
    <x v="3"/>
    <n v="20498.83124"/>
    <x v="0"/>
    <s v="Basic"/>
    <x v="2"/>
    <s v="1/24/11"/>
    <s v="Employed"/>
    <x v="1"/>
    <n v="56070"/>
    <x v="1"/>
    <x v="2"/>
    <n v="74"/>
    <n v="5"/>
    <n v="73"/>
    <n v="0"/>
    <n v="2"/>
    <s v="Personal Auto"/>
    <s v="Personal L3"/>
    <s v="Offer1"/>
    <s v="Branch"/>
    <n v="87.990527999999998"/>
    <s v="Two-Door Car"/>
    <s v="Medsize"/>
  </r>
  <r>
    <s v="TZ37274"/>
    <x v="1"/>
    <n v="4628.2808869999999"/>
    <x v="0"/>
    <s v="Basic"/>
    <x v="3"/>
    <s v="2/27/11"/>
    <s v="Unemployed"/>
    <x v="1"/>
    <n v="0"/>
    <x v="0"/>
    <x v="1"/>
    <n v="62"/>
    <n v="32"/>
    <n v="31"/>
    <n v="0"/>
    <n v="3"/>
    <s v="Personal Auto"/>
    <s v="Personal L3"/>
    <s v="Offer3"/>
    <s v="Web"/>
    <n v="690.54860199999996"/>
    <s v="Four-Door Car"/>
    <s v="Medsize"/>
  </r>
  <r>
    <s v="QG67362"/>
    <x v="3"/>
    <n v="27287.50099"/>
    <x v="0"/>
    <s v="Basic"/>
    <x v="0"/>
    <d v="2011-10-02T00:00:00"/>
    <s v="Unemployed"/>
    <x v="0"/>
    <n v="0"/>
    <x v="0"/>
    <x v="1"/>
    <n v="116"/>
    <n v="12"/>
    <n v="76"/>
    <n v="1"/>
    <n v="2"/>
    <s v="Personal Auto"/>
    <s v="Personal L3"/>
    <s v="Offer1"/>
    <s v="Agent"/>
    <n v="835.2"/>
    <s v="SUV"/>
    <s v="Small"/>
  </r>
  <r>
    <s v="TN36916"/>
    <x v="3"/>
    <n v="4029.7233249999999"/>
    <x v="0"/>
    <s v="Basic"/>
    <x v="0"/>
    <s v="2/19/11"/>
    <s v="Employed"/>
    <x v="0"/>
    <n v="93621"/>
    <x v="1"/>
    <x v="0"/>
    <n v="100"/>
    <n v="16"/>
    <n v="20"/>
    <n v="0"/>
    <n v="1"/>
    <s v="Personal Auto"/>
    <s v="Personal L2"/>
    <s v="Offer3"/>
    <s v="Branch"/>
    <n v="59.860272999999999"/>
    <s v="SUV"/>
    <s v="Large"/>
  </r>
  <r>
    <s v="FL74984"/>
    <x v="4"/>
    <n v="2744.0838629999998"/>
    <x v="0"/>
    <s v="Basic"/>
    <x v="0"/>
    <d v="2011-01-02T00:00:00"/>
    <s v="Employed"/>
    <x v="1"/>
    <n v="79192"/>
    <x v="0"/>
    <x v="2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x v="1"/>
    <n v="35444.314039999997"/>
    <x v="0"/>
    <s v="Extended"/>
    <x v="1"/>
    <d v="2011-01-01T00:00:00"/>
    <s v="Employed"/>
    <x v="1"/>
    <n v="96853"/>
    <x v="0"/>
    <x v="2"/>
    <n v="98"/>
    <n v="34"/>
    <n v="68"/>
    <n v="0"/>
    <n v="2"/>
    <s v="Personal Auto"/>
    <s v="Personal L3"/>
    <s v="Offer1"/>
    <s v="Call Center"/>
    <n v="565.50425800000005"/>
    <s v="Two-Door Car"/>
    <s v="Medsize"/>
  </r>
  <r>
    <s v="JV12632"/>
    <x v="0"/>
    <n v="2858.9920360000001"/>
    <x v="0"/>
    <s v="Extended"/>
    <x v="2"/>
    <s v="1/20/11"/>
    <s v="Unemployed"/>
    <x v="0"/>
    <n v="0"/>
    <x v="2"/>
    <x v="0"/>
    <n v="83"/>
    <n v="25"/>
    <n v="91"/>
    <n v="4"/>
    <n v="1"/>
    <s v="Corporate Auto"/>
    <s v="Corporate L2"/>
    <s v="Offer4"/>
    <s v="Branch"/>
    <n v="355.38528700000001"/>
    <s v="Four-Door Car"/>
    <s v="Medsize"/>
  </r>
  <r>
    <s v="TF64196"/>
    <x v="3"/>
    <n v="5862.8032949999997"/>
    <x v="0"/>
    <s v="Basic"/>
    <x v="1"/>
    <d v="2011-11-01T00:00:00"/>
    <s v="Employed"/>
    <x v="0"/>
    <n v="75121"/>
    <x v="1"/>
    <x v="0"/>
    <n v="73"/>
    <n v="12"/>
    <n v="22"/>
    <n v="0"/>
    <n v="6"/>
    <s v="Corporate Auto"/>
    <s v="Corporate L1"/>
    <s v="Offer3"/>
    <s v="Call Center"/>
    <n v="171.22687300000001"/>
    <s v="Two-Door Car"/>
    <s v="Small"/>
  </r>
  <r>
    <s v="PC27174"/>
    <x v="4"/>
    <n v="4031.539471"/>
    <x v="0"/>
    <s v="Premium"/>
    <x v="1"/>
    <s v="2/23/11"/>
    <s v="Unemployed"/>
    <x v="0"/>
    <n v="0"/>
    <x v="0"/>
    <x v="1"/>
    <n v="117"/>
    <n v="2"/>
    <n v="41"/>
    <n v="0"/>
    <n v="1"/>
    <s v="Personal Auto"/>
    <s v="Personal L1"/>
    <s v="Offer2"/>
    <s v="Web"/>
    <n v="842.4"/>
    <s v="Four-Door Car"/>
    <s v="Medsize"/>
  </r>
  <r>
    <s v="RL28880"/>
    <x v="2"/>
    <n v="7553.225007"/>
    <x v="0"/>
    <s v="Basic"/>
    <x v="0"/>
    <d v="2011-12-02T00:00:00"/>
    <s v="Employed"/>
    <x v="0"/>
    <n v="69959"/>
    <x v="0"/>
    <x v="2"/>
    <n v="63"/>
    <n v="9"/>
    <n v="3"/>
    <n v="0"/>
    <n v="2"/>
    <s v="Personal Auto"/>
    <s v="Personal L3"/>
    <s v="Offer1"/>
    <s v="Branch"/>
    <n v="401.83892100000003"/>
    <s v="Two-Door Car"/>
    <s v="Medsize"/>
  </r>
  <r>
    <s v="FG46631"/>
    <x v="4"/>
    <n v="16699.461579999999"/>
    <x v="0"/>
    <s v="Premium"/>
    <x v="0"/>
    <s v="1/14/11"/>
    <s v="Employed"/>
    <x v="0"/>
    <n v="81400"/>
    <x v="0"/>
    <x v="0"/>
    <n v="104"/>
    <n v="6"/>
    <n v="19"/>
    <n v="0"/>
    <n v="2"/>
    <s v="Special Auto"/>
    <s v="Special L2"/>
    <s v="Offer2"/>
    <s v="Web"/>
    <n v="499.2"/>
    <s v="Four-Door Car"/>
    <s v="Small"/>
  </r>
  <r>
    <s v="PB29715"/>
    <x v="3"/>
    <n v="3233.2620489999999"/>
    <x v="0"/>
    <s v="Extended"/>
    <x v="3"/>
    <d v="2011-04-02T00:00:00"/>
    <s v="Unemployed"/>
    <x v="1"/>
    <n v="0"/>
    <x v="0"/>
    <x v="1"/>
    <n v="98"/>
    <n v="33"/>
    <n v="87"/>
    <n v="1"/>
    <n v="1"/>
    <s v="Corporate Auto"/>
    <s v="Corporate L3"/>
    <s v="Offer1"/>
    <s v="Agent"/>
    <n v="705.6"/>
    <s v="Two-Door Car"/>
    <s v="Medsize"/>
  </r>
  <r>
    <s v="ZV42323"/>
    <x v="3"/>
    <n v="5640.7297669999998"/>
    <x v="0"/>
    <s v="Basic"/>
    <x v="0"/>
    <s v="2/25/11"/>
    <s v="Employed"/>
    <x v="1"/>
    <n v="67523"/>
    <x v="2"/>
    <x v="1"/>
    <n v="72"/>
    <n v="35"/>
    <n v="21"/>
    <n v="0"/>
    <n v="7"/>
    <s v="Corporate Auto"/>
    <s v="Corporate L2"/>
    <s v="Offer2"/>
    <s v="Web"/>
    <n v="345.23765900000001"/>
    <s v="Two-Door Car"/>
    <s v="Medsize"/>
  </r>
  <r>
    <s v="YS49138"/>
    <x v="3"/>
    <n v="8678.5082939999993"/>
    <x v="0"/>
    <s v="Premium"/>
    <x v="3"/>
    <s v="1/21/11"/>
    <s v="Employed"/>
    <x v="0"/>
    <n v="62366"/>
    <x v="1"/>
    <x v="0"/>
    <n v="108"/>
    <n v="22"/>
    <n v="87"/>
    <n v="0"/>
    <n v="8"/>
    <s v="Personal Auto"/>
    <s v="Personal L2"/>
    <s v="Offer1"/>
    <s v="Call Center"/>
    <n v="51.316527000000001"/>
    <s v="Four-Door Car"/>
    <s v="Medsize"/>
  </r>
  <r>
    <s v="XJ34057"/>
    <x v="3"/>
    <n v="10339.59799"/>
    <x v="0"/>
    <s v="Extended"/>
    <x v="0"/>
    <s v="2/25/11"/>
    <s v="Employed"/>
    <x v="1"/>
    <n v="67134"/>
    <x v="1"/>
    <x v="0"/>
    <n v="131"/>
    <n v="5"/>
    <n v="63"/>
    <n v="1"/>
    <n v="6"/>
    <s v="Personal Auto"/>
    <s v="Personal L2"/>
    <s v="Offer1"/>
    <s v="Call Center"/>
    <n v="277.44896799999998"/>
    <s v="Sports Car"/>
    <s v="Medsize"/>
  </r>
  <r>
    <s v="NJ54277"/>
    <x v="3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2"/>
    <s v="Offer2"/>
    <s v="Call Center"/>
    <n v="19.575683000000001"/>
    <s v="Two-Door Car"/>
    <s v="Large"/>
  </r>
  <r>
    <s v="RL64888"/>
    <x v="3"/>
    <n v="2571.260863"/>
    <x v="0"/>
    <s v="Basic"/>
    <x v="1"/>
    <s v="2/15/11"/>
    <s v="Employed"/>
    <x v="0"/>
    <n v="29697"/>
    <x v="0"/>
    <x v="0"/>
    <n v="66"/>
    <n v="0"/>
    <n v="58"/>
    <n v="4"/>
    <n v="1"/>
    <s v="Personal Auto"/>
    <s v="Personal L2"/>
    <s v="Offer4"/>
    <s v="Agent"/>
    <n v="316.8"/>
    <s v="Four-Door Car"/>
    <s v="Medsize"/>
  </r>
  <r>
    <s v="UM28580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TO87218"/>
    <x v="3"/>
    <n v="7413.3867289999998"/>
    <x v="0"/>
    <s v="Basic"/>
    <x v="3"/>
    <s v="2/25/11"/>
    <s v="Unemployed"/>
    <x v="0"/>
    <n v="0"/>
    <x v="0"/>
    <x v="1"/>
    <n v="106"/>
    <n v="7"/>
    <n v="44"/>
    <n v="0"/>
    <n v="4"/>
    <s v="Personal Auto"/>
    <s v="Personal L2"/>
    <s v="Offer1"/>
    <s v="Web"/>
    <n v="508.8"/>
    <s v="Sports Car"/>
    <s v="Medsize"/>
  </r>
  <r>
    <s v="YQ79307"/>
    <x v="0"/>
    <n v="4768.9559239999999"/>
    <x v="0"/>
    <s v="Basic"/>
    <x v="0"/>
    <d v="2011-10-01T00:00:00"/>
    <s v="Employed"/>
    <x v="1"/>
    <n v="51144"/>
    <x v="2"/>
    <x v="0"/>
    <n v="61"/>
    <n v="28"/>
    <n v="32"/>
    <n v="1"/>
    <n v="9"/>
    <s v="Personal Auto"/>
    <s v="Personal L3"/>
    <s v="Offer1"/>
    <s v="Agent"/>
    <n v="223.30522400000001"/>
    <s v="Two-Door Car"/>
    <s v="Medsize"/>
  </r>
  <r>
    <s v="KZ80383"/>
    <x v="1"/>
    <n v="6035.0863360000003"/>
    <x v="0"/>
    <s v="Extended"/>
    <x v="3"/>
    <s v="2/23/11"/>
    <s v="Employed"/>
    <x v="0"/>
    <n v="29587"/>
    <x v="0"/>
    <x v="0"/>
    <n v="76"/>
    <n v="25"/>
    <n v="4"/>
    <n v="0"/>
    <n v="3"/>
    <s v="Personal Auto"/>
    <s v="Personal L2"/>
    <s v="Offer2"/>
    <s v="Branch"/>
    <n v="422.02466099999998"/>
    <s v="Four-Door Car"/>
    <s v="Medsize"/>
  </r>
  <r>
    <s v="TS78649"/>
    <x v="1"/>
    <n v="16280.19859"/>
    <x v="0"/>
    <s v="Premium"/>
    <x v="3"/>
    <d v="2011-05-01T00:00:00"/>
    <s v="Unemployed"/>
    <x v="1"/>
    <n v="0"/>
    <x v="0"/>
    <x v="1"/>
    <n v="157"/>
    <n v="17"/>
    <n v="1"/>
    <n v="0"/>
    <n v="2"/>
    <s v="Personal Auto"/>
    <s v="Personal L1"/>
    <s v="Offer3"/>
    <s v="Branch"/>
    <n v="753.6"/>
    <s v="Sports Car"/>
    <s v="Medsize"/>
  </r>
  <r>
    <s v="QX84389"/>
    <x v="3"/>
    <n v="9024.1991589999998"/>
    <x v="0"/>
    <s v="Basic"/>
    <x v="2"/>
    <s v="2/25/11"/>
    <s v="Employed"/>
    <x v="1"/>
    <n v="71499"/>
    <x v="0"/>
    <x v="0"/>
    <n v="112"/>
    <n v="25"/>
    <n v="61"/>
    <n v="0"/>
    <n v="5"/>
    <s v="Corporate Auto"/>
    <s v="Corporate L3"/>
    <s v="Offer3"/>
    <s v="Agent"/>
    <n v="537.6"/>
    <s v="Sports Car"/>
    <s v="Small"/>
  </r>
  <r>
    <s v="WC26700"/>
    <x v="3"/>
    <n v="7495.6766580000003"/>
    <x v="0"/>
    <s v="Premium"/>
    <x v="0"/>
    <s v="2/21/11"/>
    <s v="Unemployed"/>
    <x v="0"/>
    <n v="0"/>
    <x v="0"/>
    <x v="1"/>
    <n v="106"/>
    <n v="23"/>
    <n v="45"/>
    <n v="0"/>
    <n v="5"/>
    <s v="Corporate Auto"/>
    <s v="Corporate L2"/>
    <s v="Offer1"/>
    <s v="Branch"/>
    <n v="763.2"/>
    <s v="Four-Door Car"/>
    <s v="Medsize"/>
  </r>
  <r>
    <s v="JR26812"/>
    <x v="2"/>
    <n v="12520.979069999999"/>
    <x v="0"/>
    <s v="Extended"/>
    <x v="1"/>
    <s v="2/14/11"/>
    <s v="Unemployed"/>
    <x v="1"/>
    <n v="0"/>
    <x v="0"/>
    <x v="1"/>
    <n v="126"/>
    <n v="4"/>
    <n v="59"/>
    <n v="0"/>
    <n v="2"/>
    <s v="Personal Auto"/>
    <s v="Personal L3"/>
    <s v="Offer3"/>
    <s v="Branch"/>
    <n v="907.2"/>
    <s v="SUV"/>
    <s v="Medsize"/>
  </r>
  <r>
    <s v="QD17769"/>
    <x v="4"/>
    <n v="2552.0387660000001"/>
    <x v="0"/>
    <s v="Basic"/>
    <x v="3"/>
    <d v="2011-12-02T00:00:00"/>
    <s v="Employed"/>
    <x v="1"/>
    <n v="75740"/>
    <x v="1"/>
    <x v="0"/>
    <n v="64"/>
    <n v="13"/>
    <n v="11"/>
    <n v="0"/>
    <n v="1"/>
    <s v="Corporate Auto"/>
    <s v="Corporate L3"/>
    <s v="Offer3"/>
    <s v="Agent"/>
    <n v="128.516525"/>
    <s v="Two-Door Car"/>
    <s v="Medsize"/>
  </r>
  <r>
    <s v="VA89404"/>
    <x v="3"/>
    <n v="16887.79708"/>
    <x v="0"/>
    <s v="Basic"/>
    <x v="2"/>
    <d v="2011-05-01T00:00:00"/>
    <s v="Employed"/>
    <x v="1"/>
    <n v="53262"/>
    <x v="2"/>
    <x v="0"/>
    <n v="62"/>
    <n v="11"/>
    <n v="18"/>
    <n v="4"/>
    <n v="2"/>
    <s v="Corporate Auto"/>
    <s v="Corporate L3"/>
    <s v="Offer2"/>
    <s v="Branch"/>
    <n v="223.72050999999999"/>
    <s v="Four-Door Car"/>
    <s v="Medsize"/>
  </r>
  <r>
    <s v="ZR41880"/>
    <x v="2"/>
    <n v="3038.8299919999999"/>
    <x v="0"/>
    <s v="Extended"/>
    <x v="1"/>
    <s v="2/26/11"/>
    <s v="Employed"/>
    <x v="0"/>
    <n v="75180"/>
    <x v="1"/>
    <x v="1"/>
    <n v="77"/>
    <n v="15"/>
    <n v="30"/>
    <n v="3"/>
    <n v="1"/>
    <s v="Corporate Auto"/>
    <s v="Corporate L3"/>
    <s v="Offer3"/>
    <s v="Agent"/>
    <n v="154.907769"/>
    <s v="Four-Door Car"/>
    <s v="Large"/>
  </r>
  <r>
    <s v="XK49057"/>
    <x v="3"/>
    <n v="4455.5181009999997"/>
    <x v="0"/>
    <s v="Basic"/>
    <x v="3"/>
    <d v="2011-08-02T00:00:00"/>
    <s v="Employed"/>
    <x v="1"/>
    <n v="31196"/>
    <x v="0"/>
    <x v="1"/>
    <n v="62"/>
    <n v="26"/>
    <n v="57"/>
    <n v="4"/>
    <n v="9"/>
    <s v="Corporate Auto"/>
    <s v="Corporate L1"/>
    <s v="Offer1"/>
    <s v="Web"/>
    <n v="342.79650800000002"/>
    <s v="Two-Door Car"/>
    <s v="Small"/>
  </r>
  <r>
    <s v="ZM52280"/>
    <x v="1"/>
    <n v="11972.782310000001"/>
    <x v="0"/>
    <s v="Basic"/>
    <x v="0"/>
    <d v="2011-02-02T00:00:00"/>
    <s v="Unemployed"/>
    <x v="1"/>
    <n v="0"/>
    <x v="0"/>
    <x v="1"/>
    <n v="186"/>
    <n v="0"/>
    <n v="67"/>
    <n v="2"/>
    <n v="5"/>
    <s v="Personal Auto"/>
    <s v="Personal L2"/>
    <s v="Offer1"/>
    <s v="Web"/>
    <n v="1441.8438369999999"/>
    <s v="Luxury SUV"/>
    <s v="Large"/>
  </r>
  <r>
    <s v="UX93878"/>
    <x v="4"/>
    <n v="8513.6974140000002"/>
    <x v="0"/>
    <s v="Basic"/>
    <x v="0"/>
    <s v="1/16/11"/>
    <s v="Employed"/>
    <x v="0"/>
    <n v="34505"/>
    <x v="2"/>
    <x v="0"/>
    <n v="106"/>
    <n v="13"/>
    <n v="44"/>
    <n v="0"/>
    <n v="9"/>
    <s v="Personal Auto"/>
    <s v="Personal L3"/>
    <s v="Offer1"/>
    <s v="Branch"/>
    <n v="359.86134800000002"/>
    <s v="SUV"/>
    <s v="Small"/>
  </r>
  <r>
    <s v="WY65854"/>
    <x v="4"/>
    <n v="9085.2049910000005"/>
    <x v="0"/>
    <s v="Extended"/>
    <x v="0"/>
    <s v="1/27/11"/>
    <s v="Unemployed"/>
    <x v="0"/>
    <n v="0"/>
    <x v="1"/>
    <x v="0"/>
    <n v="82"/>
    <n v="14"/>
    <n v="27"/>
    <n v="2"/>
    <n v="2"/>
    <s v="Personal Auto"/>
    <s v="Personal L3"/>
    <s v="Offer3"/>
    <s v="Agent"/>
    <n v="146.75708599999999"/>
    <s v="Four-Door Car"/>
    <s v="Large"/>
  </r>
  <r>
    <s v="ES97823"/>
    <x v="4"/>
    <n v="24096.236949999999"/>
    <x v="0"/>
    <s v="Extended"/>
    <x v="0"/>
    <s v="2/25/11"/>
    <s v="Unemployed"/>
    <x v="0"/>
    <n v="0"/>
    <x v="0"/>
    <x v="1"/>
    <n v="97"/>
    <n v="1"/>
    <n v="40"/>
    <n v="0"/>
    <n v="2"/>
    <s v="Personal Auto"/>
    <s v="Personal L1"/>
    <s v="Offer4"/>
    <s v="Web"/>
    <n v="1154.635974"/>
    <s v="Four-Door Car"/>
    <s v="Medsize"/>
  </r>
  <r>
    <s v="CX34236"/>
    <x v="4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2"/>
    <s v="Offer2"/>
    <s v="Call Center"/>
    <n v="556.79999999999995"/>
    <s v="SUV"/>
    <s v="Medsize"/>
  </r>
  <r>
    <s v="CQ81839"/>
    <x v="4"/>
    <n v="21418.355439999999"/>
    <x v="0"/>
    <s v="Extended"/>
    <x v="1"/>
    <s v="2/19/11"/>
    <s v="Employed"/>
    <x v="0"/>
    <n v="21897"/>
    <x v="0"/>
    <x v="1"/>
    <n v="139"/>
    <n v="19"/>
    <n v="67"/>
    <n v="0"/>
    <n v="2"/>
    <s v="Personal Auto"/>
    <s v="Personal L2"/>
    <s v="Offer2"/>
    <s v="Web"/>
    <n v="667.2"/>
    <s v="SUV"/>
    <s v="Medsize"/>
  </r>
  <r>
    <s v="ES97399"/>
    <x v="2"/>
    <n v="10714.21449"/>
    <x v="0"/>
    <s v="Extended"/>
    <x v="3"/>
    <d v="2011-03-02T00:00:00"/>
    <s v="Employed"/>
    <x v="1"/>
    <n v="55994"/>
    <x v="0"/>
    <x v="0"/>
    <n v="92"/>
    <n v="19"/>
    <n v="75"/>
    <n v="2"/>
    <n v="2"/>
    <s v="Corporate Auto"/>
    <s v="Corporate L3"/>
    <s v="Offer3"/>
    <s v="Agent"/>
    <n v="441.6"/>
    <s v="Four-Door Car"/>
    <s v="Medsize"/>
  </r>
  <r>
    <s v="GL44478"/>
    <x v="4"/>
    <n v="9986.6611109999994"/>
    <x v="0"/>
    <s v="Extended"/>
    <x v="3"/>
    <s v="1/22/11"/>
    <s v="Disabled"/>
    <x v="1"/>
    <n v="24067"/>
    <x v="0"/>
    <x v="1"/>
    <n v="132"/>
    <n v="12"/>
    <n v="2"/>
    <n v="0"/>
    <n v="6"/>
    <s v="Corporate Auto"/>
    <s v="Corporate L3"/>
    <s v="Offer2"/>
    <s v="Branch"/>
    <n v="633.6"/>
    <s v="Sports Car"/>
    <s v="Medsize"/>
  </r>
  <r>
    <s v="ML79788"/>
    <x v="1"/>
    <n v="7908.6694859999998"/>
    <x v="0"/>
    <s v="Extended"/>
    <x v="1"/>
    <s v="1/31/11"/>
    <s v="Employed"/>
    <x v="0"/>
    <n v="43630"/>
    <x v="0"/>
    <x v="2"/>
    <n v="99"/>
    <n v="33"/>
    <n v="30"/>
    <n v="0"/>
    <n v="3"/>
    <s v="Corporate Auto"/>
    <s v="Corporate L1"/>
    <s v="Offer3"/>
    <s v="Branch"/>
    <n v="475.2"/>
    <s v="Four-Door Car"/>
    <s v="Medsize"/>
  </r>
  <r>
    <s v="KZ67768"/>
    <x v="2"/>
    <n v="4869.5964430000004"/>
    <x v="0"/>
    <s v="Extended"/>
    <x v="1"/>
    <s v="1/31/11"/>
    <s v="Medical Leave"/>
    <x v="1"/>
    <n v="23811"/>
    <x v="0"/>
    <x v="2"/>
    <n v="130"/>
    <n v="20"/>
    <n v="8"/>
    <n v="0"/>
    <n v="1"/>
    <s v="Personal Auto"/>
    <s v="Personal L3"/>
    <s v="Offer1"/>
    <s v="Web"/>
    <n v="624"/>
    <s v="SUV"/>
    <s v="Large"/>
  </r>
  <r>
    <s v="XU67970"/>
    <x v="0"/>
    <n v="2121.6470530000001"/>
    <x v="0"/>
    <s v="Basic"/>
    <x v="1"/>
    <s v="1/27/11"/>
    <s v="Unemployed"/>
    <x v="1"/>
    <n v="0"/>
    <x v="0"/>
    <x v="1"/>
    <n v="62"/>
    <n v="11"/>
    <n v="45"/>
    <n v="0"/>
    <n v="1"/>
    <s v="Personal Auto"/>
    <s v="Personal L3"/>
    <s v="Offer4"/>
    <s v="Call Center"/>
    <n v="446.4"/>
    <s v="Two-Door Car"/>
    <s v="Small"/>
  </r>
  <r>
    <s v="IQ40799"/>
    <x v="0"/>
    <n v="6328.1809240000002"/>
    <x v="0"/>
    <s v="Basic"/>
    <x v="0"/>
    <s v="1/22/11"/>
    <s v="Unemployed"/>
    <x v="1"/>
    <n v="0"/>
    <x v="0"/>
    <x v="1"/>
    <n v="100"/>
    <n v="17"/>
    <n v="21"/>
    <n v="2"/>
    <n v="4"/>
    <s v="Personal Auto"/>
    <s v="Personal L2"/>
    <s v="Offer1"/>
    <s v="Branch"/>
    <n v="648.36417200000005"/>
    <s v="SUV"/>
    <s v="Small"/>
  </r>
  <r>
    <s v="BV80674"/>
    <x v="4"/>
    <n v="4340.8587969999999"/>
    <x v="0"/>
    <s v="Extended"/>
    <x v="0"/>
    <d v="2011-06-02T00:00:00"/>
    <s v="Unemployed"/>
    <x v="0"/>
    <n v="0"/>
    <x v="0"/>
    <x v="1"/>
    <n v="124"/>
    <n v="6"/>
    <n v="34"/>
    <n v="0"/>
    <n v="1"/>
    <s v="Personal Auto"/>
    <s v="Personal L2"/>
    <s v="Offer3"/>
    <s v="Call Center"/>
    <n v="595.20000000000005"/>
    <s v="SUV"/>
    <s v="Medsize"/>
  </r>
  <r>
    <s v="TH72397"/>
    <x v="3"/>
    <n v="6279.8167290000001"/>
    <x v="0"/>
    <s v="Extended"/>
    <x v="0"/>
    <s v="2/21/11"/>
    <s v="Employed"/>
    <x v="1"/>
    <n v="50562"/>
    <x v="0"/>
    <x v="0"/>
    <n v="79"/>
    <n v="19"/>
    <n v="34"/>
    <n v="0"/>
    <n v="9"/>
    <s v="Personal Auto"/>
    <s v="Personal L2"/>
    <s v="Offer2"/>
    <s v="Call Center"/>
    <n v="545.01350400000001"/>
    <s v="Four-Door Car"/>
    <s v="Medsize"/>
  </r>
  <r>
    <s v="EC13382"/>
    <x v="4"/>
    <n v="11981.98481"/>
    <x v="1"/>
    <s v="Basic"/>
    <x v="2"/>
    <s v="1/20/11"/>
    <s v="Retired"/>
    <x v="0"/>
    <n v="21514"/>
    <x v="2"/>
    <x v="0"/>
    <n v="62"/>
    <n v="0"/>
    <n v="59"/>
    <n v="0"/>
    <n v="2"/>
    <s v="Corporate Auto"/>
    <s v="Corporate L2"/>
    <s v="Offer1"/>
    <s v="Agent"/>
    <n v="257.24878899999999"/>
    <s v="Two-Door Car"/>
    <s v="Medsize"/>
  </r>
  <r>
    <s v="LE30774"/>
    <x v="3"/>
    <n v="22235.010109999999"/>
    <x v="0"/>
    <s v="Basic"/>
    <x v="1"/>
    <d v="2011-05-02T00:00:00"/>
    <s v="Employed"/>
    <x v="1"/>
    <n v="80355"/>
    <x v="0"/>
    <x v="0"/>
    <n v="187"/>
    <n v="24"/>
    <n v="92"/>
    <n v="1"/>
    <n v="2"/>
    <s v="Corporate Auto"/>
    <s v="Corporate L2"/>
    <s v="Offer1"/>
    <s v="Web"/>
    <n v="897.6"/>
    <s v="Luxury Car"/>
    <s v="Medsize"/>
  </r>
  <r>
    <s v="RA14734"/>
    <x v="1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3"/>
    <s v="Offer2"/>
    <s v="Branch"/>
    <n v="369.81870800000002"/>
    <s v="SUV"/>
    <s v="Large"/>
  </r>
  <r>
    <s v="IY31142"/>
    <x v="4"/>
    <n v="2444.3295349999999"/>
    <x v="0"/>
    <s v="Basic"/>
    <x v="1"/>
    <d v="2011-09-02T00:00:00"/>
    <s v="Employed"/>
    <x v="1"/>
    <n v="83800"/>
    <x v="2"/>
    <x v="1"/>
    <n v="62"/>
    <n v="11"/>
    <n v="44"/>
    <n v="0"/>
    <n v="1"/>
    <s v="Personal Auto"/>
    <s v="Personal L3"/>
    <s v="Offer2"/>
    <s v="Branch"/>
    <n v="196.155575"/>
    <s v="Four-Door Car"/>
    <s v="Medsize"/>
  </r>
  <r>
    <s v="CK29372"/>
    <x v="3"/>
    <n v="5070.3524079999997"/>
    <x v="0"/>
    <s v="Basic"/>
    <x v="1"/>
    <s v="2/28/11"/>
    <s v="Employed"/>
    <x v="0"/>
    <n v="23840"/>
    <x v="0"/>
    <x v="0"/>
    <n v="64"/>
    <n v="32"/>
    <n v="66"/>
    <n v="0"/>
    <n v="7"/>
    <s v="Personal Auto"/>
    <s v="Personal L2"/>
    <s v="Offer4"/>
    <s v="Call Center"/>
    <n v="307.2"/>
    <s v="Four-Door Car"/>
    <s v="Small"/>
  </r>
  <r>
    <s v="KD70601"/>
    <x v="0"/>
    <n v="5647.1458089999996"/>
    <x v="0"/>
    <s v="Basic"/>
    <x v="1"/>
    <d v="2011-09-01T00:00:00"/>
    <s v="Employed"/>
    <x v="0"/>
    <n v="54834"/>
    <x v="2"/>
    <x v="1"/>
    <n v="72"/>
    <n v="23"/>
    <n v="13"/>
    <n v="0"/>
    <n v="8"/>
    <s v="Corporate Auto"/>
    <s v="Corporate L3"/>
    <s v="Offer3"/>
    <s v="Web"/>
    <n v="186.19193100000001"/>
    <s v="Four-Door Car"/>
    <s v="Medsize"/>
  </r>
  <r>
    <s v="QN76596"/>
    <x v="3"/>
    <n v="13345.13545"/>
    <x v="0"/>
    <s v="Basic"/>
    <x v="0"/>
    <s v="1/28/11"/>
    <s v="Employed"/>
    <x v="1"/>
    <n v="80277"/>
    <x v="1"/>
    <x v="0"/>
    <n v="112"/>
    <n v="6"/>
    <n v="40"/>
    <n v="1"/>
    <n v="2"/>
    <s v="Corporate Auto"/>
    <s v="Corporate L2"/>
    <s v="Offer1"/>
    <s v="Agent"/>
    <n v="36.975673"/>
    <s v="SUV"/>
    <s v="Medsize"/>
  </r>
  <r>
    <s v="XI62151"/>
    <x v="4"/>
    <n v="13297.63587"/>
    <x v="0"/>
    <s v="Basic"/>
    <x v="1"/>
    <s v="1/24/11"/>
    <s v="Employed"/>
    <x v="1"/>
    <n v="88430"/>
    <x v="0"/>
    <x v="0"/>
    <n v="66"/>
    <n v="7"/>
    <n v="17"/>
    <n v="1"/>
    <n v="2"/>
    <s v="Personal Auto"/>
    <s v="Personal L1"/>
    <s v="Offer1"/>
    <s v="Agent"/>
    <n v="316.8"/>
    <s v="Four-Door Car"/>
    <s v="Medsize"/>
  </r>
  <r>
    <s v="ZQ37702"/>
    <x v="3"/>
    <n v="7031.785183"/>
    <x v="0"/>
    <s v="Extended"/>
    <x v="3"/>
    <s v="1/25/11"/>
    <s v="Employed"/>
    <x v="0"/>
    <n v="26255"/>
    <x v="1"/>
    <x v="0"/>
    <n v="88"/>
    <n v="21"/>
    <n v="4"/>
    <n v="0"/>
    <n v="3"/>
    <s v="Personal Auto"/>
    <s v="Personal L1"/>
    <s v="Offer1"/>
    <s v="Branch"/>
    <n v="52.752600999999999"/>
    <s v="Four-Door Car"/>
    <s v="Medsize"/>
  </r>
  <r>
    <s v="GE13332"/>
    <x v="2"/>
    <n v="3615.8898049999998"/>
    <x v="0"/>
    <s v="Extended"/>
    <x v="3"/>
    <s v="1/28/11"/>
    <s v="Unemployed"/>
    <x v="1"/>
    <n v="0"/>
    <x v="0"/>
    <x v="0"/>
    <n v="95"/>
    <n v="16"/>
    <n v="1"/>
    <n v="0"/>
    <n v="1"/>
    <s v="Personal Auto"/>
    <s v="Personal L3"/>
    <s v="Offer1"/>
    <s v="Agent"/>
    <n v="684"/>
    <s v="Four-Door Car"/>
    <s v="Medsize"/>
  </r>
  <r>
    <s v="LZ84227"/>
    <x v="1"/>
    <n v="14120.035620000001"/>
    <x v="0"/>
    <s v="Premium"/>
    <x v="1"/>
    <s v="1/17/11"/>
    <s v="Employed"/>
    <x v="1"/>
    <n v="95715"/>
    <x v="1"/>
    <x v="0"/>
    <n v="119"/>
    <n v="0"/>
    <n v="52"/>
    <n v="2"/>
    <n v="2"/>
    <s v="Personal Auto"/>
    <s v="Personal L3"/>
    <s v="Offer1"/>
    <s v="Agent"/>
    <n v="148.98255"/>
    <s v="Four-Door Car"/>
    <s v="Medsize"/>
  </r>
  <r>
    <s v="EX97404"/>
    <x v="4"/>
    <n v="2155.209879"/>
    <x v="0"/>
    <s v="Basic"/>
    <x v="3"/>
    <d v="2011-05-01T00:00:00"/>
    <s v="Unemployed"/>
    <x v="0"/>
    <n v="0"/>
    <x v="0"/>
    <x v="1"/>
    <n v="70"/>
    <n v="22"/>
    <n v="67"/>
    <n v="3"/>
    <n v="1"/>
    <s v="Personal Auto"/>
    <s v="Personal L3"/>
    <s v="Offer1"/>
    <s v="Branch"/>
    <n v="336"/>
    <s v="Four-Door Car"/>
    <s v="Medsize"/>
  </r>
  <r>
    <s v="RQ99149"/>
    <x v="3"/>
    <n v="2748.8510809999998"/>
    <x v="0"/>
    <s v="Basic"/>
    <x v="2"/>
    <s v="1/14/11"/>
    <s v="Employed"/>
    <x v="1"/>
    <n v="32437"/>
    <x v="0"/>
    <x v="0"/>
    <n v="69"/>
    <n v="4"/>
    <n v="73"/>
    <n v="0"/>
    <n v="1"/>
    <s v="Corporate Auto"/>
    <s v="Corporate L2"/>
    <s v="Offer2"/>
    <s v="Branch"/>
    <n v="473.361602"/>
    <s v="Two-Door Car"/>
    <s v="Medsize"/>
  </r>
  <r>
    <s v="UP57305"/>
    <x v="3"/>
    <n v="5087.0152870000002"/>
    <x v="0"/>
    <s v="Basic"/>
    <x v="0"/>
    <d v="2011-11-01T00:00:00"/>
    <s v="Employed"/>
    <x v="1"/>
    <n v="22726"/>
    <x v="0"/>
    <x v="0"/>
    <n v="65"/>
    <n v="25"/>
    <n v="73"/>
    <n v="0"/>
    <n v="3"/>
    <s v="Personal Auto"/>
    <s v="Personal L2"/>
    <s v="Offer2"/>
    <s v="Branch"/>
    <n v="312"/>
    <s v="Four-Door Car"/>
    <s v="Medsize"/>
  </r>
  <r>
    <s v="IC82877"/>
    <x v="1"/>
    <n v="14031.70314"/>
    <x v="0"/>
    <s v="Basic"/>
    <x v="0"/>
    <d v="2011-08-01T00:00:00"/>
    <s v="Employed"/>
    <x v="1"/>
    <n v="58092"/>
    <x v="2"/>
    <x v="0"/>
    <n v="72"/>
    <n v="7"/>
    <n v="56"/>
    <n v="1"/>
    <n v="2"/>
    <s v="Personal Auto"/>
    <s v="Personal L2"/>
    <s v="Offer2"/>
    <s v="Branch"/>
    <n v="202.24202"/>
    <s v="Two-Door Car"/>
    <s v="Medsize"/>
  </r>
  <r>
    <s v="JO63956"/>
    <x v="3"/>
    <n v="8656.396659"/>
    <x v="0"/>
    <s v="Basic"/>
    <x v="1"/>
    <d v="2011-02-02T00:00:00"/>
    <s v="Employed"/>
    <x v="1"/>
    <n v="83365"/>
    <x v="0"/>
    <x v="0"/>
    <n v="109"/>
    <n v="27"/>
    <n v="7"/>
    <n v="1"/>
    <n v="4"/>
    <s v="Personal Auto"/>
    <s v="Personal L1"/>
    <s v="Offer2"/>
    <s v="Branch"/>
    <n v="523.20000000000005"/>
    <s v="SUV"/>
    <s v="Medsize"/>
  </r>
  <r>
    <s v="MD47500"/>
    <x v="3"/>
    <n v="4861.4930169999998"/>
    <x v="0"/>
    <s v="Basic"/>
    <x v="1"/>
    <d v="2011-11-02T00:00:00"/>
    <s v="Medical Leave"/>
    <x v="1"/>
    <n v="12153"/>
    <x v="0"/>
    <x v="1"/>
    <n v="69"/>
    <n v="23"/>
    <n v="9"/>
    <n v="1"/>
    <n v="8"/>
    <s v="Personal Auto"/>
    <s v="Personal L3"/>
    <s v="Offer1"/>
    <s v="Branch"/>
    <n v="438.15558399999998"/>
    <s v="Four-Door Car"/>
    <s v="Large"/>
  </r>
  <r>
    <s v="OW31837"/>
    <x v="3"/>
    <n v="19174.63407"/>
    <x v="0"/>
    <s v="Basic"/>
    <x v="0"/>
    <d v="2011-11-02T00:00:00"/>
    <s v="Employed"/>
    <x v="0"/>
    <n v="74028"/>
    <x v="1"/>
    <x v="0"/>
    <n v="118"/>
    <n v="10"/>
    <n v="16"/>
    <n v="0"/>
    <n v="2"/>
    <s v="Corporate Auto"/>
    <s v="Corporate L1"/>
    <s v="Offer4"/>
    <s v="Call Center"/>
    <n v="53.076203"/>
    <s v="SUV"/>
    <s v="Medsize"/>
  </r>
  <r>
    <s v="OY20177"/>
    <x v="4"/>
    <n v="7089.6839600000003"/>
    <x v="0"/>
    <s v="Extended"/>
    <x v="3"/>
    <s v="2/17/11"/>
    <s v="Employed"/>
    <x v="1"/>
    <n v="52707"/>
    <x v="0"/>
    <x v="0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x v="3"/>
    <n v="6802.0671300000004"/>
    <x v="0"/>
    <s v="Extended"/>
    <x v="3"/>
    <s v="1/22/11"/>
    <s v="Employed"/>
    <x v="1"/>
    <n v="47451"/>
    <x v="0"/>
    <x v="0"/>
    <n v="87"/>
    <n v="0"/>
    <n v="31"/>
    <n v="1"/>
    <n v="6"/>
    <s v="Personal Auto"/>
    <s v="Personal L3"/>
    <s v="Offer2"/>
    <s v="Agent"/>
    <n v="417.6"/>
    <s v="Four-Door Car"/>
    <s v="Medsize"/>
  </r>
  <r>
    <s v="UB17669"/>
    <x v="2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3"/>
    <s v="Offer1"/>
    <s v="Web"/>
    <n v="352.39451500000001"/>
    <s v="Four-Door Car"/>
    <s v="Medsize"/>
  </r>
  <r>
    <s v="DP77737"/>
    <x v="4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1"/>
    <s v="Offer2"/>
    <s v="Call Center"/>
    <n v="480"/>
    <s v="SUV"/>
    <s v="Medsize"/>
  </r>
  <r>
    <s v="QT39597"/>
    <x v="1"/>
    <n v="2926.829158"/>
    <x v="0"/>
    <s v="Basic"/>
    <x v="3"/>
    <d v="2011-04-02T00:00:00"/>
    <s v="Employed"/>
    <x v="1"/>
    <n v="26242"/>
    <x v="2"/>
    <x v="0"/>
    <n v="74"/>
    <n v="5"/>
    <n v="69"/>
    <n v="0"/>
    <n v="1"/>
    <s v="Personal Auto"/>
    <s v="Personal L3"/>
    <s v="Offer2"/>
    <s v="Branch"/>
    <n v="347.06017300000002"/>
    <s v="Four-Door Car"/>
    <s v="Medsize"/>
  </r>
  <r>
    <s v="MQ74051"/>
    <x v="1"/>
    <n v="13014.23496"/>
    <x v="0"/>
    <s v="Basic"/>
    <x v="0"/>
    <s v="2/15/11"/>
    <s v="Employed"/>
    <x v="0"/>
    <n v="55067"/>
    <x v="2"/>
    <x v="1"/>
    <n v="110"/>
    <n v="3"/>
    <n v="21"/>
    <n v="1"/>
    <n v="2"/>
    <s v="Personal Auto"/>
    <s v="Personal L3"/>
    <s v="Offer1"/>
    <s v="Agent"/>
    <n v="353.09860400000002"/>
    <s v="SUV"/>
    <s v="Medsize"/>
  </r>
  <r>
    <s v="MN98042"/>
    <x v="3"/>
    <n v="7901.6979190000002"/>
    <x v="0"/>
    <s v="Basic"/>
    <x v="1"/>
    <d v="2011-01-02T00:00:00"/>
    <s v="Employed"/>
    <x v="1"/>
    <n v="62291"/>
    <x v="0"/>
    <x v="0"/>
    <n v="100"/>
    <n v="1"/>
    <n v="53"/>
    <n v="0"/>
    <n v="3"/>
    <s v="Personal Auto"/>
    <s v="Personal L1"/>
    <s v="Offer2"/>
    <s v="Web"/>
    <n v="480"/>
    <s v="Sports Car"/>
    <s v="Medsize"/>
  </r>
  <r>
    <s v="XJ60303"/>
    <x v="3"/>
    <n v="13406.92021"/>
    <x v="0"/>
    <s v="Premium"/>
    <x v="0"/>
    <s v="1/18/11"/>
    <s v="Employed"/>
    <x v="0"/>
    <n v="25048"/>
    <x v="0"/>
    <x v="0"/>
    <n v="167"/>
    <n v="0"/>
    <n v="11"/>
    <n v="0"/>
    <n v="5"/>
    <s v="Personal Auto"/>
    <s v="Personal L1"/>
    <s v="Offer1"/>
    <s v="Agent"/>
    <n v="801.6"/>
    <s v="SUV"/>
    <s v="Medsize"/>
  </r>
  <r>
    <s v="GU42671"/>
    <x v="1"/>
    <n v="6106.9419809999999"/>
    <x v="0"/>
    <s v="Extended"/>
    <x v="0"/>
    <s v="2/21/11"/>
    <s v="Medical Leave"/>
    <x v="0"/>
    <n v="16654"/>
    <x v="0"/>
    <x v="0"/>
    <n v="79"/>
    <n v="23"/>
    <n v="31"/>
    <n v="0"/>
    <n v="7"/>
    <s v="Personal Auto"/>
    <s v="Personal L3"/>
    <s v="Offer1"/>
    <s v="Branch"/>
    <n v="379.2"/>
    <s v="Four-Door Car"/>
    <s v="Medsize"/>
  </r>
  <r>
    <s v="DK26322"/>
    <x v="0"/>
    <n v="12321.836149999999"/>
    <x v="0"/>
    <s v="Basic"/>
    <x v="3"/>
    <s v="1/22/11"/>
    <s v="Medical Leave"/>
    <x v="1"/>
    <n v="26887"/>
    <x v="0"/>
    <x v="1"/>
    <n v="113"/>
    <n v="32"/>
    <n v="67"/>
    <n v="0"/>
    <n v="2"/>
    <s v="Special Auto"/>
    <s v="Special L3"/>
    <s v="Offer1"/>
    <s v="Web"/>
    <n v="542.4"/>
    <s v="SUV"/>
    <s v="Small"/>
  </r>
  <r>
    <s v="NT75612"/>
    <x v="4"/>
    <n v="19338.529299999998"/>
    <x v="0"/>
    <s v="Basic"/>
    <x v="1"/>
    <d v="2011-02-02T00:00:00"/>
    <s v="Employed"/>
    <x v="0"/>
    <n v="22784"/>
    <x v="2"/>
    <x v="0"/>
    <n v="70"/>
    <n v="11"/>
    <n v="68"/>
    <n v="0"/>
    <n v="2"/>
    <s v="Personal Auto"/>
    <s v="Personal L2"/>
    <s v="Offer2"/>
    <s v="Agent"/>
    <n v="224.904234"/>
    <s v="Four-Door Car"/>
    <s v="Medsize"/>
  </r>
  <r>
    <s v="AX28231"/>
    <x v="0"/>
    <n v="5431.371279"/>
    <x v="0"/>
    <s v="Basic"/>
    <x v="3"/>
    <d v="2011-01-01T00:00:00"/>
    <s v="Employed"/>
    <x v="1"/>
    <n v="49345"/>
    <x v="2"/>
    <x v="0"/>
    <n v="69"/>
    <n v="10"/>
    <n v="12"/>
    <n v="0"/>
    <n v="7"/>
    <s v="Personal Auto"/>
    <s v="Personal L3"/>
    <s v="Offer2"/>
    <s v="Agent"/>
    <n v="251.07598100000001"/>
    <s v="Two-Door Car"/>
    <s v="Medsize"/>
  </r>
  <r>
    <s v="GA89827"/>
    <x v="4"/>
    <n v="7329.8287760000003"/>
    <x v="0"/>
    <s v="Basic"/>
    <x v="1"/>
    <d v="2011-11-01T00:00:00"/>
    <s v="Unemployed"/>
    <x v="1"/>
    <n v="0"/>
    <x v="0"/>
    <x v="1"/>
    <n v="70"/>
    <n v="4"/>
    <n v="63"/>
    <n v="0"/>
    <n v="2"/>
    <s v="Personal Auto"/>
    <s v="Personal L3"/>
    <s v="Offer1"/>
    <s v="Agent"/>
    <n v="622.38121699999999"/>
    <s v="Four-Door Car"/>
    <s v="Medsize"/>
  </r>
  <r>
    <s v="UX91266"/>
    <x v="3"/>
    <n v="3484.1416410000002"/>
    <x v="0"/>
    <s v="Extended"/>
    <x v="0"/>
    <d v="2011-10-01T00:00:00"/>
    <s v="Employed"/>
    <x v="1"/>
    <n v="34307"/>
    <x v="1"/>
    <x v="2"/>
    <n v="92"/>
    <n v="33"/>
    <n v="62"/>
    <n v="2"/>
    <n v="1"/>
    <s v="Personal Auto"/>
    <s v="Personal L3"/>
    <s v="Offer1"/>
    <s v="Call Center"/>
    <n v="186.025014"/>
    <s v="Four-Door Car"/>
    <s v="Medsize"/>
  </r>
  <r>
    <s v="UC10048"/>
    <x v="4"/>
    <n v="6964.0517970000001"/>
    <x v="0"/>
    <s v="Extended"/>
    <x v="1"/>
    <s v="2/19/11"/>
    <s v="Unemployed"/>
    <x v="0"/>
    <n v="0"/>
    <x v="0"/>
    <x v="0"/>
    <n v="95"/>
    <n v="19"/>
    <n v="41"/>
    <n v="1"/>
    <n v="9"/>
    <s v="Corporate Auto"/>
    <s v="Corporate L2"/>
    <s v="Offer1"/>
    <s v="Web"/>
    <n v="629.64782200000002"/>
    <s v="Four-Door Car"/>
    <s v="Medsize"/>
  </r>
  <r>
    <s v="CY90231"/>
    <x v="2"/>
    <n v="25253.101979999999"/>
    <x v="0"/>
    <s v="Basic"/>
    <x v="2"/>
    <s v="2/26/11"/>
    <s v="Employed"/>
    <x v="1"/>
    <n v="44096"/>
    <x v="0"/>
    <x v="2"/>
    <n v="72"/>
    <n v="28"/>
    <n v="65"/>
    <n v="1"/>
    <n v="2"/>
    <s v="Personal Auto"/>
    <s v="Personal L2"/>
    <s v="Offer1"/>
    <s v="Branch"/>
    <n v="345.6"/>
    <s v="Four-Door Car"/>
    <s v="Small"/>
  </r>
  <r>
    <s v="QD26729"/>
    <x v="3"/>
    <n v="2523.6547430000001"/>
    <x v="0"/>
    <s v="Basic"/>
    <x v="1"/>
    <s v="1/20/11"/>
    <s v="Employed"/>
    <x v="1"/>
    <n v="43204"/>
    <x v="2"/>
    <x v="0"/>
    <n v="64"/>
    <n v="31"/>
    <n v="19"/>
    <n v="3"/>
    <n v="1"/>
    <s v="Personal Auto"/>
    <s v="Personal L1"/>
    <s v="Offer4"/>
    <s v="Branch"/>
    <n v="246.065764"/>
    <s v="Four-Door Car"/>
    <s v="Medsize"/>
  </r>
  <r>
    <s v="RZ98310"/>
    <x v="2"/>
    <n v="17349.03226"/>
    <x v="0"/>
    <s v="Extended"/>
    <x v="0"/>
    <s v="2/28/11"/>
    <s v="Unemployed"/>
    <x v="0"/>
    <n v="0"/>
    <x v="0"/>
    <x v="0"/>
    <n v="92"/>
    <n v="3"/>
    <n v="7"/>
    <n v="0"/>
    <n v="2"/>
    <s v="Personal Auto"/>
    <s v="Personal L3"/>
    <s v="Offer1"/>
    <s v="Call Center"/>
    <n v="441.6"/>
    <s v="Four-Door Car"/>
    <s v="Medsize"/>
  </r>
  <r>
    <s v="VJ73478"/>
    <x v="4"/>
    <n v="4058.6687360000001"/>
    <x v="0"/>
    <s v="Basic"/>
    <x v="0"/>
    <s v="2/22/11"/>
    <s v="Unemployed"/>
    <x v="1"/>
    <n v="0"/>
    <x v="0"/>
    <x v="1"/>
    <n v="117"/>
    <n v="13"/>
    <n v="69"/>
    <n v="0"/>
    <n v="1"/>
    <s v="Personal Auto"/>
    <s v="Personal L1"/>
    <s v="Offer3"/>
    <s v="Web"/>
    <n v="842.4"/>
    <s v="Sports Car"/>
    <s v="Medsize"/>
  </r>
  <r>
    <s v="KR29524"/>
    <x v="4"/>
    <n v="4742.6172889999998"/>
    <x v="0"/>
    <s v="Basic"/>
    <x v="0"/>
    <s v="2/26/11"/>
    <s v="Employed"/>
    <x v="0"/>
    <n v="78596"/>
    <x v="1"/>
    <x v="0"/>
    <n v="118"/>
    <n v="1"/>
    <n v="70"/>
    <n v="0"/>
    <n v="1"/>
    <s v="Personal Auto"/>
    <s v="Personal L1"/>
    <s v="Offer1"/>
    <s v="Branch"/>
    <n v="133.90769599999999"/>
    <s v="SUV"/>
    <s v="Medsize"/>
  </r>
  <r>
    <s v="ID58813"/>
    <x v="3"/>
    <n v="4363.5994179999998"/>
    <x v="0"/>
    <s v="Basic"/>
    <x v="0"/>
    <s v="1/17/11"/>
    <s v="Employed"/>
    <x v="1"/>
    <n v="38925"/>
    <x v="1"/>
    <x v="2"/>
    <n v="112"/>
    <n v="10"/>
    <n v="48"/>
    <n v="0"/>
    <n v="1"/>
    <s v="Personal Auto"/>
    <s v="Personal L1"/>
    <s v="Offer3"/>
    <s v="Agent"/>
    <n v="241.30437699999999"/>
    <s v="Sports Car"/>
    <s v="Medsize"/>
  </r>
  <r>
    <s v="SL98898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1"/>
    <s v="Offer2"/>
    <s v="Web"/>
    <n v="571.20000000000005"/>
    <s v="Sports Car"/>
    <s v="Medsize"/>
  </r>
  <r>
    <s v="LH90819"/>
    <x v="3"/>
    <n v="4210.0967389999996"/>
    <x v="0"/>
    <s v="Basic"/>
    <x v="2"/>
    <s v="2/22/11"/>
    <s v="Employed"/>
    <x v="1"/>
    <n v="21885"/>
    <x v="1"/>
    <x v="1"/>
    <n v="108"/>
    <n v="7"/>
    <n v="29"/>
    <n v="0"/>
    <n v="1"/>
    <s v="Corporate Auto"/>
    <s v="Corporate L2"/>
    <s v="Offer3"/>
    <s v="Agent"/>
    <n v="52.339396000000001"/>
    <s v="SUV"/>
    <s v="Large"/>
  </r>
  <r>
    <s v="OL55220"/>
    <x v="3"/>
    <n v="5241.142484"/>
    <x v="0"/>
    <s v="Basic"/>
    <x v="0"/>
    <s v="1/28/11"/>
    <s v="Employed"/>
    <x v="0"/>
    <n v="48345"/>
    <x v="2"/>
    <x v="1"/>
    <n v="67"/>
    <n v="7"/>
    <n v="1"/>
    <n v="0"/>
    <n v="7"/>
    <s v="Personal Auto"/>
    <s v="Personal L3"/>
    <s v="Offer2"/>
    <s v="Web"/>
    <n v="212.00982500000001"/>
    <s v="Four-Door Car"/>
    <s v="Large"/>
  </r>
  <r>
    <s v="YU90693"/>
    <x v="3"/>
    <n v="2481.842224"/>
    <x v="0"/>
    <s v="Basic"/>
    <x v="3"/>
    <s v="1/13/11"/>
    <s v="Employed"/>
    <x v="0"/>
    <n v="77993"/>
    <x v="0"/>
    <x v="1"/>
    <n v="62"/>
    <n v="26"/>
    <n v="10"/>
    <n v="0"/>
    <n v="1"/>
    <s v="Personal Auto"/>
    <s v="Personal L1"/>
    <s v="Offer2"/>
    <s v="Agent"/>
    <n v="297.60000000000002"/>
    <s v="Four-Door Car"/>
    <s v="Medsize"/>
  </r>
  <r>
    <s v="NM70181"/>
    <x v="4"/>
    <n v="3585.9429949999999"/>
    <x v="0"/>
    <s v="Extended"/>
    <x v="2"/>
    <s v="1/15/11"/>
    <s v="Employed"/>
    <x v="1"/>
    <n v="25748"/>
    <x v="1"/>
    <x v="0"/>
    <n v="90"/>
    <n v="9"/>
    <n v="23"/>
    <n v="0"/>
    <n v="1"/>
    <s v="Personal Auto"/>
    <s v="Personal L1"/>
    <s v="Offer3"/>
    <s v="Call Center"/>
    <n v="117.871165"/>
    <s v="Four-Door Car"/>
    <s v="Medsize"/>
  </r>
  <r>
    <s v="ZU30804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3"/>
    <s v="Offer1"/>
    <s v="Branch"/>
    <n v="350.4"/>
    <s v="Four-Door Car"/>
    <s v="Medsize"/>
  </r>
  <r>
    <s v="ZT31931"/>
    <x v="4"/>
    <n v="10377.368420000001"/>
    <x v="0"/>
    <s v="Extended"/>
    <x v="3"/>
    <d v="2011-07-02T00:00:00"/>
    <s v="Unemployed"/>
    <x v="1"/>
    <n v="0"/>
    <x v="0"/>
    <x v="0"/>
    <n v="95"/>
    <n v="1"/>
    <n v="69"/>
    <n v="0"/>
    <n v="2"/>
    <s v="Personal Auto"/>
    <s v="Personal L2"/>
    <s v="Offer2"/>
    <s v="Web"/>
    <n v="579.45231799999999"/>
    <s v="Two-Door Car"/>
    <s v="Medsize"/>
  </r>
  <r>
    <s v="BS29584"/>
    <x v="4"/>
    <n v="2589.695091"/>
    <x v="0"/>
    <s v="Basic"/>
    <x v="1"/>
    <s v="2/20/11"/>
    <s v="Unemployed"/>
    <x v="0"/>
    <n v="0"/>
    <x v="0"/>
    <x v="1"/>
    <n v="73"/>
    <n v="6"/>
    <n v="11"/>
    <n v="0"/>
    <n v="1"/>
    <s v="Personal Auto"/>
    <s v="Personal L3"/>
    <s v="Offer1"/>
    <s v="Web"/>
    <n v="350.4"/>
    <s v="Four-Door Car"/>
    <s v="Medsize"/>
  </r>
  <r>
    <s v="SX63814"/>
    <x v="1"/>
    <n v="9312.5850339999997"/>
    <x v="0"/>
    <s v="Premium"/>
    <x v="3"/>
    <s v="2/13/11"/>
    <s v="Employed"/>
    <x v="1"/>
    <n v="75986"/>
    <x v="1"/>
    <x v="0"/>
    <n v="115"/>
    <n v="11"/>
    <n v="44"/>
    <n v="0"/>
    <n v="3"/>
    <s v="Personal Auto"/>
    <s v="Personal L3"/>
    <s v="Offer3"/>
    <s v="Call Center"/>
    <n v="89.119797000000005"/>
    <s v="Four-Door Car"/>
    <s v="Medsize"/>
  </r>
  <r>
    <s v="YL81070"/>
    <x v="4"/>
    <n v="14396.24222"/>
    <x v="0"/>
    <s v="Extended"/>
    <x v="3"/>
    <d v="2011-05-02T00:00:00"/>
    <s v="Unemployed"/>
    <x v="1"/>
    <n v="0"/>
    <x v="0"/>
    <x v="1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x v="4"/>
    <n v="31920.76916"/>
    <x v="0"/>
    <s v="Basic"/>
    <x v="1"/>
    <s v="1/28/11"/>
    <s v="Employed"/>
    <x v="0"/>
    <n v="58542"/>
    <x v="1"/>
    <x v="0"/>
    <n v="114"/>
    <n v="29"/>
    <n v="82"/>
    <n v="0"/>
    <n v="2"/>
    <s v="Personal Auto"/>
    <s v="Personal L3"/>
    <s v="Offer2"/>
    <s v="Branch"/>
    <n v="129.98571799999999"/>
    <s v="SUV"/>
    <s v="Medsize"/>
  </r>
  <r>
    <s v="FB84409"/>
    <x v="1"/>
    <n v="4921.3250840000001"/>
    <x v="0"/>
    <s v="Basic"/>
    <x v="0"/>
    <d v="2011-08-02T00:00:00"/>
    <s v="Employed"/>
    <x v="1"/>
    <n v="43640"/>
    <x v="1"/>
    <x v="0"/>
    <n v="64"/>
    <n v="10"/>
    <n v="99"/>
    <n v="2"/>
    <n v="3"/>
    <s v="Personal Auto"/>
    <s v="Personal L2"/>
    <s v="Offer2"/>
    <s v="Agent"/>
    <n v="1.2089080000000001"/>
    <s v="Four-Door Car"/>
    <s v="Medsize"/>
  </r>
  <r>
    <s v="YP38413"/>
    <x v="4"/>
    <n v="25805.505990000001"/>
    <x v="0"/>
    <s v="Basic"/>
    <x v="1"/>
    <s v="2/28/11"/>
    <s v="Employed"/>
    <x v="0"/>
    <n v="86901"/>
    <x v="2"/>
    <x v="1"/>
    <n v="72"/>
    <n v="24"/>
    <n v="73"/>
    <n v="0"/>
    <n v="2"/>
    <s v="Personal Auto"/>
    <s v="Personal L2"/>
    <s v="Offer1"/>
    <s v="Agent"/>
    <n v="313.36625500000002"/>
    <s v="Two-Door Car"/>
    <s v="Medsize"/>
  </r>
  <r>
    <s v="ZE53116"/>
    <x v="1"/>
    <n v="5963.8183060000001"/>
    <x v="0"/>
    <s v="Basic"/>
    <x v="3"/>
    <s v="2/17/11"/>
    <s v="Employed"/>
    <x v="1"/>
    <n v="94115"/>
    <x v="0"/>
    <x v="0"/>
    <n v="74"/>
    <n v="28"/>
    <n v="41"/>
    <n v="0"/>
    <n v="8"/>
    <s v="Personal Auto"/>
    <s v="Personal L2"/>
    <s v="Offer3"/>
    <s v="Call Center"/>
    <n v="409.08988399999998"/>
    <s v="Four-Door Car"/>
    <s v="Small"/>
  </r>
  <r>
    <s v="SU95720"/>
    <x v="3"/>
    <n v="8923.1131119999991"/>
    <x v="0"/>
    <s v="Extended"/>
    <x v="3"/>
    <s v="1/14/11"/>
    <s v="Unemployed"/>
    <x v="1"/>
    <n v="0"/>
    <x v="0"/>
    <x v="0"/>
    <n v="125"/>
    <n v="22"/>
    <n v="80"/>
    <n v="0"/>
    <n v="9"/>
    <s v="Personal Auto"/>
    <s v="Personal L3"/>
    <s v="Offer4"/>
    <s v="Branch"/>
    <n v="900"/>
    <s v="SUV"/>
    <s v="Small"/>
  </r>
  <r>
    <s v="UM94104"/>
    <x v="4"/>
    <n v="5214.9710070000001"/>
    <x v="0"/>
    <s v="Basic"/>
    <x v="3"/>
    <d v="2011-01-01T00:00:00"/>
    <s v="Employed"/>
    <x v="1"/>
    <n v="65375"/>
    <x v="1"/>
    <x v="0"/>
    <n v="65"/>
    <n v="9"/>
    <n v="84"/>
    <n v="0"/>
    <n v="3"/>
    <s v="Personal Auto"/>
    <s v="Personal L3"/>
    <s v="Offer4"/>
    <s v="Branch"/>
    <n v="6.0774400000000002"/>
    <s v="Four-Door Car"/>
    <s v="Medsize"/>
  </r>
  <r>
    <s v="ET64307"/>
    <x v="3"/>
    <n v="12522.53868"/>
    <x v="0"/>
    <s v="Basic"/>
    <x v="0"/>
    <d v="2011-11-02T00:00:00"/>
    <s v="Employed"/>
    <x v="0"/>
    <n v="44341"/>
    <x v="2"/>
    <x v="0"/>
    <n v="105"/>
    <n v="15"/>
    <n v="56"/>
    <n v="0"/>
    <n v="2"/>
    <s v="Personal Auto"/>
    <s v="Personal L2"/>
    <s v="Offer1"/>
    <s v="Agent"/>
    <n v="355.114822"/>
    <s v="Sports Car"/>
    <s v="Medsize"/>
  </r>
  <r>
    <s v="XD32841"/>
    <x v="4"/>
    <n v="13897.388559999999"/>
    <x v="0"/>
    <s v="Premium"/>
    <x v="0"/>
    <s v="2/23/11"/>
    <s v="Medical Leave"/>
    <x v="1"/>
    <n v="24378"/>
    <x v="0"/>
    <x v="0"/>
    <n v="188"/>
    <n v="18"/>
    <n v="34"/>
    <n v="0"/>
    <n v="5"/>
    <s v="Corporate Auto"/>
    <s v="Corporate L3"/>
    <s v="Offer1"/>
    <s v="Agent"/>
    <n v="902.4"/>
    <s v="SUV"/>
    <s v="Medsize"/>
  </r>
  <r>
    <s v="SI90461"/>
    <x v="0"/>
    <n v="3372.4204570000002"/>
    <x v="0"/>
    <s v="Extended"/>
    <x v="3"/>
    <d v="2011-08-02T00:00:00"/>
    <s v="Employed"/>
    <x v="0"/>
    <n v="93489"/>
    <x v="1"/>
    <x v="2"/>
    <n v="84"/>
    <n v="16"/>
    <n v="72"/>
    <n v="0"/>
    <n v="1"/>
    <s v="Corporate Auto"/>
    <s v="Corporate L3"/>
    <s v="Offer2"/>
    <s v="Agent"/>
    <n v="104.280764"/>
    <s v="Four-Door Car"/>
    <s v="Medsize"/>
  </r>
  <r>
    <s v="RV75918"/>
    <x v="3"/>
    <n v="7809.5154679999996"/>
    <x v="0"/>
    <s v="Extended"/>
    <x v="1"/>
    <s v="1/23/11"/>
    <s v="Employed"/>
    <x v="0"/>
    <n v="69161"/>
    <x v="2"/>
    <x v="0"/>
    <n v="97"/>
    <n v="19"/>
    <n v="71"/>
    <n v="0"/>
    <n v="8"/>
    <s v="Personal Auto"/>
    <s v="Personal L3"/>
    <s v="Offer3"/>
    <s v="Agent"/>
    <n v="341.43134300000003"/>
    <s v="Four-Door Car"/>
    <s v="Medsize"/>
  </r>
  <r>
    <s v="DZ64604"/>
    <x v="3"/>
    <n v="12269.41862"/>
    <x v="0"/>
    <s v="Premium"/>
    <x v="3"/>
    <d v="2011-12-02T00:00:00"/>
    <s v="Employed"/>
    <x v="1"/>
    <n v="60774"/>
    <x v="0"/>
    <x v="0"/>
    <n v="154"/>
    <n v="13"/>
    <n v="7"/>
    <n v="0"/>
    <n v="5"/>
    <s v="Personal Auto"/>
    <s v="Personal L3"/>
    <s v="Offer2"/>
    <s v="Branch"/>
    <n v="739.2"/>
    <s v="SUV"/>
    <s v="Small"/>
  </r>
  <r>
    <s v="WF98532"/>
    <x v="3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2"/>
    <s v="Offer1"/>
    <s v="Agent"/>
    <n v="960.11539900000002"/>
    <s v="SUV"/>
    <s v="Large"/>
  </r>
  <r>
    <s v="GQ15613"/>
    <x v="1"/>
    <n v="8004.2147809999997"/>
    <x v="0"/>
    <s v="Basic"/>
    <x v="3"/>
    <d v="2011-07-01T00:00:00"/>
    <s v="Employed"/>
    <x v="0"/>
    <n v="54008"/>
    <x v="0"/>
    <x v="0"/>
    <n v="67"/>
    <n v="18"/>
    <n v="90"/>
    <n v="0"/>
    <n v="2"/>
    <s v="Personal Auto"/>
    <s v="Personal L3"/>
    <s v="Offer2"/>
    <s v="Branch"/>
    <n v="370.503286"/>
    <s v="Four-Door Car"/>
    <s v="Medsize"/>
  </r>
  <r>
    <s v="XU63766"/>
    <x v="4"/>
    <n v="8105.8723170000003"/>
    <x v="0"/>
    <s v="Basic"/>
    <x v="0"/>
    <d v="2011-01-02T00:00:00"/>
    <s v="Unemployed"/>
    <x v="0"/>
    <n v="0"/>
    <x v="2"/>
    <x v="0"/>
    <n v="74"/>
    <n v="15"/>
    <n v="61"/>
    <n v="0"/>
    <n v="2"/>
    <s v="Personal Auto"/>
    <s v="Personal L3"/>
    <s v="Offer1"/>
    <s v="Branch"/>
    <n v="232.01348999999999"/>
    <s v="Four-Door Car"/>
    <s v="Medsize"/>
  </r>
  <r>
    <s v="VU35401"/>
    <x v="2"/>
    <n v="2758.7038109999999"/>
    <x v="0"/>
    <s v="Basic"/>
    <x v="3"/>
    <s v="1/18/11"/>
    <s v="Employed"/>
    <x v="0"/>
    <n v="44619"/>
    <x v="2"/>
    <x v="0"/>
    <n v="68"/>
    <n v="35"/>
    <n v="45"/>
    <n v="0"/>
    <n v="1"/>
    <s v="Corporate Auto"/>
    <s v="Corporate L2"/>
    <s v="Offer2"/>
    <s v="Web"/>
    <n v="283.66843899999998"/>
    <s v="Four-Door Car"/>
    <s v="Medsize"/>
  </r>
  <r>
    <s v="NH95163"/>
    <x v="4"/>
    <n v="3707.282365"/>
    <x v="0"/>
    <s v="Premium"/>
    <x v="1"/>
    <s v="2/24/11"/>
    <s v="Medical Leave"/>
    <x v="0"/>
    <n v="16476"/>
    <x v="2"/>
    <x v="2"/>
    <n v="101"/>
    <n v="29"/>
    <n v="25"/>
    <n v="0"/>
    <n v="1"/>
    <s v="Personal Auto"/>
    <s v="Personal L3"/>
    <s v="Offer1"/>
    <s v="Web"/>
    <n v="313.88519100000002"/>
    <s v="Four-Door Car"/>
    <s v="Medsize"/>
  </r>
  <r>
    <s v="CD55111"/>
    <x v="3"/>
    <n v="30154.681079999998"/>
    <x v="0"/>
    <s v="Extended"/>
    <x v="2"/>
    <d v="2011-02-01T00:00:00"/>
    <s v="Employed"/>
    <x v="1"/>
    <n v="73359"/>
    <x v="1"/>
    <x v="0"/>
    <n v="94"/>
    <n v="17"/>
    <n v="24"/>
    <n v="0"/>
    <n v="2"/>
    <s v="Corporate Auto"/>
    <s v="Corporate L3"/>
    <s v="Offer2"/>
    <s v="Call Center"/>
    <n v="107.187926"/>
    <s v="Two-Door Car"/>
    <s v="Medsize"/>
  </r>
  <r>
    <s v="TQ73797"/>
    <x v="3"/>
    <n v="8099.8384329999999"/>
    <x v="0"/>
    <s v="Basic"/>
    <x v="0"/>
    <d v="2011-11-02T00:00:00"/>
    <s v="Employed"/>
    <x v="1"/>
    <n v="25949"/>
    <x v="0"/>
    <x v="0"/>
    <n v="104"/>
    <n v="0"/>
    <n v="28"/>
    <n v="0"/>
    <n v="3"/>
    <s v="Personal Auto"/>
    <s v="Personal L2"/>
    <s v="Offer2"/>
    <s v="Branch"/>
    <n v="499.2"/>
    <s v="SUV"/>
    <s v="Small"/>
  </r>
  <r>
    <s v="CC43119"/>
    <x v="3"/>
    <n v="2921.4904609999999"/>
    <x v="0"/>
    <s v="Basic"/>
    <x v="0"/>
    <s v="1/19/11"/>
    <s v="Employed"/>
    <x v="0"/>
    <n v="62018"/>
    <x v="1"/>
    <x v="0"/>
    <n v="73"/>
    <n v="2"/>
    <n v="59"/>
    <n v="0"/>
    <n v="1"/>
    <s v="Corporate Auto"/>
    <s v="Corporate L1"/>
    <s v="Offer4"/>
    <s v="Web"/>
    <n v="90.094835000000003"/>
    <s v="Two-Door Car"/>
    <s v="Medsize"/>
  </r>
  <r>
    <s v="CD38665"/>
    <x v="3"/>
    <n v="14510.44376"/>
    <x v="0"/>
    <s v="Basic"/>
    <x v="3"/>
    <d v="2011-01-02T00:00:00"/>
    <s v="Employed"/>
    <x v="1"/>
    <n v="41433"/>
    <x v="0"/>
    <x v="0"/>
    <n v="183"/>
    <n v="24"/>
    <n v="40"/>
    <n v="0"/>
    <n v="9"/>
    <s v="Personal Auto"/>
    <s v="Personal L2"/>
    <s v="Offer2"/>
    <s v="Call Center"/>
    <n v="1317.6"/>
    <s v="Luxury Car"/>
    <s v="Medsize"/>
  </r>
  <r>
    <s v="JM30137"/>
    <x v="0"/>
    <n v="16793.9728"/>
    <x v="0"/>
    <s v="Extended"/>
    <x v="1"/>
    <d v="2011-09-02T00:00:00"/>
    <s v="Unemployed"/>
    <x v="0"/>
    <n v="0"/>
    <x v="0"/>
    <x v="1"/>
    <n v="238"/>
    <n v="29"/>
    <n v="90"/>
    <n v="1"/>
    <n v="4"/>
    <s v="Personal Auto"/>
    <s v="Personal L3"/>
    <s v="Offer2"/>
    <s v="Call Center"/>
    <n v="1142.4000000000001"/>
    <s v="Luxury Car"/>
    <s v="Large"/>
  </r>
  <r>
    <s v="CJ29883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Personal Auto"/>
    <s v="Personal L1"/>
    <s v="Offer2"/>
    <s v="Branch"/>
    <n v="309.577946"/>
    <s v="Four-Door Car"/>
    <s v="Medsize"/>
  </r>
  <r>
    <s v="LJ35581"/>
    <x v="0"/>
    <n v="10025.91827"/>
    <x v="0"/>
    <s v="Premium"/>
    <x v="0"/>
    <s v="2/28/11"/>
    <s v="Unemployed"/>
    <x v="0"/>
    <n v="0"/>
    <x v="0"/>
    <x v="1"/>
    <n v="141"/>
    <n v="25"/>
    <n v="27"/>
    <n v="0"/>
    <n v="3"/>
    <s v="Personal Auto"/>
    <s v="Personal L3"/>
    <s v="Offer2"/>
    <s v="Agent"/>
    <n v="1015.2"/>
    <s v="SUV"/>
    <s v="Medsize"/>
  </r>
  <r>
    <s v="DL11519"/>
    <x v="4"/>
    <n v="6875.6061330000002"/>
    <x v="0"/>
    <s v="Basic"/>
    <x v="1"/>
    <s v="2/27/11"/>
    <s v="Unemployed"/>
    <x v="1"/>
    <n v="0"/>
    <x v="0"/>
    <x v="1"/>
    <n v="104"/>
    <n v="24"/>
    <n v="49"/>
    <n v="0"/>
    <n v="6"/>
    <s v="Special Auto"/>
    <s v="Special L2"/>
    <s v="Offer1"/>
    <s v="Branch"/>
    <n v="748.8"/>
    <s v="SUV"/>
    <s v="Medsize"/>
  </r>
  <r>
    <s v="AK11719"/>
    <x v="3"/>
    <n v="2272.3073100000001"/>
    <x v="0"/>
    <s v="Basic"/>
    <x v="2"/>
    <s v="1/24/11"/>
    <s v="Unemployed"/>
    <x v="1"/>
    <n v="0"/>
    <x v="2"/>
    <x v="1"/>
    <n v="64"/>
    <n v="35"/>
    <n v="59"/>
    <n v="0"/>
    <n v="1"/>
    <s v="Corporate Auto"/>
    <s v="Corporate L3"/>
    <s v="Offer3"/>
    <s v="Agent"/>
    <n v="286.12465200000003"/>
    <s v="Four-Door Car"/>
    <s v="Medsize"/>
  </r>
  <r>
    <s v="YL91288"/>
    <x v="3"/>
    <n v="8923.1548029999994"/>
    <x v="0"/>
    <s v="Basic"/>
    <x v="2"/>
    <d v="2011-02-02T00:00:00"/>
    <s v="Employed"/>
    <x v="0"/>
    <n v="98044"/>
    <x v="2"/>
    <x v="1"/>
    <n v="73"/>
    <n v="5"/>
    <n v="53"/>
    <n v="0"/>
    <n v="2"/>
    <s v="Personal Auto"/>
    <s v="Personal L2"/>
    <s v="Offer3"/>
    <s v="Branch"/>
    <n v="347.33686399999999"/>
    <s v="Four-Door Car"/>
    <s v="Small"/>
  </r>
  <r>
    <s v="XV53746"/>
    <x v="3"/>
    <n v="16484.016439999999"/>
    <x v="0"/>
    <s v="Basic"/>
    <x v="3"/>
    <s v="2/21/11"/>
    <s v="Employed"/>
    <x v="0"/>
    <n v="91354"/>
    <x v="0"/>
    <x v="0"/>
    <n v="68"/>
    <n v="30"/>
    <n v="26"/>
    <n v="0"/>
    <n v="2"/>
    <s v="Special Auto"/>
    <s v="Special L2"/>
    <s v="Offer2"/>
    <s v="Agent"/>
    <n v="361.64698700000002"/>
    <s v="Two-Door Car"/>
    <s v="Medsize"/>
  </r>
  <r>
    <s v="HU57895"/>
    <x v="0"/>
    <n v="6860.5926360000003"/>
    <x v="0"/>
    <s v="Basic"/>
    <x v="1"/>
    <d v="2011-04-02T00:00:00"/>
    <s v="Unemployed"/>
    <x v="0"/>
    <n v="0"/>
    <x v="0"/>
    <x v="2"/>
    <n v="109"/>
    <n v="5"/>
    <n v="20"/>
    <n v="4"/>
    <n v="7"/>
    <s v="Corporate Auto"/>
    <s v="Corporate L1"/>
    <s v="Offer1"/>
    <s v="Call Center"/>
    <n v="605.13748399999997"/>
    <s v="Sports Car"/>
    <s v="Medsize"/>
  </r>
  <r>
    <s v="MI95708"/>
    <x v="1"/>
    <n v="12947.68269"/>
    <x v="0"/>
    <s v="Premium"/>
    <x v="3"/>
    <s v="2/13/11"/>
    <s v="Retired"/>
    <x v="0"/>
    <n v="15083"/>
    <x v="0"/>
    <x v="0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x v="3"/>
    <n v="13786.702719999999"/>
    <x v="0"/>
    <s v="Basic"/>
    <x v="3"/>
    <s v="1/19/11"/>
    <s v="Unemployed"/>
    <x v="0"/>
    <n v="0"/>
    <x v="0"/>
    <x v="0"/>
    <n v="61"/>
    <n v="21"/>
    <n v="24"/>
    <n v="0"/>
    <n v="2"/>
    <s v="Personal Auto"/>
    <s v="Personal L2"/>
    <s v="Offer1"/>
    <s v="Call Center"/>
    <n v="370.75502499999999"/>
    <s v="Four-Door Car"/>
    <s v="Medsize"/>
  </r>
  <r>
    <s v="KT92231"/>
    <x v="4"/>
    <n v="7706.0326359999999"/>
    <x v="0"/>
    <s v="Basic"/>
    <x v="0"/>
    <d v="2011-02-01T00:00:00"/>
    <s v="Unemployed"/>
    <x v="1"/>
    <n v="0"/>
    <x v="0"/>
    <x v="1"/>
    <n v="107"/>
    <n v="15"/>
    <n v="63"/>
    <n v="0"/>
    <n v="8"/>
    <s v="Personal Auto"/>
    <s v="Personal L1"/>
    <s v="Offer1"/>
    <s v="Agent"/>
    <n v="1267.7096610000001"/>
    <s v="Sports Car"/>
    <s v="Medsize"/>
  </r>
  <r>
    <s v="BM53580"/>
    <x v="4"/>
    <n v="8520.1458010000006"/>
    <x v="0"/>
    <s v="Extended"/>
    <x v="0"/>
    <s v="1/18/11"/>
    <s v="Unemployed"/>
    <x v="0"/>
    <n v="0"/>
    <x v="1"/>
    <x v="2"/>
    <n v="80"/>
    <n v="30"/>
    <n v="96"/>
    <n v="0"/>
    <n v="2"/>
    <s v="Personal Auto"/>
    <s v="Personal L2"/>
    <s v="Offer1"/>
    <s v="Agent"/>
    <n v="69.142985999999993"/>
    <s v="Four-Door Car"/>
    <s v="Medsize"/>
  </r>
  <r>
    <s v="ZB32409"/>
    <x v="3"/>
    <n v="2242.2260550000001"/>
    <x v="0"/>
    <s v="Basic"/>
    <x v="0"/>
    <d v="2011-11-02T00:00:00"/>
    <s v="Unemployed"/>
    <x v="0"/>
    <n v="0"/>
    <x v="0"/>
    <x v="1"/>
    <n v="67"/>
    <n v="15"/>
    <n v="75"/>
    <n v="3"/>
    <n v="1"/>
    <s v="Personal Auto"/>
    <s v="Personal L1"/>
    <s v="Offer1"/>
    <s v="Agent"/>
    <n v="618.35588299999995"/>
    <s v="Four-Door Car"/>
    <s v="Medsize"/>
  </r>
  <r>
    <s v="XA21742"/>
    <x v="3"/>
    <n v="27069.496739999999"/>
    <x v="0"/>
    <s v="Extended"/>
    <x v="0"/>
    <d v="2011-08-01T00:00:00"/>
    <s v="Employed"/>
    <x v="0"/>
    <n v="22955"/>
    <x v="0"/>
    <x v="1"/>
    <n v="92"/>
    <n v="6"/>
    <n v="23"/>
    <n v="3"/>
    <n v="2"/>
    <s v="Personal Auto"/>
    <s v="Personal L3"/>
    <s v="Offer3"/>
    <s v="Branch"/>
    <n v="441.6"/>
    <s v="Four-Door Car"/>
    <s v="Small"/>
  </r>
  <r>
    <s v="RD22761"/>
    <x v="0"/>
    <n v="20579.691569999999"/>
    <x v="0"/>
    <s v="Basic"/>
    <x v="0"/>
    <s v="1/16/11"/>
    <s v="Unemployed"/>
    <x v="1"/>
    <n v="0"/>
    <x v="0"/>
    <x v="1"/>
    <n v="69"/>
    <n v="5"/>
    <n v="26"/>
    <n v="0"/>
    <n v="2"/>
    <s v="Personal Auto"/>
    <s v="Personal L3"/>
    <s v="Offer3"/>
    <s v="Call Center"/>
    <n v="566.67351799999994"/>
    <s v="Four-Door Car"/>
    <s v="Medsize"/>
  </r>
  <r>
    <s v="PZ10136"/>
    <x v="4"/>
    <n v="2465.6166309999999"/>
    <x v="0"/>
    <s v="Basic"/>
    <x v="2"/>
    <s v="1/17/11"/>
    <s v="Employed"/>
    <x v="1"/>
    <n v="51641"/>
    <x v="1"/>
    <x v="1"/>
    <n v="63"/>
    <n v="8"/>
    <n v="80"/>
    <n v="1"/>
    <n v="1"/>
    <s v="Personal Auto"/>
    <s v="Personal L3"/>
    <s v="Offer1"/>
    <s v="Agent"/>
    <n v="137.09149400000001"/>
    <s v="Four-Door Car"/>
    <s v="Medsize"/>
  </r>
  <r>
    <s v="OG62048"/>
    <x v="3"/>
    <n v="9052.951051"/>
    <x v="0"/>
    <s v="Basic"/>
    <x v="2"/>
    <d v="2011-08-02T00:00:00"/>
    <s v="Medical Leave"/>
    <x v="0"/>
    <n v="10211"/>
    <x v="0"/>
    <x v="2"/>
    <n v="119"/>
    <n v="7"/>
    <n v="16"/>
    <n v="0"/>
    <n v="7"/>
    <s v="Personal Auto"/>
    <s v="Personal L2"/>
    <s v="Offer3"/>
    <s v="Branch"/>
    <n v="571.20000000000005"/>
    <s v="SUV"/>
    <s v="Medsize"/>
  </r>
  <r>
    <s v="IH23596"/>
    <x v="3"/>
    <n v="2546.3646680000002"/>
    <x v="0"/>
    <s v="Basic"/>
    <x v="0"/>
    <s v="2/23/11"/>
    <s v="Unemployed"/>
    <x v="0"/>
    <n v="0"/>
    <x v="2"/>
    <x v="2"/>
    <n v="68"/>
    <n v="13"/>
    <n v="11"/>
    <n v="0"/>
    <n v="1"/>
    <s v="Corporate Auto"/>
    <s v="Corporate L3"/>
    <s v="Offer1"/>
    <s v="Call Center"/>
    <n v="296.69207599999999"/>
    <s v="Four-Door Car"/>
    <s v="Medsize"/>
  </r>
  <r>
    <s v="HE72629"/>
    <x v="1"/>
    <n v="3007.3862479999998"/>
    <x v="0"/>
    <s v="Extended"/>
    <x v="0"/>
    <d v="2011-10-02T00:00:00"/>
    <s v="Unemployed"/>
    <x v="0"/>
    <n v="0"/>
    <x v="1"/>
    <x v="2"/>
    <n v="80"/>
    <n v="31"/>
    <n v="67"/>
    <n v="0"/>
    <n v="1"/>
    <s v="Personal Auto"/>
    <s v="Personal L3"/>
    <s v="Offer1"/>
    <s v="Branch"/>
    <n v="16.524885000000001"/>
    <s v="Two-Door Car"/>
    <s v="Large"/>
  </r>
  <r>
    <s v="KW52549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Personal Auto"/>
    <s v="Personal L3"/>
    <s v="Offer2"/>
    <s v="Web"/>
    <n v="395.729716"/>
    <s v="Four-Door Car"/>
    <s v="Medsize"/>
  </r>
  <r>
    <s v="OZ82391"/>
    <x v="3"/>
    <n v="6289.0149590000001"/>
    <x v="0"/>
    <s v="Extended"/>
    <x v="2"/>
    <d v="2011-09-01T00:00:00"/>
    <s v="Employed"/>
    <x v="1"/>
    <n v="50269"/>
    <x v="1"/>
    <x v="2"/>
    <n v="80"/>
    <n v="15"/>
    <n v="88"/>
    <n v="0"/>
    <n v="3"/>
    <s v="Personal Auto"/>
    <s v="Personal L1"/>
    <s v="Offer2"/>
    <s v="Call Center"/>
    <n v="32.228777999999998"/>
    <s v="Two-Door Car"/>
    <s v="Large"/>
  </r>
  <r>
    <s v="HH22446"/>
    <x v="2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HW16019"/>
    <x v="4"/>
    <n v="7583.1896379999998"/>
    <x v="0"/>
    <s v="Basic"/>
    <x v="0"/>
    <d v="2011-08-02T00:00:00"/>
    <s v="Disabled"/>
    <x v="1"/>
    <n v="24133"/>
    <x v="1"/>
    <x v="0"/>
    <n v="68"/>
    <n v="20"/>
    <n v="42"/>
    <n v="0"/>
    <n v="2"/>
    <s v="Personal Auto"/>
    <s v="Personal L1"/>
    <s v="Offer4"/>
    <s v="Call Center"/>
    <n v="76.026045999999994"/>
    <s v="Two-Door Car"/>
    <s v="Medsize"/>
  </r>
  <r>
    <s v="IS30186"/>
    <x v="3"/>
    <n v="6186.4978309999997"/>
    <x v="0"/>
    <s v="Extended"/>
    <x v="1"/>
    <s v="1/31/11"/>
    <s v="Employed"/>
    <x v="0"/>
    <n v="88375"/>
    <x v="1"/>
    <x v="2"/>
    <n v="77"/>
    <n v="23"/>
    <n v="11"/>
    <n v="0"/>
    <n v="3"/>
    <s v="Personal Auto"/>
    <s v="Personal L2"/>
    <s v="Offer2"/>
    <s v="Agent"/>
    <n v="0.42331000000000002"/>
    <s v="Four-Door Car"/>
    <s v="Medsize"/>
  </r>
  <r>
    <s v="HN45134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XI79589"/>
    <x v="3"/>
    <n v="4473.8839989999997"/>
    <x v="0"/>
    <s v="Extended"/>
    <x v="3"/>
    <s v="2/16/11"/>
    <s v="Unemployed"/>
    <x v="0"/>
    <n v="0"/>
    <x v="0"/>
    <x v="2"/>
    <n v="125"/>
    <n v="2"/>
    <n v="84"/>
    <n v="0"/>
    <n v="1"/>
    <s v="Personal Auto"/>
    <s v="Personal L1"/>
    <s v="Offer1"/>
    <s v="Branch"/>
    <n v="600"/>
    <s v="SUV"/>
    <s v="Medsize"/>
  </r>
  <r>
    <s v="LK57294"/>
    <x v="4"/>
    <n v="4786.009693"/>
    <x v="0"/>
    <s v="Basic"/>
    <x v="3"/>
    <s v="2/25/11"/>
    <s v="Employed"/>
    <x v="1"/>
    <n v="23402"/>
    <x v="0"/>
    <x v="0"/>
    <n v="61"/>
    <n v="29"/>
    <n v="38"/>
    <n v="0"/>
    <n v="7"/>
    <s v="Personal Auto"/>
    <s v="Personal L1"/>
    <s v="Offer4"/>
    <s v="Call Center"/>
    <n v="292.8"/>
    <s v="Four-Door Car"/>
    <s v="Medsize"/>
  </r>
  <r>
    <s v="JM88889"/>
    <x v="3"/>
    <n v="12244.9049"/>
    <x v="0"/>
    <s v="Premium"/>
    <x v="3"/>
    <s v="2/25/11"/>
    <s v="Employed"/>
    <x v="0"/>
    <n v="46396"/>
    <x v="2"/>
    <x v="0"/>
    <n v="103"/>
    <n v="11"/>
    <n v="79"/>
    <n v="1"/>
    <n v="2"/>
    <s v="Corporate Auto"/>
    <s v="Corporate L2"/>
    <s v="Offer1"/>
    <s v="Agent"/>
    <n v="384.01402999999999"/>
    <s v="Four-Door Car"/>
    <s v="Medsize"/>
  </r>
  <r>
    <s v="EZ51276"/>
    <x v="1"/>
    <n v="7121.0804120000003"/>
    <x v="0"/>
    <s v="Extended"/>
    <x v="1"/>
    <s v="1/18/11"/>
    <s v="Unemployed"/>
    <x v="0"/>
    <n v="0"/>
    <x v="0"/>
    <x v="0"/>
    <n v="96"/>
    <n v="28"/>
    <n v="62"/>
    <n v="0"/>
    <n v="4"/>
    <s v="Personal Auto"/>
    <s v="Personal L1"/>
    <s v="Offer1"/>
    <s v="Agent"/>
    <n v="460.8"/>
    <s v="Four-Door Car"/>
    <s v="Medsize"/>
  </r>
  <r>
    <s v="JF16295"/>
    <x v="4"/>
    <n v="7547.7628219999997"/>
    <x v="0"/>
    <s v="Premium"/>
    <x v="3"/>
    <s v="2/16/11"/>
    <s v="Unemployed"/>
    <x v="0"/>
    <n v="0"/>
    <x v="0"/>
    <x v="0"/>
    <n v="102"/>
    <n v="34"/>
    <n v="37"/>
    <n v="0"/>
    <n v="3"/>
    <s v="Personal Auto"/>
    <s v="Personal L2"/>
    <s v="Offer3"/>
    <s v="Agent"/>
    <n v="489.6"/>
    <s v="Four-Door Car"/>
    <s v="Medsize"/>
  </r>
  <r>
    <s v="XU76821"/>
    <x v="3"/>
    <n v="20380.06652"/>
    <x v="0"/>
    <s v="Basic"/>
    <x v="1"/>
    <d v="2011-03-02T00:00:00"/>
    <s v="Employed"/>
    <x v="0"/>
    <n v="33175"/>
    <x v="1"/>
    <x v="1"/>
    <n v="66"/>
    <n v="31"/>
    <n v="76"/>
    <n v="0"/>
    <n v="2"/>
    <s v="Corporate Auto"/>
    <s v="Corporate L3"/>
    <s v="Offer3"/>
    <s v="Agent"/>
    <n v="84.520775999999998"/>
    <s v="Two-Door Car"/>
    <s v="Medsize"/>
  </r>
  <r>
    <s v="KR62128"/>
    <x v="3"/>
    <n v="9011.7648649999992"/>
    <x v="0"/>
    <s v="Basic"/>
    <x v="2"/>
    <s v="1/26/11"/>
    <s v="Employed"/>
    <x v="0"/>
    <n v="63885"/>
    <x v="1"/>
    <x v="1"/>
    <n v="114"/>
    <n v="0"/>
    <n v="17"/>
    <n v="0"/>
    <n v="8"/>
    <s v="Personal Auto"/>
    <s v="Personal L3"/>
    <s v="Offer2"/>
    <s v="Agent"/>
    <n v="86.477384000000001"/>
    <s v="SUV"/>
    <s v="Medsize"/>
  </r>
  <r>
    <s v="TG70775"/>
    <x v="3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3"/>
    <s v="Offer2"/>
    <s v="Agent"/>
    <n v="379.02910200000002"/>
    <s v="Two-Door Car"/>
    <s v="Large"/>
  </r>
  <r>
    <s v="XR75319"/>
    <x v="1"/>
    <n v="4786.8893470000003"/>
    <x v="0"/>
    <s v="Basic"/>
    <x v="1"/>
    <d v="2011-02-01T00:00:00"/>
    <s v="Employed"/>
    <x v="1"/>
    <n v="45515"/>
    <x v="2"/>
    <x v="0"/>
    <n v="61"/>
    <n v="14"/>
    <n v="33"/>
    <n v="0"/>
    <n v="9"/>
    <s v="Personal Auto"/>
    <s v="Personal L3"/>
    <s v="Offer2"/>
    <s v="Call Center"/>
    <n v="236.90700699999999"/>
    <s v="Two-Door Car"/>
    <s v="Large"/>
  </r>
  <r>
    <s v="QB26845"/>
    <x v="4"/>
    <n v="11578.12643"/>
    <x v="0"/>
    <s v="Basic"/>
    <x v="0"/>
    <s v="1/13/11"/>
    <s v="Unemployed"/>
    <x v="1"/>
    <n v="0"/>
    <x v="0"/>
    <x v="1"/>
    <n v="115"/>
    <n v="21"/>
    <n v="46"/>
    <n v="0"/>
    <n v="2"/>
    <s v="Personal Auto"/>
    <s v="Personal L3"/>
    <s v="Offer1"/>
    <s v="Agent"/>
    <n v="1163.6203660000001"/>
    <s v="SUV"/>
    <s v="Medsize"/>
  </r>
  <r>
    <s v="No94161"/>
    <x v="3"/>
    <n v="2719.4315360000001"/>
    <x v="0"/>
    <s v="Basic"/>
    <x v="3"/>
    <s v="2/15/11"/>
    <s v="Employed"/>
    <x v="1"/>
    <n v="37703"/>
    <x v="1"/>
    <x v="2"/>
    <n v="70"/>
    <n v="11"/>
    <n v="51"/>
    <n v="0"/>
    <n v="1"/>
    <s v="Corporate Auto"/>
    <s v="Corporate L1"/>
    <s v="Offer3"/>
    <s v="Agent"/>
    <n v="83.121962999999994"/>
    <s v="Two-Door Car"/>
    <s v="Medsize"/>
  </r>
  <r>
    <s v="SQ87105"/>
    <x v="4"/>
    <n v="4760.941906"/>
    <x v="0"/>
    <s v="Basic"/>
    <x v="0"/>
    <s v="2/24/11"/>
    <s v="Unemployed"/>
    <x v="0"/>
    <n v="0"/>
    <x v="0"/>
    <x v="1"/>
    <n v="68"/>
    <n v="9"/>
    <n v="1"/>
    <n v="0"/>
    <n v="6"/>
    <s v="Corporate Auto"/>
    <s v="Corporate L3"/>
    <s v="Offer1"/>
    <s v="Web"/>
    <n v="489.6"/>
    <s v="Four-Door Car"/>
    <s v="Medsize"/>
  </r>
  <r>
    <s v="XM14899"/>
    <x v="4"/>
    <n v="8701.3637629999994"/>
    <x v="0"/>
    <s v="Extended"/>
    <x v="1"/>
    <d v="2011-12-02T00:00:00"/>
    <s v="Unemployed"/>
    <x v="1"/>
    <n v="0"/>
    <x v="0"/>
    <x v="0"/>
    <n v="122"/>
    <n v="8"/>
    <n v="32"/>
    <n v="0"/>
    <n v="6"/>
    <s v="Personal Auto"/>
    <s v="Personal L3"/>
    <s v="Offer4"/>
    <s v="Agent"/>
    <n v="684.85179700000003"/>
    <s v="SUV"/>
    <s v="Medsize"/>
  </r>
  <r>
    <s v="QQ51185"/>
    <x v="2"/>
    <n v="2659.4950859999999"/>
    <x v="0"/>
    <s v="Basic"/>
    <x v="1"/>
    <d v="2011-03-01T00:00:00"/>
    <s v="Employed"/>
    <x v="0"/>
    <n v="64987"/>
    <x v="2"/>
    <x v="0"/>
    <n v="66"/>
    <n v="17"/>
    <n v="90"/>
    <n v="0"/>
    <n v="1"/>
    <s v="Personal Auto"/>
    <s v="Personal L3"/>
    <s v="Offer2"/>
    <s v="Web"/>
    <n v="182.92783700000001"/>
    <s v="Four-Door Car"/>
    <s v="Small"/>
  </r>
  <r>
    <s v="XW51700"/>
    <x v="1"/>
    <n v="5139.5614219999998"/>
    <x v="0"/>
    <s v="Basic"/>
    <x v="3"/>
    <s v="2/14/11"/>
    <s v="Employed"/>
    <x v="0"/>
    <n v="73180"/>
    <x v="1"/>
    <x v="1"/>
    <n v="64"/>
    <n v="27"/>
    <n v="43"/>
    <n v="0"/>
    <n v="3"/>
    <s v="Personal Auto"/>
    <s v="Personal L3"/>
    <s v="Offer3"/>
    <s v="Call Center"/>
    <n v="132.54325700000001"/>
    <s v="Four-Door Car"/>
    <s v="Medsize"/>
  </r>
  <r>
    <s v="YK60829"/>
    <x v="4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Corporate Auto"/>
    <s v="Corporate L1"/>
    <s v="Offer2"/>
    <s v="Agent"/>
    <n v="379.02910200000002"/>
    <s v="Two-Door Car"/>
    <s v="Large"/>
  </r>
  <r>
    <s v="FB68802"/>
    <x v="1"/>
    <n v="4025.0955330000002"/>
    <x v="0"/>
    <s v="Basic"/>
    <x v="1"/>
    <s v="2/15/11"/>
    <s v="Unemployed"/>
    <x v="1"/>
    <n v="0"/>
    <x v="0"/>
    <x v="0"/>
    <n v="119"/>
    <n v="29"/>
    <n v="54"/>
    <n v="2"/>
    <n v="1"/>
    <s v="Personal Auto"/>
    <s v="Personal L3"/>
    <s v="Offer3"/>
    <s v="Agent"/>
    <n v="571.20000000000005"/>
    <s v="SUV"/>
    <s v="Small"/>
  </r>
  <r>
    <s v="ON67674"/>
    <x v="3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MS20849"/>
    <x v="3"/>
    <n v="6745.886896"/>
    <x v="0"/>
    <s v="Extended"/>
    <x v="1"/>
    <s v="2/21/11"/>
    <s v="Employed"/>
    <x v="1"/>
    <n v="53058"/>
    <x v="1"/>
    <x v="0"/>
    <n v="91"/>
    <n v="16"/>
    <n v="44"/>
    <n v="4"/>
    <n v="3"/>
    <s v="Personal Auto"/>
    <s v="Personal L2"/>
    <s v="Offer1"/>
    <s v="Agent"/>
    <n v="209.465295"/>
    <s v="Four-Door Car"/>
    <s v="Medsize"/>
  </r>
  <r>
    <s v="VK94354"/>
    <x v="4"/>
    <n v="9259.7157979999993"/>
    <x v="0"/>
    <s v="Extended"/>
    <x v="2"/>
    <d v="2011-08-01T00:00:00"/>
    <s v="Unemployed"/>
    <x v="1"/>
    <n v="0"/>
    <x v="1"/>
    <x v="0"/>
    <n v="127"/>
    <n v="11"/>
    <n v="86"/>
    <n v="0"/>
    <n v="3"/>
    <s v="Special Auto"/>
    <s v="Special L2"/>
    <s v="Offer1"/>
    <s v="Call Center"/>
    <n v="22.483259"/>
    <s v="SUV"/>
    <s v="Small"/>
  </r>
  <r>
    <s v="PZ53130"/>
    <x v="3"/>
    <n v="8467.2672320000001"/>
    <x v="0"/>
    <s v="Basic"/>
    <x v="1"/>
    <s v="1/14/11"/>
    <s v="Medical Leave"/>
    <x v="0"/>
    <n v="16370"/>
    <x v="2"/>
    <x v="0"/>
    <n v="74"/>
    <n v="4"/>
    <n v="54"/>
    <n v="0"/>
    <n v="2"/>
    <s v="Personal Auto"/>
    <s v="Personal L2"/>
    <s v="Offer3"/>
    <s v="Branch"/>
    <n v="296.049396"/>
    <s v="Two-Door Car"/>
    <s v="Large"/>
  </r>
  <r>
    <s v="HV75704"/>
    <x v="3"/>
    <n v="22762.214790000002"/>
    <x v="0"/>
    <s v="Basic"/>
    <x v="0"/>
    <s v="2/26/11"/>
    <s v="Employed"/>
    <x v="0"/>
    <n v="70521"/>
    <x v="0"/>
    <x v="0"/>
    <n v="63"/>
    <n v="13"/>
    <n v="26"/>
    <n v="0"/>
    <n v="2"/>
    <s v="Corporate Auto"/>
    <s v="Corporate L3"/>
    <s v="Offer1"/>
    <s v="Agent"/>
    <n v="302.39999999999998"/>
    <s v="Four-Door Car"/>
    <s v="Small"/>
  </r>
  <r>
    <s v="GU18646"/>
    <x v="4"/>
    <n v="9332.4949820000002"/>
    <x v="0"/>
    <s v="Extended"/>
    <x v="0"/>
    <d v="2011-07-02T00:00:00"/>
    <s v="Employed"/>
    <x v="1"/>
    <n v="58007"/>
    <x v="0"/>
    <x v="1"/>
    <n v="81"/>
    <n v="23"/>
    <n v="71"/>
    <n v="0"/>
    <n v="2"/>
    <s v="Special Auto"/>
    <s v="Special L3"/>
    <s v="Offer1"/>
    <s v="Agent"/>
    <n v="518.34691199999997"/>
    <s v="Two-Door Car"/>
    <s v="Small"/>
  </r>
  <r>
    <s v="LI77073"/>
    <x v="4"/>
    <n v="7100.3251"/>
    <x v="0"/>
    <s v="Premium"/>
    <x v="1"/>
    <d v="2011-06-02T00:00:00"/>
    <s v="Employed"/>
    <x v="1"/>
    <n v="31670"/>
    <x v="0"/>
    <x v="0"/>
    <n v="179"/>
    <n v="33"/>
    <n v="3"/>
    <n v="0"/>
    <n v="1"/>
    <s v="Corporate Auto"/>
    <s v="Corporate L3"/>
    <s v="Offer3"/>
    <s v="Agent"/>
    <n v="1288.8"/>
    <s v="Sports Car"/>
    <s v="Large"/>
  </r>
  <r>
    <s v="FW43809"/>
    <x v="4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2"/>
    <s v="Offer1"/>
    <s v="Web"/>
    <n v="537.6"/>
    <s v="Sports Car"/>
    <s v="Medsize"/>
  </r>
  <r>
    <s v="WC11515"/>
    <x v="1"/>
    <n v="19511.997820000001"/>
    <x v="0"/>
    <s v="Basic"/>
    <x v="0"/>
    <s v="1/16/11"/>
    <s v="Unemployed"/>
    <x v="0"/>
    <n v="0"/>
    <x v="0"/>
    <x v="1"/>
    <n v="70"/>
    <n v="28"/>
    <n v="26"/>
    <n v="0"/>
    <n v="2"/>
    <s v="Corporate Auto"/>
    <s v="Corporate L3"/>
    <s v="Offer2"/>
    <s v="Web"/>
    <n v="491.11217599999998"/>
    <s v="Four-Door Car"/>
    <s v="Medsize"/>
  </r>
  <r>
    <s v="ZT52415"/>
    <x v="4"/>
    <n v="8145.9859189999997"/>
    <x v="0"/>
    <s v="Basic"/>
    <x v="0"/>
    <d v="2011-01-01T00:00:00"/>
    <s v="Employed"/>
    <x v="0"/>
    <n v="62534"/>
    <x v="0"/>
    <x v="0"/>
    <n v="68"/>
    <n v="10"/>
    <n v="1"/>
    <n v="0"/>
    <n v="2"/>
    <s v="Personal Auto"/>
    <s v="Personal L1"/>
    <s v="Offer2"/>
    <s v="Branch"/>
    <n v="326.39999999999998"/>
    <s v="Two-Door Car"/>
    <s v="Medsize"/>
  </r>
  <r>
    <s v="PH83205"/>
    <x v="4"/>
    <n v="2810.4644469999998"/>
    <x v="1"/>
    <s v="Basic"/>
    <x v="0"/>
    <s v="2/27/11"/>
    <s v="Employed"/>
    <x v="1"/>
    <n v="26790"/>
    <x v="0"/>
    <x v="0"/>
    <n v="71"/>
    <n v="4"/>
    <n v="41"/>
    <n v="0"/>
    <n v="1"/>
    <s v="Corporate Auto"/>
    <s v="Corporate L3"/>
    <s v="Offer2"/>
    <s v="Agent"/>
    <n v="340.8"/>
    <s v="Two-Door Car"/>
    <s v="Medsize"/>
  </r>
  <r>
    <s v="GI46001"/>
    <x v="3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x v="4"/>
    <n v="3755.8068969999999"/>
    <x v="0"/>
    <s v="Extended"/>
    <x v="3"/>
    <d v="2011-04-01T00:00:00"/>
    <s v="Employed"/>
    <x v="0"/>
    <n v="56178"/>
    <x v="0"/>
    <x v="0"/>
    <n v="94"/>
    <n v="1"/>
    <n v="39"/>
    <n v="0"/>
    <n v="1"/>
    <s v="Personal Auto"/>
    <s v="Personal L3"/>
    <s v="Offer2"/>
    <s v="Branch"/>
    <n v="451.2"/>
    <s v="Four-Door Car"/>
    <s v="Medsize"/>
  </r>
  <r>
    <s v="GB70718"/>
    <x v="1"/>
    <n v="2393.0362970000001"/>
    <x v="0"/>
    <s v="Basic"/>
    <x v="3"/>
    <s v="1/23/11"/>
    <s v="Medical Leave"/>
    <x v="0"/>
    <n v="28646"/>
    <x v="0"/>
    <x v="0"/>
    <n v="61"/>
    <n v="11"/>
    <n v="50"/>
    <n v="0"/>
    <n v="1"/>
    <s v="Personal Auto"/>
    <s v="Personal L1"/>
    <s v="Offer2"/>
    <s v="Web"/>
    <n v="355.02863200000002"/>
    <s v="Four-Door Car"/>
    <s v="Small"/>
  </r>
  <r>
    <s v="YE12395"/>
    <x v="4"/>
    <n v="40636.66734"/>
    <x v="0"/>
    <s v="Extended"/>
    <x v="3"/>
    <s v="1/15/11"/>
    <s v="Employed"/>
    <x v="1"/>
    <n v="31267"/>
    <x v="0"/>
    <x v="0"/>
    <n v="129"/>
    <n v="4"/>
    <n v="45"/>
    <n v="0"/>
    <n v="2"/>
    <s v="Personal Auto"/>
    <s v="Personal L2"/>
    <s v="Offer4"/>
    <s v="Web"/>
    <n v="619.20000000000005"/>
    <s v="Sports Car"/>
    <s v="Large"/>
  </r>
  <r>
    <s v="MA94219"/>
    <x v="2"/>
    <n v="9067.6584380000004"/>
    <x v="0"/>
    <s v="Premium"/>
    <x v="1"/>
    <d v="2011-05-01T00:00:00"/>
    <s v="Employed"/>
    <x v="1"/>
    <n v="78250"/>
    <x v="0"/>
    <x v="0"/>
    <n v="114"/>
    <n v="7"/>
    <n v="66"/>
    <n v="0"/>
    <n v="6"/>
    <s v="Personal Auto"/>
    <s v="Personal L3"/>
    <s v="Offer2"/>
    <s v="Branch"/>
    <n v="547.20000000000005"/>
    <s v="Four-Door Car"/>
    <s v="Medsize"/>
  </r>
  <r>
    <s v="FJ28407"/>
    <x v="3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1"/>
    <s v="Offer2"/>
    <s v="Web"/>
    <n v="1027.000029"/>
    <s v="SUV"/>
    <s v="Medsize"/>
  </r>
  <r>
    <s v="CJ72056"/>
    <x v="3"/>
    <n v="8013.895125"/>
    <x v="0"/>
    <s v="Basic"/>
    <x v="0"/>
    <s v="1/17/11"/>
    <s v="Employed"/>
    <x v="1"/>
    <n v="65636"/>
    <x v="0"/>
    <x v="0"/>
    <n v="67"/>
    <n v="15"/>
    <n v="72"/>
    <n v="0"/>
    <n v="2"/>
    <s v="Personal Auto"/>
    <s v="Personal L2"/>
    <s v="Offer2"/>
    <s v="Call Center"/>
    <n v="321.60000000000002"/>
    <s v="Four-Door Car"/>
    <s v="Medsize"/>
  </r>
  <r>
    <s v="QU52713"/>
    <x v="3"/>
    <n v="4089.0360129999999"/>
    <x v="0"/>
    <s v="Basic"/>
    <x v="0"/>
    <d v="2011-06-02T00:00:00"/>
    <s v="Employed"/>
    <x v="1"/>
    <n v="43177"/>
    <x v="2"/>
    <x v="0"/>
    <n v="103"/>
    <n v="34"/>
    <n v="74"/>
    <n v="0"/>
    <n v="1"/>
    <s v="Corporate Auto"/>
    <s v="Corporate L3"/>
    <s v="Offer2"/>
    <s v="Agent"/>
    <n v="420.96680500000002"/>
    <s v="SUV"/>
    <s v="Medsize"/>
  </r>
  <r>
    <s v="FE20514"/>
    <x v="4"/>
    <n v="5065.4867720000002"/>
    <x v="0"/>
    <s v="Basic"/>
    <x v="1"/>
    <s v="1/16/11"/>
    <s v="Employed"/>
    <x v="1"/>
    <n v="26733"/>
    <x v="2"/>
    <x v="1"/>
    <n v="66"/>
    <n v="7"/>
    <n v="55"/>
    <n v="0"/>
    <n v="5"/>
    <s v="Personal Auto"/>
    <s v="Personal L1"/>
    <s v="Offer2"/>
    <s v="Web"/>
    <n v="218.71711300000001"/>
    <s v="Four-Door Car"/>
    <s v="Medsize"/>
  </r>
  <r>
    <s v="RY43586"/>
    <x v="4"/>
    <n v="8372.8511749999998"/>
    <x v="0"/>
    <s v="Basic"/>
    <x v="2"/>
    <d v="2011-12-01T00:00:00"/>
    <s v="Disabled"/>
    <x v="0"/>
    <n v="12590"/>
    <x v="1"/>
    <x v="0"/>
    <n v="73"/>
    <n v="22"/>
    <n v="1"/>
    <n v="0"/>
    <n v="2"/>
    <s v="Personal Auto"/>
    <s v="Personal L3"/>
    <s v="Offer1"/>
    <s v="Agent"/>
    <n v="132.50346099999999"/>
    <s v="Two-Door Car"/>
    <s v="Medsize"/>
  </r>
  <r>
    <s v="SK66747"/>
    <x v="0"/>
    <n v="66025.754069999995"/>
    <x v="0"/>
    <s v="Basic"/>
    <x v="0"/>
    <s v="2/22/11"/>
    <s v="Employed"/>
    <x v="1"/>
    <n v="33481"/>
    <x v="0"/>
    <x v="1"/>
    <n v="188"/>
    <n v="28"/>
    <n v="46"/>
    <n v="0"/>
    <n v="2"/>
    <s v="Personal Auto"/>
    <s v="Personal L3"/>
    <s v="Offer1"/>
    <s v="Agent"/>
    <n v="1194.892002"/>
    <s v="Luxury SUV"/>
    <s v="Medsize"/>
  </r>
  <r>
    <s v="SC31713"/>
    <x v="3"/>
    <n v="8175.3152460000001"/>
    <x v="0"/>
    <s v="Extended"/>
    <x v="1"/>
    <s v="1/31/11"/>
    <s v="Unemployed"/>
    <x v="0"/>
    <n v="0"/>
    <x v="0"/>
    <x v="1"/>
    <n v="80"/>
    <n v="25"/>
    <n v="80"/>
    <n v="0"/>
    <n v="2"/>
    <s v="Personal Auto"/>
    <s v="Personal L3"/>
    <s v="Offer1"/>
    <s v="Agent"/>
    <n v="384"/>
    <s v="Four-Door Car"/>
    <s v="Medsize"/>
  </r>
  <r>
    <s v="TH72420"/>
    <x v="4"/>
    <n v="8720.4587449999999"/>
    <x v="0"/>
    <s v="Basic"/>
    <x v="4"/>
    <d v="2011-05-01T00:00:00"/>
    <s v="Employed"/>
    <x v="1"/>
    <n v="25752"/>
    <x v="0"/>
    <x v="0"/>
    <n v="73"/>
    <n v="28"/>
    <n v="85"/>
    <n v="0"/>
    <n v="2"/>
    <s v="Personal Auto"/>
    <s v="Personal L3"/>
    <s v="Offer4"/>
    <s v="Agent"/>
    <n v="378.26286399999998"/>
    <s v="Two-Door Car"/>
    <s v="Small"/>
  </r>
  <r>
    <s v="FD75102"/>
    <x v="3"/>
    <n v="3237.5009279999999"/>
    <x v="0"/>
    <s v="Extended"/>
    <x v="1"/>
    <s v="1/29/11"/>
    <s v="Disabled"/>
    <x v="0"/>
    <n v="27982"/>
    <x v="1"/>
    <x v="2"/>
    <n v="87"/>
    <n v="15"/>
    <n v="74"/>
    <n v="0"/>
    <n v="1"/>
    <s v="Personal Auto"/>
    <s v="Personal L3"/>
    <s v="Offer4"/>
    <s v="Call Center"/>
    <n v="14.743099000000001"/>
    <s v="Two-Door Car"/>
    <s v="Medsize"/>
  </r>
  <r>
    <s v="LW75453"/>
    <x v="3"/>
    <n v="5354.6124330000002"/>
    <x v="0"/>
    <s v="Basic"/>
    <x v="0"/>
    <d v="2011-12-01T00:00:00"/>
    <s v="Employed"/>
    <x v="1"/>
    <n v="29445"/>
    <x v="0"/>
    <x v="0"/>
    <n v="68"/>
    <n v="0"/>
    <n v="31"/>
    <n v="0"/>
    <n v="9"/>
    <s v="Personal Auto"/>
    <s v="Personal L3"/>
    <s v="Offer3"/>
    <s v="Call Center"/>
    <n v="334.01516900000001"/>
    <s v="Four-Door Car"/>
    <s v="Medsize"/>
  </r>
  <r>
    <s v="BS96517"/>
    <x v="0"/>
    <n v="2375.0017979999998"/>
    <x v="0"/>
    <s v="Basic"/>
    <x v="1"/>
    <d v="2011-05-02T00:00:00"/>
    <s v="Employed"/>
    <x v="0"/>
    <n v="47455"/>
    <x v="2"/>
    <x v="1"/>
    <n v="61"/>
    <n v="1"/>
    <n v="61"/>
    <n v="0"/>
    <n v="1"/>
    <s v="Personal Auto"/>
    <s v="Personal L1"/>
    <s v="Offer1"/>
    <s v="Agent"/>
    <n v="278.80499099999997"/>
    <s v="Four-Door Car"/>
    <s v="Medsize"/>
  </r>
  <r>
    <s v="SO55284"/>
    <x v="2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1"/>
    <s v="Offer2"/>
    <s v="Branch"/>
    <n v="369.81870800000002"/>
    <s v="SUV"/>
    <s v="Large"/>
  </r>
  <r>
    <s v="SD83603"/>
    <x v="4"/>
    <n v="6672.1278309999998"/>
    <x v="0"/>
    <s v="Extended"/>
    <x v="1"/>
    <s v="2/13/11"/>
    <s v="Employed"/>
    <x v="0"/>
    <n v="56830"/>
    <x v="2"/>
    <x v="0"/>
    <n v="83"/>
    <n v="6"/>
    <n v="27"/>
    <n v="0"/>
    <n v="9"/>
    <s v="Personal Auto"/>
    <s v="Personal L1"/>
    <s v="Offer2"/>
    <s v="Agent"/>
    <n v="319.799712"/>
    <s v="Two-Door Car"/>
    <s v="Medsize"/>
  </r>
  <r>
    <s v="JQ68425"/>
    <x v="3"/>
    <n v="12919.41828"/>
    <x v="0"/>
    <s v="Basic"/>
    <x v="1"/>
    <s v="1/23/11"/>
    <s v="Employed"/>
    <x v="1"/>
    <n v="58236"/>
    <x v="1"/>
    <x v="0"/>
    <n v="108"/>
    <n v="22"/>
    <n v="92"/>
    <n v="0"/>
    <n v="2"/>
    <s v="Corporate Auto"/>
    <s v="Corporate L2"/>
    <s v="Offer1"/>
    <s v="Agent"/>
    <n v="67.253452999999993"/>
    <s v="SUV"/>
    <s v="Small"/>
  </r>
  <r>
    <s v="VM51572"/>
    <x v="0"/>
    <n v="7385.3592360000002"/>
    <x v="0"/>
    <s v="Basic"/>
    <x v="0"/>
    <s v="2/23/11"/>
    <s v="Employed"/>
    <x v="1"/>
    <n v="54289"/>
    <x v="0"/>
    <x v="0"/>
    <n v="62"/>
    <n v="32"/>
    <n v="13"/>
    <n v="0"/>
    <n v="2"/>
    <s v="Personal Auto"/>
    <s v="Personal L2"/>
    <s v="Offer2"/>
    <s v="Call Center"/>
    <n v="430.09364699999998"/>
    <s v="Four-Door Car"/>
    <s v="Medsize"/>
  </r>
  <r>
    <s v="JH58282"/>
    <x v="3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3"/>
    <s v="Offer2"/>
    <s v="Agent"/>
    <n v="316.8"/>
    <s v="Four-Door Car"/>
    <s v="Medsize"/>
  </r>
  <r>
    <s v="WP23743"/>
    <x v="3"/>
    <n v="7281.715134"/>
    <x v="0"/>
    <s v="Extended"/>
    <x v="1"/>
    <d v="2011-07-02T00:00:00"/>
    <s v="Employed"/>
    <x v="1"/>
    <n v="47482"/>
    <x v="0"/>
    <x v="0"/>
    <n v="93"/>
    <n v="19"/>
    <n v="45"/>
    <n v="0"/>
    <n v="3"/>
    <s v="Corporate Auto"/>
    <s v="Corporate L1"/>
    <s v="Offer2"/>
    <s v="Branch"/>
    <n v="594.17766400000005"/>
    <s v="Four-Door Car"/>
    <s v="Small"/>
  </r>
  <r>
    <s v="DS47984"/>
    <x v="1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1"/>
    <s v="Offer3"/>
    <s v="Agent"/>
    <n v="326.281835"/>
    <s v="Four-Door Car"/>
    <s v="Medsize"/>
  </r>
  <r>
    <s v="UV52613"/>
    <x v="1"/>
    <n v="2722.9867089999998"/>
    <x v="0"/>
    <s v="Basic"/>
    <x v="1"/>
    <d v="2011-03-02T00:00:00"/>
    <s v="Disabled"/>
    <x v="1"/>
    <n v="20867"/>
    <x v="0"/>
    <x v="0"/>
    <n v="71"/>
    <n v="0"/>
    <n v="79"/>
    <n v="0"/>
    <n v="1"/>
    <s v="Personal Auto"/>
    <s v="Personal L3"/>
    <s v="Offer4"/>
    <s v="Agent"/>
    <n v="340.8"/>
    <s v="Four-Door Car"/>
    <s v="Medsize"/>
  </r>
  <r>
    <s v="XM96138"/>
    <x v="3"/>
    <n v="11277.72488"/>
    <x v="0"/>
    <s v="Extended"/>
    <x v="2"/>
    <d v="2011-01-02T00:00:00"/>
    <s v="Employed"/>
    <x v="1"/>
    <n v="98138"/>
    <x v="2"/>
    <x v="0"/>
    <n v="93"/>
    <n v="30"/>
    <n v="10"/>
    <n v="1"/>
    <n v="2"/>
    <s v="Personal Auto"/>
    <s v="Personal L1"/>
    <s v="Offer3"/>
    <s v="Agent"/>
    <n v="427.52731"/>
    <s v="Four-Door Car"/>
    <s v="Medsize"/>
  </r>
  <r>
    <s v="HF95739"/>
    <x v="3"/>
    <n v="8555.8872539999993"/>
    <x v="0"/>
    <s v="Extended"/>
    <x v="3"/>
    <s v="1/29/11"/>
    <s v="Unemployed"/>
    <x v="1"/>
    <n v="0"/>
    <x v="0"/>
    <x v="1"/>
    <n v="81"/>
    <n v="6"/>
    <n v="49"/>
    <n v="0"/>
    <n v="2"/>
    <s v="Personal Auto"/>
    <s v="Personal L3"/>
    <s v="Offer2"/>
    <s v="Call Center"/>
    <n v="583.20000000000005"/>
    <s v="Four-Door Car"/>
    <s v="Medsize"/>
  </r>
  <r>
    <s v="HG81101"/>
    <x v="0"/>
    <n v="2911.9233340000001"/>
    <x v="0"/>
    <s v="Basic"/>
    <x v="0"/>
    <d v="2011-11-01T00:00:00"/>
    <s v="Employed"/>
    <x v="0"/>
    <n v="20327"/>
    <x v="0"/>
    <x v="0"/>
    <n v="74"/>
    <n v="26"/>
    <n v="44"/>
    <n v="0"/>
    <n v="1"/>
    <s v="Personal Auto"/>
    <s v="Personal L1"/>
    <s v="Offer3"/>
    <s v="Web"/>
    <n v="824.25486599999999"/>
    <s v="Four-Door Car"/>
    <s v="Medsize"/>
  </r>
  <r>
    <s v="VN27419"/>
    <x v="4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2"/>
    <s v="Offer1"/>
    <s v="Agent"/>
    <n v="571.479602"/>
    <s v="Four-Door Car"/>
    <s v="Large"/>
  </r>
  <r>
    <s v="VZ59523"/>
    <x v="1"/>
    <n v="5704.9771440000004"/>
    <x v="0"/>
    <s v="Basic"/>
    <x v="4"/>
    <s v="1/21/11"/>
    <s v="Employed"/>
    <x v="1"/>
    <n v="50695"/>
    <x v="1"/>
    <x v="0"/>
    <n v="71"/>
    <n v="31"/>
    <n v="30"/>
    <n v="0"/>
    <n v="5"/>
    <s v="Personal Auto"/>
    <s v="Personal L3"/>
    <s v="Offer1"/>
    <s v="Call Center"/>
    <n v="110.567069"/>
    <s v="Two-Door Car"/>
    <s v="Large"/>
  </r>
  <r>
    <s v="UF91715"/>
    <x v="2"/>
    <n v="7664.8092399999996"/>
    <x v="0"/>
    <s v="Premium"/>
    <x v="3"/>
    <s v="1/22/11"/>
    <s v="Unemployed"/>
    <x v="1"/>
    <n v="0"/>
    <x v="0"/>
    <x v="1"/>
    <n v="107"/>
    <n v="14"/>
    <n v="90"/>
    <n v="0"/>
    <n v="3"/>
    <s v="Personal Auto"/>
    <s v="Personal L3"/>
    <s v="Offer1"/>
    <s v="Agent"/>
    <n v="770.4"/>
    <s v="Four-Door Car"/>
    <s v="Medsize"/>
  </r>
  <r>
    <s v="JV13438"/>
    <x v="4"/>
    <n v="4909.0274870000003"/>
    <x v="0"/>
    <s v="Basic"/>
    <x v="3"/>
    <s v="1/24/11"/>
    <s v="Employed"/>
    <x v="1"/>
    <n v="98693"/>
    <x v="0"/>
    <x v="0"/>
    <n v="61"/>
    <n v="7"/>
    <n v="57"/>
    <n v="0"/>
    <n v="3"/>
    <s v="Personal Auto"/>
    <s v="Personal L2"/>
    <s v="Offer2"/>
    <s v="Agent"/>
    <n v="292.8"/>
    <s v="Four-Door Car"/>
    <s v="Small"/>
  </r>
  <r>
    <s v="MN82687"/>
    <x v="4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3"/>
    <s v="Offer2"/>
    <s v="Agent"/>
    <n v="702.99003200000004"/>
    <s v="SUV"/>
    <s v="Medsize"/>
  </r>
  <r>
    <s v="MR50410"/>
    <x v="2"/>
    <n v="5067.0025610000002"/>
    <x v="0"/>
    <s v="Extended"/>
    <x v="1"/>
    <s v="2/24/11"/>
    <s v="Employed"/>
    <x v="1"/>
    <n v="89703"/>
    <x v="2"/>
    <x v="0"/>
    <n v="126"/>
    <n v="6"/>
    <n v="54"/>
    <n v="0"/>
    <n v="1"/>
    <s v="Personal Auto"/>
    <s v="Personal L1"/>
    <s v="Offer4"/>
    <s v="Branch"/>
    <n v="601.983113"/>
    <s v="SUV"/>
    <s v="Medsize"/>
  </r>
  <r>
    <s v="DT53270"/>
    <x v="0"/>
    <n v="4896.2714059999998"/>
    <x v="0"/>
    <s v="Basic"/>
    <x v="1"/>
    <d v="2011-07-01T00:00:00"/>
    <s v="Unemployed"/>
    <x v="0"/>
    <n v="0"/>
    <x v="0"/>
    <x v="1"/>
    <n v="71"/>
    <n v="9"/>
    <n v="6"/>
    <n v="0"/>
    <n v="3"/>
    <s v="Personal Auto"/>
    <s v="Personal L3"/>
    <s v="Offer2"/>
    <s v="Agent"/>
    <n v="421.14753200000001"/>
    <s v="Four-Door Car"/>
    <s v="Large"/>
  </r>
  <r>
    <s v="DA79098"/>
    <x v="3"/>
    <n v="4572.0417850000003"/>
    <x v="0"/>
    <s v="Basic"/>
    <x v="0"/>
    <s v="1/19/11"/>
    <s v="Unemployed"/>
    <x v="1"/>
    <n v="0"/>
    <x v="0"/>
    <x v="0"/>
    <n v="67"/>
    <n v="19"/>
    <n v="82"/>
    <n v="1"/>
    <n v="3"/>
    <s v="Personal Auto"/>
    <s v="Personal L2"/>
    <s v="Offer1"/>
    <s v="Agent"/>
    <n v="357.14996000000002"/>
    <s v="Two-Door Car"/>
    <s v="Small"/>
  </r>
  <r>
    <s v="FY86121"/>
    <x v="4"/>
    <n v="8237.3764439999995"/>
    <x v="0"/>
    <s v="Basic"/>
    <x v="1"/>
    <d v="2011-08-01T00:00:00"/>
    <s v="Employed"/>
    <x v="1"/>
    <n v="70882"/>
    <x v="1"/>
    <x v="0"/>
    <n v="69"/>
    <n v="20"/>
    <n v="50"/>
    <n v="0"/>
    <n v="2"/>
    <s v="Personal Auto"/>
    <s v="Personal L3"/>
    <s v="Offer1"/>
    <s v="Agent"/>
    <n v="124.380223"/>
    <s v="Four-Door Car"/>
    <s v="Medsize"/>
  </r>
  <r>
    <s v="AA69265"/>
    <x v="2"/>
    <n v="3964.7307449999998"/>
    <x v="0"/>
    <s v="Premium"/>
    <x v="0"/>
    <s v="1/17/11"/>
    <s v="Employed"/>
    <x v="0"/>
    <n v="60817"/>
    <x v="0"/>
    <x v="1"/>
    <n v="103"/>
    <n v="3"/>
    <n v="79"/>
    <n v="1"/>
    <n v="1"/>
    <s v="Personal Auto"/>
    <s v="Personal L2"/>
    <s v="Offer2"/>
    <s v="Web"/>
    <n v="494.4"/>
    <s v="Four-Door Car"/>
    <s v="Medsize"/>
  </r>
  <r>
    <s v="ZT86224"/>
    <x v="2"/>
    <n v="10901.22525"/>
    <x v="0"/>
    <s v="Extended"/>
    <x v="0"/>
    <d v="2011-04-02T00:00:00"/>
    <s v="Employed"/>
    <x v="1"/>
    <n v="72257"/>
    <x v="2"/>
    <x v="2"/>
    <n v="90"/>
    <n v="28"/>
    <n v="61"/>
    <n v="0"/>
    <n v="2"/>
    <s v="Personal Auto"/>
    <s v="Personal L3"/>
    <s v="Offer3"/>
    <s v="Branch"/>
    <n v="408.415481"/>
    <s v="Four-Door Car"/>
    <s v="Medsize"/>
  </r>
  <r>
    <s v="GW89148"/>
    <x v="3"/>
    <n v="16304.297769999999"/>
    <x v="0"/>
    <s v="Extended"/>
    <x v="4"/>
    <s v="1/16/11"/>
    <s v="Employed"/>
    <x v="1"/>
    <n v="90008"/>
    <x v="2"/>
    <x v="1"/>
    <n v="137"/>
    <n v="13"/>
    <n v="3"/>
    <n v="0"/>
    <n v="2"/>
    <s v="Personal Auto"/>
    <s v="Personal L3"/>
    <s v="Offer2"/>
    <s v="Web"/>
    <n v="406.98603400000002"/>
    <s v="SUV"/>
    <s v="Medsize"/>
  </r>
  <r>
    <s v="EJ97834"/>
    <x v="2"/>
    <n v="2619.4789289999999"/>
    <x v="0"/>
    <s v="Basic"/>
    <x v="3"/>
    <s v="1/15/11"/>
    <s v="Employed"/>
    <x v="0"/>
    <n v="93987"/>
    <x v="2"/>
    <x v="1"/>
    <n v="65"/>
    <n v="9"/>
    <n v="1"/>
    <n v="0"/>
    <n v="1"/>
    <s v="Personal Auto"/>
    <s v="Personal L2"/>
    <s v="Offer2"/>
    <s v="Branch"/>
    <n v="251.321448"/>
    <s v="Two-Door Car"/>
    <s v="Medsize"/>
  </r>
  <r>
    <s v="VM66678"/>
    <x v="4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Personal Auto"/>
    <s v="Personal L2"/>
    <s v="Offer2"/>
    <s v="Web"/>
    <n v="256.43803000000003"/>
    <s v="Four-Door Car"/>
    <s v="Medsize"/>
  </r>
  <r>
    <s v="OY34553"/>
    <x v="2"/>
    <n v="24320.64401"/>
    <x v="0"/>
    <s v="Basic"/>
    <x v="0"/>
    <d v="2011-02-01T00:00:00"/>
    <s v="Employed"/>
    <x v="0"/>
    <n v="60221"/>
    <x v="2"/>
    <x v="0"/>
    <n v="67"/>
    <n v="3"/>
    <n v="17"/>
    <n v="0"/>
    <n v="2"/>
    <s v="Personal Auto"/>
    <s v="Personal L1"/>
    <s v="Offer3"/>
    <s v="Agent"/>
    <n v="238.56168700000001"/>
    <s v="Four-Door Car"/>
    <s v="Medsize"/>
  </r>
  <r>
    <s v="JL49772"/>
    <x v="1"/>
    <n v="24249.33685"/>
    <x v="0"/>
    <s v="Basic"/>
    <x v="0"/>
    <d v="2011-06-02T00:00:00"/>
    <s v="Employed"/>
    <x v="0"/>
    <n v="33651"/>
    <x v="2"/>
    <x v="0"/>
    <n v="69"/>
    <n v="21"/>
    <n v="37"/>
    <n v="1"/>
    <n v="2"/>
    <s v="Personal Auto"/>
    <s v="Personal L2"/>
    <s v="Offer1"/>
    <s v="Call Center"/>
    <n v="328.65413000000001"/>
    <s v="Four-Door Car"/>
    <s v="Medsize"/>
  </r>
  <r>
    <s v="ZO44848"/>
    <x v="3"/>
    <n v="20864.30762"/>
    <x v="0"/>
    <s v="Basic"/>
    <x v="1"/>
    <d v="2011-07-01T00:00:00"/>
    <s v="Unemployed"/>
    <x v="0"/>
    <n v="0"/>
    <x v="2"/>
    <x v="0"/>
    <n v="61"/>
    <n v="22"/>
    <n v="94"/>
    <n v="0"/>
    <n v="2"/>
    <s v="Special Auto"/>
    <s v="Special L3"/>
    <s v="Offer1"/>
    <s v="Branch"/>
    <n v="216.08671000000001"/>
    <s v="Four-Door Car"/>
    <s v="Medsize"/>
  </r>
  <r>
    <s v="TW66679"/>
    <x v="4"/>
    <n v="8823.8524730000008"/>
    <x v="0"/>
    <s v="Basic"/>
    <x v="3"/>
    <d v="2011-08-02T00:00:00"/>
    <s v="Employed"/>
    <x v="1"/>
    <n v="75741"/>
    <x v="1"/>
    <x v="0"/>
    <n v="109"/>
    <n v="31"/>
    <n v="59"/>
    <n v="0"/>
    <n v="7"/>
    <s v="Corporate Auto"/>
    <s v="Corporate L3"/>
    <s v="Offer3"/>
    <s v="Agent"/>
    <n v="217.188864"/>
    <s v="SUV"/>
    <s v="Small"/>
  </r>
  <r>
    <s v="RP98585"/>
    <x v="1"/>
    <n v="7610.2034549999998"/>
    <x v="0"/>
    <s v="Extended"/>
    <x v="2"/>
    <s v="1/27/11"/>
    <s v="Employed"/>
    <x v="1"/>
    <n v="38086"/>
    <x v="2"/>
    <x v="0"/>
    <n v="96"/>
    <n v="17"/>
    <n v="10"/>
    <n v="0"/>
    <n v="7"/>
    <s v="Personal Auto"/>
    <s v="Personal L3"/>
    <s v="Offer4"/>
    <s v="Agent"/>
    <n v="243.237741"/>
    <s v="Two-Door Car"/>
    <s v="Medsize"/>
  </r>
  <r>
    <s v="XK83294"/>
    <x v="3"/>
    <n v="7486.1718979999996"/>
    <x v="0"/>
    <s v="Basic"/>
    <x v="3"/>
    <s v="1/27/11"/>
    <s v="Employed"/>
    <x v="0"/>
    <n v="38725"/>
    <x v="0"/>
    <x v="1"/>
    <n v="64"/>
    <n v="12"/>
    <n v="58"/>
    <n v="0"/>
    <n v="2"/>
    <s v="Corporate Auto"/>
    <s v="Corporate L1"/>
    <s v="Offer1"/>
    <s v="Agent"/>
    <n v="307.2"/>
    <s v="Two-Door Car"/>
    <s v="Medsize"/>
  </r>
  <r>
    <s v="VZ43707"/>
    <x v="2"/>
    <n v="8763.4499639999995"/>
    <x v="0"/>
    <s v="Extended"/>
    <x v="3"/>
    <d v="2011-02-01T00:00:00"/>
    <s v="Disabled"/>
    <x v="1"/>
    <n v="20132"/>
    <x v="0"/>
    <x v="2"/>
    <n v="86"/>
    <n v="5"/>
    <n v="61"/>
    <n v="3"/>
    <n v="2"/>
    <s v="Corporate Auto"/>
    <s v="Corporate L3"/>
    <s v="Offer1"/>
    <s v="Branch"/>
    <n v="412.8"/>
    <s v="Four-Door Car"/>
    <s v="Small"/>
  </r>
  <r>
    <s v="RO89767"/>
    <x v="1"/>
    <n v="27386.150239999999"/>
    <x v="0"/>
    <s v="Basic"/>
    <x v="2"/>
    <d v="2011-12-02T00:00:00"/>
    <s v="Unemployed"/>
    <x v="1"/>
    <n v="0"/>
    <x v="2"/>
    <x v="0"/>
    <n v="105"/>
    <n v="0"/>
    <n v="47"/>
    <n v="0"/>
    <n v="2"/>
    <s v="Personal Auto"/>
    <s v="Personal L1"/>
    <s v="Offer3"/>
    <s v="Agent"/>
    <n v="451.13986"/>
    <s v="Sports Car"/>
    <s v="Medsize"/>
  </r>
  <r>
    <s v="UN49741"/>
    <x v="4"/>
    <n v="11121.621789999999"/>
    <x v="0"/>
    <s v="Basic"/>
    <x v="3"/>
    <s v="2/17/11"/>
    <s v="Employed"/>
    <x v="1"/>
    <n v="44299"/>
    <x v="0"/>
    <x v="2"/>
    <n v="106"/>
    <n v="25"/>
    <n v="76"/>
    <n v="5"/>
    <n v="2"/>
    <s v="Personal Auto"/>
    <s v="Personal L1"/>
    <s v="Offer1"/>
    <s v="Call Center"/>
    <n v="754.26061600000003"/>
    <s v="SUV"/>
    <s v="Medsize"/>
  </r>
  <r>
    <s v="SY46862"/>
    <x v="1"/>
    <n v="5657.6852230000004"/>
    <x v="0"/>
    <s v="Extended"/>
    <x v="3"/>
    <s v="2/20/11"/>
    <s v="Employed"/>
    <x v="1"/>
    <n v="98917"/>
    <x v="1"/>
    <x v="0"/>
    <n v="139"/>
    <n v="18"/>
    <n v="21"/>
    <n v="0"/>
    <n v="1"/>
    <s v="Corporate Auto"/>
    <s v="Corporate L1"/>
    <s v="Offer1"/>
    <s v="Agent"/>
    <n v="336.612234"/>
    <s v="Sports Car"/>
    <s v="Medsize"/>
  </r>
  <r>
    <s v="ZY60545"/>
    <x v="3"/>
    <n v="18938.536769999999"/>
    <x v="0"/>
    <s v="Basic"/>
    <x v="1"/>
    <d v="2011-10-01T00:00:00"/>
    <s v="Employed"/>
    <x v="0"/>
    <n v="91535"/>
    <x v="1"/>
    <x v="0"/>
    <n v="67"/>
    <n v="35"/>
    <n v="13"/>
    <n v="1"/>
    <n v="2"/>
    <s v="Personal Auto"/>
    <s v="Personal L3"/>
    <s v="Offer1"/>
    <s v="Agent"/>
    <n v="126.63463400000001"/>
    <s v="Four-Door Car"/>
    <s v="Large"/>
  </r>
  <r>
    <s v="WP62115"/>
    <x v="0"/>
    <n v="13865.83107"/>
    <x v="0"/>
    <s v="Basic"/>
    <x v="1"/>
    <s v="2/20/11"/>
    <s v="Employed"/>
    <x v="0"/>
    <n v="53484"/>
    <x v="2"/>
    <x v="2"/>
    <n v="70"/>
    <n v="12"/>
    <n v="12"/>
    <n v="0"/>
    <n v="2"/>
    <s v="Corporate Auto"/>
    <s v="Corporate L3"/>
    <s v="Offer1"/>
    <s v="Branch"/>
    <n v="333.05152900000002"/>
    <s v="Two-Door Car"/>
    <s v="Medsize"/>
  </r>
  <r>
    <s v="NK16909"/>
    <x v="4"/>
    <n v="8188.9174300000004"/>
    <x v="0"/>
    <s v="Basic"/>
    <x v="4"/>
    <d v="2011-08-01T00:00:00"/>
    <s v="Employed"/>
    <x v="1"/>
    <n v="45318"/>
    <x v="0"/>
    <x v="0"/>
    <n v="103"/>
    <n v="17"/>
    <n v="27"/>
    <n v="0"/>
    <n v="8"/>
    <s v="Personal Auto"/>
    <s v="Personal L2"/>
    <s v="Offer2"/>
    <s v="Call Center"/>
    <n v="494.4"/>
    <s v="SUV"/>
    <s v="Large"/>
  </r>
  <r>
    <s v="BQ41371"/>
    <x v="4"/>
    <n v="5626.5304349999997"/>
    <x v="0"/>
    <s v="Basic"/>
    <x v="0"/>
    <s v="1/18/11"/>
    <s v="Employed"/>
    <x v="0"/>
    <n v="46897"/>
    <x v="0"/>
    <x v="0"/>
    <n v="70"/>
    <n v="16"/>
    <n v="47"/>
    <n v="0"/>
    <n v="3"/>
    <s v="Personal Auto"/>
    <s v="Personal L2"/>
    <s v="Offer4"/>
    <s v="Branch"/>
    <n v="344.37721800000003"/>
    <s v="Four-Door Car"/>
    <s v="Small"/>
  </r>
  <r>
    <s v="QF29828"/>
    <x v="1"/>
    <n v="3208.9198350000001"/>
    <x v="0"/>
    <s v="Extended"/>
    <x v="2"/>
    <d v="2011-08-02T00:00:00"/>
    <s v="Employed"/>
    <x v="0"/>
    <n v="40135"/>
    <x v="1"/>
    <x v="0"/>
    <n v="80"/>
    <n v="29"/>
    <n v="70"/>
    <n v="0"/>
    <n v="1"/>
    <s v="Personal Auto"/>
    <s v="Personal L2"/>
    <s v="Offer1"/>
    <s v="Agent"/>
    <n v="78.008093000000002"/>
    <s v="Four-Door Car"/>
    <s v="Medsize"/>
  </r>
  <r>
    <s v="LP59331"/>
    <x v="1"/>
    <n v="5282.5430939999997"/>
    <x v="0"/>
    <s v="Basic"/>
    <x v="1"/>
    <s v="2/26/11"/>
    <s v="Employed"/>
    <x v="1"/>
    <n v="38606"/>
    <x v="0"/>
    <x v="1"/>
    <n v="68"/>
    <n v="16"/>
    <n v="99"/>
    <n v="0"/>
    <n v="3"/>
    <s v="Personal Auto"/>
    <s v="Personal L3"/>
    <s v="Offer1"/>
    <s v="Branch"/>
    <n v="413.28885100000002"/>
    <s v="Four-Door Car"/>
    <s v="Medsize"/>
  </r>
  <r>
    <s v="NJ46471"/>
    <x v="4"/>
    <n v="8696.7106999999996"/>
    <x v="0"/>
    <s v="Basic"/>
    <x v="0"/>
    <d v="2011-04-01T00:00:00"/>
    <s v="Employed"/>
    <x v="0"/>
    <n v="56550"/>
    <x v="1"/>
    <x v="0"/>
    <n v="73"/>
    <n v="22"/>
    <n v="41"/>
    <n v="3"/>
    <n v="2"/>
    <s v="Corporate Auto"/>
    <s v="Corporate L1"/>
    <s v="Offer3"/>
    <s v="Agent"/>
    <n v="162.77588900000001"/>
    <s v="Four-Door Car"/>
    <s v="Medsize"/>
  </r>
  <r>
    <s v="KX53892"/>
    <x v="4"/>
    <n v="5259.444853"/>
    <x v="0"/>
    <s v="Basic"/>
    <x v="1"/>
    <d v="2011-06-01T00:00:00"/>
    <s v="Employed"/>
    <x v="0"/>
    <n v="61146"/>
    <x v="2"/>
    <x v="0"/>
    <n v="65"/>
    <n v="7"/>
    <n v="68"/>
    <n v="0"/>
    <n v="6"/>
    <s v="Personal Auto"/>
    <s v="Personal L3"/>
    <s v="Offer2"/>
    <s v="Branch"/>
    <n v="273.01892900000001"/>
    <s v="Four-Door Car"/>
    <s v="Medsize"/>
  </r>
  <r>
    <s v="YP37291"/>
    <x v="2"/>
    <n v="7854.7718210000003"/>
    <x v="0"/>
    <s v="Basic"/>
    <x v="3"/>
    <d v="2011-05-02T00:00:00"/>
    <s v="Employed"/>
    <x v="1"/>
    <n v="36409"/>
    <x v="0"/>
    <x v="0"/>
    <n v="66"/>
    <n v="26"/>
    <n v="33"/>
    <n v="0"/>
    <n v="2"/>
    <s v="Personal Auto"/>
    <s v="Personal L3"/>
    <s v="Offer1"/>
    <s v="Branch"/>
    <n v="316.8"/>
    <s v="Four-Door Car"/>
    <s v="Small"/>
  </r>
  <r>
    <s v="RX93631"/>
    <x v="1"/>
    <n v="6438.9710299999997"/>
    <x v="0"/>
    <s v="Extended"/>
    <x v="0"/>
    <s v="2/20/11"/>
    <s v="Employed"/>
    <x v="0"/>
    <n v="90035"/>
    <x v="1"/>
    <x v="0"/>
    <n v="80"/>
    <n v="28"/>
    <n v="38"/>
    <n v="0"/>
    <n v="3"/>
    <s v="Personal Auto"/>
    <s v="Personal L3"/>
    <s v="Offer2"/>
    <s v="Call Center"/>
    <n v="141.628547"/>
    <s v="Four-Door Car"/>
    <s v="Medsize"/>
  </r>
  <r>
    <s v="GS26763"/>
    <x v="3"/>
    <n v="11633.57855"/>
    <x v="0"/>
    <s v="Extended"/>
    <x v="0"/>
    <s v="2/21/11"/>
    <s v="Employed"/>
    <x v="0"/>
    <n v="39669"/>
    <x v="0"/>
    <x v="0"/>
    <n v="98"/>
    <n v="13"/>
    <n v="63"/>
    <n v="0"/>
    <n v="2"/>
    <s v="Personal Auto"/>
    <s v="Personal L3"/>
    <s v="Offer2"/>
    <s v="Agent"/>
    <n v="492.93547899999999"/>
    <s v="Two-Door Car"/>
    <s v="Small"/>
  </r>
  <r>
    <s v="SK74843"/>
    <x v="1"/>
    <n v="2442.4221130000001"/>
    <x v="0"/>
    <s v="Basic"/>
    <x v="2"/>
    <d v="2011-10-02T00:00:00"/>
    <s v="Employed"/>
    <x v="0"/>
    <n v="57963"/>
    <x v="1"/>
    <x v="2"/>
    <n v="61"/>
    <n v="11"/>
    <n v="63"/>
    <n v="0"/>
    <n v="1"/>
    <s v="Personal Auto"/>
    <s v="Personal L3"/>
    <s v="Offer2"/>
    <s v="Web"/>
    <n v="42.160829"/>
    <s v="Four-Door Car"/>
    <s v="Medsize"/>
  </r>
  <r>
    <s v="AG47947"/>
    <x v="0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Personal Auto"/>
    <s v="Personal L3"/>
    <s v="Offer2"/>
    <s v="Web"/>
    <n v="256.43803000000003"/>
    <s v="Four-Door Car"/>
    <s v="Medsize"/>
  </r>
  <r>
    <s v="LQ23049"/>
    <x v="3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3"/>
    <s v="Offer1"/>
    <s v="Agent"/>
    <n v="329.20656700000001"/>
    <s v="Four-Door Car"/>
    <s v="Medsize"/>
  </r>
  <r>
    <s v="VF10088"/>
    <x v="1"/>
    <n v="3410.1993339999999"/>
    <x v="0"/>
    <s v="Extended"/>
    <x v="3"/>
    <d v="2011-11-01T00:00:00"/>
    <s v="Employed"/>
    <x v="0"/>
    <n v="59662"/>
    <x v="1"/>
    <x v="0"/>
    <n v="85"/>
    <n v="6"/>
    <n v="76"/>
    <n v="0"/>
    <n v="1"/>
    <s v="Personal Auto"/>
    <s v="Personal L1"/>
    <s v="Offer2"/>
    <s v="Web"/>
    <n v="10.168824000000001"/>
    <s v="Four-Door Car"/>
    <s v="Medsize"/>
  </r>
  <r>
    <s v="OJ65428"/>
    <x v="2"/>
    <n v="3842.028065"/>
    <x v="0"/>
    <s v="Premium"/>
    <x v="1"/>
    <s v="1/19/11"/>
    <s v="Disabled"/>
    <x v="1"/>
    <n v="27906"/>
    <x v="0"/>
    <x v="2"/>
    <n v="102"/>
    <n v="5"/>
    <n v="57"/>
    <n v="0"/>
    <n v="1"/>
    <s v="Personal Auto"/>
    <s v="Personal L3"/>
    <s v="Offer2"/>
    <s v="Call Center"/>
    <n v="489.6"/>
    <s v="Four-Door Car"/>
    <s v="Medsize"/>
  </r>
  <r>
    <s v="ZF48094"/>
    <x v="4"/>
    <n v="3339.8537040000001"/>
    <x v="0"/>
    <s v="Extended"/>
    <x v="3"/>
    <s v="1/31/11"/>
    <s v="Employed"/>
    <x v="0"/>
    <n v="51032"/>
    <x v="2"/>
    <x v="0"/>
    <n v="83"/>
    <n v="5"/>
    <n v="56"/>
    <n v="0"/>
    <n v="1"/>
    <s v="Personal Auto"/>
    <s v="Personal L1"/>
    <s v="Offer4"/>
    <s v="Web"/>
    <n v="349.95488599999999"/>
    <s v="Four-Door Car"/>
    <s v="Medsize"/>
  </r>
  <r>
    <s v="TN56613"/>
    <x v="1"/>
    <n v="5358.2699849999999"/>
    <x v="0"/>
    <s v="Extended"/>
    <x v="0"/>
    <s v="1/23/11"/>
    <s v="Employed"/>
    <x v="0"/>
    <n v="83771"/>
    <x v="2"/>
    <x v="0"/>
    <n v="133"/>
    <n v="26"/>
    <n v="18"/>
    <n v="0"/>
    <n v="1"/>
    <s v="Personal Auto"/>
    <s v="Personal L3"/>
    <s v="Offer4"/>
    <s v="Web"/>
    <n v="482.32816100000002"/>
    <s v="Sports Car"/>
    <s v="Medsize"/>
  </r>
  <r>
    <s v="IA33339"/>
    <x v="4"/>
    <n v="9268.6721539999999"/>
    <x v="0"/>
    <s v="Basic"/>
    <x v="0"/>
    <s v="2/13/11"/>
    <s v="Employed"/>
    <x v="0"/>
    <n v="57052"/>
    <x v="2"/>
    <x v="0"/>
    <n v="115"/>
    <n v="7"/>
    <n v="56"/>
    <n v="1"/>
    <n v="4"/>
    <s v="Corporate Auto"/>
    <s v="Corporate L3"/>
    <s v="Offer3"/>
    <s v="Agent"/>
    <n v="483.62723999999997"/>
    <s v="SUV"/>
    <s v="Medsize"/>
  </r>
  <r>
    <s v="UB28078"/>
    <x v="3"/>
    <n v="4200.3737279999996"/>
    <x v="0"/>
    <s v="Premium"/>
    <x v="2"/>
    <d v="2011-11-02T00:00:00"/>
    <s v="Employed"/>
    <x v="1"/>
    <n v="51510"/>
    <x v="0"/>
    <x v="2"/>
    <n v="106"/>
    <n v="11"/>
    <n v="17"/>
    <n v="0"/>
    <n v="1"/>
    <s v="Personal Auto"/>
    <s v="Personal L2"/>
    <s v="Offer2"/>
    <s v="Branch"/>
    <n v="688.54737499999999"/>
    <s v="Four-Door Car"/>
    <s v="Medsize"/>
  </r>
  <r>
    <s v="ZK60855"/>
    <x v="4"/>
    <n v="4829.5719810000001"/>
    <x v="0"/>
    <s v="Basic"/>
    <x v="1"/>
    <s v="1/25/11"/>
    <s v="Employed"/>
    <x v="0"/>
    <n v="34819"/>
    <x v="2"/>
    <x v="0"/>
    <n v="61"/>
    <n v="0"/>
    <n v="31"/>
    <n v="0"/>
    <n v="6"/>
    <s v="Corporate Auto"/>
    <s v="Corporate L2"/>
    <s v="Offer1"/>
    <s v="Agent"/>
    <n v="185.89832699999999"/>
    <s v="Four-Door Car"/>
    <s v="Medsize"/>
  </r>
  <r>
    <s v="CM73149"/>
    <x v="3"/>
    <n v="14244.73069"/>
    <x v="0"/>
    <s v="Extended"/>
    <x v="0"/>
    <s v="2/24/11"/>
    <s v="Employed"/>
    <x v="0"/>
    <n v="31189"/>
    <x v="0"/>
    <x v="1"/>
    <n v="122"/>
    <n v="18"/>
    <n v="10"/>
    <n v="0"/>
    <n v="2"/>
    <s v="Personal Auto"/>
    <s v="Personal L3"/>
    <s v="Offer2"/>
    <s v="Agent"/>
    <n v="585.6"/>
    <s v="Sports Car"/>
    <s v="Large"/>
  </r>
  <r>
    <s v="SC81807"/>
    <x v="3"/>
    <n v="4095.2016920000001"/>
    <x v="0"/>
    <s v="Basic"/>
    <x v="1"/>
    <d v="2011-06-01T00:00:00"/>
    <s v="Employed"/>
    <x v="0"/>
    <n v="32180"/>
    <x v="0"/>
    <x v="0"/>
    <n v="103"/>
    <n v="3"/>
    <n v="28"/>
    <n v="0"/>
    <n v="1"/>
    <s v="Special Auto"/>
    <s v="Special L2"/>
    <s v="Offer3"/>
    <s v="Call Center"/>
    <n v="558.83525499999996"/>
    <s v="Sports Car"/>
    <s v="Small"/>
  </r>
  <r>
    <s v="DS57918"/>
    <x v="3"/>
    <n v="33718.842400000001"/>
    <x v="0"/>
    <s v="Basic"/>
    <x v="0"/>
    <s v="1/27/11"/>
    <s v="Medical Leave"/>
    <x v="1"/>
    <n v="27500"/>
    <x v="2"/>
    <x v="2"/>
    <n v="114"/>
    <n v="25"/>
    <n v="47"/>
    <n v="0"/>
    <n v="2"/>
    <s v="Corporate Auto"/>
    <s v="Corporate L1"/>
    <s v="Offer1"/>
    <s v="Branch"/>
    <n v="472.280461"/>
    <s v="SUV"/>
    <s v="Large"/>
  </r>
  <r>
    <s v="TN29644"/>
    <x v="3"/>
    <n v="7540.0547489999999"/>
    <x v="0"/>
    <s v="Extended"/>
    <x v="1"/>
    <s v="2/18/11"/>
    <s v="Employed"/>
    <x v="0"/>
    <n v="67018"/>
    <x v="1"/>
    <x v="0"/>
    <n v="94"/>
    <n v="11"/>
    <n v="17"/>
    <n v="0"/>
    <n v="4"/>
    <s v="Personal Auto"/>
    <s v="Personal L1"/>
    <s v="Offer2"/>
    <s v="Agent"/>
    <n v="104.427573"/>
    <s v="Four-Door Car"/>
    <s v="Medsize"/>
  </r>
  <r>
    <s v="UL17918"/>
    <x v="1"/>
    <n v="2821.0020260000001"/>
    <x v="0"/>
    <s v="Extended"/>
    <x v="0"/>
    <d v="2011-11-01T00:00:00"/>
    <s v="Unemployed"/>
    <x v="1"/>
    <n v="0"/>
    <x v="0"/>
    <x v="0"/>
    <n v="77"/>
    <n v="32"/>
    <n v="0"/>
    <n v="0"/>
    <n v="1"/>
    <s v="Corporate Auto"/>
    <s v="Corporate L2"/>
    <s v="Offer4"/>
    <s v="Agent"/>
    <n v="436.36979700000001"/>
    <s v="Two-Door Car"/>
    <s v="Medsize"/>
  </r>
  <r>
    <s v="MJ25422"/>
    <x v="4"/>
    <n v="36695.906269999999"/>
    <x v="0"/>
    <s v="Basic"/>
    <x v="1"/>
    <d v="2011-07-01T00:00:00"/>
    <s v="Unemployed"/>
    <x v="0"/>
    <n v="0"/>
    <x v="0"/>
    <x v="0"/>
    <n v="199"/>
    <n v="7"/>
    <n v="93"/>
    <n v="0"/>
    <n v="2"/>
    <s v="Personal Auto"/>
    <s v="Personal L3"/>
    <s v="Offer1"/>
    <s v="Call Center"/>
    <n v="1062.090461"/>
    <s v="Luxury SUV"/>
    <s v="Medsize"/>
  </r>
  <r>
    <s v="FG21377"/>
    <x v="3"/>
    <n v="19731.341469999999"/>
    <x v="0"/>
    <s v="Basic"/>
    <x v="0"/>
    <d v="2011-07-01T00:00:00"/>
    <s v="Employed"/>
    <x v="0"/>
    <n v="33588"/>
    <x v="0"/>
    <x v="0"/>
    <n v="62"/>
    <n v="2"/>
    <n v="64"/>
    <n v="0"/>
    <n v="2"/>
    <s v="Corporate Auto"/>
    <s v="Corporate L3"/>
    <s v="Offer1"/>
    <s v="Agent"/>
    <n v="419.921897"/>
    <s v="Four-Door Car"/>
    <s v="Medsize"/>
  </r>
  <r>
    <s v="BQ15946"/>
    <x v="4"/>
    <n v="6685.0690809999996"/>
    <x v="0"/>
    <s v="Extended"/>
    <x v="4"/>
    <s v="2/20/11"/>
    <s v="Employed"/>
    <x v="1"/>
    <n v="56270"/>
    <x v="0"/>
    <x v="0"/>
    <n v="83"/>
    <n v="23"/>
    <n v="2"/>
    <n v="0"/>
    <n v="4"/>
    <s v="Personal Auto"/>
    <s v="Personal L2"/>
    <s v="Offer2"/>
    <s v="Branch"/>
    <n v="398.4"/>
    <s v="Four-Door Car"/>
    <s v="Medsize"/>
  </r>
  <r>
    <s v="CO53249"/>
    <x v="1"/>
    <n v="8408.3174010000002"/>
    <x v="0"/>
    <s v="Basic"/>
    <x v="1"/>
    <s v="2/15/11"/>
    <s v="Employed"/>
    <x v="1"/>
    <n v="82800"/>
    <x v="0"/>
    <x v="0"/>
    <n v="70"/>
    <n v="12"/>
    <n v="94"/>
    <n v="0"/>
    <n v="2"/>
    <s v="Corporate Auto"/>
    <s v="Corporate L3"/>
    <s v="Offer1"/>
    <s v="Agent"/>
    <n v="442.194796"/>
    <s v="Four-Door Car"/>
    <s v="Medsize"/>
  </r>
  <r>
    <s v="XS83731"/>
    <x v="1"/>
    <n v="7371.5856800000001"/>
    <x v="0"/>
    <s v="Basic"/>
    <x v="1"/>
    <d v="2011-03-02T00:00:00"/>
    <s v="Unemployed"/>
    <x v="0"/>
    <n v="0"/>
    <x v="0"/>
    <x v="2"/>
    <n v="68"/>
    <n v="2"/>
    <n v="70"/>
    <n v="0"/>
    <n v="2"/>
    <s v="Personal Auto"/>
    <s v="Personal L1"/>
    <s v="Offer3"/>
    <s v="Agent"/>
    <n v="425.13734099999999"/>
    <s v="Four-Door Car"/>
    <s v="Medsize"/>
  </r>
  <r>
    <s v="VH41477"/>
    <x v="4"/>
    <n v="4742.1063889999996"/>
    <x v="0"/>
    <s v="Premium"/>
    <x v="3"/>
    <d v="2011-10-01T00:00:00"/>
    <s v="Employed"/>
    <x v="1"/>
    <n v="63891"/>
    <x v="1"/>
    <x v="0"/>
    <n v="119"/>
    <n v="13"/>
    <n v="13"/>
    <n v="0"/>
    <n v="1"/>
    <s v="Corporate Auto"/>
    <s v="Corporate L3"/>
    <s v="Offer4"/>
    <s v="Agent"/>
    <n v="7.6511209999999998"/>
    <s v="Two-Door Car"/>
    <s v="Medsize"/>
  </r>
  <r>
    <s v="AT13963"/>
    <x v="0"/>
    <n v="15865.165999999999"/>
    <x v="0"/>
    <s v="Extended"/>
    <x v="2"/>
    <d v="2011-08-01T00:00:00"/>
    <s v="Employed"/>
    <x v="0"/>
    <n v="43946"/>
    <x v="2"/>
    <x v="2"/>
    <n v="133"/>
    <n v="13"/>
    <n v="83"/>
    <n v="0"/>
    <n v="2"/>
    <s v="Corporate Auto"/>
    <s v="Corporate L2"/>
    <s v="Offer2"/>
    <s v="Call Center"/>
    <n v="415.98615000000001"/>
    <s v="Sports Car"/>
    <s v="Medsize"/>
  </r>
  <r>
    <s v="XU49878"/>
    <x v="0"/>
    <n v="5396.3116639999998"/>
    <x v="0"/>
    <s v="Basic"/>
    <x v="0"/>
    <s v="2/14/11"/>
    <s v="Employed"/>
    <x v="1"/>
    <n v="62039"/>
    <x v="2"/>
    <x v="0"/>
    <n v="68"/>
    <n v="8"/>
    <n v="30"/>
    <n v="1"/>
    <n v="8"/>
    <s v="Personal Auto"/>
    <s v="Personal L2"/>
    <s v="Offer3"/>
    <s v="Call Center"/>
    <n v="265.87758300000002"/>
    <s v="Four-Door Car"/>
    <s v="Medsize"/>
  </r>
  <r>
    <s v="RY10920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3"/>
    <s v="Offer2"/>
    <s v="Branch"/>
    <n v="513.6"/>
    <s v="Four-Door Car"/>
    <s v="Medsize"/>
  </r>
  <r>
    <s v="OC32181"/>
    <x v="2"/>
    <n v="5708.024308"/>
    <x v="0"/>
    <s v="Basic"/>
    <x v="3"/>
    <d v="2011-10-02T00:00:00"/>
    <s v="Employed"/>
    <x v="0"/>
    <n v="70279"/>
    <x v="2"/>
    <x v="1"/>
    <n v="71"/>
    <n v="17"/>
    <n v="25"/>
    <n v="0"/>
    <n v="7"/>
    <s v="Special Auto"/>
    <s v="Special L3"/>
    <s v="Offer4"/>
    <s v="Call Center"/>
    <n v="331.23148400000002"/>
    <s v="Four-Door Car"/>
    <s v="Medsize"/>
  </r>
  <r>
    <s v="OE19653"/>
    <x v="4"/>
    <n v="3500.8555080000001"/>
    <x v="0"/>
    <s v="Extended"/>
    <x v="3"/>
    <s v="2/26/11"/>
    <s v="Unemployed"/>
    <x v="0"/>
    <n v="0"/>
    <x v="0"/>
    <x v="0"/>
    <n v="93"/>
    <n v="4"/>
    <n v="63"/>
    <n v="0"/>
    <n v="1"/>
    <s v="Personal Auto"/>
    <s v="Personal L2"/>
    <s v="Offer4"/>
    <s v="Branch"/>
    <n v="446.4"/>
    <s v="Two-Door Car"/>
    <s v="Small"/>
  </r>
  <r>
    <s v="WG39961"/>
    <x v="4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1"/>
    <s v="Offer3"/>
    <s v="Agent"/>
    <n v="558.09935700000005"/>
    <s v="Four-Door Car"/>
    <s v="Small"/>
  </r>
  <r>
    <s v="QY78671"/>
    <x v="1"/>
    <n v="2910.3172979999999"/>
    <x v="0"/>
    <s v="Extended"/>
    <x v="3"/>
    <s v="1/14/11"/>
    <s v="Medical Leave"/>
    <x v="1"/>
    <n v="12048"/>
    <x v="0"/>
    <x v="0"/>
    <n v="77"/>
    <n v="6"/>
    <n v="46"/>
    <n v="0"/>
    <n v="1"/>
    <s v="Corporate Auto"/>
    <s v="Corporate L1"/>
    <s v="Offer2"/>
    <s v="Agent"/>
    <n v="369.6"/>
    <s v="Four-Door Car"/>
    <s v="Large"/>
  </r>
  <r>
    <s v="SY48591"/>
    <x v="1"/>
    <n v="4827.7768100000003"/>
    <x v="0"/>
    <s v="Basic"/>
    <x v="1"/>
    <s v="1/17/11"/>
    <s v="Unemployed"/>
    <x v="0"/>
    <n v="0"/>
    <x v="0"/>
    <x v="1"/>
    <n v="68"/>
    <n v="29"/>
    <n v="91"/>
    <n v="0"/>
    <n v="6"/>
    <s v="Personal Auto"/>
    <s v="Personal L3"/>
    <s v="Offer1"/>
    <s v="Branch"/>
    <n v="326.39999999999998"/>
    <s v="Four-Door Car"/>
    <s v="Medsize"/>
  </r>
  <r>
    <s v="SM16060"/>
    <x v="1"/>
    <n v="4811.7409429999998"/>
    <x v="0"/>
    <s v="Basic"/>
    <x v="1"/>
    <s v="2/15/11"/>
    <s v="Unemployed"/>
    <x v="0"/>
    <n v="0"/>
    <x v="0"/>
    <x v="1"/>
    <n v="68"/>
    <n v="34"/>
    <n v="37"/>
    <n v="0"/>
    <n v="6"/>
    <s v="Personal Auto"/>
    <s v="Personal L2"/>
    <s v="Offer1"/>
    <s v="Web"/>
    <n v="619.07199000000003"/>
    <s v="Two-Door Car"/>
    <s v="Small"/>
  </r>
  <r>
    <s v="FW53453"/>
    <x v="3"/>
    <n v="7834.1514820000002"/>
    <x v="0"/>
    <s v="Extended"/>
    <x v="2"/>
    <s v="1/17/11"/>
    <s v="Employed"/>
    <x v="0"/>
    <n v="36094"/>
    <x v="2"/>
    <x v="0"/>
    <n v="99"/>
    <n v="28"/>
    <n v="50"/>
    <n v="1"/>
    <n v="5"/>
    <s v="Personal Auto"/>
    <s v="Personal L1"/>
    <s v="Offer2"/>
    <s v="Branch"/>
    <n v="456.50357000000002"/>
    <s v="Two-Door Car"/>
    <s v="Medsize"/>
  </r>
  <r>
    <s v="KU42210"/>
    <x v="1"/>
    <n v="14666.23121"/>
    <x v="0"/>
    <s v="Basic"/>
    <x v="0"/>
    <s v="1/27/11"/>
    <s v="Unemployed"/>
    <x v="1"/>
    <n v="0"/>
    <x v="0"/>
    <x v="1"/>
    <n v="61"/>
    <n v="0"/>
    <n v="31"/>
    <n v="0"/>
    <n v="2"/>
    <s v="Corporate Auto"/>
    <s v="Corporate L2"/>
    <s v="Offer1"/>
    <s v="Branch"/>
    <n v="439.2"/>
    <s v="Four-Door Car"/>
    <s v="Small"/>
  </r>
  <r>
    <s v="XR74789"/>
    <x v="0"/>
    <n v="7199.6457149999997"/>
    <x v="0"/>
    <s v="Extended"/>
    <x v="1"/>
    <s v="1/14/11"/>
    <s v="Employed"/>
    <x v="0"/>
    <n v="63328"/>
    <x v="0"/>
    <x v="0"/>
    <n v="89"/>
    <n v="19"/>
    <n v="19"/>
    <n v="0"/>
    <n v="9"/>
    <s v="Personal Auto"/>
    <s v="Personal L2"/>
    <s v="Offer2"/>
    <s v="Web"/>
    <n v="427.2"/>
    <s v="Two-Door Car"/>
    <s v="Medsize"/>
  </r>
  <r>
    <s v="GB39602"/>
    <x v="2"/>
    <n v="3914.7196450000001"/>
    <x v="0"/>
    <s v="Basic"/>
    <x v="3"/>
    <s v="1/14/11"/>
    <s v="Unemployed"/>
    <x v="1"/>
    <n v="0"/>
    <x v="0"/>
    <x v="1"/>
    <n v="112"/>
    <n v="6"/>
    <n v="0"/>
    <n v="0"/>
    <n v="1"/>
    <s v="Corporate Auto"/>
    <s v="Corporate L1"/>
    <s v="Offer1"/>
    <s v="Call Center"/>
    <n v="587.86193600000001"/>
    <s v="Sports Car"/>
    <s v="Medsize"/>
  </r>
  <r>
    <s v="SK93727"/>
    <x v="0"/>
    <n v="9470.2739320000001"/>
    <x v="0"/>
    <s v="Premium"/>
    <x v="3"/>
    <d v="2011-05-02T00:00:00"/>
    <s v="Employed"/>
    <x v="0"/>
    <n v="36121"/>
    <x v="0"/>
    <x v="0"/>
    <n v="118"/>
    <n v="7"/>
    <n v="91"/>
    <n v="0"/>
    <n v="4"/>
    <s v="Personal Auto"/>
    <s v="Personal L3"/>
    <s v="Offer3"/>
    <s v="Call Center"/>
    <n v="1107.145019"/>
    <s v="Four-Door Car"/>
    <s v="Small"/>
  </r>
  <r>
    <s v="OM37845"/>
    <x v="3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3"/>
    <s v="Offer1"/>
    <s v="Branch"/>
    <n v="326.39999999999998"/>
    <s v="Four-Door Car"/>
    <s v="Small"/>
  </r>
  <r>
    <s v="VR45143"/>
    <x v="1"/>
    <n v="2488.241391"/>
    <x v="0"/>
    <s v="Basic"/>
    <x v="3"/>
    <s v="1/20/11"/>
    <s v="Employed"/>
    <x v="0"/>
    <n v="48597"/>
    <x v="2"/>
    <x v="1"/>
    <n v="71"/>
    <n v="12"/>
    <n v="63"/>
    <n v="5"/>
    <n v="1"/>
    <s v="Corporate Auto"/>
    <s v="Corporate L3"/>
    <s v="Offer4"/>
    <s v="Agent"/>
    <n v="305.69752499999998"/>
    <s v="Four-Door Car"/>
    <s v="Medsize"/>
  </r>
  <r>
    <s v="GF35623"/>
    <x v="3"/>
    <n v="5886.6157409999996"/>
    <x v="0"/>
    <s v="Extended"/>
    <x v="3"/>
    <s v="1/23/11"/>
    <s v="Unemployed"/>
    <x v="0"/>
    <n v="0"/>
    <x v="0"/>
    <x v="1"/>
    <n v="81"/>
    <n v="21"/>
    <n v="37"/>
    <n v="0"/>
    <n v="4"/>
    <s v="Personal Auto"/>
    <s v="Personal L2"/>
    <s v="Offer1"/>
    <s v="Branch"/>
    <n v="583.20000000000005"/>
    <s v="Four-Door Car"/>
    <s v="Small"/>
  </r>
  <r>
    <s v="AF47139"/>
    <x v="4"/>
    <n v="8406.3854140000003"/>
    <x v="0"/>
    <s v="Basic"/>
    <x v="1"/>
    <d v="2011-03-02T00:00:00"/>
    <s v="Employed"/>
    <x v="0"/>
    <n v="42540"/>
    <x v="1"/>
    <x v="0"/>
    <n v="70"/>
    <n v="15"/>
    <n v="52"/>
    <n v="0"/>
    <n v="2"/>
    <s v="Personal Auto"/>
    <s v="Personal L1"/>
    <s v="Offer1"/>
    <s v="Agent"/>
    <n v="43.548972999999997"/>
    <s v="Four-Door Car"/>
    <s v="Medsize"/>
  </r>
  <r>
    <s v="IS48950"/>
    <x v="3"/>
    <n v="8685.9152900000008"/>
    <x v="0"/>
    <s v="Basic"/>
    <x v="1"/>
    <d v="2011-08-01T00:00:00"/>
    <s v="Employed"/>
    <x v="1"/>
    <n v="87544"/>
    <x v="0"/>
    <x v="0"/>
    <n v="109"/>
    <n v="28"/>
    <n v="92"/>
    <n v="1"/>
    <n v="3"/>
    <s v="Corporate Auto"/>
    <s v="Corporate L1"/>
    <s v="Offer2"/>
    <s v="Branch"/>
    <n v="523.20000000000005"/>
    <s v="SUV"/>
    <s v="Small"/>
  </r>
  <r>
    <s v="NC98544"/>
    <x v="2"/>
    <n v="25030.37545"/>
    <x v="0"/>
    <s v="Extended"/>
    <x v="3"/>
    <s v="2/19/11"/>
    <s v="Employed"/>
    <x v="1"/>
    <n v="26292"/>
    <x v="0"/>
    <x v="0"/>
    <n v="80"/>
    <n v="1"/>
    <n v="81"/>
    <n v="2"/>
    <n v="2"/>
    <s v="Personal Auto"/>
    <s v="Personal L3"/>
    <s v="Offer3"/>
    <s v="Agent"/>
    <n v="384"/>
    <s v="Two-Door Car"/>
    <s v="Medsize"/>
  </r>
  <r>
    <s v="AD12500"/>
    <x v="3"/>
    <n v="17822.563750000001"/>
    <x v="0"/>
    <s v="Extended"/>
    <x v="3"/>
    <s v="2/23/11"/>
    <s v="Employed"/>
    <x v="0"/>
    <n v="42696"/>
    <x v="0"/>
    <x v="1"/>
    <n v="228"/>
    <n v="17"/>
    <n v="50"/>
    <n v="0"/>
    <n v="9"/>
    <s v="Personal Auto"/>
    <s v="Personal L2"/>
    <s v="Offer3"/>
    <s v="Call Center"/>
    <n v="1273.7410850000001"/>
    <s v="Luxury Car"/>
    <s v="Small"/>
  </r>
  <r>
    <s v="ZE59681"/>
    <x v="2"/>
    <n v="2798.6799879999999"/>
    <x v="0"/>
    <s v="Basic"/>
    <x v="1"/>
    <s v="2/27/11"/>
    <s v="Employed"/>
    <x v="1"/>
    <n v="88009"/>
    <x v="2"/>
    <x v="1"/>
    <n v="71"/>
    <n v="29"/>
    <n v="21"/>
    <n v="0"/>
    <n v="1"/>
    <s v="Corporate Auto"/>
    <s v="Corporate L2"/>
    <s v="Offer1"/>
    <s v="Branch"/>
    <n v="266.52481999999998"/>
    <s v="Two-Door Car"/>
    <s v="Medsize"/>
  </r>
  <r>
    <s v="JQ91314"/>
    <x v="0"/>
    <n v="3288.6574999999998"/>
    <x v="0"/>
    <s v="Extended"/>
    <x v="1"/>
    <d v="2011-10-02T00:00:00"/>
    <s v="Unemployed"/>
    <x v="1"/>
    <n v="0"/>
    <x v="0"/>
    <x v="1"/>
    <n v="97"/>
    <n v="27"/>
    <n v="17"/>
    <n v="0"/>
    <n v="1"/>
    <s v="Personal Auto"/>
    <s v="Personal L2"/>
    <s v="Offer2"/>
    <s v="Call Center"/>
    <n v="1026.3159880000001"/>
    <s v="Four-Door Car"/>
    <s v="Medsize"/>
  </r>
  <r>
    <s v="WX92260"/>
    <x v="0"/>
    <n v="2004.350666"/>
    <x v="1"/>
    <s v="Basic"/>
    <x v="1"/>
    <s v="2/22/11"/>
    <s v="Unemployed"/>
    <x v="0"/>
    <n v="0"/>
    <x v="0"/>
    <x v="2"/>
    <n v="66"/>
    <n v="16"/>
    <n v="35"/>
    <n v="4"/>
    <n v="1"/>
    <s v="Corporate Auto"/>
    <s v="Corporate L3"/>
    <s v="Offer1"/>
    <s v="Branch"/>
    <n v="316.8"/>
    <s v="Four-Door Car"/>
    <s v="Small"/>
  </r>
  <r>
    <s v="MO21402"/>
    <x v="4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3"/>
    <s v="Offer1"/>
    <s v="Web"/>
    <n v="1261.3198689999999"/>
    <s v="SUV"/>
    <s v="Medsize"/>
  </r>
  <r>
    <s v="QY41319"/>
    <x v="4"/>
    <n v="4411.6558199999999"/>
    <x v="0"/>
    <s v="Basic"/>
    <x v="1"/>
    <s v="1/17/11"/>
    <s v="Unemployed"/>
    <x v="1"/>
    <n v="0"/>
    <x v="0"/>
    <x v="1"/>
    <n v="62"/>
    <n v="20"/>
    <n v="88"/>
    <n v="0"/>
    <n v="6"/>
    <s v="Personal Auto"/>
    <s v="Personal L3"/>
    <s v="Offer1"/>
    <s v="Call Center"/>
    <n v="446.4"/>
    <s v="Two-Door Car"/>
    <s v="Medsize"/>
  </r>
  <r>
    <s v="WE90911"/>
    <x v="1"/>
    <n v="5392.440611"/>
    <x v="0"/>
    <s v="Extended"/>
    <x v="0"/>
    <s v="1/14/11"/>
    <s v="Employed"/>
    <x v="0"/>
    <n v="75438"/>
    <x v="2"/>
    <x v="1"/>
    <n v="136"/>
    <n v="11"/>
    <n v="97"/>
    <n v="0"/>
    <n v="1"/>
    <s v="Personal Auto"/>
    <s v="Personal L3"/>
    <s v="Offer1"/>
    <s v="Call Center"/>
    <n v="438.48067200000003"/>
    <s v="SUV"/>
    <s v="Medsize"/>
  </r>
  <r>
    <s v="KB90888"/>
    <x v="4"/>
    <n v="2561.576924"/>
    <x v="0"/>
    <s v="Basic"/>
    <x v="3"/>
    <d v="2011-03-01T00:00:00"/>
    <s v="Unemployed"/>
    <x v="0"/>
    <n v="0"/>
    <x v="0"/>
    <x v="1"/>
    <n v="73"/>
    <n v="25"/>
    <n v="5"/>
    <n v="0"/>
    <n v="1"/>
    <s v="Corporate Auto"/>
    <s v="Corporate L1"/>
    <s v="Offer2"/>
    <s v="Branch"/>
    <n v="842.87608"/>
    <s v="Two-Door Car"/>
    <s v="Medsize"/>
  </r>
  <r>
    <s v="NN87570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Corporate Auto"/>
    <s v="Corporate L3"/>
    <s v="Offer2"/>
    <s v="Agent"/>
    <n v="398.4"/>
    <s v="Two-Door Car"/>
    <s v="Medsize"/>
  </r>
  <r>
    <s v="PD94315"/>
    <x v="1"/>
    <n v="22256.69368"/>
    <x v="0"/>
    <s v="Premium"/>
    <x v="0"/>
    <s v="2/17/11"/>
    <s v="Disabled"/>
    <x v="0"/>
    <n v="23444"/>
    <x v="0"/>
    <x v="0"/>
    <n v="196"/>
    <n v="7"/>
    <n v="62"/>
    <n v="0"/>
    <n v="2"/>
    <s v="Corporate Auto"/>
    <s v="Corporate L3"/>
    <s v="Offer1"/>
    <s v="Call Center"/>
    <n v="940.8"/>
    <s v="SUV"/>
    <s v="Medsize"/>
  </r>
  <r>
    <s v="IN65727"/>
    <x v="0"/>
    <n v="2693.530229"/>
    <x v="0"/>
    <s v="Basic"/>
    <x v="2"/>
    <s v="1/15/11"/>
    <s v="Employed"/>
    <x v="0"/>
    <n v="63684"/>
    <x v="0"/>
    <x v="1"/>
    <n v="68"/>
    <n v="6"/>
    <n v="87"/>
    <n v="0"/>
    <n v="1"/>
    <s v="Personal Auto"/>
    <s v="Personal L3"/>
    <s v="Offer2"/>
    <s v="Agent"/>
    <n v="343.88958500000001"/>
    <s v="Two-Door Car"/>
    <s v="Medsize"/>
  </r>
  <r>
    <s v="FB76635"/>
    <x v="4"/>
    <n v="4296.6041279999999"/>
    <x v="0"/>
    <s v="Basic"/>
    <x v="1"/>
    <s v="1/27/11"/>
    <s v="Employed"/>
    <x v="0"/>
    <n v="61737"/>
    <x v="2"/>
    <x v="0"/>
    <n v="107"/>
    <n v="21"/>
    <n v="65"/>
    <n v="0"/>
    <n v="1"/>
    <s v="Personal Auto"/>
    <s v="Personal L3"/>
    <s v="Offer1"/>
    <s v="Branch"/>
    <n v="495.67080199999998"/>
    <s v="Sports Car"/>
    <s v="Medsize"/>
  </r>
  <r>
    <s v="RF58958"/>
    <x v="3"/>
    <n v="11624.82149"/>
    <x v="0"/>
    <s v="Premium"/>
    <x v="3"/>
    <s v="1/22/11"/>
    <s v="Unemployed"/>
    <x v="1"/>
    <n v="0"/>
    <x v="0"/>
    <x v="1"/>
    <n v="113"/>
    <n v="32"/>
    <n v="66"/>
    <n v="0"/>
    <n v="2"/>
    <s v="Personal Auto"/>
    <s v="Personal L3"/>
    <s v="Offer1"/>
    <s v="Agent"/>
    <n v="813.6"/>
    <s v="Four-Door Car"/>
    <s v="Medsize"/>
  </r>
  <r>
    <s v="AZ15952"/>
    <x v="4"/>
    <n v="8749.4967930000003"/>
    <x v="0"/>
    <s v="Premium"/>
    <x v="0"/>
    <s v="2/28/11"/>
    <s v="Employed"/>
    <x v="1"/>
    <n v="52373"/>
    <x v="1"/>
    <x v="2"/>
    <n v="111"/>
    <n v="2"/>
    <n v="37"/>
    <n v="0"/>
    <n v="9"/>
    <s v="Personal Auto"/>
    <s v="Personal L3"/>
    <s v="Offer1"/>
    <s v="Web"/>
    <n v="186.160527"/>
    <s v="Four-Door Car"/>
    <s v="Medsize"/>
  </r>
  <r>
    <s v="KP22549"/>
    <x v="4"/>
    <n v="3155.9113090000001"/>
    <x v="0"/>
    <s v="Extended"/>
    <x v="0"/>
    <d v="2011-06-02T00:00:00"/>
    <s v="Employed"/>
    <x v="1"/>
    <n v="58213"/>
    <x v="1"/>
    <x v="0"/>
    <n v="79"/>
    <n v="22"/>
    <n v="50"/>
    <n v="0"/>
    <n v="1"/>
    <s v="Personal Auto"/>
    <s v="Personal L3"/>
    <s v="Offer1"/>
    <s v="Agent"/>
    <n v="39.714767000000002"/>
    <s v="Four-Door Car"/>
    <s v="Medsize"/>
  </r>
  <r>
    <s v="QC34927"/>
    <x v="3"/>
    <n v="3317.9048170000001"/>
    <x v="0"/>
    <s v="Extended"/>
    <x v="3"/>
    <s v="1/13/11"/>
    <s v="Employed"/>
    <x v="1"/>
    <n v="74142"/>
    <x v="0"/>
    <x v="0"/>
    <n v="83"/>
    <n v="24"/>
    <n v="60"/>
    <n v="0"/>
    <n v="1"/>
    <s v="Personal Auto"/>
    <s v="Personal L3"/>
    <s v="Offer4"/>
    <s v="Branch"/>
    <n v="398.4"/>
    <s v="Two-Door Car"/>
    <s v="Medsize"/>
  </r>
  <r>
    <s v="WD87578"/>
    <x v="2"/>
    <n v="7821.1882779999996"/>
    <x v="0"/>
    <s v="Premium"/>
    <x v="3"/>
    <d v="2011-08-02T00:00:00"/>
    <s v="Unemployed"/>
    <x v="0"/>
    <n v="0"/>
    <x v="0"/>
    <x v="1"/>
    <n v="109"/>
    <n v="31"/>
    <n v="74"/>
    <n v="0"/>
    <n v="3"/>
    <s v="Personal Auto"/>
    <s v="Personal L2"/>
    <s v="Offer2"/>
    <s v="Call Center"/>
    <n v="784.8"/>
    <s v="Four-Door Car"/>
    <s v="Medsize"/>
  </r>
  <r>
    <s v="ER51965"/>
    <x v="0"/>
    <n v="4240.9255750000002"/>
    <x v="0"/>
    <s v="Premium"/>
    <x v="1"/>
    <s v="2/28/11"/>
    <s v="Employed"/>
    <x v="1"/>
    <n v="49746"/>
    <x v="0"/>
    <x v="0"/>
    <n v="111"/>
    <n v="4"/>
    <n v="85"/>
    <n v="3"/>
    <n v="1"/>
    <s v="Corporate Auto"/>
    <s v="Corporate L2"/>
    <s v="Offer1"/>
    <s v="Agent"/>
    <n v="589.29852100000005"/>
    <s v="Four-Door Car"/>
    <s v="Medsize"/>
  </r>
  <r>
    <s v="LA53648"/>
    <x v="3"/>
    <n v="8992.7791369999995"/>
    <x v="0"/>
    <s v="Extended"/>
    <x v="3"/>
    <s v="1/27/11"/>
    <s v="Unemployed"/>
    <x v="0"/>
    <n v="0"/>
    <x v="0"/>
    <x v="1"/>
    <n v="129"/>
    <n v="13"/>
    <n v="4"/>
    <n v="0"/>
    <n v="7"/>
    <s v="Personal Auto"/>
    <s v="Personal L1"/>
    <s v="Offer1"/>
    <s v="Call Center"/>
    <n v="1059.5724640000001"/>
    <s v="SUV"/>
    <s v="Medsize"/>
  </r>
  <r>
    <s v="FX73249"/>
    <x v="4"/>
    <n v="7304.1554500000002"/>
    <x v="0"/>
    <s v="Premium"/>
    <x v="0"/>
    <s v="2/25/11"/>
    <s v="Unemployed"/>
    <x v="1"/>
    <n v="0"/>
    <x v="0"/>
    <x v="2"/>
    <n v="104"/>
    <n v="35"/>
    <n v="79"/>
    <n v="0"/>
    <n v="3"/>
    <s v="Personal Auto"/>
    <s v="Personal L2"/>
    <s v="Offer1"/>
    <s v="Agent"/>
    <n v="499.2"/>
    <s v="Four-Door Car"/>
    <s v="Medsize"/>
  </r>
  <r>
    <s v="WF53890"/>
    <x v="1"/>
    <n v="5217.5132869999998"/>
    <x v="1"/>
    <s v="Basic"/>
    <x v="0"/>
    <s v="2/17/11"/>
    <s v="Employed"/>
    <x v="0"/>
    <n v="39854"/>
    <x v="2"/>
    <x v="2"/>
    <n v="66"/>
    <n v="6"/>
    <n v="4"/>
    <n v="0"/>
    <n v="7"/>
    <s v="Personal Auto"/>
    <s v="Personal L2"/>
    <s v="Offer2"/>
    <s v="Web"/>
    <n v="261.930545"/>
    <s v="Two-Door Car"/>
    <s v="Medsize"/>
  </r>
  <r>
    <s v="QL35310"/>
    <x v="2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Corporate Auto"/>
    <s v="Corporate L3"/>
    <s v="Offer2"/>
    <s v="Web"/>
    <n v="56.60333"/>
    <s v="Four-Door Car"/>
    <s v="Large"/>
  </r>
  <r>
    <s v="FY30870"/>
    <x v="3"/>
    <n v="18569.500629999999"/>
    <x v="0"/>
    <s v="Extended"/>
    <x v="3"/>
    <d v="2011-06-02T00:00:00"/>
    <s v="Employed"/>
    <x v="0"/>
    <n v="32756"/>
    <x v="2"/>
    <x v="0"/>
    <n v="93"/>
    <n v="18"/>
    <n v="67"/>
    <n v="0"/>
    <n v="2"/>
    <s v="Personal Auto"/>
    <s v="Personal L3"/>
    <s v="Offer1"/>
    <s v="Agent"/>
    <n v="381.11873100000003"/>
    <s v="Two-Door Car"/>
    <s v="Medsize"/>
  </r>
  <r>
    <s v="JF73533"/>
    <x v="2"/>
    <n v="9985.3660149999996"/>
    <x v="0"/>
    <s v="Extended"/>
    <x v="1"/>
    <d v="2011-02-02T00:00:00"/>
    <s v="Employed"/>
    <x v="1"/>
    <n v="36268"/>
    <x v="0"/>
    <x v="1"/>
    <n v="86"/>
    <n v="2"/>
    <n v="22"/>
    <n v="1"/>
    <n v="2"/>
    <s v="Personal Auto"/>
    <s v="Personal L3"/>
    <s v="Offer2"/>
    <s v="Agent"/>
    <n v="531.164627"/>
    <s v="Four-Door Car"/>
    <s v="Small"/>
  </r>
  <r>
    <s v="IW70308"/>
    <x v="4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ZS50183"/>
    <x v="1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Corporate Auto"/>
    <s v="Corporate L3"/>
    <s v="Offer1"/>
    <s v="Agent"/>
    <n v="513.6"/>
    <s v="SUV"/>
    <s v="Medsize"/>
  </r>
  <r>
    <s v="EU38033"/>
    <x v="2"/>
    <n v="5897.7453690000002"/>
    <x v="0"/>
    <s v="Basic"/>
    <x v="3"/>
    <d v="2011-03-02T00:00:00"/>
    <s v="Employed"/>
    <x v="1"/>
    <n v="39188"/>
    <x v="0"/>
    <x v="2"/>
    <n v="74"/>
    <n v="9"/>
    <n v="2"/>
    <n v="0"/>
    <n v="3"/>
    <s v="Personal Auto"/>
    <s v="Personal L3"/>
    <s v="Offer3"/>
    <s v="Web"/>
    <n v="355.2"/>
    <s v="Four-Door Car"/>
    <s v="Medsize"/>
  </r>
  <r>
    <s v="ZJ86769"/>
    <x v="2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3"/>
    <s v="Offer1"/>
    <s v="Agent"/>
    <n v="566.4"/>
    <s v="SUV"/>
    <s v="Medsize"/>
  </r>
  <r>
    <s v="JZ90556"/>
    <x v="4"/>
    <n v="5943.0730299999996"/>
    <x v="0"/>
    <s v="Basic"/>
    <x v="3"/>
    <d v="2011-07-01T00:00:00"/>
    <s v="Employed"/>
    <x v="0"/>
    <n v="62120"/>
    <x v="1"/>
    <x v="0"/>
    <n v="74"/>
    <n v="5"/>
    <n v="39"/>
    <n v="0"/>
    <n v="8"/>
    <s v="Corporate Auto"/>
    <s v="Corporate L3"/>
    <s v="Offer4"/>
    <s v="Agent"/>
    <n v="28.317319999999999"/>
    <s v="Four-Door Car"/>
    <s v="Medsize"/>
  </r>
  <r>
    <s v="OQ43721"/>
    <x v="4"/>
    <n v="2648.4710570000002"/>
    <x v="0"/>
    <s v="Basic"/>
    <x v="3"/>
    <s v="1/22/11"/>
    <s v="Disabled"/>
    <x v="0"/>
    <n v="26540"/>
    <x v="0"/>
    <x v="0"/>
    <n v="69"/>
    <n v="15"/>
    <n v="4"/>
    <n v="0"/>
    <n v="1"/>
    <s v="Personal Auto"/>
    <s v="Personal L2"/>
    <s v="Offer2"/>
    <s v="Branch"/>
    <n v="378.43203499999998"/>
    <s v="Four-Door Car"/>
    <s v="Medsize"/>
  </r>
  <r>
    <s v="NI71089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ZF84966"/>
    <x v="2"/>
    <n v="44856.113969999999"/>
    <x v="0"/>
    <s v="Extended"/>
    <x v="4"/>
    <s v="2/22/11"/>
    <s v="Employed"/>
    <x v="0"/>
    <n v="61675"/>
    <x v="2"/>
    <x v="0"/>
    <n v="123"/>
    <n v="35"/>
    <n v="54"/>
    <n v="0"/>
    <n v="2"/>
    <s v="Corporate Auto"/>
    <s v="Corporate L1"/>
    <s v="Offer1"/>
    <s v="Call Center"/>
    <n v="482.55004400000001"/>
    <s v="SUV"/>
    <s v="Medsize"/>
  </r>
  <r>
    <s v="LN11802"/>
    <x v="3"/>
    <n v="26570.343349999999"/>
    <x v="0"/>
    <s v="Basic"/>
    <x v="2"/>
    <s v="2/20/11"/>
    <s v="Unemployed"/>
    <x v="1"/>
    <n v="0"/>
    <x v="0"/>
    <x v="0"/>
    <n v="100"/>
    <n v="16"/>
    <n v="36"/>
    <n v="0"/>
    <n v="2"/>
    <s v="Personal Auto"/>
    <s v="Personal L3"/>
    <s v="Offer1"/>
    <s v="Agent"/>
    <n v="480"/>
    <s v="Sports Car"/>
    <s v="Large"/>
  </r>
  <r>
    <s v="CG92708"/>
    <x v="2"/>
    <n v="2951.2940570000001"/>
    <x v="0"/>
    <s v="Basic"/>
    <x v="1"/>
    <s v="1/29/11"/>
    <s v="Employed"/>
    <x v="0"/>
    <n v="69600"/>
    <x v="2"/>
    <x v="0"/>
    <n v="74"/>
    <n v="35"/>
    <n v="28"/>
    <n v="0"/>
    <n v="1"/>
    <s v="Personal Auto"/>
    <s v="Personal L1"/>
    <s v="Offer2"/>
    <s v="Web"/>
    <n v="341.39616100000001"/>
    <s v="Four-Door Car"/>
    <s v="Small"/>
  </r>
  <r>
    <s v="TH59993"/>
    <x v="3"/>
    <n v="2464.5104120000001"/>
    <x v="0"/>
    <s v="Basic"/>
    <x v="1"/>
    <s v="1/28/11"/>
    <s v="Employed"/>
    <x v="0"/>
    <n v="40982"/>
    <x v="1"/>
    <x v="0"/>
    <n v="62"/>
    <n v="6"/>
    <n v="88"/>
    <n v="0"/>
    <n v="1"/>
    <s v="Corporate Auto"/>
    <s v="Corporate L1"/>
    <s v="Offer1"/>
    <s v="Web"/>
    <n v="106.66593399999999"/>
    <s v="Four-Door Car"/>
    <s v="Medsize"/>
  </r>
  <r>
    <s v="WH76688"/>
    <x v="4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NK82261"/>
    <x v="3"/>
    <n v="3199.7039829999999"/>
    <x v="0"/>
    <s v="Extended"/>
    <x v="3"/>
    <s v="1/28/11"/>
    <s v="Unemployed"/>
    <x v="1"/>
    <n v="0"/>
    <x v="0"/>
    <x v="1"/>
    <n v="94"/>
    <n v="6"/>
    <n v="61"/>
    <n v="0"/>
    <n v="1"/>
    <s v="Personal Auto"/>
    <s v="Personal L3"/>
    <s v="Offer1"/>
    <s v="Agent"/>
    <n v="1121.8760910000001"/>
    <s v="Two-Door Car"/>
    <s v="Large"/>
  </r>
  <r>
    <s v="FI93397"/>
    <x v="4"/>
    <n v="2776.317884"/>
    <x v="0"/>
    <s v="Extended"/>
    <x v="0"/>
    <d v="2011-05-02T00:00:00"/>
    <s v="Unemployed"/>
    <x v="0"/>
    <n v="0"/>
    <x v="0"/>
    <x v="1"/>
    <n v="79"/>
    <n v="28"/>
    <n v="94"/>
    <n v="0"/>
    <n v="1"/>
    <s v="Personal Auto"/>
    <s v="Personal L2"/>
    <s v="Offer1"/>
    <s v="Branch"/>
    <n v="509.02810199999999"/>
    <s v="Four-Door Car"/>
    <s v="Medsize"/>
  </r>
  <r>
    <s v="FO33051"/>
    <x v="1"/>
    <n v="16355.31386"/>
    <x v="0"/>
    <s v="Premium"/>
    <x v="1"/>
    <s v="2/16/11"/>
    <s v="Medical Leave"/>
    <x v="1"/>
    <n v="29439"/>
    <x v="0"/>
    <x v="2"/>
    <n v="146"/>
    <n v="4"/>
    <n v="10"/>
    <n v="0"/>
    <n v="2"/>
    <s v="Personal Auto"/>
    <s v="Personal L3"/>
    <s v="Offer1"/>
    <s v="Call Center"/>
    <n v="700.8"/>
    <s v="SUV"/>
    <s v="Large"/>
  </r>
  <r>
    <s v="ZE40223"/>
    <x v="4"/>
    <n v="7329.8891389999999"/>
    <x v="0"/>
    <s v="Basic"/>
    <x v="1"/>
    <s v="1/31/11"/>
    <s v="Unemployed"/>
    <x v="1"/>
    <n v="0"/>
    <x v="0"/>
    <x v="1"/>
    <n v="108"/>
    <n v="26"/>
    <n v="94"/>
    <n v="0"/>
    <n v="4"/>
    <s v="Personal Auto"/>
    <s v="Personal L1"/>
    <s v="Offer1"/>
    <s v="Branch"/>
    <n v="518.4"/>
    <s v="Sports Car"/>
    <s v="Small"/>
  </r>
  <r>
    <s v="II49996"/>
    <x v="1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1"/>
    <s v="Offer2"/>
    <s v="Call Center"/>
    <n v="471.44307700000002"/>
    <s v="Four-Door Car"/>
    <s v="Small"/>
  </r>
  <r>
    <s v="AX71707"/>
    <x v="1"/>
    <n v="6383.4821519999996"/>
    <x v="0"/>
    <s v="Extended"/>
    <x v="1"/>
    <s v="1/13/11"/>
    <s v="Employed"/>
    <x v="0"/>
    <n v="67881"/>
    <x v="0"/>
    <x v="0"/>
    <n v="79"/>
    <n v="6"/>
    <n v="70"/>
    <n v="0"/>
    <n v="4"/>
    <s v="Personal Auto"/>
    <s v="Personal L2"/>
    <s v="Offer3"/>
    <s v="Branch"/>
    <n v="391.03916600000002"/>
    <s v="Two-Door Car"/>
    <s v="Medsize"/>
  </r>
  <r>
    <s v="GF38306"/>
    <x v="2"/>
    <n v="7758.5885060000001"/>
    <x v="0"/>
    <s v="Extended"/>
    <x v="3"/>
    <d v="2011-08-02T00:00:00"/>
    <s v="Employed"/>
    <x v="0"/>
    <n v="96162"/>
    <x v="2"/>
    <x v="1"/>
    <n v="97"/>
    <n v="9"/>
    <n v="91"/>
    <n v="0"/>
    <n v="4"/>
    <s v="Corporate Auto"/>
    <s v="Corporate L3"/>
    <s v="Offer2"/>
    <s v="Agent"/>
    <n v="376.56900899999999"/>
    <s v="Four-Door Car"/>
    <s v="Small"/>
  </r>
  <r>
    <s v="TN54884"/>
    <x v="3"/>
    <n v="14932.099819999999"/>
    <x v="0"/>
    <s v="Basic"/>
    <x v="1"/>
    <d v="2011-08-01T00:00:00"/>
    <s v="Employed"/>
    <x v="0"/>
    <n v="39049"/>
    <x v="2"/>
    <x v="0"/>
    <n v="63"/>
    <n v="30"/>
    <n v="34"/>
    <n v="0"/>
    <n v="2"/>
    <s v="Personal Auto"/>
    <s v="Personal L2"/>
    <s v="Offer2"/>
    <s v="Agent"/>
    <n v="294.75626"/>
    <s v="Two-Door Car"/>
    <s v="Medsize"/>
  </r>
  <r>
    <s v="DD27635"/>
    <x v="4"/>
    <n v="8047.4109360000002"/>
    <x v="0"/>
    <s v="Basic"/>
    <x v="4"/>
    <s v="2/20/11"/>
    <s v="Disabled"/>
    <x v="1"/>
    <n v="29808"/>
    <x v="1"/>
    <x v="0"/>
    <n v="105"/>
    <n v="18"/>
    <n v="38"/>
    <n v="1"/>
    <n v="3"/>
    <s v="Personal Auto"/>
    <s v="Personal L1"/>
    <s v="Offer1"/>
    <s v="Call Center"/>
    <n v="52.456586999999999"/>
    <s v="SUV"/>
    <s v="Medsize"/>
  </r>
  <r>
    <s v="NX84287"/>
    <x v="3"/>
    <n v="10861.514999999999"/>
    <x v="0"/>
    <s v="Extended"/>
    <x v="2"/>
    <s v="1/22/11"/>
    <s v="Employed"/>
    <x v="0"/>
    <n v="65727"/>
    <x v="2"/>
    <x v="0"/>
    <n v="134"/>
    <n v="14"/>
    <n v="15"/>
    <n v="0"/>
    <n v="6"/>
    <s v="Corporate Auto"/>
    <s v="Corporate L2"/>
    <s v="Offer1"/>
    <s v="Agent"/>
    <n v="363.99501299999997"/>
    <s v="SUV"/>
    <s v="Medsize"/>
  </r>
  <r>
    <s v="EO38569"/>
    <x v="0"/>
    <n v="2195.295372"/>
    <x v="0"/>
    <s v="Basic"/>
    <x v="3"/>
    <s v="2/13/11"/>
    <s v="Unemployed"/>
    <x v="0"/>
    <n v="0"/>
    <x v="0"/>
    <x v="1"/>
    <n v="62"/>
    <n v="30"/>
    <n v="29"/>
    <n v="1"/>
    <n v="1"/>
    <s v="Personal Auto"/>
    <s v="Personal L2"/>
    <s v="Offer1"/>
    <s v="Web"/>
    <n v="446.4"/>
    <s v="Four-Door Car"/>
    <s v="Large"/>
  </r>
  <r>
    <s v="FF77476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Corporate Auto"/>
    <s v="Corporate L3"/>
    <s v="Offer1"/>
    <s v="Branch"/>
    <n v="572.07210599999996"/>
    <s v="Four-Door Car"/>
    <s v="Medsize"/>
  </r>
  <r>
    <s v="CW92156"/>
    <x v="0"/>
    <n v="4070.045873"/>
    <x v="0"/>
    <s v="Basic"/>
    <x v="1"/>
    <s v="1/31/11"/>
    <s v="Employed"/>
    <x v="0"/>
    <n v="37435"/>
    <x v="2"/>
    <x v="1"/>
    <n v="105"/>
    <n v="3"/>
    <n v="22"/>
    <n v="0"/>
    <n v="1"/>
    <s v="Personal Auto"/>
    <s v="Personal L3"/>
    <s v="Offer3"/>
    <s v="Branch"/>
    <n v="314.44158499999998"/>
    <s v="SUV"/>
    <s v="Medsize"/>
  </r>
  <r>
    <s v="XA53408"/>
    <x v="4"/>
    <n v="5578.5223480000004"/>
    <x v="0"/>
    <s v="Basic"/>
    <x v="1"/>
    <s v="2/13/11"/>
    <s v="Employed"/>
    <x v="1"/>
    <n v="27756"/>
    <x v="0"/>
    <x v="0"/>
    <n v="71"/>
    <n v="6"/>
    <n v="52"/>
    <n v="0"/>
    <n v="8"/>
    <s v="Corporate Auto"/>
    <s v="Corporate L3"/>
    <s v="Offer1"/>
    <s v="Agent"/>
    <n v="735.733206"/>
    <s v="Two-Door Car"/>
    <s v="Small"/>
  </r>
  <r>
    <s v="CV86445"/>
    <x v="1"/>
    <n v="8139.5255790000001"/>
    <x v="0"/>
    <s v="Basic"/>
    <x v="3"/>
    <d v="2011-12-01T00:00:00"/>
    <s v="Employed"/>
    <x v="1"/>
    <n v="86876"/>
    <x v="1"/>
    <x v="0"/>
    <n v="68"/>
    <n v="9"/>
    <n v="3"/>
    <n v="0"/>
    <n v="2"/>
    <s v="Personal Auto"/>
    <s v="Personal L3"/>
    <s v="Offer4"/>
    <s v="Call Center"/>
    <n v="118.810361"/>
    <s v="Four-Door Car"/>
    <s v="Medsize"/>
  </r>
  <r>
    <s v="TK32843"/>
    <x v="3"/>
    <n v="7444.9394190000003"/>
    <x v="0"/>
    <s v="Premium"/>
    <x v="0"/>
    <s v="2/13/11"/>
    <s v="Unemployed"/>
    <x v="1"/>
    <n v="0"/>
    <x v="0"/>
    <x v="1"/>
    <n v="114"/>
    <n v="21"/>
    <n v="41"/>
    <n v="0"/>
    <n v="4"/>
    <s v="Personal Auto"/>
    <s v="Personal L2"/>
    <s v="Offer1"/>
    <s v="Branch"/>
    <n v="863.86173599999995"/>
    <s v="Four-Door Car"/>
    <s v="Medsize"/>
  </r>
  <r>
    <s v="EV14053"/>
    <x v="3"/>
    <n v="7295.3327120000004"/>
    <x v="0"/>
    <s v="Extended"/>
    <x v="3"/>
    <s v="2/15/11"/>
    <s v="Employed"/>
    <x v="0"/>
    <n v="34062"/>
    <x v="0"/>
    <x v="0"/>
    <n v="91"/>
    <n v="23"/>
    <n v="51"/>
    <n v="0"/>
    <n v="3"/>
    <s v="Corporate Auto"/>
    <s v="Corporate L3"/>
    <s v="Offer3"/>
    <s v="Agent"/>
    <n v="603.35057099999995"/>
    <s v="Four-Door Car"/>
    <s v="Medsize"/>
  </r>
  <r>
    <s v="IY38767"/>
    <x v="4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VJ34494"/>
    <x v="0"/>
    <n v="2442.212317"/>
    <x v="0"/>
    <s v="Basic"/>
    <x v="1"/>
    <d v="2011-12-02T00:00:00"/>
    <s v="Unemployed"/>
    <x v="0"/>
    <n v="0"/>
    <x v="0"/>
    <x v="1"/>
    <n v="69"/>
    <n v="7"/>
    <n v="10"/>
    <n v="0"/>
    <n v="1"/>
    <s v="Corporate Auto"/>
    <s v="Corporate L1"/>
    <s v="Offer1"/>
    <s v="Branch"/>
    <n v="331.2"/>
    <s v="Four-Door Car"/>
    <s v="Large"/>
  </r>
  <r>
    <s v="SN36487"/>
    <x v="1"/>
    <n v="10307.65258"/>
    <x v="0"/>
    <s v="Extended"/>
    <x v="1"/>
    <s v="1/27/11"/>
    <s v="Employed"/>
    <x v="0"/>
    <n v="78358"/>
    <x v="0"/>
    <x v="0"/>
    <n v="128"/>
    <n v="6"/>
    <n v="75"/>
    <n v="0"/>
    <n v="3"/>
    <s v="Corporate Auto"/>
    <s v="Corporate L1"/>
    <s v="Offer3"/>
    <s v="Agent"/>
    <n v="614.4"/>
    <s v="SUV"/>
    <s v="Medsize"/>
  </r>
  <r>
    <s v="SW88021"/>
    <x v="3"/>
    <n v="2461.7977380000002"/>
    <x v="0"/>
    <s v="Basic"/>
    <x v="0"/>
    <s v="1/21/11"/>
    <s v="Medical Leave"/>
    <x v="0"/>
    <n v="12222"/>
    <x v="0"/>
    <x v="0"/>
    <n v="67"/>
    <n v="8"/>
    <n v="70"/>
    <n v="1"/>
    <n v="1"/>
    <s v="Corporate Auto"/>
    <s v="Corporate L3"/>
    <s v="Offer3"/>
    <s v="Agent"/>
    <n v="321.60000000000002"/>
    <s v="Two-Door Car"/>
    <s v="Medsize"/>
  </r>
  <r>
    <s v="US43945"/>
    <x v="3"/>
    <n v="2521.6843920000001"/>
    <x v="0"/>
    <s v="Basic"/>
    <x v="0"/>
    <s v="2/20/11"/>
    <s v="Employed"/>
    <x v="0"/>
    <n v="41247"/>
    <x v="0"/>
    <x v="2"/>
    <n v="64"/>
    <n v="17"/>
    <n v="6"/>
    <n v="0"/>
    <n v="1"/>
    <s v="Personal Auto"/>
    <s v="Personal L3"/>
    <s v="Offer4"/>
    <s v="Web"/>
    <n v="307.2"/>
    <s v="Two-Door Car"/>
    <s v="Large"/>
  </r>
  <r>
    <s v="QC93181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Corporate Auto"/>
    <s v="Corporate L1"/>
    <s v="Offer1"/>
    <s v="Branch"/>
    <n v="465.6"/>
    <s v="Four-Door Car"/>
    <s v="Small"/>
  </r>
  <r>
    <s v="XS89049"/>
    <x v="2"/>
    <n v="2822.5914809999999"/>
    <x v="0"/>
    <s v="Basic"/>
    <x v="1"/>
    <d v="2011-09-02T00:00:00"/>
    <s v="Disabled"/>
    <x v="0"/>
    <n v="25531"/>
    <x v="0"/>
    <x v="0"/>
    <n v="74"/>
    <n v="27"/>
    <n v="52"/>
    <n v="0"/>
    <n v="1"/>
    <s v="Personal Auto"/>
    <s v="Personal L3"/>
    <s v="Offer1"/>
    <s v="Agent"/>
    <n v="355.2"/>
    <s v="Two-Door Car"/>
    <s v="Small"/>
  </r>
  <r>
    <s v="QR79788"/>
    <x v="2"/>
    <n v="5811.9967029999998"/>
    <x v="0"/>
    <s v="Basic"/>
    <x v="1"/>
    <d v="2011-08-02T00:00:00"/>
    <s v="Employed"/>
    <x v="1"/>
    <n v="58643"/>
    <x v="2"/>
    <x v="2"/>
    <n v="74"/>
    <n v="33"/>
    <n v="58"/>
    <n v="0"/>
    <n v="3"/>
    <s v="Personal Auto"/>
    <s v="Personal L1"/>
    <s v="Offer3"/>
    <s v="Agent"/>
    <n v="329.46647999999999"/>
    <s v="Four-Door Car"/>
    <s v="Medsize"/>
  </r>
  <r>
    <s v="WG51244"/>
    <x v="4"/>
    <n v="21850.346269999998"/>
    <x v="0"/>
    <s v="Basic"/>
    <x v="0"/>
    <s v="2/26/11"/>
    <s v="Employed"/>
    <x v="1"/>
    <n v="48107"/>
    <x v="0"/>
    <x v="2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x v="0"/>
    <n v="9320.240511"/>
    <x v="0"/>
    <s v="Premium"/>
    <x v="0"/>
    <s v="2/24/11"/>
    <s v="Medical Leave"/>
    <x v="0"/>
    <n v="18643"/>
    <x v="0"/>
    <x v="0"/>
    <n v="119"/>
    <n v="34"/>
    <n v="41"/>
    <n v="0"/>
    <n v="5"/>
    <s v="Corporate Auto"/>
    <s v="Corporate L2"/>
    <s v="Offer1"/>
    <s v="Agent"/>
    <n v="571.20000000000005"/>
    <s v="Four-Door Car"/>
    <s v="Medsize"/>
  </r>
  <r>
    <s v="AN97123"/>
    <x v="2"/>
    <n v="22305.323509999998"/>
    <x v="0"/>
    <s v="Premium"/>
    <x v="1"/>
    <s v="2/21/11"/>
    <s v="Unemployed"/>
    <x v="0"/>
    <n v="0"/>
    <x v="2"/>
    <x v="0"/>
    <n v="102"/>
    <n v="13"/>
    <n v="89"/>
    <n v="0"/>
    <n v="2"/>
    <s v="Personal Auto"/>
    <s v="Personal L2"/>
    <s v="Offer4"/>
    <s v="Agent"/>
    <n v="401.52895699999999"/>
    <s v="Two-Door Car"/>
    <s v="Medsize"/>
  </r>
  <r>
    <s v="VS30147"/>
    <x v="4"/>
    <n v="22118.812610000001"/>
    <x v="0"/>
    <s v="Basic"/>
    <x v="2"/>
    <s v="2/17/11"/>
    <s v="Employed"/>
    <x v="1"/>
    <n v="58645"/>
    <x v="2"/>
    <x v="0"/>
    <n v="110"/>
    <n v="15"/>
    <n v="44"/>
    <n v="0"/>
    <n v="2"/>
    <s v="Personal Auto"/>
    <s v="Personal L2"/>
    <s v="Offer2"/>
    <s v="Agent"/>
    <n v="427.72364599999997"/>
    <s v="SUV"/>
    <s v="Medsize"/>
  </r>
  <r>
    <s v="FY70464"/>
    <x v="4"/>
    <n v="7218.1627500000004"/>
    <x v="0"/>
    <s v="Premium"/>
    <x v="0"/>
    <s v="1/18/11"/>
    <s v="Employed"/>
    <x v="0"/>
    <n v="95058"/>
    <x v="1"/>
    <x v="0"/>
    <n v="177"/>
    <n v="11"/>
    <n v="90"/>
    <n v="0"/>
    <n v="1"/>
    <s v="Personal Auto"/>
    <s v="Personal L3"/>
    <s v="Offer2"/>
    <s v="Agent"/>
    <n v="89.712323999999995"/>
    <s v="SUV"/>
    <s v="Small"/>
  </r>
  <r>
    <s v="BG19572"/>
    <x v="0"/>
    <n v="6117.0349969999997"/>
    <x v="0"/>
    <s v="Extended"/>
    <x v="0"/>
    <s v="2/22/11"/>
    <s v="Unemployed"/>
    <x v="0"/>
    <n v="0"/>
    <x v="0"/>
    <x v="1"/>
    <n v="87"/>
    <n v="16"/>
    <n v="83"/>
    <n v="0"/>
    <n v="8"/>
    <s v="Corporate Auto"/>
    <s v="Corporate L3"/>
    <s v="Offer3"/>
    <s v="Agent"/>
    <n v="1032.609293"/>
    <s v="Four-Door Car"/>
    <s v="Medsize"/>
  </r>
  <r>
    <s v="LR43989"/>
    <x v="4"/>
    <n v="4882.2898029999997"/>
    <x v="0"/>
    <s v="Basic"/>
    <x v="3"/>
    <s v="1/17/11"/>
    <s v="Medical Leave"/>
    <x v="0"/>
    <n v="19715"/>
    <x v="0"/>
    <x v="0"/>
    <n v="66"/>
    <n v="25"/>
    <n v="11"/>
    <n v="4"/>
    <n v="5"/>
    <s v="Personal Auto"/>
    <s v="Personal L3"/>
    <s v="Offer1"/>
    <s v="Web"/>
    <n v="475.2"/>
    <s v="Four-Door Car"/>
    <s v="Small"/>
  </r>
  <r>
    <s v="ER10834"/>
    <x v="2"/>
    <n v="2674.0755100000001"/>
    <x v="0"/>
    <s v="Basic"/>
    <x v="2"/>
    <d v="2011-06-01T00:00:00"/>
    <s v="Employed"/>
    <x v="0"/>
    <n v="68787"/>
    <x v="1"/>
    <x v="0"/>
    <n v="66"/>
    <n v="7"/>
    <n v="64"/>
    <n v="0"/>
    <n v="1"/>
    <s v="Personal Auto"/>
    <s v="Personal L3"/>
    <s v="Offer4"/>
    <s v="Call Center"/>
    <n v="105.379402"/>
    <s v="Four-Door Car"/>
    <s v="Medsize"/>
  </r>
  <r>
    <s v="WL46620"/>
    <x v="2"/>
    <n v="7724.6783869999999"/>
    <x v="0"/>
    <s v="Basic"/>
    <x v="0"/>
    <s v="2/22/11"/>
    <s v="Employed"/>
    <x v="1"/>
    <n v="29056"/>
    <x v="0"/>
    <x v="0"/>
    <n v="66"/>
    <n v="19"/>
    <n v="2"/>
    <n v="0"/>
    <n v="2"/>
    <s v="Personal Auto"/>
    <s v="Personal L3"/>
    <s v="Offer2"/>
    <s v="Branch"/>
    <n v="355.53126700000001"/>
    <s v="Two-Door Car"/>
    <s v="Medsize"/>
  </r>
  <r>
    <s v="MO27230"/>
    <x v="4"/>
    <n v="4708.2032840000002"/>
    <x v="0"/>
    <s v="Basic"/>
    <x v="1"/>
    <s v="1/25/11"/>
    <s v="Employed"/>
    <x v="0"/>
    <n v="47829"/>
    <x v="0"/>
    <x v="0"/>
    <n v="117"/>
    <n v="23"/>
    <n v="37"/>
    <n v="1"/>
    <n v="1"/>
    <s v="Personal Auto"/>
    <s v="Personal L3"/>
    <s v="Offer3"/>
    <s v="Call Center"/>
    <n v="561.6"/>
    <s v="SUV"/>
    <s v="Medsize"/>
  </r>
  <r>
    <s v="HD32695"/>
    <x v="1"/>
    <n v="4447.4234550000001"/>
    <x v="0"/>
    <s v="Premium"/>
    <x v="0"/>
    <s v="2/14/11"/>
    <s v="Disabled"/>
    <x v="0"/>
    <n v="13128"/>
    <x v="0"/>
    <x v="0"/>
    <n v="118"/>
    <n v="11"/>
    <n v="21"/>
    <n v="0"/>
    <n v="1"/>
    <s v="Personal Auto"/>
    <s v="Personal L1"/>
    <s v="Offer4"/>
    <s v="Call Center"/>
    <n v="771.878514"/>
    <s v="Four-Door Car"/>
    <s v="Medsize"/>
  </r>
  <r>
    <s v="ED89934"/>
    <x v="3"/>
    <n v="4823.5580280000004"/>
    <x v="0"/>
    <s v="Extended"/>
    <x v="1"/>
    <s v="1/31/11"/>
    <s v="Employed"/>
    <x v="0"/>
    <n v="58946"/>
    <x v="2"/>
    <x v="0"/>
    <n v="121"/>
    <n v="5"/>
    <n v="87"/>
    <n v="0"/>
    <n v="1"/>
    <s v="Personal Auto"/>
    <s v="Personal L3"/>
    <s v="Offer1"/>
    <s v="Agent"/>
    <n v="486.720776"/>
    <s v="SUV"/>
    <s v="Medsize"/>
  </r>
  <r>
    <s v="WU63862"/>
    <x v="4"/>
    <n v="5420.3618219999998"/>
    <x v="0"/>
    <s v="Basic"/>
    <x v="1"/>
    <d v="2011-10-01T00:00:00"/>
    <s v="Employed"/>
    <x v="1"/>
    <n v="31614"/>
    <x v="2"/>
    <x v="1"/>
    <n v="71"/>
    <n v="26"/>
    <n v="69"/>
    <n v="0"/>
    <n v="4"/>
    <s v="Personal Auto"/>
    <s v="Personal L3"/>
    <s v="Offer2"/>
    <s v="Branch"/>
    <n v="234.683628"/>
    <s v="Four-Door Car"/>
    <s v="Medsize"/>
  </r>
  <r>
    <s v="EW27959"/>
    <x v="3"/>
    <n v="7583.1412110000001"/>
    <x v="0"/>
    <s v="Basic"/>
    <x v="0"/>
    <d v="2011-02-01T00:00:00"/>
    <s v="Employed"/>
    <x v="0"/>
    <n v="44667"/>
    <x v="2"/>
    <x v="1"/>
    <n v="65"/>
    <n v="25"/>
    <n v="53"/>
    <n v="0"/>
    <n v="2"/>
    <s v="Personal Auto"/>
    <s v="Personal L2"/>
    <s v="Offer1"/>
    <s v="Web"/>
    <n v="245.66137599999999"/>
    <s v="Four-Door Car"/>
    <s v="Medsize"/>
  </r>
  <r>
    <s v="IG15771"/>
    <x v="4"/>
    <n v="3852.4251559999998"/>
    <x v="0"/>
    <s v="Premium"/>
    <x v="1"/>
    <s v="1/15/11"/>
    <s v="Unemployed"/>
    <x v="1"/>
    <n v="0"/>
    <x v="0"/>
    <x v="1"/>
    <n v="111"/>
    <n v="33"/>
    <n v="76"/>
    <n v="0"/>
    <n v="1"/>
    <s v="Personal Auto"/>
    <s v="Personal L3"/>
    <s v="Offer3"/>
    <s v="Agent"/>
    <n v="937.82484699999998"/>
    <s v="Four-Door Car"/>
    <s v="Small"/>
  </r>
  <r>
    <s v="PJ84431"/>
    <x v="3"/>
    <n v="7647.4518230000003"/>
    <x v="0"/>
    <s v="Basic"/>
    <x v="3"/>
    <d v="2011-12-02T00:00:00"/>
    <s v="Employed"/>
    <x v="1"/>
    <n v="91512"/>
    <x v="0"/>
    <x v="0"/>
    <n v="189"/>
    <n v="6"/>
    <n v="86"/>
    <n v="0"/>
    <n v="1"/>
    <s v="Personal Auto"/>
    <s v="Personal L3"/>
    <s v="Offer3"/>
    <s v="Branch"/>
    <n v="907.2"/>
    <s v="Luxury Car"/>
    <s v="Medsize"/>
  </r>
  <r>
    <s v="RW46214"/>
    <x v="4"/>
    <n v="5229.6803399999999"/>
    <x v="0"/>
    <s v="Basic"/>
    <x v="3"/>
    <s v="2/23/11"/>
    <s v="Medical Leave"/>
    <x v="0"/>
    <n v="26540"/>
    <x v="0"/>
    <x v="2"/>
    <n v="69"/>
    <n v="13"/>
    <n v="65"/>
    <n v="1"/>
    <n v="5"/>
    <s v="Personal Auto"/>
    <s v="Personal L1"/>
    <s v="Offer2"/>
    <s v="Call Center"/>
    <n v="331.2"/>
    <s v="Four-Door Car"/>
    <s v="Medsize"/>
  </r>
  <r>
    <s v="VP91482"/>
    <x v="4"/>
    <n v="3614.0784359999998"/>
    <x v="0"/>
    <s v="Basic"/>
    <x v="0"/>
    <s v="2/16/11"/>
    <s v="Unemployed"/>
    <x v="1"/>
    <n v="0"/>
    <x v="0"/>
    <x v="1"/>
    <n v="103"/>
    <n v="35"/>
    <n v="76"/>
    <n v="0"/>
    <n v="1"/>
    <s v="Personal Auto"/>
    <s v="Personal L2"/>
    <s v="Offer1"/>
    <s v="Agent"/>
    <n v="741.6"/>
    <s v="SUV"/>
    <s v="Medsize"/>
  </r>
  <r>
    <s v="DZ48278"/>
    <x v="2"/>
    <n v="2853.5126449999998"/>
    <x v="0"/>
    <s v="Basic"/>
    <x v="3"/>
    <d v="2011-02-02T00:00:00"/>
    <s v="Employed"/>
    <x v="1"/>
    <n v="38798"/>
    <x v="2"/>
    <x v="0"/>
    <n v="72"/>
    <n v="24"/>
    <n v="48"/>
    <n v="0"/>
    <n v="1"/>
    <s v="Personal Auto"/>
    <s v="Personal L3"/>
    <s v="Offer2"/>
    <s v="Web"/>
    <n v="332.94545499999998"/>
    <s v="Four-Door Car"/>
    <s v="Medsize"/>
  </r>
  <r>
    <s v="HC37968"/>
    <x v="4"/>
    <n v="8543.3255389999995"/>
    <x v="0"/>
    <s v="Basic"/>
    <x v="0"/>
    <s v="2/22/11"/>
    <s v="Unemployed"/>
    <x v="0"/>
    <n v="0"/>
    <x v="0"/>
    <x v="0"/>
    <n v="117"/>
    <n v="0"/>
    <n v="6"/>
    <n v="0"/>
    <n v="4"/>
    <s v="Personal Auto"/>
    <s v="Personal L3"/>
    <s v="Offer1"/>
    <s v="Call Center"/>
    <n v="561.6"/>
    <s v="Sports Car"/>
    <s v="Medsize"/>
  </r>
  <r>
    <s v="CQ15251"/>
    <x v="4"/>
    <n v="5150.4165110000004"/>
    <x v="0"/>
    <s v="Basic"/>
    <x v="0"/>
    <d v="2011-05-01T00:00:00"/>
    <s v="Employed"/>
    <x v="0"/>
    <n v="65629"/>
    <x v="1"/>
    <x v="0"/>
    <n v="64"/>
    <n v="21"/>
    <n v="28"/>
    <n v="0"/>
    <n v="3"/>
    <s v="Personal Auto"/>
    <s v="Personal L3"/>
    <s v="Offer4"/>
    <s v="Call Center"/>
    <n v="89.411365000000004"/>
    <s v="Four-Door Car"/>
    <s v="Large"/>
  </r>
  <r>
    <s v="QD36906"/>
    <x v="2"/>
    <n v="8723.6671229999993"/>
    <x v="0"/>
    <s v="Basic"/>
    <x v="2"/>
    <d v="2011-03-01T00:00:00"/>
    <s v="Employed"/>
    <x v="0"/>
    <n v="33291"/>
    <x v="1"/>
    <x v="0"/>
    <n v="73"/>
    <n v="30"/>
    <n v="2"/>
    <n v="1"/>
    <n v="2"/>
    <s v="Personal Auto"/>
    <s v="Personal L3"/>
    <s v="Offer1"/>
    <s v="Agent"/>
    <n v="172.22616500000001"/>
    <s v="Four-Door Car"/>
    <s v="Medsize"/>
  </r>
  <r>
    <s v="BG95711"/>
    <x v="3"/>
    <n v="16477.477989999999"/>
    <x v="0"/>
    <s v="Extended"/>
    <x v="1"/>
    <s v="2/22/11"/>
    <s v="Employed"/>
    <x v="0"/>
    <n v="57264"/>
    <x v="1"/>
    <x v="2"/>
    <n v="84"/>
    <n v="0"/>
    <n v="30"/>
    <n v="1"/>
    <n v="2"/>
    <s v="Personal Auto"/>
    <s v="Personal L3"/>
    <s v="Offer1"/>
    <s v="Branch"/>
    <n v="129.249842"/>
    <s v="Four-Door Car"/>
    <s v="Medsize"/>
  </r>
  <r>
    <s v="HR44460"/>
    <x v="3"/>
    <n v="26338.58626"/>
    <x v="0"/>
    <s v="Basic"/>
    <x v="0"/>
    <s v="1/14/11"/>
    <s v="Employed"/>
    <x v="0"/>
    <n v="60970"/>
    <x v="1"/>
    <x v="2"/>
    <n v="110"/>
    <n v="20"/>
    <n v="10"/>
    <n v="0"/>
    <n v="2"/>
    <s v="Personal Auto"/>
    <s v="Personal L3"/>
    <s v="Offer1"/>
    <s v="Agent"/>
    <n v="94.496547000000007"/>
    <s v="SUV"/>
    <s v="Medsize"/>
  </r>
  <r>
    <s v="NE57101"/>
    <x v="4"/>
    <n v="4244.4703520000003"/>
    <x v="0"/>
    <s v="Basic"/>
    <x v="1"/>
    <s v="2/21/11"/>
    <s v="Employed"/>
    <x v="1"/>
    <n v="34220"/>
    <x v="0"/>
    <x v="0"/>
    <n v="109"/>
    <n v="23"/>
    <n v="71"/>
    <n v="1"/>
    <n v="1"/>
    <s v="Corporate Auto"/>
    <s v="Corporate L3"/>
    <s v="Offer2"/>
    <s v="Branch"/>
    <n v="523.20000000000005"/>
    <s v="SUV"/>
    <s v="Medsize"/>
  </r>
  <r>
    <s v="UQ34669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BL42392"/>
    <x v="1"/>
    <n v="4826.831451"/>
    <x v="0"/>
    <s v="Basic"/>
    <x v="4"/>
    <s v="2/20/11"/>
    <s v="Medical Leave"/>
    <x v="1"/>
    <n v="18779"/>
    <x v="2"/>
    <x v="0"/>
    <n v="63"/>
    <n v="10"/>
    <n v="65"/>
    <n v="0"/>
    <n v="4"/>
    <s v="Personal Auto"/>
    <s v="Personal L3"/>
    <s v="Offer3"/>
    <s v="Agent"/>
    <n v="215.25572099999999"/>
    <s v="Four-Door Car"/>
    <s v="Large"/>
  </r>
  <r>
    <s v="WC52068"/>
    <x v="4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Corporate Auto"/>
    <s v="Corporate L3"/>
    <s v="Offer1"/>
    <s v="Agent"/>
    <n v="369.61472900000001"/>
    <s v="SUV"/>
    <s v="Medsize"/>
  </r>
  <r>
    <s v="GB20532"/>
    <x v="1"/>
    <n v="3011.2706280000002"/>
    <x v="0"/>
    <s v="Extended"/>
    <x v="3"/>
    <s v="1/17/11"/>
    <s v="Unemployed"/>
    <x v="1"/>
    <n v="0"/>
    <x v="0"/>
    <x v="1"/>
    <n v="86"/>
    <n v="18"/>
    <n v="41"/>
    <n v="0"/>
    <n v="1"/>
    <s v="Personal Auto"/>
    <s v="Personal L3"/>
    <s v="Offer1"/>
    <s v="Web"/>
    <n v="569.13042299999995"/>
    <s v="Four-Door Car"/>
    <s v="Medsize"/>
  </r>
  <r>
    <s v="XS74432"/>
    <x v="3"/>
    <n v="8663.919296"/>
    <x v="0"/>
    <s v="Basic"/>
    <x v="3"/>
    <s v="2/22/11"/>
    <s v="Employed"/>
    <x v="0"/>
    <n v="29218"/>
    <x v="0"/>
    <x v="0"/>
    <n v="72"/>
    <n v="33"/>
    <n v="40"/>
    <n v="0"/>
    <n v="2"/>
    <s v="Personal Auto"/>
    <s v="Personal L1"/>
    <s v="Offer3"/>
    <s v="Agent"/>
    <n v="502.36944199999999"/>
    <s v="Four-Door Car"/>
    <s v="Medsize"/>
  </r>
  <r>
    <s v="YA10507"/>
    <x v="3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Special Auto"/>
    <s v="Special L3"/>
    <s v="Offer2"/>
    <s v="Agent"/>
    <n v="114.273025"/>
    <s v="Two-Door Car"/>
    <s v="Medsize"/>
  </r>
  <r>
    <s v="NL59273"/>
    <x v="4"/>
    <n v="5627.2978869999997"/>
    <x v="0"/>
    <s v="Basic"/>
    <x v="4"/>
    <s v="1/21/11"/>
    <s v="Employed"/>
    <x v="0"/>
    <n v="61486"/>
    <x v="2"/>
    <x v="0"/>
    <n v="70"/>
    <n v="2"/>
    <n v="65"/>
    <n v="0"/>
    <n v="3"/>
    <s v="Personal Auto"/>
    <s v="Personal L3"/>
    <s v="Offer2"/>
    <s v="Call Center"/>
    <n v="334.13351"/>
    <s v="Two-Door Car"/>
    <s v="Medsize"/>
  </r>
  <r>
    <s v="BZ81849"/>
    <x v="1"/>
    <n v="7494.0873410000004"/>
    <x v="0"/>
    <s v="Basic"/>
    <x v="0"/>
    <d v="2011-06-02T00:00:00"/>
    <s v="Unemployed"/>
    <x v="0"/>
    <n v="0"/>
    <x v="0"/>
    <x v="0"/>
    <n v="68"/>
    <n v="6"/>
    <n v="25"/>
    <n v="0"/>
    <n v="2"/>
    <s v="Personal Auto"/>
    <s v="Personal L3"/>
    <s v="Offer3"/>
    <s v="Call Center"/>
    <n v="326.39999999999998"/>
    <s v="Four-Door Car"/>
    <s v="Medsize"/>
  </r>
  <r>
    <s v="MF83904"/>
    <x v="4"/>
    <n v="5452.6254490000001"/>
    <x v="0"/>
    <s v="Basic"/>
    <x v="0"/>
    <d v="2011-12-01T00:00:00"/>
    <s v="Disabled"/>
    <x v="0"/>
    <n v="17723"/>
    <x v="0"/>
    <x v="0"/>
    <n v="72"/>
    <n v="3"/>
    <n v="40"/>
    <n v="0"/>
    <n v="3"/>
    <s v="Personal Auto"/>
    <s v="Personal L3"/>
    <s v="Offer1"/>
    <s v="Agent"/>
    <n v="345.6"/>
    <s v="Two-Door Car"/>
    <s v="Medsize"/>
  </r>
  <r>
    <s v="MH14039"/>
    <x v="3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x v="3"/>
    <n v="6721.8937429999996"/>
    <x v="0"/>
    <s v="Extended"/>
    <x v="1"/>
    <s v="1/29/11"/>
    <s v="Employed"/>
    <x v="0"/>
    <n v="36510"/>
    <x v="2"/>
    <x v="0"/>
    <n v="84"/>
    <n v="10"/>
    <n v="36"/>
    <n v="0"/>
    <n v="6"/>
    <s v="Personal Auto"/>
    <s v="Personal L3"/>
    <s v="Offer1"/>
    <s v="Call Center"/>
    <n v="286.78160100000002"/>
    <s v="Four-Door Car"/>
    <s v="Medsize"/>
  </r>
  <r>
    <s v="BC53546"/>
    <x v="4"/>
    <n v="5500.576161"/>
    <x v="0"/>
    <s v="Basic"/>
    <x v="0"/>
    <s v="2/19/11"/>
    <s v="Employed"/>
    <x v="1"/>
    <n v="35396"/>
    <x v="0"/>
    <x v="2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x v="4"/>
    <n v="2550.6590529999999"/>
    <x v="0"/>
    <s v="Basic"/>
    <x v="1"/>
    <d v="2011-10-02T00:00:00"/>
    <s v="Employed"/>
    <x v="0"/>
    <n v="69230"/>
    <x v="2"/>
    <x v="0"/>
    <n v="63"/>
    <n v="31"/>
    <n v="13"/>
    <n v="0"/>
    <n v="1"/>
    <s v="Special Auto"/>
    <s v="Special L2"/>
    <s v="Offer3"/>
    <s v="Agent"/>
    <n v="283.24186800000001"/>
    <s v="Four-Door Car"/>
    <s v="Medsize"/>
  </r>
  <r>
    <s v="FF31523"/>
    <x v="0"/>
    <n v="7771.5820970000004"/>
    <x v="0"/>
    <s v="Premium"/>
    <x v="2"/>
    <d v="2011-01-02T00:00:00"/>
    <s v="Employed"/>
    <x v="0"/>
    <n v="28054"/>
    <x v="2"/>
    <x v="0"/>
    <n v="195"/>
    <n v="1"/>
    <n v="63"/>
    <n v="1"/>
    <n v="1"/>
    <s v="Corporate Auto"/>
    <s v="Corporate L1"/>
    <s v="Offer3"/>
    <s v="Agent"/>
    <n v="571.66325600000005"/>
    <s v="SUV"/>
    <s v="Medsize"/>
  </r>
  <r>
    <s v="EE98024"/>
    <x v="3"/>
    <n v="4236.3014540000004"/>
    <x v="0"/>
    <s v="Premium"/>
    <x v="1"/>
    <d v="2011-02-02T00:00:00"/>
    <s v="Medical Leave"/>
    <x v="0"/>
    <n v="25866"/>
    <x v="0"/>
    <x v="0"/>
    <n v="109"/>
    <n v="20"/>
    <n v="56"/>
    <n v="0"/>
    <n v="1"/>
    <s v="Personal Auto"/>
    <s v="Personal L2"/>
    <s v="Offer1"/>
    <s v="Agent"/>
    <n v="523.20000000000005"/>
    <s v="Four-Door Car"/>
    <s v="Small"/>
  </r>
  <r>
    <s v="QA50777"/>
    <x v="4"/>
    <n v="9025.0675250000004"/>
    <x v="0"/>
    <s v="Premium"/>
    <x v="0"/>
    <s v="1/17/11"/>
    <s v="Medical Leave"/>
    <x v="0"/>
    <n v="23675"/>
    <x v="0"/>
    <x v="0"/>
    <n v="117"/>
    <n v="4"/>
    <n v="31"/>
    <n v="0"/>
    <n v="7"/>
    <s v="Personal Auto"/>
    <s v="Personal L2"/>
    <s v="Offer1"/>
    <s v="Branch"/>
    <n v="707.92564500000003"/>
    <s v="Four-Door Car"/>
    <s v="Medsize"/>
  </r>
  <r>
    <s v="HW36182"/>
    <x v="3"/>
    <n v="2615.9119340000002"/>
    <x v="0"/>
    <s v="Basic"/>
    <x v="2"/>
    <d v="2011-03-02T00:00:00"/>
    <s v="Unemployed"/>
    <x v="1"/>
    <n v="0"/>
    <x v="0"/>
    <x v="0"/>
    <n v="71"/>
    <n v="22"/>
    <n v="45"/>
    <n v="0"/>
    <n v="1"/>
    <s v="Personal Auto"/>
    <s v="Personal L1"/>
    <s v="Offer2"/>
    <s v="Agent"/>
    <n v="340.8"/>
    <s v="Two-Door Car"/>
    <s v="Medsize"/>
  </r>
  <r>
    <s v="SB64064"/>
    <x v="2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Personal Auto"/>
    <s v="Personal L3"/>
    <s v="Offer2"/>
    <s v="Call Center"/>
    <n v="433.16028399999999"/>
    <s v="Four-Door Car"/>
    <s v="Large"/>
  </r>
  <r>
    <s v="MY60905"/>
    <x v="3"/>
    <n v="4784.4162669999996"/>
    <x v="0"/>
    <s v="Basic"/>
    <x v="0"/>
    <d v="2011-03-01T00:00:00"/>
    <s v="Unemployed"/>
    <x v="0"/>
    <n v="0"/>
    <x v="0"/>
    <x v="1"/>
    <n v="68"/>
    <n v="16"/>
    <n v="81"/>
    <n v="0"/>
    <n v="6"/>
    <s v="Personal Auto"/>
    <s v="Personal L3"/>
    <s v="Offer1"/>
    <s v="Branch"/>
    <n v="326.39999999999998"/>
    <s v="Two-Door Car"/>
    <s v="Medsize"/>
  </r>
  <r>
    <s v="FB77856"/>
    <x v="2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XQ93931"/>
    <x v="4"/>
    <n v="7806.1374580000002"/>
    <x v="0"/>
    <s v="Basic"/>
    <x v="1"/>
    <s v="2/27/11"/>
    <s v="Employed"/>
    <x v="1"/>
    <n v="23706"/>
    <x v="0"/>
    <x v="0"/>
    <n v="68"/>
    <n v="1"/>
    <n v="56"/>
    <n v="1"/>
    <n v="2"/>
    <s v="Corporate Auto"/>
    <s v="Corporate L3"/>
    <s v="Offer3"/>
    <s v="Web"/>
    <n v="326.39999999999998"/>
    <s v="Four-Door Car"/>
    <s v="Medsize"/>
  </r>
  <r>
    <s v="WA74455"/>
    <x v="1"/>
    <n v="4717.6257269999996"/>
    <x v="0"/>
    <s v="Extended"/>
    <x v="1"/>
    <s v="1/26/11"/>
    <s v="Unemployed"/>
    <x v="1"/>
    <n v="0"/>
    <x v="0"/>
    <x v="0"/>
    <n v="131"/>
    <n v="0"/>
    <n v="80"/>
    <n v="0"/>
    <n v="1"/>
    <s v="Personal Auto"/>
    <s v="Personal L1"/>
    <s v="Offer2"/>
    <s v="Agent"/>
    <n v="628.79999999999995"/>
    <s v="SUV"/>
    <s v="Large"/>
  </r>
  <r>
    <s v="GK98989"/>
    <x v="0"/>
    <n v="5625.9086710000001"/>
    <x v="0"/>
    <s v="Extended"/>
    <x v="0"/>
    <s v="1/17/11"/>
    <s v="Unemployed"/>
    <x v="1"/>
    <n v="0"/>
    <x v="0"/>
    <x v="1"/>
    <n v="85"/>
    <n v="34"/>
    <n v="31"/>
    <n v="0"/>
    <n v="3"/>
    <s v="Corporate Auto"/>
    <s v="Corporate L3"/>
    <s v="Offer2"/>
    <s v="Call Center"/>
    <n v="872.20392700000002"/>
    <s v="Four-Door Car"/>
    <s v="Small"/>
  </r>
  <r>
    <s v="VA35421"/>
    <x v="2"/>
    <n v="5182.9415179999996"/>
    <x v="0"/>
    <s v="Basic"/>
    <x v="2"/>
    <d v="2011-02-02T00:00:00"/>
    <s v="Employed"/>
    <x v="0"/>
    <n v="83527"/>
    <x v="1"/>
    <x v="0"/>
    <n v="64"/>
    <n v="19"/>
    <n v="27"/>
    <n v="1"/>
    <n v="3"/>
    <s v="Personal Auto"/>
    <s v="Personal L1"/>
    <s v="Offer2"/>
    <s v="Branch"/>
    <n v="39.127298000000003"/>
    <s v="Two-Door Car"/>
    <s v="Large"/>
  </r>
  <r>
    <s v="BB41401"/>
    <x v="1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RQ16234"/>
    <x v="1"/>
    <n v="9837.5075859999997"/>
    <x v="0"/>
    <s v="Extended"/>
    <x v="3"/>
    <s v="2/16/11"/>
    <s v="Employed"/>
    <x v="0"/>
    <n v="55099"/>
    <x v="1"/>
    <x v="2"/>
    <n v="122"/>
    <n v="33"/>
    <n v="86"/>
    <n v="0"/>
    <n v="3"/>
    <s v="Corporate Auto"/>
    <s v="Corporate L3"/>
    <s v="Offer2"/>
    <s v="Branch"/>
    <n v="260.26541700000001"/>
    <s v="Sports Car"/>
    <s v="Medsize"/>
  </r>
  <r>
    <s v="DO83789"/>
    <x v="1"/>
    <n v="5206.028448"/>
    <x v="0"/>
    <s v="Basic"/>
    <x v="1"/>
    <d v="2011-02-02T00:00:00"/>
    <s v="Employed"/>
    <x v="0"/>
    <n v="71661"/>
    <x v="0"/>
    <x v="0"/>
    <n v="65"/>
    <n v="7"/>
    <n v="92"/>
    <n v="0"/>
    <n v="4"/>
    <s v="Personal Auto"/>
    <s v="Personal L3"/>
    <s v="Offer4"/>
    <s v="Branch"/>
    <n v="312"/>
    <s v="Four-Door Car"/>
    <s v="Small"/>
  </r>
  <r>
    <s v="AK46006"/>
    <x v="4"/>
    <n v="36293.146780000003"/>
    <x v="0"/>
    <s v="Extended"/>
    <x v="0"/>
    <s v="1/17/11"/>
    <s v="Medical Leave"/>
    <x v="1"/>
    <n v="18047"/>
    <x v="0"/>
    <x v="0"/>
    <n v="242"/>
    <n v="5"/>
    <n v="50"/>
    <n v="0"/>
    <n v="2"/>
    <s v="Personal Auto"/>
    <s v="Personal L1"/>
    <s v="Offer1"/>
    <s v="Call Center"/>
    <n v="1350.379181"/>
    <s v="Luxury SUV"/>
    <s v="Medsize"/>
  </r>
  <r>
    <s v="CJ59481"/>
    <x v="0"/>
    <n v="2837.1091780000002"/>
    <x v="0"/>
    <s v="Basic"/>
    <x v="1"/>
    <s v="2/28/11"/>
    <s v="Employed"/>
    <x v="1"/>
    <n v="90893"/>
    <x v="1"/>
    <x v="0"/>
    <n v="70"/>
    <n v="8"/>
    <n v="82"/>
    <n v="0"/>
    <n v="1"/>
    <s v="Personal Auto"/>
    <s v="Personal L3"/>
    <s v="Offer1"/>
    <s v="Agent"/>
    <n v="70.712507000000002"/>
    <s v="Two-Door Car"/>
    <s v="Medsize"/>
  </r>
  <r>
    <s v="JL86651"/>
    <x v="2"/>
    <n v="11785.041810000001"/>
    <x v="0"/>
    <s v="Premium"/>
    <x v="1"/>
    <s v="1/27/11"/>
    <s v="Employed"/>
    <x v="1"/>
    <n v="90016"/>
    <x v="1"/>
    <x v="0"/>
    <n v="102"/>
    <n v="28"/>
    <n v="34"/>
    <n v="4"/>
    <n v="2"/>
    <s v="Personal Auto"/>
    <s v="Personal L2"/>
    <s v="Offer1"/>
    <s v="Web"/>
    <n v="20.405934999999999"/>
    <s v="Four-Door Car"/>
    <s v="Medsize"/>
  </r>
  <r>
    <s v="AN32867"/>
    <x v="3"/>
    <n v="3124.9338269999998"/>
    <x v="0"/>
    <s v="Extended"/>
    <x v="0"/>
    <s v="2/19/11"/>
    <s v="Employed"/>
    <x v="1"/>
    <n v="81285"/>
    <x v="0"/>
    <x v="1"/>
    <n v="81"/>
    <n v="18"/>
    <n v="2"/>
    <n v="2"/>
    <n v="1"/>
    <s v="Personal Auto"/>
    <s v="Personal L3"/>
    <s v="Offer1"/>
    <s v="Branch"/>
    <n v="441.76536800000002"/>
    <s v="Four-Door Car"/>
    <s v="Medsize"/>
  </r>
  <r>
    <s v="AC67315"/>
    <x v="2"/>
    <n v="13862.10016"/>
    <x v="0"/>
    <s v="Basic"/>
    <x v="0"/>
    <s v="2/21/11"/>
    <s v="Employed"/>
    <x v="0"/>
    <n v="96950"/>
    <x v="0"/>
    <x v="0"/>
    <n v="115"/>
    <n v="20"/>
    <n v="74"/>
    <n v="0"/>
    <n v="2"/>
    <s v="Personal Auto"/>
    <s v="Personal L2"/>
    <s v="Offer4"/>
    <s v="Agent"/>
    <n v="633.13201700000002"/>
    <s v="Sports Car"/>
    <s v="Large"/>
  </r>
  <r>
    <s v="XN90444"/>
    <x v="3"/>
    <n v="8200.2697349999999"/>
    <x v="0"/>
    <s v="Basic"/>
    <x v="4"/>
    <s v="1/22/11"/>
    <s v="Employed"/>
    <x v="1"/>
    <n v="24814"/>
    <x v="0"/>
    <x v="1"/>
    <n v="69"/>
    <n v="31"/>
    <n v="48"/>
    <n v="0"/>
    <n v="2"/>
    <s v="Special Auto"/>
    <s v="Special L1"/>
    <s v="Offer2"/>
    <s v="Call Center"/>
    <n v="331.2"/>
    <s v="Two-Door Car"/>
    <s v="Medsize"/>
  </r>
  <r>
    <s v="CZ72326"/>
    <x v="4"/>
    <n v="8456.2681790000006"/>
    <x v="0"/>
    <s v="Extended"/>
    <x v="3"/>
    <s v="1/14/11"/>
    <s v="Unemployed"/>
    <x v="0"/>
    <n v="0"/>
    <x v="0"/>
    <x v="1"/>
    <n v="90"/>
    <n v="14"/>
    <n v="16"/>
    <n v="3"/>
    <n v="2"/>
    <s v="Corporate Auto"/>
    <s v="Corporate L3"/>
    <s v="Offer1"/>
    <s v="Agent"/>
    <n v="648"/>
    <s v="Two-Door Car"/>
    <s v="Medsize"/>
  </r>
  <r>
    <s v="FG18525"/>
    <x v="2"/>
    <n v="2124.1738409999998"/>
    <x v="0"/>
    <s v="Basic"/>
    <x v="0"/>
    <s v="1/23/11"/>
    <s v="Unemployed"/>
    <x v="1"/>
    <n v="0"/>
    <x v="1"/>
    <x v="0"/>
    <n v="61"/>
    <n v="17"/>
    <n v="14"/>
    <n v="1"/>
    <n v="1"/>
    <s v="Personal Auto"/>
    <s v="Personal L3"/>
    <s v="Offer4"/>
    <s v="Web"/>
    <n v="60.597499999999997"/>
    <s v="Two-Door Car"/>
    <s v="Medsize"/>
  </r>
  <r>
    <s v="HC25359"/>
    <x v="4"/>
    <n v="9045.1119450000006"/>
    <x v="0"/>
    <s v="Premium"/>
    <x v="2"/>
    <d v="2011-06-01T00:00:00"/>
    <s v="Employed"/>
    <x v="0"/>
    <n v="52572"/>
    <x v="2"/>
    <x v="2"/>
    <n v="113"/>
    <n v="30"/>
    <n v="22"/>
    <n v="0"/>
    <n v="3"/>
    <s v="Personal Auto"/>
    <s v="Personal L2"/>
    <s v="Offer1"/>
    <s v="Agent"/>
    <n v="441.62303100000003"/>
    <s v="Four-Door Car"/>
    <s v="Medsize"/>
  </r>
  <r>
    <s v="SM39580"/>
    <x v="1"/>
    <n v="3187.3519930000002"/>
    <x v="0"/>
    <s v="Extended"/>
    <x v="4"/>
    <d v="2011-09-02T00:00:00"/>
    <s v="Unemployed"/>
    <x v="1"/>
    <n v="0"/>
    <x v="0"/>
    <x v="0"/>
    <n v="85"/>
    <n v="27"/>
    <n v="29"/>
    <n v="0"/>
    <n v="1"/>
    <s v="Corporate Auto"/>
    <s v="Corporate L2"/>
    <s v="Offer2"/>
    <s v="Call Center"/>
    <n v="595.16048599999999"/>
    <s v="Two-Door Car"/>
    <s v="Large"/>
  </r>
  <r>
    <s v="UU81720"/>
    <x v="3"/>
    <n v="8113.9622840000002"/>
    <x v="0"/>
    <s v="Basic"/>
    <x v="3"/>
    <d v="2011-04-01T00:00:00"/>
    <s v="Employed"/>
    <x v="0"/>
    <n v="41701"/>
    <x v="1"/>
    <x v="0"/>
    <n v="68"/>
    <n v="16"/>
    <n v="74"/>
    <n v="0"/>
    <n v="2"/>
    <s v="Corporate Auto"/>
    <s v="Corporate L3"/>
    <s v="Offer1"/>
    <s v="Agent"/>
    <n v="64.646457999999996"/>
    <s v="Four-Door Car"/>
    <s v="Medsize"/>
  </r>
  <r>
    <s v="WO53546"/>
    <x v="4"/>
    <n v="34039.056129999997"/>
    <x v="0"/>
    <s v="Basic"/>
    <x v="1"/>
    <s v="1/28/11"/>
    <s v="Unemployed"/>
    <x v="1"/>
    <n v="0"/>
    <x v="0"/>
    <x v="2"/>
    <n v="104"/>
    <n v="26"/>
    <n v="66"/>
    <n v="0"/>
    <n v="2"/>
    <s v="Personal Auto"/>
    <s v="Personal L3"/>
    <s v="Offer2"/>
    <s v="Agent"/>
    <n v="499.2"/>
    <s v="Sports Car"/>
    <s v="Medsize"/>
  </r>
  <r>
    <s v="UH76249"/>
    <x v="1"/>
    <n v="9087.5868190000001"/>
    <x v="0"/>
    <s v="Extended"/>
    <x v="3"/>
    <d v="2011-05-01T00:00:00"/>
    <s v="Unemployed"/>
    <x v="1"/>
    <n v="0"/>
    <x v="0"/>
    <x v="0"/>
    <n v="80"/>
    <n v="7"/>
    <n v="77"/>
    <n v="0"/>
    <n v="2"/>
    <s v="Corporate Auto"/>
    <s v="Corporate L2"/>
    <s v="Offer1"/>
    <s v="Agent"/>
    <n v="384"/>
    <s v="Four-Door Car"/>
    <s v="Medsize"/>
  </r>
  <r>
    <s v="YP79029"/>
    <x v="3"/>
    <n v="12519.79639"/>
    <x v="0"/>
    <s v="Basic"/>
    <x v="0"/>
    <d v="2011-07-02T00:00:00"/>
    <s v="Employed"/>
    <x v="1"/>
    <n v="34179"/>
    <x v="0"/>
    <x v="0"/>
    <n v="107"/>
    <n v="15"/>
    <n v="26"/>
    <n v="0"/>
    <n v="2"/>
    <s v="Corporate Auto"/>
    <s v="Corporate L3"/>
    <s v="Offer2"/>
    <s v="Web"/>
    <n v="770.4"/>
    <s v="Sports Car"/>
    <s v="Medsize"/>
  </r>
  <r>
    <s v="HS79851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2"/>
    <s v="Offer2"/>
    <s v="Agent"/>
    <n v="398.4"/>
    <s v="Two-Door Car"/>
    <s v="Medsize"/>
  </r>
  <r>
    <s v="YR49519"/>
    <x v="1"/>
    <n v="4967.0442480000002"/>
    <x v="0"/>
    <s v="Basic"/>
    <x v="0"/>
    <s v="1/29/11"/>
    <s v="Unemployed"/>
    <x v="1"/>
    <n v="0"/>
    <x v="0"/>
    <x v="2"/>
    <n v="73"/>
    <n v="34"/>
    <n v="2"/>
    <n v="0"/>
    <n v="4"/>
    <s v="Corporate Auto"/>
    <s v="Corporate L3"/>
    <s v="Offer2"/>
    <s v="Branch"/>
    <n v="359.35327999999998"/>
    <s v="Four-Door Car"/>
    <s v="Small"/>
  </r>
  <r>
    <s v="AN21193"/>
    <x v="0"/>
    <n v="6933.335325"/>
    <x v="0"/>
    <s v="Basic"/>
    <x v="0"/>
    <d v="2011-10-01T00:00:00"/>
    <s v="Unemployed"/>
    <x v="0"/>
    <n v="0"/>
    <x v="0"/>
    <x v="1"/>
    <n v="70"/>
    <n v="19"/>
    <n v="66"/>
    <n v="1"/>
    <n v="2"/>
    <s v="Personal Auto"/>
    <s v="Personal L3"/>
    <s v="Offer2"/>
    <s v="Agent"/>
    <n v="504"/>
    <s v="Four-Door Car"/>
    <s v="Medsize"/>
  </r>
  <r>
    <s v="TS98462"/>
    <x v="0"/>
    <n v="22399.129440000001"/>
    <x v="0"/>
    <s v="Basic"/>
    <x v="3"/>
    <s v="1/15/11"/>
    <s v="Employed"/>
    <x v="0"/>
    <n v="78494"/>
    <x v="1"/>
    <x v="0"/>
    <n v="69"/>
    <n v="21"/>
    <n v="53"/>
    <n v="0"/>
    <n v="2"/>
    <s v="Personal Auto"/>
    <s v="Personal L3"/>
    <s v="Offer3"/>
    <s v="Branch"/>
    <n v="78.189401000000004"/>
    <s v="Two-Door Car"/>
    <s v="Medsize"/>
  </r>
  <r>
    <s v="OB11898"/>
    <x v="2"/>
    <n v="2162.4173559999999"/>
    <x v="0"/>
    <s v="Basic"/>
    <x v="1"/>
    <d v="2011-12-01T00:00:00"/>
    <s v="Unemployed"/>
    <x v="0"/>
    <n v="0"/>
    <x v="0"/>
    <x v="1"/>
    <n v="66"/>
    <n v="18"/>
    <n v="95"/>
    <n v="2"/>
    <n v="1"/>
    <s v="Personal Auto"/>
    <s v="Personal L3"/>
    <s v="Offer1"/>
    <s v="Branch"/>
    <n v="316.8"/>
    <s v="Two-Door Car"/>
    <s v="Medsize"/>
  </r>
  <r>
    <s v="RS85283"/>
    <x v="4"/>
    <n v="21776.581900000001"/>
    <x v="0"/>
    <s v="Premium"/>
    <x v="0"/>
    <s v="1/16/11"/>
    <s v="Employed"/>
    <x v="1"/>
    <n v="56044"/>
    <x v="0"/>
    <x v="0"/>
    <n v="182"/>
    <n v="27"/>
    <n v="32"/>
    <n v="0"/>
    <n v="2"/>
    <s v="Personal Auto"/>
    <s v="Personal L3"/>
    <s v="Offer1"/>
    <s v="Agent"/>
    <n v="952.84970099999998"/>
    <s v="SUV"/>
    <s v="Small"/>
  </r>
  <r>
    <s v="NW19960"/>
    <x v="4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3"/>
    <s v="Offer2"/>
    <s v="Call Center"/>
    <n v="556.79999999999995"/>
    <s v="SUV"/>
    <s v="Medsize"/>
  </r>
  <r>
    <s v="AI11191"/>
    <x v="1"/>
    <n v="4228.2480349999996"/>
    <x v="0"/>
    <s v="Basic"/>
    <x v="3"/>
    <s v="2/24/11"/>
    <s v="Employed"/>
    <x v="0"/>
    <n v="77853"/>
    <x v="1"/>
    <x v="1"/>
    <n v="106"/>
    <n v="12"/>
    <n v="76"/>
    <n v="0"/>
    <n v="1"/>
    <s v="Personal Auto"/>
    <s v="Personal L2"/>
    <s v="Offer1"/>
    <s v="Branch"/>
    <n v="165.23744400000001"/>
    <s v="SUV"/>
    <s v="Medsize"/>
  </r>
  <r>
    <s v="PF24757"/>
    <x v="1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1"/>
    <s v="Offer2"/>
    <s v="Agent"/>
    <n v="393.6"/>
    <s v="Four-Door Car"/>
    <s v="Medsize"/>
  </r>
  <r>
    <s v="NY20756"/>
    <x v="3"/>
    <n v="10209.02324"/>
    <x v="0"/>
    <s v="Extended"/>
    <x v="3"/>
    <s v="1/28/11"/>
    <s v="Employed"/>
    <x v="1"/>
    <n v="36568"/>
    <x v="0"/>
    <x v="0"/>
    <n v="128"/>
    <n v="28"/>
    <n v="34"/>
    <n v="0"/>
    <n v="6"/>
    <s v="Personal Auto"/>
    <s v="Personal L3"/>
    <s v="Offer1"/>
    <s v="Agent"/>
    <n v="978.62130200000001"/>
    <s v="SUV"/>
    <s v="Medsize"/>
  </r>
  <r>
    <s v="EU98982"/>
    <x v="1"/>
    <n v="7600.4437980000002"/>
    <x v="0"/>
    <s v="Basic"/>
    <x v="3"/>
    <s v="1/13/11"/>
    <s v="Unemployed"/>
    <x v="1"/>
    <n v="0"/>
    <x v="0"/>
    <x v="1"/>
    <n v="110"/>
    <n v="17"/>
    <n v="58"/>
    <n v="2"/>
    <n v="3"/>
    <s v="Personal Auto"/>
    <s v="Personal L3"/>
    <s v="Offer2"/>
    <s v="Branch"/>
    <n v="796.98740899999996"/>
    <s v="SUV"/>
    <s v="Medsize"/>
  </r>
  <r>
    <s v="GL54755"/>
    <x v="0"/>
    <n v="3894.623983"/>
    <x v="0"/>
    <s v="Extended"/>
    <x v="0"/>
    <d v="2011-04-01T00:00:00"/>
    <s v="Employed"/>
    <x v="0"/>
    <n v="59578"/>
    <x v="2"/>
    <x v="0"/>
    <n v="98"/>
    <n v="1"/>
    <n v="50"/>
    <n v="1"/>
    <n v="1"/>
    <s v="Corporate Auto"/>
    <s v="Corporate L3"/>
    <s v="Offer1"/>
    <s v="Branch"/>
    <n v="403.67601000000002"/>
    <s v="Four-Door Car"/>
    <s v="Medsize"/>
  </r>
  <r>
    <s v="UF13251"/>
    <x v="4"/>
    <n v="8510.7581960000007"/>
    <x v="0"/>
    <s v="Basic"/>
    <x v="3"/>
    <s v="2/26/11"/>
    <s v="Employed"/>
    <x v="1"/>
    <n v="26032"/>
    <x v="0"/>
    <x v="0"/>
    <n v="109"/>
    <n v="18"/>
    <n v="25"/>
    <n v="0"/>
    <n v="3"/>
    <s v="Personal Auto"/>
    <s v="Personal L2"/>
    <s v="Offer2"/>
    <s v="Web"/>
    <n v="638.09865300000001"/>
    <s v="SUV"/>
    <s v="Medsize"/>
  </r>
  <r>
    <s v="HK16676"/>
    <x v="4"/>
    <n v="2712.8326870000001"/>
    <x v="0"/>
    <s v="Basic"/>
    <x v="3"/>
    <s v="1/22/11"/>
    <s v="Employed"/>
    <x v="1"/>
    <n v="39618"/>
    <x v="0"/>
    <x v="0"/>
    <n v="68"/>
    <n v="0"/>
    <n v="55"/>
    <n v="0"/>
    <n v="1"/>
    <s v="Corporate Auto"/>
    <s v="Corporate L3"/>
    <s v="Offer1"/>
    <s v="Agent"/>
    <n v="326.39999999999998"/>
    <s v="Four-Door Car"/>
    <s v="Small"/>
  </r>
  <r>
    <s v="KF80571"/>
    <x v="1"/>
    <n v="2258.7939540000002"/>
    <x v="0"/>
    <s v="Basic"/>
    <x v="3"/>
    <d v="2011-02-01T00:00:00"/>
    <s v="Unemployed"/>
    <x v="1"/>
    <n v="0"/>
    <x v="0"/>
    <x v="1"/>
    <n v="65"/>
    <n v="8"/>
    <n v="47"/>
    <n v="0"/>
    <n v="1"/>
    <s v="Personal Auto"/>
    <s v="Personal L3"/>
    <s v="Offer3"/>
    <s v="Agent"/>
    <n v="625.48349800000005"/>
    <s v="Four-Door Car"/>
    <s v="Medsize"/>
  </r>
  <r>
    <s v="XB43418"/>
    <x v="3"/>
    <n v="4815.8519429999997"/>
    <x v="0"/>
    <s v="Extended"/>
    <x v="1"/>
    <d v="2011-09-02T00:00:00"/>
    <s v="Employed"/>
    <x v="1"/>
    <n v="59438"/>
    <x v="2"/>
    <x v="1"/>
    <n v="124"/>
    <n v="33"/>
    <n v="55"/>
    <n v="0"/>
    <n v="1"/>
    <s v="Special Auto"/>
    <s v="Special L2"/>
    <s v="Offer3"/>
    <s v="Branch"/>
    <n v="562.66778899999997"/>
    <s v="SUV"/>
    <s v="Small"/>
  </r>
  <r>
    <s v="IA78643"/>
    <x v="0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3"/>
    <s v="Offer1"/>
    <s v="Web"/>
    <n v="537.6"/>
    <s v="Sports Car"/>
    <s v="Medsize"/>
  </r>
  <r>
    <s v="RI97135"/>
    <x v="0"/>
    <n v="3008.9695240000001"/>
    <x v="0"/>
    <s v="Extended"/>
    <x v="0"/>
    <d v="2011-07-01T00:00:00"/>
    <s v="Unemployed"/>
    <x v="1"/>
    <n v="0"/>
    <x v="2"/>
    <x v="1"/>
    <n v="87"/>
    <n v="2"/>
    <n v="55"/>
    <n v="0"/>
    <n v="1"/>
    <s v="Personal Auto"/>
    <s v="Personal L3"/>
    <s v="Offer1"/>
    <s v="Branch"/>
    <n v="401.48473799999999"/>
    <s v="Four-Door Car"/>
    <s v="Medsize"/>
  </r>
  <r>
    <s v="HZ52656"/>
    <x v="0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3"/>
    <s v="Offer2"/>
    <s v="Web"/>
    <n v="61.769564000000003"/>
    <s v="Four-Door Car"/>
    <s v="Medsize"/>
  </r>
  <r>
    <s v="BM71358"/>
    <x v="1"/>
    <n v="10787.11572"/>
    <x v="0"/>
    <s v="Extended"/>
    <x v="3"/>
    <d v="2011-03-01T00:00:00"/>
    <s v="Employed"/>
    <x v="1"/>
    <n v="44695"/>
    <x v="1"/>
    <x v="2"/>
    <n v="91"/>
    <n v="26"/>
    <n v="88"/>
    <n v="0"/>
    <n v="2"/>
    <s v="Personal Auto"/>
    <s v="Personal L3"/>
    <s v="Offer1"/>
    <s v="Call Center"/>
    <n v="147.954285"/>
    <s v="Four-Door Car"/>
    <s v="Medsize"/>
  </r>
  <r>
    <s v="DJ42087"/>
    <x v="3"/>
    <n v="11923.753650000001"/>
    <x v="0"/>
    <s v="Premium"/>
    <x v="3"/>
    <s v="1/16/11"/>
    <s v="Employed"/>
    <x v="0"/>
    <n v="24581"/>
    <x v="0"/>
    <x v="0"/>
    <n v="101"/>
    <n v="2"/>
    <n v="86"/>
    <n v="0"/>
    <n v="2"/>
    <s v="Personal Auto"/>
    <s v="Personal L3"/>
    <s v="Offer1"/>
    <s v="Branch"/>
    <n v="484.8"/>
    <s v="Four-Door Car"/>
    <s v="Medsize"/>
  </r>
  <r>
    <s v="NV98267"/>
    <x v="1"/>
    <n v="5186.3597170000003"/>
    <x v="0"/>
    <s v="Basic"/>
    <x v="0"/>
    <d v="2011-04-01T00:00:00"/>
    <s v="Unemployed"/>
    <x v="1"/>
    <n v="0"/>
    <x v="2"/>
    <x v="0"/>
    <n v="73"/>
    <n v="27"/>
    <n v="95"/>
    <n v="1"/>
    <n v="6"/>
    <s v="Personal Auto"/>
    <s v="Personal L2"/>
    <s v="Offer2"/>
    <s v="Call Center"/>
    <n v="194.94431900000001"/>
    <s v="Four-Door Car"/>
    <s v="Medsize"/>
  </r>
  <r>
    <s v="YD27780"/>
    <x v="1"/>
    <n v="10103.648859999999"/>
    <x v="0"/>
    <s v="Extended"/>
    <x v="0"/>
    <s v="1/19/11"/>
    <s v="Employed"/>
    <x v="0"/>
    <n v="72334"/>
    <x v="2"/>
    <x v="0"/>
    <n v="129"/>
    <n v="26"/>
    <n v="66"/>
    <n v="3"/>
    <n v="6"/>
    <s v="Corporate Auto"/>
    <s v="Corporate L2"/>
    <s v="Offer3"/>
    <s v="Call Center"/>
    <n v="412.82962400000002"/>
    <s v="SUV"/>
    <s v="Medsize"/>
  </r>
  <r>
    <s v="DZ38951"/>
    <x v="4"/>
    <n v="6438.9953459999997"/>
    <x v="0"/>
    <s v="Extended"/>
    <x v="3"/>
    <s v="2/17/11"/>
    <s v="Medical Leave"/>
    <x v="1"/>
    <n v="19831"/>
    <x v="0"/>
    <x v="0"/>
    <n v="83"/>
    <n v="8"/>
    <n v="88"/>
    <n v="0"/>
    <n v="7"/>
    <s v="Personal Auto"/>
    <s v="Personal L2"/>
    <s v="Offer1"/>
    <s v="Agent"/>
    <n v="398.4"/>
    <s v="Four-Door Car"/>
    <s v="Medsize"/>
  </r>
  <r>
    <s v="VO84133"/>
    <x v="3"/>
    <n v="3909.636524"/>
    <x v="0"/>
    <s v="Extended"/>
    <x v="3"/>
    <d v="2011-08-02T00:00:00"/>
    <s v="Employed"/>
    <x v="1"/>
    <n v="40361"/>
    <x v="1"/>
    <x v="0"/>
    <n v="98"/>
    <n v="3"/>
    <n v="98"/>
    <n v="0"/>
    <n v="1"/>
    <s v="Personal Auto"/>
    <s v="Personal L3"/>
    <s v="Offer2"/>
    <s v="Branch"/>
    <n v="71.169255000000007"/>
    <s v="Four-Door Car"/>
    <s v="Medsize"/>
  </r>
  <r>
    <s v="FP86246"/>
    <x v="3"/>
    <n v="13211.010920000001"/>
    <x v="0"/>
    <s v="Premium"/>
    <x v="0"/>
    <s v="1/31/11"/>
    <s v="Employed"/>
    <x v="1"/>
    <n v="74656"/>
    <x v="2"/>
    <x v="2"/>
    <n v="111"/>
    <n v="0"/>
    <n v="6"/>
    <n v="0"/>
    <n v="2"/>
    <s v="Personal Auto"/>
    <s v="Personal L2"/>
    <s v="Offer3"/>
    <s v="Call Center"/>
    <n v="504.365927"/>
    <s v="Four-Door Car"/>
    <s v="Medsize"/>
  </r>
  <r>
    <s v="YA37626"/>
    <x v="4"/>
    <n v="14616.36817"/>
    <x v="0"/>
    <s v="Extended"/>
    <x v="2"/>
    <d v="2011-05-01T00:00:00"/>
    <s v="Employed"/>
    <x v="1"/>
    <n v="25358"/>
    <x v="0"/>
    <x v="1"/>
    <n v="126"/>
    <n v="1"/>
    <n v="13"/>
    <n v="0"/>
    <n v="2"/>
    <s v="Personal Auto"/>
    <s v="Personal L1"/>
    <s v="Offer4"/>
    <s v="Branch"/>
    <n v="750.58560999999997"/>
    <s v="SUV"/>
    <s v="Medsize"/>
  </r>
  <r>
    <s v="XW54288"/>
    <x v="3"/>
    <n v="3732.3450120000002"/>
    <x v="0"/>
    <s v="Extended"/>
    <x v="0"/>
    <d v="2011-10-02T00:00:00"/>
    <s v="Employed"/>
    <x v="1"/>
    <n v="35461"/>
    <x v="1"/>
    <x v="0"/>
    <n v="95"/>
    <n v="26"/>
    <n v="57"/>
    <n v="1"/>
    <n v="1"/>
    <s v="Corporate Auto"/>
    <s v="Corporate L3"/>
    <s v="Offer1"/>
    <s v="Agent"/>
    <n v="9.2143429999999995"/>
    <s v="Four-Door Car"/>
    <s v="Medsize"/>
  </r>
  <r>
    <s v="ET81343"/>
    <x v="3"/>
    <n v="8750.6435810000003"/>
    <x v="0"/>
    <s v="Extended"/>
    <x v="4"/>
    <s v="1/21/11"/>
    <s v="Employed"/>
    <x v="1"/>
    <n v="59047"/>
    <x v="0"/>
    <x v="2"/>
    <n v="76"/>
    <n v="2"/>
    <n v="73"/>
    <n v="3"/>
    <n v="2"/>
    <s v="Personal Auto"/>
    <s v="Personal L3"/>
    <s v="Offer1"/>
    <s v="Web"/>
    <n v="364.8"/>
    <s v="Four-Door Car"/>
    <s v="Medsize"/>
  </r>
  <r>
    <s v="CW57351"/>
    <x v="2"/>
    <n v="10662.63422"/>
    <x v="0"/>
    <s v="Extended"/>
    <x v="1"/>
    <s v="1/24/11"/>
    <s v="Employed"/>
    <x v="0"/>
    <n v="62409"/>
    <x v="2"/>
    <x v="2"/>
    <n v="89"/>
    <n v="16"/>
    <n v="50"/>
    <n v="0"/>
    <n v="2"/>
    <s v="Personal Auto"/>
    <s v="Personal L2"/>
    <s v="Offer2"/>
    <s v="Agent"/>
    <n v="392.68643200000002"/>
    <s v="Four-Door Car"/>
    <s v="Small"/>
  </r>
  <r>
    <s v="EV39201"/>
    <x v="3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3"/>
    <s v="Offer2"/>
    <s v="Branch"/>
    <n v="281.11078800000001"/>
    <s v="Four-Door Car"/>
    <s v="Medsize"/>
  </r>
  <r>
    <s v="YV40022"/>
    <x v="3"/>
    <n v="9807.8295890000009"/>
    <x v="0"/>
    <s v="Extended"/>
    <x v="1"/>
    <s v="1/18/11"/>
    <s v="Unemployed"/>
    <x v="0"/>
    <n v="0"/>
    <x v="0"/>
    <x v="0"/>
    <n v="135"/>
    <n v="18"/>
    <n v="48"/>
    <n v="0"/>
    <n v="4"/>
    <s v="Personal Auto"/>
    <s v="Personal L3"/>
    <s v="Offer1"/>
    <s v="Branch"/>
    <n v="970.45665399999996"/>
    <s v="Sports Car"/>
    <s v="Medsize"/>
  </r>
  <r>
    <s v="IX44049"/>
    <x v="4"/>
    <n v="3252.8284640000002"/>
    <x v="0"/>
    <s v="Extended"/>
    <x v="0"/>
    <s v="1/29/11"/>
    <s v="Employed"/>
    <x v="1"/>
    <n v="20166"/>
    <x v="0"/>
    <x v="0"/>
    <n v="83"/>
    <n v="19"/>
    <n v="28"/>
    <n v="0"/>
    <n v="1"/>
    <s v="Personal Auto"/>
    <s v="Personal L3"/>
    <s v="Offer4"/>
    <s v="Call Center"/>
    <n v="398.4"/>
    <s v="Two-Door Car"/>
    <s v="Medsize"/>
  </r>
  <r>
    <s v="DI51103"/>
    <x v="0"/>
    <n v="2711.8998259999998"/>
    <x v="0"/>
    <s v="Basic"/>
    <x v="3"/>
    <d v="2011-11-02T00:00:00"/>
    <s v="Unemployed"/>
    <x v="0"/>
    <n v="0"/>
    <x v="0"/>
    <x v="1"/>
    <n v="74"/>
    <n v="13"/>
    <n v="68"/>
    <n v="0"/>
    <n v="1"/>
    <s v="Personal Auto"/>
    <s v="Personal L1"/>
    <s v="Offer2"/>
    <s v="Call Center"/>
    <n v="355.2"/>
    <s v="Four-Door Car"/>
    <s v="Small"/>
  </r>
  <r>
    <s v="AS78838"/>
    <x v="3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YJ16399"/>
    <x v="3"/>
    <n v="11228.28966"/>
    <x v="0"/>
    <s v="Basic"/>
    <x v="3"/>
    <d v="2011-01-01T00:00:00"/>
    <s v="Unemployed"/>
    <x v="1"/>
    <n v="0"/>
    <x v="0"/>
    <x v="1"/>
    <n v="64"/>
    <n v="1"/>
    <n v="63"/>
    <n v="0"/>
    <n v="2"/>
    <s v="Corporate Auto"/>
    <s v="Corporate L3"/>
    <s v="Offer3"/>
    <s v="Branch"/>
    <n v="772.83851000000004"/>
    <s v="Four-Door Car"/>
    <s v="Medsize"/>
  </r>
  <r>
    <s v="LH52773"/>
    <x v="3"/>
    <n v="23020.891469999999"/>
    <x v="0"/>
    <s v="Basic"/>
    <x v="3"/>
    <s v="1/17/11"/>
    <s v="Employed"/>
    <x v="0"/>
    <n v="97460"/>
    <x v="0"/>
    <x v="0"/>
    <n v="114"/>
    <n v="20"/>
    <n v="62"/>
    <n v="0"/>
    <n v="2"/>
    <s v="Personal Auto"/>
    <s v="Personal L3"/>
    <s v="Offer4"/>
    <s v="Branch"/>
    <n v="660.135987"/>
    <s v="SUV"/>
    <s v="Medsize"/>
  </r>
  <r>
    <s v="XF99212"/>
    <x v="1"/>
    <n v="2458.447909"/>
    <x v="0"/>
    <s v="Basic"/>
    <x v="1"/>
    <s v="1/21/11"/>
    <s v="Employed"/>
    <x v="1"/>
    <n v="57564"/>
    <x v="0"/>
    <x v="0"/>
    <n v="63"/>
    <n v="5"/>
    <n v="48"/>
    <n v="1"/>
    <n v="1"/>
    <s v="Personal Auto"/>
    <s v="Personal L1"/>
    <s v="Offer3"/>
    <s v="Agent"/>
    <n v="302.39999999999998"/>
    <s v="Two-Door Car"/>
    <s v="Medsize"/>
  </r>
  <r>
    <s v="CL52383"/>
    <x v="1"/>
    <n v="11160.07706"/>
    <x v="0"/>
    <s v="Extended"/>
    <x v="0"/>
    <s v="1/15/11"/>
    <s v="Employed"/>
    <x v="0"/>
    <n v="33232"/>
    <x v="2"/>
    <x v="0"/>
    <n v="94"/>
    <n v="21"/>
    <n v="81"/>
    <n v="0"/>
    <n v="2"/>
    <s v="Special Auto"/>
    <s v="Special L2"/>
    <s v="Offer3"/>
    <s v="Branch"/>
    <n v="435.52784500000001"/>
    <s v="Four-Door Car"/>
    <s v="Medsize"/>
  </r>
  <r>
    <s v="DD28380"/>
    <x v="1"/>
    <n v="13118.74322"/>
    <x v="0"/>
    <s v="Premium"/>
    <x v="1"/>
    <d v="2011-09-02T00:00:00"/>
    <s v="Medical Leave"/>
    <x v="0"/>
    <n v="11854"/>
    <x v="0"/>
    <x v="0"/>
    <n v="113"/>
    <n v="19"/>
    <n v="64"/>
    <n v="0"/>
    <n v="2"/>
    <s v="Personal Auto"/>
    <s v="Personal L1"/>
    <s v="Offer1"/>
    <s v="Call Center"/>
    <n v="807.72121300000003"/>
    <s v="Four-Door Car"/>
    <s v="Medsize"/>
  </r>
  <r>
    <s v="CP87192"/>
    <x v="3"/>
    <n v="6120.1853449999999"/>
    <x v="0"/>
    <s v="Extended"/>
    <x v="1"/>
    <d v="2011-08-01T00:00:00"/>
    <s v="Medical Leave"/>
    <x v="0"/>
    <n v="23843"/>
    <x v="2"/>
    <x v="0"/>
    <n v="79"/>
    <n v="1"/>
    <n v="42"/>
    <n v="0"/>
    <n v="5"/>
    <s v="Personal Auto"/>
    <s v="Personal L3"/>
    <s v="Offer3"/>
    <s v="Branch"/>
    <n v="344.693511"/>
    <s v="Four-Door Car"/>
    <s v="Medsize"/>
  </r>
  <r>
    <s v="MH43755"/>
    <x v="1"/>
    <n v="13881.03947"/>
    <x v="0"/>
    <s v="Premium"/>
    <x v="1"/>
    <s v="2/14/11"/>
    <s v="Disabled"/>
    <x v="0"/>
    <n v="17961"/>
    <x v="2"/>
    <x v="0"/>
    <n v="181"/>
    <n v="28"/>
    <n v="51"/>
    <n v="0"/>
    <n v="3"/>
    <s v="Personal Auto"/>
    <s v="Personal L2"/>
    <s v="Offer2"/>
    <s v="Agent"/>
    <n v="476.70774899999998"/>
    <s v="Sports Car"/>
    <s v="Medsize"/>
  </r>
  <r>
    <s v="KT38145"/>
    <x v="3"/>
    <n v="4787.4729729999999"/>
    <x v="0"/>
    <s v="Basic"/>
    <x v="1"/>
    <s v="1/30/11"/>
    <s v="Unemployed"/>
    <x v="0"/>
    <n v="0"/>
    <x v="0"/>
    <x v="0"/>
    <n v="64"/>
    <n v="17"/>
    <n v="84"/>
    <n v="0"/>
    <n v="3"/>
    <s v="Personal Auto"/>
    <s v="Personal L2"/>
    <s v="Offer2"/>
    <s v="Agent"/>
    <n v="360.11095499999999"/>
    <s v="Four-Door Car"/>
    <s v="Medsize"/>
  </r>
  <r>
    <s v="FU65756"/>
    <x v="1"/>
    <n v="8177.048957"/>
    <x v="0"/>
    <s v="Basic"/>
    <x v="1"/>
    <d v="2011-12-02T00:00:00"/>
    <s v="Employed"/>
    <x v="0"/>
    <n v="54695"/>
    <x v="0"/>
    <x v="0"/>
    <n v="103"/>
    <n v="6"/>
    <n v="94"/>
    <n v="0"/>
    <n v="5"/>
    <s v="Personal Auto"/>
    <s v="Personal L3"/>
    <s v="Offer1"/>
    <s v="Branch"/>
    <n v="494.4"/>
    <s v="SUV"/>
    <s v="Medsize"/>
  </r>
  <r>
    <s v="YG92601"/>
    <x v="3"/>
    <n v="3309.2482190000001"/>
    <x v="0"/>
    <s v="Extended"/>
    <x v="1"/>
    <d v="2011-10-01T00:00:00"/>
    <s v="Employed"/>
    <x v="1"/>
    <n v="85632"/>
    <x v="1"/>
    <x v="0"/>
    <n v="82"/>
    <n v="23"/>
    <n v="4"/>
    <n v="0"/>
    <n v="1"/>
    <s v="Personal Auto"/>
    <s v="Personal L3"/>
    <s v="Offer2"/>
    <s v="Call Center"/>
    <n v="7.2573999999999996"/>
    <s v="Two-Door Car"/>
    <s v="Medsize"/>
  </r>
  <r>
    <s v="MZ63755"/>
    <x v="3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1"/>
    <s v="Offer1"/>
    <s v="Call Center"/>
    <n v="667.2"/>
    <s v="SUV"/>
    <s v="Medsize"/>
  </r>
  <r>
    <s v="BI33231"/>
    <x v="3"/>
    <n v="5120.6156609999998"/>
    <x v="0"/>
    <s v="Extended"/>
    <x v="3"/>
    <d v="2011-12-02T00:00:00"/>
    <s v="Unemployed"/>
    <x v="0"/>
    <n v="0"/>
    <x v="2"/>
    <x v="0"/>
    <n v="76"/>
    <n v="11"/>
    <n v="14"/>
    <n v="4"/>
    <n v="3"/>
    <s v="Personal Auto"/>
    <s v="Personal L3"/>
    <s v="Offer2"/>
    <s v="Agent"/>
    <n v="277.22038400000002"/>
    <s v="Four-Door Car"/>
    <s v="Medsize"/>
  </r>
  <r>
    <s v="ZD71862"/>
    <x v="4"/>
    <n v="19253.03441"/>
    <x v="0"/>
    <s v="Premium"/>
    <x v="3"/>
    <d v="2011-07-02T00:00:00"/>
    <s v="Employed"/>
    <x v="0"/>
    <n v="39895"/>
    <x v="2"/>
    <x v="0"/>
    <n v="160"/>
    <n v="32"/>
    <n v="45"/>
    <n v="0"/>
    <n v="2"/>
    <s v="Personal Auto"/>
    <s v="Personal L3"/>
    <s v="Offer3"/>
    <s v="Agent"/>
    <n v="765.59116700000004"/>
    <s v="SUV"/>
    <s v="Small"/>
  </r>
  <r>
    <s v="VT87641"/>
    <x v="0"/>
    <n v="6646.7492979999997"/>
    <x v="0"/>
    <s v="Extended"/>
    <x v="0"/>
    <s v="2/16/11"/>
    <s v="Employed"/>
    <x v="0"/>
    <n v="95815"/>
    <x v="0"/>
    <x v="0"/>
    <n v="82"/>
    <n v="6"/>
    <n v="95"/>
    <n v="0"/>
    <n v="3"/>
    <s v="Personal Auto"/>
    <s v="Personal L2"/>
    <s v="Offer3"/>
    <s v="Call Center"/>
    <n v="393.6"/>
    <s v="Four-Door Car"/>
    <s v="Small"/>
  </r>
  <r>
    <s v="TN61016"/>
    <x v="3"/>
    <n v="8742.4724729999998"/>
    <x v="0"/>
    <s v="Basic"/>
    <x v="3"/>
    <d v="2011-02-01T00:00:00"/>
    <s v="Employed"/>
    <x v="0"/>
    <n v="37224"/>
    <x v="0"/>
    <x v="2"/>
    <n v="74"/>
    <n v="8"/>
    <n v="23"/>
    <n v="0"/>
    <n v="2"/>
    <s v="Personal Auto"/>
    <s v="Personal L2"/>
    <s v="Offer3"/>
    <s v="Agent"/>
    <n v="355.2"/>
    <s v="Four-Door Car"/>
    <s v="Small"/>
  </r>
  <r>
    <s v="PX27645"/>
    <x v="3"/>
    <n v="8467.3695129999996"/>
    <x v="0"/>
    <s v="Extended"/>
    <x v="0"/>
    <d v="2011-03-01T00:00:00"/>
    <s v="Unemployed"/>
    <x v="1"/>
    <n v="0"/>
    <x v="0"/>
    <x v="1"/>
    <n v="122"/>
    <n v="2"/>
    <n v="73"/>
    <n v="0"/>
    <n v="5"/>
    <s v="Personal Auto"/>
    <s v="Personal L1"/>
    <s v="Offer1"/>
    <s v="Call Center"/>
    <n v="1100.0886849999999"/>
    <s v="SUV"/>
    <s v="Medsize"/>
  </r>
  <r>
    <s v="IS53899"/>
    <x v="2"/>
    <n v="6992.5314939999998"/>
    <x v="0"/>
    <s v="Extended"/>
    <x v="1"/>
    <s v="2/22/11"/>
    <s v="Employed"/>
    <x v="0"/>
    <n v="94652"/>
    <x v="0"/>
    <x v="0"/>
    <n v="86"/>
    <n v="18"/>
    <n v="88"/>
    <n v="0"/>
    <n v="3"/>
    <s v="Personal Auto"/>
    <s v="Personal L3"/>
    <s v="Offer1"/>
    <s v="Branch"/>
    <n v="412.8"/>
    <s v="Four-Door Car"/>
    <s v="Medsize"/>
  </r>
  <r>
    <s v="KC69320"/>
    <x v="1"/>
    <n v="13037.033390000001"/>
    <x v="0"/>
    <s v="Basic"/>
    <x v="0"/>
    <s v="2/22/11"/>
    <s v="Employed"/>
    <x v="0"/>
    <n v="28582"/>
    <x v="0"/>
    <x v="1"/>
    <n v="112"/>
    <n v="27"/>
    <n v="24"/>
    <n v="0"/>
    <n v="2"/>
    <s v="Personal Auto"/>
    <s v="Personal L2"/>
    <s v="Offer2"/>
    <s v="Agent"/>
    <n v="537.6"/>
    <s v="Sports Car"/>
    <s v="Small"/>
  </r>
  <r>
    <s v="WR86431"/>
    <x v="2"/>
    <n v="10883.787850000001"/>
    <x v="0"/>
    <s v="Extended"/>
    <x v="3"/>
    <s v="1/25/11"/>
    <s v="Employed"/>
    <x v="0"/>
    <n v="91123"/>
    <x v="1"/>
    <x v="2"/>
    <n v="138"/>
    <n v="32"/>
    <n v="70"/>
    <n v="3"/>
    <n v="8"/>
    <s v="Corporate Auto"/>
    <s v="Corporate L1"/>
    <s v="Offer1"/>
    <s v="Agent"/>
    <n v="103.46238099999999"/>
    <s v="SUV"/>
    <s v="Medsize"/>
  </r>
  <r>
    <s v="TY27229"/>
    <x v="1"/>
    <n v="9114.2766319999992"/>
    <x v="0"/>
    <s v="Premium"/>
    <x v="0"/>
    <s v="2/24/11"/>
    <s v="Employed"/>
    <x v="1"/>
    <n v="85942"/>
    <x v="1"/>
    <x v="0"/>
    <n v="116"/>
    <n v="16"/>
    <n v="36"/>
    <n v="2"/>
    <n v="5"/>
    <s v="Personal Auto"/>
    <s v="Personal L2"/>
    <s v="Offer3"/>
    <s v="Agent"/>
    <n v="79.340118000000004"/>
    <s v="Four-Door Car"/>
    <s v="Medsize"/>
  </r>
  <r>
    <s v="LC42182"/>
    <x v="2"/>
    <n v="30442.538240000002"/>
    <x v="0"/>
    <s v="Premium"/>
    <x v="3"/>
    <s v="1/23/11"/>
    <s v="Employed"/>
    <x v="0"/>
    <n v="64321"/>
    <x v="1"/>
    <x v="2"/>
    <n v="253"/>
    <n v="4"/>
    <n v="75"/>
    <n v="0"/>
    <n v="2"/>
    <s v="Personal Auto"/>
    <s v="Personal L3"/>
    <s v="Offer1"/>
    <s v="Agent"/>
    <n v="422.43829699999998"/>
    <s v="Luxury SUV"/>
    <s v="Medsize"/>
  </r>
  <r>
    <s v="SZ64974"/>
    <x v="1"/>
    <n v="5104.3547189999999"/>
    <x v="0"/>
    <s v="Basic"/>
    <x v="4"/>
    <s v="1/31/11"/>
    <s v="Employed"/>
    <x v="1"/>
    <n v="77025"/>
    <x v="0"/>
    <x v="1"/>
    <n v="64"/>
    <n v="18"/>
    <n v="44"/>
    <n v="2"/>
    <n v="3"/>
    <s v="Personal Auto"/>
    <s v="Personal L1"/>
    <s v="Offer1"/>
    <s v="Agent"/>
    <n v="380.91710699999999"/>
    <s v="Two-Door Car"/>
    <s v="Medsize"/>
  </r>
  <r>
    <s v="AH89786"/>
    <x v="4"/>
    <n v="2174.1119870000002"/>
    <x v="0"/>
    <s v="Basic"/>
    <x v="3"/>
    <s v="2/13/11"/>
    <s v="Retired"/>
    <x v="1"/>
    <n v="16997"/>
    <x v="0"/>
    <x v="0"/>
    <n v="65"/>
    <n v="35"/>
    <n v="62"/>
    <n v="3"/>
    <n v="1"/>
    <s v="Personal Auto"/>
    <s v="Personal L1"/>
    <s v="Offer2"/>
    <s v="Branch"/>
    <n v="468"/>
    <s v="Two-Door Car"/>
    <s v="Medsize"/>
  </r>
  <r>
    <s v="QO70290"/>
    <x v="3"/>
    <n v="9890.2109980000005"/>
    <x v="0"/>
    <s v="Extended"/>
    <x v="0"/>
    <s v="2/19/11"/>
    <s v="Employed"/>
    <x v="1"/>
    <n v="52408"/>
    <x v="1"/>
    <x v="0"/>
    <n v="125"/>
    <n v="13"/>
    <n v="12"/>
    <n v="0"/>
    <n v="9"/>
    <s v="Personal Auto"/>
    <s v="Personal L1"/>
    <s v="Offer1"/>
    <s v="Agent"/>
    <n v="179.125777"/>
    <s v="Sports Car"/>
    <s v="Medsize"/>
  </r>
  <r>
    <s v="IR78670"/>
    <x v="3"/>
    <n v="8719.125849"/>
    <x v="0"/>
    <s v="Premium"/>
    <x v="0"/>
    <s v="2/15/11"/>
    <s v="Unemployed"/>
    <x v="1"/>
    <n v="0"/>
    <x v="0"/>
    <x v="0"/>
    <n v="116"/>
    <n v="7"/>
    <n v="73"/>
    <n v="1"/>
    <n v="7"/>
    <s v="Personal Auto"/>
    <s v="Personal L3"/>
    <s v="Offer2"/>
    <s v="Branch"/>
    <n v="556.79999999999995"/>
    <s v="Four-Door Car"/>
    <s v="Large"/>
  </r>
  <r>
    <s v="OU24549"/>
    <x v="2"/>
    <n v="8516.7513660000004"/>
    <x v="0"/>
    <s v="Basic"/>
    <x v="0"/>
    <s v="2/19/11"/>
    <s v="Employed"/>
    <x v="1"/>
    <n v="37573"/>
    <x v="0"/>
    <x v="0"/>
    <n v="112"/>
    <n v="3"/>
    <n v="21"/>
    <n v="3"/>
    <n v="3"/>
    <s v="Corporate Auto"/>
    <s v="Corporate L2"/>
    <s v="Offer1"/>
    <s v="Call Center"/>
    <n v="537.6"/>
    <s v="SUV"/>
    <s v="Medsize"/>
  </r>
  <r>
    <s v="OO96263"/>
    <x v="2"/>
    <n v="11606.848679999999"/>
    <x v="0"/>
    <s v="Extended"/>
    <x v="3"/>
    <d v="2011-11-02T00:00:00"/>
    <s v="Employed"/>
    <x v="0"/>
    <n v="45893"/>
    <x v="0"/>
    <x v="0"/>
    <n v="97"/>
    <n v="3"/>
    <n v="75"/>
    <n v="0"/>
    <n v="2"/>
    <s v="Personal Auto"/>
    <s v="Personal L1"/>
    <s v="Offer2"/>
    <s v="Call Center"/>
    <n v="465.6"/>
    <s v="Two-Door Car"/>
    <s v="Medsize"/>
  </r>
  <r>
    <s v="SY86059"/>
    <x v="3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Corporate Auto"/>
    <s v="Corporate L3"/>
    <s v="Offer1"/>
    <s v="Agent"/>
    <n v="460.8"/>
    <s v="Four-Door Car"/>
    <s v="Large"/>
  </r>
  <r>
    <s v="JZ76788"/>
    <x v="2"/>
    <n v="3303.0908140000001"/>
    <x v="0"/>
    <s v="Extended"/>
    <x v="1"/>
    <s v="2/28/11"/>
    <s v="Employed"/>
    <x v="1"/>
    <n v="29385"/>
    <x v="0"/>
    <x v="1"/>
    <n v="88"/>
    <n v="18"/>
    <n v="8"/>
    <n v="2"/>
    <n v="1"/>
    <s v="Personal Auto"/>
    <s v="Personal L2"/>
    <s v="Offer1"/>
    <s v="Agent"/>
    <n v="422.4"/>
    <s v="Two-Door Car"/>
    <s v="Small"/>
  </r>
  <r>
    <s v="AB23825"/>
    <x v="3"/>
    <n v="8888.8754540000009"/>
    <x v="0"/>
    <s v="Extended"/>
    <x v="1"/>
    <s v="1/28/11"/>
    <s v="Employed"/>
    <x v="1"/>
    <n v="21509"/>
    <x v="0"/>
    <x v="1"/>
    <n v="81"/>
    <n v="24"/>
    <n v="24"/>
    <n v="1"/>
    <n v="2"/>
    <s v="Personal Auto"/>
    <s v="Personal L1"/>
    <s v="Offer4"/>
    <s v="Agent"/>
    <n v="413.49292200000002"/>
    <s v="Two-Door Car"/>
    <s v="Medsize"/>
  </r>
  <r>
    <s v="BH61137"/>
    <x v="1"/>
    <n v="8173.5031399999998"/>
    <x v="0"/>
    <s v="Basic"/>
    <x v="0"/>
    <s v="1/28/11"/>
    <s v="Employed"/>
    <x v="0"/>
    <n v="68144"/>
    <x v="0"/>
    <x v="0"/>
    <n v="70"/>
    <n v="29"/>
    <n v="98"/>
    <n v="4"/>
    <n v="2"/>
    <s v="Personal Auto"/>
    <s v="Personal L1"/>
    <s v="Offer1"/>
    <s v="Web"/>
    <n v="336"/>
    <s v="Four-Door Car"/>
    <s v="Large"/>
  </r>
  <r>
    <s v="QW21716"/>
    <x v="2"/>
    <n v="4923.9504340000003"/>
    <x v="0"/>
    <s v="Basic"/>
    <x v="0"/>
    <s v="1/30/11"/>
    <s v="Employed"/>
    <x v="1"/>
    <n v="31093"/>
    <x v="0"/>
    <x v="0"/>
    <n v="63"/>
    <n v="3"/>
    <n v="78"/>
    <n v="0"/>
    <n v="3"/>
    <s v="Personal Auto"/>
    <s v="Personal L2"/>
    <s v="Offer2"/>
    <s v="Branch"/>
    <n v="302.39999999999998"/>
    <s v="Four-Door Car"/>
    <s v="Medsize"/>
  </r>
  <r>
    <s v="IU95336"/>
    <x v="1"/>
    <n v="2823.5017950000001"/>
    <x v="0"/>
    <s v="Basic"/>
    <x v="3"/>
    <s v="2/28/11"/>
    <s v="Employed"/>
    <x v="1"/>
    <n v="24350"/>
    <x v="0"/>
    <x v="0"/>
    <n v="73"/>
    <n v="6"/>
    <n v="89"/>
    <n v="3"/>
    <n v="1"/>
    <s v="Corporate Auto"/>
    <s v="Corporate L2"/>
    <s v="Offer2"/>
    <s v="Branch"/>
    <n v="350.4"/>
    <s v="Four-Door Car"/>
    <s v="Medsize"/>
  </r>
  <r>
    <s v="TY22591"/>
    <x v="0"/>
    <n v="7824.372789"/>
    <x v="0"/>
    <s v="Basic"/>
    <x v="1"/>
    <s v="1/18/11"/>
    <s v="Employed"/>
    <x v="1"/>
    <n v="32823"/>
    <x v="0"/>
    <x v="0"/>
    <n v="100"/>
    <n v="1"/>
    <n v="36"/>
    <n v="0"/>
    <n v="8"/>
    <s v="Personal Auto"/>
    <s v="Personal L3"/>
    <s v="Offer2"/>
    <s v="Agent"/>
    <n v="480"/>
    <s v="SUV"/>
    <s v="Medsize"/>
  </r>
  <r>
    <s v="VR18539"/>
    <x v="0"/>
    <n v="8311.8546439999991"/>
    <x v="0"/>
    <s v="Basic"/>
    <x v="1"/>
    <s v="2/27/11"/>
    <s v="Employed"/>
    <x v="1"/>
    <n v="44843"/>
    <x v="2"/>
    <x v="1"/>
    <n v="105"/>
    <n v="14"/>
    <n v="34"/>
    <n v="0"/>
    <n v="3"/>
    <s v="Personal Auto"/>
    <s v="Personal L2"/>
    <s v="Offer1"/>
    <s v="Branch"/>
    <n v="391.419263"/>
    <s v="SUV"/>
    <s v="Medsize"/>
  </r>
  <r>
    <s v="GD89605"/>
    <x v="4"/>
    <n v="5384.5326839999998"/>
    <x v="0"/>
    <s v="Basic"/>
    <x v="2"/>
    <d v="2011-12-02T00:00:00"/>
    <s v="Employed"/>
    <x v="0"/>
    <n v="59364"/>
    <x v="0"/>
    <x v="0"/>
    <n v="67"/>
    <n v="25"/>
    <n v="56"/>
    <n v="0"/>
    <n v="5"/>
    <s v="Corporate Auto"/>
    <s v="Corporate L1"/>
    <s v="Offer4"/>
    <s v="Agent"/>
    <n v="321.60000000000002"/>
    <s v="Four-Door Car"/>
    <s v="Small"/>
  </r>
  <r>
    <s v="RD47708"/>
    <x v="4"/>
    <n v="3978.6650509999999"/>
    <x v="0"/>
    <s v="Extended"/>
    <x v="1"/>
    <d v="2011-04-02T00:00:00"/>
    <s v="Employed"/>
    <x v="1"/>
    <n v="39101"/>
    <x v="1"/>
    <x v="0"/>
    <n v="99"/>
    <n v="34"/>
    <n v="24"/>
    <n v="0"/>
    <n v="1"/>
    <s v="Personal Auto"/>
    <s v="Personal L3"/>
    <s v="Offer3"/>
    <s v="Branch"/>
    <n v="167.174678"/>
    <s v="Four-Door Car"/>
    <s v="Medsize"/>
  </r>
  <r>
    <s v="XH47201"/>
    <x v="3"/>
    <n v="6237.5072909999999"/>
    <x v="0"/>
    <s v="Extended"/>
    <x v="3"/>
    <s v="1/24/11"/>
    <s v="Unemployed"/>
    <x v="1"/>
    <n v="0"/>
    <x v="0"/>
    <x v="0"/>
    <n v="90"/>
    <n v="2"/>
    <n v="46"/>
    <n v="1"/>
    <n v="3"/>
    <s v="Personal Auto"/>
    <s v="Personal L3"/>
    <s v="Offer4"/>
    <s v="Agent"/>
    <n v="432"/>
    <s v="Two-Door Car"/>
    <s v="Medsize"/>
  </r>
  <r>
    <s v="TW62773"/>
    <x v="0"/>
    <n v="6969.8809579999997"/>
    <x v="0"/>
    <s v="Extended"/>
    <x v="3"/>
    <s v="2/14/11"/>
    <s v="Disabled"/>
    <x v="0"/>
    <n v="27604"/>
    <x v="0"/>
    <x v="0"/>
    <n v="92"/>
    <n v="20"/>
    <n v="45"/>
    <n v="1"/>
    <n v="9"/>
    <s v="Corporate Auto"/>
    <s v="Corporate L3"/>
    <s v="Offer2"/>
    <s v="Agent"/>
    <n v="441.6"/>
    <s v="Two-Door Car"/>
    <s v="Medsize"/>
  </r>
  <r>
    <s v="QP77560"/>
    <x v="3"/>
    <n v="5024.0296429999999"/>
    <x v="0"/>
    <s v="Basic"/>
    <x v="3"/>
    <s v="1/18/11"/>
    <s v="Employed"/>
    <x v="0"/>
    <n v="91603"/>
    <x v="0"/>
    <x v="0"/>
    <n v="64"/>
    <n v="18"/>
    <n v="37"/>
    <n v="5"/>
    <n v="8"/>
    <s v="Personal Auto"/>
    <s v="Personal L2"/>
    <s v="Offer2"/>
    <s v="Web"/>
    <n v="307.2"/>
    <s v="Four-Door Car"/>
    <s v="Large"/>
  </r>
  <r>
    <s v="QV66305"/>
    <x v="0"/>
    <n v="8414.0804250000001"/>
    <x v="0"/>
    <s v="Basic"/>
    <x v="2"/>
    <d v="2011-07-02T00:00:00"/>
    <s v="Employed"/>
    <x v="0"/>
    <n v="59828"/>
    <x v="0"/>
    <x v="0"/>
    <n v="104"/>
    <n v="25"/>
    <n v="49"/>
    <n v="0"/>
    <n v="8"/>
    <s v="Personal Auto"/>
    <s v="Personal L1"/>
    <s v="Offer1"/>
    <s v="Call Center"/>
    <n v="499.2"/>
    <s v="SUV"/>
    <s v="Large"/>
  </r>
  <r>
    <s v="WC83676"/>
    <x v="2"/>
    <n v="2801.5628310000002"/>
    <x v="0"/>
    <s v="Basic"/>
    <x v="1"/>
    <s v="2/18/11"/>
    <s v="Employed"/>
    <x v="1"/>
    <n v="33247"/>
    <x v="2"/>
    <x v="0"/>
    <n v="72"/>
    <n v="26"/>
    <n v="47"/>
    <n v="0"/>
    <n v="1"/>
    <s v="Special Auto"/>
    <s v="Special L3"/>
    <s v="Offer2"/>
    <s v="Web"/>
    <n v="284.956298"/>
    <s v="Four-Door Car"/>
    <s v="Medsize"/>
  </r>
  <r>
    <s v="QD98396"/>
    <x v="3"/>
    <n v="5010.9178469999997"/>
    <x v="0"/>
    <s v="Extended"/>
    <x v="1"/>
    <s v="2/21/11"/>
    <s v="Employed"/>
    <x v="1"/>
    <n v="45867"/>
    <x v="0"/>
    <x v="0"/>
    <n v="126"/>
    <n v="31"/>
    <n v="12"/>
    <n v="0"/>
    <n v="1"/>
    <s v="Personal Auto"/>
    <s v="Personal L2"/>
    <s v="Offer1"/>
    <s v="Agent"/>
    <n v="604.79999999999995"/>
    <s v="Sports Car"/>
    <s v="Medsize"/>
  </r>
  <r>
    <s v="AM36670"/>
    <x v="3"/>
    <n v="4997.7806879999998"/>
    <x v="0"/>
    <s v="Basic"/>
    <x v="1"/>
    <s v="2/16/11"/>
    <s v="Employed"/>
    <x v="0"/>
    <n v="54827"/>
    <x v="1"/>
    <x v="1"/>
    <n v="64"/>
    <n v="17"/>
    <n v="88"/>
    <n v="0"/>
    <n v="3"/>
    <s v="Personal Auto"/>
    <s v="Personal L3"/>
    <s v="Offer1"/>
    <s v="Branch"/>
    <n v="132.947215"/>
    <s v="Four-Door Car"/>
    <s v="Large"/>
  </r>
  <r>
    <s v="CJ78727"/>
    <x v="3"/>
    <n v="2236.0857179999998"/>
    <x v="0"/>
    <s v="Basic"/>
    <x v="0"/>
    <s v="2/21/11"/>
    <s v="Unemployed"/>
    <x v="0"/>
    <n v="0"/>
    <x v="0"/>
    <x v="0"/>
    <n v="64"/>
    <n v="12"/>
    <n v="56"/>
    <n v="3"/>
    <n v="1"/>
    <s v="Corporate Auto"/>
    <s v="Corporate L1"/>
    <s v="Offer4"/>
    <s v="Call Center"/>
    <n v="307.2"/>
    <s v="Two-Door Car"/>
    <s v="Medsize"/>
  </r>
  <r>
    <s v="GN61665"/>
    <x v="1"/>
    <n v="10934.73726"/>
    <x v="0"/>
    <s v="Extended"/>
    <x v="0"/>
    <s v="2/13/11"/>
    <s v="Employed"/>
    <x v="1"/>
    <n v="47170"/>
    <x v="0"/>
    <x v="0"/>
    <n v="139"/>
    <n v="4"/>
    <n v="57"/>
    <n v="0"/>
    <n v="3"/>
    <s v="Corporate Auto"/>
    <s v="Corporate L3"/>
    <s v="Offer3"/>
    <s v="Agent"/>
    <n v="667.2"/>
    <s v="Sports Car"/>
    <s v="Medsize"/>
  </r>
  <r>
    <s v="HY49431"/>
    <x v="3"/>
    <n v="3289.132998"/>
    <x v="0"/>
    <s v="Extended"/>
    <x v="0"/>
    <s v="2/26/11"/>
    <s v="Employed"/>
    <x v="0"/>
    <n v="21947"/>
    <x v="2"/>
    <x v="0"/>
    <n v="83"/>
    <n v="17"/>
    <n v="66"/>
    <n v="0"/>
    <n v="1"/>
    <s v="Personal Auto"/>
    <s v="Personal L1"/>
    <s v="Offer3"/>
    <s v="Branch"/>
    <n v="366.90935999999999"/>
    <s v="Four-Door Car"/>
    <s v="Medsize"/>
  </r>
  <r>
    <s v="IK82336"/>
    <x v="4"/>
    <n v="14014.101189999999"/>
    <x v="0"/>
    <s v="Basic"/>
    <x v="1"/>
    <s v="2/13/11"/>
    <s v="Employed"/>
    <x v="0"/>
    <n v="39018"/>
    <x v="0"/>
    <x v="0"/>
    <n v="117"/>
    <n v="11"/>
    <n v="94"/>
    <n v="0"/>
    <n v="2"/>
    <s v="Personal Auto"/>
    <s v="Personal L2"/>
    <s v="Offer3"/>
    <s v="Branch"/>
    <n v="561.6"/>
    <s v="SUV"/>
    <s v="Small"/>
  </r>
  <r>
    <s v="WA16954"/>
    <x v="1"/>
    <n v="5604.330774"/>
    <x v="0"/>
    <s v="Basic"/>
    <x v="2"/>
    <s v="2/19/11"/>
    <s v="Employed"/>
    <x v="1"/>
    <n v="20252"/>
    <x v="2"/>
    <x v="0"/>
    <n v="71"/>
    <n v="0"/>
    <n v="64"/>
    <n v="0"/>
    <n v="3"/>
    <s v="Personal Auto"/>
    <s v="Personal L3"/>
    <s v="Offer2"/>
    <s v="Call Center"/>
    <n v="198.22706099999999"/>
    <s v="Four-Door Car"/>
    <s v="Medsize"/>
  </r>
  <r>
    <s v="QD69852"/>
    <x v="4"/>
    <n v="2912.2350769999998"/>
    <x v="0"/>
    <s v="Extended"/>
    <x v="0"/>
    <s v="1/23/11"/>
    <s v="Unemployed"/>
    <x v="1"/>
    <n v="0"/>
    <x v="0"/>
    <x v="1"/>
    <n v="88"/>
    <n v="29"/>
    <n v="81"/>
    <n v="0"/>
    <n v="1"/>
    <s v="Personal Auto"/>
    <s v="Personal L1"/>
    <s v="Offer3"/>
    <s v="Agent"/>
    <n v="633.6"/>
    <s v="Four-Door Car"/>
    <s v="Medsize"/>
  </r>
  <r>
    <s v="XG47945"/>
    <x v="4"/>
    <n v="5616.8453259999997"/>
    <x v="0"/>
    <s v="Basic"/>
    <x v="2"/>
    <s v="1/26/11"/>
    <s v="Employed"/>
    <x v="1"/>
    <n v="48602"/>
    <x v="0"/>
    <x v="0"/>
    <n v="70"/>
    <n v="30"/>
    <n v="46"/>
    <n v="0"/>
    <n v="5"/>
    <s v="Corporate Auto"/>
    <s v="Corporate L3"/>
    <s v="Offer3"/>
    <s v="Agent"/>
    <n v="487.88482299999998"/>
    <s v="Two-Door Car"/>
    <s v="Small"/>
  </r>
  <r>
    <s v="UV57184"/>
    <x v="3"/>
    <n v="7504.6859539999996"/>
    <x v="0"/>
    <s v="Basic"/>
    <x v="0"/>
    <d v="2011-01-02T00:00:00"/>
    <s v="Employed"/>
    <x v="0"/>
    <n v="97849"/>
    <x v="2"/>
    <x v="0"/>
    <n v="62"/>
    <n v="32"/>
    <n v="45"/>
    <n v="0"/>
    <n v="2"/>
    <s v="Special Auto"/>
    <s v="Special L3"/>
    <s v="Offer4"/>
    <s v="Agent"/>
    <n v="183.11714599999999"/>
    <s v="Four-Door Car"/>
    <s v="Small"/>
  </r>
  <r>
    <s v="JU55710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1"/>
    <s v="Offer2"/>
    <s v="Call Center"/>
    <n v="19.575683000000001"/>
    <s v="Two-Door Car"/>
    <s v="Large"/>
  </r>
  <r>
    <s v="PT50287"/>
    <x v="4"/>
    <n v="2959.8199850000001"/>
    <x v="0"/>
    <s v="Basic"/>
    <x v="0"/>
    <s v="2/27/11"/>
    <s v="Employed"/>
    <x v="0"/>
    <n v="69746"/>
    <x v="2"/>
    <x v="2"/>
    <n v="74"/>
    <n v="17"/>
    <n v="91"/>
    <n v="0"/>
    <n v="1"/>
    <s v="Personal Auto"/>
    <s v="Personal L1"/>
    <s v="Offer1"/>
    <s v="Call Center"/>
    <n v="225.032781"/>
    <s v="Four-Door Car"/>
    <s v="Medsize"/>
  </r>
  <r>
    <s v="AB73565"/>
    <x v="3"/>
    <n v="7725.5357080000003"/>
    <x v="0"/>
    <s v="Extended"/>
    <x v="0"/>
    <d v="2011-07-02T00:00:00"/>
    <s v="Employed"/>
    <x v="1"/>
    <n v="96748"/>
    <x v="0"/>
    <x v="0"/>
    <n v="96"/>
    <n v="13"/>
    <n v="68"/>
    <n v="0"/>
    <n v="9"/>
    <s v="Personal Auto"/>
    <s v="Personal L3"/>
    <s v="Offer2"/>
    <s v="Branch"/>
    <n v="460.8"/>
    <s v="Two-Door Car"/>
    <s v="Medsize"/>
  </r>
  <r>
    <s v="PK20739"/>
    <x v="4"/>
    <n v="13248.637350000001"/>
    <x v="0"/>
    <s v="Premium"/>
    <x v="0"/>
    <d v="2011-05-01T00:00:00"/>
    <s v="Employed"/>
    <x v="1"/>
    <n v="25074"/>
    <x v="0"/>
    <x v="0"/>
    <n v="112"/>
    <n v="17"/>
    <n v="8"/>
    <n v="0"/>
    <n v="2"/>
    <s v="Personal Auto"/>
    <s v="Personal L1"/>
    <s v="Offer1"/>
    <s v="Branch"/>
    <n v="537.6"/>
    <s v="Two-Door Car"/>
    <s v="Medsize"/>
  </r>
  <r>
    <s v="XI85062"/>
    <x v="2"/>
    <n v="2717.7818480000001"/>
    <x v="0"/>
    <s v="Basic"/>
    <x v="2"/>
    <s v="1/21/11"/>
    <s v="Employed"/>
    <x v="1"/>
    <n v="66463"/>
    <x v="0"/>
    <x v="0"/>
    <n v="68"/>
    <n v="28"/>
    <n v="80"/>
    <n v="0"/>
    <n v="1"/>
    <s v="Personal Auto"/>
    <s v="Personal L3"/>
    <s v="Offer2"/>
    <s v="Agent"/>
    <n v="326.39999999999998"/>
    <s v="Two-Door Car"/>
    <s v="Small"/>
  </r>
  <r>
    <s v="KA77514"/>
    <x v="0"/>
    <n v="2734.1491580000002"/>
    <x v="0"/>
    <s v="Basic"/>
    <x v="3"/>
    <d v="2011-02-02T00:00:00"/>
    <s v="Employed"/>
    <x v="1"/>
    <n v="34865"/>
    <x v="2"/>
    <x v="0"/>
    <n v="69"/>
    <n v="15"/>
    <n v="16"/>
    <n v="0"/>
    <n v="1"/>
    <s v="Corporate Auto"/>
    <s v="Corporate L1"/>
    <s v="Offer3"/>
    <s v="Call Center"/>
    <n v="255.94680099999999"/>
    <s v="Four-Door Car"/>
    <s v="Medsize"/>
  </r>
  <r>
    <s v="ND80148"/>
    <x v="3"/>
    <n v="9199.3889610000006"/>
    <x v="0"/>
    <s v="Premium"/>
    <x v="1"/>
    <d v="2011-03-01T00:00:00"/>
    <s v="Employed"/>
    <x v="1"/>
    <n v="37399"/>
    <x v="2"/>
    <x v="0"/>
    <n v="116"/>
    <n v="30"/>
    <n v="22"/>
    <n v="0"/>
    <n v="3"/>
    <s v="Personal Auto"/>
    <s v="Personal L3"/>
    <s v="Offer1"/>
    <s v="Call Center"/>
    <n v="392.82608199999999"/>
    <s v="Four-Door Car"/>
    <s v="Medsize"/>
  </r>
  <r>
    <s v="AK72422"/>
    <x v="3"/>
    <n v="29049.71315"/>
    <x v="0"/>
    <s v="Premium"/>
    <x v="1"/>
    <s v="2/20/11"/>
    <s v="Disabled"/>
    <x v="1"/>
    <n v="21070"/>
    <x v="0"/>
    <x v="2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x v="4"/>
    <n v="4956.6206380000003"/>
    <x v="0"/>
    <s v="Basic"/>
    <x v="0"/>
    <d v="2011-09-02T00:00:00"/>
    <s v="Employed"/>
    <x v="0"/>
    <n v="31562"/>
    <x v="0"/>
    <x v="0"/>
    <n v="66"/>
    <n v="9"/>
    <n v="5"/>
    <n v="4"/>
    <n v="7"/>
    <s v="Personal Auto"/>
    <s v="Personal L2"/>
    <s v="Offer4"/>
    <s v="Branch"/>
    <n v="316.8"/>
    <s v="Four-Door Car"/>
    <s v="Medsize"/>
  </r>
  <r>
    <s v="RZ80299"/>
    <x v="3"/>
    <n v="5574.9591739999996"/>
    <x v="0"/>
    <s v="Basic"/>
    <x v="2"/>
    <s v="2/23/11"/>
    <s v="Employed"/>
    <x v="0"/>
    <n v="54684"/>
    <x v="0"/>
    <x v="2"/>
    <n v="71"/>
    <n v="28"/>
    <n v="49"/>
    <n v="2"/>
    <n v="3"/>
    <s v="Personal Auto"/>
    <s v="Personal L3"/>
    <s v="Offer3"/>
    <s v="Agent"/>
    <n v="487.070965"/>
    <s v="Four-Door Car"/>
    <s v="Small"/>
  </r>
  <r>
    <s v="QU53781"/>
    <x v="4"/>
    <n v="9192.5928870000007"/>
    <x v="0"/>
    <s v="Basic"/>
    <x v="3"/>
    <d v="2011-08-02T00:00:00"/>
    <s v="Employed"/>
    <x v="1"/>
    <n v="37388"/>
    <x v="0"/>
    <x v="0"/>
    <n v="117"/>
    <n v="30"/>
    <n v="21"/>
    <n v="0"/>
    <n v="5"/>
    <s v="Corporate Auto"/>
    <s v="Corporate L1"/>
    <s v="Offer4"/>
    <s v="Branch"/>
    <n v="561.6"/>
    <s v="SUV"/>
    <s v="Medsize"/>
  </r>
  <r>
    <s v="MD70013"/>
    <x v="2"/>
    <n v="3878.770231"/>
    <x v="0"/>
    <s v="Extended"/>
    <x v="0"/>
    <d v="2011-05-02T00:00:00"/>
    <s v="Employed"/>
    <x v="0"/>
    <n v="84981"/>
    <x v="1"/>
    <x v="0"/>
    <n v="96"/>
    <n v="6"/>
    <n v="96"/>
    <n v="0"/>
    <n v="1"/>
    <s v="Personal Auto"/>
    <s v="Personal L3"/>
    <s v="Offer1"/>
    <s v="Agent"/>
    <n v="4.7190430000000001"/>
    <s v="Four-Door Car"/>
    <s v="Small"/>
  </r>
  <r>
    <s v="QD97878"/>
    <x v="2"/>
    <n v="4419.1169710000004"/>
    <x v="0"/>
    <s v="Premium"/>
    <x v="2"/>
    <s v="2/21/11"/>
    <s v="Medical Leave"/>
    <x v="1"/>
    <n v="24046"/>
    <x v="0"/>
    <x v="0"/>
    <n v="116"/>
    <n v="27"/>
    <n v="47"/>
    <n v="0"/>
    <n v="1"/>
    <s v="Personal Auto"/>
    <s v="Personal L2"/>
    <s v="Offer4"/>
    <s v="Agent"/>
    <n v="556.79999999999995"/>
    <s v="Two-Door Car"/>
    <s v="Small"/>
  </r>
  <r>
    <s v="WK24299"/>
    <x v="3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RJ45123"/>
    <x v="4"/>
    <n v="9101.5239160000001"/>
    <x v="0"/>
    <s v="Basic"/>
    <x v="1"/>
    <d v="2011-08-02T00:00:00"/>
    <s v="Employed"/>
    <x v="1"/>
    <n v="48029"/>
    <x v="0"/>
    <x v="2"/>
    <n v="116"/>
    <n v="9"/>
    <n v="79"/>
    <n v="0"/>
    <n v="7"/>
    <s v="Personal Auto"/>
    <s v="Personal L2"/>
    <s v="Offer2"/>
    <s v="Agent"/>
    <n v="556.79999999999995"/>
    <s v="SUV"/>
    <s v="Medsize"/>
  </r>
  <r>
    <s v="HM33037"/>
    <x v="1"/>
    <n v="7609.0896160000002"/>
    <x v="0"/>
    <s v="Basic"/>
    <x v="0"/>
    <d v="2011-10-01T00:00:00"/>
    <s v="Disabled"/>
    <x v="1"/>
    <n v="16233"/>
    <x v="0"/>
    <x v="0"/>
    <n v="197"/>
    <n v="17"/>
    <n v="68"/>
    <n v="0"/>
    <n v="1"/>
    <s v="Personal Auto"/>
    <s v="Personal L1"/>
    <s v="Offer4"/>
    <s v="Web"/>
    <n v="1418.4"/>
    <s v="Luxury Car"/>
    <s v="Medsize"/>
  </r>
  <r>
    <s v="QY70905"/>
    <x v="1"/>
    <n v="2668.6626970000002"/>
    <x v="0"/>
    <s v="Basic"/>
    <x v="1"/>
    <d v="2011-12-01T00:00:00"/>
    <s v="Employed"/>
    <x v="1"/>
    <n v="30718"/>
    <x v="0"/>
    <x v="0"/>
    <n v="67"/>
    <n v="26"/>
    <n v="49"/>
    <n v="1"/>
    <n v="1"/>
    <s v="Personal Auto"/>
    <s v="Personal L3"/>
    <s v="Offer1"/>
    <s v="Call Center"/>
    <n v="321.60000000000002"/>
    <s v="Two-Door Car"/>
    <s v="Medsize"/>
  </r>
  <r>
    <s v="YL86561"/>
    <x v="4"/>
    <n v="5141.9764130000003"/>
    <x v="0"/>
    <s v="Basic"/>
    <x v="3"/>
    <s v="2/22/11"/>
    <s v="Employed"/>
    <x v="1"/>
    <n v="60277"/>
    <x v="1"/>
    <x v="0"/>
    <n v="65"/>
    <n v="32"/>
    <n v="19"/>
    <n v="0"/>
    <n v="7"/>
    <s v="Personal Auto"/>
    <s v="Personal L1"/>
    <s v="Offer3"/>
    <s v="Web"/>
    <n v="146.39051799999999"/>
    <s v="Four-Door Car"/>
    <s v="Medsize"/>
  </r>
  <r>
    <s v="LK40971"/>
    <x v="3"/>
    <n v="7451.4920199999997"/>
    <x v="0"/>
    <s v="Basic"/>
    <x v="0"/>
    <s v="1/24/11"/>
    <s v="Unemployed"/>
    <x v="1"/>
    <n v="0"/>
    <x v="0"/>
    <x v="1"/>
    <n v="107"/>
    <n v="6"/>
    <n v="63"/>
    <n v="0"/>
    <n v="8"/>
    <s v="Personal Auto"/>
    <s v="Personal L3"/>
    <s v="Offer1"/>
    <s v="Agent"/>
    <n v="770.4"/>
    <s v="SUV"/>
    <s v="Medsize"/>
  </r>
  <r>
    <s v="UI44314"/>
    <x v="1"/>
    <n v="2620.1670979999999"/>
    <x v="0"/>
    <s v="Basic"/>
    <x v="0"/>
    <s v="1/25/11"/>
    <s v="Employed"/>
    <x v="1"/>
    <n v="31911"/>
    <x v="2"/>
    <x v="1"/>
    <n v="68"/>
    <n v="13"/>
    <n v="65"/>
    <n v="0"/>
    <n v="1"/>
    <s v="Personal Auto"/>
    <s v="Personal L3"/>
    <s v="Offer1"/>
    <s v="Branch"/>
    <n v="245.893663"/>
    <s v="Four-Door Car"/>
    <s v="Medsize"/>
  </r>
  <r>
    <s v="NN44612"/>
    <x v="2"/>
    <n v="4909.8441979999998"/>
    <x v="0"/>
    <s v="Basic"/>
    <x v="0"/>
    <s v="2/28/11"/>
    <s v="Employed"/>
    <x v="0"/>
    <n v="61402"/>
    <x v="2"/>
    <x v="2"/>
    <n v="62"/>
    <n v="1"/>
    <n v="69"/>
    <n v="0"/>
    <n v="3"/>
    <s v="Personal Auto"/>
    <s v="Personal L3"/>
    <s v="Offer1"/>
    <s v="Agent"/>
    <n v="252.15782899999999"/>
    <s v="Two-Door Car"/>
    <s v="Medsize"/>
  </r>
  <r>
    <s v="MA37431"/>
    <x v="3"/>
    <n v="8023.0752480000001"/>
    <x v="0"/>
    <s v="Premium"/>
    <x v="1"/>
    <s v="1/29/11"/>
    <s v="Employed"/>
    <x v="0"/>
    <n v="34335"/>
    <x v="0"/>
    <x v="0"/>
    <n v="101"/>
    <n v="18"/>
    <n v="55"/>
    <n v="0"/>
    <n v="3"/>
    <s v="Corporate Auto"/>
    <s v="Corporate L2"/>
    <s v="Offer1"/>
    <s v="Call Center"/>
    <n v="484.8"/>
    <s v="Two-Door Car"/>
    <s v="Small"/>
  </r>
  <r>
    <s v="DP57381"/>
    <x v="2"/>
    <n v="20446.602299999999"/>
    <x v="0"/>
    <s v="Extended"/>
    <x v="1"/>
    <d v="2011-11-02T00:00:00"/>
    <s v="Employed"/>
    <x v="1"/>
    <n v="71467"/>
    <x v="2"/>
    <x v="2"/>
    <n v="86"/>
    <n v="5"/>
    <n v="34"/>
    <n v="0"/>
    <n v="2"/>
    <s v="Personal Auto"/>
    <s v="Personal L2"/>
    <s v="Offer3"/>
    <s v="Branch"/>
    <n v="324.879569"/>
    <s v="Two-Door Car"/>
    <s v="Medsize"/>
  </r>
  <r>
    <s v="PX45824"/>
    <x v="0"/>
    <n v="4966.8484410000001"/>
    <x v="0"/>
    <s v="Basic"/>
    <x v="1"/>
    <s v="2/13/11"/>
    <s v="Unemployed"/>
    <x v="1"/>
    <n v="0"/>
    <x v="0"/>
    <x v="1"/>
    <n v="74"/>
    <n v="25"/>
    <n v="60"/>
    <n v="0"/>
    <n v="9"/>
    <s v="Personal Auto"/>
    <s v="Personal L2"/>
    <s v="Offer1"/>
    <s v="Agent"/>
    <n v="532.79999999999995"/>
    <s v="Four-Door Car"/>
    <s v="Medsize"/>
  </r>
  <r>
    <s v="OG17838"/>
    <x v="0"/>
    <n v="3549.016697"/>
    <x v="0"/>
    <s v="Extended"/>
    <x v="3"/>
    <s v="1/17/11"/>
    <s v="Employed"/>
    <x v="1"/>
    <n v="36168"/>
    <x v="0"/>
    <x v="2"/>
    <n v="90"/>
    <n v="16"/>
    <n v="14"/>
    <n v="0"/>
    <n v="1"/>
    <s v="Personal Auto"/>
    <s v="Personal L3"/>
    <s v="Offer3"/>
    <s v="Agent"/>
    <n v="432"/>
    <s v="Four-Door Car"/>
    <s v="Medsize"/>
  </r>
  <r>
    <s v="WG37485"/>
    <x v="4"/>
    <n v="5350.3670009999996"/>
    <x v="0"/>
    <s v="Extended"/>
    <x v="1"/>
    <d v="2011-11-01T00:00:00"/>
    <s v="Employed"/>
    <x v="0"/>
    <n v="58357"/>
    <x v="0"/>
    <x v="1"/>
    <n v="137"/>
    <n v="27"/>
    <n v="76"/>
    <n v="2"/>
    <n v="1"/>
    <s v="Personal Auto"/>
    <s v="Personal L2"/>
    <s v="Offer2"/>
    <s v="Call Center"/>
    <n v="708.22071300000005"/>
    <s v="Sports Car"/>
    <s v="Medsize"/>
  </r>
  <r>
    <s v="RV95842"/>
    <x v="3"/>
    <n v="8065.2346369999996"/>
    <x v="0"/>
    <s v="Extended"/>
    <x v="1"/>
    <d v="2011-07-02T00:00:00"/>
    <s v="Retired"/>
    <x v="1"/>
    <n v="29692"/>
    <x v="0"/>
    <x v="2"/>
    <n v="77"/>
    <n v="3"/>
    <n v="53"/>
    <n v="0"/>
    <n v="2"/>
    <s v="Personal Auto"/>
    <s v="Personal L2"/>
    <s v="Offer2"/>
    <s v="Branch"/>
    <n v="449.35213900000002"/>
    <s v="Four-Door Car"/>
    <s v="Medsize"/>
  </r>
  <r>
    <s v="NG13451"/>
    <x v="4"/>
    <n v="7892.8240930000002"/>
    <x v="0"/>
    <s v="Basic"/>
    <x v="3"/>
    <s v="2/13/11"/>
    <s v="Employed"/>
    <x v="1"/>
    <n v="29215"/>
    <x v="0"/>
    <x v="1"/>
    <n v="67"/>
    <n v="7"/>
    <n v="15"/>
    <n v="0"/>
    <n v="2"/>
    <s v="Personal Auto"/>
    <s v="Personal L2"/>
    <s v="Offer2"/>
    <s v="Call Center"/>
    <n v="327.65619099999998"/>
    <s v="Four-Door Car"/>
    <s v="Small"/>
  </r>
  <r>
    <s v="UQ82778"/>
    <x v="4"/>
    <n v="4540.9925000000003"/>
    <x v="0"/>
    <s v="Basic"/>
    <x v="3"/>
    <s v="2/14/11"/>
    <s v="Unemployed"/>
    <x v="0"/>
    <n v="0"/>
    <x v="0"/>
    <x v="2"/>
    <n v="61"/>
    <n v="14"/>
    <n v="4"/>
    <n v="0"/>
    <n v="3"/>
    <s v="Personal Auto"/>
    <s v="Personal L1"/>
    <s v="Offer2"/>
    <s v="Agent"/>
    <n v="486.121464"/>
    <s v="Two-Door Car"/>
    <s v="Medsize"/>
  </r>
  <r>
    <s v="ZG16710"/>
    <x v="0"/>
    <n v="2852.527169"/>
    <x v="0"/>
    <s v="Basic"/>
    <x v="3"/>
    <d v="2011-09-02T00:00:00"/>
    <s v="Employed"/>
    <x v="1"/>
    <n v="26841"/>
    <x v="0"/>
    <x v="0"/>
    <n v="74"/>
    <n v="33"/>
    <n v="17"/>
    <n v="1"/>
    <n v="1"/>
    <s v="Personal Auto"/>
    <s v="Personal L3"/>
    <s v="Offer3"/>
    <s v="Agent"/>
    <n v="418.534381"/>
    <s v="Four-Door Car"/>
    <s v="Medsize"/>
  </r>
  <r>
    <s v="OT53330"/>
    <x v="1"/>
    <n v="10720.417439999999"/>
    <x v="0"/>
    <s v="Extended"/>
    <x v="0"/>
    <s v="2/21/11"/>
    <s v="Employed"/>
    <x v="0"/>
    <n v="34837"/>
    <x v="0"/>
    <x v="1"/>
    <n v="139"/>
    <n v="4"/>
    <n v="2"/>
    <n v="1"/>
    <n v="4"/>
    <s v="Personal Auto"/>
    <s v="Personal L3"/>
    <s v="Offer1"/>
    <s v="Branch"/>
    <n v="667.2"/>
    <s v="SUV"/>
    <s v="Medsize"/>
  </r>
  <r>
    <s v="LZ12396"/>
    <x v="1"/>
    <n v="4795.3872950000004"/>
    <x v="0"/>
    <s v="Basic"/>
    <x v="0"/>
    <d v="2011-05-02T00:00:00"/>
    <s v="Employed"/>
    <x v="0"/>
    <n v="33068"/>
    <x v="2"/>
    <x v="0"/>
    <n v="61"/>
    <n v="6"/>
    <n v="77"/>
    <n v="1"/>
    <n v="6"/>
    <s v="Personal Auto"/>
    <s v="Personal L1"/>
    <s v="Offer1"/>
    <s v="Branch"/>
    <n v="213.03801300000001"/>
    <s v="Four-Door Car"/>
    <s v="Medsize"/>
  </r>
  <r>
    <s v="UU77151"/>
    <x v="0"/>
    <n v="5182.3934470000004"/>
    <x v="0"/>
    <s v="Extended"/>
    <x v="1"/>
    <s v="1/25/11"/>
    <s v="Employed"/>
    <x v="0"/>
    <n v="44820"/>
    <x v="2"/>
    <x v="0"/>
    <n v="133"/>
    <n v="12"/>
    <n v="62"/>
    <n v="3"/>
    <n v="1"/>
    <s v="Personal Auto"/>
    <s v="Personal L3"/>
    <s v="Offer1"/>
    <s v="Branch"/>
    <n v="336.13216999999997"/>
    <s v="Sports Car"/>
    <s v="Medsize"/>
  </r>
  <r>
    <s v="CD71877"/>
    <x v="2"/>
    <n v="22620.74841"/>
    <x v="0"/>
    <s v="Premium"/>
    <x v="0"/>
    <s v="1/28/11"/>
    <s v="Employed"/>
    <x v="0"/>
    <n v="49564"/>
    <x v="1"/>
    <x v="1"/>
    <n v="193"/>
    <n v="22"/>
    <n v="82"/>
    <n v="0"/>
    <n v="2"/>
    <s v="Corporate Auto"/>
    <s v="Corporate L3"/>
    <s v="Offer1"/>
    <s v="Agent"/>
    <n v="286.37098800000001"/>
    <s v="Sports Car"/>
    <s v="Medsize"/>
  </r>
  <r>
    <s v="PA95799"/>
    <x v="1"/>
    <n v="2320.7505569999998"/>
    <x v="0"/>
    <s v="Basic"/>
    <x v="1"/>
    <d v="2011-05-02T00:00:00"/>
    <s v="Medical Leave"/>
    <x v="1"/>
    <n v="19581"/>
    <x v="0"/>
    <x v="0"/>
    <n v="61"/>
    <n v="32"/>
    <n v="27"/>
    <n v="0"/>
    <n v="1"/>
    <s v="Personal Auto"/>
    <s v="Personal L1"/>
    <s v="Offer2"/>
    <s v="Call Center"/>
    <n v="377.24342000000001"/>
    <s v="Four-Door Car"/>
    <s v="Medsize"/>
  </r>
  <r>
    <s v="FK28721"/>
    <x v="4"/>
    <n v="7714.6501189999999"/>
    <x v="0"/>
    <s v="Basic"/>
    <x v="3"/>
    <d v="2011-08-01T00:00:00"/>
    <s v="Unemployed"/>
    <x v="1"/>
    <n v="0"/>
    <x v="0"/>
    <x v="1"/>
    <n v="74"/>
    <n v="33"/>
    <n v="24"/>
    <n v="0"/>
    <n v="2"/>
    <s v="Corporate Auto"/>
    <s v="Corporate L2"/>
    <s v="Offer3"/>
    <s v="Agent"/>
    <n v="532.79999999999995"/>
    <s v="Two-Door Car"/>
    <s v="Medsize"/>
  </r>
  <r>
    <s v="CM42637"/>
    <x v="4"/>
    <n v="7880.3372120000004"/>
    <x v="0"/>
    <s v="Basic"/>
    <x v="0"/>
    <d v="2011-10-02T00:00:00"/>
    <s v="Disabled"/>
    <x v="1"/>
    <n v="23129"/>
    <x v="0"/>
    <x v="0"/>
    <n v="70"/>
    <n v="10"/>
    <n v="74"/>
    <n v="0"/>
    <n v="2"/>
    <s v="Personal Auto"/>
    <s v="Personal L2"/>
    <s v="Offer1"/>
    <s v="Agent"/>
    <n v="491.65337"/>
    <s v="Four-Door Car"/>
    <s v="Medsize"/>
  </r>
  <r>
    <s v="CI47242"/>
    <x v="0"/>
    <n v="9029.9407040000006"/>
    <x v="0"/>
    <s v="Extended"/>
    <x v="0"/>
    <d v="2011-10-02T00:00:00"/>
    <s v="Unemployed"/>
    <x v="1"/>
    <n v="0"/>
    <x v="0"/>
    <x v="1"/>
    <n v="138"/>
    <n v="23"/>
    <n v="93"/>
    <n v="0"/>
    <n v="3"/>
    <s v="Personal Auto"/>
    <s v="Personal L1"/>
    <s v="Offer1"/>
    <s v="Agent"/>
    <n v="1376.958592"/>
    <s v="SUV"/>
    <s v="Small"/>
  </r>
  <r>
    <s v="FE46445"/>
    <x v="1"/>
    <n v="6965.4239749999997"/>
    <x v="0"/>
    <s v="Extended"/>
    <x v="3"/>
    <s v="1/22/11"/>
    <s v="Employed"/>
    <x v="0"/>
    <n v="25411"/>
    <x v="2"/>
    <x v="0"/>
    <n v="86"/>
    <n v="8"/>
    <n v="73"/>
    <n v="0"/>
    <n v="8"/>
    <s v="Personal Auto"/>
    <s v="Personal L1"/>
    <s v="Offer2"/>
    <s v="Branch"/>
    <n v="242.807725"/>
    <s v="Four-Door Car"/>
    <s v="Medsize"/>
  </r>
  <r>
    <s v="PD32854"/>
    <x v="1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1"/>
    <s v="Offer2"/>
    <s v="Call Center"/>
    <n v="480"/>
    <s v="SUV"/>
    <s v="Medsize"/>
  </r>
  <r>
    <s v="GV35061"/>
    <x v="4"/>
    <n v="22523.706300000002"/>
    <x v="0"/>
    <s v="Basic"/>
    <x v="3"/>
    <d v="2011-08-01T00:00:00"/>
    <s v="Employed"/>
    <x v="1"/>
    <n v="69346"/>
    <x v="2"/>
    <x v="0"/>
    <n v="63"/>
    <n v="27"/>
    <n v="42"/>
    <n v="1"/>
    <n v="2"/>
    <s v="Special Auto"/>
    <s v="Special L3"/>
    <s v="Offer2"/>
    <s v="Branch"/>
    <n v="246.28460899999999"/>
    <s v="Two-Door Car"/>
    <s v="Medsize"/>
  </r>
  <r>
    <s v="BG44829"/>
    <x v="4"/>
    <n v="10760.17612"/>
    <x v="0"/>
    <s v="Extended"/>
    <x v="3"/>
    <s v="1/16/11"/>
    <s v="Employed"/>
    <x v="0"/>
    <n v="74835"/>
    <x v="1"/>
    <x v="0"/>
    <n v="133"/>
    <n v="14"/>
    <n v="89"/>
    <n v="0"/>
    <n v="7"/>
    <s v="Corporate Auto"/>
    <s v="Corporate L2"/>
    <s v="Offer1"/>
    <s v="Branch"/>
    <n v="107.645982"/>
    <s v="SUV"/>
    <s v="Medsize"/>
  </r>
  <r>
    <s v="RH83684"/>
    <x v="4"/>
    <n v="5808.9325980000003"/>
    <x v="0"/>
    <s v="Basic"/>
    <x v="2"/>
    <d v="2011-07-01T00:00:00"/>
    <s v="Employed"/>
    <x v="0"/>
    <n v="43282"/>
    <x v="1"/>
    <x v="2"/>
    <n v="72"/>
    <n v="3"/>
    <n v="3"/>
    <n v="0"/>
    <n v="3"/>
    <s v="Personal Auto"/>
    <s v="Personal L1"/>
    <s v="Offer2"/>
    <s v="Web"/>
    <n v="166.799814"/>
    <s v="Two-Door Car"/>
    <s v="Medsize"/>
  </r>
  <r>
    <s v="SB82356"/>
    <x v="2"/>
    <n v="30591.612570000001"/>
    <x v="0"/>
    <s v="Extended"/>
    <x v="0"/>
    <s v="1/29/11"/>
    <s v="Retired"/>
    <x v="0"/>
    <n v="11276"/>
    <x v="0"/>
    <x v="0"/>
    <n v="91"/>
    <n v="22"/>
    <n v="10"/>
    <n v="1"/>
    <n v="2"/>
    <s v="Corporate Auto"/>
    <s v="Corporate L2"/>
    <s v="Offer1"/>
    <s v="Agent"/>
    <n v="436.8"/>
    <s v="Four-Door Car"/>
    <s v="Medsize"/>
  </r>
  <r>
    <s v="TW49116"/>
    <x v="2"/>
    <n v="2220.187426"/>
    <x v="0"/>
    <s v="Basic"/>
    <x v="1"/>
    <d v="2011-03-01T00:00:00"/>
    <s v="Unemployed"/>
    <x v="1"/>
    <n v="0"/>
    <x v="0"/>
    <x v="0"/>
    <n v="62"/>
    <n v="11"/>
    <n v="52"/>
    <n v="2"/>
    <n v="1"/>
    <s v="Personal Auto"/>
    <s v="Personal L2"/>
    <s v="Offer1"/>
    <s v="Branch"/>
    <n v="311.50608199999999"/>
    <s v="Four-Door Car"/>
    <s v="Medsize"/>
  </r>
  <r>
    <s v="RJ39700"/>
    <x v="4"/>
    <n v="4914.0358329999999"/>
    <x v="0"/>
    <s v="Basic"/>
    <x v="0"/>
    <d v="2011-07-02T00:00:00"/>
    <s v="Medical Leave"/>
    <x v="1"/>
    <n v="10037"/>
    <x v="2"/>
    <x v="1"/>
    <n v="71"/>
    <n v="14"/>
    <n v="29"/>
    <n v="0"/>
    <n v="3"/>
    <s v="Personal Auto"/>
    <s v="Personal L3"/>
    <s v="Offer1"/>
    <s v="Call Center"/>
    <n v="292.18149399999999"/>
    <s v="Four-Door Car"/>
    <s v="Medsize"/>
  </r>
  <r>
    <s v="LO40410"/>
    <x v="4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SX85653"/>
    <x v="1"/>
    <n v="5522.5242230000003"/>
    <x v="0"/>
    <s v="Extended"/>
    <x v="4"/>
    <s v="1/25/11"/>
    <s v="Employed"/>
    <x v="0"/>
    <n v="85609"/>
    <x v="0"/>
    <x v="0"/>
    <n v="136"/>
    <n v="22"/>
    <n v="17"/>
    <n v="0"/>
    <n v="1"/>
    <s v="Personal Auto"/>
    <s v="Personal L3"/>
    <s v="Offer2"/>
    <s v="Agent"/>
    <n v="652.79999999999995"/>
    <s v="SUV"/>
    <s v="Medsize"/>
  </r>
  <r>
    <s v="PH91033"/>
    <x v="4"/>
    <n v="15808.75757"/>
    <x v="0"/>
    <s v="Extended"/>
    <x v="1"/>
    <s v="1/25/11"/>
    <s v="Employed"/>
    <x v="1"/>
    <n v="86347"/>
    <x v="2"/>
    <x v="0"/>
    <n v="130"/>
    <n v="17"/>
    <n v="93"/>
    <n v="0"/>
    <n v="2"/>
    <s v="Personal Auto"/>
    <s v="Personal L2"/>
    <s v="Offer1"/>
    <s v="Web"/>
    <n v="593.77955399999996"/>
    <s v="Sports Car"/>
    <s v="Medsize"/>
  </r>
  <r>
    <s v="LC69427"/>
    <x v="4"/>
    <n v="2827.3286029999999"/>
    <x v="0"/>
    <s v="Basic"/>
    <x v="1"/>
    <s v="1/21/11"/>
    <s v="Employed"/>
    <x v="0"/>
    <n v="20368"/>
    <x v="0"/>
    <x v="1"/>
    <n v="72"/>
    <n v="30"/>
    <n v="36"/>
    <n v="0"/>
    <n v="1"/>
    <s v="Corporate Auto"/>
    <s v="Corporate L3"/>
    <s v="Offer4"/>
    <s v="Branch"/>
    <n v="345.6"/>
    <s v="Four-Door Car"/>
    <s v="Small"/>
  </r>
  <r>
    <s v="MZ85889"/>
    <x v="3"/>
    <n v="5421.5244970000003"/>
    <x v="0"/>
    <s v="Basic"/>
    <x v="2"/>
    <s v="2/26/11"/>
    <s v="Employed"/>
    <x v="0"/>
    <n v="25778"/>
    <x v="1"/>
    <x v="2"/>
    <n v="68"/>
    <n v="29"/>
    <n v="34"/>
    <n v="0"/>
    <n v="3"/>
    <s v="Corporate Auto"/>
    <s v="Corporate L2"/>
    <s v="Offer2"/>
    <s v="Call Center"/>
    <n v="20.141289"/>
    <s v="Two-Door Car"/>
    <s v="Large"/>
  </r>
  <r>
    <s v="GL82358"/>
    <x v="2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3"/>
    <s v="Offer2"/>
    <s v="Agent"/>
    <n v="156.12491399999999"/>
    <s v="Four-Door Car"/>
    <s v="Medsize"/>
  </r>
  <r>
    <s v="AM94127"/>
    <x v="4"/>
    <n v="5157.6422819999998"/>
    <x v="0"/>
    <s v="Basic"/>
    <x v="1"/>
    <s v="2/16/11"/>
    <s v="Employed"/>
    <x v="1"/>
    <n v="93303"/>
    <x v="1"/>
    <x v="1"/>
    <n v="65"/>
    <n v="11"/>
    <n v="96"/>
    <n v="0"/>
    <n v="5"/>
    <s v="Corporate Auto"/>
    <s v="Corporate L3"/>
    <s v="Offer1"/>
    <s v="Branch"/>
    <n v="40.757983000000003"/>
    <s v="Four-Door Car"/>
    <s v="Medsize"/>
  </r>
  <r>
    <s v="TO19482"/>
    <x v="4"/>
    <n v="4874.665223"/>
    <x v="0"/>
    <s v="Basic"/>
    <x v="3"/>
    <d v="2011-12-02T00:00:00"/>
    <s v="Employed"/>
    <x v="1"/>
    <n v="67467"/>
    <x v="0"/>
    <x v="0"/>
    <n v="61"/>
    <n v="4"/>
    <n v="22"/>
    <n v="0"/>
    <n v="9"/>
    <s v="Personal Auto"/>
    <s v="Personal L2"/>
    <s v="Offer4"/>
    <s v="Branch"/>
    <n v="365.87993799999998"/>
    <s v="Two-Door Car"/>
    <s v="Medsize"/>
  </r>
  <r>
    <s v="WA68850"/>
    <x v="1"/>
    <n v="4198.0252499999997"/>
    <x v="0"/>
    <s v="Basic"/>
    <x v="3"/>
    <d v="2011-09-02T00:00:00"/>
    <s v="Employed"/>
    <x v="1"/>
    <n v="30598"/>
    <x v="0"/>
    <x v="0"/>
    <n v="106"/>
    <n v="13"/>
    <n v="21"/>
    <n v="0"/>
    <n v="1"/>
    <s v="Personal Auto"/>
    <s v="Personal L2"/>
    <s v="Offer3"/>
    <s v="Agent"/>
    <n v="508.8"/>
    <s v="SUV"/>
    <s v="Medsize"/>
  </r>
  <r>
    <s v="ER97256"/>
    <x v="1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3"/>
    <s v="Offer1"/>
    <s v="Agent"/>
    <n v="321.60000000000002"/>
    <s v="Four-Door Car"/>
    <s v="Medsize"/>
  </r>
  <r>
    <s v="CK85904"/>
    <x v="3"/>
    <n v="13466.92071"/>
    <x v="1"/>
    <s v="Basic"/>
    <x v="3"/>
    <s v="2/23/11"/>
    <s v="Disabled"/>
    <x v="0"/>
    <n v="11432"/>
    <x v="0"/>
    <x v="0"/>
    <n v="119"/>
    <n v="11"/>
    <n v="9"/>
    <n v="0"/>
    <n v="2"/>
    <s v="Corporate Auto"/>
    <s v="Corporate L3"/>
    <s v="Offer2"/>
    <s v="Agent"/>
    <n v="571.20000000000005"/>
    <s v="SUV"/>
    <s v="Small"/>
  </r>
  <r>
    <s v="GH30325"/>
    <x v="4"/>
    <n v="2424.4246779999999"/>
    <x v="0"/>
    <s v="Basic"/>
    <x v="1"/>
    <s v="1/13/11"/>
    <s v="Employed"/>
    <x v="1"/>
    <n v="27093"/>
    <x v="0"/>
    <x v="0"/>
    <n v="61"/>
    <n v="10"/>
    <n v="19"/>
    <n v="0"/>
    <n v="1"/>
    <s v="Personal Auto"/>
    <s v="Personal L2"/>
    <s v="Offer3"/>
    <s v="Branch"/>
    <n v="292.8"/>
    <s v="Four-Door Car"/>
    <s v="Medsize"/>
  </r>
  <r>
    <s v="LG98245"/>
    <x v="2"/>
    <n v="3823.8538149999999"/>
    <x v="0"/>
    <s v="Basic"/>
    <x v="0"/>
    <d v="2011-10-01T00:00:00"/>
    <s v="Unemployed"/>
    <x v="1"/>
    <n v="0"/>
    <x v="0"/>
    <x v="1"/>
    <n v="108"/>
    <n v="32"/>
    <n v="95"/>
    <n v="0"/>
    <n v="1"/>
    <s v="Personal Auto"/>
    <s v="Personal L3"/>
    <s v="Offer1"/>
    <s v="Agent"/>
    <n v="777.6"/>
    <s v="SUV"/>
    <s v="Medsize"/>
  </r>
  <r>
    <s v="KW31376"/>
    <x v="4"/>
    <n v="13883.32934"/>
    <x v="0"/>
    <s v="Basic"/>
    <x v="3"/>
    <s v="2/18/11"/>
    <s v="Unemployed"/>
    <x v="0"/>
    <n v="0"/>
    <x v="0"/>
    <x v="1"/>
    <n v="197"/>
    <n v="3"/>
    <n v="85"/>
    <n v="0"/>
    <n v="9"/>
    <s v="Corporate Auto"/>
    <s v="Corporate L3"/>
    <s v="Offer2"/>
    <s v="Agent"/>
    <n v="1418.4"/>
    <s v="Luxury Car"/>
    <s v="Large"/>
  </r>
  <r>
    <s v="XZ45224"/>
    <x v="4"/>
    <n v="2438.5338969999998"/>
    <x v="0"/>
    <s v="Basic"/>
    <x v="1"/>
    <d v="2011-12-02T00:00:00"/>
    <s v="Employed"/>
    <x v="0"/>
    <n v="38961"/>
    <x v="0"/>
    <x v="2"/>
    <n v="62"/>
    <n v="5"/>
    <n v="19"/>
    <n v="0"/>
    <n v="1"/>
    <s v="Corporate Auto"/>
    <s v="Corporate L3"/>
    <s v="Offer1"/>
    <s v="Agent"/>
    <n v="297.60000000000002"/>
    <s v="Two-Door Car"/>
    <s v="Medsize"/>
  </r>
  <r>
    <s v="HD56196"/>
    <x v="4"/>
    <n v="34090.035980000001"/>
    <x v="0"/>
    <s v="Extended"/>
    <x v="4"/>
    <s v="1/24/11"/>
    <s v="Employed"/>
    <x v="0"/>
    <n v="51840"/>
    <x v="1"/>
    <x v="0"/>
    <n v="94"/>
    <n v="10"/>
    <n v="75"/>
    <n v="0"/>
    <n v="2"/>
    <s v="Corporate Auto"/>
    <s v="Corporate L1"/>
    <s v="Offer2"/>
    <s v="Agent"/>
    <n v="33.747903000000001"/>
    <s v="Two-Door Car"/>
    <s v="Small"/>
  </r>
  <r>
    <s v="EM39400"/>
    <x v="2"/>
    <n v="2840.3025750000002"/>
    <x v="0"/>
    <s v="Basic"/>
    <x v="0"/>
    <s v="2/27/11"/>
    <s v="Employed"/>
    <x v="1"/>
    <n v="79181"/>
    <x v="2"/>
    <x v="2"/>
    <n v="72"/>
    <n v="1"/>
    <n v="24"/>
    <n v="0"/>
    <n v="1"/>
    <s v="Personal Auto"/>
    <s v="Personal L3"/>
    <s v="Offer2"/>
    <s v="Branch"/>
    <n v="241.27742599999999"/>
    <s v="Four-Door Car"/>
    <s v="Medsize"/>
  </r>
  <r>
    <s v="FP39090"/>
    <x v="4"/>
    <n v="24127.50402"/>
    <x v="1"/>
    <s v="Basic"/>
    <x v="0"/>
    <s v="1/26/11"/>
    <s v="Medical Leave"/>
    <x v="1"/>
    <n v="14072"/>
    <x v="0"/>
    <x v="2"/>
    <n v="71"/>
    <n v="13"/>
    <n v="3"/>
    <n v="0"/>
    <n v="2"/>
    <s v="Special Auto"/>
    <s v="Special L2"/>
    <s v="Offer1"/>
    <s v="Agent"/>
    <n v="511.2"/>
    <s v="Four-Door Car"/>
    <s v="Medsize"/>
  </r>
  <r>
    <s v="CE17166"/>
    <x v="3"/>
    <n v="7596.1437770000002"/>
    <x v="0"/>
    <s v="Extended"/>
    <x v="1"/>
    <d v="2011-06-01T00:00:00"/>
    <s v="Employed"/>
    <x v="1"/>
    <n v="56225"/>
    <x v="0"/>
    <x v="2"/>
    <n v="97"/>
    <n v="10"/>
    <n v="95"/>
    <n v="0"/>
    <n v="3"/>
    <s v="Personal Auto"/>
    <s v="Personal L2"/>
    <s v="Offer1"/>
    <s v="Agent"/>
    <n v="465.6"/>
    <s v="Four-Door Car"/>
    <s v="Small"/>
  </r>
  <r>
    <s v="HF67477"/>
    <x v="0"/>
    <n v="15096.27023"/>
    <x v="0"/>
    <s v="Basic"/>
    <x v="3"/>
    <s v="1/26/11"/>
    <s v="Disabled"/>
    <x v="1"/>
    <n v="14909"/>
    <x v="0"/>
    <x v="0"/>
    <n v="199"/>
    <n v="31"/>
    <n v="95"/>
    <n v="0"/>
    <n v="6"/>
    <s v="Personal Auto"/>
    <s v="Personal L2"/>
    <s v="Offer1"/>
    <s v="Branch"/>
    <n v="1238.0776109999999"/>
    <s v="Luxury Car"/>
    <s v="Medsize"/>
  </r>
  <r>
    <s v="GJ79432"/>
    <x v="2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ZE17448"/>
    <x v="4"/>
    <n v="3455.2306699999999"/>
    <x v="0"/>
    <s v="Extended"/>
    <x v="1"/>
    <d v="2011-04-02T00:00:00"/>
    <s v="Employed"/>
    <x v="1"/>
    <n v="68401"/>
    <x v="2"/>
    <x v="2"/>
    <n v="88"/>
    <n v="14"/>
    <n v="14"/>
    <n v="0"/>
    <n v="1"/>
    <s v="Personal Auto"/>
    <s v="Personal L1"/>
    <s v="Offer2"/>
    <s v="Agent"/>
    <n v="242.254164"/>
    <s v="Four-Door Car"/>
    <s v="Medsize"/>
  </r>
  <r>
    <s v="SK65854"/>
    <x v="2"/>
    <n v="5728.5810369999999"/>
    <x v="0"/>
    <s v="Basic"/>
    <x v="1"/>
    <s v="1/30/11"/>
    <s v="Employed"/>
    <x v="0"/>
    <n v="29730"/>
    <x v="0"/>
    <x v="0"/>
    <n v="72"/>
    <n v="1"/>
    <n v="76"/>
    <n v="0"/>
    <n v="3"/>
    <s v="Personal Auto"/>
    <s v="Personal L1"/>
    <s v="Offer3"/>
    <s v="Branch"/>
    <n v="463.21435000000002"/>
    <s v="Four-Door Car"/>
    <s v="Medsize"/>
  </r>
  <r>
    <s v="RT23641"/>
    <x v="4"/>
    <n v="5163.2283649999999"/>
    <x v="0"/>
    <s v="Extended"/>
    <x v="3"/>
    <s v="1/17/11"/>
    <s v="Employed"/>
    <x v="0"/>
    <n v="35577"/>
    <x v="2"/>
    <x v="0"/>
    <n v="130"/>
    <n v="1"/>
    <n v="6"/>
    <n v="0"/>
    <n v="1"/>
    <s v="Personal Auto"/>
    <s v="Personal L3"/>
    <s v="Offer1"/>
    <s v="Branch"/>
    <n v="574.51238999999998"/>
    <s v="SUV"/>
    <s v="Medsize"/>
  </r>
  <r>
    <s v="PY79113"/>
    <x v="3"/>
    <n v="2602.650842"/>
    <x v="0"/>
    <s v="Basic"/>
    <x v="2"/>
    <s v="1/24/11"/>
    <s v="Employed"/>
    <x v="1"/>
    <n v="41958"/>
    <x v="2"/>
    <x v="0"/>
    <n v="66"/>
    <n v="15"/>
    <n v="49"/>
    <n v="1"/>
    <n v="1"/>
    <s v="Corporate Auto"/>
    <s v="Corporate L3"/>
    <s v="Offer4"/>
    <s v="Call Center"/>
    <n v="206.81832600000001"/>
    <s v="Four-Door Car"/>
    <s v="Small"/>
  </r>
  <r>
    <s v="EP61197"/>
    <x v="4"/>
    <n v="32643.076509999999"/>
    <x v="0"/>
    <s v="Premium"/>
    <x v="2"/>
    <d v="2011-05-01T00:00:00"/>
    <s v="Employed"/>
    <x v="0"/>
    <n v="77915"/>
    <x v="0"/>
    <x v="0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x v="4"/>
    <n v="2789.74739"/>
    <x v="0"/>
    <s v="Basic"/>
    <x v="0"/>
    <d v="2011-08-01T00:00:00"/>
    <s v="Medical Leave"/>
    <x v="0"/>
    <n v="15514"/>
    <x v="0"/>
    <x v="0"/>
    <n v="74"/>
    <n v="20"/>
    <n v="24"/>
    <n v="0"/>
    <n v="1"/>
    <s v="Corporate Auto"/>
    <s v="Corporate L2"/>
    <s v="Offer4"/>
    <s v="Web"/>
    <n v="355.2"/>
    <s v="Four-Door Car"/>
    <s v="Medsize"/>
  </r>
  <r>
    <s v="BF55854"/>
    <x v="2"/>
    <n v="11250.09857"/>
    <x v="0"/>
    <s v="Premium"/>
    <x v="1"/>
    <s v="1/16/11"/>
    <s v="Employed"/>
    <x v="0"/>
    <n v="29505"/>
    <x v="0"/>
    <x v="0"/>
    <n v="284"/>
    <n v="2"/>
    <n v="70"/>
    <n v="0"/>
    <n v="1"/>
    <s v="Personal Auto"/>
    <s v="Personal L3"/>
    <s v="Offer2"/>
    <s v="Call Center"/>
    <n v="1979.4442369999999"/>
    <s v="Luxury Car"/>
    <s v="Small"/>
  </r>
  <r>
    <s v="GP19791"/>
    <x v="3"/>
    <n v="16510.967219999999"/>
    <x v="0"/>
    <s v="Basic"/>
    <x v="1"/>
    <d v="2011-12-02T00:00:00"/>
    <s v="Employed"/>
    <x v="0"/>
    <n v="31356"/>
    <x v="0"/>
    <x v="0"/>
    <n v="68"/>
    <n v="25"/>
    <n v="13"/>
    <n v="0"/>
    <n v="2"/>
    <s v="Personal Auto"/>
    <s v="Personal L3"/>
    <s v="Offer2"/>
    <s v="Agent"/>
    <n v="326.39999999999998"/>
    <s v="Two-Door Car"/>
    <s v="Small"/>
  </r>
  <r>
    <s v="II16403"/>
    <x v="3"/>
    <n v="7607.9837120000002"/>
    <x v="0"/>
    <s v="Basic"/>
    <x v="1"/>
    <s v="2/13/11"/>
    <s v="Employed"/>
    <x v="0"/>
    <n v="31456"/>
    <x v="1"/>
    <x v="1"/>
    <n v="199"/>
    <n v="5"/>
    <n v="61"/>
    <n v="0"/>
    <n v="1"/>
    <s v="Personal Auto"/>
    <s v="Personal L3"/>
    <s v="Offer1"/>
    <s v="Branch"/>
    <n v="436.69538499999999"/>
    <s v="Luxury SUV"/>
    <s v="Medsize"/>
  </r>
  <r>
    <s v="SS28002"/>
    <x v="1"/>
    <n v="5603.7393199999997"/>
    <x v="0"/>
    <s v="Basic"/>
    <x v="3"/>
    <s v="1/30/11"/>
    <s v="Employed"/>
    <x v="0"/>
    <n v="95284"/>
    <x v="2"/>
    <x v="0"/>
    <n v="69"/>
    <n v="6"/>
    <n v="35"/>
    <n v="0"/>
    <n v="4"/>
    <s v="Personal Auto"/>
    <s v="Personal L3"/>
    <s v="Offer2"/>
    <s v="Call Center"/>
    <n v="327.64732199999997"/>
    <s v="Four-Door Car"/>
    <s v="Medsize"/>
  </r>
  <r>
    <s v="VT97066"/>
    <x v="2"/>
    <n v="6674.44805"/>
    <x v="0"/>
    <s v="Extended"/>
    <x v="3"/>
    <d v="2011-07-01T00:00:00"/>
    <s v="Unemployed"/>
    <x v="1"/>
    <n v="0"/>
    <x v="0"/>
    <x v="1"/>
    <n v="98"/>
    <n v="7"/>
    <n v="24"/>
    <n v="0"/>
    <n v="9"/>
    <s v="Personal Auto"/>
    <s v="Personal L3"/>
    <s v="Offer2"/>
    <s v="Call Center"/>
    <n v="931.64893700000005"/>
    <s v="Two-Door Car"/>
    <s v="Medsize"/>
  </r>
  <r>
    <s v="FH97700"/>
    <x v="0"/>
    <n v="4049.415027"/>
    <x v="0"/>
    <s v="Premium"/>
    <x v="0"/>
    <s v="1/18/11"/>
    <s v="Employed"/>
    <x v="0"/>
    <n v="62864"/>
    <x v="1"/>
    <x v="1"/>
    <n v="104"/>
    <n v="20"/>
    <n v="14"/>
    <n v="0"/>
    <n v="1"/>
    <s v="Personal Auto"/>
    <s v="Personal L2"/>
    <s v="Offer3"/>
    <s v="Agent"/>
    <n v="171.21374299999999"/>
    <s v="Two-Door Car"/>
    <s v="Small"/>
  </r>
  <r>
    <s v="NB96938"/>
    <x v="4"/>
    <n v="4958.0162060000002"/>
    <x v="0"/>
    <s v="Basic"/>
    <x v="1"/>
    <d v="2011-11-02T00:00:00"/>
    <s v="Medical Leave"/>
    <x v="1"/>
    <n v="22842"/>
    <x v="0"/>
    <x v="0"/>
    <n v="65"/>
    <n v="20"/>
    <n v="53"/>
    <n v="0"/>
    <n v="9"/>
    <s v="Personal Auto"/>
    <s v="Personal L2"/>
    <s v="Offer1"/>
    <s v="Agent"/>
    <n v="468"/>
    <s v="Four-Door Car"/>
    <s v="Medsize"/>
  </r>
  <r>
    <s v="HY32811"/>
    <x v="3"/>
    <n v="7850.1280569999999"/>
    <x v="0"/>
    <s v="Basic"/>
    <x v="0"/>
    <d v="2011-10-01T00:00:00"/>
    <s v="Employed"/>
    <x v="0"/>
    <n v="67186"/>
    <x v="2"/>
    <x v="1"/>
    <n v="66"/>
    <n v="22"/>
    <n v="20"/>
    <n v="0"/>
    <n v="2"/>
    <s v="Personal Auto"/>
    <s v="Personal L2"/>
    <s v="Offer3"/>
    <s v="Branch"/>
    <n v="184.936711"/>
    <s v="Four-Door Car"/>
    <s v="Small"/>
  </r>
  <r>
    <s v="MB69465"/>
    <x v="1"/>
    <n v="6382.5834519999999"/>
    <x v="0"/>
    <s v="Extended"/>
    <x v="3"/>
    <s v="1/26/11"/>
    <s v="Unemployed"/>
    <x v="1"/>
    <n v="0"/>
    <x v="0"/>
    <x v="0"/>
    <n v="87"/>
    <n v="14"/>
    <n v="67"/>
    <n v="0"/>
    <n v="3"/>
    <s v="Personal Auto"/>
    <s v="Personal L3"/>
    <s v="Offer2"/>
    <s v="Web"/>
    <n v="417.6"/>
    <s v="Four-Door Car"/>
    <s v="Medsize"/>
  </r>
  <r>
    <s v="LE12086"/>
    <x v="4"/>
    <n v="5737.4995950000002"/>
    <x v="0"/>
    <s v="Basic"/>
    <x v="1"/>
    <s v="1/20/11"/>
    <s v="Employed"/>
    <x v="0"/>
    <n v="68946"/>
    <x v="2"/>
    <x v="0"/>
    <n v="71"/>
    <n v="15"/>
    <n v="31"/>
    <n v="0"/>
    <n v="8"/>
    <s v="Personal Auto"/>
    <s v="Personal L1"/>
    <s v="Offer1"/>
    <s v="Call Center"/>
    <n v="309.62778800000001"/>
    <s v="Four-Door Car"/>
    <s v="Medsize"/>
  </r>
  <r>
    <s v="IO89174"/>
    <x v="4"/>
    <n v="7688.0235060000005"/>
    <x v="0"/>
    <s v="Basic"/>
    <x v="0"/>
    <d v="2011-09-02T00:00:00"/>
    <s v="Employed"/>
    <x v="0"/>
    <n v="56680"/>
    <x v="0"/>
    <x v="1"/>
    <n v="100"/>
    <n v="9"/>
    <n v="78"/>
    <n v="2"/>
    <n v="3"/>
    <s v="Personal Auto"/>
    <s v="Personal L3"/>
    <s v="Offer1"/>
    <s v="Branch"/>
    <n v="480"/>
    <s v="SUV"/>
    <s v="Medsize"/>
  </r>
  <r>
    <s v="DB26077"/>
    <x v="1"/>
    <n v="4873.4366120000004"/>
    <x v="0"/>
    <s v="Extended"/>
    <x v="3"/>
    <d v="2011-05-01T00:00:00"/>
    <s v="Retired"/>
    <x v="0"/>
    <n v="18866"/>
    <x v="0"/>
    <x v="0"/>
    <n v="126"/>
    <n v="4"/>
    <n v="62"/>
    <n v="0"/>
    <n v="1"/>
    <s v="Personal Auto"/>
    <s v="Personal L2"/>
    <s v="Offer3"/>
    <s v="Call Center"/>
    <n v="604.79999999999995"/>
    <s v="SUV"/>
    <s v="Medsize"/>
  </r>
  <r>
    <s v="NB98740"/>
    <x v="3"/>
    <n v="2824.6812169999998"/>
    <x v="0"/>
    <s v="Basic"/>
    <x v="3"/>
    <s v="1/18/11"/>
    <s v="Employed"/>
    <x v="0"/>
    <n v="82875"/>
    <x v="0"/>
    <x v="0"/>
    <n v="70"/>
    <n v="5"/>
    <n v="20"/>
    <n v="0"/>
    <n v="1"/>
    <s v="Personal Auto"/>
    <s v="Personal L3"/>
    <s v="Offer2"/>
    <s v="Call Center"/>
    <n v="455.33717899999999"/>
    <s v="Four-Door Car"/>
    <s v="Small"/>
  </r>
  <r>
    <s v="EL82767"/>
    <x v="1"/>
    <n v="3722.3680159999999"/>
    <x v="0"/>
    <s v="Basic"/>
    <x v="1"/>
    <d v="2011-08-01T00:00:00"/>
    <s v="Unemployed"/>
    <x v="0"/>
    <n v="0"/>
    <x v="0"/>
    <x v="0"/>
    <n v="109"/>
    <n v="25"/>
    <n v="61"/>
    <n v="2"/>
    <n v="1"/>
    <s v="Personal Auto"/>
    <s v="Personal L3"/>
    <s v="Offer3"/>
    <s v="Agent"/>
    <n v="523.20000000000005"/>
    <s v="SUV"/>
    <s v="Medsize"/>
  </r>
  <r>
    <s v="AK54675"/>
    <x v="3"/>
    <n v="5535.9636479999999"/>
    <x v="0"/>
    <s v="Extended"/>
    <x v="0"/>
    <d v="2011-04-02T00:00:00"/>
    <s v="Employed"/>
    <x v="0"/>
    <n v="84863"/>
    <x v="0"/>
    <x v="2"/>
    <n v="138"/>
    <n v="28"/>
    <n v="40"/>
    <n v="0"/>
    <n v="1"/>
    <s v="Corporate Auto"/>
    <s v="Corporate L2"/>
    <s v="Offer4"/>
    <s v="Call Center"/>
    <n v="691.69745799999998"/>
    <s v="SUV"/>
    <s v="Large"/>
  </r>
  <r>
    <s v="EW67766"/>
    <x v="3"/>
    <n v="4727.8341"/>
    <x v="0"/>
    <s v="Extended"/>
    <x v="1"/>
    <d v="2011-11-01T00:00:00"/>
    <s v="Unemployed"/>
    <x v="0"/>
    <n v="0"/>
    <x v="0"/>
    <x v="0"/>
    <n v="127"/>
    <n v="24"/>
    <n v="58"/>
    <n v="0"/>
    <n v="1"/>
    <s v="Personal Auto"/>
    <s v="Personal L2"/>
    <s v="Offer1"/>
    <s v="Agent"/>
    <n v="609.6"/>
    <s v="SUV"/>
    <s v="Small"/>
  </r>
  <r>
    <s v="JS36743"/>
    <x v="3"/>
    <n v="2378.667328"/>
    <x v="0"/>
    <s v="Basic"/>
    <x v="0"/>
    <s v="1/29/11"/>
    <s v="Employed"/>
    <x v="1"/>
    <n v="54753"/>
    <x v="0"/>
    <x v="1"/>
    <n v="61"/>
    <n v="5"/>
    <n v="99"/>
    <n v="0"/>
    <n v="1"/>
    <s v="Personal Auto"/>
    <s v="Personal L2"/>
    <s v="Offer1"/>
    <s v="Agent"/>
    <n v="292.8"/>
    <s v="Four-Door Car"/>
    <s v="Medsize"/>
  </r>
  <r>
    <s v="TV20901"/>
    <x v="3"/>
    <n v="9337.8952279999994"/>
    <x v="0"/>
    <s v="Premium"/>
    <x v="1"/>
    <d v="2011-05-02T00:00:00"/>
    <s v="Employed"/>
    <x v="0"/>
    <n v="76381"/>
    <x v="0"/>
    <x v="0"/>
    <n v="116"/>
    <n v="23"/>
    <n v="33"/>
    <n v="0"/>
    <n v="4"/>
    <s v="Special Auto"/>
    <s v="Special L2"/>
    <s v="Offer3"/>
    <s v="Branch"/>
    <n v="556.79999999999995"/>
    <s v="Two-Door Car"/>
    <s v="Small"/>
  </r>
  <r>
    <s v="LQ20969"/>
    <x v="3"/>
    <n v="6189.9943370000001"/>
    <x v="0"/>
    <s v="Extended"/>
    <x v="0"/>
    <s v="1/23/11"/>
    <s v="Employed"/>
    <x v="1"/>
    <n v="59523"/>
    <x v="2"/>
    <x v="0"/>
    <n v="78"/>
    <n v="0"/>
    <n v="62"/>
    <n v="1"/>
    <n v="8"/>
    <s v="Personal Auto"/>
    <s v="Personal L1"/>
    <s v="Offer1"/>
    <s v="Branch"/>
    <n v="343.78977900000001"/>
    <s v="Four-Door Car"/>
    <s v="Large"/>
  </r>
  <r>
    <s v="BZ33435"/>
    <x v="1"/>
    <n v="5638.262608"/>
    <x v="0"/>
    <s v="Basic"/>
    <x v="0"/>
    <s v="2/26/11"/>
    <s v="Employed"/>
    <x v="0"/>
    <n v="56017"/>
    <x v="1"/>
    <x v="0"/>
    <n v="71"/>
    <n v="1"/>
    <n v="98"/>
    <n v="0"/>
    <n v="6"/>
    <s v="Corporate Auto"/>
    <s v="Corporate L3"/>
    <s v="Offer1"/>
    <s v="Branch"/>
    <n v="51.995896999999999"/>
    <s v="Four-Door Car"/>
    <s v="Small"/>
  </r>
  <r>
    <s v="OA55110"/>
    <x v="1"/>
    <n v="5264.3617549999999"/>
    <x v="0"/>
    <s v="Basic"/>
    <x v="2"/>
    <s v="2/27/11"/>
    <s v="Medical Leave"/>
    <x v="1"/>
    <n v="14306"/>
    <x v="2"/>
    <x v="2"/>
    <n v="74"/>
    <n v="31"/>
    <n v="22"/>
    <n v="3"/>
    <n v="7"/>
    <s v="Corporate Auto"/>
    <s v="Corporate L2"/>
    <s v="Offer2"/>
    <s v="Agent"/>
    <n v="355.06114300000002"/>
    <s v="Four-Door Car"/>
    <s v="Medsize"/>
  </r>
  <r>
    <s v="YJ42538"/>
    <x v="1"/>
    <n v="4035.6838299999999"/>
    <x v="0"/>
    <s v="Basic"/>
    <x v="0"/>
    <s v="1/13/11"/>
    <s v="Employed"/>
    <x v="0"/>
    <n v="21359"/>
    <x v="0"/>
    <x v="0"/>
    <n v="101"/>
    <n v="25"/>
    <n v="5"/>
    <n v="0"/>
    <n v="1"/>
    <s v="Personal Auto"/>
    <s v="Personal L3"/>
    <s v="Offer4"/>
    <s v="Agent"/>
    <n v="484.8"/>
    <s v="Sports Car"/>
    <s v="Medsize"/>
  </r>
  <r>
    <s v="XB64207"/>
    <x v="1"/>
    <n v="4117.4696999999996"/>
    <x v="0"/>
    <s v="Basic"/>
    <x v="0"/>
    <d v="2011-08-01T00:00:00"/>
    <s v="Employed"/>
    <x v="0"/>
    <n v="86101"/>
    <x v="2"/>
    <x v="0"/>
    <n v="102"/>
    <n v="4"/>
    <n v="73"/>
    <n v="0"/>
    <n v="1"/>
    <s v="Personal Auto"/>
    <s v="Personal L1"/>
    <s v="Offer1"/>
    <s v="Agent"/>
    <n v="344.73694499999999"/>
    <s v="SUV"/>
    <s v="Medsize"/>
  </r>
  <r>
    <s v="KZ80424"/>
    <x v="0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2"/>
    <s v="Offer2"/>
    <s v="Call Center"/>
    <n v="791.87804200000005"/>
    <s v="Four-Door Car"/>
    <s v="Medsize"/>
  </r>
  <r>
    <s v="BC34309"/>
    <x v="3"/>
    <n v="2435.1479859999999"/>
    <x v="0"/>
    <s v="Basic"/>
    <x v="2"/>
    <d v="2011-02-02T00:00:00"/>
    <s v="Employed"/>
    <x v="0"/>
    <n v="64341"/>
    <x v="1"/>
    <x v="1"/>
    <n v="61"/>
    <n v="4"/>
    <n v="81"/>
    <n v="0"/>
    <n v="1"/>
    <s v="Personal Auto"/>
    <s v="Personal L2"/>
    <s v="Offer1"/>
    <s v="Agent"/>
    <n v="79.934072"/>
    <s v="Four-Door Car"/>
    <s v="Small"/>
  </r>
  <r>
    <s v="JC34468"/>
    <x v="3"/>
    <n v="6599.0819320000001"/>
    <x v="0"/>
    <s v="Premium"/>
    <x v="3"/>
    <s v="1/30/11"/>
    <s v="Employed"/>
    <x v="0"/>
    <n v="36060"/>
    <x v="2"/>
    <x v="0"/>
    <n v="165"/>
    <n v="27"/>
    <n v="55"/>
    <n v="0"/>
    <n v="1"/>
    <s v="Special Auto"/>
    <s v="Special L3"/>
    <s v="Offer2"/>
    <s v="Call Center"/>
    <n v="774.55823299999997"/>
    <s v="Sports Car"/>
    <s v="Medsize"/>
  </r>
  <r>
    <s v="ON34922"/>
    <x v="4"/>
    <n v="5353.9321220000002"/>
    <x v="0"/>
    <s v="Basic"/>
    <x v="3"/>
    <d v="2011-02-02T00:00:00"/>
    <s v="Employed"/>
    <x v="1"/>
    <n v="61894"/>
    <x v="2"/>
    <x v="0"/>
    <n v="67"/>
    <n v="22"/>
    <n v="38"/>
    <n v="0"/>
    <n v="4"/>
    <s v="Personal Auto"/>
    <s v="Personal L3"/>
    <s v="Offer3"/>
    <s v="Branch"/>
    <n v="266.99681399999997"/>
    <s v="Four-Door Car"/>
    <s v="Small"/>
  </r>
  <r>
    <s v="MQ93707"/>
    <x v="4"/>
    <n v="6747.5242749999998"/>
    <x v="0"/>
    <s v="Basic"/>
    <x v="3"/>
    <d v="2011-09-02T00:00:00"/>
    <s v="Disabled"/>
    <x v="1"/>
    <n v="26721"/>
    <x v="0"/>
    <x v="2"/>
    <n v="65"/>
    <n v="18"/>
    <n v="64"/>
    <n v="3"/>
    <n v="2"/>
    <s v="Personal Auto"/>
    <s v="Personal L2"/>
    <s v="Offer2"/>
    <s v="Agent"/>
    <n v="312"/>
    <s v="Four-Door Car"/>
    <s v="Medsize"/>
  </r>
  <r>
    <s v="SY28542"/>
    <x v="2"/>
    <n v="7412.1352559999996"/>
    <x v="0"/>
    <s v="Extended"/>
    <x v="0"/>
    <d v="2011-06-02T00:00:00"/>
    <s v="Employed"/>
    <x v="0"/>
    <n v="59940"/>
    <x v="2"/>
    <x v="1"/>
    <n v="94"/>
    <n v="17"/>
    <n v="9"/>
    <n v="0"/>
    <n v="3"/>
    <s v="Personal Auto"/>
    <s v="Personal L3"/>
    <s v="Offer3"/>
    <s v="Web"/>
    <n v="303.09894400000002"/>
    <s v="Four-Door Car"/>
    <s v="Medsize"/>
  </r>
  <r>
    <s v="RA29518"/>
    <x v="0"/>
    <n v="5512.3422579999997"/>
    <x v="0"/>
    <s v="Extended"/>
    <x v="2"/>
    <s v="2/24/11"/>
    <s v="Employed"/>
    <x v="1"/>
    <n v="45971"/>
    <x v="1"/>
    <x v="0"/>
    <n v="138"/>
    <n v="15"/>
    <n v="91"/>
    <n v="0"/>
    <n v="1"/>
    <s v="Special Auto"/>
    <s v="Special L3"/>
    <s v="Offer1"/>
    <s v="Branch"/>
    <n v="139.826393"/>
    <s v="SUV"/>
    <s v="Medsize"/>
  </r>
  <r>
    <s v="No34698"/>
    <x v="4"/>
    <n v="4015.3400499999998"/>
    <x v="0"/>
    <s v="Basic"/>
    <x v="0"/>
    <s v="1/17/11"/>
    <s v="Employed"/>
    <x v="1"/>
    <n v="80055"/>
    <x v="1"/>
    <x v="0"/>
    <n v="100"/>
    <n v="30"/>
    <n v="83"/>
    <n v="0"/>
    <n v="1"/>
    <s v="Corporate Auto"/>
    <s v="Corporate L2"/>
    <s v="Offer1"/>
    <s v="Branch"/>
    <n v="121.945071"/>
    <s v="SUV"/>
    <s v="Medsize"/>
  </r>
  <r>
    <s v="VK37392"/>
    <x v="1"/>
    <n v="7772.4734639999997"/>
    <x v="0"/>
    <s v="Extended"/>
    <x v="1"/>
    <d v="2011-03-02T00:00:00"/>
    <s v="Employed"/>
    <x v="1"/>
    <n v="58345"/>
    <x v="2"/>
    <x v="0"/>
    <n v="98"/>
    <n v="1"/>
    <n v="6"/>
    <n v="0"/>
    <n v="6"/>
    <s v="Personal Auto"/>
    <s v="Personal L1"/>
    <s v="Offer1"/>
    <s v="Branch"/>
    <n v="346.97151700000001"/>
    <s v="Four-Door Car"/>
    <s v="Small"/>
  </r>
  <r>
    <s v="LJ43082"/>
    <x v="4"/>
    <n v="4638.9453649999996"/>
    <x v="0"/>
    <s v="Basic"/>
    <x v="1"/>
    <d v="2011-04-02T00:00:00"/>
    <s v="Unemployed"/>
    <x v="0"/>
    <n v="0"/>
    <x v="1"/>
    <x v="2"/>
    <n v="71"/>
    <n v="33"/>
    <n v="48"/>
    <n v="3"/>
    <n v="7"/>
    <s v="Personal Auto"/>
    <s v="Personal L3"/>
    <s v="Offer3"/>
    <s v="Call Center"/>
    <n v="143.27648400000001"/>
    <s v="Two-Door Car"/>
    <s v="Large"/>
  </r>
  <r>
    <s v="FI90697"/>
    <x v="4"/>
    <n v="10507.50144"/>
    <x v="0"/>
    <s v="Extended"/>
    <x v="0"/>
    <s v="2/19/11"/>
    <s v="Employed"/>
    <x v="1"/>
    <n v="76549"/>
    <x v="2"/>
    <x v="0"/>
    <n v="132"/>
    <n v="3"/>
    <n v="5"/>
    <n v="0"/>
    <n v="3"/>
    <s v="Personal Auto"/>
    <s v="Personal L3"/>
    <s v="Offer2"/>
    <s v="Agent"/>
    <n v="616.349424"/>
    <s v="SUV"/>
    <s v="Medsize"/>
  </r>
  <r>
    <s v="DR93103"/>
    <x v="1"/>
    <n v="17556.99121"/>
    <x v="0"/>
    <s v="Basic"/>
    <x v="2"/>
    <s v="2/26/11"/>
    <s v="Employed"/>
    <x v="0"/>
    <n v="36212"/>
    <x v="1"/>
    <x v="0"/>
    <n v="73"/>
    <n v="25"/>
    <n v="57"/>
    <n v="0"/>
    <n v="2"/>
    <s v="Personal Auto"/>
    <s v="Personal L2"/>
    <s v="Offer1"/>
    <s v="Agent"/>
    <n v="119.033795"/>
    <s v="Two-Door Car"/>
    <s v="Medsize"/>
  </r>
  <r>
    <s v="XR37151"/>
    <x v="3"/>
    <n v="9103.7000910000006"/>
    <x v="0"/>
    <s v="Extended"/>
    <x v="0"/>
    <s v="2/27/11"/>
    <s v="Unemployed"/>
    <x v="0"/>
    <n v="0"/>
    <x v="0"/>
    <x v="1"/>
    <n v="131"/>
    <n v="18"/>
    <n v="41"/>
    <n v="0"/>
    <n v="3"/>
    <s v="Personal Auto"/>
    <s v="Personal L2"/>
    <s v="Offer2"/>
    <s v="Branch"/>
    <n v="628.79999999999995"/>
    <s v="Sports Car"/>
    <s v="Medsize"/>
  </r>
  <r>
    <s v="ZZ43513"/>
    <x v="3"/>
    <n v="13110.548989999999"/>
    <x v="0"/>
    <s v="Basic"/>
    <x v="3"/>
    <s v="1/19/11"/>
    <s v="Employed"/>
    <x v="1"/>
    <n v="73597"/>
    <x v="2"/>
    <x v="0"/>
    <n v="114"/>
    <n v="5"/>
    <n v="8"/>
    <n v="5"/>
    <n v="2"/>
    <s v="Personal Auto"/>
    <s v="Personal L2"/>
    <s v="Offer4"/>
    <s v="Agent"/>
    <n v="485.18364500000001"/>
    <s v="SUV"/>
    <s v="Medsize"/>
  </r>
  <r>
    <s v="QW81912"/>
    <x v="3"/>
    <n v="8006.2199479999999"/>
    <x v="0"/>
    <s v="Extended"/>
    <x v="3"/>
    <d v="2011-01-01T00:00:00"/>
    <s v="Employed"/>
    <x v="0"/>
    <n v="63762"/>
    <x v="1"/>
    <x v="0"/>
    <n v="99"/>
    <n v="13"/>
    <n v="55"/>
    <n v="0"/>
    <n v="4"/>
    <s v="Personal Auto"/>
    <s v="Personal L1"/>
    <s v="Offer2"/>
    <s v="Branch"/>
    <n v="108.161276"/>
    <s v="Four-Door Car"/>
    <s v="Medsize"/>
  </r>
  <r>
    <s v="AZ50087"/>
    <x v="3"/>
    <n v="6807.2715879999996"/>
    <x v="0"/>
    <s v="Extended"/>
    <x v="0"/>
    <s v="2/21/11"/>
    <s v="Employed"/>
    <x v="1"/>
    <n v="32787"/>
    <x v="0"/>
    <x v="0"/>
    <n v="86"/>
    <n v="3"/>
    <n v="86"/>
    <n v="0"/>
    <n v="7"/>
    <s v="Personal Auto"/>
    <s v="Personal L2"/>
    <s v="Offer2"/>
    <s v="Branch"/>
    <n v="568.58486000000005"/>
    <s v="Two-Door Car"/>
    <s v="Large"/>
  </r>
  <r>
    <s v="HQ87008"/>
    <x v="3"/>
    <n v="2627.6102019999998"/>
    <x v="0"/>
    <s v="Basic"/>
    <x v="0"/>
    <d v="2011-02-01T00:00:00"/>
    <s v="Employed"/>
    <x v="0"/>
    <n v="94962"/>
    <x v="0"/>
    <x v="0"/>
    <n v="67"/>
    <n v="10"/>
    <n v="48"/>
    <n v="4"/>
    <n v="1"/>
    <s v="Personal Auto"/>
    <s v="Personal L2"/>
    <s v="Offer2"/>
    <s v="Agent"/>
    <n v="321.60000000000002"/>
    <s v="Two-Door Car"/>
    <s v="Large"/>
  </r>
  <r>
    <s v="FM30352"/>
    <x v="4"/>
    <n v="9095.7445650000009"/>
    <x v="0"/>
    <s v="Premium"/>
    <x v="3"/>
    <s v="1/14/11"/>
    <s v="Unemployed"/>
    <x v="0"/>
    <n v="0"/>
    <x v="0"/>
    <x v="1"/>
    <n v="256"/>
    <n v="30"/>
    <n v="32"/>
    <n v="0"/>
    <n v="1"/>
    <s v="Personal Auto"/>
    <s v="Personal L3"/>
    <s v="Offer3"/>
    <s v="Agent"/>
    <n v="1943.772393"/>
    <s v="Luxury Car"/>
    <s v="Medsize"/>
  </r>
  <r>
    <s v="PD30266"/>
    <x v="3"/>
    <n v="5015.6435750000001"/>
    <x v="0"/>
    <s v="Extended"/>
    <x v="1"/>
    <d v="2011-10-02T00:00:00"/>
    <s v="Employed"/>
    <x v="0"/>
    <n v="73809"/>
    <x v="2"/>
    <x v="0"/>
    <n v="125"/>
    <n v="5"/>
    <n v="57"/>
    <n v="0"/>
    <n v="1"/>
    <s v="Special Auto"/>
    <s v="Special L1"/>
    <s v="Offer1"/>
    <s v="Branch"/>
    <n v="537.315879"/>
    <s v="SUV"/>
    <s v="Medsize"/>
  </r>
  <r>
    <s v="GA50461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1"/>
    <s v="Offer2"/>
    <s v="Agent"/>
    <n v="839.34846400000004"/>
    <s v="SUV"/>
    <s v="Small"/>
  </r>
  <r>
    <s v="FY84962"/>
    <x v="3"/>
    <n v="3059.1821810000001"/>
    <x v="0"/>
    <s v="Extended"/>
    <x v="3"/>
    <s v="2/19/11"/>
    <s v="Unemployed"/>
    <x v="1"/>
    <n v="0"/>
    <x v="0"/>
    <x v="1"/>
    <n v="88"/>
    <n v="5"/>
    <n v="85"/>
    <n v="0"/>
    <n v="1"/>
    <s v="Personal Auto"/>
    <s v="Personal L2"/>
    <s v="Offer1"/>
    <s v="Branch"/>
    <n v="989.20024699999999"/>
    <s v="Four-Door Car"/>
    <s v="Medsize"/>
  </r>
  <r>
    <s v="GT14584"/>
    <x v="4"/>
    <n v="4122.5699569999997"/>
    <x v="0"/>
    <s v="Basic"/>
    <x v="1"/>
    <s v="2/18/11"/>
    <s v="Employed"/>
    <x v="0"/>
    <n v="75272"/>
    <x v="1"/>
    <x v="0"/>
    <n v="103"/>
    <n v="22"/>
    <n v="10"/>
    <n v="0"/>
    <n v="1"/>
    <s v="Personal Auto"/>
    <s v="Personal L2"/>
    <s v="Offer4"/>
    <s v="Call Center"/>
    <n v="71.647924000000003"/>
    <s v="SUV"/>
    <s v="Medsize"/>
  </r>
  <r>
    <s v="IA87250"/>
    <x v="1"/>
    <n v="2620.9037290000001"/>
    <x v="0"/>
    <s v="Basic"/>
    <x v="2"/>
    <d v="2011-07-02T00:00:00"/>
    <s v="Employed"/>
    <x v="0"/>
    <n v="39278"/>
    <x v="1"/>
    <x v="2"/>
    <n v="66"/>
    <n v="29"/>
    <n v="45"/>
    <n v="0"/>
    <n v="1"/>
    <s v="Personal Auto"/>
    <s v="Personal L2"/>
    <s v="Offer4"/>
    <s v="Branch"/>
    <n v="65.590216999999996"/>
    <s v="Four-Door Car"/>
    <s v="Medsize"/>
  </r>
  <r>
    <s v="MM67983"/>
    <x v="4"/>
    <n v="4938.8932409999998"/>
    <x v="0"/>
    <s v="Basic"/>
    <x v="0"/>
    <s v="1/17/11"/>
    <s v="Employed"/>
    <x v="1"/>
    <n v="36913"/>
    <x v="1"/>
    <x v="0"/>
    <n v="62"/>
    <n v="22"/>
    <n v="37"/>
    <n v="0"/>
    <n v="9"/>
    <s v="Personal Auto"/>
    <s v="Personal L1"/>
    <s v="Offer2"/>
    <s v="Branch"/>
    <n v="90.569695999999993"/>
    <s v="Four-Door Car"/>
    <s v="Medsize"/>
  </r>
  <r>
    <s v="MW40110"/>
    <x v="3"/>
    <n v="4691.0435969999999"/>
    <x v="0"/>
    <s v="Basic"/>
    <x v="0"/>
    <s v="1/15/11"/>
    <s v="Unemployed"/>
    <x v="1"/>
    <n v="0"/>
    <x v="0"/>
    <x v="1"/>
    <n v="74"/>
    <n v="19"/>
    <n v="11"/>
    <n v="1"/>
    <n v="3"/>
    <s v="Personal Auto"/>
    <s v="Personal L3"/>
    <s v="Offer2"/>
    <s v="Agent"/>
    <n v="407.21894700000001"/>
    <s v="Four-Door Car"/>
    <s v="Medsize"/>
  </r>
  <r>
    <s v="SH93005"/>
    <x v="3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KD69941"/>
    <x v="3"/>
    <n v="4941.6501589999998"/>
    <x v="0"/>
    <s v="Extended"/>
    <x v="0"/>
    <d v="2011-11-01T00:00:00"/>
    <s v="Unemployed"/>
    <x v="1"/>
    <n v="0"/>
    <x v="0"/>
    <x v="1"/>
    <n v="137"/>
    <n v="17"/>
    <n v="5"/>
    <n v="0"/>
    <n v="1"/>
    <s v="Personal Auto"/>
    <s v="Personal L3"/>
    <s v="Offer3"/>
    <s v="Branch"/>
    <n v="986.4"/>
    <s v="SUV"/>
    <s v="Medsize"/>
  </r>
  <r>
    <s v="JV38934"/>
    <x v="0"/>
    <n v="2254.402024"/>
    <x v="0"/>
    <s v="Basic"/>
    <x v="0"/>
    <d v="2011-02-01T00:00:00"/>
    <s v="Unemployed"/>
    <x v="0"/>
    <n v="0"/>
    <x v="0"/>
    <x v="1"/>
    <n v="65"/>
    <n v="3"/>
    <n v="95"/>
    <n v="1"/>
    <n v="1"/>
    <s v="Personal Auto"/>
    <s v="Personal L3"/>
    <s v="Offer1"/>
    <s v="Branch"/>
    <n v="768.79765599999996"/>
    <s v="Four-Door Car"/>
    <s v="Medsize"/>
  </r>
  <r>
    <s v="XI16714"/>
    <x v="1"/>
    <n v="2554.032052"/>
    <x v="0"/>
    <s v="Basic"/>
    <x v="3"/>
    <s v="2/19/11"/>
    <s v="Unemployed"/>
    <x v="0"/>
    <n v="0"/>
    <x v="0"/>
    <x v="1"/>
    <n v="72"/>
    <n v="32"/>
    <n v="14"/>
    <n v="0"/>
    <n v="1"/>
    <s v="Corporate Auto"/>
    <s v="Corporate L1"/>
    <s v="Offer4"/>
    <s v="Web"/>
    <n v="405.80418400000002"/>
    <s v="Four-Door Car"/>
    <s v="Medsize"/>
  </r>
  <r>
    <s v="DG68667"/>
    <x v="1"/>
    <n v="8123.9555659999996"/>
    <x v="0"/>
    <s v="Basic"/>
    <x v="4"/>
    <d v="2011-01-02T00:00:00"/>
    <s v="Medical Leave"/>
    <x v="1"/>
    <n v="12617"/>
    <x v="0"/>
    <x v="2"/>
    <n v="108"/>
    <n v="5"/>
    <n v="43"/>
    <n v="0"/>
    <n v="8"/>
    <s v="Personal Auto"/>
    <s v="Personal L3"/>
    <s v="Offer1"/>
    <s v="Branch"/>
    <n v="648.92559700000004"/>
    <s v="SUV"/>
    <s v="Medsize"/>
  </r>
  <r>
    <s v="AR40217"/>
    <x v="4"/>
    <n v="19079.09518"/>
    <x v="0"/>
    <s v="Basic"/>
    <x v="3"/>
    <s v="2/19/11"/>
    <s v="Employed"/>
    <x v="0"/>
    <n v="42754"/>
    <x v="2"/>
    <x v="2"/>
    <n v="65"/>
    <n v="5"/>
    <n v="56"/>
    <n v="4"/>
    <n v="2"/>
    <s v="Personal Auto"/>
    <s v="Personal L3"/>
    <s v="Offer3"/>
    <s v="Agent"/>
    <n v="279.71506699999998"/>
    <s v="Two-Door Car"/>
    <s v="Medsize"/>
  </r>
  <r>
    <s v="IM73868"/>
    <x v="4"/>
    <n v="10461.582979999999"/>
    <x v="0"/>
    <s v="Premium"/>
    <x v="1"/>
    <s v="1/27/11"/>
    <s v="Unemployed"/>
    <x v="1"/>
    <n v="0"/>
    <x v="0"/>
    <x v="1"/>
    <n v="155"/>
    <n v="23"/>
    <n v="62"/>
    <n v="0"/>
    <n v="5"/>
    <s v="Corporate Auto"/>
    <s v="Corporate L2"/>
    <s v="Offer1"/>
    <s v="Branch"/>
    <n v="1116"/>
    <s v="Sports Car"/>
    <s v="Medsize"/>
  </r>
  <r>
    <s v="BR44176"/>
    <x v="3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MY51849"/>
    <x v="4"/>
    <n v="4903.810606"/>
    <x v="0"/>
    <s v="Basic"/>
    <x v="0"/>
    <s v="2/22/11"/>
    <s v="Unemployed"/>
    <x v="0"/>
    <n v="0"/>
    <x v="0"/>
    <x v="0"/>
    <n v="66"/>
    <n v="19"/>
    <n v="29"/>
    <n v="0"/>
    <n v="8"/>
    <s v="Personal Auto"/>
    <s v="Personal L3"/>
    <s v="Offer1"/>
    <s v="Branch"/>
    <n v="469.60930000000002"/>
    <s v="Four-Door Car"/>
    <s v="Large"/>
  </r>
  <r>
    <s v="FQ61281"/>
    <x v="4"/>
    <n v="83325.38119"/>
    <x v="0"/>
    <s v="Extended"/>
    <x v="3"/>
    <s v="1/31/11"/>
    <s v="Employed"/>
    <x v="1"/>
    <n v="58958"/>
    <x v="0"/>
    <x v="0"/>
    <n v="231"/>
    <n v="31"/>
    <n v="74"/>
    <n v="0"/>
    <n v="2"/>
    <s v="Personal Auto"/>
    <s v="Personal L3"/>
    <s v="Offer1"/>
    <s v="Call Center"/>
    <n v="1108.8"/>
    <s v="Luxury Car"/>
    <s v="Small"/>
  </r>
  <r>
    <s v="NJ72300"/>
    <x v="4"/>
    <n v="8009.0282020000004"/>
    <x v="0"/>
    <s v="Basic"/>
    <x v="0"/>
    <s v="1/25/11"/>
    <s v="Unemployed"/>
    <x v="0"/>
    <n v="0"/>
    <x v="0"/>
    <x v="0"/>
    <n v="107"/>
    <n v="5"/>
    <n v="8"/>
    <n v="0"/>
    <n v="3"/>
    <s v="Personal Auto"/>
    <s v="Personal L3"/>
    <s v="Offer2"/>
    <s v="Web"/>
    <n v="740.963933"/>
    <s v="SUV"/>
    <s v="Small"/>
  </r>
  <r>
    <s v="YO81740"/>
    <x v="4"/>
    <n v="23895.677899999999"/>
    <x v="0"/>
    <s v="Extended"/>
    <x v="0"/>
    <s v="2/16/11"/>
    <s v="Unemployed"/>
    <x v="0"/>
    <n v="0"/>
    <x v="0"/>
    <x v="1"/>
    <n v="98"/>
    <n v="0"/>
    <n v="57"/>
    <n v="0"/>
    <n v="2"/>
    <s v="Personal Auto"/>
    <s v="Personal L3"/>
    <s v="Offer1"/>
    <s v="Call Center"/>
    <n v="705.6"/>
    <s v="Four-Door Car"/>
    <s v="Small"/>
  </r>
  <r>
    <s v="WM25415"/>
    <x v="4"/>
    <n v="7732.3851029999996"/>
    <x v="0"/>
    <s v="Basic"/>
    <x v="3"/>
    <d v="2011-11-01T00:00:00"/>
    <s v="Employed"/>
    <x v="0"/>
    <n v="34430"/>
    <x v="2"/>
    <x v="2"/>
    <n v="65"/>
    <n v="6"/>
    <n v="15"/>
    <n v="0"/>
    <n v="2"/>
    <s v="Personal Auto"/>
    <s v="Personal L2"/>
    <s v="Offer1"/>
    <s v="Agent"/>
    <n v="184.958966"/>
    <s v="Two-Door Car"/>
    <s v="Medsize"/>
  </r>
  <r>
    <s v="GU41036"/>
    <x v="4"/>
    <n v="9416.2844100000002"/>
    <x v="0"/>
    <s v="Extended"/>
    <x v="3"/>
    <s v="2/26/11"/>
    <s v="Disabled"/>
    <x v="1"/>
    <n v="13411"/>
    <x v="0"/>
    <x v="0"/>
    <n v="127"/>
    <n v="27"/>
    <n v="81"/>
    <n v="0"/>
    <n v="7"/>
    <s v="Personal Auto"/>
    <s v="Personal L1"/>
    <s v="Offer1"/>
    <s v="Branch"/>
    <n v="609.6"/>
    <s v="SUV"/>
    <s v="Medsize"/>
  </r>
  <r>
    <s v="NN66592"/>
    <x v="3"/>
    <n v="5923.5188280000002"/>
    <x v="0"/>
    <s v="Basic"/>
    <x v="0"/>
    <s v="2/18/11"/>
    <s v="Employed"/>
    <x v="1"/>
    <n v="73758"/>
    <x v="2"/>
    <x v="0"/>
    <n v="74"/>
    <n v="24"/>
    <n v="87"/>
    <n v="0"/>
    <n v="7"/>
    <s v="Personal Auto"/>
    <s v="Personal L2"/>
    <s v="Offer3"/>
    <s v="Branch"/>
    <n v="301.56262199999998"/>
    <s v="Four-Door Car"/>
    <s v="Medsize"/>
  </r>
  <r>
    <s v="TO29918"/>
    <x v="3"/>
    <n v="3833.0667680000001"/>
    <x v="0"/>
    <s v="Basic"/>
    <x v="3"/>
    <s v="1/19/11"/>
    <s v="Unemployed"/>
    <x v="0"/>
    <n v="0"/>
    <x v="0"/>
    <x v="2"/>
    <n v="116"/>
    <n v="34"/>
    <n v="82"/>
    <n v="2"/>
    <n v="1"/>
    <s v="Personal Auto"/>
    <s v="Personal L2"/>
    <s v="Offer1"/>
    <s v="Agent"/>
    <n v="1397.9547230000001"/>
    <s v="Sports Car"/>
    <s v="Medsize"/>
  </r>
  <r>
    <s v="PF53601"/>
    <x v="4"/>
    <n v="28432.00202"/>
    <x v="0"/>
    <s v="Basic"/>
    <x v="0"/>
    <d v="2011-09-01T00:00:00"/>
    <s v="Medical Leave"/>
    <x v="1"/>
    <n v="17130"/>
    <x v="0"/>
    <x v="2"/>
    <n v="198"/>
    <n v="1"/>
    <n v="58"/>
    <n v="0"/>
    <n v="2"/>
    <s v="Special Auto"/>
    <s v="Special L3"/>
    <s v="Offer1"/>
    <s v="Agent"/>
    <n v="950.4"/>
    <s v="Luxury SUV"/>
    <s v="Medsize"/>
  </r>
  <r>
    <s v="TF61492"/>
    <x v="0"/>
    <n v="5553.7565510000004"/>
    <x v="0"/>
    <s v="Extended"/>
    <x v="1"/>
    <d v="2011-09-01T00:00:00"/>
    <s v="Unemployed"/>
    <x v="0"/>
    <n v="0"/>
    <x v="0"/>
    <x v="1"/>
    <n v="92"/>
    <n v="30"/>
    <n v="64"/>
    <n v="3"/>
    <n v="9"/>
    <s v="Personal Auto"/>
    <s v="Personal L3"/>
    <s v="Offer1"/>
    <s v="Branch"/>
    <n v="662.4"/>
    <s v="Four-Door Car"/>
    <s v="Medsize"/>
  </r>
  <r>
    <s v="PD52748"/>
    <x v="4"/>
    <n v="10036.536340000001"/>
    <x v="0"/>
    <s v="Extended"/>
    <x v="3"/>
    <d v="2011-12-02T00:00:00"/>
    <s v="Unemployed"/>
    <x v="0"/>
    <n v="0"/>
    <x v="0"/>
    <x v="1"/>
    <n v="134"/>
    <n v="15"/>
    <n v="92"/>
    <n v="1"/>
    <n v="8"/>
    <s v="Personal Auto"/>
    <s v="Personal L3"/>
    <s v="Offer1"/>
    <s v="Call Center"/>
    <n v="1353.2890600000001"/>
    <s v="SUV"/>
    <s v="Medsize"/>
  </r>
  <r>
    <s v="TF68928"/>
    <x v="1"/>
    <n v="6575.5381699999998"/>
    <x v="0"/>
    <s v="Extended"/>
    <x v="0"/>
    <d v="2011-05-02T00:00:00"/>
    <s v="Disabled"/>
    <x v="1"/>
    <n v="10517"/>
    <x v="2"/>
    <x v="1"/>
    <n v="92"/>
    <n v="14"/>
    <n v="65"/>
    <n v="0"/>
    <n v="3"/>
    <s v="Personal Auto"/>
    <s v="Personal L1"/>
    <s v="Offer1"/>
    <s v="Agent"/>
    <n v="441.54084799999998"/>
    <s v="Four-Door Car"/>
    <s v="Medsize"/>
  </r>
  <r>
    <s v="VZ79366"/>
    <x v="3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2"/>
    <s v="Offer2"/>
    <s v="Branch"/>
    <n v="528"/>
    <s v="Four-Door Car"/>
    <s v="Medsize"/>
  </r>
  <r>
    <s v="SQ53118"/>
    <x v="3"/>
    <n v="7873.7082190000001"/>
    <x v="0"/>
    <s v="Basic"/>
    <x v="1"/>
    <d v="2011-06-02T00:00:00"/>
    <s v="Employed"/>
    <x v="1"/>
    <n v="22355"/>
    <x v="0"/>
    <x v="0"/>
    <n v="71"/>
    <n v="27"/>
    <n v="9"/>
    <n v="3"/>
    <n v="2"/>
    <s v="Personal Auto"/>
    <s v="Personal L2"/>
    <s v="Offer2"/>
    <s v="Branch"/>
    <n v="340.8"/>
    <s v="Four-Door Car"/>
    <s v="Medsize"/>
  </r>
  <r>
    <s v="QZ56257"/>
    <x v="0"/>
    <n v="13021.085300000001"/>
    <x v="0"/>
    <s v="Extended"/>
    <x v="3"/>
    <s v="1/17/11"/>
    <s v="Unemployed"/>
    <x v="0"/>
    <n v="0"/>
    <x v="0"/>
    <x v="1"/>
    <n v="223"/>
    <n v="26"/>
    <n v="40"/>
    <n v="5"/>
    <n v="7"/>
    <s v="Personal Auto"/>
    <s v="Personal L2"/>
    <s v="Offer1"/>
    <s v="Call Center"/>
    <n v="1605.6"/>
    <s v="Luxury Car"/>
    <s v="Medsize"/>
  </r>
  <r>
    <s v="ZI34278"/>
    <x v="1"/>
    <n v="4492.2334799999999"/>
    <x v="0"/>
    <s v="Basic"/>
    <x v="0"/>
    <s v="1/28/11"/>
    <s v="Medical Leave"/>
    <x v="0"/>
    <n v="21137"/>
    <x v="0"/>
    <x v="1"/>
    <n v="61"/>
    <n v="29"/>
    <n v="62"/>
    <n v="1"/>
    <n v="6"/>
    <s v="Personal Auto"/>
    <s v="Personal L1"/>
    <s v="Offer2"/>
    <s v="Web"/>
    <n v="292.8"/>
    <s v="Four-Door Car"/>
    <s v="Medsize"/>
  </r>
  <r>
    <s v="ZB82406"/>
    <x v="4"/>
    <n v="6650.4566530000002"/>
    <x v="0"/>
    <s v="Extended"/>
    <x v="0"/>
    <s v="2/27/11"/>
    <s v="Unemployed"/>
    <x v="0"/>
    <n v="0"/>
    <x v="0"/>
    <x v="1"/>
    <n v="99"/>
    <n v="16"/>
    <n v="65"/>
    <n v="2"/>
    <n v="3"/>
    <s v="Personal Auto"/>
    <s v="Personal L1"/>
    <s v="Offer2"/>
    <s v="Branch"/>
    <n v="712.8"/>
    <s v="Four-Door Car"/>
    <s v="Small"/>
  </r>
  <r>
    <s v="OP93305"/>
    <x v="3"/>
    <n v="11093.715910000001"/>
    <x v="0"/>
    <s v="Extended"/>
    <x v="3"/>
    <s v="2/27/11"/>
    <s v="Employed"/>
    <x v="1"/>
    <n v="78255"/>
    <x v="0"/>
    <x v="1"/>
    <n v="95"/>
    <n v="14"/>
    <n v="88"/>
    <n v="0"/>
    <n v="2"/>
    <s v="Personal Auto"/>
    <s v="Personal L3"/>
    <s v="Offer4"/>
    <s v="Branch"/>
    <n v="456"/>
    <s v="Four-Door Car"/>
    <s v="Small"/>
  </r>
  <r>
    <s v="CK31454"/>
    <x v="1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Special Auto"/>
    <s v="Special L1"/>
    <s v="Offer2"/>
    <s v="Agent"/>
    <n v="288.57210800000001"/>
    <s v="Four-Door Car"/>
    <s v="Medsize"/>
  </r>
  <r>
    <s v="FX81675"/>
    <x v="3"/>
    <n v="7334.3280830000003"/>
    <x v="0"/>
    <s v="Basic"/>
    <x v="1"/>
    <s v="1/29/11"/>
    <s v="Employed"/>
    <x v="0"/>
    <n v="87957"/>
    <x v="0"/>
    <x v="2"/>
    <n v="61"/>
    <n v="31"/>
    <n v="63"/>
    <n v="0"/>
    <n v="2"/>
    <s v="Personal Auto"/>
    <s v="Personal L3"/>
    <s v="Offer3"/>
    <s v="Agent"/>
    <n v="308.32133499999998"/>
    <s v="Four-Door Car"/>
    <s v="Small"/>
  </r>
  <r>
    <s v="BK85520"/>
    <x v="4"/>
    <n v="4996.5646939999997"/>
    <x v="0"/>
    <s v="Basic"/>
    <x v="1"/>
    <d v="2011-08-02T00:00:00"/>
    <s v="Employed"/>
    <x v="0"/>
    <n v="25915"/>
    <x v="0"/>
    <x v="1"/>
    <n v="64"/>
    <n v="13"/>
    <n v="62"/>
    <n v="0"/>
    <n v="7"/>
    <s v="Corporate Auto"/>
    <s v="Corporate L3"/>
    <s v="Offer1"/>
    <s v="Agent"/>
    <n v="317.97998799999999"/>
    <s v="Two-Door Car"/>
    <s v="Medsize"/>
  </r>
  <r>
    <s v="KB18303"/>
    <x v="3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Corporate Auto"/>
    <s v="Corporate L1"/>
    <s v="Offer2"/>
    <s v="Agent"/>
    <n v="400.18188199999997"/>
    <s v="Sports Car"/>
    <s v="Medsize"/>
  </r>
  <r>
    <s v="GX47381"/>
    <x v="3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3"/>
    <s v="Offer1"/>
    <s v="Agent"/>
    <n v="628.79999999999995"/>
    <s v="SUV"/>
    <s v="Medsize"/>
  </r>
  <r>
    <s v="RX31862"/>
    <x v="3"/>
    <n v="6176.7003919999997"/>
    <x v="0"/>
    <s v="Extended"/>
    <x v="3"/>
    <s v="1/24/11"/>
    <s v="Employed"/>
    <x v="1"/>
    <n v="49529"/>
    <x v="2"/>
    <x v="0"/>
    <n v="78"/>
    <n v="4"/>
    <n v="78"/>
    <n v="0"/>
    <n v="3"/>
    <s v="Personal Auto"/>
    <s v="Personal L2"/>
    <s v="Offer4"/>
    <s v="Agent"/>
    <n v="234.72346400000001"/>
    <s v="Two-Door Car"/>
    <s v="Medsize"/>
  </r>
  <r>
    <s v="YQ58965"/>
    <x v="3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HG60406"/>
    <x v="3"/>
    <n v="2821.448707"/>
    <x v="0"/>
    <s v="Extended"/>
    <x v="1"/>
    <d v="2011-02-01T00:00:00"/>
    <s v="Unemployed"/>
    <x v="1"/>
    <n v="0"/>
    <x v="0"/>
    <x v="1"/>
    <n v="81"/>
    <n v="21"/>
    <n v="78"/>
    <n v="0"/>
    <n v="1"/>
    <s v="Personal Auto"/>
    <s v="Personal L1"/>
    <s v="Offer3"/>
    <s v="Call Center"/>
    <n v="583.20000000000005"/>
    <s v="Four-Door Car"/>
    <s v="Medsize"/>
  </r>
  <r>
    <s v="BC52397"/>
    <x v="1"/>
    <n v="2843.5577020000001"/>
    <x v="0"/>
    <s v="Basic"/>
    <x v="1"/>
    <s v="1/30/11"/>
    <s v="Employed"/>
    <x v="1"/>
    <n v="67952"/>
    <x v="1"/>
    <x v="0"/>
    <n v="71"/>
    <n v="16"/>
    <n v="0"/>
    <n v="0"/>
    <n v="1"/>
    <s v="Personal Auto"/>
    <s v="Personal L3"/>
    <s v="Offer4"/>
    <s v="Branch"/>
    <n v="167.40562399999999"/>
    <s v="Two-Door Car"/>
    <s v="Medsize"/>
  </r>
  <r>
    <s v="AR69517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Corporate Auto"/>
    <s v="Corporate L3"/>
    <s v="Offer2"/>
    <s v="Web"/>
    <n v="316.8"/>
    <s v="Four-Door Car"/>
    <s v="Medsize"/>
  </r>
  <r>
    <s v="JJ23168"/>
    <x v="1"/>
    <n v="7785.6665320000002"/>
    <x v="0"/>
    <s v="Basic"/>
    <x v="3"/>
    <s v="1/25/11"/>
    <s v="Employed"/>
    <x v="0"/>
    <n v="20497"/>
    <x v="0"/>
    <x v="0"/>
    <n v="65"/>
    <n v="17"/>
    <n v="94"/>
    <n v="0"/>
    <n v="2"/>
    <s v="Personal Auto"/>
    <s v="Personal L2"/>
    <s v="Offer4"/>
    <s v="Branch"/>
    <n v="425.35859599999998"/>
    <s v="Four-Door Car"/>
    <s v="Small"/>
  </r>
  <r>
    <s v="NB39218"/>
    <x v="3"/>
    <n v="12315.09489"/>
    <x v="0"/>
    <s v="Premium"/>
    <x v="3"/>
    <s v="1/27/11"/>
    <s v="Employed"/>
    <x v="1"/>
    <n v="68420"/>
    <x v="0"/>
    <x v="0"/>
    <n v="104"/>
    <n v="5"/>
    <n v="27"/>
    <n v="1"/>
    <n v="2"/>
    <s v="Personal Auto"/>
    <s v="Personal L2"/>
    <s v="Offer2"/>
    <s v="Branch"/>
    <n v="499.2"/>
    <s v="Four-Door Car"/>
    <s v="Medsize"/>
  </r>
  <r>
    <s v="FP95606"/>
    <x v="1"/>
    <n v="4810.97858"/>
    <x v="0"/>
    <s v="Extended"/>
    <x v="1"/>
    <s v="1/29/11"/>
    <s v="Employed"/>
    <x v="0"/>
    <n v="24711"/>
    <x v="1"/>
    <x v="0"/>
    <n v="122"/>
    <n v="31"/>
    <n v="93"/>
    <n v="0"/>
    <n v="1"/>
    <s v="Personal Auto"/>
    <s v="Personal L3"/>
    <s v="Offer3"/>
    <s v="Agent"/>
    <n v="259.99816900000002"/>
    <s v="Sports Car"/>
    <s v="Small"/>
  </r>
  <r>
    <s v="YP27180"/>
    <x v="3"/>
    <n v="27279.336469999998"/>
    <x v="0"/>
    <s v="Basic"/>
    <x v="1"/>
    <d v="2011-07-02T00:00:00"/>
    <s v="Employed"/>
    <x v="0"/>
    <n v="76530"/>
    <x v="1"/>
    <x v="2"/>
    <n v="119"/>
    <n v="35"/>
    <n v="9"/>
    <n v="4"/>
    <n v="2"/>
    <s v="Personal Auto"/>
    <s v="Personal L2"/>
    <s v="Offer3"/>
    <s v="Call Center"/>
    <n v="254.14919699999999"/>
    <s v="SUV"/>
    <s v="Medsize"/>
  </r>
  <r>
    <s v="JK74110"/>
    <x v="3"/>
    <n v="3980.421464"/>
    <x v="0"/>
    <s v="Extended"/>
    <x v="3"/>
    <d v="2011-08-01T00:00:00"/>
    <s v="Employed"/>
    <x v="1"/>
    <n v="98333"/>
    <x v="2"/>
    <x v="0"/>
    <n v="99"/>
    <n v="16"/>
    <n v="69"/>
    <n v="1"/>
    <n v="1"/>
    <s v="Personal Auto"/>
    <s v="Personal L3"/>
    <s v="Offer1"/>
    <s v="Branch"/>
    <n v="459.04877499999998"/>
    <s v="Four-Door Car"/>
    <s v="Medsize"/>
  </r>
  <r>
    <s v="MC85738"/>
    <x v="3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CE78778"/>
    <x v="4"/>
    <n v="3761.792015"/>
    <x v="0"/>
    <s v="Premium"/>
    <x v="1"/>
    <d v="2011-12-01T00:00:00"/>
    <s v="Unemployed"/>
    <x v="0"/>
    <n v="0"/>
    <x v="0"/>
    <x v="1"/>
    <n v="106"/>
    <n v="25"/>
    <n v="47"/>
    <n v="1"/>
    <n v="1"/>
    <s v="Personal Auto"/>
    <s v="Personal L3"/>
    <s v="Offer1"/>
    <s v="Web"/>
    <n v="1116.9436539999999"/>
    <s v="Four-Door Car"/>
    <s v="Small"/>
  </r>
  <r>
    <s v="LT72149"/>
    <x v="2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2"/>
    <s v="Offer2"/>
    <s v="Web"/>
    <n v="1027.000029"/>
    <s v="SUV"/>
    <s v="Medsize"/>
  </r>
  <r>
    <s v="ZC89812"/>
    <x v="1"/>
    <n v="5304.5416939999996"/>
    <x v="0"/>
    <s v="Basic"/>
    <x v="0"/>
    <s v="1/25/11"/>
    <s v="Unemployed"/>
    <x v="1"/>
    <n v="0"/>
    <x v="0"/>
    <x v="2"/>
    <n v="74"/>
    <n v="18"/>
    <n v="29"/>
    <n v="0"/>
    <n v="8"/>
    <s v="Personal Auto"/>
    <s v="Personal L2"/>
    <s v="Offer1"/>
    <s v="Branch"/>
    <n v="532.79999999999995"/>
    <s v="Four-Door Car"/>
    <s v="Medsize"/>
  </r>
  <r>
    <s v="GF68713"/>
    <x v="4"/>
    <n v="3207.4687330000002"/>
    <x v="0"/>
    <s v="Extended"/>
    <x v="0"/>
    <s v="2/15/11"/>
    <s v="Employed"/>
    <x v="1"/>
    <n v="24695"/>
    <x v="0"/>
    <x v="0"/>
    <n v="82"/>
    <n v="0"/>
    <n v="88"/>
    <n v="0"/>
    <n v="1"/>
    <s v="Personal Auto"/>
    <s v="Personal L3"/>
    <s v="Offer3"/>
    <s v="Web"/>
    <n v="393.6"/>
    <s v="Four-Door Car"/>
    <s v="Large"/>
  </r>
  <r>
    <s v="HB23001"/>
    <x v="3"/>
    <n v="8697.7878650000002"/>
    <x v="0"/>
    <s v="Premium"/>
    <x v="0"/>
    <d v="2011-04-01T00:00:00"/>
    <s v="Employed"/>
    <x v="1"/>
    <n v="26287"/>
    <x v="1"/>
    <x v="0"/>
    <n v="111"/>
    <n v="6"/>
    <n v="11"/>
    <n v="0"/>
    <n v="8"/>
    <s v="Personal Auto"/>
    <s v="Personal L2"/>
    <s v="Offer2"/>
    <s v="Branch"/>
    <n v="279.37888400000003"/>
    <s v="Two-Door Car"/>
    <s v="Medsize"/>
  </r>
  <r>
    <s v="DH99299"/>
    <x v="3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2"/>
    <s v="Offer2"/>
    <s v="Agent"/>
    <n v="355.2"/>
    <s v="Four-Door Car"/>
    <s v="Large"/>
  </r>
  <r>
    <s v="RA61917"/>
    <x v="0"/>
    <n v="8029.7150469999997"/>
    <x v="0"/>
    <s v="Basic"/>
    <x v="3"/>
    <s v="1/24/11"/>
    <s v="Employed"/>
    <x v="0"/>
    <n v="76081"/>
    <x v="0"/>
    <x v="1"/>
    <n v="68"/>
    <n v="14"/>
    <n v="3"/>
    <n v="0"/>
    <n v="2"/>
    <s v="Personal Auto"/>
    <s v="Personal L2"/>
    <s v="Offer2"/>
    <s v="Branch"/>
    <n v="384.21082100000001"/>
    <s v="Four-Door Car"/>
    <s v="Medsize"/>
  </r>
  <r>
    <s v="KM65135"/>
    <x v="4"/>
    <n v="4763.3271420000001"/>
    <x v="0"/>
    <s v="Basic"/>
    <x v="1"/>
    <s v="2/28/11"/>
    <s v="Disabled"/>
    <x v="1"/>
    <n v="14957"/>
    <x v="0"/>
    <x v="1"/>
    <n v="66"/>
    <n v="24"/>
    <n v="68"/>
    <n v="0"/>
    <n v="8"/>
    <s v="Corporate Auto"/>
    <s v="Corporate L3"/>
    <s v="Offer1"/>
    <s v="Branch"/>
    <n v="316.8"/>
    <s v="Four-Door Car"/>
    <s v="Small"/>
  </r>
  <r>
    <s v="RR37482"/>
    <x v="0"/>
    <n v="23055.57229"/>
    <x v="0"/>
    <s v="Premium"/>
    <x v="3"/>
    <s v="1/26/11"/>
    <s v="Employed"/>
    <x v="1"/>
    <n v="41727"/>
    <x v="1"/>
    <x v="0"/>
    <n v="117"/>
    <n v="18"/>
    <n v="84"/>
    <n v="1"/>
    <n v="2"/>
    <s v="Personal Auto"/>
    <s v="Personal L2"/>
    <s v="Offer1"/>
    <s v="Agent"/>
    <n v="82.256320000000002"/>
    <s v="Four-Door Car"/>
    <s v="Medsize"/>
  </r>
  <r>
    <s v="WM24870"/>
    <x v="2"/>
    <n v="5383.6709190000001"/>
    <x v="0"/>
    <s v="Basic"/>
    <x v="1"/>
    <s v="2/23/11"/>
    <s v="Employed"/>
    <x v="0"/>
    <n v="89092"/>
    <x v="1"/>
    <x v="2"/>
    <n v="68"/>
    <n v="31"/>
    <n v="30"/>
    <n v="2"/>
    <n v="3"/>
    <s v="Personal Auto"/>
    <s v="Personal L3"/>
    <s v="Offer1"/>
    <s v="Branch"/>
    <n v="91.819800000000001"/>
    <s v="Two-Door Car"/>
    <s v="Medsize"/>
  </r>
  <r>
    <s v="EC78254"/>
    <x v="0"/>
    <n v="8409.6689760000008"/>
    <x v="0"/>
    <s v="Basic"/>
    <x v="1"/>
    <d v="2011-10-02T00:00:00"/>
    <s v="Employed"/>
    <x v="0"/>
    <n v="53986"/>
    <x v="1"/>
    <x v="0"/>
    <n v="70"/>
    <n v="22"/>
    <n v="37"/>
    <n v="1"/>
    <n v="2"/>
    <s v="Corporate Auto"/>
    <s v="Corporate L3"/>
    <s v="Offer1"/>
    <s v="Branch"/>
    <n v="127.886591"/>
    <s v="Four-Door Car"/>
    <s v="Medsize"/>
  </r>
  <r>
    <s v="CQ19667"/>
    <x v="4"/>
    <n v="4257.4778610000003"/>
    <x v="0"/>
    <s v="Premium"/>
    <x v="0"/>
    <d v="2011-06-01T00:00:00"/>
    <s v="Employed"/>
    <x v="0"/>
    <n v="49853"/>
    <x v="0"/>
    <x v="1"/>
    <n v="109"/>
    <n v="17"/>
    <n v="47"/>
    <n v="0"/>
    <n v="1"/>
    <s v="Personal Auto"/>
    <s v="Personal L3"/>
    <s v="Offer1"/>
    <s v="Branch"/>
    <n v="679.53428399999996"/>
    <s v="Four-Door Car"/>
    <s v="Medsize"/>
  </r>
  <r>
    <s v="AY43037"/>
    <x v="4"/>
    <n v="14708.995650000001"/>
    <x v="0"/>
    <s v="Basic"/>
    <x v="3"/>
    <s v="2/18/11"/>
    <s v="Employed"/>
    <x v="1"/>
    <n v="36670"/>
    <x v="0"/>
    <x v="1"/>
    <n v="189"/>
    <n v="30"/>
    <n v="44"/>
    <n v="0"/>
    <n v="3"/>
    <s v="Corporate Auto"/>
    <s v="Corporate L3"/>
    <s v="Offer1"/>
    <s v="Branch"/>
    <n v="907.2"/>
    <s v="Luxury Car"/>
    <s v="Medsize"/>
  </r>
  <r>
    <s v="GN36177"/>
    <x v="2"/>
    <n v="2593.8184270000002"/>
    <x v="0"/>
    <s v="Basic"/>
    <x v="0"/>
    <s v="2/26/11"/>
    <s v="Employed"/>
    <x v="1"/>
    <n v="43626"/>
    <x v="0"/>
    <x v="2"/>
    <n v="67"/>
    <n v="9"/>
    <n v="80"/>
    <n v="0"/>
    <n v="1"/>
    <s v="Personal Auto"/>
    <s v="Personal L3"/>
    <s v="Offer4"/>
    <s v="Call Center"/>
    <n v="321.60000000000002"/>
    <s v="Two-Door Car"/>
    <s v="Small"/>
  </r>
  <r>
    <s v="VL36269"/>
    <x v="0"/>
    <n v="2466.5813539999999"/>
    <x v="0"/>
    <s v="Basic"/>
    <x v="3"/>
    <s v="1/25/11"/>
    <s v="Unemployed"/>
    <x v="0"/>
    <n v="0"/>
    <x v="0"/>
    <x v="1"/>
    <n v="70"/>
    <n v="6"/>
    <n v="18"/>
    <n v="0"/>
    <n v="1"/>
    <s v="Special Auto"/>
    <s v="Special L1"/>
    <s v="Offer1"/>
    <s v="Branch"/>
    <n v="504"/>
    <s v="Four-Door Car"/>
    <s v="Small"/>
  </r>
  <r>
    <s v="UA58104"/>
    <x v="3"/>
    <n v="7933.8206559999999"/>
    <x v="0"/>
    <s v="Basic"/>
    <x v="1"/>
    <s v="1/13/11"/>
    <s v="Employed"/>
    <x v="0"/>
    <n v="76505"/>
    <x v="1"/>
    <x v="0"/>
    <n v="65"/>
    <n v="32"/>
    <n v="89"/>
    <n v="0"/>
    <n v="2"/>
    <s v="Personal Auto"/>
    <s v="Personal L3"/>
    <s v="Offer1"/>
    <s v="Branch"/>
    <n v="144.051716"/>
    <s v="Four-Door Car"/>
    <s v="Medsize"/>
  </r>
  <r>
    <s v="GR12431"/>
    <x v="3"/>
    <n v="36860.726880000002"/>
    <x v="0"/>
    <s v="Basic"/>
    <x v="1"/>
    <s v="1/15/11"/>
    <s v="Employed"/>
    <x v="0"/>
    <n v="66216"/>
    <x v="1"/>
    <x v="1"/>
    <n v="103"/>
    <n v="34"/>
    <n v="58"/>
    <n v="0"/>
    <n v="2"/>
    <s v="Personal Auto"/>
    <s v="Personal L2"/>
    <s v="Offer2"/>
    <s v="Web"/>
    <n v="96.723811999999995"/>
    <s v="Sports Car"/>
    <s v="Medsize"/>
  </r>
  <r>
    <s v="IV37346"/>
    <x v="4"/>
    <n v="7412.0297479999999"/>
    <x v="0"/>
    <s v="Basic"/>
    <x v="1"/>
    <d v="2011-01-01T00:00:00"/>
    <s v="Employed"/>
    <x v="0"/>
    <n v="52497"/>
    <x v="0"/>
    <x v="2"/>
    <n v="63"/>
    <n v="22"/>
    <n v="46"/>
    <n v="0"/>
    <n v="2"/>
    <s v="Corporate Auto"/>
    <s v="Corporate L3"/>
    <s v="Offer1"/>
    <s v="Agent"/>
    <n v="302.39999999999998"/>
    <s v="Two-Door Car"/>
    <s v="Small"/>
  </r>
  <r>
    <s v="VU99589"/>
    <x v="1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3"/>
    <s v="Offer2"/>
    <s v="Agent"/>
    <n v="523.20000000000005"/>
    <s v="Sports Car"/>
    <s v="Medsize"/>
  </r>
  <r>
    <s v="VV61641"/>
    <x v="4"/>
    <n v="18726.153249999999"/>
    <x v="0"/>
    <s v="Premium"/>
    <x v="3"/>
    <s v="2/27/11"/>
    <s v="Unemployed"/>
    <x v="0"/>
    <n v="0"/>
    <x v="0"/>
    <x v="1"/>
    <n v="185"/>
    <n v="7"/>
    <n v="47"/>
    <n v="2"/>
    <n v="2"/>
    <s v="Personal Auto"/>
    <s v="Personal L1"/>
    <s v="Offer1"/>
    <s v="Agent"/>
    <n v="1543.9324340000001"/>
    <s v="SUV"/>
    <s v="Medsize"/>
  </r>
  <r>
    <s v="ZY26831"/>
    <x v="3"/>
    <n v="7249.0650930000002"/>
    <x v="0"/>
    <s v="Extended"/>
    <x v="0"/>
    <s v="1/21/11"/>
    <s v="Employed"/>
    <x v="0"/>
    <n v="37751"/>
    <x v="1"/>
    <x v="1"/>
    <n v="93"/>
    <n v="15"/>
    <n v="42"/>
    <n v="0"/>
    <n v="3"/>
    <s v="Corporate Auto"/>
    <s v="Corporate L3"/>
    <s v="Offer1"/>
    <s v="Agent"/>
    <n v="56.692777"/>
    <s v="Four-Door Car"/>
    <s v="Medsize"/>
  </r>
  <r>
    <s v="IP84574"/>
    <x v="4"/>
    <n v="8193.0915889999997"/>
    <x v="0"/>
    <s v="Basic"/>
    <x v="1"/>
    <s v="1/23/11"/>
    <s v="Employed"/>
    <x v="0"/>
    <n v="54840"/>
    <x v="0"/>
    <x v="1"/>
    <n v="72"/>
    <n v="18"/>
    <n v="59"/>
    <n v="3"/>
    <n v="2"/>
    <s v="Corporate Auto"/>
    <s v="Corporate L3"/>
    <s v="Offer1"/>
    <s v="Branch"/>
    <n v="468.72851600000001"/>
    <s v="Four-Door Car"/>
    <s v="Small"/>
  </r>
  <r>
    <s v="XF33416"/>
    <x v="4"/>
    <n v="8692.2823559999997"/>
    <x v="0"/>
    <s v="Premium"/>
    <x v="1"/>
    <s v="1/22/11"/>
    <s v="Employed"/>
    <x v="0"/>
    <n v="31986"/>
    <x v="0"/>
    <x v="2"/>
    <n v="111"/>
    <n v="13"/>
    <n v="83"/>
    <n v="0"/>
    <n v="6"/>
    <s v="Personal Auto"/>
    <s v="Personal L2"/>
    <s v="Offer1"/>
    <s v="Branch"/>
    <n v="532.79999999999995"/>
    <s v="Four-Door Car"/>
    <s v="Small"/>
  </r>
  <r>
    <s v="PV62583"/>
    <x v="2"/>
    <n v="9799.1750609999999"/>
    <x v="0"/>
    <s v="Extended"/>
    <x v="1"/>
    <d v="2011-03-01T00:00:00"/>
    <s v="Medical Leave"/>
    <x v="1"/>
    <n v="22166"/>
    <x v="0"/>
    <x v="0"/>
    <n v="126"/>
    <n v="10"/>
    <n v="22"/>
    <n v="0"/>
    <n v="6"/>
    <s v="Personal Auto"/>
    <s v="Personal L3"/>
    <s v="Offer1"/>
    <s v="Web"/>
    <n v="604.79999999999995"/>
    <s v="SUV"/>
    <s v="Medsize"/>
  </r>
  <r>
    <s v="QK29271"/>
    <x v="3"/>
    <n v="14084.489439999999"/>
    <x v="0"/>
    <s v="Extended"/>
    <x v="0"/>
    <s v="2/22/11"/>
    <s v="Unemployed"/>
    <x v="1"/>
    <n v="0"/>
    <x v="0"/>
    <x v="1"/>
    <n v="208"/>
    <n v="22"/>
    <n v="92"/>
    <n v="0"/>
    <n v="3"/>
    <s v="Corporate Auto"/>
    <s v="Corporate L1"/>
    <s v="Offer2"/>
    <s v="Agent"/>
    <n v="2270.5086970000002"/>
    <s v="Luxury Car"/>
    <s v="Medsize"/>
  </r>
  <r>
    <s v="ZF58696"/>
    <x v="3"/>
    <n v="13104.14911"/>
    <x v="0"/>
    <s v="Extended"/>
    <x v="3"/>
    <d v="2011-07-02T00:00:00"/>
    <s v="Unemployed"/>
    <x v="1"/>
    <n v="0"/>
    <x v="0"/>
    <x v="1"/>
    <n v="130"/>
    <n v="7"/>
    <n v="31"/>
    <n v="0"/>
    <n v="2"/>
    <s v="Personal Auto"/>
    <s v="Personal L3"/>
    <s v="Offer1"/>
    <s v="Agent"/>
    <n v="1430.5480769999999"/>
    <s v="Sports Car"/>
    <s v="Medsize"/>
  </r>
  <r>
    <s v="PK37320"/>
    <x v="4"/>
    <n v="2628.6575280000002"/>
    <x v="0"/>
    <s v="Basic"/>
    <x v="2"/>
    <d v="2011-06-01T00:00:00"/>
    <s v="Employed"/>
    <x v="0"/>
    <n v="83838"/>
    <x v="2"/>
    <x v="0"/>
    <n v="65"/>
    <n v="1"/>
    <n v="74"/>
    <n v="0"/>
    <n v="1"/>
    <s v="Personal Auto"/>
    <s v="Personal L1"/>
    <s v="Offer3"/>
    <s v="Call Center"/>
    <n v="281.40593100000001"/>
    <s v="Two-Door Car"/>
    <s v="Medsize"/>
  </r>
  <r>
    <s v="EP35930"/>
    <x v="4"/>
    <n v="5245.6837560000004"/>
    <x v="0"/>
    <s v="Basic"/>
    <x v="2"/>
    <d v="2011-09-01T00:00:00"/>
    <s v="Employed"/>
    <x v="0"/>
    <n v="46061"/>
    <x v="1"/>
    <x v="0"/>
    <n v="65"/>
    <n v="23"/>
    <n v="95"/>
    <n v="0"/>
    <n v="3"/>
    <s v="Personal Auto"/>
    <s v="Personal L3"/>
    <s v="Offer3"/>
    <s v="Branch"/>
    <n v="21.612658"/>
    <s v="Two-Door Car"/>
    <s v="Large"/>
  </r>
  <r>
    <s v="TS34391"/>
    <x v="4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2"/>
    <s v="Offer1"/>
    <s v="Agent"/>
    <n v="369.61472900000001"/>
    <s v="SUV"/>
    <s v="Medsize"/>
  </r>
  <r>
    <s v="ST65635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Corporate Auto"/>
    <s v="Corporate L3"/>
    <s v="Offer2"/>
    <s v="Branch"/>
    <n v="345.6"/>
    <s v="Two-Door Car"/>
    <s v="Large"/>
  </r>
  <r>
    <s v="AQ25590"/>
    <x v="0"/>
    <n v="5445.3732890000001"/>
    <x v="0"/>
    <s v="Extended"/>
    <x v="3"/>
    <d v="2011-05-02T00:00:00"/>
    <s v="Medical Leave"/>
    <x v="0"/>
    <n v="20282"/>
    <x v="0"/>
    <x v="2"/>
    <n v="79"/>
    <n v="19"/>
    <n v="8"/>
    <n v="3"/>
    <n v="6"/>
    <s v="Personal Auto"/>
    <s v="Personal L2"/>
    <s v="Offer1"/>
    <s v="Agent"/>
    <n v="507.54931499999998"/>
    <s v="Two-Door Car"/>
    <s v="Medsize"/>
  </r>
  <r>
    <s v="QK37708"/>
    <x v="3"/>
    <n v="4514.2474730000004"/>
    <x v="0"/>
    <s v="Basic"/>
    <x v="0"/>
    <s v="1/24/11"/>
    <s v="Employed"/>
    <x v="1"/>
    <n v="50146"/>
    <x v="0"/>
    <x v="0"/>
    <n v="116"/>
    <n v="6"/>
    <n v="44"/>
    <n v="1"/>
    <n v="1"/>
    <s v="Personal Auto"/>
    <s v="Personal L3"/>
    <s v="Offer2"/>
    <s v="Branch"/>
    <n v="759.291202"/>
    <s v="SUV"/>
    <s v="Medsize"/>
  </r>
  <r>
    <s v="EY83434"/>
    <x v="0"/>
    <n v="22029.1505"/>
    <x v="0"/>
    <s v="Extended"/>
    <x v="3"/>
    <s v="1/22/11"/>
    <s v="Unemployed"/>
    <x v="1"/>
    <n v="0"/>
    <x v="0"/>
    <x v="0"/>
    <n v="121"/>
    <n v="27"/>
    <n v="58"/>
    <n v="0"/>
    <n v="2"/>
    <s v="Personal Auto"/>
    <s v="Personal L3"/>
    <s v="Offer2"/>
    <s v="Branch"/>
    <n v="580.79999999999995"/>
    <s v="SUV"/>
    <s v="Large"/>
  </r>
  <r>
    <s v="DQ55516"/>
    <x v="3"/>
    <n v="5408.8923510000004"/>
    <x v="0"/>
    <s v="Extended"/>
    <x v="0"/>
    <d v="2011-04-02T00:00:00"/>
    <s v="Employed"/>
    <x v="0"/>
    <n v="20472"/>
    <x v="0"/>
    <x v="1"/>
    <n v="139"/>
    <n v="34"/>
    <n v="61"/>
    <n v="0"/>
    <n v="1"/>
    <s v="Corporate Auto"/>
    <s v="Corporate L3"/>
    <s v="Offer1"/>
    <s v="Agent"/>
    <n v="667.2"/>
    <s v="SUV"/>
    <s v="Medsize"/>
  </r>
  <r>
    <s v="KS72802"/>
    <x v="4"/>
    <n v="3768.371028"/>
    <x v="0"/>
    <s v="Extended"/>
    <x v="2"/>
    <s v="1/17/11"/>
    <s v="Employed"/>
    <x v="0"/>
    <n v="85751"/>
    <x v="2"/>
    <x v="0"/>
    <n v="93"/>
    <n v="6"/>
    <n v="3"/>
    <n v="0"/>
    <n v="1"/>
    <s v="Corporate Auto"/>
    <s v="Corporate L3"/>
    <s v="Offer2"/>
    <s v="Agent"/>
    <n v="391.21070400000002"/>
    <s v="Four-Door Car"/>
    <s v="Medsize"/>
  </r>
  <r>
    <s v="PE32165"/>
    <x v="3"/>
    <n v="27934.623729999999"/>
    <x v="0"/>
    <s v="Basic"/>
    <x v="3"/>
    <s v="2/17/11"/>
    <s v="Employed"/>
    <x v="0"/>
    <n v="76912"/>
    <x v="1"/>
    <x v="0"/>
    <n v="116"/>
    <n v="0"/>
    <n v="55"/>
    <n v="2"/>
    <n v="2"/>
    <s v="Corporate Auto"/>
    <s v="Corporate L3"/>
    <s v="Offer4"/>
    <s v="Agent"/>
    <n v="169.22699600000001"/>
    <s v="Sports Car"/>
    <s v="Medsize"/>
  </r>
  <r>
    <s v="XO78284"/>
    <x v="1"/>
    <n v="3887.324208"/>
    <x v="0"/>
    <s v="Extended"/>
    <x v="2"/>
    <s v="1/20/11"/>
    <s v="Employed"/>
    <x v="1"/>
    <n v="96335"/>
    <x v="1"/>
    <x v="1"/>
    <n v="97"/>
    <n v="7"/>
    <n v="43"/>
    <n v="0"/>
    <n v="1"/>
    <s v="Personal Auto"/>
    <s v="Personal L3"/>
    <s v="Offer1"/>
    <s v="Branch"/>
    <n v="161.388136"/>
    <s v="Four-Door Car"/>
    <s v="Small"/>
  </r>
  <r>
    <s v="HS39343"/>
    <x v="0"/>
    <n v="7475.784971"/>
    <x v="0"/>
    <s v="Basic"/>
    <x v="0"/>
    <s v="1/26/11"/>
    <s v="Disabled"/>
    <x v="0"/>
    <n v="29633"/>
    <x v="2"/>
    <x v="0"/>
    <n v="196"/>
    <n v="26"/>
    <n v="57"/>
    <n v="0"/>
    <n v="1"/>
    <s v="Corporate Auto"/>
    <s v="Corporate L3"/>
    <s v="Offer1"/>
    <s v="Agent"/>
    <n v="534.65378699999997"/>
    <s v="Luxury Car"/>
    <s v="Medsize"/>
  </r>
  <r>
    <s v="ZF77631"/>
    <x v="3"/>
    <n v="22758.911919999999"/>
    <x v="0"/>
    <s v="Basic"/>
    <x v="2"/>
    <d v="2011-01-01T00:00:00"/>
    <s v="Employed"/>
    <x v="1"/>
    <n v="80540"/>
    <x v="1"/>
    <x v="0"/>
    <n v="63"/>
    <n v="27"/>
    <n v="74"/>
    <n v="0"/>
    <n v="2"/>
    <s v="Personal Auto"/>
    <s v="Personal L2"/>
    <s v="Offer4"/>
    <s v="Agent"/>
    <n v="65.845112"/>
    <s v="Four-Door Car"/>
    <s v="Medsize"/>
  </r>
  <r>
    <s v="ZE60021"/>
    <x v="2"/>
    <n v="5124.7964099999999"/>
    <x v="0"/>
    <s v="Extended"/>
    <x v="3"/>
    <d v="2011-09-02T00:00:00"/>
    <s v="Medical Leave"/>
    <x v="0"/>
    <n v="14465"/>
    <x v="0"/>
    <x v="0"/>
    <n v="135"/>
    <n v="30"/>
    <n v="50"/>
    <n v="1"/>
    <n v="1"/>
    <s v="Corporate Auto"/>
    <s v="Corporate L2"/>
    <s v="Offer1"/>
    <s v="Web"/>
    <n v="944.50660100000005"/>
    <s v="Sports Car"/>
    <s v="Small"/>
  </r>
  <r>
    <s v="IU15885"/>
    <x v="0"/>
    <n v="4900.3367079999998"/>
    <x v="0"/>
    <s v="Basic"/>
    <x v="0"/>
    <s v="2/27/11"/>
    <s v="Unemployed"/>
    <x v="0"/>
    <n v="0"/>
    <x v="0"/>
    <x v="0"/>
    <n v="66"/>
    <n v="35"/>
    <n v="75"/>
    <n v="0"/>
    <n v="4"/>
    <s v="Personal Auto"/>
    <s v="Personal L3"/>
    <s v="Offer2"/>
    <s v="Agent"/>
    <n v="316.8"/>
    <s v="Four-Door Car"/>
    <s v="Small"/>
  </r>
  <r>
    <s v="HI16116"/>
    <x v="4"/>
    <n v="5278.6471000000001"/>
    <x v="0"/>
    <s v="Basic"/>
    <x v="2"/>
    <s v="1/31/11"/>
    <s v="Employed"/>
    <x v="0"/>
    <n v="29899"/>
    <x v="0"/>
    <x v="0"/>
    <n v="66"/>
    <n v="21"/>
    <n v="31"/>
    <n v="0"/>
    <n v="3"/>
    <s v="Personal Auto"/>
    <s v="Personal L3"/>
    <s v="Offer2"/>
    <s v="Agent"/>
    <n v="419.302975"/>
    <s v="Four-Door Car"/>
    <s v="Small"/>
  </r>
  <r>
    <s v="WH41496"/>
    <x v="0"/>
    <n v="4821.9864429999998"/>
    <x v="0"/>
    <s v="Extended"/>
    <x v="1"/>
    <d v="2011-01-02T00:00:00"/>
    <s v="Unemployed"/>
    <x v="1"/>
    <n v="0"/>
    <x v="0"/>
    <x v="0"/>
    <n v="136"/>
    <n v="28"/>
    <n v="87"/>
    <n v="0"/>
    <n v="1"/>
    <s v="Personal Auto"/>
    <s v="Personal L3"/>
    <s v="Offer2"/>
    <s v="Web"/>
    <n v="652.79999999999995"/>
    <s v="SUV"/>
    <s v="Large"/>
  </r>
  <r>
    <s v="IQ24777"/>
    <x v="2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2"/>
    <s v="Offer2"/>
    <s v="Agent"/>
    <n v="284.00017200000002"/>
    <s v="Four-Door Car"/>
    <s v="Medsize"/>
  </r>
  <r>
    <s v="CA55066"/>
    <x v="1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2"/>
    <s v="Offer1"/>
    <s v="Agent"/>
    <n v="494.4"/>
    <s v="Four-Door Car"/>
    <s v="Medsize"/>
  </r>
  <r>
    <s v="LG87047"/>
    <x v="3"/>
    <n v="18591.54967"/>
    <x v="0"/>
    <s v="Basic"/>
    <x v="3"/>
    <s v="1/17/11"/>
    <s v="Disabled"/>
    <x v="1"/>
    <n v="14209"/>
    <x v="0"/>
    <x v="0"/>
    <n v="62"/>
    <n v="34"/>
    <n v="36"/>
    <n v="0"/>
    <n v="2"/>
    <s v="Personal Auto"/>
    <s v="Personal L3"/>
    <s v="Offer3"/>
    <s v="Web"/>
    <n v="297.60000000000002"/>
    <s v="Four-Door Car"/>
    <s v="Medsize"/>
  </r>
  <r>
    <s v="TK38732"/>
    <x v="4"/>
    <n v="4873.3505180000002"/>
    <x v="0"/>
    <s v="Extended"/>
    <x v="3"/>
    <s v="2/18/11"/>
    <s v="Employed"/>
    <x v="1"/>
    <n v="47824"/>
    <x v="2"/>
    <x v="0"/>
    <n v="129"/>
    <n v="8"/>
    <n v="56"/>
    <n v="3"/>
    <n v="1"/>
    <s v="Personal Auto"/>
    <s v="Personal L2"/>
    <s v="Offer4"/>
    <s v="Agent"/>
    <n v="546.04685300000006"/>
    <s v="SUV"/>
    <s v="Medsize"/>
  </r>
  <r>
    <s v="KH94432"/>
    <x v="1"/>
    <n v="5338.5256319999999"/>
    <x v="0"/>
    <s v="Basic"/>
    <x v="4"/>
    <s v="2/26/11"/>
    <s v="Employed"/>
    <x v="0"/>
    <n v="48696"/>
    <x v="1"/>
    <x v="0"/>
    <n v="66"/>
    <n v="21"/>
    <n v="31"/>
    <n v="0"/>
    <n v="6"/>
    <s v="Corporate Auto"/>
    <s v="Corporate L2"/>
    <s v="Offer3"/>
    <s v="Agent"/>
    <n v="48.762193000000003"/>
    <s v="Four-Door Car"/>
    <s v="Medsize"/>
  </r>
  <r>
    <s v="ID21652"/>
    <x v="0"/>
    <n v="2878.7667280000001"/>
    <x v="0"/>
    <s v="Basic"/>
    <x v="0"/>
    <s v="1/24/11"/>
    <s v="Employed"/>
    <x v="0"/>
    <n v="79189"/>
    <x v="1"/>
    <x v="0"/>
    <n v="71"/>
    <n v="11"/>
    <n v="79"/>
    <n v="0"/>
    <n v="1"/>
    <s v="Personal Auto"/>
    <s v="Personal L2"/>
    <s v="Offer2"/>
    <s v="Branch"/>
    <n v="56.092247"/>
    <s v="Two-Door Car"/>
    <s v="Medsize"/>
  </r>
  <r>
    <s v="RV90030"/>
    <x v="3"/>
    <n v="8473.4635799999996"/>
    <x v="0"/>
    <s v="Basic"/>
    <x v="3"/>
    <d v="2011-11-01T00:00:00"/>
    <s v="Unemployed"/>
    <x v="0"/>
    <n v="0"/>
    <x v="0"/>
    <x v="1"/>
    <n v="116"/>
    <n v="0"/>
    <n v="8"/>
    <n v="2"/>
    <n v="8"/>
    <s v="Special Auto"/>
    <s v="Special L2"/>
    <s v="Offer1"/>
    <s v="Agent"/>
    <n v="1148.4612460000001"/>
    <s v="Sports Car"/>
    <s v="Medsize"/>
  </r>
  <r>
    <s v="CK36026"/>
    <x v="1"/>
    <n v="3440.361969"/>
    <x v="0"/>
    <s v="Extended"/>
    <x v="0"/>
    <d v="2011-05-02T00:00:00"/>
    <s v="Medical Leave"/>
    <x v="0"/>
    <n v="23870"/>
    <x v="0"/>
    <x v="0"/>
    <n v="91"/>
    <n v="4"/>
    <n v="92"/>
    <n v="0"/>
    <n v="1"/>
    <s v="Personal Auto"/>
    <s v="Personal L3"/>
    <s v="Offer2"/>
    <s v="Web"/>
    <n v="500.57787500000001"/>
    <s v="Two-Door Car"/>
    <s v="Medsize"/>
  </r>
  <r>
    <s v="UR27848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1"/>
    <s v="Offer1"/>
    <s v="Agent"/>
    <n v="350.4"/>
    <s v="Two-Door Car"/>
    <s v="Medsize"/>
  </r>
  <r>
    <s v="KP68957"/>
    <x v="3"/>
    <n v="2544.337548"/>
    <x v="0"/>
    <s v="Basic"/>
    <x v="0"/>
    <d v="2011-04-02T00:00:00"/>
    <s v="Employed"/>
    <x v="0"/>
    <n v="41059"/>
    <x v="1"/>
    <x v="0"/>
    <n v="64"/>
    <n v="6"/>
    <n v="12"/>
    <n v="0"/>
    <n v="1"/>
    <s v="Corporate Auto"/>
    <s v="Corporate L3"/>
    <s v="Offer2"/>
    <s v="Branch"/>
    <n v="151.670029"/>
    <s v="Four-Door Car"/>
    <s v="Medsize"/>
  </r>
  <r>
    <s v="LC86277"/>
    <x v="4"/>
    <n v="3336.2199420000002"/>
    <x v="0"/>
    <s v="Extended"/>
    <x v="3"/>
    <d v="2011-06-01T00:00:00"/>
    <s v="Disabled"/>
    <x v="1"/>
    <n v="19447"/>
    <x v="0"/>
    <x v="0"/>
    <n v="89"/>
    <n v="6"/>
    <n v="6"/>
    <n v="0"/>
    <n v="1"/>
    <s v="Corporate Auto"/>
    <s v="Corporate L3"/>
    <s v="Offer2"/>
    <s v="Call Center"/>
    <n v="640.79999999999995"/>
    <s v="Four-Door Car"/>
    <s v="Medsize"/>
  </r>
  <r>
    <s v="UW55977"/>
    <x v="0"/>
    <n v="5206.1082150000002"/>
    <x v="0"/>
    <s v="Basic"/>
    <x v="0"/>
    <d v="2011-11-02T00:00:00"/>
    <s v="Employed"/>
    <x v="1"/>
    <n v="94392"/>
    <x v="1"/>
    <x v="0"/>
    <n v="65"/>
    <n v="3"/>
    <n v="89"/>
    <n v="1"/>
    <n v="8"/>
    <s v="Personal Auto"/>
    <s v="Personal L3"/>
    <s v="Offer1"/>
    <s v="Call Center"/>
    <n v="156.18030999999999"/>
    <s v="Four-Door Car"/>
    <s v="Small"/>
  </r>
  <r>
    <s v="RE46032"/>
    <x v="2"/>
    <n v="43290.495430000003"/>
    <x v="0"/>
    <s v="Extended"/>
    <x v="1"/>
    <s v="1/29/11"/>
    <s v="Medical Leave"/>
    <x v="1"/>
    <n v="23203"/>
    <x v="0"/>
    <x v="1"/>
    <n v="132"/>
    <n v="21"/>
    <n v="71"/>
    <n v="0"/>
    <n v="2"/>
    <s v="Personal Auto"/>
    <s v="Personal L3"/>
    <s v="Offer1"/>
    <s v="Agent"/>
    <n v="1158.7931100000001"/>
    <s v="SUV"/>
    <s v="Medsize"/>
  </r>
  <r>
    <s v="CG69038"/>
    <x v="0"/>
    <n v="4817.9926439999999"/>
    <x v="0"/>
    <s v="Basic"/>
    <x v="1"/>
    <s v="2/26/11"/>
    <s v="Employed"/>
    <x v="1"/>
    <n v="38157"/>
    <x v="1"/>
    <x v="0"/>
    <n v="61"/>
    <n v="2"/>
    <n v="39"/>
    <n v="0"/>
    <n v="4"/>
    <s v="Personal Auto"/>
    <s v="Personal L3"/>
    <s v="Offer3"/>
    <s v="Branch"/>
    <n v="81.532330000000002"/>
    <s v="Two-Door Car"/>
    <s v="Medsize"/>
  </r>
  <r>
    <s v="IR73545"/>
    <x v="4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2"/>
    <s v="Offer1"/>
    <s v="Agent"/>
    <n v="604.79999999999995"/>
    <s v="SUV"/>
    <s v="Medsize"/>
  </r>
  <r>
    <s v="CR85257"/>
    <x v="4"/>
    <n v="4996.5451229999999"/>
    <x v="0"/>
    <s v="Basic"/>
    <x v="3"/>
    <d v="2011-05-02T00:00:00"/>
    <s v="Employed"/>
    <x v="1"/>
    <n v="99761"/>
    <x v="0"/>
    <x v="1"/>
    <n v="63"/>
    <n v="0"/>
    <n v="73"/>
    <n v="0"/>
    <n v="3"/>
    <s v="Corporate Auto"/>
    <s v="Corporate L3"/>
    <s v="Offer2"/>
    <s v="Branch"/>
    <n v="452.24666400000001"/>
    <s v="Two-Door Car"/>
    <s v="Medsize"/>
  </r>
  <r>
    <s v="JX88012"/>
    <x v="4"/>
    <n v="7960.0075409999999"/>
    <x v="0"/>
    <s v="Basic"/>
    <x v="1"/>
    <s v="1/27/11"/>
    <s v="Employed"/>
    <x v="0"/>
    <n v="98350"/>
    <x v="2"/>
    <x v="0"/>
    <n v="101"/>
    <n v="14"/>
    <n v="35"/>
    <n v="3"/>
    <n v="3"/>
    <s v="Corporate Auto"/>
    <s v="Corporate L3"/>
    <s v="Offer1"/>
    <s v="Agent"/>
    <n v="289.18197900000001"/>
    <s v="SUV"/>
    <s v="Medsize"/>
  </r>
  <r>
    <s v="ED44765"/>
    <x v="4"/>
    <n v="7367.6537639999997"/>
    <x v="0"/>
    <s v="Basic"/>
    <x v="3"/>
    <d v="2011-02-01T00:00:00"/>
    <s v="Employed"/>
    <x v="0"/>
    <n v="25318"/>
    <x v="0"/>
    <x v="0"/>
    <n v="63"/>
    <n v="4"/>
    <n v="8"/>
    <n v="2"/>
    <n v="2"/>
    <s v="Personal Auto"/>
    <s v="Personal L2"/>
    <s v="Offer2"/>
    <s v="Call Center"/>
    <n v="302.39999999999998"/>
    <s v="Four-Door Car"/>
    <s v="Small"/>
  </r>
  <r>
    <s v="TW81986"/>
    <x v="1"/>
    <n v="5632.6130780000003"/>
    <x v="0"/>
    <s v="Extended"/>
    <x v="0"/>
    <s v="1/20/11"/>
    <s v="Employed"/>
    <x v="0"/>
    <n v="51721"/>
    <x v="2"/>
    <x v="0"/>
    <n v="139"/>
    <n v="18"/>
    <n v="98"/>
    <n v="0"/>
    <n v="1"/>
    <s v="Personal Auto"/>
    <s v="Personal L2"/>
    <s v="Offer2"/>
    <s v="Agent"/>
    <n v="625.282599"/>
    <s v="SUV"/>
    <s v="Medsize"/>
  </r>
  <r>
    <s v="HA56889"/>
    <x v="2"/>
    <n v="3884.8552"/>
    <x v="0"/>
    <s v="Basic"/>
    <x v="0"/>
    <d v="2011-02-01T00:00:00"/>
    <s v="Unemployed"/>
    <x v="0"/>
    <n v="0"/>
    <x v="0"/>
    <x v="1"/>
    <n v="114"/>
    <n v="35"/>
    <n v="9"/>
    <n v="0"/>
    <n v="1"/>
    <s v="Personal Auto"/>
    <s v="Personal L3"/>
    <s v="Offer1"/>
    <s v="Agent"/>
    <n v="851.03159800000003"/>
    <s v="Sports Car"/>
    <s v="Small"/>
  </r>
  <r>
    <s v="EB72669"/>
    <x v="3"/>
    <n v="4518.0243849999997"/>
    <x v="0"/>
    <s v="Extended"/>
    <x v="0"/>
    <d v="2011-04-01T00:00:00"/>
    <s v="Unemployed"/>
    <x v="1"/>
    <n v="0"/>
    <x v="0"/>
    <x v="1"/>
    <n v="78"/>
    <n v="7"/>
    <n v="65"/>
    <n v="3"/>
    <n v="6"/>
    <s v="Personal Auto"/>
    <s v="Personal L3"/>
    <s v="Offer4"/>
    <s v="Web"/>
    <n v="374.4"/>
    <s v="Four-Door Car"/>
    <s v="Medsize"/>
  </r>
  <r>
    <s v="CH95772"/>
    <x v="3"/>
    <n v="2565.1242940000002"/>
    <x v="0"/>
    <s v="Basic"/>
    <x v="1"/>
    <d v="2011-07-02T00:00:00"/>
    <s v="Employed"/>
    <x v="1"/>
    <n v="68321"/>
    <x v="2"/>
    <x v="1"/>
    <n v="66"/>
    <n v="31"/>
    <n v="44"/>
    <n v="0"/>
    <n v="1"/>
    <s v="Personal Auto"/>
    <s v="Personal L2"/>
    <s v="Offer4"/>
    <s v="Branch"/>
    <n v="198.26305600000001"/>
    <s v="Four-Door Car"/>
    <s v="Medsize"/>
  </r>
  <r>
    <s v="OZ62735"/>
    <x v="1"/>
    <n v="15487.440720000001"/>
    <x v="0"/>
    <s v="Extended"/>
    <x v="0"/>
    <d v="2011-05-02T00:00:00"/>
    <s v="Employed"/>
    <x v="1"/>
    <n v="69161"/>
    <x v="2"/>
    <x v="0"/>
    <n v="129"/>
    <n v="24"/>
    <n v="50"/>
    <n v="0"/>
    <n v="2"/>
    <s v="Personal Auto"/>
    <s v="Personal L3"/>
    <s v="Offer1"/>
    <s v="Agent"/>
    <n v="441.13876900000002"/>
    <s v="Sports Car"/>
    <s v="Medsize"/>
  </r>
  <r>
    <s v="UN50538"/>
    <x v="4"/>
    <n v="6395.351807"/>
    <x v="0"/>
    <s v="Extended"/>
    <x v="0"/>
    <d v="2011-02-01T00:00:00"/>
    <s v="Employed"/>
    <x v="0"/>
    <n v="72667"/>
    <x v="2"/>
    <x v="0"/>
    <n v="80"/>
    <n v="2"/>
    <n v="58"/>
    <n v="0"/>
    <n v="9"/>
    <s v="Personal Auto"/>
    <s v="Personal L1"/>
    <s v="Offer1"/>
    <s v="Agent"/>
    <n v="383.22839699999997"/>
    <s v="Four-Door Car"/>
    <s v="Large"/>
  </r>
  <r>
    <s v="JS76871"/>
    <x v="4"/>
    <n v="8639.0887230000008"/>
    <x v="0"/>
    <s v="Basic"/>
    <x v="3"/>
    <d v="2011-11-02T00:00:00"/>
    <s v="Employed"/>
    <x v="1"/>
    <n v="62082"/>
    <x v="1"/>
    <x v="0"/>
    <n v="72"/>
    <n v="15"/>
    <n v="57"/>
    <n v="0"/>
    <n v="2"/>
    <s v="Corporate Auto"/>
    <s v="Corporate L3"/>
    <s v="Offer1"/>
    <s v="Agent"/>
    <n v="91.036967000000004"/>
    <s v="Four-Door Car"/>
    <s v="Medsize"/>
  </r>
  <r>
    <s v="UG42487"/>
    <x v="1"/>
    <n v="9806.2157569999999"/>
    <x v="0"/>
    <s v="Extended"/>
    <x v="3"/>
    <d v="2011-04-01T00:00:00"/>
    <s v="Unemployed"/>
    <x v="0"/>
    <n v="0"/>
    <x v="0"/>
    <x v="1"/>
    <n v="87"/>
    <n v="15"/>
    <n v="26"/>
    <n v="0"/>
    <n v="2"/>
    <s v="Personal Auto"/>
    <s v="Personal L3"/>
    <s v="Offer1"/>
    <s v="Agent"/>
    <n v="626.4"/>
    <s v="Four-Door Car"/>
    <s v="Medsize"/>
  </r>
  <r>
    <s v="TB56369"/>
    <x v="3"/>
    <n v="12472.1199"/>
    <x v="0"/>
    <s v="Premium"/>
    <x v="0"/>
    <s v="2/26/11"/>
    <s v="Employed"/>
    <x v="0"/>
    <n v="36551"/>
    <x v="1"/>
    <x v="1"/>
    <n v="107"/>
    <n v="12"/>
    <n v="25"/>
    <n v="0"/>
    <n v="2"/>
    <s v="Personal Auto"/>
    <s v="Personal L3"/>
    <s v="Offer1"/>
    <s v="Branch"/>
    <n v="53.837271000000001"/>
    <s v="Four-Door Car"/>
    <s v="Medsize"/>
  </r>
  <r>
    <s v="ZN27753"/>
    <x v="4"/>
    <n v="5794.5657970000002"/>
    <x v="0"/>
    <s v="Basic"/>
    <x v="0"/>
    <d v="2011-10-01T00:00:00"/>
    <s v="Employed"/>
    <x v="1"/>
    <n v="70524"/>
    <x v="0"/>
    <x v="0"/>
    <n v="73"/>
    <n v="18"/>
    <n v="5"/>
    <n v="0"/>
    <n v="4"/>
    <s v="Personal Auto"/>
    <s v="Personal L2"/>
    <s v="Offer2"/>
    <s v="Web"/>
    <n v="350.4"/>
    <s v="Four-Door Car"/>
    <s v="Medsize"/>
  </r>
  <r>
    <s v="FH22442"/>
    <x v="3"/>
    <n v="2619.0272060000002"/>
    <x v="0"/>
    <s v="Basic"/>
    <x v="3"/>
    <s v="1/14/11"/>
    <s v="Employed"/>
    <x v="0"/>
    <n v="60477"/>
    <x v="1"/>
    <x v="0"/>
    <n v="65"/>
    <n v="12"/>
    <n v="38"/>
    <n v="0"/>
    <n v="1"/>
    <s v="Corporate Auto"/>
    <s v="Corporate L3"/>
    <s v="Offer2"/>
    <s v="Agent"/>
    <n v="139.84141099999999"/>
    <s v="Four-Door Car"/>
    <s v="Medsize"/>
  </r>
  <r>
    <s v="LV81383"/>
    <x v="0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2"/>
    <s v="Offer1"/>
    <s v="Agent"/>
    <n v="460.8"/>
    <s v="Four-Door Car"/>
    <s v="Large"/>
  </r>
  <r>
    <s v="HI34993"/>
    <x v="4"/>
    <n v="5421.0182009999999"/>
    <x v="0"/>
    <s v="Basic"/>
    <x v="3"/>
    <d v="2011-04-02T00:00:00"/>
    <s v="Employed"/>
    <x v="1"/>
    <n v="40376"/>
    <x v="0"/>
    <x v="0"/>
    <n v="69"/>
    <n v="16"/>
    <n v="46"/>
    <n v="0"/>
    <n v="8"/>
    <s v="Personal Auto"/>
    <s v="Personal L3"/>
    <s v="Offer2"/>
    <s v="Agent"/>
    <n v="427.874055"/>
    <s v="Four-Door Car"/>
    <s v="Large"/>
  </r>
  <r>
    <s v="KW59167"/>
    <x v="4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2"/>
    <s v="Offer2"/>
    <s v="Agent"/>
    <n v="393.6"/>
    <s v="Four-Door Car"/>
    <s v="Medsize"/>
  </r>
  <r>
    <s v="BL44722"/>
    <x v="2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2"/>
    <s v="Offer1"/>
    <s v="Call Center"/>
    <n v="571.20000000000005"/>
    <s v="Four-Door Car"/>
    <s v="Medsize"/>
  </r>
  <r>
    <s v="QV11152"/>
    <x v="1"/>
    <n v="9613.6132149999994"/>
    <x v="0"/>
    <s v="Basic"/>
    <x v="3"/>
    <s v="1/30/11"/>
    <s v="Employed"/>
    <x v="1"/>
    <n v="34398"/>
    <x v="0"/>
    <x v="0"/>
    <n v="61"/>
    <n v="10"/>
    <n v="18"/>
    <n v="1"/>
    <n v="2"/>
    <s v="Personal Auto"/>
    <s v="Personal L3"/>
    <s v="Offer3"/>
    <s v="Agent"/>
    <n v="292.8"/>
    <s v="Two-Door Car"/>
    <s v="Small"/>
  </r>
  <r>
    <s v="SG53084"/>
    <x v="3"/>
    <n v="4766.6453590000001"/>
    <x v="0"/>
    <s v="Basic"/>
    <x v="0"/>
    <s v="2/28/11"/>
    <s v="Employed"/>
    <x v="0"/>
    <n v="70432"/>
    <x v="1"/>
    <x v="0"/>
    <n v="61"/>
    <n v="16"/>
    <n v="49"/>
    <n v="3"/>
    <n v="4"/>
    <s v="Personal Auto"/>
    <s v="Personal L2"/>
    <s v="Offer4"/>
    <s v="Web"/>
    <n v="6.4222849999999996"/>
    <s v="Four-Door Car"/>
    <s v="Medsize"/>
  </r>
  <r>
    <s v="EZ30537"/>
    <x v="4"/>
    <n v="23984.621439999999"/>
    <x v="0"/>
    <s v="Premium"/>
    <x v="4"/>
    <d v="2011-01-01T00:00:00"/>
    <s v="Employed"/>
    <x v="0"/>
    <n v="79655"/>
    <x v="1"/>
    <x v="0"/>
    <n v="296"/>
    <n v="12"/>
    <n v="17"/>
    <n v="0"/>
    <n v="9"/>
    <s v="Personal Auto"/>
    <s v="Personal L3"/>
    <s v="Offer2"/>
    <s v="Branch"/>
    <n v="498.159874"/>
    <s v="Luxury Car"/>
    <s v="Medsize"/>
  </r>
  <r>
    <s v="AY35050"/>
    <x v="1"/>
    <n v="7292.9139109999996"/>
    <x v="0"/>
    <s v="Extended"/>
    <x v="1"/>
    <s v="2/23/11"/>
    <s v="Unemployed"/>
    <x v="0"/>
    <n v="0"/>
    <x v="0"/>
    <x v="0"/>
    <n v="98"/>
    <n v="3"/>
    <n v="70"/>
    <n v="0"/>
    <n v="8"/>
    <s v="Personal Auto"/>
    <s v="Personal L3"/>
    <s v="Offer1"/>
    <s v="Branch"/>
    <n v="470.4"/>
    <s v="Two-Door Car"/>
    <s v="Medsize"/>
  </r>
  <r>
    <s v="UQ59692"/>
    <x v="3"/>
    <n v="21255.496060000001"/>
    <x v="0"/>
    <s v="Extended"/>
    <x v="0"/>
    <s v="2/25/11"/>
    <s v="Employed"/>
    <x v="0"/>
    <n v="73457"/>
    <x v="1"/>
    <x v="0"/>
    <n v="133"/>
    <n v="0"/>
    <n v="29"/>
    <n v="1"/>
    <n v="2"/>
    <s v="Personal Auto"/>
    <s v="Personal L3"/>
    <s v="Offer4"/>
    <s v="Branch"/>
    <n v="198.115298"/>
    <s v="SUV"/>
    <s v="Small"/>
  </r>
  <r>
    <s v="JF11031"/>
    <x v="3"/>
    <n v="5357.75893"/>
    <x v="0"/>
    <s v="Extended"/>
    <x v="1"/>
    <d v="2011-03-02T00:00:00"/>
    <s v="Unemployed"/>
    <x v="1"/>
    <n v="0"/>
    <x v="0"/>
    <x v="1"/>
    <n v="82"/>
    <n v="7"/>
    <n v="77"/>
    <n v="0"/>
    <n v="7"/>
    <s v="Personal Auto"/>
    <s v="Personal L3"/>
    <s v="Offer2"/>
    <s v="Web"/>
    <n v="393.6"/>
    <s v="Four-Door Car"/>
    <s v="Medsize"/>
  </r>
  <r>
    <s v="DE53644"/>
    <x v="3"/>
    <n v="5192.355227"/>
    <x v="0"/>
    <s v="Basic"/>
    <x v="0"/>
    <s v="1/19/11"/>
    <s v="Employed"/>
    <x v="0"/>
    <n v="23059"/>
    <x v="0"/>
    <x v="0"/>
    <n v="66"/>
    <n v="22"/>
    <n v="55"/>
    <n v="0"/>
    <n v="3"/>
    <s v="Personal Auto"/>
    <s v="Personal L3"/>
    <s v="Offer2"/>
    <s v="Web"/>
    <n v="372.430947"/>
    <s v="Two-Door Car"/>
    <s v="Medsize"/>
  </r>
  <r>
    <s v="KR53335"/>
    <x v="0"/>
    <n v="7116.5490680000003"/>
    <x v="0"/>
    <s v="Basic"/>
    <x v="0"/>
    <d v="2011-06-02T00:00:00"/>
    <s v="Unemployed"/>
    <x v="0"/>
    <n v="0"/>
    <x v="0"/>
    <x v="1"/>
    <n v="66"/>
    <n v="5"/>
    <n v="46"/>
    <n v="0"/>
    <n v="2"/>
    <s v="Personal Auto"/>
    <s v="Personal L2"/>
    <s v="Offer3"/>
    <s v="Branch"/>
    <n v="316.8"/>
    <s v="Four-Door Car"/>
    <s v="Small"/>
  </r>
  <r>
    <s v="AJ89108"/>
    <x v="3"/>
    <n v="11009.13049"/>
    <x v="1"/>
    <s v="Premium"/>
    <x v="0"/>
    <s v="1/24/11"/>
    <s v="Employed"/>
    <x v="0"/>
    <n v="51643"/>
    <x v="0"/>
    <x v="1"/>
    <n v="283"/>
    <n v="16"/>
    <n v="43"/>
    <n v="0"/>
    <n v="1"/>
    <s v="Personal Auto"/>
    <s v="Personal L3"/>
    <s v="Offer2"/>
    <s v="Agent"/>
    <n v="1358.4"/>
    <s v="Luxury Car"/>
    <s v="Medsize"/>
  </r>
  <r>
    <s v="MZ10085"/>
    <x v="2"/>
    <n v="4328.3731760000001"/>
    <x v="0"/>
    <s v="Basic"/>
    <x v="3"/>
    <s v="2/14/11"/>
    <s v="Employed"/>
    <x v="1"/>
    <n v="72531"/>
    <x v="0"/>
    <x v="0"/>
    <n v="109"/>
    <n v="35"/>
    <n v="20"/>
    <n v="1"/>
    <n v="1"/>
    <s v="Personal Auto"/>
    <s v="Personal L2"/>
    <s v="Offer2"/>
    <s v="Call Center"/>
    <n v="523.20000000000005"/>
    <s v="Sports Car"/>
    <s v="Medsize"/>
  </r>
  <r>
    <s v="EV68966"/>
    <x v="3"/>
    <n v="9419.8836649999994"/>
    <x v="0"/>
    <s v="Basic"/>
    <x v="1"/>
    <s v="2/23/11"/>
    <s v="Employed"/>
    <x v="1"/>
    <n v="87840"/>
    <x v="1"/>
    <x v="0"/>
    <n v="118"/>
    <n v="22"/>
    <n v="42"/>
    <n v="1"/>
    <n v="3"/>
    <s v="Personal Auto"/>
    <s v="Personal L3"/>
    <s v="Offer1"/>
    <s v="Call Center"/>
    <n v="161.59059400000001"/>
    <s v="SUV"/>
    <s v="Medsize"/>
  </r>
  <r>
    <s v="PS28082"/>
    <x v="1"/>
    <n v="2592.9282830000002"/>
    <x v="0"/>
    <s v="Basic"/>
    <x v="3"/>
    <s v="1/28/11"/>
    <s v="Employed"/>
    <x v="1"/>
    <n v="57563"/>
    <x v="0"/>
    <x v="2"/>
    <n v="66"/>
    <n v="7"/>
    <n v="61"/>
    <n v="0"/>
    <n v="1"/>
    <s v="Personal Auto"/>
    <s v="Personal L2"/>
    <s v="Offer1"/>
    <s v="Branch"/>
    <n v="316.8"/>
    <s v="Four-Door Car"/>
    <s v="Medsize"/>
  </r>
  <r>
    <s v="MX89333"/>
    <x v="1"/>
    <n v="2554.1892339999999"/>
    <x v="0"/>
    <s v="Basic"/>
    <x v="0"/>
    <s v="1/17/11"/>
    <s v="Unemployed"/>
    <x v="1"/>
    <n v="0"/>
    <x v="0"/>
    <x v="0"/>
    <n v="72"/>
    <n v="16"/>
    <n v="48"/>
    <n v="2"/>
    <n v="1"/>
    <s v="Personal Auto"/>
    <s v="Personal L1"/>
    <s v="Offer1"/>
    <s v="Branch"/>
    <n v="345.6"/>
    <s v="Two-Door Car"/>
    <s v="Large"/>
  </r>
  <r>
    <s v="OE14751"/>
    <x v="4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YI73667"/>
    <x v="2"/>
    <n v="5340.8103090000004"/>
    <x v="0"/>
    <s v="Basic"/>
    <x v="1"/>
    <s v="1/17/11"/>
    <s v="Unemployed"/>
    <x v="0"/>
    <n v="0"/>
    <x v="0"/>
    <x v="0"/>
    <n v="72"/>
    <n v="1"/>
    <n v="73"/>
    <n v="0"/>
    <n v="6"/>
    <s v="Personal Auto"/>
    <s v="Personal L3"/>
    <s v="Offer2"/>
    <s v="Web"/>
    <n v="345.6"/>
    <s v="Four-Door Car"/>
    <s v="Medsize"/>
  </r>
  <r>
    <s v="AX70794"/>
    <x v="3"/>
    <n v="2449.3177099999998"/>
    <x v="0"/>
    <s v="Basic"/>
    <x v="3"/>
    <d v="2011-04-02T00:00:00"/>
    <s v="Employed"/>
    <x v="1"/>
    <n v="47122"/>
    <x v="0"/>
    <x v="1"/>
    <n v="62"/>
    <n v="6"/>
    <n v="77"/>
    <n v="0"/>
    <n v="1"/>
    <s v="Personal Auto"/>
    <s v="Personal L2"/>
    <s v="Offer2"/>
    <s v="Branch"/>
    <n v="297.60000000000002"/>
    <s v="Two-Door Car"/>
    <s v="Medsize"/>
  </r>
  <r>
    <s v="BF69918"/>
    <x v="4"/>
    <n v="5666.4658040000004"/>
    <x v="0"/>
    <s v="Extended"/>
    <x v="3"/>
    <d v="2011-07-02T00:00:00"/>
    <s v="Unemployed"/>
    <x v="1"/>
    <n v="0"/>
    <x v="0"/>
    <x v="0"/>
    <n v="77"/>
    <n v="17"/>
    <n v="54"/>
    <n v="0"/>
    <n v="9"/>
    <s v="Personal Auto"/>
    <s v="Personal L2"/>
    <s v="Offer1"/>
    <s v="Web"/>
    <n v="534.22803599999997"/>
    <s v="Four-Door Car"/>
    <s v="Medsize"/>
  </r>
  <r>
    <s v="KE61355"/>
    <x v="4"/>
    <n v="5272.7034279999998"/>
    <x v="0"/>
    <s v="Basic"/>
    <x v="3"/>
    <s v="2/16/11"/>
    <s v="Employed"/>
    <x v="0"/>
    <n v="60260"/>
    <x v="0"/>
    <x v="0"/>
    <n v="66"/>
    <n v="14"/>
    <n v="84"/>
    <n v="0"/>
    <n v="3"/>
    <s v="Corporate Auto"/>
    <s v="Corporate L1"/>
    <s v="Offer2"/>
    <s v="Web"/>
    <n v="328.366827"/>
    <s v="Four-Door Car"/>
    <s v="Medsize"/>
  </r>
  <r>
    <s v="HG65194"/>
    <x v="4"/>
    <n v="8672.8142609999995"/>
    <x v="0"/>
    <s v="Extended"/>
    <x v="1"/>
    <d v="2011-10-02T00:00:00"/>
    <s v="Unemployed"/>
    <x v="0"/>
    <n v="0"/>
    <x v="0"/>
    <x v="1"/>
    <n v="125"/>
    <n v="8"/>
    <n v="61"/>
    <n v="0"/>
    <n v="3"/>
    <s v="Personal Auto"/>
    <s v="Personal L2"/>
    <s v="Offer1"/>
    <s v="Branch"/>
    <n v="600"/>
    <s v="SUV"/>
    <s v="Medsize"/>
  </r>
  <r>
    <s v="GV68933"/>
    <x v="1"/>
    <n v="7679.677721"/>
    <x v="0"/>
    <s v="Basic"/>
    <x v="3"/>
    <s v="2/23/11"/>
    <s v="Disabled"/>
    <x v="1"/>
    <n v="12677"/>
    <x v="0"/>
    <x v="0"/>
    <n v="101"/>
    <n v="21"/>
    <n v="18"/>
    <n v="0"/>
    <n v="9"/>
    <s v="Personal Auto"/>
    <s v="Personal L3"/>
    <s v="Offer1"/>
    <s v="Call Center"/>
    <n v="500.63348400000001"/>
    <s v="SUV"/>
    <s v="Medsize"/>
  </r>
  <r>
    <s v="LM76366"/>
    <x v="2"/>
    <n v="2999.3387790000002"/>
    <x v="0"/>
    <s v="Extended"/>
    <x v="3"/>
    <d v="2011-04-01T00:00:00"/>
    <s v="Employed"/>
    <x v="1"/>
    <n v="28564"/>
    <x v="0"/>
    <x v="0"/>
    <n v="76"/>
    <n v="17"/>
    <n v="44"/>
    <n v="0"/>
    <n v="1"/>
    <s v="Corporate Auto"/>
    <s v="Corporate L3"/>
    <s v="Offer2"/>
    <s v="Branch"/>
    <n v="364.8"/>
    <s v="Two-Door Car"/>
    <s v="Small"/>
  </r>
  <r>
    <s v="PS57128"/>
    <x v="3"/>
    <n v="3834.7351960000001"/>
    <x v="0"/>
    <s v="Extended"/>
    <x v="0"/>
    <s v="1/31/11"/>
    <s v="Employed"/>
    <x v="0"/>
    <n v="41341"/>
    <x v="1"/>
    <x v="1"/>
    <n v="99"/>
    <n v="4"/>
    <n v="64"/>
    <n v="0"/>
    <n v="1"/>
    <s v="Personal Auto"/>
    <s v="Personal L2"/>
    <s v="Offer3"/>
    <s v="Agent"/>
    <n v="240.24431999999999"/>
    <s v="Four-Door Car"/>
    <s v="Medsize"/>
  </r>
  <r>
    <s v="AH55475"/>
    <x v="1"/>
    <n v="33053.268689999997"/>
    <x v="0"/>
    <s v="Extended"/>
    <x v="1"/>
    <s v="1/17/11"/>
    <s v="Employed"/>
    <x v="1"/>
    <n v="44246"/>
    <x v="0"/>
    <x v="0"/>
    <n v="122"/>
    <n v="1"/>
    <n v="18"/>
    <n v="3"/>
    <n v="2"/>
    <s v="Personal Auto"/>
    <s v="Personal L2"/>
    <s v="Offer1"/>
    <s v="Web"/>
    <n v="585.6"/>
    <s v="SUV"/>
    <s v="Small"/>
  </r>
  <r>
    <s v="LE91297"/>
    <x v="4"/>
    <n v="5175.2893400000003"/>
    <x v="0"/>
    <s v="Basic"/>
    <x v="2"/>
    <s v="1/28/11"/>
    <s v="Unemployed"/>
    <x v="1"/>
    <n v="0"/>
    <x v="0"/>
    <x v="0"/>
    <n v="71"/>
    <n v="0"/>
    <n v="26"/>
    <n v="0"/>
    <n v="9"/>
    <s v="Personal Auto"/>
    <s v="Personal L3"/>
    <s v="Offer1"/>
    <s v="Agent"/>
    <n v="340.8"/>
    <s v="Four-Door Car"/>
    <s v="Small"/>
  </r>
  <r>
    <s v="IF18508"/>
    <x v="3"/>
    <n v="7950.570995"/>
    <x v="0"/>
    <s v="Extended"/>
    <x v="3"/>
    <s v="1/25/11"/>
    <s v="Employed"/>
    <x v="0"/>
    <n v="70610"/>
    <x v="1"/>
    <x v="1"/>
    <n v="99"/>
    <n v="2"/>
    <n v="11"/>
    <n v="0"/>
    <n v="3"/>
    <s v="Personal Auto"/>
    <s v="Personal L1"/>
    <s v="Offer4"/>
    <s v="Agent"/>
    <n v="240.97738200000001"/>
    <s v="Four-Door Car"/>
    <s v="Large"/>
  </r>
  <r>
    <s v="YE87442"/>
    <x v="1"/>
    <n v="9935.1659830000008"/>
    <x v="0"/>
    <s v="Extended"/>
    <x v="3"/>
    <d v="2011-12-02T00:00:00"/>
    <s v="Employed"/>
    <x v="0"/>
    <n v="34831"/>
    <x v="0"/>
    <x v="0"/>
    <n v="124"/>
    <n v="4"/>
    <n v="34"/>
    <n v="0"/>
    <n v="3"/>
    <s v="Personal Auto"/>
    <s v="Personal L1"/>
    <s v="Offer1"/>
    <s v="Branch"/>
    <n v="595.20000000000005"/>
    <s v="SUV"/>
    <s v="Medsize"/>
  </r>
  <r>
    <s v="QD85803"/>
    <x v="3"/>
    <n v="7861.7985959999996"/>
    <x v="0"/>
    <s v="Extended"/>
    <x v="0"/>
    <d v="2011-10-02T00:00:00"/>
    <s v="Employed"/>
    <x v="0"/>
    <n v="30374"/>
    <x v="2"/>
    <x v="0"/>
    <n v="99"/>
    <n v="1"/>
    <n v="50"/>
    <n v="0"/>
    <n v="9"/>
    <s v="Personal Auto"/>
    <s v="Personal L2"/>
    <s v="Offer2"/>
    <s v="Call Center"/>
    <n v="304.53729800000002"/>
    <s v="Four-Door Car"/>
    <s v="Medsize"/>
  </r>
  <r>
    <s v="SF25048"/>
    <x v="3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3"/>
    <s v="Offer1"/>
    <s v="Agent"/>
    <n v="369.61472900000001"/>
    <s v="SUV"/>
    <s v="Medsize"/>
  </r>
  <r>
    <s v="FH39423"/>
    <x v="4"/>
    <n v="5539.3492429999997"/>
    <x v="0"/>
    <s v="Basic"/>
    <x v="2"/>
    <s v="1/31/11"/>
    <s v="Employed"/>
    <x v="0"/>
    <n v="80727"/>
    <x v="1"/>
    <x v="0"/>
    <n v="68"/>
    <n v="15"/>
    <n v="43"/>
    <n v="0"/>
    <n v="4"/>
    <s v="Personal Auto"/>
    <s v="Personal L2"/>
    <s v="Offer2"/>
    <s v="Call Center"/>
    <n v="98.716579999999993"/>
    <s v="Four-Door Car"/>
    <s v="Medsize"/>
  </r>
  <r>
    <s v="LW43630"/>
    <x v="3"/>
    <n v="9628.7026960000003"/>
    <x v="0"/>
    <s v="Extended"/>
    <x v="0"/>
    <d v="2011-06-01T00:00:00"/>
    <s v="Employed"/>
    <x v="0"/>
    <n v="71269"/>
    <x v="2"/>
    <x v="0"/>
    <n v="80"/>
    <n v="28"/>
    <n v="85"/>
    <n v="0"/>
    <n v="2"/>
    <s v="Personal Auto"/>
    <s v="Personal L2"/>
    <s v="Offer1"/>
    <s v="Branch"/>
    <n v="350.68955899999997"/>
    <s v="Four-Door Car"/>
    <s v="Medsize"/>
  </r>
  <r>
    <s v="XO17798"/>
    <x v="0"/>
    <n v="5827.4839650000004"/>
    <x v="0"/>
    <s v="Basic"/>
    <x v="3"/>
    <d v="2011-06-02T00:00:00"/>
    <s v="Employed"/>
    <x v="1"/>
    <n v="45794"/>
    <x v="0"/>
    <x v="0"/>
    <n v="74"/>
    <n v="3"/>
    <n v="38"/>
    <n v="0"/>
    <n v="5"/>
    <s v="Personal Auto"/>
    <s v="Personal L1"/>
    <s v="Offer2"/>
    <s v="Agent"/>
    <n v="449.63004999999998"/>
    <s v="Four-Door Car"/>
    <s v="Small"/>
  </r>
  <r>
    <s v="IN15077"/>
    <x v="3"/>
    <n v="4807.8464629999999"/>
    <x v="0"/>
    <s v="Basic"/>
    <x v="3"/>
    <d v="2011-04-01T00:00:00"/>
    <s v="Employed"/>
    <x v="1"/>
    <n v="99874"/>
    <x v="2"/>
    <x v="0"/>
    <n v="119"/>
    <n v="7"/>
    <n v="42"/>
    <n v="0"/>
    <n v="1"/>
    <s v="Corporate Auto"/>
    <s v="Corporate L2"/>
    <s v="Offer2"/>
    <s v="Call Center"/>
    <n v="307.639408"/>
    <s v="Sports Car"/>
    <s v="Medsize"/>
  </r>
  <r>
    <s v="NE16405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2"/>
    <s v="Offer2"/>
    <s v="Agent"/>
    <n v="201.455005"/>
    <s v="Four-Door Car"/>
    <s v="Medsize"/>
  </r>
  <r>
    <s v="TU82820"/>
    <x v="3"/>
    <n v="4475.1618980000003"/>
    <x v="0"/>
    <s v="Basic"/>
    <x v="2"/>
    <d v="2011-06-01T00:00:00"/>
    <s v="Employed"/>
    <x v="1"/>
    <n v="73019"/>
    <x v="0"/>
    <x v="2"/>
    <n v="112"/>
    <n v="21"/>
    <n v="40"/>
    <n v="0"/>
    <n v="1"/>
    <s v="Corporate Auto"/>
    <s v="Corporate L3"/>
    <s v="Offer1"/>
    <s v="Agent"/>
    <n v="537.6"/>
    <s v="SUV"/>
    <s v="Large"/>
  </r>
  <r>
    <s v="FR26341"/>
    <x v="4"/>
    <n v="2399.0455219999999"/>
    <x v="0"/>
    <s v="Basic"/>
    <x v="2"/>
    <s v="2/24/11"/>
    <s v="Disabled"/>
    <x v="1"/>
    <n v="19112"/>
    <x v="2"/>
    <x v="0"/>
    <n v="62"/>
    <n v="30"/>
    <n v="32"/>
    <n v="0"/>
    <n v="1"/>
    <s v="Personal Auto"/>
    <s v="Personal L1"/>
    <s v="Offer2"/>
    <s v="Web"/>
    <n v="259.00661400000001"/>
    <s v="Four-Door Car"/>
    <s v="Medsize"/>
  </r>
  <r>
    <s v="MT27589"/>
    <x v="4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Corporate Auto"/>
    <s v="Corporate L1"/>
    <s v="Offer2"/>
    <s v="Agent"/>
    <n v="1008"/>
    <s v="Luxury SUV"/>
    <s v="Small"/>
  </r>
  <r>
    <s v="UG72692"/>
    <x v="4"/>
    <n v="2378.0906789999999"/>
    <x v="0"/>
    <s v="Basic"/>
    <x v="0"/>
    <d v="2011-08-01T00:00:00"/>
    <s v="Unemployed"/>
    <x v="1"/>
    <n v="0"/>
    <x v="0"/>
    <x v="1"/>
    <n v="70"/>
    <n v="35"/>
    <n v="74"/>
    <n v="0"/>
    <n v="1"/>
    <s v="Personal Auto"/>
    <s v="Personal L3"/>
    <s v="Offer1"/>
    <s v="Branch"/>
    <n v="734.07265400000006"/>
    <s v="Four-Door Car"/>
    <s v="Small"/>
  </r>
  <r>
    <s v="MP95255"/>
    <x v="3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1"/>
    <s v="Offer3"/>
    <s v="Agent"/>
    <n v="558.09935700000005"/>
    <s v="Four-Door Car"/>
    <s v="Small"/>
  </r>
  <r>
    <s v="EM16179"/>
    <x v="1"/>
    <n v="8274.1457030000001"/>
    <x v="0"/>
    <s v="Basic"/>
    <x v="1"/>
    <d v="2011-06-01T00:00:00"/>
    <s v="Employed"/>
    <x v="0"/>
    <n v="69011"/>
    <x v="0"/>
    <x v="1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x v="3"/>
    <n v="9538.7708559999992"/>
    <x v="0"/>
    <s v="Extended"/>
    <x v="0"/>
    <s v="2/26/11"/>
    <s v="Unemployed"/>
    <x v="1"/>
    <n v="0"/>
    <x v="1"/>
    <x v="0"/>
    <n v="85"/>
    <n v="7"/>
    <n v="6"/>
    <n v="0"/>
    <n v="2"/>
    <s v="Personal Auto"/>
    <s v="Personal L2"/>
    <s v="Offer4"/>
    <s v="Call Center"/>
    <n v="58.714775000000003"/>
    <s v="Two-Door Car"/>
    <s v="Medsize"/>
  </r>
  <r>
    <s v="PR31509"/>
    <x v="2"/>
    <n v="5331.8238819999997"/>
    <x v="0"/>
    <s v="Basic"/>
    <x v="0"/>
    <s v="2/21/11"/>
    <s v="Unemployed"/>
    <x v="1"/>
    <n v="0"/>
    <x v="0"/>
    <x v="0"/>
    <n v="71"/>
    <n v="31"/>
    <n v="70"/>
    <n v="0"/>
    <n v="3"/>
    <s v="Personal Auto"/>
    <s v="Personal L3"/>
    <s v="Offer1"/>
    <s v="Branch"/>
    <n v="340.8"/>
    <s v="Four-Door Car"/>
    <s v="Medsize"/>
  </r>
  <r>
    <s v="SE33381"/>
    <x v="1"/>
    <n v="4531.6752690000003"/>
    <x v="0"/>
    <s v="Extended"/>
    <x v="0"/>
    <d v="2011-04-02T00:00:00"/>
    <s v="Unemployed"/>
    <x v="0"/>
    <n v="0"/>
    <x v="0"/>
    <x v="1"/>
    <n v="126"/>
    <n v="19"/>
    <n v="39"/>
    <n v="0"/>
    <n v="1"/>
    <s v="Corporate Auto"/>
    <s v="Corporate L3"/>
    <s v="Offer4"/>
    <s v="Call Center"/>
    <n v="907.2"/>
    <s v="SUV"/>
    <s v="Medsize"/>
  </r>
  <r>
    <s v="BW43011"/>
    <x v="3"/>
    <n v="3834.2107129999999"/>
    <x v="0"/>
    <s v="Basic"/>
    <x v="3"/>
    <s v="1/22/11"/>
    <s v="Unemployed"/>
    <x v="1"/>
    <n v="0"/>
    <x v="0"/>
    <x v="1"/>
    <n v="112"/>
    <n v="13"/>
    <n v="13"/>
    <n v="0"/>
    <n v="1"/>
    <s v="Personal Auto"/>
    <s v="Personal L2"/>
    <s v="Offer1"/>
    <s v="Agent"/>
    <n v="806.4"/>
    <s v="SUV"/>
    <s v="Medsize"/>
  </r>
  <r>
    <s v="YP96182"/>
    <x v="4"/>
    <n v="2726.797356"/>
    <x v="0"/>
    <s v="Basic"/>
    <x v="2"/>
    <s v="2/23/11"/>
    <s v="Employed"/>
    <x v="1"/>
    <n v="31385"/>
    <x v="1"/>
    <x v="2"/>
    <n v="69"/>
    <n v="31"/>
    <n v="5"/>
    <n v="0"/>
    <n v="1"/>
    <s v="Personal Auto"/>
    <s v="Personal L2"/>
    <s v="Offer3"/>
    <s v="Agent"/>
    <n v="68.193192999999994"/>
    <s v="Four-Door Car"/>
    <s v="Medsize"/>
  </r>
  <r>
    <s v="WI58274"/>
    <x v="4"/>
    <n v="8238.45802"/>
    <x v="0"/>
    <s v="Basic"/>
    <x v="1"/>
    <s v="1/23/11"/>
    <s v="Employed"/>
    <x v="0"/>
    <n v="68261"/>
    <x v="1"/>
    <x v="0"/>
    <n v="102"/>
    <n v="11"/>
    <n v="81"/>
    <n v="0"/>
    <n v="4"/>
    <s v="Personal Auto"/>
    <s v="Personal L1"/>
    <s v="Offer2"/>
    <s v="Agent"/>
    <n v="84.097896000000006"/>
    <s v="Sports Car"/>
    <s v="Medsize"/>
  </r>
  <r>
    <s v="YF26585"/>
    <x v="2"/>
    <n v="4758.4702360000001"/>
    <x v="0"/>
    <s v="Basic"/>
    <x v="3"/>
    <s v="2/20/11"/>
    <s v="Employed"/>
    <x v="1"/>
    <n v="92324"/>
    <x v="0"/>
    <x v="0"/>
    <n v="119"/>
    <n v="5"/>
    <n v="46"/>
    <n v="2"/>
    <n v="1"/>
    <s v="Corporate Auto"/>
    <s v="Corporate L3"/>
    <s v="Offer1"/>
    <s v="Agent"/>
    <n v="603.11096099999997"/>
    <s v="Sports Car"/>
    <s v="Large"/>
  </r>
  <r>
    <s v="UH76090"/>
    <x v="3"/>
    <n v="8818.0514980000007"/>
    <x v="0"/>
    <s v="Extended"/>
    <x v="0"/>
    <d v="2011-02-02T00:00:00"/>
    <s v="Unemployed"/>
    <x v="0"/>
    <n v="0"/>
    <x v="0"/>
    <x v="1"/>
    <n v="136"/>
    <n v="31"/>
    <n v="75"/>
    <n v="4"/>
    <n v="3"/>
    <s v="Personal Auto"/>
    <s v="Personal L1"/>
    <s v="Offer1"/>
    <s v="Call Center"/>
    <n v="1237.2579169999999"/>
    <s v="SUV"/>
    <s v="Medsize"/>
  </r>
  <r>
    <s v="VF36700"/>
    <x v="4"/>
    <n v="24278.10167"/>
    <x v="0"/>
    <s v="Extended"/>
    <x v="2"/>
    <s v="2/26/11"/>
    <s v="Retired"/>
    <x v="0"/>
    <n v="20983"/>
    <x v="2"/>
    <x v="1"/>
    <n v="97"/>
    <n v="10"/>
    <n v="52"/>
    <n v="1"/>
    <n v="2"/>
    <s v="Personal Auto"/>
    <s v="Personal L2"/>
    <s v="Offer1"/>
    <s v="Branch"/>
    <n v="451.751555"/>
    <s v="Four-Door Car"/>
    <s v="Medsize"/>
  </r>
  <r>
    <s v="CS32416"/>
    <x v="4"/>
    <n v="5595.7610770000001"/>
    <x v="0"/>
    <s v="Basic"/>
    <x v="0"/>
    <d v="2011-11-01T00:00:00"/>
    <s v="Employed"/>
    <x v="1"/>
    <n v="68004"/>
    <x v="0"/>
    <x v="1"/>
    <n v="72"/>
    <n v="6"/>
    <n v="14"/>
    <n v="0"/>
    <n v="3"/>
    <s v="Corporate Auto"/>
    <s v="Corporate L2"/>
    <s v="Offer1"/>
    <s v="Agent"/>
    <n v="416.34408200000001"/>
    <s v="Two-Door Car"/>
    <s v="Medsize"/>
  </r>
  <r>
    <s v="AT18041"/>
    <x v="3"/>
    <n v="2682.7048119999999"/>
    <x v="0"/>
    <s v="Basic"/>
    <x v="3"/>
    <s v="2/28/11"/>
    <s v="Employed"/>
    <x v="0"/>
    <n v="63471"/>
    <x v="0"/>
    <x v="0"/>
    <n v="67"/>
    <n v="0"/>
    <n v="71"/>
    <n v="0"/>
    <n v="1"/>
    <s v="Personal Auto"/>
    <s v="Personal L1"/>
    <s v="Offer2"/>
    <s v="Agent"/>
    <n v="387.71778999999998"/>
    <s v="Two-Door Car"/>
    <s v="Large"/>
  </r>
  <r>
    <s v="TB54645"/>
    <x v="4"/>
    <n v="3033.4078119999999"/>
    <x v="0"/>
    <s v="Extended"/>
    <x v="0"/>
    <d v="2011-05-01T00:00:00"/>
    <s v="Disabled"/>
    <x v="0"/>
    <n v="27369"/>
    <x v="2"/>
    <x v="0"/>
    <n v="77"/>
    <n v="13"/>
    <n v="40"/>
    <n v="0"/>
    <n v="1"/>
    <s v="Personal Auto"/>
    <s v="Personal L3"/>
    <s v="Offer1"/>
    <s v="Call Center"/>
    <n v="331.94306"/>
    <s v="Four-Door Car"/>
    <s v="Medsize"/>
  </r>
  <r>
    <s v="LX11170"/>
    <x v="4"/>
    <n v="4862.9089789999998"/>
    <x v="0"/>
    <s v="Basic"/>
    <x v="3"/>
    <s v="1/30/11"/>
    <s v="Employed"/>
    <x v="0"/>
    <n v="36839"/>
    <x v="1"/>
    <x v="0"/>
    <n v="61"/>
    <n v="22"/>
    <n v="93"/>
    <n v="0"/>
    <n v="3"/>
    <s v="Personal Auto"/>
    <s v="Personal L3"/>
    <s v="Offer2"/>
    <s v="Agent"/>
    <n v="152.496995"/>
    <s v="Four-Door Car"/>
    <s v="Medsize"/>
  </r>
  <r>
    <s v="RO43614"/>
    <x v="0"/>
    <n v="2128.6213290000001"/>
    <x v="0"/>
    <s v="Basic"/>
    <x v="0"/>
    <s v="1/31/11"/>
    <s v="Unemployed"/>
    <x v="0"/>
    <n v="0"/>
    <x v="0"/>
    <x v="1"/>
    <n v="65"/>
    <n v="19"/>
    <n v="54"/>
    <n v="2"/>
    <n v="1"/>
    <s v="Personal Auto"/>
    <s v="Personal L1"/>
    <s v="Offer1"/>
    <s v="Agent"/>
    <n v="312"/>
    <s v="Four-Door Car"/>
    <s v="Medsize"/>
  </r>
  <r>
    <s v="QS36363"/>
    <x v="1"/>
    <n v="12655.528780000001"/>
    <x v="0"/>
    <s v="Premium"/>
    <x v="3"/>
    <d v="2011-01-02T00:00:00"/>
    <s v="Employed"/>
    <x v="0"/>
    <n v="26149"/>
    <x v="0"/>
    <x v="0"/>
    <n v="157"/>
    <n v="2"/>
    <n v="17"/>
    <n v="0"/>
    <n v="7"/>
    <s v="Personal Auto"/>
    <s v="Personal L3"/>
    <s v="Offer4"/>
    <s v="Web"/>
    <n v="753.6"/>
    <s v="SUV"/>
    <s v="Medsize"/>
  </r>
  <r>
    <s v="FX72157"/>
    <x v="4"/>
    <n v="8556.5801599999995"/>
    <x v="0"/>
    <s v="Premium"/>
    <x v="3"/>
    <s v="2/20/11"/>
    <s v="Employed"/>
    <x v="0"/>
    <n v="52440"/>
    <x v="2"/>
    <x v="1"/>
    <n v="109"/>
    <n v="27"/>
    <n v="58"/>
    <n v="0"/>
    <n v="3"/>
    <s v="Corporate Auto"/>
    <s v="Corporate L3"/>
    <s v="Offer2"/>
    <s v="Agent"/>
    <n v="371.20620500000001"/>
    <s v="Four-Door Car"/>
    <s v="Medsize"/>
  </r>
  <r>
    <s v="XC43591"/>
    <x v="4"/>
    <n v="12880.74907"/>
    <x v="0"/>
    <s v="Premium"/>
    <x v="1"/>
    <s v="2/21/11"/>
    <s v="Employed"/>
    <x v="1"/>
    <n v="24571"/>
    <x v="0"/>
    <x v="0"/>
    <n v="109"/>
    <n v="21"/>
    <n v="22"/>
    <n v="0"/>
    <n v="2"/>
    <s v="Personal Auto"/>
    <s v="Personal L3"/>
    <s v="Offer1"/>
    <s v="Agent"/>
    <n v="523.20000000000005"/>
    <s v="Four-Door Car"/>
    <s v="Medsize"/>
  </r>
  <r>
    <s v="PJ71030"/>
    <x v="4"/>
    <n v="3049.837544"/>
    <x v="0"/>
    <s v="Extended"/>
    <x v="3"/>
    <s v="1/17/11"/>
    <s v="Unemployed"/>
    <x v="1"/>
    <n v="0"/>
    <x v="0"/>
    <x v="1"/>
    <n v="90"/>
    <n v="14"/>
    <n v="36"/>
    <n v="0"/>
    <n v="1"/>
    <s v="Special Auto"/>
    <s v="Special L3"/>
    <s v="Offer2"/>
    <s v="Branch"/>
    <n v="432"/>
    <s v="Four-Door Car"/>
    <s v="Medsize"/>
  </r>
  <r>
    <s v="JH14651"/>
    <x v="0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3"/>
    <s v="Offer3"/>
    <s v="Agent"/>
    <n v="326.281835"/>
    <s v="Four-Door Car"/>
    <s v="Medsize"/>
  </r>
  <r>
    <s v="YG42297"/>
    <x v="1"/>
    <n v="5248.9780479999999"/>
    <x v="0"/>
    <s v="Basic"/>
    <x v="1"/>
    <d v="2011-08-02T00:00:00"/>
    <s v="Unemployed"/>
    <x v="1"/>
    <n v="0"/>
    <x v="2"/>
    <x v="0"/>
    <n v="72"/>
    <n v="0"/>
    <n v="45"/>
    <n v="0"/>
    <n v="4"/>
    <s v="Personal Auto"/>
    <s v="Personal L3"/>
    <s v="Offer4"/>
    <s v="Web"/>
    <n v="216.70012500000001"/>
    <s v="Four-Door Car"/>
    <s v="Medsize"/>
  </r>
  <r>
    <s v="TY31217"/>
    <x v="0"/>
    <n v="11009.13049"/>
    <x v="1"/>
    <s v="Premium"/>
    <x v="0"/>
    <s v="1/24/11"/>
    <s v="Employed"/>
    <x v="0"/>
    <n v="51643"/>
    <x v="0"/>
    <x v="1"/>
    <n v="283"/>
    <n v="16"/>
    <n v="43"/>
    <n v="0"/>
    <n v="1"/>
    <s v="Personal Auto"/>
    <s v="Personal L3"/>
    <s v="Offer2"/>
    <s v="Agent"/>
    <n v="1358.4"/>
    <s v="Luxury Car"/>
    <s v="Medsize"/>
  </r>
  <r>
    <s v="KU69274"/>
    <x v="1"/>
    <n v="14267.931560000001"/>
    <x v="0"/>
    <s v="Extended"/>
    <x v="3"/>
    <d v="2011-06-02T00:00:00"/>
    <s v="Disabled"/>
    <x v="0"/>
    <n v="17157"/>
    <x v="0"/>
    <x v="0"/>
    <n v="123"/>
    <n v="33"/>
    <n v="15"/>
    <n v="0"/>
    <n v="2"/>
    <s v="Personal Auto"/>
    <s v="Personal L3"/>
    <s v="Offer1"/>
    <s v="Agent"/>
    <n v="770.746666"/>
    <s v="SUV"/>
    <s v="Small"/>
  </r>
  <r>
    <s v="MU53420"/>
    <x v="4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RE36747"/>
    <x v="2"/>
    <n v="3034.7717769999999"/>
    <x v="0"/>
    <s v="Extended"/>
    <x v="3"/>
    <s v="1/20/11"/>
    <s v="Medical Leave"/>
    <x v="1"/>
    <n v="17308"/>
    <x v="0"/>
    <x v="0"/>
    <n v="82"/>
    <n v="10"/>
    <n v="86"/>
    <n v="0"/>
    <n v="1"/>
    <s v="Personal Auto"/>
    <s v="Personal L2"/>
    <s v="Offer2"/>
    <s v="Branch"/>
    <n v="874.32433800000001"/>
    <s v="Four-Door Car"/>
    <s v="Small"/>
  </r>
  <r>
    <s v="IN78205"/>
    <x v="1"/>
    <n v="8329.0390040000002"/>
    <x v="0"/>
    <s v="Basic"/>
    <x v="1"/>
    <s v="1/23/11"/>
    <s v="Unemployed"/>
    <x v="0"/>
    <n v="0"/>
    <x v="0"/>
    <x v="1"/>
    <n v="118"/>
    <n v="18"/>
    <n v="9"/>
    <n v="0"/>
    <n v="3"/>
    <s v="Personal Auto"/>
    <s v="Personal L1"/>
    <s v="Offer1"/>
    <s v="Agent"/>
    <n v="849.6"/>
    <s v="SUV"/>
    <s v="Medsize"/>
  </r>
  <r>
    <s v="AH39293"/>
    <x v="3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1"/>
    <s v="Offer1"/>
    <s v="Agent"/>
    <n v="316.8"/>
    <s v="Two-Door Car"/>
    <s v="Medsize"/>
  </r>
  <r>
    <s v="IF30418"/>
    <x v="3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QH51455"/>
    <x v="1"/>
    <n v="4004.5513000000001"/>
    <x v="0"/>
    <s v="Premium"/>
    <x v="1"/>
    <s v="1/20/11"/>
    <s v="Unemployed"/>
    <x v="1"/>
    <n v="0"/>
    <x v="0"/>
    <x v="0"/>
    <n v="107"/>
    <n v="21"/>
    <n v="65"/>
    <n v="0"/>
    <n v="1"/>
    <s v="Personal Auto"/>
    <s v="Personal L3"/>
    <s v="Offer2"/>
    <s v="Agent"/>
    <n v="513.6"/>
    <s v="Four-Door Car"/>
    <s v="Medsize"/>
  </r>
  <r>
    <s v="UZ60774"/>
    <x v="2"/>
    <n v="6051.7990360000003"/>
    <x v="0"/>
    <s v="Extended"/>
    <x v="0"/>
    <s v="1/20/11"/>
    <s v="Unemployed"/>
    <x v="0"/>
    <n v="0"/>
    <x v="0"/>
    <x v="1"/>
    <n v="87"/>
    <n v="23"/>
    <n v="73"/>
    <n v="1"/>
    <n v="5"/>
    <s v="Personal Auto"/>
    <s v="Personal L3"/>
    <s v="Offer2"/>
    <s v="Branch"/>
    <n v="626.4"/>
    <s v="Four-Door Car"/>
    <s v="Medsize"/>
  </r>
  <r>
    <s v="AD63766"/>
    <x v="4"/>
    <n v="2839.0132440000002"/>
    <x v="0"/>
    <s v="Extended"/>
    <x v="0"/>
    <s v="1/21/11"/>
    <s v="Unemployed"/>
    <x v="1"/>
    <n v="0"/>
    <x v="0"/>
    <x v="0"/>
    <n v="81"/>
    <n v="22"/>
    <n v="26"/>
    <n v="0"/>
    <n v="1"/>
    <s v="Personal Auto"/>
    <s v="Personal L2"/>
    <s v="Offer3"/>
    <s v="Branch"/>
    <n v="388.8"/>
    <s v="Two-Door Car"/>
    <s v="Large"/>
  </r>
  <r>
    <s v="MN19541"/>
    <x v="1"/>
    <n v="1994.774936"/>
    <x v="0"/>
    <s v="Basic"/>
    <x v="1"/>
    <s v="1/23/11"/>
    <s v="Unemployed"/>
    <x v="1"/>
    <n v="0"/>
    <x v="0"/>
    <x v="1"/>
    <n v="61"/>
    <n v="18"/>
    <n v="96"/>
    <n v="0"/>
    <n v="1"/>
    <s v="Personal Auto"/>
    <s v="Personal L1"/>
    <s v="Offer2"/>
    <s v="Web"/>
    <n v="393.21591899999999"/>
    <s v="Four-Door Car"/>
    <s v="Medsize"/>
  </r>
  <r>
    <s v="SF38922"/>
    <x v="4"/>
    <n v="11944.403990000001"/>
    <x v="0"/>
    <s v="Basic"/>
    <x v="1"/>
    <s v="1/18/11"/>
    <s v="Employed"/>
    <x v="1"/>
    <n v="33760"/>
    <x v="1"/>
    <x v="0"/>
    <n v="102"/>
    <n v="24"/>
    <n v="11"/>
    <n v="0"/>
    <n v="2"/>
    <s v="Personal Auto"/>
    <s v="Personal L1"/>
    <s v="Offer1"/>
    <s v="Branch"/>
    <n v="123.491865"/>
    <s v="SUV"/>
    <s v="Medsize"/>
  </r>
  <r>
    <s v="ST91578"/>
    <x v="3"/>
    <n v="6466.3042589999995"/>
    <x v="0"/>
    <s v="Extended"/>
    <x v="2"/>
    <s v="1/19/11"/>
    <s v="Unemployed"/>
    <x v="1"/>
    <n v="0"/>
    <x v="1"/>
    <x v="2"/>
    <n v="90"/>
    <n v="3"/>
    <n v="76"/>
    <n v="0"/>
    <n v="7"/>
    <s v="Personal Auto"/>
    <s v="Personal L3"/>
    <s v="Offer3"/>
    <s v="Call Center"/>
    <n v="144.77693500000001"/>
    <s v="Four-Door Car"/>
    <s v="Medsize"/>
  </r>
  <r>
    <s v="AP52565"/>
    <x v="1"/>
    <n v="6746.4342720000004"/>
    <x v="0"/>
    <s v="Extended"/>
    <x v="3"/>
    <s v="2/26/11"/>
    <s v="Employed"/>
    <x v="0"/>
    <n v="70328"/>
    <x v="2"/>
    <x v="0"/>
    <n v="84"/>
    <n v="11"/>
    <n v="32"/>
    <n v="0"/>
    <n v="6"/>
    <s v="Corporate Auto"/>
    <s v="Corporate L1"/>
    <s v="Offer4"/>
    <s v="Branch"/>
    <n v="293.22702800000002"/>
    <s v="Four-Door Car"/>
    <s v="Medsize"/>
  </r>
  <r>
    <s v="BT68954"/>
    <x v="4"/>
    <n v="3561.0357060000001"/>
    <x v="0"/>
    <s v="Extended"/>
    <x v="0"/>
    <s v="2/28/11"/>
    <s v="Unemployed"/>
    <x v="1"/>
    <n v="0"/>
    <x v="0"/>
    <x v="1"/>
    <n v="99"/>
    <n v="35"/>
    <n v="15"/>
    <n v="0"/>
    <n v="1"/>
    <s v="Special Auto"/>
    <s v="Special L2"/>
    <s v="Offer1"/>
    <s v="Agent"/>
    <n v="712.8"/>
    <s v="Four-Door Car"/>
    <s v="Medsize"/>
  </r>
  <r>
    <s v="NU93648"/>
    <x v="1"/>
    <n v="20774.02463"/>
    <x v="0"/>
    <s v="Basic"/>
    <x v="0"/>
    <d v="2011-05-02T00:00:00"/>
    <s v="Unemployed"/>
    <x v="1"/>
    <n v="0"/>
    <x v="2"/>
    <x v="0"/>
    <n v="63"/>
    <n v="21"/>
    <n v="40"/>
    <n v="0"/>
    <n v="2"/>
    <s v="Corporate Auto"/>
    <s v="Corporate L1"/>
    <s v="Offer1"/>
    <s v="Call Center"/>
    <n v="243.20864700000001"/>
    <s v="Two-Door Car"/>
    <s v="Medsize"/>
  </r>
  <r>
    <s v="OU60143"/>
    <x v="4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Corporate Auto"/>
    <s v="Corporate L2"/>
    <s v="Offer2"/>
    <s v="Agent"/>
    <n v="882.87194499999998"/>
    <s v="Four-Door Car"/>
    <s v="Small"/>
  </r>
  <r>
    <s v="EC51047"/>
    <x v="3"/>
    <n v="8915.1728980000007"/>
    <x v="0"/>
    <s v="Extended"/>
    <x v="0"/>
    <s v="1/23/11"/>
    <s v="Employed"/>
    <x v="0"/>
    <n v="31991"/>
    <x v="0"/>
    <x v="1"/>
    <n v="81"/>
    <n v="15"/>
    <n v="22"/>
    <n v="3"/>
    <n v="2"/>
    <s v="Personal Auto"/>
    <s v="Personal L2"/>
    <s v="Offer2"/>
    <s v="Agent"/>
    <n v="548.32188599999995"/>
    <s v="Four-Door Car"/>
    <s v="Small"/>
  </r>
  <r>
    <s v="EV46476"/>
    <x v="3"/>
    <n v="8084.3250580000004"/>
    <x v="0"/>
    <s v="Basic"/>
    <x v="0"/>
    <s v="2/16/11"/>
    <s v="Disabled"/>
    <x v="1"/>
    <n v="20169"/>
    <x v="0"/>
    <x v="0"/>
    <n v="112"/>
    <n v="35"/>
    <n v="81"/>
    <n v="1"/>
    <n v="3"/>
    <s v="Personal Auto"/>
    <s v="Personal L3"/>
    <s v="Offer1"/>
    <s v="Web"/>
    <n v="537.6"/>
    <s v="SUV"/>
    <s v="Small"/>
  </r>
  <r>
    <s v="HB59616"/>
    <x v="0"/>
    <n v="4502.9800160000004"/>
    <x v="0"/>
    <s v="Basic"/>
    <x v="1"/>
    <d v="2011-09-02T00:00:00"/>
    <s v="Unemployed"/>
    <x v="0"/>
    <n v="0"/>
    <x v="0"/>
    <x v="1"/>
    <n v="64"/>
    <n v="29"/>
    <n v="72"/>
    <n v="0"/>
    <n v="6"/>
    <s v="Personal Auto"/>
    <s v="Personal L2"/>
    <s v="Offer1"/>
    <s v="Agent"/>
    <n v="307.2"/>
    <s v="Two-Door Car"/>
    <s v="Large"/>
  </r>
  <r>
    <s v="RA34556"/>
    <x v="3"/>
    <n v="4877.9545669999998"/>
    <x v="0"/>
    <s v="Basic"/>
    <x v="3"/>
    <s v="1/23/11"/>
    <s v="Disabled"/>
    <x v="1"/>
    <n v="20178"/>
    <x v="0"/>
    <x v="2"/>
    <n v="69"/>
    <n v="26"/>
    <n v="52"/>
    <n v="2"/>
    <n v="6"/>
    <s v="Corporate Auto"/>
    <s v="Corporate L3"/>
    <s v="Offer1"/>
    <s v="Branch"/>
    <n v="331.2"/>
    <s v="Four-Door Car"/>
    <s v="Medsize"/>
  </r>
  <r>
    <s v="NB87421"/>
    <x v="1"/>
    <n v="8294.9689319999998"/>
    <x v="0"/>
    <s v="Premium"/>
    <x v="3"/>
    <s v="1/23/11"/>
    <s v="Employed"/>
    <x v="1"/>
    <n v="78189"/>
    <x v="1"/>
    <x v="0"/>
    <n v="103"/>
    <n v="10"/>
    <n v="10"/>
    <n v="0"/>
    <n v="5"/>
    <s v="Corporate Auto"/>
    <s v="Corporate L3"/>
    <s v="Offer3"/>
    <s v="Agent"/>
    <n v="99.143241000000003"/>
    <s v="Four-Door Car"/>
    <s v="Medsize"/>
  </r>
  <r>
    <s v="HR64765"/>
    <x v="0"/>
    <n v="8485.3856410000008"/>
    <x v="0"/>
    <s v="Extended"/>
    <x v="3"/>
    <d v="2011-04-02T00:00:00"/>
    <s v="Unemployed"/>
    <x v="1"/>
    <n v="0"/>
    <x v="0"/>
    <x v="1"/>
    <n v="244"/>
    <n v="10"/>
    <n v="99"/>
    <n v="0"/>
    <n v="1"/>
    <s v="Personal Auto"/>
    <s v="Personal L3"/>
    <s v="Offer1"/>
    <s v="Branch"/>
    <n v="1756.8"/>
    <s v="Luxury Car"/>
    <s v="Small"/>
  </r>
  <r>
    <s v="FM70419"/>
    <x v="4"/>
    <n v="4740.202507"/>
    <x v="0"/>
    <s v="Basic"/>
    <x v="1"/>
    <s v="1/16/11"/>
    <s v="Unemployed"/>
    <x v="1"/>
    <n v="0"/>
    <x v="0"/>
    <x v="1"/>
    <n v="72"/>
    <n v="4"/>
    <n v="61"/>
    <n v="1"/>
    <n v="4"/>
    <s v="Personal Auto"/>
    <s v="Personal L3"/>
    <s v="Offer3"/>
    <s v="Web"/>
    <n v="518.4"/>
    <s v="Four-Door Car"/>
    <s v="Medsize"/>
  </r>
  <r>
    <s v="GX51965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1"/>
    <s v="Offer2"/>
    <s v="Agent"/>
    <n v="178.00652400000001"/>
    <s v="Sports Car"/>
    <s v="Medsize"/>
  </r>
  <r>
    <s v="OS75351"/>
    <x v="4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1"/>
    <s v="Offer1"/>
    <s v="Branch"/>
    <n v="425.26630799999998"/>
    <s v="Four-Door Car"/>
    <s v="Medsize"/>
  </r>
  <r>
    <s v="TU25694"/>
    <x v="4"/>
    <n v="2458.7462110000001"/>
    <x v="0"/>
    <s v="Basic"/>
    <x v="3"/>
    <d v="2011-06-01T00:00:00"/>
    <s v="Unemployed"/>
    <x v="1"/>
    <n v="0"/>
    <x v="0"/>
    <x v="1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x v="2"/>
    <n v="19597.057059999999"/>
    <x v="0"/>
    <s v="Basic"/>
    <x v="3"/>
    <d v="2011-09-01T00:00:00"/>
    <s v="Employed"/>
    <x v="0"/>
    <n v="64559"/>
    <x v="1"/>
    <x v="2"/>
    <n v="62"/>
    <n v="31"/>
    <n v="90"/>
    <n v="0"/>
    <n v="2"/>
    <s v="Personal Auto"/>
    <s v="Personal L3"/>
    <s v="Offer3"/>
    <s v="Agent"/>
    <n v="107.538749"/>
    <s v="Four-Door Car"/>
    <s v="Medsize"/>
  </r>
  <r>
    <s v="KW93227"/>
    <x v="0"/>
    <n v="21892.938590000002"/>
    <x v="0"/>
    <s v="Basic"/>
    <x v="1"/>
    <d v="2011-11-02T00:00:00"/>
    <s v="Employed"/>
    <x v="1"/>
    <n v="58149"/>
    <x v="0"/>
    <x v="0"/>
    <n v="61"/>
    <n v="5"/>
    <n v="90"/>
    <n v="0"/>
    <n v="2"/>
    <s v="Special Auto"/>
    <s v="Special L1"/>
    <s v="Offer1"/>
    <s v="Branch"/>
    <n v="292.8"/>
    <s v="Four-Door Car"/>
    <s v="Small"/>
  </r>
  <r>
    <s v="SU41739"/>
    <x v="3"/>
    <n v="8728.4562389999992"/>
    <x v="0"/>
    <s v="Extended"/>
    <x v="1"/>
    <s v="1/18/11"/>
    <s v="Unemployed"/>
    <x v="1"/>
    <n v="0"/>
    <x v="2"/>
    <x v="0"/>
    <n v="124"/>
    <n v="23"/>
    <n v="30"/>
    <n v="0"/>
    <n v="7"/>
    <s v="Personal Auto"/>
    <s v="Personal L3"/>
    <s v="Offer1"/>
    <s v="Branch"/>
    <n v="473.46993199999997"/>
    <s v="SUV"/>
    <s v="Small"/>
  </r>
  <r>
    <s v="TV75816"/>
    <x v="4"/>
    <n v="2386.2012930000001"/>
    <x v="0"/>
    <s v="Basic"/>
    <x v="3"/>
    <s v="2/19/11"/>
    <s v="Employed"/>
    <x v="1"/>
    <n v="70911"/>
    <x v="0"/>
    <x v="1"/>
    <n v="63"/>
    <n v="20"/>
    <n v="13"/>
    <n v="3"/>
    <n v="1"/>
    <s v="Corporate Auto"/>
    <s v="Corporate L2"/>
    <s v="Offer2"/>
    <s v="Agent"/>
    <n v="302.39999999999998"/>
    <s v="Two-Door Car"/>
    <s v="Medsize"/>
  </r>
  <r>
    <s v="RS54064"/>
    <x v="0"/>
    <n v="21892.353899999998"/>
    <x v="0"/>
    <s v="Basic"/>
    <x v="3"/>
    <s v="2/27/11"/>
    <s v="Employed"/>
    <x v="1"/>
    <n v="78337"/>
    <x v="1"/>
    <x v="2"/>
    <n v="62"/>
    <n v="2"/>
    <n v="88"/>
    <n v="2"/>
    <n v="2"/>
    <s v="Corporate Auto"/>
    <s v="Corporate L3"/>
    <s v="Offer1"/>
    <s v="Branch"/>
    <n v="36.285511999999997"/>
    <s v="Two-Door Car"/>
    <s v="Medsize"/>
  </r>
  <r>
    <s v="OB63331"/>
    <x v="1"/>
    <n v="2813.5061700000001"/>
    <x v="0"/>
    <s v="Basic"/>
    <x v="4"/>
    <s v="1/27/11"/>
    <s v="Employed"/>
    <x v="0"/>
    <n v="50397"/>
    <x v="0"/>
    <x v="0"/>
    <n v="70"/>
    <n v="34"/>
    <n v="77"/>
    <n v="0"/>
    <n v="1"/>
    <s v="Corporate Auto"/>
    <s v="Corporate L1"/>
    <s v="Offer2"/>
    <s v="Web"/>
    <n v="350.65008"/>
    <s v="Four-Door Car"/>
    <s v="Small"/>
  </r>
  <r>
    <s v="TI58610"/>
    <x v="1"/>
    <n v="2996.8899289999999"/>
    <x v="0"/>
    <s v="Basic"/>
    <x v="2"/>
    <s v="2/15/11"/>
    <s v="Employed"/>
    <x v="0"/>
    <n v="51199"/>
    <x v="0"/>
    <x v="2"/>
    <n v="74"/>
    <n v="19"/>
    <n v="52"/>
    <n v="0"/>
    <n v="1"/>
    <s v="Corporate Auto"/>
    <s v="Corporate L2"/>
    <s v="Offer1"/>
    <s v="Branch"/>
    <n v="355.2"/>
    <s v="Four-Door Car"/>
    <s v="Small"/>
  </r>
  <r>
    <s v="TJ82551"/>
    <x v="2"/>
    <n v="4063.3316880000002"/>
    <x v="0"/>
    <s v="Premium"/>
    <x v="0"/>
    <s v="1/25/11"/>
    <s v="Employed"/>
    <x v="0"/>
    <n v="46928"/>
    <x v="0"/>
    <x v="0"/>
    <n v="102"/>
    <n v="31"/>
    <n v="15"/>
    <n v="1"/>
    <n v="1"/>
    <s v="Personal Auto"/>
    <s v="Personal L1"/>
    <s v="Offer4"/>
    <s v="Web"/>
    <n v="631.40207099999998"/>
    <s v="Four-Door Car"/>
    <s v="Medsize"/>
  </r>
  <r>
    <s v="ZO43755"/>
    <x v="4"/>
    <n v="8368.8753579999993"/>
    <x v="0"/>
    <s v="Basic"/>
    <x v="2"/>
    <d v="2011-11-02T00:00:00"/>
    <s v="Disabled"/>
    <x v="0"/>
    <n v="23879"/>
    <x v="0"/>
    <x v="0"/>
    <n v="107"/>
    <n v="13"/>
    <n v="57"/>
    <n v="0"/>
    <n v="3"/>
    <s v="Corporate Auto"/>
    <s v="Corporate L3"/>
    <s v="Offer1"/>
    <s v="Branch"/>
    <n v="635.64283"/>
    <s v="SUV"/>
    <s v="Medsize"/>
  </r>
  <r>
    <s v="VG16827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2"/>
    <s v="Offer2"/>
    <s v="Branch"/>
    <n v="547.20000000000005"/>
    <s v="SUV"/>
    <s v="Medsize"/>
  </r>
  <r>
    <s v="KJ48497"/>
    <x v="4"/>
    <n v="7516.786075"/>
    <x v="0"/>
    <s v="Basic"/>
    <x v="3"/>
    <d v="2011-02-02T00:00:00"/>
    <s v="Unemployed"/>
    <x v="0"/>
    <n v="0"/>
    <x v="0"/>
    <x v="1"/>
    <n v="106"/>
    <n v="7"/>
    <n v="39"/>
    <n v="0"/>
    <n v="6"/>
    <s v="Personal Auto"/>
    <s v="Personal L2"/>
    <s v="Offer1"/>
    <s v="Agent"/>
    <n v="850.59303799999998"/>
    <s v="SUV"/>
    <s v="Medsize"/>
  </r>
  <r>
    <s v="NA27429"/>
    <x v="2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AZ38648"/>
    <x v="0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3"/>
    <s v="Offer1"/>
    <s v="Agent"/>
    <n v="257.24878899999999"/>
    <s v="Two-Door Car"/>
    <s v="Medsize"/>
  </r>
  <r>
    <s v="SR53077"/>
    <x v="2"/>
    <n v="2601.8109989999998"/>
    <x v="0"/>
    <s v="Basic"/>
    <x v="3"/>
    <s v="2/13/11"/>
    <s v="Employed"/>
    <x v="0"/>
    <n v="57231"/>
    <x v="2"/>
    <x v="0"/>
    <n v="65"/>
    <n v="35"/>
    <n v="37"/>
    <n v="0"/>
    <n v="1"/>
    <s v="Personal Auto"/>
    <s v="Personal L3"/>
    <s v="Offer2"/>
    <s v="Branch"/>
    <n v="305.11722099999997"/>
    <s v="Four-Door Car"/>
    <s v="Medsize"/>
  </r>
  <r>
    <s v="UO12263"/>
    <x v="4"/>
    <n v="4654.9541870000003"/>
    <x v="0"/>
    <s v="Basic"/>
    <x v="3"/>
    <s v="2/28/11"/>
    <s v="Unemployed"/>
    <x v="0"/>
    <n v="0"/>
    <x v="0"/>
    <x v="0"/>
    <n v="69"/>
    <n v="31"/>
    <n v="76"/>
    <n v="4"/>
    <n v="3"/>
    <s v="Corporate Auto"/>
    <s v="Corporate L1"/>
    <s v="Offer1"/>
    <s v="Agent"/>
    <n v="331.2"/>
    <s v="Four-Door Car"/>
    <s v="Medsize"/>
  </r>
  <r>
    <s v="BC86800"/>
    <x v="3"/>
    <n v="3579.7730940000001"/>
    <x v="0"/>
    <s v="Extended"/>
    <x v="0"/>
    <s v="1/24/11"/>
    <s v="Employed"/>
    <x v="0"/>
    <n v="84598"/>
    <x v="0"/>
    <x v="0"/>
    <n v="89"/>
    <n v="8"/>
    <n v="7"/>
    <n v="2"/>
    <n v="1"/>
    <s v="Personal Auto"/>
    <s v="Personal L3"/>
    <s v="Offer4"/>
    <s v="Call Center"/>
    <n v="639.267653"/>
    <s v="Two-Door Car"/>
    <s v="Small"/>
  </r>
  <r>
    <s v="ZQ28996"/>
    <x v="2"/>
    <n v="5388.0238120000004"/>
    <x v="0"/>
    <s v="Basic"/>
    <x v="1"/>
    <d v="2011-01-01T00:00:00"/>
    <s v="Employed"/>
    <x v="1"/>
    <n v="48895"/>
    <x v="2"/>
    <x v="0"/>
    <n v="68"/>
    <n v="16"/>
    <n v="27"/>
    <n v="0"/>
    <n v="7"/>
    <s v="Corporate Auto"/>
    <s v="Corporate L1"/>
    <s v="Offer1"/>
    <s v="Web"/>
    <n v="325.00914599999999"/>
    <s v="Four-Door Car"/>
    <s v="Large"/>
  </r>
  <r>
    <s v="JI42730"/>
    <x v="1"/>
    <n v="3705.291862"/>
    <x v="0"/>
    <s v="Extended"/>
    <x v="3"/>
    <d v="2011-03-02T00:00:00"/>
    <s v="Employed"/>
    <x v="1"/>
    <n v="84493"/>
    <x v="0"/>
    <x v="0"/>
    <n v="92"/>
    <n v="29"/>
    <n v="19"/>
    <n v="0"/>
    <n v="1"/>
    <s v="Personal Auto"/>
    <s v="Personal L3"/>
    <s v="Offer4"/>
    <s v="Agent"/>
    <n v="441.6"/>
    <s v="Four-Door Car"/>
    <s v="Small"/>
  </r>
  <r>
    <s v="VF21170"/>
    <x v="3"/>
    <n v="8613.4640010000003"/>
    <x v="0"/>
    <s v="Basic"/>
    <x v="0"/>
    <s v="1/19/11"/>
    <s v="Employed"/>
    <x v="0"/>
    <n v="37277"/>
    <x v="2"/>
    <x v="0"/>
    <n v="109"/>
    <n v="24"/>
    <n v="27"/>
    <n v="1"/>
    <n v="9"/>
    <s v="Personal Auto"/>
    <s v="Personal L2"/>
    <s v="Offer1"/>
    <s v="Agent"/>
    <n v="417.72438"/>
    <s v="SUV"/>
    <s v="Medsize"/>
  </r>
  <r>
    <s v="MP25903"/>
    <x v="4"/>
    <n v="2703.266928"/>
    <x v="0"/>
    <s v="Basic"/>
    <x v="3"/>
    <d v="2011-09-01T00:00:00"/>
    <s v="Unemployed"/>
    <x v="1"/>
    <n v="0"/>
    <x v="0"/>
    <x v="0"/>
    <n v="71"/>
    <n v="6"/>
    <n v="46"/>
    <n v="0"/>
    <n v="1"/>
    <s v="Personal Auto"/>
    <s v="Personal L3"/>
    <s v="Offer2"/>
    <s v="Agent"/>
    <n v="497.39292499999999"/>
    <s v="Two-Door Car"/>
    <s v="Small"/>
  </r>
  <r>
    <s v="YH24323"/>
    <x v="3"/>
    <n v="2511.6979930000002"/>
    <x v="0"/>
    <s v="Basic"/>
    <x v="1"/>
    <d v="2011-03-02T00:00:00"/>
    <s v="Medical Leave"/>
    <x v="0"/>
    <n v="14906"/>
    <x v="0"/>
    <x v="0"/>
    <n v="66"/>
    <n v="31"/>
    <n v="0"/>
    <n v="0"/>
    <n v="1"/>
    <s v="Corporate Auto"/>
    <s v="Corporate L3"/>
    <s v="Offer2"/>
    <s v="Branch"/>
    <n v="421.63266800000002"/>
    <s v="Four-Door Car"/>
    <s v="Small"/>
  </r>
  <r>
    <s v="XB86235"/>
    <x v="1"/>
    <n v="24186.243419999999"/>
    <x v="0"/>
    <s v="Basic"/>
    <x v="4"/>
    <d v="2011-08-02T00:00:00"/>
    <s v="Disabled"/>
    <x v="1"/>
    <n v="14710"/>
    <x v="0"/>
    <x v="1"/>
    <n v="112"/>
    <n v="25"/>
    <n v="86"/>
    <n v="0"/>
    <n v="2"/>
    <s v="Personal Auto"/>
    <s v="Personal L2"/>
    <s v="Offer3"/>
    <s v="Agent"/>
    <n v="537.6"/>
    <s v="Sports Car"/>
    <s v="Medsize"/>
  </r>
  <r>
    <s v="WR53191"/>
    <x v="3"/>
    <n v="15120.212810000001"/>
    <x v="0"/>
    <s v="Extended"/>
    <x v="0"/>
    <s v="2/16/11"/>
    <s v="Employed"/>
    <x v="0"/>
    <n v="20656"/>
    <x v="0"/>
    <x v="1"/>
    <n v="130"/>
    <n v="15"/>
    <n v="5"/>
    <n v="0"/>
    <n v="2"/>
    <s v="Corporate Auto"/>
    <s v="Corporate L2"/>
    <s v="Offer1"/>
    <s v="Web"/>
    <n v="706.114237"/>
    <s v="SUV"/>
    <s v="Medsize"/>
  </r>
  <r>
    <s v="UM83813"/>
    <x v="4"/>
    <n v="13379.811030000001"/>
    <x v="0"/>
    <s v="Basic"/>
    <x v="0"/>
    <d v="2011-06-02T00:00:00"/>
    <s v="Unemployed"/>
    <x v="0"/>
    <n v="0"/>
    <x v="0"/>
    <x v="1"/>
    <n v="194"/>
    <n v="13"/>
    <n v="83"/>
    <n v="0"/>
    <n v="3"/>
    <s v="Personal Auto"/>
    <s v="Personal L1"/>
    <s v="Offer3"/>
    <s v="Web"/>
    <n v="1396.8"/>
    <s v="Luxury SUV"/>
    <s v="Small"/>
  </r>
  <r>
    <s v="JW45704"/>
    <x v="3"/>
    <n v="2308.6926090000002"/>
    <x v="0"/>
    <s v="Basic"/>
    <x v="0"/>
    <d v="2011-07-02T00:00:00"/>
    <s v="Unemployed"/>
    <x v="1"/>
    <n v="0"/>
    <x v="0"/>
    <x v="0"/>
    <n v="64"/>
    <n v="33"/>
    <n v="98"/>
    <n v="0"/>
    <n v="1"/>
    <s v="Personal Auto"/>
    <s v="Personal L3"/>
    <s v="Offer3"/>
    <s v="Agent"/>
    <n v="431.76875200000001"/>
    <s v="Four-Door Car"/>
    <s v="Medsize"/>
  </r>
  <r>
    <s v="PV26437"/>
    <x v="3"/>
    <n v="7319.5757119999998"/>
    <x v="0"/>
    <s v="Basic"/>
    <x v="0"/>
    <d v="2011-12-01T00:00:00"/>
    <s v="Employed"/>
    <x v="0"/>
    <n v="57777"/>
    <x v="2"/>
    <x v="0"/>
    <n v="61"/>
    <n v="21"/>
    <n v="11"/>
    <n v="1"/>
    <n v="2"/>
    <s v="Corporate Auto"/>
    <s v="Corporate L3"/>
    <s v="Offer1"/>
    <s v="Agent"/>
    <n v="273.87992700000001"/>
    <s v="Four-Door Car"/>
    <s v="Medsize"/>
  </r>
  <r>
    <s v="AX39008"/>
    <x v="4"/>
    <n v="26113.360000000001"/>
    <x v="0"/>
    <s v="Basic"/>
    <x v="0"/>
    <d v="2011-02-01T00:00:00"/>
    <s v="Employed"/>
    <x v="1"/>
    <n v="80409"/>
    <x v="2"/>
    <x v="2"/>
    <n v="74"/>
    <n v="28"/>
    <n v="72"/>
    <n v="0"/>
    <n v="2"/>
    <s v="Personal Auto"/>
    <s v="Personal L3"/>
    <s v="Offer3"/>
    <s v="Call Center"/>
    <n v="262.98483599999997"/>
    <s v="Two-Door Car"/>
    <s v="Medsize"/>
  </r>
  <r>
    <s v="DJ52170"/>
    <x v="3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Special Auto"/>
    <s v="Special L3"/>
    <s v="Offer2"/>
    <s v="Agent"/>
    <n v="425.80011200000001"/>
    <s v="Four-Door Car"/>
    <s v="Medsize"/>
  </r>
  <r>
    <s v="RM34371"/>
    <x v="2"/>
    <n v="4715.2855589999999"/>
    <x v="0"/>
    <s v="Basic"/>
    <x v="0"/>
    <s v="2/25/11"/>
    <s v="Unemployed"/>
    <x v="0"/>
    <n v="0"/>
    <x v="0"/>
    <x v="0"/>
    <n v="64"/>
    <n v="28"/>
    <n v="43"/>
    <n v="0"/>
    <n v="7"/>
    <s v="Personal Auto"/>
    <s v="Personal L2"/>
    <s v="Offer3"/>
    <s v="Branch"/>
    <n v="345.34502600000002"/>
    <s v="Two-Door Car"/>
    <s v="Medsize"/>
  </r>
  <r>
    <s v="TZ65661"/>
    <x v="3"/>
    <n v="2742.7978450000001"/>
    <x v="0"/>
    <s v="Basic"/>
    <x v="1"/>
    <s v="1/15/11"/>
    <s v="Employed"/>
    <x v="0"/>
    <n v="32437"/>
    <x v="0"/>
    <x v="0"/>
    <n v="69"/>
    <n v="25"/>
    <n v="96"/>
    <n v="0"/>
    <n v="1"/>
    <s v="Corporate Auto"/>
    <s v="Corporate L1"/>
    <s v="Offer4"/>
    <s v="Branch"/>
    <n v="331.2"/>
    <s v="Two-Door Car"/>
    <s v="Small"/>
  </r>
  <r>
    <s v="YD74214"/>
    <x v="3"/>
    <n v="3808.122147"/>
    <x v="1"/>
    <s v="Extended"/>
    <x v="1"/>
    <s v="1/28/11"/>
    <s v="Employed"/>
    <x v="0"/>
    <n v="94903"/>
    <x v="0"/>
    <x v="0"/>
    <n v="94"/>
    <n v="3"/>
    <n v="38"/>
    <n v="0"/>
    <n v="1"/>
    <s v="Personal Auto"/>
    <s v="Personal L2"/>
    <s v="Offer2"/>
    <s v="Agent"/>
    <n v="451.2"/>
    <s v="Two-Door Car"/>
    <s v="Small"/>
  </r>
  <r>
    <s v="AR99766"/>
    <x v="2"/>
    <n v="4692.0483469999999"/>
    <x v="0"/>
    <s v="Basic"/>
    <x v="0"/>
    <s v="1/20/11"/>
    <s v="Employed"/>
    <x v="0"/>
    <n v="82534"/>
    <x v="1"/>
    <x v="1"/>
    <n v="118"/>
    <n v="15"/>
    <n v="56"/>
    <n v="0"/>
    <n v="1"/>
    <s v="Personal Auto"/>
    <s v="Personal L3"/>
    <s v="Offer1"/>
    <s v="Agent"/>
    <n v="4.23752"/>
    <s v="SUV"/>
    <s v="Medsize"/>
  </r>
  <r>
    <s v="ZA30025"/>
    <x v="1"/>
    <n v="4055.3991259999998"/>
    <x v="0"/>
    <s v="Extended"/>
    <x v="0"/>
    <s v="2/24/11"/>
    <s v="Unemployed"/>
    <x v="1"/>
    <n v="0"/>
    <x v="0"/>
    <x v="1"/>
    <n v="121"/>
    <n v="2"/>
    <n v="18"/>
    <n v="0"/>
    <n v="1"/>
    <s v="Personal Auto"/>
    <s v="Personal L1"/>
    <s v="Offer1"/>
    <s v="Call Center"/>
    <n v="1215.9701130000001"/>
    <s v="SUV"/>
    <s v="Medsize"/>
  </r>
  <r>
    <s v="IE85867"/>
    <x v="1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XK52242"/>
    <x v="3"/>
    <n v="9800.3363599999993"/>
    <x v="0"/>
    <s v="Extended"/>
    <x v="0"/>
    <s v="1/31/11"/>
    <s v="Employed"/>
    <x v="1"/>
    <n v="32245"/>
    <x v="1"/>
    <x v="0"/>
    <n v="124"/>
    <n v="4"/>
    <n v="58"/>
    <n v="0"/>
    <n v="8"/>
    <s v="Personal Auto"/>
    <s v="Personal L2"/>
    <s v="Offer2"/>
    <s v="Agent"/>
    <n v="257.50247100000001"/>
    <s v="SUV"/>
    <s v="Medsize"/>
  </r>
  <r>
    <s v="RP12388"/>
    <x v="1"/>
    <n v="12379.56803"/>
    <x v="0"/>
    <s v="Basic"/>
    <x v="0"/>
    <s v="1/15/11"/>
    <s v="Employed"/>
    <x v="1"/>
    <n v="39886"/>
    <x v="2"/>
    <x v="0"/>
    <n v="64"/>
    <n v="34"/>
    <n v="59"/>
    <n v="1"/>
    <n v="2"/>
    <s v="Personal Auto"/>
    <s v="Personal L3"/>
    <s v="Offer3"/>
    <s v="Web"/>
    <n v="290.35920700000003"/>
    <s v="Two-Door Car"/>
    <s v="Medsize"/>
  </r>
  <r>
    <s v="TP30316"/>
    <x v="3"/>
    <n v="9705.3089500000006"/>
    <x v="0"/>
    <s v="Basic"/>
    <x v="1"/>
    <d v="2011-08-02T00:00:00"/>
    <s v="Employed"/>
    <x v="1"/>
    <n v="79157"/>
    <x v="1"/>
    <x v="0"/>
    <n v="61"/>
    <n v="25"/>
    <n v="45"/>
    <n v="0"/>
    <n v="2"/>
    <s v="Corporate Auto"/>
    <s v="Corporate L1"/>
    <s v="Offer2"/>
    <s v="Agent"/>
    <n v="117.78190600000001"/>
    <s v="Two-Door Car"/>
    <s v="Small"/>
  </r>
  <r>
    <s v="RS60249"/>
    <x v="4"/>
    <n v="4253.2831130000004"/>
    <x v="0"/>
    <s v="Basic"/>
    <x v="0"/>
    <d v="2011-10-01T00:00:00"/>
    <s v="Unemployed"/>
    <x v="1"/>
    <n v="0"/>
    <x v="0"/>
    <x v="1"/>
    <n v="62"/>
    <n v="13"/>
    <n v="8"/>
    <n v="0"/>
    <n v="5"/>
    <s v="Personal Auto"/>
    <s v="Personal L2"/>
    <s v="Offer1"/>
    <s v="Branch"/>
    <n v="446.4"/>
    <s v="Two-Door Car"/>
    <s v="Medsize"/>
  </r>
  <r>
    <s v="AL50693"/>
    <x v="4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Corporate Auto"/>
    <s v="Corporate L2"/>
    <s v="Offer2"/>
    <s v="Agent"/>
    <n v="660.43045600000005"/>
    <s v="SUV"/>
    <s v="Medsize"/>
  </r>
  <r>
    <s v="SH36838"/>
    <x v="1"/>
    <n v="5153.9198900000001"/>
    <x v="0"/>
    <s v="Basic"/>
    <x v="3"/>
    <s v="1/23/11"/>
    <s v="Unemployed"/>
    <x v="1"/>
    <n v="0"/>
    <x v="0"/>
    <x v="1"/>
    <n v="74"/>
    <n v="22"/>
    <n v="50"/>
    <n v="0"/>
    <n v="3"/>
    <s v="Personal Auto"/>
    <s v="Personal L3"/>
    <s v="Offer1"/>
    <s v="Branch"/>
    <n v="532.79999999999995"/>
    <s v="Four-Door Car"/>
    <s v="Medsize"/>
  </r>
  <r>
    <s v="CV44550"/>
    <x v="1"/>
    <n v="7559.2069979999997"/>
    <x v="0"/>
    <s v="Premium"/>
    <x v="1"/>
    <s v="1/18/11"/>
    <s v="Unemployed"/>
    <x v="1"/>
    <n v="0"/>
    <x v="0"/>
    <x v="1"/>
    <n v="119"/>
    <n v="33"/>
    <n v="58"/>
    <n v="1"/>
    <n v="3"/>
    <s v="Corporate Auto"/>
    <s v="Corporate L3"/>
    <s v="Offer1"/>
    <s v="Call Center"/>
    <n v="964.51598000000001"/>
    <s v="Four-Door Car"/>
    <s v="Small"/>
  </r>
  <r>
    <s v="YO23637"/>
    <x v="0"/>
    <n v="4194.906755"/>
    <x v="0"/>
    <s v="Basic"/>
    <x v="1"/>
    <s v="2/24/11"/>
    <s v="Unemployed"/>
    <x v="1"/>
    <n v="0"/>
    <x v="0"/>
    <x v="1"/>
    <n v="64"/>
    <n v="0"/>
    <n v="60"/>
    <n v="3"/>
    <n v="4"/>
    <s v="Special Auto"/>
    <s v="Special L3"/>
    <s v="Offer1"/>
    <s v="Branch"/>
    <n v="759.28525500000001"/>
    <s v="Two-Door Car"/>
    <s v="Medsize"/>
  </r>
  <r>
    <s v="AJ32539"/>
    <x v="4"/>
    <n v="2829.3123190000001"/>
    <x v="0"/>
    <s v="Basic"/>
    <x v="0"/>
    <s v="2/27/11"/>
    <s v="Employed"/>
    <x v="1"/>
    <n v="25860"/>
    <x v="0"/>
    <x v="0"/>
    <n v="72"/>
    <n v="12"/>
    <n v="46"/>
    <n v="0"/>
    <n v="1"/>
    <s v="Personal Auto"/>
    <s v="Personal L3"/>
    <s v="Offer2"/>
    <s v="Web"/>
    <n v="345.6"/>
    <s v="Four-Door Car"/>
    <s v="Medsize"/>
  </r>
  <r>
    <s v="VQ48245"/>
    <x v="0"/>
    <n v="3221.788294"/>
    <x v="0"/>
    <s v="Extended"/>
    <x v="2"/>
    <s v="2/28/11"/>
    <s v="Employed"/>
    <x v="0"/>
    <n v="77882"/>
    <x v="0"/>
    <x v="0"/>
    <n v="79"/>
    <n v="17"/>
    <n v="36"/>
    <n v="0"/>
    <n v="1"/>
    <s v="Personal Auto"/>
    <s v="Personal L3"/>
    <s v="Offer3"/>
    <s v="Web"/>
    <n v="379.2"/>
    <s v="Four-Door Car"/>
    <s v="Small"/>
  </r>
  <r>
    <s v="ID15010"/>
    <x v="4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RH28799"/>
    <x v="1"/>
    <n v="2430.9590549999998"/>
    <x v="0"/>
    <s v="Basic"/>
    <x v="1"/>
    <s v="2/23/11"/>
    <s v="Unemployed"/>
    <x v="1"/>
    <n v="0"/>
    <x v="0"/>
    <x v="1"/>
    <n v="70"/>
    <n v="29"/>
    <n v="30"/>
    <n v="0"/>
    <n v="1"/>
    <s v="Personal Auto"/>
    <s v="Personal L3"/>
    <s v="Offer2"/>
    <s v="Call Center"/>
    <n v="341.32984699999997"/>
    <s v="Four-Door Car"/>
    <s v="Medsize"/>
  </r>
  <r>
    <s v="WC72942"/>
    <x v="4"/>
    <n v="3790.1900289999999"/>
    <x v="0"/>
    <s v="Extended"/>
    <x v="3"/>
    <d v="2011-08-02T00:00:00"/>
    <s v="Employed"/>
    <x v="1"/>
    <n v="66169"/>
    <x v="1"/>
    <x v="0"/>
    <n v="96"/>
    <n v="35"/>
    <n v="30"/>
    <n v="1"/>
    <n v="1"/>
    <s v="Personal Auto"/>
    <s v="Personal L2"/>
    <s v="Offer4"/>
    <s v="Web"/>
    <n v="156.42959099999999"/>
    <s v="Two-Door Car"/>
    <s v="Small"/>
  </r>
  <r>
    <s v="HT92952"/>
    <x v="3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LR82110"/>
    <x v="2"/>
    <n v="20101.651409999999"/>
    <x v="0"/>
    <s v="Basic"/>
    <x v="4"/>
    <s v="1/27/11"/>
    <s v="Medical Leave"/>
    <x v="0"/>
    <n v="23638"/>
    <x v="0"/>
    <x v="0"/>
    <n v="102"/>
    <n v="32"/>
    <n v="62"/>
    <n v="0"/>
    <n v="2"/>
    <s v="Personal Auto"/>
    <s v="Personal L2"/>
    <s v="Offer3"/>
    <s v="Web"/>
    <n v="489.6"/>
    <s v="SUV"/>
    <s v="Medsize"/>
  </r>
  <r>
    <s v="JE19783"/>
    <x v="1"/>
    <n v="6388.21126"/>
    <x v="0"/>
    <s v="Extended"/>
    <x v="0"/>
    <d v="2011-06-01T00:00:00"/>
    <s v="Employed"/>
    <x v="1"/>
    <n v="26436"/>
    <x v="0"/>
    <x v="2"/>
    <n v="83"/>
    <n v="0"/>
    <n v="10"/>
    <n v="0"/>
    <n v="5"/>
    <s v="Personal Auto"/>
    <s v="Personal L3"/>
    <s v="Offer2"/>
    <s v="Branch"/>
    <n v="398.4"/>
    <s v="Two-Door Car"/>
    <s v="Small"/>
  </r>
  <r>
    <s v="MX97096"/>
    <x v="2"/>
    <n v="2656.5226039999998"/>
    <x v="0"/>
    <s v="Extended"/>
    <x v="1"/>
    <s v="2/18/11"/>
    <s v="Unemployed"/>
    <x v="0"/>
    <n v="0"/>
    <x v="0"/>
    <x v="1"/>
    <n v="78"/>
    <n v="23"/>
    <n v="93"/>
    <n v="1"/>
    <n v="1"/>
    <s v="Personal Auto"/>
    <s v="Personal L2"/>
    <s v="Offer1"/>
    <s v="Branch"/>
    <n v="374.4"/>
    <s v="Four-Door Car"/>
    <s v="Medsize"/>
  </r>
  <r>
    <s v="TD51026"/>
    <x v="1"/>
    <n v="7714.6009299999996"/>
    <x v="0"/>
    <s v="Basic"/>
    <x v="0"/>
    <s v="2/25/11"/>
    <s v="Medical Leave"/>
    <x v="1"/>
    <n v="13154"/>
    <x v="0"/>
    <x v="0"/>
    <n v="102"/>
    <n v="0"/>
    <n v="42"/>
    <n v="0"/>
    <n v="4"/>
    <s v="Personal Auto"/>
    <s v="Personal L2"/>
    <s v="Offer1"/>
    <s v="Branch"/>
    <n v="489.6"/>
    <s v="SUV"/>
    <s v="Medsize"/>
  </r>
  <r>
    <s v="SD75391"/>
    <x v="3"/>
    <n v="2704.5372109999998"/>
    <x v="0"/>
    <s v="Basic"/>
    <x v="2"/>
    <s v="1/24/11"/>
    <s v="Retired"/>
    <x v="0"/>
    <n v="24173"/>
    <x v="2"/>
    <x v="0"/>
    <n v="70"/>
    <n v="16"/>
    <n v="96"/>
    <n v="0"/>
    <n v="1"/>
    <s v="Personal Auto"/>
    <s v="Personal L2"/>
    <s v="Offer3"/>
    <s v="Web"/>
    <n v="181.46829199999999"/>
    <s v="Four-Door Car"/>
    <s v="Medsize"/>
  </r>
  <r>
    <s v="CN29830"/>
    <x v="3"/>
    <n v="2495.4647530000002"/>
    <x v="0"/>
    <s v="Basic"/>
    <x v="3"/>
    <s v="1/27/11"/>
    <s v="Employed"/>
    <x v="1"/>
    <n v="26689"/>
    <x v="0"/>
    <x v="0"/>
    <n v="64"/>
    <n v="34"/>
    <n v="23"/>
    <n v="0"/>
    <n v="1"/>
    <s v="Corporate Auto"/>
    <s v="Corporate L3"/>
    <s v="Offer3"/>
    <s v="Agent"/>
    <n v="424.71175799999997"/>
    <s v="Four-Door Car"/>
    <s v="Medsize"/>
  </r>
  <r>
    <s v="RV52244"/>
    <x v="1"/>
    <n v="2498.3506299999999"/>
    <x v="0"/>
    <s v="Basic"/>
    <x v="0"/>
    <s v="2/20/11"/>
    <s v="Employed"/>
    <x v="0"/>
    <n v="31357"/>
    <x v="1"/>
    <x v="0"/>
    <n v="63"/>
    <n v="2"/>
    <n v="88"/>
    <n v="0"/>
    <n v="1"/>
    <s v="Personal Auto"/>
    <s v="Personal L3"/>
    <s v="Offer2"/>
    <s v="Branch"/>
    <n v="2.0162390000000001"/>
    <s v="Four-Door Car"/>
    <s v="Medsize"/>
  </r>
  <r>
    <s v="WA59097"/>
    <x v="4"/>
    <n v="5614.5879859999995"/>
    <x v="0"/>
    <s v="Basic"/>
    <x v="1"/>
    <d v="2011-04-02T00:00:00"/>
    <s v="Employed"/>
    <x v="0"/>
    <n v="40417"/>
    <x v="1"/>
    <x v="0"/>
    <n v="71"/>
    <n v="34"/>
    <n v="4"/>
    <n v="1"/>
    <n v="8"/>
    <s v="Personal Auto"/>
    <s v="Personal L3"/>
    <s v="Offer3"/>
    <s v="Agent"/>
    <n v="130.303439"/>
    <s v="Four-Door Car"/>
    <s v="Large"/>
  </r>
  <r>
    <s v="TV23956"/>
    <x v="0"/>
    <n v="2089.3371820000002"/>
    <x v="0"/>
    <s v="Basic"/>
    <x v="3"/>
    <s v="2/23/11"/>
    <s v="Unemployed"/>
    <x v="1"/>
    <n v="0"/>
    <x v="0"/>
    <x v="1"/>
    <n v="63"/>
    <n v="30"/>
    <n v="6"/>
    <n v="1"/>
    <n v="1"/>
    <s v="Personal Auto"/>
    <s v="Personal L2"/>
    <s v="Offer1"/>
    <s v="Agent"/>
    <n v="453.6"/>
    <s v="Four-Door Car"/>
    <s v="Small"/>
  </r>
  <r>
    <s v="XQ81794"/>
    <x v="1"/>
    <n v="5137.349322"/>
    <x v="0"/>
    <s v="Basic"/>
    <x v="3"/>
    <s v="2/25/11"/>
    <s v="Employed"/>
    <x v="1"/>
    <n v="93872"/>
    <x v="2"/>
    <x v="0"/>
    <n v="64"/>
    <n v="23"/>
    <n v="6"/>
    <n v="0"/>
    <n v="6"/>
    <s v="Personal Auto"/>
    <s v="Personal L3"/>
    <s v="Offer4"/>
    <s v="Web"/>
    <n v="206.495442"/>
    <s v="Four-Door Car"/>
    <s v="Medsize"/>
  </r>
  <r>
    <s v="BB21794"/>
    <x v="4"/>
    <n v="5394.9130169999999"/>
    <x v="0"/>
    <s v="Basic"/>
    <x v="0"/>
    <d v="2011-07-02T00:00:00"/>
    <s v="Employed"/>
    <x v="0"/>
    <n v="29853"/>
    <x v="1"/>
    <x v="1"/>
    <n v="69"/>
    <n v="8"/>
    <n v="36"/>
    <n v="0"/>
    <n v="6"/>
    <s v="Personal Auto"/>
    <s v="Personal L2"/>
    <s v="Offer1"/>
    <s v="Agent"/>
    <n v="76.586017999999996"/>
    <s v="Four-Door Car"/>
    <s v="Medsize"/>
  </r>
  <r>
    <s v="HC63693"/>
    <x v="1"/>
    <n v="7341.7414140000001"/>
    <x v="0"/>
    <s v="Extended"/>
    <x v="1"/>
    <s v="2/27/11"/>
    <s v="Employed"/>
    <x v="0"/>
    <n v="88049"/>
    <x v="0"/>
    <x v="1"/>
    <n v="92"/>
    <n v="5"/>
    <n v="38"/>
    <n v="0"/>
    <n v="8"/>
    <s v="Corporate Auto"/>
    <s v="Corporate L1"/>
    <s v="Offer1"/>
    <s v="Branch"/>
    <n v="567.06580199999996"/>
    <s v="Two-Door Car"/>
    <s v="Medsize"/>
  </r>
  <r>
    <s v="KJ55021"/>
    <x v="0"/>
    <n v="4791.0815590000002"/>
    <x v="0"/>
    <s v="Basic"/>
    <x v="1"/>
    <s v="1/21/11"/>
    <s v="Disabled"/>
    <x v="0"/>
    <n v="29111"/>
    <x v="0"/>
    <x v="0"/>
    <n v="63"/>
    <n v="3"/>
    <n v="65"/>
    <n v="0"/>
    <n v="5"/>
    <s v="Personal Auto"/>
    <s v="Personal L2"/>
    <s v="Offer1"/>
    <s v="Branch"/>
    <n v="302.39999999999998"/>
    <s v="Four-Door Car"/>
    <s v="Medsize"/>
  </r>
  <r>
    <s v="HX45529"/>
    <x v="4"/>
    <n v="25169.188170000001"/>
    <x v="0"/>
    <s v="Extended"/>
    <x v="2"/>
    <d v="2011-04-02T00:00:00"/>
    <s v="Employed"/>
    <x v="1"/>
    <n v="37282"/>
    <x v="2"/>
    <x v="0"/>
    <n v="79"/>
    <n v="1"/>
    <n v="49"/>
    <n v="0"/>
    <n v="2"/>
    <s v="Personal Auto"/>
    <s v="Personal L3"/>
    <s v="Offer2"/>
    <s v="Branch"/>
    <n v="222.50860700000001"/>
    <s v="Four-Door Car"/>
    <s v="Small"/>
  </r>
  <r>
    <s v="XY78443"/>
    <x v="1"/>
    <n v="2147.656911"/>
    <x v="0"/>
    <s v="Basic"/>
    <x v="1"/>
    <d v="2011-12-02T00:00:00"/>
    <s v="Unemployed"/>
    <x v="0"/>
    <n v="0"/>
    <x v="0"/>
    <x v="1"/>
    <n v="62"/>
    <n v="32"/>
    <n v="45"/>
    <n v="0"/>
    <n v="1"/>
    <s v="Personal Auto"/>
    <s v="Personal L3"/>
    <s v="Offer4"/>
    <s v="Agent"/>
    <n v="297.60000000000002"/>
    <s v="Two-Door Car"/>
    <s v="Medsize"/>
  </r>
  <r>
    <s v="KQ38375"/>
    <x v="3"/>
    <n v="9902.392683"/>
    <x v="0"/>
    <s v="Extended"/>
    <x v="0"/>
    <d v="2011-10-02T00:00:00"/>
    <s v="Unemployed"/>
    <x v="0"/>
    <n v="0"/>
    <x v="0"/>
    <x v="0"/>
    <n v="133"/>
    <n v="4"/>
    <n v="58"/>
    <n v="0"/>
    <n v="8"/>
    <s v="Personal Auto"/>
    <s v="Personal L2"/>
    <s v="Offer1"/>
    <s v="Call Center"/>
    <n v="945.16988200000003"/>
    <s v="SUV"/>
    <s v="Medsize"/>
  </r>
  <r>
    <s v="HC66205"/>
    <x v="0"/>
    <n v="3157.7426369999998"/>
    <x v="0"/>
    <s v="Extended"/>
    <x v="3"/>
    <s v="1/25/11"/>
    <s v="Employed"/>
    <x v="1"/>
    <n v="58248"/>
    <x v="1"/>
    <x v="0"/>
    <n v="80"/>
    <n v="17"/>
    <n v="1"/>
    <n v="0"/>
    <n v="1"/>
    <s v="Corporate Auto"/>
    <s v="Corporate L2"/>
    <s v="Offer3"/>
    <s v="Branch"/>
    <n v="134.37132299999999"/>
    <s v="Four-Door Car"/>
    <s v="Large"/>
  </r>
  <r>
    <s v="KF62288"/>
    <x v="4"/>
    <n v="6269.1363650000003"/>
    <x v="0"/>
    <s v="Extended"/>
    <x v="3"/>
    <s v="1/22/11"/>
    <s v="Unemployed"/>
    <x v="0"/>
    <n v="0"/>
    <x v="0"/>
    <x v="1"/>
    <n v="89"/>
    <n v="25"/>
    <n v="39"/>
    <n v="1"/>
    <n v="7"/>
    <s v="Special Auto"/>
    <s v="Special L2"/>
    <s v="Offer1"/>
    <s v="Call Center"/>
    <n v="942.277602"/>
    <s v="Two-Door Car"/>
    <s v="Large"/>
  </r>
  <r>
    <s v="YE46109"/>
    <x v="1"/>
    <n v="10839.50749"/>
    <x v="0"/>
    <s v="Extended"/>
    <x v="1"/>
    <d v="2011-09-01T00:00:00"/>
    <s v="Medical Leave"/>
    <x v="0"/>
    <n v="26367"/>
    <x v="1"/>
    <x v="0"/>
    <n v="139"/>
    <n v="7"/>
    <n v="26"/>
    <n v="0"/>
    <n v="3"/>
    <s v="Personal Auto"/>
    <s v="Personal L2"/>
    <s v="Offer1"/>
    <s v="Branch"/>
    <n v="105.991559"/>
    <s v="SUV"/>
    <s v="Small"/>
  </r>
  <r>
    <s v="TT30338"/>
    <x v="1"/>
    <n v="7675.8713539999999"/>
    <x v="0"/>
    <s v="Basic"/>
    <x v="2"/>
    <d v="2011-10-02T00:00:00"/>
    <s v="Employed"/>
    <x v="0"/>
    <n v="89586"/>
    <x v="0"/>
    <x v="0"/>
    <n v="63"/>
    <n v="28"/>
    <n v="40"/>
    <n v="1"/>
    <n v="2"/>
    <s v="Personal Auto"/>
    <s v="Personal L3"/>
    <s v="Offer4"/>
    <s v="Call Center"/>
    <n v="302.39999999999998"/>
    <s v="Four-Door Car"/>
    <s v="Medsize"/>
  </r>
  <r>
    <s v="MC22692"/>
    <x v="0"/>
    <n v="7035.9743529999996"/>
    <x v="0"/>
    <s v="Extended"/>
    <x v="3"/>
    <s v="1/19/11"/>
    <s v="Employed"/>
    <x v="0"/>
    <n v="86642"/>
    <x v="2"/>
    <x v="0"/>
    <n v="87"/>
    <n v="14"/>
    <n v="12"/>
    <n v="0"/>
    <n v="9"/>
    <s v="Personal Auto"/>
    <s v="Personal L2"/>
    <s v="Offer1"/>
    <s v="Branch"/>
    <n v="234.057985"/>
    <s v="Two-Door Car"/>
    <s v="Small"/>
  </r>
  <r>
    <s v="FW17421"/>
    <x v="0"/>
    <n v="3576.7050250000002"/>
    <x v="0"/>
    <s v="Extended"/>
    <x v="3"/>
    <s v="1/19/11"/>
    <s v="Employed"/>
    <x v="0"/>
    <n v="24959"/>
    <x v="0"/>
    <x v="0"/>
    <n v="89"/>
    <n v="19"/>
    <n v="13"/>
    <n v="0"/>
    <n v="1"/>
    <s v="Corporate Auto"/>
    <s v="Corporate L3"/>
    <s v="Offer2"/>
    <s v="Call Center"/>
    <n v="640.79999999999995"/>
    <s v="Four-Door Car"/>
    <s v="Large"/>
  </r>
  <r>
    <s v="KE83023"/>
    <x v="4"/>
    <n v="10845.74473"/>
    <x v="0"/>
    <s v="Extended"/>
    <x v="0"/>
    <d v="2011-11-02T00:00:00"/>
    <s v="Employed"/>
    <x v="1"/>
    <n v="27279"/>
    <x v="0"/>
    <x v="0"/>
    <n v="137"/>
    <n v="30"/>
    <n v="77"/>
    <n v="0"/>
    <n v="5"/>
    <s v="Personal Auto"/>
    <s v="Personal L1"/>
    <s v="Offer1"/>
    <s v="Branch"/>
    <n v="770.22769900000003"/>
    <s v="SUV"/>
    <s v="Medsize"/>
  </r>
  <r>
    <s v="HT96569"/>
    <x v="4"/>
    <n v="2656.99458"/>
    <x v="0"/>
    <s v="Basic"/>
    <x v="0"/>
    <s v="2/23/11"/>
    <s v="Employed"/>
    <x v="1"/>
    <n v="57117"/>
    <x v="0"/>
    <x v="0"/>
    <n v="67"/>
    <n v="6"/>
    <n v="29"/>
    <n v="0"/>
    <n v="1"/>
    <s v="Personal Auto"/>
    <s v="Personal L3"/>
    <s v="Offer4"/>
    <s v="Branch"/>
    <n v="321.60000000000002"/>
    <s v="Four-Door Car"/>
    <s v="Small"/>
  </r>
  <r>
    <s v="GO27855"/>
    <x v="4"/>
    <n v="6883.6650710000004"/>
    <x v="0"/>
    <s v="Extended"/>
    <x v="1"/>
    <s v="1/23/11"/>
    <s v="Employed"/>
    <x v="0"/>
    <n v="64600"/>
    <x v="1"/>
    <x v="0"/>
    <n v="86"/>
    <n v="22"/>
    <n v="30"/>
    <n v="0"/>
    <n v="3"/>
    <s v="Personal Auto"/>
    <s v="Personal L3"/>
    <s v="Offer2"/>
    <s v="Web"/>
    <n v="168.28738000000001"/>
    <s v="Four-Door Car"/>
    <s v="Small"/>
  </r>
  <r>
    <s v="UX71974"/>
    <x v="3"/>
    <n v="20314.44095"/>
    <x v="0"/>
    <s v="Basic"/>
    <x v="1"/>
    <d v="2011-04-01T00:00:00"/>
    <s v="Employed"/>
    <x v="1"/>
    <n v="42218"/>
    <x v="1"/>
    <x v="2"/>
    <n v="180"/>
    <n v="15"/>
    <n v="38"/>
    <n v="3"/>
    <n v="2"/>
    <s v="Personal Auto"/>
    <s v="Personal L3"/>
    <s v="Offer1"/>
    <s v="Call Center"/>
    <n v="212.13034400000001"/>
    <s v="Luxury Car"/>
    <s v="Small"/>
  </r>
  <r>
    <s v="QT97406"/>
    <x v="1"/>
    <n v="20120.560529999999"/>
    <x v="0"/>
    <s v="Extended"/>
    <x v="0"/>
    <d v="2011-11-01T00:00:00"/>
    <s v="Employed"/>
    <x v="1"/>
    <n v="32869"/>
    <x v="1"/>
    <x v="0"/>
    <n v="85"/>
    <n v="4"/>
    <n v="49"/>
    <n v="0"/>
    <n v="2"/>
    <s v="Corporate Auto"/>
    <s v="Corporate L2"/>
    <s v="Offer1"/>
    <s v="Web"/>
    <n v="117.467331"/>
    <s v="Two-Door Car"/>
    <s v="Large"/>
  </r>
  <r>
    <s v="QQ37605"/>
    <x v="0"/>
    <n v="2547.370551"/>
    <x v="0"/>
    <s v="Basic"/>
    <x v="2"/>
    <d v="2011-01-02T00:00:00"/>
    <s v="Employed"/>
    <x v="0"/>
    <n v="26047"/>
    <x v="2"/>
    <x v="0"/>
    <n v="64"/>
    <n v="19"/>
    <n v="39"/>
    <n v="1"/>
    <n v="1"/>
    <s v="Personal Auto"/>
    <s v="Personal L2"/>
    <s v="Offer2"/>
    <s v="Branch"/>
    <n v="187.90322399999999"/>
    <s v="Four-Door Car"/>
    <s v="Medsize"/>
  </r>
  <r>
    <s v="BL79888"/>
    <x v="4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2"/>
    <s v="Offer2"/>
    <s v="Agent"/>
    <n v="523.20000000000005"/>
    <s v="Sports Car"/>
    <s v="Medsize"/>
  </r>
  <r>
    <s v="WF91295"/>
    <x v="4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2"/>
    <s v="Offer1"/>
    <s v="Web"/>
    <n v="292.8"/>
    <s v="Two-Door Car"/>
    <s v="Small"/>
  </r>
  <r>
    <s v="NQ92014"/>
    <x v="3"/>
    <n v="3659.1831400000001"/>
    <x v="0"/>
    <s v="Basic"/>
    <x v="3"/>
    <d v="2011-11-02T00:00:00"/>
    <s v="Unemployed"/>
    <x v="0"/>
    <n v="0"/>
    <x v="0"/>
    <x v="1"/>
    <n v="106"/>
    <n v="34"/>
    <n v="39"/>
    <n v="0"/>
    <n v="1"/>
    <s v="Personal Auto"/>
    <s v="Personal L2"/>
    <s v="Offer2"/>
    <s v="Web"/>
    <n v="763.2"/>
    <s v="SUV"/>
    <s v="Medsize"/>
  </r>
  <r>
    <s v="RP33869"/>
    <x v="0"/>
    <n v="2577.514741"/>
    <x v="0"/>
    <s v="Basic"/>
    <x v="0"/>
    <s v="2/19/11"/>
    <s v="Employed"/>
    <x v="0"/>
    <n v="49467"/>
    <x v="0"/>
    <x v="2"/>
    <n v="65"/>
    <n v="1"/>
    <n v="96"/>
    <n v="0"/>
    <n v="1"/>
    <s v="Personal Auto"/>
    <s v="Personal L3"/>
    <s v="Offer1"/>
    <s v="Call Center"/>
    <n v="413.69525800000002"/>
    <s v="Two-Door Car"/>
    <s v="Small"/>
  </r>
  <r>
    <s v="TS31001"/>
    <x v="4"/>
    <n v="26243.858110000001"/>
    <x v="0"/>
    <s v="Basic"/>
    <x v="0"/>
    <d v="2011-02-02T00:00:00"/>
    <s v="Employed"/>
    <x v="1"/>
    <n v="55705"/>
    <x v="1"/>
    <x v="2"/>
    <n v="113"/>
    <n v="8"/>
    <n v="58"/>
    <n v="0"/>
    <n v="2"/>
    <s v="Personal Auto"/>
    <s v="Personal L3"/>
    <s v="Offer2"/>
    <s v="Branch"/>
    <n v="149.90746999999999"/>
    <s v="SUV"/>
    <s v="Medsize"/>
  </r>
  <r>
    <s v="NE58217"/>
    <x v="4"/>
    <n v="27064.463390000001"/>
    <x v="0"/>
    <s v="Premium"/>
    <x v="0"/>
    <s v="2/19/11"/>
    <s v="Employed"/>
    <x v="0"/>
    <n v="83560"/>
    <x v="1"/>
    <x v="0"/>
    <n v="113"/>
    <n v="5"/>
    <n v="76"/>
    <n v="1"/>
    <n v="2"/>
    <s v="Corporate Auto"/>
    <s v="Corporate L2"/>
    <s v="Offer1"/>
    <s v="Agent"/>
    <n v="276.048405"/>
    <s v="Four-Door Car"/>
    <s v="Large"/>
  </r>
  <r>
    <s v="BV57364"/>
    <x v="1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2"/>
    <s v="Offer1"/>
    <s v="Agent"/>
    <n v="369.61472900000001"/>
    <s v="SUV"/>
    <s v="Medsize"/>
  </r>
  <r>
    <s v="FS84707"/>
    <x v="2"/>
    <n v="2691.2170740000001"/>
    <x v="0"/>
    <s v="Basic"/>
    <x v="4"/>
    <d v="2011-03-01T00:00:00"/>
    <s v="Employed"/>
    <x v="0"/>
    <n v="82108"/>
    <x v="1"/>
    <x v="2"/>
    <n v="67"/>
    <n v="17"/>
    <n v="63"/>
    <n v="0"/>
    <n v="1"/>
    <s v="Personal Auto"/>
    <s v="Personal L2"/>
    <s v="Offer4"/>
    <s v="Web"/>
    <n v="52.804096000000001"/>
    <s v="Four-Door Car"/>
    <s v="Small"/>
  </r>
  <r>
    <s v="AN80983"/>
    <x v="4"/>
    <n v="5218.3432929999999"/>
    <x v="0"/>
    <s v="Basic"/>
    <x v="1"/>
    <s v="1/23/11"/>
    <s v="Employed"/>
    <x v="1"/>
    <n v="85721"/>
    <x v="0"/>
    <x v="0"/>
    <n v="65"/>
    <n v="12"/>
    <n v="45"/>
    <n v="0"/>
    <n v="5"/>
    <s v="Corporate Auto"/>
    <s v="Corporate L2"/>
    <s v="Offer4"/>
    <s v="Web"/>
    <n v="312"/>
    <s v="Four-Door Car"/>
    <s v="Medsize"/>
  </r>
  <r>
    <s v="UU84036"/>
    <x v="3"/>
    <n v="8267.8488450000004"/>
    <x v="0"/>
    <s v="Basic"/>
    <x v="3"/>
    <d v="2011-01-01T00:00:00"/>
    <s v="Employed"/>
    <x v="1"/>
    <n v="59597"/>
    <x v="2"/>
    <x v="0"/>
    <n v="69"/>
    <n v="6"/>
    <n v="59"/>
    <n v="0"/>
    <n v="2"/>
    <s v="Special Auto"/>
    <s v="Special L2"/>
    <s v="Offer1"/>
    <s v="Agent"/>
    <n v="222.791933"/>
    <s v="Two-Door Car"/>
    <s v="Medsize"/>
  </r>
  <r>
    <s v="XQ51968"/>
    <x v="3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Corporate Auto"/>
    <s v="Corporate L3"/>
    <s v="Offer1"/>
    <s v="Agent"/>
    <n v="407.44023800000002"/>
    <s v="Two-Door Car"/>
    <s v="Medsize"/>
  </r>
  <r>
    <s v="CY59740"/>
    <x v="3"/>
    <n v="2594.8092419999998"/>
    <x v="0"/>
    <s v="Basic"/>
    <x v="3"/>
    <s v="1/18/11"/>
    <s v="Unemployed"/>
    <x v="1"/>
    <n v="0"/>
    <x v="0"/>
    <x v="0"/>
    <n v="73"/>
    <n v="8"/>
    <n v="34"/>
    <n v="0"/>
    <n v="1"/>
    <s v="Corporate Auto"/>
    <s v="Corporate L2"/>
    <s v="Offer2"/>
    <s v="Branch"/>
    <n v="350.4"/>
    <s v="Four-Door Car"/>
    <s v="Small"/>
  </r>
  <r>
    <s v="XT58648"/>
    <x v="1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2"/>
    <s v="Offer2"/>
    <s v="Branch"/>
    <n v="369.81870800000002"/>
    <s v="SUV"/>
    <s v="Large"/>
  </r>
  <r>
    <s v="WZ63975"/>
    <x v="3"/>
    <n v="2423.7555339999999"/>
    <x v="0"/>
    <s v="Basic"/>
    <x v="3"/>
    <d v="2011-04-02T00:00:00"/>
    <s v="Medical Leave"/>
    <x v="0"/>
    <n v="22319"/>
    <x v="0"/>
    <x v="0"/>
    <n v="63"/>
    <n v="3"/>
    <n v="41"/>
    <n v="1"/>
    <n v="1"/>
    <s v="Personal Auto"/>
    <s v="Personal L3"/>
    <s v="Offer1"/>
    <s v="Agent"/>
    <n v="302.39999999999998"/>
    <s v="Two-Door Car"/>
    <s v="Small"/>
  </r>
  <r>
    <s v="RQ72272"/>
    <x v="1"/>
    <n v="2814.2087999999999"/>
    <x v="0"/>
    <s v="Basic"/>
    <x v="1"/>
    <d v="2011-11-02T00:00:00"/>
    <s v="Employed"/>
    <x v="1"/>
    <n v="94304"/>
    <x v="2"/>
    <x v="2"/>
    <n v="71"/>
    <n v="31"/>
    <n v="41"/>
    <n v="0"/>
    <n v="1"/>
    <s v="Personal Auto"/>
    <s v="Personal L2"/>
    <s v="Offer2"/>
    <s v="Call Center"/>
    <n v="182.81589700000001"/>
    <s v="Two-Door Car"/>
    <s v="Medsize"/>
  </r>
  <r>
    <s v="FR34560"/>
    <x v="4"/>
    <n v="2506.2639389999999"/>
    <x v="0"/>
    <s v="Basic"/>
    <x v="2"/>
    <s v="2/23/11"/>
    <s v="Medical Leave"/>
    <x v="0"/>
    <n v="17193"/>
    <x v="0"/>
    <x v="2"/>
    <n v="66"/>
    <n v="4"/>
    <n v="3"/>
    <n v="0"/>
    <n v="1"/>
    <s v="Corporate Auto"/>
    <s v="Corporate L3"/>
    <s v="Offer1"/>
    <s v="Web"/>
    <n v="316.8"/>
    <s v="Four-Door Car"/>
    <s v="Medsize"/>
  </r>
  <r>
    <s v="EF99768"/>
    <x v="3"/>
    <n v="4424.5790939999997"/>
    <x v="0"/>
    <s v="Basic"/>
    <x v="3"/>
    <s v="2/20/11"/>
    <s v="Employed"/>
    <x v="0"/>
    <n v="37800"/>
    <x v="0"/>
    <x v="2"/>
    <n v="112"/>
    <n v="0"/>
    <n v="77"/>
    <n v="0"/>
    <n v="1"/>
    <s v="Corporate Auto"/>
    <s v="Corporate L1"/>
    <s v="Offer2"/>
    <s v="Call Center"/>
    <n v="662.71521800000005"/>
    <s v="SUV"/>
    <s v="Large"/>
  </r>
  <r>
    <s v="LW50691"/>
    <x v="2"/>
    <n v="9555.1691589999991"/>
    <x v="0"/>
    <s v="Premium"/>
    <x v="1"/>
    <d v="2011-02-01T00:00:00"/>
    <s v="Employed"/>
    <x v="0"/>
    <n v="96269"/>
    <x v="1"/>
    <x v="2"/>
    <n v="118"/>
    <n v="2"/>
    <n v="52"/>
    <n v="0"/>
    <n v="8"/>
    <s v="Personal Auto"/>
    <s v="Personal L2"/>
    <s v="Offer2"/>
    <s v="Web"/>
    <n v="58.776508"/>
    <s v="Four-Door Car"/>
    <s v="Medsize"/>
  </r>
  <r>
    <s v="EP34249"/>
    <x v="4"/>
    <n v="13869.92705"/>
    <x v="1"/>
    <s v="Basic"/>
    <x v="1"/>
    <s v="1/21/11"/>
    <s v="Employed"/>
    <x v="1"/>
    <n v="28432"/>
    <x v="0"/>
    <x v="0"/>
    <n v="118"/>
    <n v="1"/>
    <n v="59"/>
    <n v="0"/>
    <n v="2"/>
    <s v="Corporate Auto"/>
    <s v="Corporate L1"/>
    <s v="Offer2"/>
    <s v="Branch"/>
    <n v="612.30058099999997"/>
    <s v="SUV"/>
    <s v="Small"/>
  </r>
  <r>
    <s v="DQ54144"/>
    <x v="1"/>
    <n v="8841.7703799999999"/>
    <x v="0"/>
    <s v="Basic"/>
    <x v="3"/>
    <d v="2011-12-01T00:00:00"/>
    <s v="Unemployed"/>
    <x v="0"/>
    <n v="0"/>
    <x v="0"/>
    <x v="0"/>
    <n v="118"/>
    <n v="12"/>
    <n v="45"/>
    <n v="0"/>
    <n v="3"/>
    <s v="Personal Auto"/>
    <s v="Personal L2"/>
    <s v="Offer1"/>
    <s v="Agent"/>
    <n v="566.4"/>
    <s v="SUV"/>
    <s v="Small"/>
  </r>
  <r>
    <s v="SE62920"/>
    <x v="3"/>
    <n v="8836.0307119999998"/>
    <x v="0"/>
    <s v="Basic"/>
    <x v="0"/>
    <s v="1/30/11"/>
    <s v="Employed"/>
    <x v="1"/>
    <n v="63909"/>
    <x v="1"/>
    <x v="0"/>
    <n v="112"/>
    <n v="24"/>
    <n v="50"/>
    <n v="0"/>
    <n v="8"/>
    <s v="Personal Auto"/>
    <s v="Personal L3"/>
    <s v="Offer2"/>
    <s v="Branch"/>
    <n v="206.91194200000001"/>
    <s v="SUV"/>
    <s v="Medsize"/>
  </r>
  <r>
    <s v="PL54420"/>
    <x v="1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3"/>
    <s v="Offer1"/>
    <s v="Web"/>
    <n v="508.8"/>
    <s v="SUV"/>
    <s v="Medsize"/>
  </r>
  <r>
    <s v="QG22665"/>
    <x v="1"/>
    <n v="5000.6193599999997"/>
    <x v="0"/>
    <s v="Basic"/>
    <x v="1"/>
    <s v="2/14/11"/>
    <s v="Employed"/>
    <x v="1"/>
    <n v="43723"/>
    <x v="0"/>
    <x v="0"/>
    <n v="66"/>
    <n v="31"/>
    <n v="61"/>
    <n v="3"/>
    <n v="7"/>
    <s v="Personal Auto"/>
    <s v="Personal L3"/>
    <s v="Offer2"/>
    <s v="Agent"/>
    <n v="316.8"/>
    <s v="Four-Door Car"/>
    <s v="Small"/>
  </r>
  <r>
    <s v="LJ59940"/>
    <x v="2"/>
    <n v="16468.220789999999"/>
    <x v="1"/>
    <s v="Basic"/>
    <x v="3"/>
    <s v="1/27/11"/>
    <s v="Unemployed"/>
    <x v="0"/>
    <n v="0"/>
    <x v="0"/>
    <x v="2"/>
    <n v="63"/>
    <n v="4"/>
    <n v="52"/>
    <n v="0"/>
    <n v="2"/>
    <s v="Corporate Auto"/>
    <s v="Corporate L3"/>
    <s v="Offer2"/>
    <s v="Agent"/>
    <n v="685.12693999999999"/>
    <s v="Four-Door Car"/>
    <s v="Medsize"/>
  </r>
  <r>
    <s v="AV17528"/>
    <x v="2"/>
    <n v="9233.1906600000002"/>
    <x v="0"/>
    <s v="Basic"/>
    <x v="3"/>
    <d v="2011-03-02T00:00:00"/>
    <s v="Employed"/>
    <x v="0"/>
    <n v="42600"/>
    <x v="0"/>
    <x v="0"/>
    <n v="115"/>
    <n v="10"/>
    <n v="78"/>
    <n v="0"/>
    <n v="3"/>
    <s v="Personal Auto"/>
    <s v="Personal L2"/>
    <s v="Offer2"/>
    <s v="Branch"/>
    <n v="660.13698699999998"/>
    <s v="Sports Car"/>
    <s v="Medsize"/>
  </r>
  <r>
    <s v="ZU88796"/>
    <x v="1"/>
    <n v="2448.8112160000001"/>
    <x v="0"/>
    <s v="Basic"/>
    <x v="0"/>
    <s v="1/21/11"/>
    <s v="Employed"/>
    <x v="0"/>
    <n v="87802"/>
    <x v="2"/>
    <x v="0"/>
    <n v="63"/>
    <n v="2"/>
    <n v="43"/>
    <n v="5"/>
    <n v="1"/>
    <s v="Personal Auto"/>
    <s v="Personal L2"/>
    <s v="Offer2"/>
    <s v="Agent"/>
    <n v="173.899238"/>
    <s v="Four-Door Car"/>
    <s v="Small"/>
  </r>
  <r>
    <s v="SD96596"/>
    <x v="0"/>
    <n v="18544.30271"/>
    <x v="0"/>
    <s v="Extended"/>
    <x v="3"/>
    <d v="2011-05-01T00:00:00"/>
    <s v="Employed"/>
    <x v="0"/>
    <n v="34087"/>
    <x v="2"/>
    <x v="1"/>
    <n v="235"/>
    <n v="12"/>
    <n v="49"/>
    <n v="0"/>
    <n v="6"/>
    <s v="Personal Auto"/>
    <s v="Personal L2"/>
    <s v="Offer1"/>
    <s v="Branch"/>
    <n v="889.51852099999996"/>
    <s v="Luxury SUV"/>
    <s v="Medsize"/>
  </r>
  <r>
    <s v="LT98784"/>
    <x v="4"/>
    <n v="5229.9868969999998"/>
    <x v="0"/>
    <s v="Basic"/>
    <x v="2"/>
    <s v="2/14/11"/>
    <s v="Medical Leave"/>
    <x v="1"/>
    <n v="18129"/>
    <x v="0"/>
    <x v="1"/>
    <n v="69"/>
    <n v="21"/>
    <n v="56"/>
    <n v="0"/>
    <n v="5"/>
    <s v="Personal Auto"/>
    <s v="Personal L3"/>
    <s v="Offer1"/>
    <s v="Agent"/>
    <n v="364.69509299999999"/>
    <s v="Four-Door Car"/>
    <s v="Medsize"/>
  </r>
  <r>
    <s v="OQ45659"/>
    <x v="1"/>
    <n v="41745.006459999997"/>
    <x v="0"/>
    <s v="Premium"/>
    <x v="1"/>
    <d v="2011-01-01T00:00:00"/>
    <s v="Employed"/>
    <x v="0"/>
    <n v="45431"/>
    <x v="0"/>
    <x v="0"/>
    <n v="116"/>
    <n v="23"/>
    <n v="81"/>
    <n v="0"/>
    <n v="2"/>
    <s v="Personal Auto"/>
    <s v="Personal L3"/>
    <s v="Offer2"/>
    <s v="Branch"/>
    <n v="556.79999999999995"/>
    <s v="Four-Door Car"/>
    <s v="Medsize"/>
  </r>
  <r>
    <s v="ZS66375"/>
    <x v="3"/>
    <n v="7531.0336230000003"/>
    <x v="0"/>
    <s v="Basic"/>
    <x v="0"/>
    <d v="2011-03-01T00:00:00"/>
    <s v="Unemployed"/>
    <x v="0"/>
    <n v="0"/>
    <x v="0"/>
    <x v="1"/>
    <n v="71"/>
    <n v="10"/>
    <n v="44"/>
    <n v="0"/>
    <n v="2"/>
    <s v="Personal Auto"/>
    <s v="Personal L3"/>
    <s v="Offer1"/>
    <s v="Agent"/>
    <n v="511.2"/>
    <s v="Four-Door Car"/>
    <s v="Medsize"/>
  </r>
  <r>
    <s v="EJ67407"/>
    <x v="1"/>
    <n v="8024.5084440000001"/>
    <x v="0"/>
    <s v="Premium"/>
    <x v="3"/>
    <d v="2011-07-02T00:00:00"/>
    <s v="Employed"/>
    <x v="1"/>
    <n v="95191"/>
    <x v="2"/>
    <x v="2"/>
    <n v="101"/>
    <n v="6"/>
    <n v="15"/>
    <n v="0"/>
    <n v="3"/>
    <s v="Corporate Auto"/>
    <s v="Corporate L2"/>
    <s v="Offer2"/>
    <s v="Agent"/>
    <n v="316.11103500000002"/>
    <s v="Four-Door Car"/>
    <s v="Medsize"/>
  </r>
  <r>
    <s v="JD19036"/>
    <x v="1"/>
    <n v="16261.16768"/>
    <x v="0"/>
    <s v="Extended"/>
    <x v="2"/>
    <s v="2/18/11"/>
    <s v="Employed"/>
    <x v="0"/>
    <n v="41671"/>
    <x v="2"/>
    <x v="1"/>
    <n v="136"/>
    <n v="15"/>
    <n v="30"/>
    <n v="0"/>
    <n v="2"/>
    <s v="Personal Auto"/>
    <s v="Personal L1"/>
    <s v="Offer1"/>
    <s v="Agent"/>
    <n v="570.38822800000003"/>
    <s v="SUV"/>
    <s v="Medsize"/>
  </r>
  <r>
    <s v="YO11701"/>
    <x v="4"/>
    <n v="8022.6861939999999"/>
    <x v="0"/>
    <s v="Basic"/>
    <x v="3"/>
    <d v="2011-07-02T00:00:00"/>
    <s v="Employed"/>
    <x v="1"/>
    <n v="53231"/>
    <x v="0"/>
    <x v="0"/>
    <n v="101"/>
    <n v="23"/>
    <n v="26"/>
    <n v="0"/>
    <n v="3"/>
    <s v="Personal Auto"/>
    <s v="Personal L3"/>
    <s v="Offer4"/>
    <s v="Call Center"/>
    <n v="484.8"/>
    <s v="SUV"/>
    <s v="Small"/>
  </r>
  <r>
    <s v="KO73340"/>
    <x v="4"/>
    <n v="2640.3160680000001"/>
    <x v="0"/>
    <s v="Basic"/>
    <x v="1"/>
    <d v="2011-02-01T00:00:00"/>
    <s v="Employed"/>
    <x v="1"/>
    <n v="77299"/>
    <x v="1"/>
    <x v="0"/>
    <n v="66"/>
    <n v="11"/>
    <n v="71"/>
    <n v="0"/>
    <n v="1"/>
    <s v="Personal Auto"/>
    <s v="Personal L1"/>
    <s v="Offer2"/>
    <s v="Branch"/>
    <n v="151.872106"/>
    <s v="Four-Door Car"/>
    <s v="Medsize"/>
  </r>
  <r>
    <s v="BV53716"/>
    <x v="4"/>
    <n v="5266.4205430000002"/>
    <x v="0"/>
    <s v="Basic"/>
    <x v="3"/>
    <d v="2011-12-02T00:00:00"/>
    <s v="Employed"/>
    <x v="0"/>
    <n v="93348"/>
    <x v="1"/>
    <x v="0"/>
    <n v="65"/>
    <n v="23"/>
    <n v="50"/>
    <n v="0"/>
    <n v="8"/>
    <s v="Personal Auto"/>
    <s v="Personal L3"/>
    <s v="Offer2"/>
    <s v="Call Center"/>
    <n v="108.567965"/>
    <s v="Four-Door Car"/>
    <s v="Medsize"/>
  </r>
  <r>
    <s v="CV95479"/>
    <x v="3"/>
    <n v="3362.6701229999999"/>
    <x v="0"/>
    <s v="Premium"/>
    <x v="0"/>
    <s v="2/15/11"/>
    <s v="Unemployed"/>
    <x v="1"/>
    <n v="0"/>
    <x v="0"/>
    <x v="1"/>
    <n v="107"/>
    <n v="9"/>
    <n v="96"/>
    <n v="2"/>
    <n v="1"/>
    <s v="Personal Auto"/>
    <s v="Personal L2"/>
    <s v="Offer1"/>
    <s v="Agent"/>
    <n v="770.4"/>
    <s v="Four-Door Car"/>
    <s v="Small"/>
  </r>
  <r>
    <s v="OZ97304"/>
    <x v="1"/>
    <n v="2630.0092169999998"/>
    <x v="0"/>
    <s v="Extended"/>
    <x v="3"/>
    <s v="2/23/11"/>
    <s v="Unemployed"/>
    <x v="0"/>
    <n v="0"/>
    <x v="0"/>
    <x v="1"/>
    <n v="78"/>
    <n v="14"/>
    <n v="23"/>
    <n v="1"/>
    <n v="1"/>
    <s v="Corporate Auto"/>
    <s v="Corporate L3"/>
    <s v="Offer3"/>
    <s v="Call Center"/>
    <n v="374.4"/>
    <s v="Four-Door Car"/>
    <s v="Medsize"/>
  </r>
  <r>
    <s v="RE63028"/>
    <x v="2"/>
    <n v="6486.1116739999998"/>
    <x v="0"/>
    <s v="Extended"/>
    <x v="3"/>
    <s v="2/15/11"/>
    <s v="Employed"/>
    <x v="0"/>
    <n v="87210"/>
    <x v="2"/>
    <x v="1"/>
    <n v="81"/>
    <n v="3"/>
    <n v="26"/>
    <n v="0"/>
    <n v="9"/>
    <s v="Personal Auto"/>
    <s v="Personal L2"/>
    <s v="Offer3"/>
    <s v="Call Center"/>
    <n v="353.59200299999998"/>
    <s v="Four-Door Car"/>
    <s v="Medsize"/>
  </r>
  <r>
    <s v="LN37854"/>
    <x v="1"/>
    <n v="18399.827840000002"/>
    <x v="0"/>
    <s v="Basic"/>
    <x v="1"/>
    <s v="2/22/11"/>
    <s v="Unemployed"/>
    <x v="0"/>
    <n v="0"/>
    <x v="0"/>
    <x v="1"/>
    <n v="73"/>
    <n v="33"/>
    <n v="8"/>
    <n v="0"/>
    <n v="2"/>
    <s v="Personal Auto"/>
    <s v="Personal L1"/>
    <s v="Offer2"/>
    <s v="Call Center"/>
    <n v="525.6"/>
    <s v="Four-Door Car"/>
    <s v="Small"/>
  </r>
  <r>
    <s v="MU76701"/>
    <x v="0"/>
    <n v="3921.0189190000001"/>
    <x v="0"/>
    <s v="Extended"/>
    <x v="1"/>
    <s v="1/20/11"/>
    <s v="Employed"/>
    <x v="0"/>
    <n v="62445"/>
    <x v="0"/>
    <x v="0"/>
    <n v="98"/>
    <n v="19"/>
    <n v="12"/>
    <n v="1"/>
    <n v="1"/>
    <s v="Personal Auto"/>
    <s v="Personal L2"/>
    <s v="Offer2"/>
    <s v="Call Center"/>
    <n v="681.16722800000002"/>
    <s v="Four-Door Car"/>
    <s v="Small"/>
  </r>
  <r>
    <s v="VI66513"/>
    <x v="3"/>
    <n v="9688.334578"/>
    <x v="0"/>
    <s v="Extended"/>
    <x v="3"/>
    <d v="2011-03-01T00:00:00"/>
    <s v="Employed"/>
    <x v="1"/>
    <n v="20009"/>
    <x v="0"/>
    <x v="1"/>
    <n v="87"/>
    <n v="31"/>
    <n v="86"/>
    <n v="1"/>
    <n v="2"/>
    <s v="Corporate Auto"/>
    <s v="Corporate L3"/>
    <s v="Offer2"/>
    <s v="Branch"/>
    <n v="987.12278800000001"/>
    <s v="Four-Door Car"/>
    <s v="Small"/>
  </r>
  <r>
    <s v="EB30823"/>
    <x v="3"/>
    <n v="19668.867579999998"/>
    <x v="0"/>
    <s v="Basic"/>
    <x v="1"/>
    <s v="2/16/11"/>
    <s v="Unemployed"/>
    <x v="1"/>
    <n v="0"/>
    <x v="0"/>
    <x v="1"/>
    <n v="67"/>
    <n v="20"/>
    <n v="55"/>
    <n v="1"/>
    <n v="2"/>
    <s v="Personal Auto"/>
    <s v="Personal L2"/>
    <s v="Offer1"/>
    <s v="Call Center"/>
    <n v="482.4"/>
    <s v="Four-Door Car"/>
    <s v="Medsize"/>
  </r>
  <r>
    <s v="DQ19343"/>
    <x v="3"/>
    <n v="5583.0683069999995"/>
    <x v="0"/>
    <s v="Basic"/>
    <x v="3"/>
    <s v="2/22/11"/>
    <s v="Employed"/>
    <x v="0"/>
    <n v="57925"/>
    <x v="2"/>
    <x v="1"/>
    <n v="72"/>
    <n v="33"/>
    <n v="13"/>
    <n v="1"/>
    <n v="3"/>
    <s v="Corporate Auto"/>
    <s v="Corporate L2"/>
    <s v="Offer1"/>
    <s v="Agent"/>
    <n v="204.62075899999999"/>
    <s v="Two-Door Car"/>
    <s v="Medsize"/>
  </r>
  <r>
    <s v="SB61617"/>
    <x v="3"/>
    <n v="8935.0341399999998"/>
    <x v="0"/>
    <s v="Basic"/>
    <x v="2"/>
    <s v="1/30/11"/>
    <s v="Employed"/>
    <x v="1"/>
    <n v="39910"/>
    <x v="0"/>
    <x v="1"/>
    <n v="112"/>
    <n v="16"/>
    <n v="4"/>
    <n v="0"/>
    <n v="5"/>
    <s v="Personal Auto"/>
    <s v="Personal L2"/>
    <s v="Offer1"/>
    <s v="Call Center"/>
    <n v="561.49957900000004"/>
    <s v="SUV"/>
    <s v="Medsize"/>
  </r>
  <r>
    <s v="DY92795"/>
    <x v="4"/>
    <n v="3226.8501179999998"/>
    <x v="0"/>
    <s v="Extended"/>
    <x v="0"/>
    <d v="2011-01-01T00:00:00"/>
    <s v="Employed"/>
    <x v="0"/>
    <n v="83252"/>
    <x v="0"/>
    <x v="0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x v="2"/>
    <n v="7492.1623760000002"/>
    <x v="0"/>
    <s v="Basic"/>
    <x v="1"/>
    <d v="2011-09-01T00:00:00"/>
    <s v="Employed"/>
    <x v="0"/>
    <n v="31723"/>
    <x v="2"/>
    <x v="0"/>
    <n v="62"/>
    <n v="23"/>
    <n v="53"/>
    <n v="0"/>
    <n v="2"/>
    <s v="Personal Auto"/>
    <s v="Personal L1"/>
    <s v="Offer2"/>
    <s v="Branch"/>
    <n v="242.62865400000001"/>
    <s v="Two-Door Car"/>
    <s v="Medsize"/>
  </r>
  <r>
    <s v="WL21375"/>
    <x v="1"/>
    <n v="7890.5977050000001"/>
    <x v="0"/>
    <s v="Premium"/>
    <x v="3"/>
    <s v="1/15/11"/>
    <s v="Unemployed"/>
    <x v="0"/>
    <n v="0"/>
    <x v="0"/>
    <x v="0"/>
    <n v="112"/>
    <n v="15"/>
    <n v="29"/>
    <n v="3"/>
    <n v="7"/>
    <s v="Personal Auto"/>
    <s v="Personal L3"/>
    <s v="Offer1"/>
    <s v="Call Center"/>
    <n v="747.65876900000001"/>
    <s v="Four-Door Car"/>
    <s v="Medsize"/>
  </r>
  <r>
    <s v="KL83882"/>
    <x v="2"/>
    <n v="6639.3289320000003"/>
    <x v="0"/>
    <s v="Extended"/>
    <x v="0"/>
    <s v="2/15/11"/>
    <s v="Employed"/>
    <x v="0"/>
    <n v="72661"/>
    <x v="0"/>
    <x v="0"/>
    <n v="83"/>
    <n v="17"/>
    <n v="21"/>
    <n v="1"/>
    <n v="4"/>
    <s v="Personal Auto"/>
    <s v="Personal L3"/>
    <s v="Offer1"/>
    <s v="Branch"/>
    <n v="398.4"/>
    <s v="Four-Door Car"/>
    <s v="Small"/>
  </r>
  <r>
    <s v="ET87938"/>
    <x v="4"/>
    <n v="4328.8647709999996"/>
    <x v="0"/>
    <s v="Basic"/>
    <x v="1"/>
    <s v="1/17/11"/>
    <s v="Retired"/>
    <x v="1"/>
    <n v="24711"/>
    <x v="0"/>
    <x v="2"/>
    <n v="62"/>
    <n v="15"/>
    <n v="11"/>
    <n v="0"/>
    <n v="6"/>
    <s v="Personal Auto"/>
    <s v="Personal L3"/>
    <s v="Offer1"/>
    <s v="Call Center"/>
    <n v="362.98953299999999"/>
    <s v="Two-Door Car"/>
    <s v="Small"/>
  </r>
  <r>
    <s v="EQ87425"/>
    <x v="3"/>
    <n v="6919.0160850000002"/>
    <x v="0"/>
    <s v="Basic"/>
    <x v="3"/>
    <s v="1/16/11"/>
    <s v="Unemployed"/>
    <x v="0"/>
    <n v="0"/>
    <x v="1"/>
    <x v="1"/>
    <n v="69"/>
    <n v="5"/>
    <n v="85"/>
    <n v="1"/>
    <n v="2"/>
    <s v="Corporate Auto"/>
    <s v="Corporate L3"/>
    <s v="Offer1"/>
    <s v="Branch"/>
    <n v="40.401395999999998"/>
    <s v="Four-Door Car"/>
    <s v="Medsize"/>
  </r>
  <r>
    <s v="UM17151"/>
    <x v="3"/>
    <n v="1898.0076750000001"/>
    <x v="0"/>
    <s v="Basic"/>
    <x v="0"/>
    <s v="2/26/11"/>
    <s v="Unemployed"/>
    <x v="1"/>
    <n v="0"/>
    <x v="0"/>
    <x v="1"/>
    <n v="67"/>
    <n v="15"/>
    <n v="91"/>
    <n v="3"/>
    <n v="1"/>
    <s v="Personal Auto"/>
    <s v="Personal L2"/>
    <s v="Offer1"/>
    <s v="Agent"/>
    <n v="413.60673300000002"/>
    <s v="Two-Door Car"/>
    <s v="Medsize"/>
  </r>
  <r>
    <s v="MS11057"/>
    <x v="4"/>
    <n v="9587.5865830000002"/>
    <x v="0"/>
    <s v="Premium"/>
    <x v="0"/>
    <s v="1/31/11"/>
    <s v="Employed"/>
    <x v="1"/>
    <n v="84539"/>
    <x v="1"/>
    <x v="0"/>
    <n v="119"/>
    <n v="10"/>
    <n v="71"/>
    <n v="0"/>
    <n v="4"/>
    <s v="Personal Auto"/>
    <s v="Personal L3"/>
    <s v="Offer1"/>
    <s v="Call Center"/>
    <n v="65.428481000000005"/>
    <s v="Four-Door Car"/>
    <s v="Medsize"/>
  </r>
  <r>
    <s v="UU99893"/>
    <x v="1"/>
    <n v="7689.7001049999999"/>
    <x v="0"/>
    <s v="Extended"/>
    <x v="2"/>
    <d v="2011-04-02T00:00:00"/>
    <s v="Employed"/>
    <x v="0"/>
    <n v="42677"/>
    <x v="0"/>
    <x v="2"/>
    <n v="96"/>
    <n v="5"/>
    <n v="20"/>
    <n v="0"/>
    <n v="3"/>
    <s v="Personal Auto"/>
    <s v="Personal L3"/>
    <s v="Offer1"/>
    <s v="Branch"/>
    <n v="1084.9565500000001"/>
    <s v="Four-Door Car"/>
    <s v="Small"/>
  </r>
  <r>
    <s v="FE93665"/>
    <x v="4"/>
    <n v="7897.0150709999998"/>
    <x v="0"/>
    <s v="Basic"/>
    <x v="3"/>
    <s v="1/30/11"/>
    <s v="Unemployed"/>
    <x v="0"/>
    <n v="0"/>
    <x v="0"/>
    <x v="1"/>
    <n v="72"/>
    <n v="8"/>
    <n v="54"/>
    <n v="0"/>
    <n v="2"/>
    <s v="Personal Auto"/>
    <s v="Personal L2"/>
    <s v="Offer1"/>
    <s v="Agent"/>
    <n v="518.4"/>
    <s v="Two-Door Car"/>
    <s v="Medsize"/>
  </r>
  <r>
    <s v="AN53225"/>
    <x v="0"/>
    <n v="24672.655309999998"/>
    <x v="0"/>
    <s v="Extended"/>
    <x v="3"/>
    <s v="1/15/11"/>
    <s v="Unemployed"/>
    <x v="1"/>
    <n v="0"/>
    <x v="0"/>
    <x v="1"/>
    <n v="76"/>
    <n v="8"/>
    <n v="77"/>
    <n v="0"/>
    <n v="2"/>
    <s v="Personal Auto"/>
    <s v="Personal L1"/>
    <s v="Offer1"/>
    <s v="Agent"/>
    <n v="364.8"/>
    <s v="Two-Door Car"/>
    <s v="Medsize"/>
  </r>
  <r>
    <s v="RL12319"/>
    <x v="4"/>
    <n v="7484.383041"/>
    <x v="0"/>
    <s v="Basic"/>
    <x v="3"/>
    <s v="1/15/11"/>
    <s v="Employed"/>
    <x v="0"/>
    <n v="51692"/>
    <x v="0"/>
    <x v="0"/>
    <n v="186"/>
    <n v="12"/>
    <n v="28"/>
    <n v="0"/>
    <n v="1"/>
    <s v="Special Auto"/>
    <s v="Special L3"/>
    <s v="Offer1"/>
    <s v="Agent"/>
    <n v="892.8"/>
    <s v="Luxury Car"/>
    <s v="Medsize"/>
  </r>
  <r>
    <s v="AR25213"/>
    <x v="1"/>
    <n v="7282.9675859999998"/>
    <x v="0"/>
    <s v="Basic"/>
    <x v="3"/>
    <s v="1/31/11"/>
    <s v="Employed"/>
    <x v="1"/>
    <n v="40858"/>
    <x v="0"/>
    <x v="0"/>
    <n v="184"/>
    <n v="10"/>
    <n v="62"/>
    <n v="0"/>
    <n v="1"/>
    <s v="Personal Auto"/>
    <s v="Personal L3"/>
    <s v="Offer3"/>
    <s v="Agent"/>
    <n v="883.2"/>
    <s v="Luxury SUV"/>
    <s v="Large"/>
  </r>
  <r>
    <s v="JL15127"/>
    <x v="2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3"/>
    <s v="Offer1"/>
    <s v="Branch"/>
    <n v="128.969729"/>
    <s v="Four-Door Car"/>
    <s v="Medsize"/>
  </r>
  <r>
    <s v="SD42668"/>
    <x v="0"/>
    <n v="5295.6256970000004"/>
    <x v="0"/>
    <s v="Basic"/>
    <x v="0"/>
    <d v="2011-06-01T00:00:00"/>
    <s v="Unemployed"/>
    <x v="1"/>
    <n v="0"/>
    <x v="0"/>
    <x v="1"/>
    <n v="74"/>
    <n v="19"/>
    <n v="71"/>
    <n v="0"/>
    <n v="3"/>
    <s v="Personal Auto"/>
    <s v="Personal L1"/>
    <s v="Offer3"/>
    <s v="Agent"/>
    <n v="532.79999999999995"/>
    <s v="Four-Door Car"/>
    <s v="Medsize"/>
  </r>
  <r>
    <s v="ZG82127"/>
    <x v="3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Corporate Auto"/>
    <s v="Corporate L3"/>
    <s v="Offer1"/>
    <s v="Branch"/>
    <n v="419.36595799999998"/>
    <s v="SUV"/>
    <s v="Medsize"/>
  </r>
  <r>
    <s v="DW37404"/>
    <x v="3"/>
    <n v="7858.0474439999998"/>
    <x v="0"/>
    <s v="Basic"/>
    <x v="0"/>
    <d v="2011-10-02T00:00:00"/>
    <s v="Employed"/>
    <x v="0"/>
    <n v="20532"/>
    <x v="2"/>
    <x v="2"/>
    <n v="67"/>
    <n v="20"/>
    <n v="68"/>
    <n v="0"/>
    <n v="2"/>
    <s v="Personal Auto"/>
    <s v="Personal L2"/>
    <s v="Offer1"/>
    <s v="Branch"/>
    <n v="282.65749899999997"/>
    <s v="Four-Door Car"/>
    <s v="Large"/>
  </r>
  <r>
    <s v="XM87301"/>
    <x v="4"/>
    <n v="2397.5366519999998"/>
    <x v="0"/>
    <s v="Basic"/>
    <x v="0"/>
    <d v="2011-06-02T00:00:00"/>
    <s v="Unemployed"/>
    <x v="1"/>
    <n v="0"/>
    <x v="0"/>
    <x v="1"/>
    <n v="66"/>
    <n v="23"/>
    <n v="1"/>
    <n v="0"/>
    <n v="1"/>
    <s v="Personal Auto"/>
    <s v="Personal L3"/>
    <s v="Offer2"/>
    <s v="Web"/>
    <n v="596.49443900000006"/>
    <s v="Four-Door Car"/>
    <s v="Medsize"/>
  </r>
  <r>
    <s v="TJ46491"/>
    <x v="4"/>
    <n v="5980.8461509999997"/>
    <x v="0"/>
    <s v="Extended"/>
    <x v="1"/>
    <s v="2/17/11"/>
    <s v="Employed"/>
    <x v="0"/>
    <n v="22946"/>
    <x v="0"/>
    <x v="0"/>
    <n v="76"/>
    <n v="18"/>
    <n v="72"/>
    <n v="0"/>
    <n v="8"/>
    <s v="Personal Auto"/>
    <s v="Personal L3"/>
    <s v="Offer2"/>
    <s v="Agent"/>
    <n v="377.35043300000001"/>
    <s v="Four-Door Car"/>
    <s v="Large"/>
  </r>
  <r>
    <s v="KA98111"/>
    <x v="0"/>
    <n v="2513.1172019999999"/>
    <x v="0"/>
    <s v="Basic"/>
    <x v="0"/>
    <s v="2/14/11"/>
    <s v="Employed"/>
    <x v="1"/>
    <n v="22475"/>
    <x v="0"/>
    <x v="0"/>
    <n v="64"/>
    <n v="25"/>
    <n v="40"/>
    <n v="1"/>
    <n v="1"/>
    <s v="Personal Auto"/>
    <s v="Personal L3"/>
    <s v="Offer2"/>
    <s v="Agent"/>
    <n v="307.2"/>
    <s v="Four-Door Car"/>
    <s v="Large"/>
  </r>
  <r>
    <s v="IM15816"/>
    <x v="4"/>
    <n v="9403.9627440000004"/>
    <x v="0"/>
    <s v="Basic"/>
    <x v="3"/>
    <d v="2011-05-02T00:00:00"/>
    <s v="Employed"/>
    <x v="0"/>
    <n v="79440"/>
    <x v="2"/>
    <x v="2"/>
    <n v="117"/>
    <n v="11"/>
    <n v="19"/>
    <n v="0"/>
    <n v="8"/>
    <s v="Personal Auto"/>
    <s v="Personal L3"/>
    <s v="Offer4"/>
    <s v="Web"/>
    <n v="500.63811800000002"/>
    <s v="SUV"/>
    <s v="Medsize"/>
  </r>
  <r>
    <s v="ZT63368"/>
    <x v="1"/>
    <n v="2618.80573"/>
    <x v="0"/>
    <s v="Basic"/>
    <x v="1"/>
    <s v="2/20/11"/>
    <s v="Unemployed"/>
    <x v="1"/>
    <n v="0"/>
    <x v="0"/>
    <x v="1"/>
    <n v="74"/>
    <n v="2"/>
    <n v="51"/>
    <n v="0"/>
    <n v="1"/>
    <s v="Personal Auto"/>
    <s v="Personal L3"/>
    <s v="Offer1"/>
    <s v="Agent"/>
    <n v="470.95662800000002"/>
    <s v="Four-Door Car"/>
    <s v="Medsize"/>
  </r>
  <r>
    <s v="VU79621"/>
    <x v="4"/>
    <n v="8139.9968170000002"/>
    <x v="0"/>
    <s v="Basic"/>
    <x v="2"/>
    <d v="2011-01-01T00:00:00"/>
    <s v="Unemployed"/>
    <x v="1"/>
    <n v="0"/>
    <x v="0"/>
    <x v="2"/>
    <n v="108"/>
    <n v="10"/>
    <n v="42"/>
    <n v="0"/>
    <n v="6"/>
    <s v="Personal Auto"/>
    <s v="Personal L2"/>
    <s v="Offer2"/>
    <s v="Branch"/>
    <n v="518.4"/>
    <s v="Sports Car"/>
    <s v="Large"/>
  </r>
  <r>
    <s v="HP20623"/>
    <x v="3"/>
    <n v="5227.5702240000001"/>
    <x v="0"/>
    <s v="Basic"/>
    <x v="3"/>
    <s v="1/13/11"/>
    <s v="Employed"/>
    <x v="0"/>
    <n v="70988"/>
    <x v="0"/>
    <x v="0"/>
    <n v="65"/>
    <n v="3"/>
    <n v="82"/>
    <n v="0"/>
    <n v="7"/>
    <s v="Personal Auto"/>
    <s v="Personal L1"/>
    <s v="Offer3"/>
    <s v="Web"/>
    <n v="312"/>
    <s v="Four-Door Car"/>
    <s v="Medsize"/>
  </r>
  <r>
    <s v="RY44996"/>
    <x v="4"/>
    <n v="2677.2234619999999"/>
    <x v="0"/>
    <s v="Basic"/>
    <x v="3"/>
    <s v="1/13/11"/>
    <s v="Employed"/>
    <x v="0"/>
    <n v="56536"/>
    <x v="2"/>
    <x v="2"/>
    <n v="67"/>
    <n v="10"/>
    <n v="63"/>
    <n v="0"/>
    <n v="1"/>
    <s v="Special Auto"/>
    <s v="Special L1"/>
    <s v="Offer4"/>
    <s v="Web"/>
    <n v="301.891189"/>
    <s v="Four-Door Car"/>
    <s v="Medsize"/>
  </r>
  <r>
    <s v="YS71471"/>
    <x v="1"/>
    <n v="2685.7387370000001"/>
    <x v="0"/>
    <s v="Basic"/>
    <x v="3"/>
    <d v="2011-03-01T00:00:00"/>
    <s v="Employed"/>
    <x v="1"/>
    <n v="45754"/>
    <x v="0"/>
    <x v="2"/>
    <n v="69"/>
    <n v="34"/>
    <n v="88"/>
    <n v="0"/>
    <n v="1"/>
    <s v="Personal Auto"/>
    <s v="Personal L3"/>
    <s v="Offer2"/>
    <s v="Web"/>
    <n v="333.189774"/>
    <s v="Two-Door Car"/>
    <s v="Medsize"/>
  </r>
  <r>
    <s v="VW74085"/>
    <x v="4"/>
    <n v="5932.5604560000002"/>
    <x v="0"/>
    <s v="Basic"/>
    <x v="3"/>
    <s v="1/27/11"/>
    <s v="Employed"/>
    <x v="0"/>
    <n v="48278"/>
    <x v="1"/>
    <x v="0"/>
    <n v="74"/>
    <n v="22"/>
    <n v="7"/>
    <n v="0"/>
    <n v="4"/>
    <s v="Personal Auto"/>
    <s v="Personal L3"/>
    <s v="Offer1"/>
    <s v="Web"/>
    <n v="98.198663999999994"/>
    <s v="Two-Door Car"/>
    <s v="Medsize"/>
  </r>
  <r>
    <s v="YD76280"/>
    <x v="4"/>
    <n v="2335.8782379999998"/>
    <x v="0"/>
    <s v="Basic"/>
    <x v="3"/>
    <d v="2011-09-01T00:00:00"/>
    <s v="Employed"/>
    <x v="1"/>
    <n v="22087"/>
    <x v="0"/>
    <x v="0"/>
    <n v="61"/>
    <n v="29"/>
    <n v="3"/>
    <n v="2"/>
    <n v="1"/>
    <s v="Personal Auto"/>
    <s v="Personal L2"/>
    <s v="Offer3"/>
    <s v="Agent"/>
    <n v="292.8"/>
    <s v="Two-Door Car"/>
    <s v="Small"/>
  </r>
  <r>
    <s v="TL67005"/>
    <x v="3"/>
    <n v="4811.1844819999997"/>
    <x v="0"/>
    <s v="Extended"/>
    <x v="3"/>
    <d v="2011-07-01T00:00:00"/>
    <s v="Unemployed"/>
    <x v="0"/>
    <n v="0"/>
    <x v="2"/>
    <x v="2"/>
    <n v="136"/>
    <n v="11"/>
    <n v="30"/>
    <n v="1"/>
    <n v="1"/>
    <s v="Corporate Auto"/>
    <s v="Corporate L2"/>
    <s v="Offer1"/>
    <s v="Agent"/>
    <n v="569.90833799999996"/>
    <s v="SUV"/>
    <s v="Medsize"/>
  </r>
  <r>
    <s v="MO65595"/>
    <x v="2"/>
    <n v="3386.5321949999998"/>
    <x v="0"/>
    <s v="Extended"/>
    <x v="0"/>
    <d v="2011-10-02T00:00:00"/>
    <s v="Unemployed"/>
    <x v="0"/>
    <n v="0"/>
    <x v="0"/>
    <x v="0"/>
    <n v="92"/>
    <n v="18"/>
    <n v="79"/>
    <n v="0"/>
    <n v="1"/>
    <s v="Personal Auto"/>
    <s v="Personal L3"/>
    <s v="Offer1"/>
    <s v="Branch"/>
    <n v="571.59363699999994"/>
    <s v="Two-Door Car"/>
    <s v="Medsize"/>
  </r>
  <r>
    <s v="RX96438"/>
    <x v="0"/>
    <n v="2311.2112870000001"/>
    <x v="0"/>
    <s v="Basic"/>
    <x v="3"/>
    <d v="2011-06-01T00:00:00"/>
    <s v="Disabled"/>
    <x v="0"/>
    <n v="24400"/>
    <x v="0"/>
    <x v="1"/>
    <n v="62"/>
    <n v="13"/>
    <n v="25"/>
    <n v="0"/>
    <n v="1"/>
    <s v="Corporate Auto"/>
    <s v="Corporate L3"/>
    <s v="Offer3"/>
    <s v="Agent"/>
    <n v="297.60000000000002"/>
    <s v="Two-Door Car"/>
    <s v="Medsize"/>
  </r>
  <r>
    <s v="VA65117"/>
    <x v="4"/>
    <n v="7635.4222319999999"/>
    <x v="0"/>
    <s v="Basic"/>
    <x v="3"/>
    <s v="2/18/11"/>
    <s v="Unemployed"/>
    <x v="1"/>
    <n v="0"/>
    <x v="0"/>
    <x v="1"/>
    <n v="110"/>
    <n v="0"/>
    <n v="66"/>
    <n v="0"/>
    <n v="7"/>
    <s v="Personal Auto"/>
    <s v="Personal L1"/>
    <s v="Offer1"/>
    <s v="Branch"/>
    <n v="1138.6875829999999"/>
    <s v="SUV"/>
    <s v="Medsize"/>
  </r>
  <r>
    <s v="KG16176"/>
    <x v="0"/>
    <n v="2434.849287"/>
    <x v="0"/>
    <s v="Basic"/>
    <x v="1"/>
    <s v="1/19/11"/>
    <s v="Unemployed"/>
    <x v="0"/>
    <n v="0"/>
    <x v="2"/>
    <x v="0"/>
    <n v="66"/>
    <n v="30"/>
    <n v="34"/>
    <n v="0"/>
    <n v="1"/>
    <s v="Personal Auto"/>
    <s v="Personal L2"/>
    <s v="Offer1"/>
    <s v="Agent"/>
    <n v="167.073308"/>
    <s v="Four-Door Car"/>
    <s v="Medsize"/>
  </r>
  <r>
    <s v="NT79981"/>
    <x v="2"/>
    <n v="3605.9745640000001"/>
    <x v="0"/>
    <s v="Extended"/>
    <x v="3"/>
    <d v="2011-06-01T00:00:00"/>
    <s v="Disabled"/>
    <x v="0"/>
    <n v="13199"/>
    <x v="0"/>
    <x v="2"/>
    <n v="93"/>
    <n v="23"/>
    <n v="22"/>
    <n v="0"/>
    <n v="1"/>
    <s v="Personal Auto"/>
    <s v="Personal L3"/>
    <s v="Offer2"/>
    <s v="Agent"/>
    <n v="582.46200799999997"/>
    <s v="Four-Door Car"/>
    <s v="Medsize"/>
  </r>
  <r>
    <s v="ES88339"/>
    <x v="3"/>
    <n v="3337.9808680000001"/>
    <x v="0"/>
    <s v="Extended"/>
    <x v="2"/>
    <s v="1/15/11"/>
    <s v="Employed"/>
    <x v="1"/>
    <n v="60607"/>
    <x v="2"/>
    <x v="0"/>
    <n v="83"/>
    <n v="2"/>
    <n v="82"/>
    <n v="0"/>
    <n v="1"/>
    <s v="Corporate Auto"/>
    <s v="Corporate L1"/>
    <s v="Offer2"/>
    <s v="Web"/>
    <n v="379.58311900000001"/>
    <s v="Four-Door Car"/>
    <s v="Medsize"/>
  </r>
  <r>
    <s v="AD33971"/>
    <x v="3"/>
    <n v="12564.06775"/>
    <x v="0"/>
    <s v="Basic"/>
    <x v="4"/>
    <s v="1/14/11"/>
    <s v="Unemployed"/>
    <x v="1"/>
    <n v="0"/>
    <x v="0"/>
    <x v="0"/>
    <n v="68"/>
    <n v="15"/>
    <n v="52"/>
    <n v="0"/>
    <n v="2"/>
    <s v="Personal Auto"/>
    <s v="Personal L3"/>
    <s v="Offer2"/>
    <s v="Web"/>
    <n v="326.39999999999998"/>
    <s v="Four-Door Car"/>
    <s v="Medsize"/>
  </r>
  <r>
    <s v="JR84006"/>
    <x v="0"/>
    <n v="2454.3554359999998"/>
    <x v="0"/>
    <s v="Basic"/>
    <x v="3"/>
    <d v="2011-02-01T00:00:00"/>
    <s v="Employed"/>
    <x v="1"/>
    <n v="74624"/>
    <x v="0"/>
    <x v="0"/>
    <n v="62"/>
    <n v="16"/>
    <n v="71"/>
    <n v="1"/>
    <n v="1"/>
    <s v="Personal Auto"/>
    <s v="Personal L2"/>
    <s v="Offer2"/>
    <s v="Branch"/>
    <n v="297.60000000000002"/>
    <s v="Four-Door Car"/>
    <s v="Medsize"/>
  </r>
  <r>
    <s v="FN66436"/>
    <x v="3"/>
    <n v="10722.0645"/>
    <x v="0"/>
    <s v="Extended"/>
    <x v="1"/>
    <d v="2011-03-02T00:00:00"/>
    <s v="Employed"/>
    <x v="0"/>
    <n v="54311"/>
    <x v="2"/>
    <x v="0"/>
    <n v="90"/>
    <n v="20"/>
    <n v="41"/>
    <n v="0"/>
    <n v="2"/>
    <s v="Personal Auto"/>
    <s v="Personal L3"/>
    <s v="Offer2"/>
    <s v="Agent"/>
    <n v="385.57201099999997"/>
    <s v="Two-Door Car"/>
    <s v="Medsize"/>
  </r>
  <r>
    <s v="YX84828"/>
    <x v="4"/>
    <n v="5079.830406"/>
    <x v="0"/>
    <s v="Basic"/>
    <x v="0"/>
    <s v="1/24/11"/>
    <s v="Unemployed"/>
    <x v="0"/>
    <n v="0"/>
    <x v="0"/>
    <x v="0"/>
    <n v="68"/>
    <n v="6"/>
    <n v="95"/>
    <n v="0"/>
    <n v="5"/>
    <s v="Personal Auto"/>
    <s v="Personal L3"/>
    <s v="Offer2"/>
    <s v="Agent"/>
    <n v="326.39999999999998"/>
    <s v="Two-Door Car"/>
    <s v="Small"/>
  </r>
  <r>
    <s v="JH94846"/>
    <x v="3"/>
    <n v="3829.2786040000001"/>
    <x v="0"/>
    <s v="Extended"/>
    <x v="0"/>
    <d v="2011-09-01T00:00:00"/>
    <s v="Disabled"/>
    <x v="0"/>
    <n v="19240"/>
    <x v="0"/>
    <x v="0"/>
    <n v="99"/>
    <n v="25"/>
    <n v="69"/>
    <n v="0"/>
    <n v="1"/>
    <s v="Personal Auto"/>
    <s v="Personal L2"/>
    <s v="Offer3"/>
    <s v="Call Center"/>
    <n v="475.2"/>
    <s v="Four-Door Car"/>
    <s v="Small"/>
  </r>
  <r>
    <s v="TX73398"/>
    <x v="2"/>
    <n v="3697.0409399999999"/>
    <x v="0"/>
    <s v="Premium"/>
    <x v="0"/>
    <d v="2011-10-02T00:00:00"/>
    <s v="Unemployed"/>
    <x v="1"/>
    <n v="0"/>
    <x v="0"/>
    <x v="1"/>
    <n v="113"/>
    <n v="3"/>
    <n v="91"/>
    <n v="0"/>
    <n v="1"/>
    <s v="Personal Auto"/>
    <s v="Personal L3"/>
    <s v="Offer1"/>
    <s v="Agent"/>
    <n v="813.6"/>
    <s v="Two-Door Car"/>
    <s v="Medsize"/>
  </r>
  <r>
    <s v="RX45809"/>
    <x v="3"/>
    <n v="14854.195519999999"/>
    <x v="0"/>
    <s v="Basic"/>
    <x v="1"/>
    <d v="2011-06-02T00:00:00"/>
    <s v="Employed"/>
    <x v="1"/>
    <n v="37899"/>
    <x v="1"/>
    <x v="0"/>
    <n v="187"/>
    <n v="9"/>
    <n v="11"/>
    <n v="0"/>
    <n v="5"/>
    <s v="Personal Auto"/>
    <s v="Personal L1"/>
    <s v="Offer4"/>
    <s v="Branch"/>
    <n v="246.993145"/>
    <s v="Luxury SUV"/>
    <s v="Medsize"/>
  </r>
  <r>
    <s v="US36532"/>
    <x v="1"/>
    <n v="4938.2145399999999"/>
    <x v="0"/>
    <s v="Basic"/>
    <x v="3"/>
    <s v="2/27/11"/>
    <s v="Employed"/>
    <x v="0"/>
    <n v="76283"/>
    <x v="0"/>
    <x v="0"/>
    <n v="61"/>
    <n v="9"/>
    <n v="99"/>
    <n v="0"/>
    <n v="6"/>
    <s v="Corporate Auto"/>
    <s v="Corporate L3"/>
    <s v="Offer2"/>
    <s v="Agent"/>
    <n v="292.8"/>
    <s v="Four-Door Car"/>
    <s v="Medsize"/>
  </r>
  <r>
    <s v="RN86953"/>
    <x v="3"/>
    <n v="7536.0708510000004"/>
    <x v="0"/>
    <s v="Basic"/>
    <x v="3"/>
    <s v="1/13/11"/>
    <s v="Employed"/>
    <x v="0"/>
    <n v="69674"/>
    <x v="0"/>
    <x v="0"/>
    <n v="62"/>
    <n v="14"/>
    <n v="18"/>
    <n v="1"/>
    <n v="2"/>
    <s v="Personal Auto"/>
    <s v="Personal L1"/>
    <s v="Offer3"/>
    <s v="Branch"/>
    <n v="297.60000000000002"/>
    <s v="Two-Door Car"/>
    <s v="Medsize"/>
  </r>
  <r>
    <s v="RZ50353"/>
    <x v="3"/>
    <n v="6243.1417849999998"/>
    <x v="0"/>
    <s v="Extended"/>
    <x v="3"/>
    <d v="2011-02-01T00:00:00"/>
    <s v="Employed"/>
    <x v="1"/>
    <n v="57734"/>
    <x v="0"/>
    <x v="2"/>
    <n v="78"/>
    <n v="2"/>
    <n v="64"/>
    <n v="0"/>
    <n v="3"/>
    <s v="Personal Auto"/>
    <s v="Personal L2"/>
    <s v="Offer4"/>
    <s v="Web"/>
    <n v="374.4"/>
    <s v="Four-Door Car"/>
    <s v="Medsize"/>
  </r>
  <r>
    <s v="QP32003"/>
    <x v="1"/>
    <n v="9983.1284410000007"/>
    <x v="0"/>
    <s v="Extended"/>
    <x v="1"/>
    <d v="2011-06-01T00:00:00"/>
    <s v="Unemployed"/>
    <x v="0"/>
    <n v="0"/>
    <x v="0"/>
    <x v="1"/>
    <n v="93"/>
    <n v="19"/>
    <n v="79"/>
    <n v="0"/>
    <n v="2"/>
    <s v="Personal Auto"/>
    <s v="Personal L1"/>
    <s v="Offer3"/>
    <s v="Call Center"/>
    <n v="669.6"/>
    <s v="Four-Door Car"/>
    <s v="Medsize"/>
  </r>
  <r>
    <s v="WN91943"/>
    <x v="3"/>
    <n v="12948.39854"/>
    <x v="0"/>
    <s v="Premium"/>
    <x v="1"/>
    <s v="1/21/11"/>
    <s v="Employed"/>
    <x v="1"/>
    <n v="30763"/>
    <x v="0"/>
    <x v="1"/>
    <n v="111"/>
    <n v="28"/>
    <n v="19"/>
    <n v="0"/>
    <n v="2"/>
    <s v="Personal Auto"/>
    <s v="Personal L1"/>
    <s v="Offer1"/>
    <s v="Agent"/>
    <n v="1072.5324430000001"/>
    <s v="Four-Door Car"/>
    <s v="Medsize"/>
  </r>
  <r>
    <s v="BR24590"/>
    <x v="1"/>
    <n v="2510.5936510000001"/>
    <x v="0"/>
    <s v="Basic"/>
    <x v="0"/>
    <d v="2011-03-01T00:00:00"/>
    <s v="Unemployed"/>
    <x v="1"/>
    <n v="0"/>
    <x v="0"/>
    <x v="1"/>
    <n v="70"/>
    <n v="25"/>
    <n v="30"/>
    <n v="0"/>
    <n v="1"/>
    <s v="Personal Auto"/>
    <s v="Personal L3"/>
    <s v="Offer1"/>
    <s v="Agent"/>
    <n v="522.41314"/>
    <s v="Four-Door Car"/>
    <s v="Small"/>
  </r>
  <r>
    <s v="UI57491"/>
    <x v="3"/>
    <n v="5165.571852"/>
    <x v="0"/>
    <s v="Basic"/>
    <x v="0"/>
    <s v="2/19/11"/>
    <s v="Unemployed"/>
    <x v="1"/>
    <n v="0"/>
    <x v="0"/>
    <x v="0"/>
    <n v="72"/>
    <n v="6"/>
    <n v="66"/>
    <n v="0"/>
    <n v="5"/>
    <s v="Personal Auto"/>
    <s v="Personal L3"/>
    <s v="Offer1"/>
    <s v="Agent"/>
    <n v="518.4"/>
    <s v="Two-Door Car"/>
    <s v="Small"/>
  </r>
  <r>
    <s v="UJ70796"/>
    <x v="4"/>
    <n v="7413.422501"/>
    <x v="0"/>
    <s v="Basic"/>
    <x v="1"/>
    <s v="1/28/11"/>
    <s v="Employed"/>
    <x v="0"/>
    <n v="52130"/>
    <x v="1"/>
    <x v="0"/>
    <n v="62"/>
    <n v="17"/>
    <n v="54"/>
    <n v="0"/>
    <n v="2"/>
    <s v="Personal Auto"/>
    <s v="Personal L3"/>
    <s v="Offer2"/>
    <s v="Branch"/>
    <n v="124.463095"/>
    <s v="Four-Door Car"/>
    <s v="Medsize"/>
  </r>
  <r>
    <s v="NX32730"/>
    <x v="3"/>
    <n v="3000.4378219999999"/>
    <x v="0"/>
    <s v="Basic"/>
    <x v="3"/>
    <d v="2011-08-02T00:00:00"/>
    <s v="Employed"/>
    <x v="0"/>
    <n v="77041"/>
    <x v="0"/>
    <x v="0"/>
    <n v="74"/>
    <n v="11"/>
    <n v="61"/>
    <n v="0"/>
    <n v="1"/>
    <s v="Personal Auto"/>
    <s v="Personal L3"/>
    <s v="Offer3"/>
    <s v="Agent"/>
    <n v="475.01423999999997"/>
    <s v="Two-Door Car"/>
    <s v="Large"/>
  </r>
  <r>
    <s v="OH98172"/>
    <x v="3"/>
    <n v="3188.5307299999999"/>
    <x v="0"/>
    <s v="Extended"/>
    <x v="3"/>
    <d v="2011-03-01T00:00:00"/>
    <s v="Employed"/>
    <x v="0"/>
    <n v="81081"/>
    <x v="2"/>
    <x v="0"/>
    <n v="79"/>
    <n v="20"/>
    <n v="25"/>
    <n v="0"/>
    <n v="1"/>
    <s v="Personal Auto"/>
    <s v="Personal L3"/>
    <s v="Offer2"/>
    <s v="Agent"/>
    <n v="224.888004"/>
    <s v="Two-Door Car"/>
    <s v="Medsize"/>
  </r>
  <r>
    <s v="AQ30231"/>
    <x v="3"/>
    <n v="5800.7726990000001"/>
    <x v="0"/>
    <s v="Extended"/>
    <x v="0"/>
    <d v="2011-10-01T00:00:00"/>
    <s v="Unemployed"/>
    <x v="0"/>
    <n v="0"/>
    <x v="0"/>
    <x v="0"/>
    <n v="78"/>
    <n v="16"/>
    <n v="93"/>
    <n v="0"/>
    <n v="6"/>
    <s v="Personal Auto"/>
    <s v="Personal L2"/>
    <s v="Offer2"/>
    <s v="Agent"/>
    <n v="374.4"/>
    <s v="Four-Door Car"/>
    <s v="Small"/>
  </r>
  <r>
    <s v="MU97512"/>
    <x v="4"/>
    <n v="7398.8739409999998"/>
    <x v="0"/>
    <s v="Basic"/>
    <x v="0"/>
    <d v="2011-02-02T00:00:00"/>
    <s v="Employed"/>
    <x v="1"/>
    <n v="27383"/>
    <x v="0"/>
    <x v="0"/>
    <n v="188"/>
    <n v="33"/>
    <n v="25"/>
    <n v="0"/>
    <n v="1"/>
    <s v="Corporate Auto"/>
    <s v="Corporate L2"/>
    <s v="Offer4"/>
    <s v="Branch"/>
    <n v="902.4"/>
    <s v="Luxury Car"/>
    <s v="Medsize"/>
  </r>
  <r>
    <s v="CO75086"/>
    <x v="1"/>
    <n v="7269.3386769999997"/>
    <x v="0"/>
    <s v="Extended"/>
    <x v="1"/>
    <s v="1/30/11"/>
    <s v="Employed"/>
    <x v="1"/>
    <n v="20407"/>
    <x v="1"/>
    <x v="0"/>
    <n v="95"/>
    <n v="33"/>
    <n v="6"/>
    <n v="2"/>
    <n v="8"/>
    <s v="Corporate Auto"/>
    <s v="Corporate L2"/>
    <s v="Offer1"/>
    <s v="Call Center"/>
    <n v="36.977490000000003"/>
    <s v="Four-Door Car"/>
    <s v="Medsize"/>
  </r>
  <r>
    <s v="WW52683"/>
    <x v="3"/>
    <n v="5067.6355249999997"/>
    <x v="0"/>
    <s v="Basic"/>
    <x v="0"/>
    <s v="1/26/11"/>
    <s v="Employed"/>
    <x v="0"/>
    <n v="61067"/>
    <x v="1"/>
    <x v="0"/>
    <n v="64"/>
    <n v="20"/>
    <n v="0"/>
    <n v="1"/>
    <n v="3"/>
    <s v="Personal Auto"/>
    <s v="Personal L3"/>
    <s v="Offer2"/>
    <s v="Agent"/>
    <n v="86.309743999999995"/>
    <s v="Four-Door Car"/>
    <s v="Medsize"/>
  </r>
  <r>
    <s v="XO38850"/>
    <x v="1"/>
    <n v="6227.3652519999996"/>
    <x v="0"/>
    <s v="Extended"/>
    <x v="1"/>
    <d v="2011-04-02T00:00:00"/>
    <s v="Unemployed"/>
    <x v="1"/>
    <n v="0"/>
    <x v="0"/>
    <x v="1"/>
    <n v="94"/>
    <n v="11"/>
    <n v="21"/>
    <n v="0"/>
    <n v="9"/>
    <s v="Personal Auto"/>
    <s v="Personal L2"/>
    <s v="Offer3"/>
    <s v="Agent"/>
    <n v="676.8"/>
    <s v="Four-Door Car"/>
    <s v="Small"/>
  </r>
  <r>
    <s v="DB50188"/>
    <x v="3"/>
    <n v="4448.6422769999999"/>
    <x v="0"/>
    <s v="Basic"/>
    <x v="1"/>
    <s v="2/20/11"/>
    <s v="Employed"/>
    <x v="1"/>
    <n v="23006"/>
    <x v="0"/>
    <x v="0"/>
    <n v="113"/>
    <n v="17"/>
    <n v="60"/>
    <n v="0"/>
    <n v="1"/>
    <s v="Personal Auto"/>
    <s v="Personal L3"/>
    <s v="Offer1"/>
    <s v="Branch"/>
    <n v="792.10457099999996"/>
    <s v="SUV"/>
    <s v="Medsize"/>
  </r>
  <r>
    <s v="DG23204"/>
    <x v="3"/>
    <n v="2595.5587879999998"/>
    <x v="0"/>
    <s v="Basic"/>
    <x v="4"/>
    <s v="1/27/11"/>
    <s v="Employed"/>
    <x v="0"/>
    <n v="27734"/>
    <x v="2"/>
    <x v="0"/>
    <n v="65"/>
    <n v="12"/>
    <n v="86"/>
    <n v="0"/>
    <n v="1"/>
    <s v="Personal Auto"/>
    <s v="Personal L3"/>
    <s v="Offer2"/>
    <s v="Call Center"/>
    <n v="193.33985999999999"/>
    <s v="Four-Door Car"/>
    <s v="Medsize"/>
  </r>
  <r>
    <s v="JS64688"/>
    <x v="4"/>
    <n v="2595.8536359999998"/>
    <x v="0"/>
    <s v="Basic"/>
    <x v="3"/>
    <d v="2011-02-02T00:00:00"/>
    <s v="Employed"/>
    <x v="1"/>
    <n v="48608"/>
    <x v="0"/>
    <x v="2"/>
    <n v="67"/>
    <n v="18"/>
    <n v="12"/>
    <n v="0"/>
    <n v="1"/>
    <s v="Personal Auto"/>
    <s v="Personal L1"/>
    <s v="Offer2"/>
    <s v="Agent"/>
    <n v="321.60000000000002"/>
    <s v="Four-Door Car"/>
    <s v="Medsize"/>
  </r>
  <r>
    <s v="PU81096"/>
    <x v="1"/>
    <n v="6817.4307230000004"/>
    <x v="0"/>
    <s v="Basic"/>
    <x v="0"/>
    <s v="1/26/11"/>
    <s v="Employed"/>
    <x v="1"/>
    <n v="43947"/>
    <x v="2"/>
    <x v="0"/>
    <n v="61"/>
    <n v="33"/>
    <n v="43"/>
    <n v="4"/>
    <n v="2"/>
    <s v="Personal Auto"/>
    <s v="Personal L3"/>
    <s v="Offer3"/>
    <s v="Agent"/>
    <n v="291.38889399999999"/>
    <s v="Four-Door Car"/>
    <s v="Large"/>
  </r>
  <r>
    <s v="IW56740"/>
    <x v="4"/>
    <n v="15519.671609999999"/>
    <x v="0"/>
    <s v="Extended"/>
    <x v="3"/>
    <s v="1/20/11"/>
    <s v="Medical Leave"/>
    <x v="1"/>
    <n v="23402"/>
    <x v="0"/>
    <x v="2"/>
    <n v="82"/>
    <n v="3"/>
    <n v="28"/>
    <n v="0"/>
    <n v="2"/>
    <s v="Personal Auto"/>
    <s v="Personal L3"/>
    <s v="Offer3"/>
    <s v="Agent"/>
    <n v="393.6"/>
    <s v="Two-Door Car"/>
    <s v="Medsize"/>
  </r>
  <r>
    <s v="AK44985"/>
    <x v="3"/>
    <n v="3853.4734480000002"/>
    <x v="0"/>
    <s v="Basic"/>
    <x v="1"/>
    <s v="2/23/11"/>
    <s v="Unemployed"/>
    <x v="0"/>
    <n v="0"/>
    <x v="0"/>
    <x v="1"/>
    <n v="110"/>
    <n v="13"/>
    <n v="3"/>
    <n v="0"/>
    <n v="1"/>
    <s v="Personal Auto"/>
    <s v="Personal L2"/>
    <s v="Offer1"/>
    <s v="Agent"/>
    <n v="792"/>
    <s v="SUV"/>
    <s v="Large"/>
  </r>
  <r>
    <s v="FX55409"/>
    <x v="4"/>
    <n v="8229.2409910000006"/>
    <x v="0"/>
    <s v="Basic"/>
    <x v="2"/>
    <s v="1/14/11"/>
    <s v="Unemployed"/>
    <x v="0"/>
    <n v="0"/>
    <x v="2"/>
    <x v="0"/>
    <n v="109"/>
    <n v="5"/>
    <n v="63"/>
    <n v="0"/>
    <n v="3"/>
    <s v="Personal Auto"/>
    <s v="Personal L2"/>
    <s v="Offer3"/>
    <s v="Web"/>
    <n v="298.63653399999998"/>
    <s v="SUV"/>
    <s v="Medsize"/>
  </r>
  <r>
    <s v="BK76107"/>
    <x v="4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Personal Auto"/>
    <s v="Personal L1"/>
    <s v="Offer2"/>
    <s v="Web"/>
    <n v="256.43803000000003"/>
    <s v="Four-Door Car"/>
    <s v="Medsize"/>
  </r>
  <r>
    <s v="AY26056"/>
    <x v="1"/>
    <n v="7948.5679129999999"/>
    <x v="0"/>
    <s v="Basic"/>
    <x v="1"/>
    <s v="1/16/11"/>
    <s v="Employed"/>
    <x v="0"/>
    <n v="63892"/>
    <x v="1"/>
    <x v="0"/>
    <n v="66"/>
    <n v="2"/>
    <n v="80"/>
    <n v="0"/>
    <n v="2"/>
    <s v="Personal Auto"/>
    <s v="Personal L3"/>
    <s v="Offer1"/>
    <s v="Agent"/>
    <n v="90.712256999999994"/>
    <s v="Four-Door Car"/>
    <s v="Medsize"/>
  </r>
  <r>
    <s v="QR36329"/>
    <x v="0"/>
    <n v="2624.099741"/>
    <x v="0"/>
    <s v="Basic"/>
    <x v="0"/>
    <s v="1/27/11"/>
    <s v="Medical Leave"/>
    <x v="0"/>
    <n v="11822"/>
    <x v="2"/>
    <x v="1"/>
    <n v="70"/>
    <n v="10"/>
    <n v="89"/>
    <n v="0"/>
    <n v="1"/>
    <s v="Corporate Auto"/>
    <s v="Corporate L1"/>
    <s v="Offer1"/>
    <s v="Agent"/>
    <n v="285.894115"/>
    <s v="Two-Door Car"/>
    <s v="Large"/>
  </r>
  <r>
    <s v="GF70857"/>
    <x v="2"/>
    <n v="2933.9604260000001"/>
    <x v="0"/>
    <s v="Extended"/>
    <x v="1"/>
    <s v="1/28/11"/>
    <s v="Unemployed"/>
    <x v="1"/>
    <n v="0"/>
    <x v="1"/>
    <x v="0"/>
    <n v="83"/>
    <n v="2"/>
    <n v="62"/>
    <n v="0"/>
    <n v="1"/>
    <s v="Personal Auto"/>
    <s v="Personal L3"/>
    <s v="Offer2"/>
    <s v="Call Center"/>
    <n v="199.851201"/>
    <s v="Four-Door Car"/>
    <s v="Medsize"/>
  </r>
  <r>
    <s v="QE46704"/>
    <x v="2"/>
    <n v="2871.1450749999999"/>
    <x v="0"/>
    <s v="Basic"/>
    <x v="1"/>
    <s v="1/28/11"/>
    <s v="Employed"/>
    <x v="1"/>
    <n v="94178"/>
    <x v="2"/>
    <x v="0"/>
    <n v="72"/>
    <n v="26"/>
    <n v="25"/>
    <n v="1"/>
    <n v="1"/>
    <s v="Personal Auto"/>
    <s v="Personal L2"/>
    <s v="Offer2"/>
    <s v="Web"/>
    <n v="226.10336000000001"/>
    <s v="Four-Door Car"/>
    <s v="Medsize"/>
  </r>
  <r>
    <s v="PD22502"/>
    <x v="3"/>
    <n v="4799.6214110000001"/>
    <x v="0"/>
    <s v="Basic"/>
    <x v="0"/>
    <s v="1/24/11"/>
    <s v="Unemployed"/>
    <x v="0"/>
    <n v="0"/>
    <x v="0"/>
    <x v="0"/>
    <n v="65"/>
    <n v="11"/>
    <n v="25"/>
    <n v="0"/>
    <n v="4"/>
    <s v="Personal Auto"/>
    <s v="Personal L3"/>
    <s v="Offer1"/>
    <s v="Agent"/>
    <n v="312"/>
    <s v="Two-Door Car"/>
    <s v="Small"/>
  </r>
  <r>
    <s v="XF94560"/>
    <x v="0"/>
    <n v="2305.2382510000002"/>
    <x v="0"/>
    <s v="Basic"/>
    <x v="3"/>
    <d v="2011-12-02T00:00:00"/>
    <s v="Unemployed"/>
    <x v="0"/>
    <n v="0"/>
    <x v="0"/>
    <x v="0"/>
    <n v="62"/>
    <n v="14"/>
    <n v="81"/>
    <n v="0"/>
    <n v="1"/>
    <s v="Corporate Auto"/>
    <s v="Corporate L3"/>
    <s v="Offer1"/>
    <s v="Call Center"/>
    <n v="297.60000000000002"/>
    <s v="Four-Door Car"/>
    <s v="Medsize"/>
  </r>
  <r>
    <s v="HZ64168"/>
    <x v="3"/>
    <n v="40440.764810000001"/>
    <x v="0"/>
    <s v="Extended"/>
    <x v="0"/>
    <s v="2/15/11"/>
    <s v="Unemployed"/>
    <x v="1"/>
    <n v="0"/>
    <x v="0"/>
    <x v="1"/>
    <n v="129"/>
    <n v="23"/>
    <n v="59"/>
    <n v="0"/>
    <n v="2"/>
    <s v="Personal Auto"/>
    <s v="Personal L3"/>
    <s v="Offer1"/>
    <s v="Call Center"/>
    <n v="1191.319334"/>
    <s v="SUV"/>
    <s v="Medsize"/>
  </r>
  <r>
    <s v="FT79229"/>
    <x v="0"/>
    <n v="8900.4203589999997"/>
    <x v="0"/>
    <s v="Basic"/>
    <x v="0"/>
    <d v="2011-12-02T00:00:00"/>
    <s v="Employed"/>
    <x v="0"/>
    <n v="83761"/>
    <x v="0"/>
    <x v="2"/>
    <n v="111"/>
    <n v="1"/>
    <n v="34"/>
    <n v="0"/>
    <n v="5"/>
    <s v="Personal Auto"/>
    <s v="Personal L2"/>
    <s v="Offer1"/>
    <s v="Agent"/>
    <n v="532.79999999999995"/>
    <s v="SUV"/>
    <s v="Medsize"/>
  </r>
  <r>
    <s v="EI17753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1"/>
    <s v="Offer1"/>
    <s v="Agent"/>
    <n v="303.87275199999999"/>
    <s v="SUV"/>
    <s v="Medsize"/>
  </r>
  <r>
    <s v="EV15646"/>
    <x v="3"/>
    <n v="3781.6906909999998"/>
    <x v="0"/>
    <s v="Extended"/>
    <x v="1"/>
    <d v="2011-11-02T00:00:00"/>
    <s v="Employed"/>
    <x v="1"/>
    <n v="46573"/>
    <x v="1"/>
    <x v="0"/>
    <n v="94"/>
    <n v="26"/>
    <n v="62"/>
    <n v="0"/>
    <n v="1"/>
    <s v="Personal Auto"/>
    <s v="Personal L3"/>
    <s v="Offer3"/>
    <s v="Branch"/>
    <n v="77.778825999999995"/>
    <s v="Four-Door Car"/>
    <s v="Medsize"/>
  </r>
  <r>
    <s v="FF38892"/>
    <x v="3"/>
    <n v="32861.256159999997"/>
    <x v="0"/>
    <s v="Premium"/>
    <x v="3"/>
    <d v="2011-11-02T00:00:00"/>
    <s v="Employed"/>
    <x v="0"/>
    <n v="49889"/>
    <x v="1"/>
    <x v="0"/>
    <n v="118"/>
    <n v="8"/>
    <n v="11"/>
    <n v="0"/>
    <n v="2"/>
    <s v="Personal Auto"/>
    <s v="Personal L3"/>
    <s v="Offer4"/>
    <s v="Agent"/>
    <n v="201.545818"/>
    <s v="Two-Door Car"/>
    <s v="Medsize"/>
  </r>
  <r>
    <s v="PP35705"/>
    <x v="3"/>
    <n v="35862.993240000003"/>
    <x v="0"/>
    <s v="Extended"/>
    <x v="3"/>
    <s v="2/26/11"/>
    <s v="Medical Leave"/>
    <x v="1"/>
    <n v="26376"/>
    <x v="0"/>
    <x v="2"/>
    <n v="121"/>
    <n v="7"/>
    <n v="19"/>
    <n v="0"/>
    <n v="2"/>
    <s v="Personal Auto"/>
    <s v="Personal L3"/>
    <s v="Offer1"/>
    <s v="Agent"/>
    <n v="580.79999999999995"/>
    <s v="SUV"/>
    <s v="Small"/>
  </r>
  <r>
    <s v="FQ24781"/>
    <x v="4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1"/>
    <s v="Offer2"/>
    <s v="Web"/>
    <n v="42.689135"/>
    <s v="Four-Door Car"/>
    <s v="Medsize"/>
  </r>
  <r>
    <s v="CR20811"/>
    <x v="3"/>
    <n v="10660.89661"/>
    <x v="0"/>
    <s v="Extended"/>
    <x v="0"/>
    <s v="2/24/11"/>
    <s v="Employed"/>
    <x v="0"/>
    <n v="60642"/>
    <x v="2"/>
    <x v="0"/>
    <n v="133"/>
    <n v="34"/>
    <n v="68"/>
    <n v="0"/>
    <n v="5"/>
    <s v="Personal Auto"/>
    <s v="Personal L3"/>
    <s v="Offer1"/>
    <s v="Agent"/>
    <n v="428.27510999999998"/>
    <s v="SUV"/>
    <s v="Medsize"/>
  </r>
  <r>
    <s v="XT55646"/>
    <x v="1"/>
    <n v="4428.625763"/>
    <x v="0"/>
    <s v="Basic"/>
    <x v="0"/>
    <d v="2011-02-02T00:00:00"/>
    <s v="Medical Leave"/>
    <x v="1"/>
    <n v="18263"/>
    <x v="0"/>
    <x v="0"/>
    <n v="117"/>
    <n v="1"/>
    <n v="18"/>
    <n v="0"/>
    <n v="1"/>
    <s v="Personal Auto"/>
    <s v="Personal L2"/>
    <s v="Offer1"/>
    <s v="Branch"/>
    <n v="758.33309599999995"/>
    <s v="SUV"/>
    <s v="Medsize"/>
  </r>
  <r>
    <s v="JH30819"/>
    <x v="3"/>
    <n v="25674.148949999999"/>
    <x v="0"/>
    <s v="Basic"/>
    <x v="0"/>
    <s v="2/15/11"/>
    <s v="Employed"/>
    <x v="0"/>
    <n v="66550"/>
    <x v="0"/>
    <x v="0"/>
    <n v="107"/>
    <n v="5"/>
    <n v="0"/>
    <n v="1"/>
    <n v="2"/>
    <s v="Corporate Auto"/>
    <s v="Corporate L3"/>
    <s v="Offer1"/>
    <s v="Agent"/>
    <n v="513.6"/>
    <s v="SUV"/>
    <s v="Medsize"/>
  </r>
  <r>
    <s v="YV88022"/>
    <x v="0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2"/>
    <s v="Offer2"/>
    <s v="Agent"/>
    <n v="599.00088300000004"/>
    <s v="Two-Door Car"/>
    <s v="Medsize"/>
  </r>
  <r>
    <s v="VF57165"/>
    <x v="3"/>
    <n v="16256.80661"/>
    <x v="0"/>
    <s v="Extended"/>
    <x v="3"/>
    <s v="1/17/11"/>
    <s v="Employed"/>
    <x v="0"/>
    <n v="21206"/>
    <x v="1"/>
    <x v="0"/>
    <n v="136"/>
    <n v="12"/>
    <n v="9"/>
    <n v="0"/>
    <n v="2"/>
    <s v="Corporate Auto"/>
    <s v="Corporate L1"/>
    <s v="Offer3"/>
    <s v="Branch"/>
    <n v="98.086191999999997"/>
    <s v="Sports Car"/>
    <s v="Medsize"/>
  </r>
  <r>
    <s v="AZ36763"/>
    <x v="1"/>
    <n v="11834.734689999999"/>
    <x v="0"/>
    <s v="Extended"/>
    <x v="0"/>
    <s v="2/17/11"/>
    <s v="Unemployed"/>
    <x v="0"/>
    <n v="0"/>
    <x v="0"/>
    <x v="1"/>
    <n v="85"/>
    <n v="12"/>
    <n v="37"/>
    <n v="0"/>
    <n v="2"/>
    <s v="Personal Auto"/>
    <s v="Personal L2"/>
    <s v="Offer2"/>
    <s v="Agent"/>
    <n v="612"/>
    <s v="Four-Door Car"/>
    <s v="Medsize"/>
  </r>
  <r>
    <s v="FL50532"/>
    <x v="1"/>
    <n v="8237.2514069999997"/>
    <x v="0"/>
    <s v="Basic"/>
    <x v="2"/>
    <s v="2/28/11"/>
    <s v="Employed"/>
    <x v="1"/>
    <n v="48866"/>
    <x v="0"/>
    <x v="0"/>
    <n v="103"/>
    <n v="5"/>
    <n v="76"/>
    <n v="0"/>
    <n v="3"/>
    <s v="Personal Auto"/>
    <s v="Personal L1"/>
    <s v="Offer3"/>
    <s v="Web"/>
    <n v="494.4"/>
    <s v="Sports Car"/>
    <s v="Medsize"/>
  </r>
  <r>
    <s v="JP88955"/>
    <x v="4"/>
    <n v="8876.6674870000006"/>
    <x v="0"/>
    <s v="Basic"/>
    <x v="3"/>
    <d v="2011-06-02T00:00:00"/>
    <s v="Employed"/>
    <x v="1"/>
    <n v="30525"/>
    <x v="2"/>
    <x v="1"/>
    <n v="115"/>
    <n v="24"/>
    <n v="35"/>
    <n v="0"/>
    <n v="3"/>
    <s v="Personal Auto"/>
    <s v="Personal L2"/>
    <s v="Offer2"/>
    <s v="Call Center"/>
    <n v="368.02299199999999"/>
    <s v="Sports Car"/>
    <s v="Small"/>
  </r>
  <r>
    <s v="QF69163"/>
    <x v="0"/>
    <n v="4373.35826"/>
    <x v="0"/>
    <s v="Premium"/>
    <x v="1"/>
    <d v="2011-06-01T00:00:00"/>
    <s v="Disabled"/>
    <x v="0"/>
    <n v="25676"/>
    <x v="0"/>
    <x v="0"/>
    <n v="113"/>
    <n v="6"/>
    <n v="84"/>
    <n v="0"/>
    <n v="1"/>
    <s v="Personal Auto"/>
    <s v="Personal L3"/>
    <s v="Offer3"/>
    <s v="Web"/>
    <n v="542.4"/>
    <s v="Two-Door Car"/>
    <s v="Medsize"/>
  </r>
  <r>
    <s v="OA26316"/>
    <x v="1"/>
    <n v="2221.3643139999999"/>
    <x v="0"/>
    <s v="Basic"/>
    <x v="1"/>
    <s v="2/13/11"/>
    <s v="Unemployed"/>
    <x v="0"/>
    <n v="0"/>
    <x v="0"/>
    <x v="1"/>
    <n v="62"/>
    <n v="25"/>
    <n v="30"/>
    <n v="0"/>
    <n v="1"/>
    <s v="Personal Auto"/>
    <s v="Personal L2"/>
    <s v="Offer2"/>
    <s v="Call Center"/>
    <n v="699.52140099999997"/>
    <s v="Four-Door Car"/>
    <s v="Medsize"/>
  </r>
  <r>
    <s v="FL55134"/>
    <x v="2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OL48469"/>
    <x v="2"/>
    <n v="4162.1796379999996"/>
    <x v="0"/>
    <s v="Basic"/>
    <x v="3"/>
    <d v="2011-06-01T00:00:00"/>
    <s v="Unemployed"/>
    <x v="1"/>
    <n v="0"/>
    <x v="0"/>
    <x v="1"/>
    <n v="67"/>
    <n v="26"/>
    <n v="88"/>
    <n v="3"/>
    <n v="3"/>
    <s v="Personal Auto"/>
    <s v="Personal L3"/>
    <s v="Offer1"/>
    <s v="Branch"/>
    <n v="321.60000000000002"/>
    <s v="Four-Door Car"/>
    <s v="Medsize"/>
  </r>
  <r>
    <s v="CR86548"/>
    <x v="2"/>
    <n v="12349.70232"/>
    <x v="0"/>
    <s v="Basic"/>
    <x v="2"/>
    <s v="1/14/11"/>
    <s v="Employed"/>
    <x v="0"/>
    <n v="67248"/>
    <x v="0"/>
    <x v="2"/>
    <n v="102"/>
    <n v="19"/>
    <n v="4"/>
    <n v="0"/>
    <n v="2"/>
    <s v="Personal Auto"/>
    <s v="Personal L2"/>
    <s v="Offer3"/>
    <s v="Call Center"/>
    <n v="489.6"/>
    <s v="SUV"/>
    <s v="Medsize"/>
  </r>
  <r>
    <s v="XO11574"/>
    <x v="3"/>
    <n v="3399.1255019999999"/>
    <x v="0"/>
    <s v="Extended"/>
    <x v="3"/>
    <d v="2011-11-02T00:00:00"/>
    <s v="Employed"/>
    <x v="1"/>
    <n v="28928"/>
    <x v="1"/>
    <x v="0"/>
    <n v="87"/>
    <n v="23"/>
    <n v="7"/>
    <n v="1"/>
    <n v="1"/>
    <s v="Personal Auto"/>
    <s v="Personal L3"/>
    <s v="Offer3"/>
    <s v="Agent"/>
    <n v="192.64434700000001"/>
    <s v="Four-Door Car"/>
    <s v="Medsize"/>
  </r>
  <r>
    <s v="DM34321"/>
    <x v="3"/>
    <n v="3420.6611109999999"/>
    <x v="0"/>
    <s v="Extended"/>
    <x v="2"/>
    <d v="2011-08-02T00:00:00"/>
    <s v="Retired"/>
    <x v="0"/>
    <n v="11652"/>
    <x v="0"/>
    <x v="0"/>
    <n v="89"/>
    <n v="23"/>
    <n v="13"/>
    <n v="0"/>
    <n v="1"/>
    <s v="Personal Auto"/>
    <s v="Personal L2"/>
    <s v="Offer4"/>
    <s v="Call Center"/>
    <n v="526.47653700000001"/>
    <s v="Two-Door Car"/>
    <s v="Small"/>
  </r>
  <r>
    <s v="WH56217"/>
    <x v="0"/>
    <n v="8927.5658170000006"/>
    <x v="0"/>
    <s v="Basic"/>
    <x v="1"/>
    <s v="2/14/11"/>
    <s v="Medical Leave"/>
    <x v="1"/>
    <n v="29136"/>
    <x v="0"/>
    <x v="2"/>
    <n v="118"/>
    <n v="16"/>
    <n v="72"/>
    <n v="0"/>
    <n v="9"/>
    <s v="Corporate Auto"/>
    <s v="Corporate L1"/>
    <s v="Offer1"/>
    <s v="Agent"/>
    <n v="566.4"/>
    <s v="SUV"/>
    <s v="Large"/>
  </r>
  <r>
    <s v="BV55733"/>
    <x v="2"/>
    <n v="10852.957119999999"/>
    <x v="0"/>
    <s v="Extended"/>
    <x v="1"/>
    <s v="1/26/11"/>
    <s v="Employed"/>
    <x v="1"/>
    <n v="67696"/>
    <x v="1"/>
    <x v="0"/>
    <n v="97"/>
    <n v="11"/>
    <n v="51"/>
    <n v="5"/>
    <n v="2"/>
    <s v="Corporate Auto"/>
    <s v="Corporate L3"/>
    <s v="Offer4"/>
    <s v="Branch"/>
    <n v="17.479575000000001"/>
    <s v="Two-Door Car"/>
    <s v="Medsize"/>
  </r>
  <r>
    <s v="PK37121"/>
    <x v="0"/>
    <n v="4369.595738"/>
    <x v="0"/>
    <s v="Basic"/>
    <x v="3"/>
    <s v="2/16/11"/>
    <s v="Employed"/>
    <x v="0"/>
    <n v="91775"/>
    <x v="1"/>
    <x v="0"/>
    <n v="108"/>
    <n v="9"/>
    <n v="35"/>
    <n v="0"/>
    <n v="1"/>
    <s v="Personal Auto"/>
    <s v="Personal L3"/>
    <s v="Offer2"/>
    <s v="Branch"/>
    <n v="256.89374600000002"/>
    <s v="SUV"/>
    <s v="Large"/>
  </r>
  <r>
    <s v="EO87464"/>
    <x v="4"/>
    <n v="7915.9807119999996"/>
    <x v="0"/>
    <s v="Extended"/>
    <x v="3"/>
    <d v="2011-05-02T00:00:00"/>
    <s v="Employed"/>
    <x v="1"/>
    <n v="31383"/>
    <x v="0"/>
    <x v="0"/>
    <n v="99"/>
    <n v="24"/>
    <n v="72"/>
    <n v="0"/>
    <n v="6"/>
    <s v="Corporate Auto"/>
    <s v="Corporate L2"/>
    <s v="Offer2"/>
    <s v="Agent"/>
    <n v="475.2"/>
    <s v="Four-Door Car"/>
    <s v="Medsize"/>
  </r>
  <r>
    <s v="UF49068"/>
    <x v="3"/>
    <n v="7754.6663879999996"/>
    <x v="0"/>
    <s v="Basic"/>
    <x v="1"/>
    <s v="2/22/11"/>
    <s v="Unemployed"/>
    <x v="1"/>
    <n v="0"/>
    <x v="0"/>
    <x v="1"/>
    <n v="117"/>
    <n v="2"/>
    <n v="36"/>
    <n v="0"/>
    <n v="3"/>
    <s v="Corporate Auto"/>
    <s v="Corporate L3"/>
    <s v="Offer3"/>
    <s v="Agent"/>
    <n v="918.65505099999996"/>
    <s v="SUV"/>
    <s v="Medsize"/>
  </r>
  <r>
    <s v="CH20044"/>
    <x v="3"/>
    <n v="2241.4631880000002"/>
    <x v="0"/>
    <s v="Basic"/>
    <x v="0"/>
    <d v="2011-03-01T00:00:00"/>
    <s v="Unemployed"/>
    <x v="0"/>
    <n v="0"/>
    <x v="0"/>
    <x v="1"/>
    <n v="65"/>
    <n v="22"/>
    <n v="93"/>
    <n v="0"/>
    <n v="1"/>
    <s v="Corporate Auto"/>
    <s v="Corporate L1"/>
    <s v="Offer1"/>
    <s v="Agent"/>
    <n v="312"/>
    <s v="Four-Door Car"/>
    <s v="Medsize"/>
  </r>
  <r>
    <s v="NU57274"/>
    <x v="3"/>
    <n v="9354.1280449999995"/>
    <x v="0"/>
    <s v="Extended"/>
    <x v="0"/>
    <d v="2011-01-01T00:00:00"/>
    <s v="Unemployed"/>
    <x v="1"/>
    <n v="0"/>
    <x v="0"/>
    <x v="1"/>
    <n v="135"/>
    <n v="24"/>
    <n v="67"/>
    <n v="0"/>
    <n v="8"/>
    <s v="Personal Auto"/>
    <s v="Personal L1"/>
    <s v="Offer1"/>
    <s v="Branch"/>
    <n v="972"/>
    <s v="SUV"/>
    <s v="Large"/>
  </r>
  <r>
    <s v="CV63337"/>
    <x v="4"/>
    <n v="3499.1398640000002"/>
    <x v="0"/>
    <s v="Extended"/>
    <x v="0"/>
    <d v="2011-08-01T00:00:00"/>
    <s v="Employed"/>
    <x v="0"/>
    <n v="37273"/>
    <x v="0"/>
    <x v="2"/>
    <n v="88"/>
    <n v="10"/>
    <n v="87"/>
    <n v="0"/>
    <n v="1"/>
    <s v="Personal Auto"/>
    <s v="Personal L3"/>
    <s v="Offer1"/>
    <s v="Branch"/>
    <n v="422.4"/>
    <s v="Two-Door Car"/>
    <s v="Large"/>
  </r>
  <r>
    <s v="GY87675"/>
    <x v="4"/>
    <n v="5140.3918119999998"/>
    <x v="0"/>
    <s v="Extended"/>
    <x v="1"/>
    <s v="1/16/11"/>
    <s v="Retired"/>
    <x v="1"/>
    <n v="26952"/>
    <x v="0"/>
    <x v="2"/>
    <n v="76"/>
    <n v="1"/>
    <n v="0"/>
    <n v="1"/>
    <n v="8"/>
    <s v="Corporate Auto"/>
    <s v="Corporate L1"/>
    <s v="Offer1"/>
    <s v="Branch"/>
    <n v="364.8"/>
    <s v="Four-Door Car"/>
    <s v="Medsize"/>
  </r>
  <r>
    <s v="OH93496"/>
    <x v="1"/>
    <n v="3703.4046060000001"/>
    <x v="0"/>
    <s v="Basic"/>
    <x v="0"/>
    <d v="2011-10-01T00:00:00"/>
    <s v="Unemployed"/>
    <x v="1"/>
    <n v="0"/>
    <x v="0"/>
    <x v="1"/>
    <n v="109"/>
    <n v="22"/>
    <n v="5"/>
    <n v="0"/>
    <n v="1"/>
    <s v="Personal Auto"/>
    <s v="Personal L3"/>
    <s v="Offer1"/>
    <s v="Agent"/>
    <n v="784.8"/>
    <s v="SUV"/>
    <s v="Small"/>
  </r>
  <r>
    <s v="AY99324"/>
    <x v="4"/>
    <n v="6555.3600310000002"/>
    <x v="0"/>
    <s v="Extended"/>
    <x v="1"/>
    <s v="1/18/11"/>
    <s v="Disabled"/>
    <x v="1"/>
    <n v="21853"/>
    <x v="0"/>
    <x v="0"/>
    <n v="86"/>
    <n v="10"/>
    <n v="2"/>
    <n v="0"/>
    <n v="5"/>
    <s v="Personal Auto"/>
    <s v="Personal L2"/>
    <s v="Offer3"/>
    <s v="Agent"/>
    <n v="412.8"/>
    <s v="Four-Door Car"/>
    <s v="Medsize"/>
  </r>
  <r>
    <s v="MR27647"/>
    <x v="0"/>
    <n v="3312.1767810000001"/>
    <x v="0"/>
    <s v="Extended"/>
    <x v="3"/>
    <s v="1/29/11"/>
    <s v="Disabled"/>
    <x v="0"/>
    <n v="27431"/>
    <x v="0"/>
    <x v="0"/>
    <n v="85"/>
    <n v="2"/>
    <n v="39"/>
    <n v="0"/>
    <n v="1"/>
    <s v="Personal Auto"/>
    <s v="Personal L2"/>
    <s v="Offer3"/>
    <s v="Agent"/>
    <n v="457.78379100000001"/>
    <s v="Four-Door Car"/>
    <s v="Medsize"/>
  </r>
  <r>
    <s v="VQ82774"/>
    <x v="3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2"/>
    <s v="Offer2"/>
    <s v="Agent"/>
    <n v="574.02401799999996"/>
    <s v="Two-Door Car"/>
    <s v="Medsize"/>
  </r>
  <r>
    <s v="WT38706"/>
    <x v="4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UI89243"/>
    <x v="3"/>
    <n v="5723.5357050000002"/>
    <x v="0"/>
    <s v="Basic"/>
    <x v="0"/>
    <d v="2011-09-02T00:00:00"/>
    <s v="Employed"/>
    <x v="0"/>
    <n v="77646"/>
    <x v="0"/>
    <x v="0"/>
    <n v="71"/>
    <n v="3"/>
    <n v="29"/>
    <n v="0"/>
    <n v="6"/>
    <s v="Personal Auto"/>
    <s v="Personal L2"/>
    <s v="Offer4"/>
    <s v="Branch"/>
    <n v="340.8"/>
    <s v="Four-Door Car"/>
    <s v="Large"/>
  </r>
  <r>
    <s v="XP69351"/>
    <x v="3"/>
    <n v="2443.9257010000001"/>
    <x v="0"/>
    <s v="Basic"/>
    <x v="1"/>
    <d v="2011-12-02T00:00:00"/>
    <s v="Unemployed"/>
    <x v="1"/>
    <n v="0"/>
    <x v="1"/>
    <x v="0"/>
    <n v="69"/>
    <n v="2"/>
    <n v="55"/>
    <n v="0"/>
    <n v="1"/>
    <s v="Personal Auto"/>
    <s v="Personal L2"/>
    <s v="Offer2"/>
    <s v="Branch"/>
    <n v="124.180159"/>
    <s v="Four-Door Car"/>
    <s v="Medsize"/>
  </r>
  <r>
    <s v="PY64219"/>
    <x v="3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2"/>
    <s v="Offer1"/>
    <s v="Agent"/>
    <n v="900"/>
    <s v="SUV"/>
    <s v="Small"/>
  </r>
  <r>
    <s v="QJ64737"/>
    <x v="3"/>
    <n v="6165.8647609999998"/>
    <x v="0"/>
    <s v="Extended"/>
    <x v="3"/>
    <s v="2/23/11"/>
    <s v="Employed"/>
    <x v="0"/>
    <n v="60884"/>
    <x v="0"/>
    <x v="0"/>
    <n v="77"/>
    <n v="10"/>
    <n v="56"/>
    <n v="0"/>
    <n v="4"/>
    <s v="Personal Auto"/>
    <s v="Personal L3"/>
    <s v="Offer2"/>
    <s v="Branch"/>
    <n v="491.84849800000001"/>
    <s v="Four-Door Car"/>
    <s v="Small"/>
  </r>
  <r>
    <s v="IU14618"/>
    <x v="4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3"/>
    <s v="Offer2"/>
    <s v="Agent"/>
    <n v="281.29590300000001"/>
    <s v="Four-Door Car"/>
    <s v="Large"/>
  </r>
  <r>
    <s v="HH61461"/>
    <x v="2"/>
    <n v="9971.0171250000003"/>
    <x v="0"/>
    <s v="Extended"/>
    <x v="0"/>
    <s v="2/17/11"/>
    <s v="Employed"/>
    <x v="0"/>
    <n v="57483"/>
    <x v="0"/>
    <x v="0"/>
    <n v="82"/>
    <n v="4"/>
    <n v="59"/>
    <n v="0"/>
    <n v="2"/>
    <s v="Personal Auto"/>
    <s v="Personal L3"/>
    <s v="Offer1"/>
    <s v="Branch"/>
    <n v="540.07261900000003"/>
    <s v="Four-Door Car"/>
    <s v="Small"/>
  </r>
  <r>
    <s v="JX10102"/>
    <x v="1"/>
    <n v="3223.2172759999999"/>
    <x v="0"/>
    <s v="Extended"/>
    <x v="3"/>
    <s v="2/22/11"/>
    <s v="Unemployed"/>
    <x v="0"/>
    <n v="0"/>
    <x v="0"/>
    <x v="1"/>
    <n v="91"/>
    <n v="35"/>
    <n v="12"/>
    <n v="1"/>
    <n v="1"/>
    <s v="Personal Auto"/>
    <s v="Personal L2"/>
    <s v="Offer3"/>
    <s v="Agent"/>
    <n v="655.20000000000005"/>
    <s v="Four-Door Car"/>
    <s v="Small"/>
  </r>
  <r>
    <s v="SG86615"/>
    <x v="4"/>
    <n v="14558.42424"/>
    <x v="0"/>
    <s v="Basic"/>
    <x v="3"/>
    <s v="1/28/11"/>
    <s v="Employed"/>
    <x v="1"/>
    <n v="40260"/>
    <x v="2"/>
    <x v="0"/>
    <n v="73"/>
    <n v="20"/>
    <n v="20"/>
    <n v="0"/>
    <n v="2"/>
    <s v="Personal Auto"/>
    <s v="Personal L1"/>
    <s v="Offer4"/>
    <s v="Web"/>
    <n v="299.50557500000002"/>
    <s v="Four-Door Car"/>
    <s v="Medsize"/>
  </r>
  <r>
    <s v="VE47660"/>
    <x v="4"/>
    <n v="9033.2462649999998"/>
    <x v="0"/>
    <s v="Basic"/>
    <x v="3"/>
    <d v="2011-05-02T00:00:00"/>
    <s v="Employed"/>
    <x v="0"/>
    <n v="30004"/>
    <x v="0"/>
    <x v="0"/>
    <n v="112"/>
    <n v="12"/>
    <n v="42"/>
    <n v="0"/>
    <n v="5"/>
    <s v="Personal Auto"/>
    <s v="Personal L3"/>
    <s v="Offer3"/>
    <s v="Web"/>
    <n v="806.4"/>
    <s v="SUV"/>
    <s v="Medsize"/>
  </r>
  <r>
    <s v="BZ36030"/>
    <x v="4"/>
    <n v="12590.93519"/>
    <x v="0"/>
    <s v="Premium"/>
    <x v="1"/>
    <d v="2011-11-01T00:00:00"/>
    <s v="Employed"/>
    <x v="1"/>
    <n v="62575"/>
    <x v="0"/>
    <x v="0"/>
    <n v="106"/>
    <n v="5"/>
    <n v="21"/>
    <n v="0"/>
    <n v="2"/>
    <s v="Personal Auto"/>
    <s v="Personal L1"/>
    <s v="Offer2"/>
    <s v="Call Center"/>
    <n v="508.8"/>
    <s v="Two-Door Car"/>
    <s v="Medsize"/>
  </r>
  <r>
    <s v="KJ52520"/>
    <x v="1"/>
    <n v="8161.7810909999998"/>
    <x v="0"/>
    <s v="Basic"/>
    <x v="3"/>
    <s v="1/22/11"/>
    <s v="Employed"/>
    <x v="0"/>
    <n v="45270"/>
    <x v="1"/>
    <x v="1"/>
    <n v="70"/>
    <n v="11"/>
    <n v="63"/>
    <n v="0"/>
    <n v="2"/>
    <s v="Personal Auto"/>
    <s v="Personal L3"/>
    <s v="Offer4"/>
    <s v="Call Center"/>
    <n v="46.053457999999999"/>
    <s v="Two-Door Car"/>
    <s v="Medsize"/>
  </r>
  <r>
    <s v="IK60267"/>
    <x v="2"/>
    <n v="2730.9673400000001"/>
    <x v="0"/>
    <s v="Basic"/>
    <x v="0"/>
    <d v="2011-10-01T00:00:00"/>
    <s v="Employed"/>
    <x v="0"/>
    <n v="24967"/>
    <x v="0"/>
    <x v="0"/>
    <n v="69"/>
    <n v="6"/>
    <n v="38"/>
    <n v="0"/>
    <n v="1"/>
    <s v="Personal Auto"/>
    <s v="Personal L2"/>
    <s v="Offer3"/>
    <s v="Branch"/>
    <n v="331.2"/>
    <s v="Two-Door Car"/>
    <s v="Medsize"/>
  </r>
  <r>
    <s v="NX15614"/>
    <x v="4"/>
    <n v="20294.394909999999"/>
    <x v="0"/>
    <s v="Basic"/>
    <x v="3"/>
    <s v="1/29/11"/>
    <s v="Unemployed"/>
    <x v="1"/>
    <n v="0"/>
    <x v="0"/>
    <x v="1"/>
    <n v="73"/>
    <n v="3"/>
    <n v="74"/>
    <n v="0"/>
    <n v="2"/>
    <s v="Personal Auto"/>
    <s v="Personal L3"/>
    <s v="Offer3"/>
    <s v="Branch"/>
    <n v="525.6"/>
    <s v="Two-Door Car"/>
    <s v="Medsize"/>
  </r>
  <r>
    <s v="JO64353"/>
    <x v="4"/>
    <n v="5301.835462"/>
    <x v="0"/>
    <s v="Basic"/>
    <x v="3"/>
    <d v="2011-01-01T00:00:00"/>
    <s v="Employed"/>
    <x v="0"/>
    <n v="20269"/>
    <x v="0"/>
    <x v="0"/>
    <n v="66"/>
    <n v="14"/>
    <n v="79"/>
    <n v="0"/>
    <n v="3"/>
    <s v="Personal Auto"/>
    <s v="Personal L3"/>
    <s v="Offer1"/>
    <s v="Agent"/>
    <n v="475.2"/>
    <s v="Two-Door Car"/>
    <s v="Small"/>
  </r>
  <r>
    <s v="BL89983"/>
    <x v="3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Special Auto"/>
    <s v="Special L3"/>
    <s v="Offer2"/>
    <s v="Web"/>
    <n v="542.4"/>
    <s v="Four-Door Car"/>
    <s v="Large"/>
  </r>
  <r>
    <s v="SE64365"/>
    <x v="3"/>
    <n v="4674.7052620000004"/>
    <x v="0"/>
    <s v="Premium"/>
    <x v="3"/>
    <d v="2011-09-02T00:00:00"/>
    <s v="Employed"/>
    <x v="1"/>
    <n v="35830"/>
    <x v="0"/>
    <x v="0"/>
    <n v="118"/>
    <n v="4"/>
    <n v="50"/>
    <n v="1"/>
    <n v="1"/>
    <s v="Corporate Auto"/>
    <s v="Corporate L2"/>
    <s v="Offer1"/>
    <s v="Agent"/>
    <n v="597.25992399999996"/>
    <s v="Four-Door Car"/>
    <s v="Small"/>
  </r>
  <r>
    <s v="JW16295"/>
    <x v="3"/>
    <n v="10676.58892"/>
    <x v="0"/>
    <s v="Extended"/>
    <x v="3"/>
    <s v="1/23/11"/>
    <s v="Employed"/>
    <x v="0"/>
    <n v="55510"/>
    <x v="0"/>
    <x v="2"/>
    <n v="89"/>
    <n v="1"/>
    <n v="2"/>
    <n v="0"/>
    <n v="2"/>
    <s v="Personal Auto"/>
    <s v="Personal L2"/>
    <s v="Offer1"/>
    <s v="Web"/>
    <n v="427.2"/>
    <s v="Two-Door Car"/>
    <s v="Medsize"/>
  </r>
  <r>
    <s v="IC61020"/>
    <x v="4"/>
    <n v="7437.5149970000002"/>
    <x v="0"/>
    <s v="Basic"/>
    <x v="3"/>
    <s v="2/23/11"/>
    <s v="Employed"/>
    <x v="0"/>
    <n v="88360"/>
    <x v="0"/>
    <x v="2"/>
    <n v="185"/>
    <n v="2"/>
    <n v="73"/>
    <n v="0"/>
    <n v="1"/>
    <s v="Personal Auto"/>
    <s v="Personal L2"/>
    <s v="Offer1"/>
    <s v="Call Center"/>
    <n v="929.95889499999998"/>
    <s v="Luxury Car"/>
    <s v="Large"/>
  </r>
  <r>
    <s v="WB73140"/>
    <x v="1"/>
    <n v="5447.8090419999999"/>
    <x v="0"/>
    <s v="Basic"/>
    <x v="3"/>
    <d v="2011-03-01T00:00:00"/>
    <s v="Unemployed"/>
    <x v="0"/>
    <n v="0"/>
    <x v="0"/>
    <x v="0"/>
    <n v="73"/>
    <n v="17"/>
    <n v="15"/>
    <n v="0"/>
    <n v="3"/>
    <s v="Personal Auto"/>
    <s v="Personal L2"/>
    <s v="Offer3"/>
    <s v="Agent"/>
    <n v="350.4"/>
    <s v="Four-Door Car"/>
    <s v="Medsize"/>
  </r>
  <r>
    <s v="JP52554"/>
    <x v="3"/>
    <n v="15550.190769999999"/>
    <x v="0"/>
    <s v="Basic"/>
    <x v="0"/>
    <s v="1/25/11"/>
    <s v="Medical Leave"/>
    <x v="0"/>
    <n v="17449"/>
    <x v="2"/>
    <x v="2"/>
    <n v="71"/>
    <n v="16"/>
    <n v="55"/>
    <n v="0"/>
    <n v="2"/>
    <s v="Corporate Auto"/>
    <s v="Corporate L1"/>
    <s v="Offer3"/>
    <s v="Agent"/>
    <n v="268.67691200000002"/>
    <s v="Four-Door Car"/>
    <s v="Medsize"/>
  </r>
  <r>
    <s v="QZ24527"/>
    <x v="3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2"/>
    <s v="Offer1"/>
    <s v="Web"/>
    <n v="508.8"/>
    <s v="SUV"/>
    <s v="Medsize"/>
  </r>
  <r>
    <s v="VB53090"/>
    <x v="3"/>
    <n v="8013.6086059999998"/>
    <x v="0"/>
    <s v="Basic"/>
    <x v="2"/>
    <d v="2011-03-01T00:00:00"/>
    <s v="Employed"/>
    <x v="1"/>
    <n v="43196"/>
    <x v="1"/>
    <x v="0"/>
    <n v="66"/>
    <n v="34"/>
    <n v="71"/>
    <n v="0"/>
    <n v="2"/>
    <s v="Personal Auto"/>
    <s v="Personal L3"/>
    <s v="Offer4"/>
    <s v="Agent"/>
    <n v="1.4894700000000001"/>
    <s v="Four-Door Car"/>
    <s v="Medsize"/>
  </r>
  <r>
    <s v="LR49580"/>
    <x v="4"/>
    <n v="5061.1808549999996"/>
    <x v="0"/>
    <s v="Basic"/>
    <x v="0"/>
    <s v="2/14/11"/>
    <s v="Employed"/>
    <x v="0"/>
    <n v="59216"/>
    <x v="2"/>
    <x v="0"/>
    <n v="64"/>
    <n v="0"/>
    <n v="66"/>
    <n v="2"/>
    <n v="7"/>
    <s v="Personal Auto"/>
    <s v="Personal L3"/>
    <s v="Offer2"/>
    <s v="Branch"/>
    <n v="200.49321399999999"/>
    <s v="Four-Door Car"/>
    <s v="Large"/>
  </r>
  <r>
    <s v="LH66741"/>
    <x v="1"/>
    <n v="7034.3458039999996"/>
    <x v="0"/>
    <s v="Basic"/>
    <x v="0"/>
    <s v="2/26/11"/>
    <s v="Employed"/>
    <x v="1"/>
    <n v="23158"/>
    <x v="0"/>
    <x v="0"/>
    <n v="63"/>
    <n v="31"/>
    <n v="46"/>
    <n v="3"/>
    <n v="2"/>
    <s v="Personal Auto"/>
    <s v="Personal L2"/>
    <s v="Offer2"/>
    <s v="Branch"/>
    <n v="302.39999999999998"/>
    <s v="Four-Door Car"/>
    <s v="Large"/>
  </r>
  <r>
    <s v="IS79761"/>
    <x v="4"/>
    <n v="3815.8511629999998"/>
    <x v="0"/>
    <s v="Extended"/>
    <x v="3"/>
    <d v="2011-05-01T00:00:00"/>
    <s v="Employed"/>
    <x v="1"/>
    <n v="38651"/>
    <x v="0"/>
    <x v="1"/>
    <n v="98"/>
    <n v="12"/>
    <n v="83"/>
    <n v="0"/>
    <n v="1"/>
    <s v="Personal Auto"/>
    <s v="Personal L3"/>
    <s v="Offer3"/>
    <s v="Branch"/>
    <n v="470.4"/>
    <s v="Two-Door Car"/>
    <s v="Medsize"/>
  </r>
  <r>
    <s v="PM11577"/>
    <x v="4"/>
    <n v="8476.7662779999991"/>
    <x v="0"/>
    <s v="Premium"/>
    <x v="0"/>
    <s v="1/28/11"/>
    <s v="Employed"/>
    <x v="0"/>
    <n v="74001"/>
    <x v="1"/>
    <x v="0"/>
    <n v="108"/>
    <n v="3"/>
    <n v="62"/>
    <n v="3"/>
    <n v="7"/>
    <s v="Corporate Auto"/>
    <s v="Corporate L3"/>
    <s v="Offer1"/>
    <s v="Web"/>
    <n v="254.31115399999999"/>
    <s v="Two-Door Car"/>
    <s v="Medsize"/>
  </r>
  <r>
    <s v="ZB84321"/>
    <x v="0"/>
    <n v="19690.441790000001"/>
    <x v="0"/>
    <s v="Basic"/>
    <x v="1"/>
    <s v="1/30/11"/>
    <s v="Employed"/>
    <x v="0"/>
    <n v="36032"/>
    <x v="0"/>
    <x v="2"/>
    <n v="70"/>
    <n v="11"/>
    <n v="39"/>
    <n v="0"/>
    <n v="2"/>
    <s v="Personal Auto"/>
    <s v="Personal L3"/>
    <s v="Offer3"/>
    <s v="Web"/>
    <n v="336"/>
    <s v="Four-Door Car"/>
    <s v="Small"/>
  </r>
  <r>
    <s v="QO26846"/>
    <x v="4"/>
    <n v="3359.2909180000001"/>
    <x v="0"/>
    <s v="Extended"/>
    <x v="2"/>
    <d v="2011-07-02T00:00:00"/>
    <s v="Medical Leave"/>
    <x v="0"/>
    <n v="16891"/>
    <x v="0"/>
    <x v="1"/>
    <n v="88"/>
    <n v="15"/>
    <n v="54"/>
    <n v="0"/>
    <n v="1"/>
    <s v="Personal Auto"/>
    <s v="Personal L3"/>
    <s v="Offer4"/>
    <s v="Call Center"/>
    <n v="633.6"/>
    <s v="Four-Door Car"/>
    <s v="Medsize"/>
  </r>
  <r>
    <s v="YU55375"/>
    <x v="4"/>
    <n v="4502.4087710000003"/>
    <x v="0"/>
    <s v="Basic"/>
    <x v="1"/>
    <s v="1/30/11"/>
    <s v="Unemployed"/>
    <x v="1"/>
    <n v="0"/>
    <x v="0"/>
    <x v="1"/>
    <n v="67"/>
    <n v="15"/>
    <n v="4"/>
    <n v="0"/>
    <n v="4"/>
    <s v="Personal Auto"/>
    <s v="Personal L3"/>
    <s v="Offer2"/>
    <s v="Branch"/>
    <n v="499.59038600000002"/>
    <s v="Two-Door Car"/>
    <s v="Medsize"/>
  </r>
  <r>
    <s v="YU83697"/>
    <x v="2"/>
    <n v="3871.0738070000002"/>
    <x v="0"/>
    <s v="Basic"/>
    <x v="0"/>
    <s v="2/27/11"/>
    <s v="Unemployed"/>
    <x v="0"/>
    <n v="0"/>
    <x v="0"/>
    <x v="1"/>
    <n v="110"/>
    <n v="8"/>
    <n v="76"/>
    <n v="0"/>
    <n v="1"/>
    <s v="Corporate Auto"/>
    <s v="Corporate L2"/>
    <s v="Offer1"/>
    <s v="Agent"/>
    <n v="528"/>
    <s v="SUV"/>
    <s v="Small"/>
  </r>
  <r>
    <s v="LQ24783"/>
    <x v="4"/>
    <n v="6162.1986699999998"/>
    <x v="0"/>
    <s v="Extended"/>
    <x v="4"/>
    <d v="2011-10-01T00:00:00"/>
    <s v="Employed"/>
    <x v="0"/>
    <n v="80590"/>
    <x v="1"/>
    <x v="0"/>
    <n v="76"/>
    <n v="26"/>
    <n v="4"/>
    <n v="0"/>
    <n v="3"/>
    <s v="Corporate Auto"/>
    <s v="Corporate L3"/>
    <s v="Offer4"/>
    <s v="Agent"/>
    <n v="104.06843000000001"/>
    <s v="Four-Door Car"/>
    <s v="Medsize"/>
  </r>
  <r>
    <s v="KL27226"/>
    <x v="3"/>
    <n v="6412.3681150000002"/>
    <x v="0"/>
    <s v="Extended"/>
    <x v="0"/>
    <d v="2011-02-01T00:00:00"/>
    <s v="Employed"/>
    <x v="1"/>
    <n v="58776"/>
    <x v="0"/>
    <x v="2"/>
    <n v="83"/>
    <n v="20"/>
    <n v="50"/>
    <n v="2"/>
    <n v="4"/>
    <s v="Personal Auto"/>
    <s v="Personal L3"/>
    <s v="Offer3"/>
    <s v="Branch"/>
    <n v="478.75066700000002"/>
    <s v="Four-Door Car"/>
    <s v="Medsize"/>
  </r>
  <r>
    <s v="MR84659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3"/>
    <s v="Offer1"/>
    <s v="Branch"/>
    <n v="619.20000000000005"/>
    <s v="SUV"/>
    <s v="Medsize"/>
  </r>
  <r>
    <s v="GU92938"/>
    <x v="2"/>
    <n v="6943.5559890000004"/>
    <x v="0"/>
    <s v="Basic"/>
    <x v="0"/>
    <s v="2/19/11"/>
    <s v="Disabled"/>
    <x v="0"/>
    <n v="25612"/>
    <x v="0"/>
    <x v="0"/>
    <n v="61"/>
    <n v="12"/>
    <n v="52"/>
    <n v="0"/>
    <n v="2"/>
    <s v="Personal Auto"/>
    <s v="Personal L1"/>
    <s v="Offer4"/>
    <s v="Call Center"/>
    <n v="292.8"/>
    <s v="Two-Door Car"/>
    <s v="Small"/>
  </r>
  <r>
    <s v="OE56979"/>
    <x v="4"/>
    <n v="9551.1672259999996"/>
    <x v="0"/>
    <s v="Basic"/>
    <x v="3"/>
    <s v="1/18/11"/>
    <s v="Employed"/>
    <x v="0"/>
    <n v="57016"/>
    <x v="2"/>
    <x v="0"/>
    <n v="119"/>
    <n v="31"/>
    <n v="86"/>
    <n v="0"/>
    <n v="3"/>
    <s v="Personal Auto"/>
    <s v="Personal L2"/>
    <s v="Offer2"/>
    <s v="Agent"/>
    <n v="341.86839900000001"/>
    <s v="SUV"/>
    <s v="Medsize"/>
  </r>
  <r>
    <s v="QT13680"/>
    <x v="3"/>
    <n v="2555.5182199999999"/>
    <x v="0"/>
    <s v="Basic"/>
    <x v="3"/>
    <d v="2011-01-02T00:00:00"/>
    <s v="Employed"/>
    <x v="1"/>
    <n v="25385"/>
    <x v="0"/>
    <x v="0"/>
    <n v="65"/>
    <n v="1"/>
    <n v="96"/>
    <n v="0"/>
    <n v="1"/>
    <s v="Corporate Auto"/>
    <s v="Corporate L3"/>
    <s v="Offer4"/>
    <s v="Branch"/>
    <n v="458.80402800000002"/>
    <s v="Four-Door Car"/>
    <s v="Medsize"/>
  </r>
  <r>
    <s v="FG35165"/>
    <x v="0"/>
    <n v="2480.4871710000002"/>
    <x v="0"/>
    <s v="Basic"/>
    <x v="1"/>
    <s v="2/27/11"/>
    <s v="Employed"/>
    <x v="0"/>
    <n v="50516"/>
    <x v="2"/>
    <x v="0"/>
    <n v="62"/>
    <n v="34"/>
    <n v="95"/>
    <n v="0"/>
    <n v="1"/>
    <s v="Personal Auto"/>
    <s v="Personal L3"/>
    <s v="Offer1"/>
    <s v="Branch"/>
    <n v="179.63381799999999"/>
    <s v="Four-Door Car"/>
    <s v="Medsize"/>
  </r>
  <r>
    <s v="MS41043"/>
    <x v="1"/>
    <n v="7469.1456950000002"/>
    <x v="0"/>
    <s v="Basic"/>
    <x v="1"/>
    <s v="1/14/11"/>
    <s v="Unemployed"/>
    <x v="0"/>
    <n v="0"/>
    <x v="0"/>
    <x v="0"/>
    <n v="199"/>
    <n v="10"/>
    <n v="17"/>
    <n v="0"/>
    <n v="1"/>
    <s v="Personal Auto"/>
    <s v="Personal L3"/>
    <s v="Offer2"/>
    <s v="Call Center"/>
    <n v="1956.368115"/>
    <s v="Luxury SUV"/>
    <s v="Medsize"/>
  </r>
  <r>
    <s v="BB19609"/>
    <x v="3"/>
    <n v="15769.107760000001"/>
    <x v="0"/>
    <s v="Extended"/>
    <x v="1"/>
    <s v="2/27/11"/>
    <s v="Employed"/>
    <x v="1"/>
    <n v="29977"/>
    <x v="1"/>
    <x v="0"/>
    <n v="133"/>
    <n v="16"/>
    <n v="19"/>
    <n v="0"/>
    <n v="2"/>
    <s v="Personal Auto"/>
    <s v="Personal L3"/>
    <s v="Offer1"/>
    <s v="Agent"/>
    <n v="255.65971099999999"/>
    <s v="SUV"/>
    <s v="Small"/>
  </r>
  <r>
    <s v="QW44027"/>
    <x v="4"/>
    <n v="22837.139200000001"/>
    <x v="0"/>
    <s v="Premium"/>
    <x v="1"/>
    <s v="2/15/11"/>
    <s v="Employed"/>
    <x v="1"/>
    <n v="89384"/>
    <x v="0"/>
    <x v="0"/>
    <n v="285"/>
    <n v="27"/>
    <n v="70"/>
    <n v="0"/>
    <n v="4"/>
    <s v="Corporate Auto"/>
    <s v="Corporate L2"/>
    <s v="Offer2"/>
    <s v="Web"/>
    <n v="2052"/>
    <s v="Luxury Car"/>
    <s v="Large"/>
  </r>
  <r>
    <s v="AS60178"/>
    <x v="2"/>
    <n v="2796.8701019999999"/>
    <x v="0"/>
    <s v="Basic"/>
    <x v="0"/>
    <s v="1/30/11"/>
    <s v="Employed"/>
    <x v="0"/>
    <n v="54655"/>
    <x v="2"/>
    <x v="0"/>
    <n v="70"/>
    <n v="34"/>
    <n v="9"/>
    <n v="1"/>
    <n v="1"/>
    <s v="Corporate Auto"/>
    <s v="Corporate L3"/>
    <s v="Offer1"/>
    <s v="Agent"/>
    <n v="186.608147"/>
    <s v="Four-Door Car"/>
    <s v="Small"/>
  </r>
  <r>
    <s v="AP89323"/>
    <x v="2"/>
    <n v="2728.8429120000001"/>
    <x v="0"/>
    <s v="Basic"/>
    <x v="1"/>
    <d v="2011-08-01T00:00:00"/>
    <s v="Employed"/>
    <x v="0"/>
    <n v="40516"/>
    <x v="0"/>
    <x v="2"/>
    <n v="70"/>
    <n v="9"/>
    <n v="75"/>
    <n v="0"/>
    <n v="1"/>
    <s v="Personal Auto"/>
    <s v="Personal L2"/>
    <s v="Offer3"/>
    <s v="Agent"/>
    <n v="336"/>
    <s v="Four-Door Car"/>
    <s v="Small"/>
  </r>
  <r>
    <s v="TY30683"/>
    <x v="4"/>
    <n v="3527.3985130000001"/>
    <x v="0"/>
    <s v="Extended"/>
    <x v="1"/>
    <d v="2011-06-02T00:00:00"/>
    <s v="Disabled"/>
    <x v="0"/>
    <n v="26156"/>
    <x v="0"/>
    <x v="1"/>
    <n v="96"/>
    <n v="27"/>
    <n v="50"/>
    <n v="0"/>
    <n v="1"/>
    <s v="Corporate Auto"/>
    <s v="Corporate L2"/>
    <s v="Offer2"/>
    <s v="Agent"/>
    <n v="460.8"/>
    <s v="Four-Door Car"/>
    <s v="Medsize"/>
  </r>
  <r>
    <s v="MP16820"/>
    <x v="1"/>
    <n v="2821.100535"/>
    <x v="0"/>
    <s v="Basic"/>
    <x v="1"/>
    <s v="2/15/11"/>
    <s v="Employed"/>
    <x v="1"/>
    <n v="70047"/>
    <x v="1"/>
    <x v="0"/>
    <n v="71"/>
    <n v="6"/>
    <n v="37"/>
    <n v="0"/>
    <n v="1"/>
    <s v="Personal Auto"/>
    <s v="Personal L1"/>
    <s v="Offer2"/>
    <s v="Web"/>
    <n v="107.713617"/>
    <s v="Two-Door Car"/>
    <s v="Medsize"/>
  </r>
  <r>
    <s v="ZT60102"/>
    <x v="1"/>
    <n v="17790.40826"/>
    <x v="0"/>
    <s v="Premium"/>
    <x v="1"/>
    <d v="2011-03-01T00:00:00"/>
    <s v="Retired"/>
    <x v="1"/>
    <n v="26000"/>
    <x v="0"/>
    <x v="2"/>
    <n v="256"/>
    <n v="34"/>
    <n v="84"/>
    <n v="0"/>
    <n v="8"/>
    <s v="Personal Auto"/>
    <s v="Personal L1"/>
    <s v="Offer1"/>
    <s v="Web"/>
    <n v="1228.8"/>
    <s v="Luxury SUV"/>
    <s v="Small"/>
  </r>
  <r>
    <s v="QX24179"/>
    <x v="4"/>
    <n v="5619.6495150000001"/>
    <x v="0"/>
    <s v="Basic"/>
    <x v="0"/>
    <d v="2011-01-02T00:00:00"/>
    <s v="Employed"/>
    <x v="1"/>
    <n v="41878"/>
    <x v="1"/>
    <x v="0"/>
    <n v="71"/>
    <n v="5"/>
    <n v="15"/>
    <n v="0"/>
    <n v="8"/>
    <s v="Personal Auto"/>
    <s v="Personal L2"/>
    <s v="Offer1"/>
    <s v="Agent"/>
    <n v="161.69551899999999"/>
    <s v="Four-Door Car"/>
    <s v="Medsize"/>
  </r>
  <r>
    <s v="RL21492"/>
    <x v="1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Corporate Auto"/>
    <s v="Corporate L3"/>
    <s v="Offer2"/>
    <s v="Call Center"/>
    <n v="80.73124"/>
    <s v="Four-Door Car"/>
    <s v="Medsize"/>
  </r>
  <r>
    <s v="JW44963"/>
    <x v="1"/>
    <n v="5447.8352720000003"/>
    <x v="0"/>
    <s v="Basic"/>
    <x v="1"/>
    <d v="2011-02-02T00:00:00"/>
    <s v="Employed"/>
    <x v="0"/>
    <n v="55483"/>
    <x v="2"/>
    <x v="1"/>
    <n v="70"/>
    <n v="26"/>
    <n v="46"/>
    <n v="0"/>
    <n v="3"/>
    <s v="Personal Auto"/>
    <s v="Personal L1"/>
    <s v="Offer4"/>
    <s v="Web"/>
    <n v="230.91299900000001"/>
    <s v="Four-Door Car"/>
    <s v="Medsize"/>
  </r>
  <r>
    <s v="IT37924"/>
    <x v="4"/>
    <n v="9752.6982009999992"/>
    <x v="0"/>
    <s v="Extended"/>
    <x v="1"/>
    <s v="1/17/11"/>
    <s v="Employed"/>
    <x v="0"/>
    <n v="37345"/>
    <x v="1"/>
    <x v="0"/>
    <n v="82"/>
    <n v="27"/>
    <n v="12"/>
    <n v="0"/>
    <n v="2"/>
    <s v="Personal Auto"/>
    <s v="Personal L3"/>
    <s v="Offer4"/>
    <s v="Agent"/>
    <n v="31.652079000000001"/>
    <s v="Four-Door Car"/>
    <s v="Medsize"/>
  </r>
  <r>
    <s v="XC49176"/>
    <x v="3"/>
    <n v="3193.8173630000001"/>
    <x v="0"/>
    <s v="Extended"/>
    <x v="0"/>
    <d v="2011-10-02T00:00:00"/>
    <s v="Employed"/>
    <x v="0"/>
    <n v="93405"/>
    <x v="2"/>
    <x v="0"/>
    <n v="79"/>
    <n v="0"/>
    <n v="78"/>
    <n v="0"/>
    <n v="1"/>
    <s v="Corporate Auto"/>
    <s v="Corporate L3"/>
    <s v="Offer2"/>
    <s v="Agent"/>
    <n v="202.514015"/>
    <s v="Four-Door Car"/>
    <s v="Medsize"/>
  </r>
  <r>
    <s v="JK30153"/>
    <x v="4"/>
    <n v="8566.4235219999991"/>
    <x v="0"/>
    <s v="Basic"/>
    <x v="2"/>
    <s v="1/13/11"/>
    <s v="Employed"/>
    <x v="0"/>
    <n v="99652"/>
    <x v="2"/>
    <x v="0"/>
    <n v="106"/>
    <n v="21"/>
    <n v="80"/>
    <n v="2"/>
    <n v="4"/>
    <s v="Personal Auto"/>
    <s v="Personal L3"/>
    <s v="Offer1"/>
    <s v="Branch"/>
    <n v="406.634615"/>
    <s v="SUV"/>
    <s v="Large"/>
  </r>
  <r>
    <s v="MH50997"/>
    <x v="3"/>
    <n v="20003.140909999998"/>
    <x v="0"/>
    <s v="Extended"/>
    <x v="0"/>
    <s v="1/29/11"/>
    <s v="Employed"/>
    <x v="0"/>
    <n v="33901"/>
    <x v="1"/>
    <x v="0"/>
    <n v="84"/>
    <n v="11"/>
    <n v="19"/>
    <n v="1"/>
    <n v="2"/>
    <s v="Personal Auto"/>
    <s v="Personal L3"/>
    <s v="Offer3"/>
    <s v="Branch"/>
    <n v="145.99008900000001"/>
    <s v="Four-Door Car"/>
    <s v="Medsize"/>
  </r>
  <r>
    <s v="YJ53102"/>
    <x v="4"/>
    <n v="3687.1693740000001"/>
    <x v="0"/>
    <s v="Extended"/>
    <x v="2"/>
    <d v="2011-10-01T00:00:00"/>
    <s v="Unemployed"/>
    <x v="0"/>
    <n v="0"/>
    <x v="2"/>
    <x v="0"/>
    <n v="99"/>
    <n v="5"/>
    <n v="68"/>
    <n v="1"/>
    <n v="1"/>
    <s v="Corporate Auto"/>
    <s v="Corporate L2"/>
    <s v="Offer1"/>
    <s v="Agent"/>
    <n v="378.261483"/>
    <s v="Four-Door Car"/>
    <s v="Medsize"/>
  </r>
  <r>
    <s v="EX80215"/>
    <x v="3"/>
    <n v="2822.7319029999999"/>
    <x v="0"/>
    <s v="Extended"/>
    <x v="1"/>
    <s v="2/19/11"/>
    <s v="Unemployed"/>
    <x v="0"/>
    <n v="0"/>
    <x v="1"/>
    <x v="0"/>
    <n v="77"/>
    <n v="33"/>
    <n v="86"/>
    <n v="0"/>
    <n v="1"/>
    <s v="Personal Auto"/>
    <s v="Personal L1"/>
    <s v="Offer1"/>
    <s v="Web"/>
    <n v="138.94798399999999"/>
    <s v="Four-Door Car"/>
    <s v="Large"/>
  </r>
  <r>
    <s v="NI46290"/>
    <x v="4"/>
    <n v="4860.9103219999997"/>
    <x v="0"/>
    <s v="Basic"/>
    <x v="1"/>
    <s v="1/31/11"/>
    <s v="Employed"/>
    <x v="0"/>
    <n v="39429"/>
    <x v="1"/>
    <x v="2"/>
    <n v="62"/>
    <n v="12"/>
    <n v="6"/>
    <n v="0"/>
    <n v="9"/>
    <s v="Corporate Auto"/>
    <s v="Corporate L3"/>
    <s v="Offer1"/>
    <s v="Call Center"/>
    <n v="102.466444"/>
    <s v="Four-Door Car"/>
    <s v="Medsize"/>
  </r>
  <r>
    <s v="CJ78860"/>
    <x v="4"/>
    <n v="3649.1941379999998"/>
    <x v="0"/>
    <s v="Basic"/>
    <x v="3"/>
    <s v="1/17/11"/>
    <s v="Unemployed"/>
    <x v="1"/>
    <n v="0"/>
    <x v="0"/>
    <x v="1"/>
    <n v="104"/>
    <n v="1"/>
    <n v="50"/>
    <n v="0"/>
    <n v="1"/>
    <s v="Personal Auto"/>
    <s v="Personal L2"/>
    <s v="Offer1"/>
    <s v="Agent"/>
    <n v="748.8"/>
    <s v="SUV"/>
    <s v="Medsize"/>
  </r>
  <r>
    <s v="WR88041"/>
    <x v="0"/>
    <n v="5043.8012760000001"/>
    <x v="0"/>
    <s v="Basic"/>
    <x v="3"/>
    <d v="2011-01-01T00:00:00"/>
    <s v="Employed"/>
    <x v="1"/>
    <n v="35832"/>
    <x v="2"/>
    <x v="2"/>
    <n v="65"/>
    <n v="1"/>
    <n v="44"/>
    <n v="0"/>
    <n v="7"/>
    <s v="Personal Auto"/>
    <s v="Personal L3"/>
    <s v="Offer1"/>
    <s v="Agent"/>
    <n v="177.211626"/>
    <s v="Four-Door Car"/>
    <s v="Medsize"/>
  </r>
  <r>
    <s v="YI70563"/>
    <x v="3"/>
    <n v="2780.8455650000001"/>
    <x v="0"/>
    <s v="Basic"/>
    <x v="0"/>
    <s v="2/25/11"/>
    <s v="Employed"/>
    <x v="1"/>
    <n v="88704"/>
    <x v="2"/>
    <x v="0"/>
    <n v="69"/>
    <n v="16"/>
    <n v="78"/>
    <n v="0"/>
    <n v="1"/>
    <s v="Personal Auto"/>
    <s v="Personal L3"/>
    <s v="Offer2"/>
    <s v="Call Center"/>
    <n v="259.71488699999998"/>
    <s v="Two-Door Car"/>
    <s v="Small"/>
  </r>
  <r>
    <s v="XB91559"/>
    <x v="0"/>
    <n v="5274.4292809999997"/>
    <x v="0"/>
    <s v="Basic"/>
    <x v="1"/>
    <d v="2011-03-02T00:00:00"/>
    <s v="Employed"/>
    <x v="1"/>
    <n v="44051"/>
    <x v="0"/>
    <x v="0"/>
    <n v="67"/>
    <n v="21"/>
    <n v="81"/>
    <n v="0"/>
    <n v="3"/>
    <s v="Personal Auto"/>
    <s v="Personal L2"/>
    <s v="Offer2"/>
    <s v="Agent"/>
    <n v="321.60000000000002"/>
    <s v="Four-Door Car"/>
    <s v="Large"/>
  </r>
  <r>
    <s v="LT80200"/>
    <x v="4"/>
    <n v="2693.6069809999999"/>
    <x v="0"/>
    <s v="Basic"/>
    <x v="3"/>
    <s v="2/26/11"/>
    <s v="Unemployed"/>
    <x v="0"/>
    <n v="0"/>
    <x v="0"/>
    <x v="1"/>
    <n v="74"/>
    <n v="22"/>
    <n v="3"/>
    <n v="0"/>
    <n v="1"/>
    <s v="Personal Auto"/>
    <s v="Personal L2"/>
    <s v="Offer1"/>
    <s v="Branch"/>
    <n v="355.2"/>
    <s v="Four-Door Car"/>
    <s v="Small"/>
  </r>
  <r>
    <s v="DJ71217"/>
    <x v="0"/>
    <n v="21561.712769999998"/>
    <x v="0"/>
    <s v="Basic"/>
    <x v="1"/>
    <s v="1/28/11"/>
    <s v="Unemployed"/>
    <x v="1"/>
    <n v="0"/>
    <x v="0"/>
    <x v="1"/>
    <n v="110"/>
    <n v="11"/>
    <n v="59"/>
    <n v="0"/>
    <n v="2"/>
    <s v="Personal Auto"/>
    <s v="Personal L2"/>
    <s v="Offer3"/>
    <s v="Branch"/>
    <n v="792"/>
    <s v="SUV"/>
    <s v="Medsize"/>
  </r>
  <r>
    <s v="PI79725"/>
    <x v="4"/>
    <n v="2569.6924410000001"/>
    <x v="0"/>
    <s v="Basic"/>
    <x v="0"/>
    <d v="2011-07-01T00:00:00"/>
    <s v="Employed"/>
    <x v="0"/>
    <n v="79297"/>
    <x v="2"/>
    <x v="0"/>
    <n v="64"/>
    <n v="14"/>
    <n v="44"/>
    <n v="0"/>
    <n v="1"/>
    <s v="Corporate Auto"/>
    <s v="Corporate L3"/>
    <s v="Offer2"/>
    <s v="Call Center"/>
    <n v="164.32895300000001"/>
    <s v="Four-Door Car"/>
    <s v="Small"/>
  </r>
  <r>
    <s v="YV23210"/>
    <x v="4"/>
    <n v="7422.1862460000002"/>
    <x v="0"/>
    <s v="Basic"/>
    <x v="3"/>
    <s v="1/18/11"/>
    <s v="Employed"/>
    <x v="1"/>
    <n v="23617"/>
    <x v="0"/>
    <x v="0"/>
    <n v="189"/>
    <n v="0"/>
    <n v="47"/>
    <n v="0"/>
    <n v="1"/>
    <s v="Personal Auto"/>
    <s v="Personal L1"/>
    <s v="Offer3"/>
    <s v="Agent"/>
    <n v="907.2"/>
    <s v="Luxury Car"/>
    <s v="Small"/>
  </r>
  <r>
    <s v="BP49831"/>
    <x v="0"/>
    <n v="2926.5223000000001"/>
    <x v="0"/>
    <s v="Extended"/>
    <x v="0"/>
    <s v="1/16/11"/>
    <s v="Employed"/>
    <x v="0"/>
    <n v="23656"/>
    <x v="0"/>
    <x v="1"/>
    <n v="80"/>
    <n v="11"/>
    <n v="1"/>
    <n v="3"/>
    <n v="1"/>
    <s v="Corporate Auto"/>
    <s v="Corporate L3"/>
    <s v="Offer2"/>
    <s v="Branch"/>
    <n v="384"/>
    <s v="Four-Door Car"/>
    <s v="Medsize"/>
  </r>
  <r>
    <s v="OF20965"/>
    <x v="2"/>
    <n v="7284.3634650000004"/>
    <x v="0"/>
    <s v="Extended"/>
    <x v="0"/>
    <d v="2011-06-01T00:00:00"/>
    <s v="Employed"/>
    <x v="0"/>
    <n v="67780"/>
    <x v="0"/>
    <x v="2"/>
    <n v="92"/>
    <n v="0"/>
    <n v="72"/>
    <n v="0"/>
    <n v="3"/>
    <s v="Personal Auto"/>
    <s v="Personal L2"/>
    <s v="Offer3"/>
    <s v="Call Center"/>
    <n v="601.45503599999995"/>
    <s v="Four-Door Car"/>
    <s v="Small"/>
  </r>
  <r>
    <s v="RX25695"/>
    <x v="1"/>
    <n v="22721.24078"/>
    <x v="0"/>
    <s v="Extended"/>
    <x v="0"/>
    <s v="2/18/11"/>
    <s v="Employed"/>
    <x v="1"/>
    <n v="26900"/>
    <x v="0"/>
    <x v="0"/>
    <n v="97"/>
    <n v="7"/>
    <n v="21"/>
    <n v="1"/>
    <n v="2"/>
    <s v="Personal Auto"/>
    <s v="Personal L3"/>
    <s v="Offer4"/>
    <s v="Call Center"/>
    <n v="465.6"/>
    <s v="Four-Door Car"/>
    <s v="Medsize"/>
  </r>
  <r>
    <s v="IO14680"/>
    <x v="4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WI52672"/>
    <x v="3"/>
    <n v="13576.143"/>
    <x v="0"/>
    <s v="Basic"/>
    <x v="3"/>
    <s v="2/23/11"/>
    <s v="Employed"/>
    <x v="0"/>
    <n v="94153"/>
    <x v="1"/>
    <x v="0"/>
    <n v="111"/>
    <n v="2"/>
    <n v="5"/>
    <n v="0"/>
    <n v="2"/>
    <s v="Corporate Auto"/>
    <s v="Corporate L3"/>
    <s v="Offer1"/>
    <s v="Web"/>
    <n v="4.8453480000000004"/>
    <s v="SUV"/>
    <s v="Medsize"/>
  </r>
  <r>
    <s v="YC45944"/>
    <x v="1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2"/>
    <s v="Offer1"/>
    <s v="Branch"/>
    <n v="504"/>
    <s v="Four-Door Car"/>
    <s v="Large"/>
  </r>
  <r>
    <s v="FV22585"/>
    <x v="4"/>
    <n v="6960.9203710000002"/>
    <x v="0"/>
    <s v="Extended"/>
    <x v="1"/>
    <d v="2011-04-02T00:00:00"/>
    <s v="Employed"/>
    <x v="1"/>
    <n v="74487"/>
    <x v="1"/>
    <x v="2"/>
    <n v="88"/>
    <n v="8"/>
    <n v="86"/>
    <n v="0"/>
    <n v="3"/>
    <s v="Personal Auto"/>
    <s v="Personal L1"/>
    <s v="Offer1"/>
    <s v="Call Center"/>
    <n v="16.711328999999999"/>
    <s v="Four-Door Car"/>
    <s v="Medsize"/>
  </r>
  <r>
    <s v="HP27902"/>
    <x v="1"/>
    <n v="23536.747670000001"/>
    <x v="0"/>
    <s v="Basic"/>
    <x v="0"/>
    <d v="2011-09-01T00:00:00"/>
    <s v="Employed"/>
    <x v="0"/>
    <n v="33747"/>
    <x v="2"/>
    <x v="0"/>
    <n v="199"/>
    <n v="29"/>
    <n v="95"/>
    <n v="0"/>
    <n v="2"/>
    <s v="Corporate Auto"/>
    <s v="Corporate L2"/>
    <s v="Offer3"/>
    <s v="Branch"/>
    <n v="832.70133499999997"/>
    <s v="Luxury Car"/>
    <s v="Medsize"/>
  </r>
  <r>
    <s v="TP52309"/>
    <x v="3"/>
    <n v="13752.467049999999"/>
    <x v="0"/>
    <s v="Extended"/>
    <x v="3"/>
    <s v="1/27/11"/>
    <s v="Unemployed"/>
    <x v="1"/>
    <n v="0"/>
    <x v="0"/>
    <x v="0"/>
    <n v="131"/>
    <n v="31"/>
    <n v="49"/>
    <n v="1"/>
    <n v="2"/>
    <s v="Personal Auto"/>
    <s v="Personal L1"/>
    <s v="Offer3"/>
    <s v="Agent"/>
    <n v="628.79999999999995"/>
    <s v="Sports Car"/>
    <s v="Medsize"/>
  </r>
  <r>
    <s v="KU54022"/>
    <x v="2"/>
    <n v="3323.8561249999998"/>
    <x v="0"/>
    <s v="Extended"/>
    <x v="3"/>
    <s v="1/25/11"/>
    <s v="Disabled"/>
    <x v="0"/>
    <n v="12762"/>
    <x v="0"/>
    <x v="0"/>
    <n v="86"/>
    <n v="10"/>
    <n v="14"/>
    <n v="0"/>
    <n v="1"/>
    <s v="Corporate Auto"/>
    <s v="Corporate L3"/>
    <s v="Offer4"/>
    <s v="Agent"/>
    <n v="412.8"/>
    <s v="Two-Door Car"/>
    <s v="Medsize"/>
  </r>
  <r>
    <s v="FP67637"/>
    <x v="2"/>
    <n v="5380.312218"/>
    <x v="0"/>
    <s v="Basic"/>
    <x v="0"/>
    <s v="1/25/11"/>
    <s v="Employed"/>
    <x v="1"/>
    <n v="93818"/>
    <x v="2"/>
    <x v="0"/>
    <n v="66"/>
    <n v="7"/>
    <n v="25"/>
    <n v="0"/>
    <n v="6"/>
    <s v="Personal Auto"/>
    <s v="Personal L3"/>
    <s v="Offer1"/>
    <s v="Agent"/>
    <n v="248.40568400000001"/>
    <s v="Four-Door Car"/>
    <s v="Small"/>
  </r>
  <r>
    <s v="SO43919"/>
    <x v="3"/>
    <n v="14228.23432"/>
    <x v="0"/>
    <s v="Extended"/>
    <x v="0"/>
    <s v="1/16/11"/>
    <s v="Employed"/>
    <x v="1"/>
    <n v="31650"/>
    <x v="0"/>
    <x v="0"/>
    <n v="121"/>
    <n v="25"/>
    <n v="17"/>
    <n v="0"/>
    <n v="2"/>
    <s v="Personal Auto"/>
    <s v="Personal L3"/>
    <s v="Offer1"/>
    <s v="Branch"/>
    <n v="580.79999999999995"/>
    <s v="SUV"/>
    <s v="Medsize"/>
  </r>
  <r>
    <s v="LH85364"/>
    <x v="4"/>
    <n v="26016.525000000001"/>
    <x v="0"/>
    <s v="Extended"/>
    <x v="3"/>
    <s v="1/17/11"/>
    <s v="Employed"/>
    <x v="0"/>
    <n v="43922"/>
    <x v="1"/>
    <x v="1"/>
    <n v="83"/>
    <n v="2"/>
    <n v="43"/>
    <n v="0"/>
    <n v="2"/>
    <s v="Personal Auto"/>
    <s v="Personal L3"/>
    <s v="Offer1"/>
    <s v="Branch"/>
    <n v="40.740296999999998"/>
    <s v="Four-Door Car"/>
    <s v="Large"/>
  </r>
  <r>
    <s v="AP95078"/>
    <x v="4"/>
    <n v="7855.3246230000004"/>
    <x v="0"/>
    <s v="Basic"/>
    <x v="0"/>
    <d v="2011-10-01T00:00:00"/>
    <s v="Employed"/>
    <x v="1"/>
    <n v="37229"/>
    <x v="0"/>
    <x v="0"/>
    <n v="67"/>
    <n v="9"/>
    <n v="36"/>
    <n v="0"/>
    <n v="2"/>
    <s v="Personal Auto"/>
    <s v="Personal L2"/>
    <s v="Offer4"/>
    <s v="Branch"/>
    <n v="321.60000000000002"/>
    <s v="Four-Door Car"/>
    <s v="Medsize"/>
  </r>
  <r>
    <s v="JC16991"/>
    <x v="1"/>
    <n v="7423.8996740000002"/>
    <x v="0"/>
    <s v="Basic"/>
    <x v="2"/>
    <d v="2011-12-02T00:00:00"/>
    <s v="Employed"/>
    <x v="0"/>
    <n v="36639"/>
    <x v="0"/>
    <x v="2"/>
    <n v="62"/>
    <n v="16"/>
    <n v="34"/>
    <n v="0"/>
    <n v="2"/>
    <s v="Personal Auto"/>
    <s v="Personal L2"/>
    <s v="Offer1"/>
    <s v="Call Center"/>
    <n v="297.60000000000002"/>
    <s v="Four-Door Car"/>
    <s v="Small"/>
  </r>
  <r>
    <s v="GG24674"/>
    <x v="3"/>
    <n v="2497.543631"/>
    <x v="0"/>
    <s v="Basic"/>
    <x v="3"/>
    <s v="2/21/11"/>
    <s v="Retired"/>
    <x v="0"/>
    <n v="15520"/>
    <x v="0"/>
    <x v="0"/>
    <n v="66"/>
    <n v="21"/>
    <n v="16"/>
    <n v="0"/>
    <n v="1"/>
    <s v="Personal Auto"/>
    <s v="Personal L1"/>
    <s v="Offer3"/>
    <s v="Web"/>
    <n v="316.8"/>
    <s v="Two-Door Car"/>
    <s v="Medsize"/>
  </r>
  <r>
    <s v="IA11038"/>
    <x v="4"/>
    <n v="8845.7109170000003"/>
    <x v="0"/>
    <s v="Basic"/>
    <x v="1"/>
    <s v="1/20/11"/>
    <s v="Employed"/>
    <x v="0"/>
    <n v="77077"/>
    <x v="2"/>
    <x v="1"/>
    <n v="112"/>
    <n v="11"/>
    <n v="51"/>
    <n v="0"/>
    <n v="7"/>
    <s v="Personal Auto"/>
    <s v="Personal L2"/>
    <s v="Offer2"/>
    <s v="Call Center"/>
    <n v="528.047506"/>
    <s v="SUV"/>
    <s v="Medsize"/>
  </r>
  <r>
    <s v="SA88518"/>
    <x v="4"/>
    <n v="7737.2651029999997"/>
    <x v="0"/>
    <s v="Basic"/>
    <x v="1"/>
    <s v="1/19/11"/>
    <s v="Employed"/>
    <x v="0"/>
    <n v="50296"/>
    <x v="1"/>
    <x v="0"/>
    <n v="65"/>
    <n v="26"/>
    <n v="62"/>
    <n v="1"/>
    <n v="2"/>
    <s v="Personal Auto"/>
    <s v="Personal L2"/>
    <s v="Offer1"/>
    <s v="Call Center"/>
    <n v="46.804000000000002"/>
    <s v="Two-Door Car"/>
    <s v="Medsize"/>
  </r>
  <r>
    <s v="GO80206"/>
    <x v="1"/>
    <n v="2433.2144469999998"/>
    <x v="0"/>
    <s v="Basic"/>
    <x v="0"/>
    <d v="2011-08-02T00:00:00"/>
    <s v="Employed"/>
    <x v="0"/>
    <n v="23737"/>
    <x v="0"/>
    <x v="0"/>
    <n v="62"/>
    <n v="10"/>
    <n v="65"/>
    <n v="1"/>
    <n v="1"/>
    <s v="Personal Auto"/>
    <s v="Personal L3"/>
    <s v="Offer2"/>
    <s v="Agent"/>
    <n v="437.934279"/>
    <s v="Four-Door Car"/>
    <s v="Small"/>
  </r>
  <r>
    <s v="GB71156"/>
    <x v="3"/>
    <n v="9156.3225629999997"/>
    <x v="0"/>
    <s v="Premium"/>
    <x v="1"/>
    <s v="1/22/11"/>
    <s v="Employed"/>
    <x v="1"/>
    <n v="59624"/>
    <x v="0"/>
    <x v="2"/>
    <n v="117"/>
    <n v="23"/>
    <n v="44"/>
    <n v="0"/>
    <n v="3"/>
    <s v="Corporate Auto"/>
    <s v="Corporate L3"/>
    <s v="Offer3"/>
    <s v="Branch"/>
    <n v="582.78189599999996"/>
    <s v="Four-Door Car"/>
    <s v="Small"/>
  </r>
  <r>
    <s v="RU39880"/>
    <x v="3"/>
    <n v="11747.65373"/>
    <x v="0"/>
    <s v="Basic"/>
    <x v="0"/>
    <d v="2011-10-01T00:00:00"/>
    <s v="Employed"/>
    <x v="0"/>
    <n v="58658"/>
    <x v="0"/>
    <x v="0"/>
    <n v="74"/>
    <n v="16"/>
    <n v="23"/>
    <n v="0"/>
    <n v="2"/>
    <s v="Personal Auto"/>
    <s v="Personal L3"/>
    <s v="Offer4"/>
    <s v="Call Center"/>
    <n v="355.2"/>
    <s v="Two-Door Car"/>
    <s v="Medsize"/>
  </r>
  <r>
    <s v="ND77597"/>
    <x v="4"/>
    <n v="11084.60844"/>
    <x v="0"/>
    <s v="Basic"/>
    <x v="0"/>
    <s v="1/17/11"/>
    <s v="Employed"/>
    <x v="1"/>
    <n v="25542"/>
    <x v="0"/>
    <x v="0"/>
    <n v="70"/>
    <n v="21"/>
    <n v="47"/>
    <n v="0"/>
    <n v="2"/>
    <s v="Personal Auto"/>
    <s v="Personal L3"/>
    <s v="Offer2"/>
    <s v="Branch"/>
    <n v="448.37428499999999"/>
    <s v="Four-Door Car"/>
    <s v="Medsize"/>
  </r>
  <r>
    <s v="RB70060"/>
    <x v="3"/>
    <n v="7434.2475720000002"/>
    <x v="0"/>
    <s v="Basic"/>
    <x v="3"/>
    <s v="2/23/11"/>
    <s v="Employed"/>
    <x v="1"/>
    <n v="51408"/>
    <x v="0"/>
    <x v="0"/>
    <n v="62"/>
    <n v="11"/>
    <n v="92"/>
    <n v="0"/>
    <n v="2"/>
    <s v="Personal Auto"/>
    <s v="Personal L2"/>
    <s v="Offer1"/>
    <s v="Agent"/>
    <n v="297.60000000000002"/>
    <s v="Four-Door Car"/>
    <s v="Large"/>
  </r>
  <r>
    <s v="BH68769"/>
    <x v="4"/>
    <n v="6347.4975189999996"/>
    <x v="0"/>
    <s v="Extended"/>
    <x v="0"/>
    <d v="2011-06-02T00:00:00"/>
    <s v="Employed"/>
    <x v="1"/>
    <n v="42259"/>
    <x v="0"/>
    <x v="0"/>
    <n v="81"/>
    <n v="1"/>
    <n v="15"/>
    <n v="0"/>
    <n v="3"/>
    <s v="Personal Auto"/>
    <s v="Personal L2"/>
    <s v="Offer2"/>
    <s v="Call Center"/>
    <n v="529.50296400000002"/>
    <s v="Two-Door Car"/>
    <s v="Small"/>
  </r>
  <r>
    <s v="IO64256"/>
    <x v="4"/>
    <n v="2736.9444659999999"/>
    <x v="0"/>
    <s v="Basic"/>
    <x v="3"/>
    <s v="1/22/11"/>
    <s v="Employed"/>
    <x v="0"/>
    <n v="78889"/>
    <x v="1"/>
    <x v="0"/>
    <n v="68"/>
    <n v="0"/>
    <n v="84"/>
    <n v="0"/>
    <n v="1"/>
    <s v="Corporate Auto"/>
    <s v="Corporate L3"/>
    <s v="Offer4"/>
    <s v="Branch"/>
    <n v="51.822347999999998"/>
    <s v="Two-Door Car"/>
    <s v="Medsize"/>
  </r>
  <r>
    <s v="XU98055"/>
    <x v="1"/>
    <n v="9546.8165499999996"/>
    <x v="0"/>
    <s v="Extended"/>
    <x v="1"/>
    <d v="2011-04-02T00:00:00"/>
    <s v="Medical Leave"/>
    <x v="1"/>
    <n v="15406"/>
    <x v="0"/>
    <x v="0"/>
    <n v="124"/>
    <n v="7"/>
    <n v="40"/>
    <n v="0"/>
    <n v="3"/>
    <s v="Personal Auto"/>
    <s v="Personal L3"/>
    <s v="Offer3"/>
    <s v="Call Center"/>
    <n v="892.8"/>
    <s v="SUV"/>
    <s v="Medsize"/>
  </r>
  <r>
    <s v="HP68848"/>
    <x v="1"/>
    <n v="9165.7210869999999"/>
    <x v="0"/>
    <s v="Premium"/>
    <x v="3"/>
    <s v="1/23/11"/>
    <s v="Employed"/>
    <x v="0"/>
    <n v="53792"/>
    <x v="0"/>
    <x v="0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x v="1"/>
    <n v="4479.5988200000002"/>
    <x v="0"/>
    <s v="Basic"/>
    <x v="0"/>
    <d v="2011-04-02T00:00:00"/>
    <s v="Employed"/>
    <x v="1"/>
    <n v="36349"/>
    <x v="2"/>
    <x v="0"/>
    <n v="117"/>
    <n v="13"/>
    <n v="49"/>
    <n v="3"/>
    <n v="1"/>
    <s v="Personal Auto"/>
    <s v="Personal L2"/>
    <s v="Offer1"/>
    <s v="Agent"/>
    <n v="326.78752600000001"/>
    <s v="SUV"/>
    <s v="Medsize"/>
  </r>
  <r>
    <s v="HE29300"/>
    <x v="3"/>
    <n v="38545.706890000001"/>
    <x v="0"/>
    <s v="Basic"/>
    <x v="1"/>
    <s v="1/14/11"/>
    <s v="Employed"/>
    <x v="1"/>
    <n v="41104"/>
    <x v="2"/>
    <x v="0"/>
    <n v="109"/>
    <n v="4"/>
    <n v="10"/>
    <n v="0"/>
    <n v="2"/>
    <s v="Corporate Auto"/>
    <s v="Corporate L2"/>
    <s v="Offer4"/>
    <s v="Call Center"/>
    <n v="440.03084699999999"/>
    <s v="SUV"/>
    <s v="Large"/>
  </r>
  <r>
    <s v="XK99408"/>
    <x v="3"/>
    <n v="9177.9530950000008"/>
    <x v="0"/>
    <s v="Basic"/>
    <x v="3"/>
    <s v="2/21/11"/>
    <s v="Employed"/>
    <x v="0"/>
    <n v="29098"/>
    <x v="0"/>
    <x v="0"/>
    <n v="115"/>
    <n v="21"/>
    <n v="19"/>
    <n v="0"/>
    <n v="4"/>
    <s v="Personal Auto"/>
    <s v="Personal L1"/>
    <s v="Offer3"/>
    <s v="Web"/>
    <n v="683.55430100000001"/>
    <s v="SUV"/>
    <s v="Medsize"/>
  </r>
  <r>
    <s v="RA38184"/>
    <x v="1"/>
    <n v="3444.1711660000001"/>
    <x v="0"/>
    <s v="Extended"/>
    <x v="0"/>
    <d v="2011-03-02T00:00:00"/>
    <s v="Unemployed"/>
    <x v="0"/>
    <n v="0"/>
    <x v="1"/>
    <x v="0"/>
    <n v="93"/>
    <n v="10"/>
    <n v="63"/>
    <n v="0"/>
    <n v="1"/>
    <s v="Corporate Auto"/>
    <s v="Corporate L3"/>
    <s v="Offer1"/>
    <s v="Agent"/>
    <n v="7.9915710000000004"/>
    <s v="Four-Door Car"/>
    <s v="Medsize"/>
  </r>
  <r>
    <s v="TN79733"/>
    <x v="4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2"/>
    <s v="Offer2"/>
    <s v="Agent"/>
    <n v="685.12693999999999"/>
    <s v="Four-Door Car"/>
    <s v="Medsize"/>
  </r>
  <r>
    <s v="RU58277"/>
    <x v="3"/>
    <n v="15485.80378"/>
    <x v="0"/>
    <s v="Basic"/>
    <x v="2"/>
    <s v="1/22/11"/>
    <s v="Employed"/>
    <x v="0"/>
    <n v="72026"/>
    <x v="2"/>
    <x v="0"/>
    <n v="191"/>
    <n v="22"/>
    <n v="72"/>
    <n v="0"/>
    <n v="6"/>
    <s v="Corporate Auto"/>
    <s v="Corporate L2"/>
    <s v="Offer4"/>
    <s v="Web"/>
    <n v="554.92672400000004"/>
    <s v="Luxury SUV"/>
    <s v="Small"/>
  </r>
  <r>
    <s v="LI10567"/>
    <x v="4"/>
    <n v="11700.6441"/>
    <x v="0"/>
    <s v="Premium"/>
    <x v="3"/>
    <d v="2011-04-02T00:00:00"/>
    <s v="Unemployed"/>
    <x v="1"/>
    <n v="0"/>
    <x v="0"/>
    <x v="1"/>
    <n v="169"/>
    <n v="7"/>
    <n v="64"/>
    <n v="0"/>
    <n v="3"/>
    <s v="Personal Auto"/>
    <s v="Personal L2"/>
    <s v="Offer4"/>
    <s v="Branch"/>
    <n v="1312.201307"/>
    <s v="Sports Car"/>
    <s v="Medsize"/>
  </r>
  <r>
    <s v="JB29250"/>
    <x v="4"/>
    <n v="7573.3365050000002"/>
    <x v="0"/>
    <s v="Extended"/>
    <x v="3"/>
    <s v="1/31/11"/>
    <s v="Employed"/>
    <x v="0"/>
    <n v="87615"/>
    <x v="0"/>
    <x v="0"/>
    <n v="94"/>
    <n v="35"/>
    <n v="63"/>
    <n v="0"/>
    <n v="3"/>
    <s v="Personal Auto"/>
    <s v="Personal L2"/>
    <s v="Offer3"/>
    <s v="Branch"/>
    <n v="451.2"/>
    <s v="Four-Door Car"/>
    <s v="Medsize"/>
  </r>
  <r>
    <s v="VN57368"/>
    <x v="3"/>
    <n v="7091.7405120000003"/>
    <x v="0"/>
    <s v="Basic"/>
    <x v="3"/>
    <d v="2011-07-02T00:00:00"/>
    <s v="Unemployed"/>
    <x v="1"/>
    <n v="0"/>
    <x v="0"/>
    <x v="1"/>
    <n v="68"/>
    <n v="13"/>
    <n v="52"/>
    <n v="0"/>
    <n v="2"/>
    <s v="Corporate Auto"/>
    <s v="Corporate L1"/>
    <s v="Offer1"/>
    <s v="Agent"/>
    <n v="489.6"/>
    <s v="Four-Door Car"/>
    <s v="Medsize"/>
  </r>
  <r>
    <s v="VT51874"/>
    <x v="4"/>
    <n v="14862.760109999999"/>
    <x v="0"/>
    <s v="Extended"/>
    <x v="3"/>
    <s v="1/19/11"/>
    <s v="Unemployed"/>
    <x v="1"/>
    <n v="0"/>
    <x v="0"/>
    <x v="2"/>
    <n v="82"/>
    <n v="5"/>
    <n v="16"/>
    <n v="0"/>
    <n v="2"/>
    <s v="Personal Auto"/>
    <s v="Personal L3"/>
    <s v="Offer4"/>
    <s v="Agent"/>
    <n v="393.6"/>
    <s v="Four-Door Car"/>
    <s v="Medsize"/>
  </r>
  <r>
    <s v="BC48076"/>
    <x v="0"/>
    <n v="7783.7842099999998"/>
    <x v="0"/>
    <s v="Basic"/>
    <x v="2"/>
    <d v="2011-11-01T00:00:00"/>
    <s v="Employed"/>
    <x v="0"/>
    <n v="48689"/>
    <x v="0"/>
    <x v="0"/>
    <n v="191"/>
    <n v="15"/>
    <n v="18"/>
    <n v="0"/>
    <n v="1"/>
    <s v="Personal Auto"/>
    <s v="Personal L3"/>
    <s v="Offer1"/>
    <s v="Call Center"/>
    <n v="985.193759"/>
    <s v="Luxury Car"/>
    <s v="Medsize"/>
  </r>
  <r>
    <s v="DX91931"/>
    <x v="0"/>
    <n v="10242.409600000001"/>
    <x v="0"/>
    <s v="Premium"/>
    <x v="1"/>
    <d v="2011-12-02T00:00:00"/>
    <s v="Unemployed"/>
    <x v="1"/>
    <n v="0"/>
    <x v="0"/>
    <x v="1"/>
    <n v="150"/>
    <n v="32"/>
    <n v="20"/>
    <n v="0"/>
    <n v="8"/>
    <s v="Personal Auto"/>
    <s v="Personal L1"/>
    <s v="Offer1"/>
    <s v="Branch"/>
    <n v="1080"/>
    <s v="SUV"/>
    <s v="Small"/>
  </r>
  <r>
    <s v="BP74289"/>
    <x v="4"/>
    <n v="7281.2478469999996"/>
    <x v="0"/>
    <s v="Basic"/>
    <x v="1"/>
    <s v="1/18/11"/>
    <s v="Unemployed"/>
    <x v="1"/>
    <n v="0"/>
    <x v="0"/>
    <x v="2"/>
    <n v="103"/>
    <n v="12"/>
    <n v="43"/>
    <n v="0"/>
    <n v="3"/>
    <s v="Personal Auto"/>
    <s v="Personal L3"/>
    <s v="Offer2"/>
    <s v="Call Center"/>
    <n v="494.4"/>
    <s v="SUV"/>
    <s v="Medsize"/>
  </r>
  <r>
    <s v="PS77478"/>
    <x v="1"/>
    <n v="6863.7066940000004"/>
    <x v="0"/>
    <s v="Basic"/>
    <x v="1"/>
    <d v="2011-03-01T00:00:00"/>
    <s v="Unemployed"/>
    <x v="1"/>
    <n v="0"/>
    <x v="0"/>
    <x v="1"/>
    <n v="110"/>
    <n v="14"/>
    <n v="30"/>
    <n v="1"/>
    <n v="5"/>
    <s v="Personal Auto"/>
    <s v="Personal L3"/>
    <s v="Offer3"/>
    <s v="Branch"/>
    <n v="792"/>
    <s v="SUV"/>
    <s v="Medsize"/>
  </r>
  <r>
    <s v="DA10870"/>
    <x v="1"/>
    <n v="6289.7990890000001"/>
    <x v="0"/>
    <s v="Extended"/>
    <x v="0"/>
    <d v="2011-08-01T00:00:00"/>
    <s v="Employed"/>
    <x v="1"/>
    <n v="40675"/>
    <x v="0"/>
    <x v="0"/>
    <n v="81"/>
    <n v="30"/>
    <n v="15"/>
    <n v="2"/>
    <n v="5"/>
    <s v="Personal Auto"/>
    <s v="Personal L2"/>
    <s v="Offer1"/>
    <s v="Call Center"/>
    <n v="563.72705800000006"/>
    <s v="Four-Door Car"/>
    <s v="Small"/>
  </r>
  <r>
    <s v="TE60343"/>
    <x v="4"/>
    <n v="4716.2642939999996"/>
    <x v="0"/>
    <s v="Basic"/>
    <x v="3"/>
    <s v="2/25/11"/>
    <s v="Employed"/>
    <x v="1"/>
    <n v="25746"/>
    <x v="0"/>
    <x v="0"/>
    <n v="61"/>
    <n v="0"/>
    <n v="84"/>
    <n v="1"/>
    <n v="3"/>
    <s v="Corporate Auto"/>
    <s v="Corporate L3"/>
    <s v="Offer2"/>
    <s v="Agent"/>
    <n v="292.8"/>
    <s v="Four-Door Car"/>
    <s v="Medsize"/>
  </r>
  <r>
    <s v="XJ40322"/>
    <x v="3"/>
    <n v="5294.2837900000004"/>
    <x v="0"/>
    <s v="Basic"/>
    <x v="3"/>
    <d v="2011-06-01T00:00:00"/>
    <s v="Employed"/>
    <x v="0"/>
    <n v="61687"/>
    <x v="1"/>
    <x v="1"/>
    <n v="67"/>
    <n v="13"/>
    <n v="17"/>
    <n v="0"/>
    <n v="3"/>
    <s v="Personal Auto"/>
    <s v="Personal L2"/>
    <s v="Offer4"/>
    <s v="Web"/>
    <n v="120.128737"/>
    <s v="Two-Door Car"/>
    <s v="Medsize"/>
  </r>
  <r>
    <s v="HJ57617"/>
    <x v="4"/>
    <n v="7685.4029430000001"/>
    <x v="0"/>
    <s v="Basic"/>
    <x v="0"/>
    <s v="2/24/11"/>
    <s v="Employed"/>
    <x v="1"/>
    <n v="31686"/>
    <x v="0"/>
    <x v="0"/>
    <n v="101"/>
    <n v="14"/>
    <n v="45"/>
    <n v="2"/>
    <n v="8"/>
    <s v="Corporate Auto"/>
    <s v="Corporate L1"/>
    <s v="Offer1"/>
    <s v="Web"/>
    <n v="710.66174599999999"/>
    <s v="SUV"/>
    <s v="Medsize"/>
  </r>
  <r>
    <s v="CD95333"/>
    <x v="3"/>
    <n v="5638.9308380000002"/>
    <x v="0"/>
    <s v="Basic"/>
    <x v="0"/>
    <d v="2011-10-01T00:00:00"/>
    <s v="Employed"/>
    <x v="1"/>
    <n v="20920"/>
    <x v="1"/>
    <x v="1"/>
    <n v="74"/>
    <n v="19"/>
    <n v="14"/>
    <n v="0"/>
    <n v="4"/>
    <s v="Personal Auto"/>
    <s v="Personal L1"/>
    <s v="Offer2"/>
    <s v="Branch"/>
    <n v="14.784843"/>
    <s v="Two-Door Car"/>
    <s v="Medsize"/>
  </r>
  <r>
    <s v="CW98743"/>
    <x v="3"/>
    <n v="2554.0339279999998"/>
    <x v="0"/>
    <s v="Basic"/>
    <x v="1"/>
    <d v="2011-05-02T00:00:00"/>
    <s v="Employed"/>
    <x v="0"/>
    <n v="22538"/>
    <x v="0"/>
    <x v="0"/>
    <n v="64"/>
    <n v="6"/>
    <n v="67"/>
    <n v="0"/>
    <n v="1"/>
    <s v="Personal Auto"/>
    <s v="Personal L3"/>
    <s v="Offer4"/>
    <s v="Agent"/>
    <n v="423.78760799999998"/>
    <s v="Four-Door Car"/>
    <s v="Medsize"/>
  </r>
  <r>
    <s v="PA80607"/>
    <x v="4"/>
    <n v="8096.3124779999998"/>
    <x v="0"/>
    <s v="Basic"/>
    <x v="3"/>
    <s v="2/25/11"/>
    <s v="Employed"/>
    <x v="1"/>
    <n v="85483"/>
    <x v="2"/>
    <x v="0"/>
    <n v="67"/>
    <n v="8"/>
    <n v="15"/>
    <n v="0"/>
    <n v="2"/>
    <s v="Personal Auto"/>
    <s v="Personal L3"/>
    <s v="Offer2"/>
    <s v="Agent"/>
    <n v="314.14313299999998"/>
    <s v="Two-Door Car"/>
    <s v="Medsize"/>
  </r>
  <r>
    <s v="YC87263"/>
    <x v="4"/>
    <n v="21312.378110000001"/>
    <x v="0"/>
    <s v="Premium"/>
    <x v="2"/>
    <s v="2/22/11"/>
    <s v="Employed"/>
    <x v="0"/>
    <n v="70734"/>
    <x v="0"/>
    <x v="0"/>
    <n v="175"/>
    <n v="4"/>
    <n v="35"/>
    <n v="0"/>
    <n v="2"/>
    <s v="Corporate Auto"/>
    <s v="Corporate L2"/>
    <s v="Offer1"/>
    <s v="Branch"/>
    <n v="1200.292827"/>
    <s v="SUV"/>
    <s v="Medsize"/>
  </r>
  <r>
    <s v="EB52195"/>
    <x v="4"/>
    <n v="7981.4447030000001"/>
    <x v="0"/>
    <s v="Basic"/>
    <x v="1"/>
    <s v="1/21/11"/>
    <s v="Employed"/>
    <x v="0"/>
    <n v="40639"/>
    <x v="2"/>
    <x v="0"/>
    <n v="67"/>
    <n v="21"/>
    <n v="77"/>
    <n v="0"/>
    <n v="2"/>
    <s v="Personal Auto"/>
    <s v="Personal L3"/>
    <s v="Offer4"/>
    <s v="Branch"/>
    <n v="301.60252000000003"/>
    <s v="Four-Door Car"/>
    <s v="Medsize"/>
  </r>
  <r>
    <s v="VF33776"/>
    <x v="2"/>
    <n v="31269.273079999999"/>
    <x v="0"/>
    <s v="Extended"/>
    <x v="3"/>
    <d v="2011-06-02T00:00:00"/>
    <s v="Employed"/>
    <x v="0"/>
    <n v="90289"/>
    <x v="1"/>
    <x v="0"/>
    <n v="99"/>
    <n v="4"/>
    <n v="88"/>
    <n v="3"/>
    <n v="2"/>
    <s v="Corporate Auto"/>
    <s v="Corporate L1"/>
    <s v="Offer2"/>
    <s v="Web"/>
    <n v="164.496171"/>
    <s v="Four-Door Car"/>
    <s v="Medsize"/>
  </r>
  <r>
    <s v="BP23267"/>
    <x v="3"/>
    <n v="73225.956520000007"/>
    <x v="0"/>
    <s v="Extended"/>
    <x v="0"/>
    <d v="2011-09-02T00:00:00"/>
    <s v="Employed"/>
    <x v="0"/>
    <n v="39547"/>
    <x v="0"/>
    <x v="0"/>
    <n v="202"/>
    <n v="11"/>
    <n v="21"/>
    <n v="0"/>
    <n v="2"/>
    <s v="Personal Auto"/>
    <s v="Personal L3"/>
    <s v="Offer1"/>
    <s v="Branch"/>
    <n v="969.6"/>
    <s v="Luxury SUV"/>
    <s v="Medsize"/>
  </r>
  <r>
    <s v="OH80943"/>
    <x v="3"/>
    <n v="2659.7056499999999"/>
    <x v="1"/>
    <s v="Extended"/>
    <x v="1"/>
    <s v="2/19/11"/>
    <s v="Unemployed"/>
    <x v="0"/>
    <n v="0"/>
    <x v="0"/>
    <x v="2"/>
    <n v="87"/>
    <n v="4"/>
    <n v="4"/>
    <n v="3"/>
    <n v="1"/>
    <s v="Special Auto"/>
    <s v="Special L3"/>
    <s v="Offer2"/>
    <s v="Agent"/>
    <n v="420.04198100000002"/>
    <s v="Four-Door Car"/>
    <s v="Medsize"/>
  </r>
  <r>
    <s v="OA46321"/>
    <x v="4"/>
    <n v="15512.249970000001"/>
    <x v="0"/>
    <s v="Basic"/>
    <x v="1"/>
    <s v="1/17/11"/>
    <s v="Employed"/>
    <x v="1"/>
    <n v="54833"/>
    <x v="0"/>
    <x v="0"/>
    <n v="198"/>
    <n v="22"/>
    <n v="92"/>
    <n v="3"/>
    <n v="3"/>
    <s v="Corporate Auto"/>
    <s v="Corporate L3"/>
    <s v="Offer3"/>
    <s v="Agent"/>
    <n v="1396.7023650000001"/>
    <s v="Luxury Car"/>
    <s v="Large"/>
  </r>
  <r>
    <s v="CA22248"/>
    <x v="4"/>
    <n v="2505.4204300000001"/>
    <x v="0"/>
    <s v="Basic"/>
    <x v="2"/>
    <s v="2/14/11"/>
    <s v="Employed"/>
    <x v="0"/>
    <n v="60546"/>
    <x v="1"/>
    <x v="1"/>
    <n v="63"/>
    <n v="21"/>
    <n v="71"/>
    <n v="0"/>
    <n v="1"/>
    <s v="Personal Auto"/>
    <s v="Personal L3"/>
    <s v="Offer2"/>
    <s v="Branch"/>
    <n v="46.278027000000002"/>
    <s v="Four-Door Car"/>
    <s v="Medsize"/>
  </r>
  <r>
    <s v="LK40273"/>
    <x v="4"/>
    <n v="4898.6744010000002"/>
    <x v="0"/>
    <s v="Basic"/>
    <x v="1"/>
    <d v="2011-11-02T00:00:00"/>
    <s v="Employed"/>
    <x v="1"/>
    <n v="33938"/>
    <x v="1"/>
    <x v="1"/>
    <n v="64"/>
    <n v="21"/>
    <n v="76"/>
    <n v="0"/>
    <n v="7"/>
    <s v="Personal Auto"/>
    <s v="Personal L2"/>
    <s v="Offer1"/>
    <s v="Branch"/>
    <n v="63.709865000000001"/>
    <s v="Four-Door Car"/>
    <s v="Medsize"/>
  </r>
  <r>
    <s v="LI13735"/>
    <x v="4"/>
    <n v="3113.3389739999998"/>
    <x v="0"/>
    <s v="Extended"/>
    <x v="0"/>
    <d v="2011-03-02T00:00:00"/>
    <s v="Employed"/>
    <x v="0"/>
    <n v="85586"/>
    <x v="1"/>
    <x v="0"/>
    <n v="77"/>
    <n v="11"/>
    <n v="55"/>
    <n v="0"/>
    <n v="1"/>
    <s v="Personal Auto"/>
    <s v="Personal L3"/>
    <s v="Offer4"/>
    <s v="Call Center"/>
    <n v="13.444132"/>
    <s v="Two-Door Car"/>
    <s v="Medsize"/>
  </r>
  <r>
    <s v="LK35963"/>
    <x v="3"/>
    <n v="17019.006099999999"/>
    <x v="0"/>
    <s v="Basic"/>
    <x v="0"/>
    <d v="2011-01-02T00:00:00"/>
    <s v="Employed"/>
    <x v="0"/>
    <n v="89601"/>
    <x v="1"/>
    <x v="0"/>
    <n v="70"/>
    <n v="1"/>
    <n v="8"/>
    <n v="0"/>
    <n v="2"/>
    <s v="Personal Auto"/>
    <s v="Personal L3"/>
    <s v="Offer2"/>
    <s v="Branch"/>
    <n v="117.015463"/>
    <s v="Two-Door Car"/>
    <s v="Medsize"/>
  </r>
  <r>
    <s v="YK36937"/>
    <x v="0"/>
    <n v="5791.0128409999998"/>
    <x v="0"/>
    <s v="Basic"/>
    <x v="1"/>
    <d v="2011-08-01T00:00:00"/>
    <s v="Employed"/>
    <x v="1"/>
    <n v="33799"/>
    <x v="0"/>
    <x v="0"/>
    <n v="74"/>
    <n v="8"/>
    <n v="47"/>
    <n v="1"/>
    <n v="3"/>
    <s v="Personal Auto"/>
    <s v="Personal L3"/>
    <s v="Offer3"/>
    <s v="Agent"/>
    <n v="355.2"/>
    <s v="Four-Door Car"/>
    <s v="Medsize"/>
  </r>
  <r>
    <s v="IY91183"/>
    <x v="1"/>
    <n v="3683.7940269999999"/>
    <x v="0"/>
    <s v="Basic"/>
    <x v="2"/>
    <s v="1/16/11"/>
    <s v="Unemployed"/>
    <x v="0"/>
    <n v="0"/>
    <x v="0"/>
    <x v="0"/>
    <n v="100"/>
    <n v="13"/>
    <n v="25"/>
    <n v="1"/>
    <n v="1"/>
    <s v="Personal Auto"/>
    <s v="Personal L3"/>
    <s v="Offer4"/>
    <s v="Call Center"/>
    <n v="480"/>
    <s v="SUV"/>
    <s v="Medsize"/>
  </r>
  <r>
    <s v="RA91280"/>
    <x v="1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1"/>
    <s v="Offer2"/>
    <s v="Branch"/>
    <n v="91.834667999999994"/>
    <s v="Four-Door Car"/>
    <s v="Medsize"/>
  </r>
  <r>
    <s v="LA78882"/>
    <x v="3"/>
    <n v="6297.0028860000002"/>
    <x v="0"/>
    <s v="Basic"/>
    <x v="0"/>
    <s v="1/13/11"/>
    <s v="Unemployed"/>
    <x v="1"/>
    <n v="0"/>
    <x v="0"/>
    <x v="1"/>
    <n v="189"/>
    <n v="15"/>
    <n v="51"/>
    <n v="1"/>
    <n v="1"/>
    <s v="Personal Auto"/>
    <s v="Personal L3"/>
    <s v="Offer1"/>
    <s v="Agent"/>
    <n v="1823.730828"/>
    <s v="Luxury Car"/>
    <s v="Medsize"/>
  </r>
  <r>
    <s v="RO26233"/>
    <x v="3"/>
    <n v="2464.7078489999999"/>
    <x v="0"/>
    <s v="Basic"/>
    <x v="1"/>
    <s v="2/25/11"/>
    <s v="Employed"/>
    <x v="0"/>
    <n v="31056"/>
    <x v="0"/>
    <x v="2"/>
    <n v="63"/>
    <n v="5"/>
    <n v="46"/>
    <n v="0"/>
    <n v="1"/>
    <s v="Personal Auto"/>
    <s v="Personal L2"/>
    <s v="Offer3"/>
    <s v="Agent"/>
    <n v="302.39999999999998"/>
    <s v="Four-Door Car"/>
    <s v="Medsize"/>
  </r>
  <r>
    <s v="ZE79055"/>
    <x v="3"/>
    <n v="3075.594979"/>
    <x v="0"/>
    <s v="Extended"/>
    <x v="0"/>
    <s v="1/20/11"/>
    <s v="Employed"/>
    <x v="1"/>
    <n v="65017"/>
    <x v="2"/>
    <x v="0"/>
    <n v="81"/>
    <n v="8"/>
    <n v="16"/>
    <n v="4"/>
    <n v="1"/>
    <s v="Personal Auto"/>
    <s v="Personal L2"/>
    <s v="Offer2"/>
    <s v="Web"/>
    <n v="301.84107299999999"/>
    <s v="Four-Door Car"/>
    <s v="Small"/>
  </r>
  <r>
    <s v="OI92280"/>
    <x v="4"/>
    <n v="8428.4716349999999"/>
    <x v="0"/>
    <s v="Basic"/>
    <x v="1"/>
    <s v="2/15/11"/>
    <s v="Disabled"/>
    <x v="0"/>
    <n v="12180"/>
    <x v="0"/>
    <x v="1"/>
    <n v="113"/>
    <n v="17"/>
    <n v="62"/>
    <n v="0"/>
    <n v="3"/>
    <s v="Corporate Auto"/>
    <s v="Corporate L3"/>
    <s v="Offer1"/>
    <s v="Agent"/>
    <n v="675.56911300000002"/>
    <s v="SUV"/>
    <s v="Medsize"/>
  </r>
  <r>
    <s v="UK62940"/>
    <x v="4"/>
    <n v="2354.4957519999998"/>
    <x v="0"/>
    <s v="Basic"/>
    <x v="1"/>
    <d v="2011-03-01T00:00:00"/>
    <s v="Unemployed"/>
    <x v="1"/>
    <n v="0"/>
    <x v="0"/>
    <x v="0"/>
    <n v="64"/>
    <n v="19"/>
    <n v="72"/>
    <n v="0"/>
    <n v="1"/>
    <s v="Personal Auto"/>
    <s v="Personal L3"/>
    <s v="Offer1"/>
    <s v="Branch"/>
    <n v="333.83057200000002"/>
    <s v="Four-Door Car"/>
    <s v="Medsize"/>
  </r>
  <r>
    <s v="PU41916"/>
    <x v="4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QU75179"/>
    <x v="3"/>
    <n v="7147.6218650000001"/>
    <x v="0"/>
    <s v="Extended"/>
    <x v="0"/>
    <d v="2011-02-01T00:00:00"/>
    <s v="Employed"/>
    <x v="1"/>
    <n v="87454"/>
    <x v="1"/>
    <x v="0"/>
    <n v="89"/>
    <n v="30"/>
    <n v="88"/>
    <n v="0"/>
    <n v="6"/>
    <s v="Personal Auto"/>
    <s v="Personal L3"/>
    <s v="Offer1"/>
    <s v="Call Center"/>
    <n v="60.921658000000001"/>
    <s v="Four-Door Car"/>
    <s v="Medsize"/>
  </r>
  <r>
    <s v="PB16956"/>
    <x v="4"/>
    <n v="7842.3775930000002"/>
    <x v="0"/>
    <s v="Extended"/>
    <x v="1"/>
    <s v="2/28/11"/>
    <s v="Employed"/>
    <x v="0"/>
    <n v="51001"/>
    <x v="2"/>
    <x v="0"/>
    <n v="99"/>
    <n v="13"/>
    <n v="49"/>
    <n v="1"/>
    <n v="3"/>
    <s v="Personal Auto"/>
    <s v="Personal L1"/>
    <s v="Offer1"/>
    <s v="Agent"/>
    <n v="291.89046400000001"/>
    <s v="Four-Door Car"/>
    <s v="Medsize"/>
  </r>
  <r>
    <s v="JX60415"/>
    <x v="1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2"/>
    <s v="Offer1"/>
    <s v="Branch"/>
    <n v="55.510525999999999"/>
    <s v="Four-Door Car"/>
    <s v="Large"/>
  </r>
  <r>
    <s v="CG39505"/>
    <x v="4"/>
    <n v="7251.331956"/>
    <x v="0"/>
    <s v="Basic"/>
    <x v="0"/>
    <s v="1/28/11"/>
    <s v="Disabled"/>
    <x v="1"/>
    <n v="18665"/>
    <x v="0"/>
    <x v="2"/>
    <n v="66"/>
    <n v="9"/>
    <n v="13"/>
    <n v="0"/>
    <n v="2"/>
    <s v="Personal Auto"/>
    <s v="Personal L3"/>
    <s v="Offer1"/>
    <s v="Web"/>
    <n v="583.27830700000004"/>
    <s v="Four-Door Car"/>
    <s v="Medsize"/>
  </r>
  <r>
    <s v="GD59850"/>
    <x v="4"/>
    <n v="5316.6062929999998"/>
    <x v="0"/>
    <s v="Basic"/>
    <x v="1"/>
    <d v="2011-04-02T00:00:00"/>
    <s v="Disabled"/>
    <x v="0"/>
    <n v="21299"/>
    <x v="0"/>
    <x v="0"/>
    <n v="69"/>
    <n v="0"/>
    <n v="1"/>
    <n v="0"/>
    <n v="9"/>
    <s v="Corporate Auto"/>
    <s v="Corporate L2"/>
    <s v="Offer3"/>
    <s v="Branch"/>
    <n v="331.2"/>
    <s v="Four-Door Car"/>
    <s v="Medsize"/>
  </r>
  <r>
    <s v="ME37450"/>
    <x v="1"/>
    <n v="5210.3483720000004"/>
    <x v="0"/>
    <s v="Basic"/>
    <x v="0"/>
    <d v="2011-04-01T00:00:00"/>
    <s v="Employed"/>
    <x v="1"/>
    <n v="89781"/>
    <x v="1"/>
    <x v="1"/>
    <n v="66"/>
    <n v="7"/>
    <n v="89"/>
    <n v="0"/>
    <n v="5"/>
    <s v="Special Auto"/>
    <s v="Special L2"/>
    <s v="Offer1"/>
    <s v="Agent"/>
    <n v="37.960537000000002"/>
    <s v="Four-Door Car"/>
    <s v="Medsize"/>
  </r>
  <r>
    <s v="EE24901"/>
    <x v="1"/>
    <n v="2989.9124940000002"/>
    <x v="0"/>
    <s v="Extended"/>
    <x v="0"/>
    <d v="2011-10-01T00:00:00"/>
    <s v="Unemployed"/>
    <x v="1"/>
    <n v="0"/>
    <x v="0"/>
    <x v="0"/>
    <n v="83"/>
    <n v="23"/>
    <n v="11"/>
    <n v="0"/>
    <n v="1"/>
    <s v="Personal Auto"/>
    <s v="Personal L3"/>
    <s v="Offer2"/>
    <s v="Web"/>
    <n v="398.4"/>
    <s v="Two-Door Car"/>
    <s v="Large"/>
  </r>
  <r>
    <s v="VY40793"/>
    <x v="4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3"/>
    <s v="Offer2"/>
    <s v="Agent"/>
    <n v="725.87069299999996"/>
    <s v="SUV"/>
    <s v="Medsize"/>
  </r>
  <r>
    <s v="ZB54635"/>
    <x v="3"/>
    <n v="2524.6469729999999"/>
    <x v="0"/>
    <s v="Basic"/>
    <x v="0"/>
    <d v="2011-08-01T00:00:00"/>
    <s v="Unemployed"/>
    <x v="0"/>
    <n v="0"/>
    <x v="0"/>
    <x v="0"/>
    <n v="68"/>
    <n v="11"/>
    <n v="81"/>
    <n v="3"/>
    <n v="1"/>
    <s v="Personal Auto"/>
    <s v="Personal L1"/>
    <s v="Offer1"/>
    <s v="Agent"/>
    <n v="386.97727099999997"/>
    <s v="Two-Door Car"/>
    <s v="Small"/>
  </r>
  <r>
    <s v="IF58637"/>
    <x v="3"/>
    <n v="2555.8516709999999"/>
    <x v="0"/>
    <s v="Basic"/>
    <x v="3"/>
    <s v="1/31/11"/>
    <s v="Employed"/>
    <x v="0"/>
    <n v="22881"/>
    <x v="0"/>
    <x v="1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x v="3"/>
    <n v="2320.5168739999999"/>
    <x v="0"/>
    <s v="Basic"/>
    <x v="1"/>
    <s v="2/15/11"/>
    <s v="Unemployed"/>
    <x v="0"/>
    <n v="0"/>
    <x v="0"/>
    <x v="0"/>
    <n v="63"/>
    <n v="18"/>
    <n v="76"/>
    <n v="0"/>
    <n v="1"/>
    <s v="Personal Auto"/>
    <s v="Personal L3"/>
    <s v="Offer2"/>
    <s v="Agent"/>
    <n v="453.6"/>
    <s v="Two-Door Car"/>
    <s v="Medsize"/>
  </r>
  <r>
    <s v="XO67536"/>
    <x v="3"/>
    <n v="2563.3940539999999"/>
    <x v="0"/>
    <s v="Basic"/>
    <x v="1"/>
    <s v="2/13/11"/>
    <s v="Disabled"/>
    <x v="0"/>
    <n v="10860"/>
    <x v="0"/>
    <x v="0"/>
    <n v="66"/>
    <n v="30"/>
    <n v="91"/>
    <n v="0"/>
    <n v="1"/>
    <s v="Personal Auto"/>
    <s v="Personal L3"/>
    <s v="Offer2"/>
    <s v="Call Center"/>
    <n v="316.8"/>
    <s v="Four-Door Car"/>
    <s v="Medsize"/>
  </r>
  <r>
    <s v="QY56887"/>
    <x v="1"/>
    <n v="14208.50598"/>
    <x v="0"/>
    <s v="Extended"/>
    <x v="3"/>
    <d v="2011-08-02T00:00:00"/>
    <s v="Unemployed"/>
    <x v="0"/>
    <n v="0"/>
    <x v="0"/>
    <x v="1"/>
    <n v="131"/>
    <n v="12"/>
    <n v="26"/>
    <n v="0"/>
    <n v="2"/>
    <s v="Corporate Auto"/>
    <s v="Corporate L3"/>
    <s v="Offer3"/>
    <s v="Agent"/>
    <n v="943.2"/>
    <s v="SUV"/>
    <s v="Medsize"/>
  </r>
  <r>
    <s v="TB77524"/>
    <x v="1"/>
    <n v="8048.3716340000001"/>
    <x v="0"/>
    <s v="Basic"/>
    <x v="1"/>
    <s v="1/20/11"/>
    <s v="Unemployed"/>
    <x v="0"/>
    <n v="0"/>
    <x v="0"/>
    <x v="1"/>
    <n v="116"/>
    <n v="24"/>
    <n v="90"/>
    <n v="0"/>
    <n v="9"/>
    <s v="Personal Auto"/>
    <s v="Personal L3"/>
    <s v="Offer2"/>
    <s v="Branch"/>
    <n v="1339.303486"/>
    <s v="SUV"/>
    <s v="Medsize"/>
  </r>
  <r>
    <s v="WM14507"/>
    <x v="2"/>
    <n v="7671.8474779999997"/>
    <x v="0"/>
    <s v="Extended"/>
    <x v="3"/>
    <d v="2011-05-02T00:00:00"/>
    <s v="Employed"/>
    <x v="0"/>
    <n v="62582"/>
    <x v="0"/>
    <x v="0"/>
    <n v="95"/>
    <n v="11"/>
    <n v="46"/>
    <n v="0"/>
    <n v="3"/>
    <s v="Personal Auto"/>
    <s v="Personal L3"/>
    <s v="Offer2"/>
    <s v="Branch"/>
    <n v="456"/>
    <s v="Four-Door Car"/>
    <s v="Small"/>
  </r>
  <r>
    <s v="XL90594"/>
    <x v="3"/>
    <n v="7584.3610689999996"/>
    <x v="0"/>
    <s v="Extended"/>
    <x v="1"/>
    <d v="2011-06-01T00:00:00"/>
    <s v="Employed"/>
    <x v="0"/>
    <n v="87473"/>
    <x v="2"/>
    <x v="2"/>
    <n v="95"/>
    <n v="28"/>
    <n v="7"/>
    <n v="0"/>
    <n v="8"/>
    <s v="Personal Auto"/>
    <s v="Personal L3"/>
    <s v="Offer2"/>
    <s v="Web"/>
    <n v="448.06177700000001"/>
    <s v="Four-Door Car"/>
    <s v="Medsize"/>
  </r>
  <r>
    <s v="CQ78705"/>
    <x v="4"/>
    <n v="7145.2995899999996"/>
    <x v="0"/>
    <s v="Extended"/>
    <x v="1"/>
    <d v="2011-09-02T00:00:00"/>
    <s v="Employed"/>
    <x v="0"/>
    <n v="92681"/>
    <x v="0"/>
    <x v="2"/>
    <n v="91"/>
    <n v="8"/>
    <n v="23"/>
    <n v="3"/>
    <n v="8"/>
    <s v="Personal Auto"/>
    <s v="Personal L1"/>
    <s v="Offer3"/>
    <s v="Web"/>
    <n v="436.8"/>
    <s v="Four-Door Car"/>
    <s v="Medsize"/>
  </r>
  <r>
    <s v="NY55083"/>
    <x v="4"/>
    <n v="14083.97061"/>
    <x v="0"/>
    <s v="Basic"/>
    <x v="1"/>
    <s v="1/16/11"/>
    <s v="Employed"/>
    <x v="0"/>
    <n v="74916"/>
    <x v="1"/>
    <x v="1"/>
    <n v="62"/>
    <n v="8"/>
    <n v="34"/>
    <n v="4"/>
    <n v="2"/>
    <s v="Personal Auto"/>
    <s v="Personal L1"/>
    <s v="Offer1"/>
    <s v="Branch"/>
    <n v="123.490337"/>
    <s v="Two-Door Car"/>
    <s v="Medsize"/>
  </r>
  <r>
    <s v="NJ28041"/>
    <x v="4"/>
    <n v="13055.57087"/>
    <x v="0"/>
    <s v="Premium"/>
    <x v="3"/>
    <s v="1/26/11"/>
    <s v="Employed"/>
    <x v="1"/>
    <n v="58684"/>
    <x v="0"/>
    <x v="0"/>
    <n v="162"/>
    <n v="4"/>
    <n v="77"/>
    <n v="0"/>
    <n v="9"/>
    <s v="Personal Auto"/>
    <s v="Personal L2"/>
    <s v="Offer1"/>
    <s v="Web"/>
    <n v="1166.4000000000001"/>
    <s v="SUV"/>
    <s v="Medsize"/>
  </r>
  <r>
    <s v="CF62430"/>
    <x v="2"/>
    <n v="9129.8727739999995"/>
    <x v="0"/>
    <s v="Basic"/>
    <x v="0"/>
    <s v="2/27/11"/>
    <s v="Employed"/>
    <x v="0"/>
    <n v="70973"/>
    <x v="0"/>
    <x v="2"/>
    <n v="114"/>
    <n v="6"/>
    <n v="24"/>
    <n v="1"/>
    <n v="3"/>
    <s v="Personal Auto"/>
    <s v="Personal L2"/>
    <s v="Offer1"/>
    <s v="Agent"/>
    <n v="547.20000000000005"/>
    <s v="SUV"/>
    <s v="Small"/>
  </r>
  <r>
    <s v="SM54927"/>
    <x v="0"/>
    <n v="6739.664992"/>
    <x v="0"/>
    <s v="Extended"/>
    <x v="0"/>
    <s v="1/26/11"/>
    <s v="Unemployed"/>
    <x v="0"/>
    <n v="0"/>
    <x v="1"/>
    <x v="0"/>
    <n v="93"/>
    <n v="34"/>
    <n v="32"/>
    <n v="0"/>
    <n v="9"/>
    <s v="Personal Auto"/>
    <s v="Personal L2"/>
    <s v="Offer1"/>
    <s v="Call Center"/>
    <n v="13.073952"/>
    <s v="Four-Door Car"/>
    <s v="Medsize"/>
  </r>
  <r>
    <s v="RV58659"/>
    <x v="0"/>
    <n v="4422.8830589999998"/>
    <x v="0"/>
    <s v="Basic"/>
    <x v="1"/>
    <s v="1/20/11"/>
    <s v="Employed"/>
    <x v="0"/>
    <n v="21124"/>
    <x v="0"/>
    <x v="0"/>
    <n v="112"/>
    <n v="3"/>
    <n v="37"/>
    <n v="0"/>
    <n v="1"/>
    <s v="Corporate Auto"/>
    <s v="Corporate L3"/>
    <s v="Offer4"/>
    <s v="Web"/>
    <n v="733.31929400000001"/>
    <s v="SUV"/>
    <s v="Medsize"/>
  </r>
  <r>
    <s v="UZ42802"/>
    <x v="4"/>
    <n v="4526.6060379999999"/>
    <x v="0"/>
    <s v="Extended"/>
    <x v="0"/>
    <d v="2011-06-02T00:00:00"/>
    <s v="Unemployed"/>
    <x v="1"/>
    <n v="0"/>
    <x v="0"/>
    <x v="1"/>
    <n v="135"/>
    <n v="28"/>
    <n v="66"/>
    <n v="0"/>
    <n v="1"/>
    <s v="Personal Auto"/>
    <s v="Personal L3"/>
    <s v="Offer1"/>
    <s v="Agent"/>
    <n v="1516.3837530000001"/>
    <s v="Sports Car"/>
    <s v="Large"/>
  </r>
  <r>
    <s v="KD63933"/>
    <x v="3"/>
    <n v="7048.3840550000004"/>
    <x v="0"/>
    <s v="Basic"/>
    <x v="1"/>
    <s v="2/19/11"/>
    <s v="Medical Leave"/>
    <x v="1"/>
    <n v="24030"/>
    <x v="0"/>
    <x v="1"/>
    <n v="194"/>
    <n v="14"/>
    <n v="0"/>
    <n v="0"/>
    <n v="1"/>
    <s v="Personal Auto"/>
    <s v="Personal L1"/>
    <s v="Offer1"/>
    <s v="Agent"/>
    <n v="970.68893400000002"/>
    <s v="Luxury SUV"/>
    <s v="Medsize"/>
  </r>
  <r>
    <s v="EG54606"/>
    <x v="3"/>
    <n v="5218.9708199999995"/>
    <x v="0"/>
    <s v="Basic"/>
    <x v="0"/>
    <s v="2/27/11"/>
    <s v="Employed"/>
    <x v="1"/>
    <n v="21371"/>
    <x v="0"/>
    <x v="0"/>
    <n v="66"/>
    <n v="13"/>
    <n v="48"/>
    <n v="0"/>
    <n v="8"/>
    <s v="Personal Auto"/>
    <s v="Personal L2"/>
    <s v="Offer2"/>
    <s v="Branch"/>
    <n v="590.01736600000004"/>
    <s v="Four-Door Car"/>
    <s v="Small"/>
  </r>
  <r>
    <s v="OP73328"/>
    <x v="1"/>
    <n v="5399.57618"/>
    <x v="0"/>
    <s v="Basic"/>
    <x v="3"/>
    <s v="2/22/11"/>
    <s v="Employed"/>
    <x v="0"/>
    <n v="71186"/>
    <x v="1"/>
    <x v="0"/>
    <n v="67"/>
    <n v="11"/>
    <n v="14"/>
    <n v="0"/>
    <n v="6"/>
    <s v="Personal Auto"/>
    <s v="Personal L3"/>
    <s v="Offer2"/>
    <s v="Call Center"/>
    <n v="29.984815000000001"/>
    <s v="Two-Door Car"/>
    <s v="Medsize"/>
  </r>
  <r>
    <s v="QG61936"/>
    <x v="3"/>
    <n v="4516.8113940000003"/>
    <x v="0"/>
    <s v="Extended"/>
    <x v="2"/>
    <d v="2011-02-01T00:00:00"/>
    <s v="Unemployed"/>
    <x v="1"/>
    <n v="0"/>
    <x v="0"/>
    <x v="0"/>
    <n v="124"/>
    <n v="29"/>
    <n v="9"/>
    <n v="0"/>
    <n v="1"/>
    <s v="Corporate Auto"/>
    <s v="Corporate L3"/>
    <s v="Offer2"/>
    <s v="Call Center"/>
    <n v="595.20000000000005"/>
    <s v="SUV"/>
    <s v="Medsize"/>
  </r>
  <r>
    <s v="UU22643"/>
    <x v="4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3"/>
    <s v="Offer1"/>
    <s v="Agent"/>
    <n v="694.59828800000003"/>
    <s v="SUV"/>
    <s v="Medsize"/>
  </r>
  <r>
    <s v="MF65419"/>
    <x v="4"/>
    <n v="3979.5865520000002"/>
    <x v="0"/>
    <s v="Basic"/>
    <x v="0"/>
    <d v="2011-02-02T00:00:00"/>
    <s v="Unemployed"/>
    <x v="1"/>
    <n v="0"/>
    <x v="0"/>
    <x v="1"/>
    <n v="116"/>
    <n v="32"/>
    <n v="57"/>
    <n v="0"/>
    <n v="1"/>
    <s v="Personal Auto"/>
    <s v="Personal L3"/>
    <s v="Offer1"/>
    <s v="Branch"/>
    <n v="835.2"/>
    <s v="Sports Car"/>
    <s v="Medsize"/>
  </r>
  <r>
    <s v="NT97069"/>
    <x v="0"/>
    <n v="2533.740057"/>
    <x v="0"/>
    <s v="Basic"/>
    <x v="0"/>
    <s v="2/21/11"/>
    <s v="Employed"/>
    <x v="1"/>
    <n v="53988"/>
    <x v="2"/>
    <x v="0"/>
    <n v="64"/>
    <n v="10"/>
    <n v="17"/>
    <n v="0"/>
    <n v="1"/>
    <s v="Personal Auto"/>
    <s v="Personal L1"/>
    <s v="Offer4"/>
    <s v="Agent"/>
    <n v="206.82346000000001"/>
    <s v="Two-Door Car"/>
    <s v="Medsize"/>
  </r>
  <r>
    <s v="OC50447"/>
    <x v="2"/>
    <n v="4966.7672940000002"/>
    <x v="0"/>
    <s v="Basic"/>
    <x v="0"/>
    <d v="2011-08-02T00:00:00"/>
    <s v="Employed"/>
    <x v="1"/>
    <n v="38055"/>
    <x v="1"/>
    <x v="0"/>
    <n v="64"/>
    <n v="7"/>
    <n v="24"/>
    <n v="1"/>
    <n v="8"/>
    <s v="Personal Auto"/>
    <s v="Personal L3"/>
    <s v="Offer4"/>
    <s v="Call Center"/>
    <n v="39.069986999999998"/>
    <s v="Two-Door Car"/>
    <s v="Medsize"/>
  </r>
  <r>
    <s v="FA39525"/>
    <x v="4"/>
    <n v="4901.8926019999999"/>
    <x v="0"/>
    <s v="Basic"/>
    <x v="3"/>
    <s v="1/25/11"/>
    <s v="Employed"/>
    <x v="1"/>
    <n v="72859"/>
    <x v="1"/>
    <x v="2"/>
    <n v="61"/>
    <n v="6"/>
    <n v="5"/>
    <n v="0"/>
    <n v="9"/>
    <s v="Personal Auto"/>
    <s v="Personal L3"/>
    <s v="Offer3"/>
    <s v="Agent"/>
    <n v="49.961074000000004"/>
    <s v="Two-Door Car"/>
    <s v="Medsize"/>
  </r>
  <r>
    <s v="XW18691"/>
    <x v="0"/>
    <n v="7751.9276140000002"/>
    <x v="0"/>
    <s v="Premium"/>
    <x v="4"/>
    <s v="1/18/11"/>
    <s v="Employed"/>
    <x v="1"/>
    <n v="67787"/>
    <x v="1"/>
    <x v="0"/>
    <n v="194"/>
    <n v="9"/>
    <n v="73"/>
    <n v="0"/>
    <n v="1"/>
    <s v="Personal Auto"/>
    <s v="Personal L3"/>
    <s v="Offer4"/>
    <s v="Web"/>
    <n v="469.257835"/>
    <s v="SUV"/>
    <s v="Medsize"/>
  </r>
  <r>
    <s v="UN98304"/>
    <x v="4"/>
    <n v="6880.6338900000001"/>
    <x v="0"/>
    <s v="Basic"/>
    <x v="3"/>
    <s v="1/13/11"/>
    <s v="Unemployed"/>
    <x v="1"/>
    <n v="0"/>
    <x v="0"/>
    <x v="1"/>
    <n v="66"/>
    <n v="24"/>
    <n v="48"/>
    <n v="0"/>
    <n v="2"/>
    <s v="Corporate Auto"/>
    <s v="Corporate L3"/>
    <s v="Offer1"/>
    <s v="Web"/>
    <n v="475.2"/>
    <s v="Four-Door Car"/>
    <s v="Small"/>
  </r>
  <r>
    <s v="ZW33889"/>
    <x v="3"/>
    <n v="2477.7082030000001"/>
    <x v="0"/>
    <s v="Basic"/>
    <x v="0"/>
    <s v="2/14/11"/>
    <s v="Employed"/>
    <x v="0"/>
    <n v="44280"/>
    <x v="1"/>
    <x v="0"/>
    <n v="62"/>
    <n v="25"/>
    <n v="3"/>
    <n v="0"/>
    <n v="1"/>
    <s v="Corporate Auto"/>
    <s v="Corporate L3"/>
    <s v="Offer4"/>
    <s v="Call Center"/>
    <n v="130.29888299999999"/>
    <s v="Two-Door Car"/>
    <s v="Medsize"/>
  </r>
  <r>
    <s v="MQ80538"/>
    <x v="4"/>
    <n v="2727.735302"/>
    <x v="0"/>
    <s v="Extended"/>
    <x v="1"/>
    <d v="2011-04-01T00:00:00"/>
    <s v="Unemployed"/>
    <x v="1"/>
    <n v="0"/>
    <x v="0"/>
    <x v="1"/>
    <n v="78"/>
    <n v="10"/>
    <n v="5"/>
    <n v="0"/>
    <n v="1"/>
    <s v="Personal Auto"/>
    <s v="Personal L3"/>
    <s v="Offer1"/>
    <s v="Call Center"/>
    <n v="374.4"/>
    <s v="Four-Door Car"/>
    <s v="Medsize"/>
  </r>
  <r>
    <s v="HZ28612"/>
    <x v="0"/>
    <n v="5626.5724460000001"/>
    <x v="0"/>
    <s v="Basic"/>
    <x v="1"/>
    <d v="2011-05-01T00:00:00"/>
    <s v="Employed"/>
    <x v="0"/>
    <n v="59782"/>
    <x v="0"/>
    <x v="0"/>
    <n v="70"/>
    <n v="29"/>
    <n v="51"/>
    <n v="0"/>
    <n v="9"/>
    <s v="Personal Auto"/>
    <s v="Personal L2"/>
    <s v="Offer3"/>
    <s v="Branch"/>
    <n v="336"/>
    <s v="Four-Door Car"/>
    <s v="Small"/>
  </r>
  <r>
    <s v="ZQ35017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1"/>
    <s v="Offer1"/>
    <s v="Agent"/>
    <n v="468"/>
    <s v="Two-Door Car"/>
    <s v="Medsize"/>
  </r>
  <r>
    <s v="AE30506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Personal Auto"/>
    <s v="Personal L3"/>
    <s v="Offer2"/>
    <s v="Call Center"/>
    <n v="433.16028399999999"/>
    <s v="Four-Door Car"/>
    <s v="Large"/>
  </r>
  <r>
    <s v="LA16827"/>
    <x v="1"/>
    <n v="5432.8626430000004"/>
    <x v="0"/>
    <s v="Extended"/>
    <x v="2"/>
    <s v="2/16/11"/>
    <s v="Employed"/>
    <x v="1"/>
    <n v="49919"/>
    <x v="0"/>
    <x v="0"/>
    <n v="134"/>
    <n v="27"/>
    <n v="5"/>
    <n v="0"/>
    <n v="1"/>
    <s v="Personal Auto"/>
    <s v="Personal L2"/>
    <s v="Offer3"/>
    <s v="Branch"/>
    <n v="643.20000000000005"/>
    <s v="SUV"/>
    <s v="Medsize"/>
  </r>
  <r>
    <s v="TB46243"/>
    <x v="1"/>
    <n v="8693.6491779999997"/>
    <x v="0"/>
    <s v="Basic"/>
    <x v="3"/>
    <s v="2/16/11"/>
    <s v="Employed"/>
    <x v="1"/>
    <n v="88294"/>
    <x v="2"/>
    <x v="0"/>
    <n v="108"/>
    <n v="0"/>
    <n v="50"/>
    <n v="0"/>
    <n v="6"/>
    <s v="Personal Auto"/>
    <s v="Personal L2"/>
    <s v="Offer1"/>
    <s v="Call Center"/>
    <n v="367.15003400000001"/>
    <s v="SUV"/>
    <s v="Small"/>
  </r>
  <r>
    <s v="GI14815"/>
    <x v="0"/>
    <n v="15759.623939999999"/>
    <x v="0"/>
    <s v="Basic"/>
    <x v="1"/>
    <d v="2011-02-02T00:00:00"/>
    <s v="Employed"/>
    <x v="1"/>
    <n v="55800"/>
    <x v="0"/>
    <x v="0"/>
    <n v="66"/>
    <n v="12"/>
    <n v="91"/>
    <n v="0"/>
    <n v="2"/>
    <s v="Personal Auto"/>
    <s v="Personal L3"/>
    <s v="Offer4"/>
    <s v="Agent"/>
    <n v="473.32467100000002"/>
    <s v="Two-Door Car"/>
    <s v="Medsize"/>
  </r>
  <r>
    <s v="LQ28707"/>
    <x v="4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3"/>
    <s v="Offer1"/>
    <s v="Branch"/>
    <n v="404.817249"/>
    <s v="Four-Door Car"/>
    <s v="Medsize"/>
  </r>
  <r>
    <s v="LC27380"/>
    <x v="4"/>
    <n v="5720.8979220000001"/>
    <x v="0"/>
    <s v="Basic"/>
    <x v="3"/>
    <d v="2011-06-01T00:00:00"/>
    <s v="Employed"/>
    <x v="0"/>
    <n v="32224"/>
    <x v="1"/>
    <x v="0"/>
    <n v="72"/>
    <n v="27"/>
    <n v="21"/>
    <n v="0"/>
    <n v="3"/>
    <s v="Personal Auto"/>
    <s v="Personal L2"/>
    <s v="Offer1"/>
    <s v="Branch"/>
    <n v="19.281882"/>
    <s v="Four-Door Car"/>
    <s v="Medsize"/>
  </r>
  <r>
    <s v="TJ32609"/>
    <x v="3"/>
    <n v="8925.6322070000006"/>
    <x v="0"/>
    <s v="Basic"/>
    <x v="3"/>
    <d v="2011-04-02T00:00:00"/>
    <s v="Employed"/>
    <x v="1"/>
    <n v="23860"/>
    <x v="0"/>
    <x v="0"/>
    <n v="114"/>
    <n v="25"/>
    <n v="57"/>
    <n v="1"/>
    <n v="3"/>
    <s v="Personal Auto"/>
    <s v="Personal L3"/>
    <s v="Offer2"/>
    <s v="Call Center"/>
    <n v="547.20000000000005"/>
    <s v="SUV"/>
    <s v="Small"/>
  </r>
  <r>
    <s v="AU71562"/>
    <x v="0"/>
    <n v="2936.7261819999999"/>
    <x v="0"/>
    <s v="Basic"/>
    <x v="3"/>
    <d v="2011-11-02T00:00:00"/>
    <s v="Employed"/>
    <x v="0"/>
    <n v="27179"/>
    <x v="0"/>
    <x v="0"/>
    <n v="74"/>
    <n v="32"/>
    <n v="69"/>
    <n v="0"/>
    <n v="1"/>
    <s v="Personal Auto"/>
    <s v="Personal L3"/>
    <s v="Offer2"/>
    <s v="Branch"/>
    <n v="355.2"/>
    <s v="Four-Door Car"/>
    <s v="Medsize"/>
  </r>
  <r>
    <s v="JQ66292"/>
    <x v="4"/>
    <n v="2592.8904689999999"/>
    <x v="0"/>
    <s v="Basic"/>
    <x v="2"/>
    <s v="2/21/11"/>
    <s v="Employed"/>
    <x v="0"/>
    <n v="35705"/>
    <x v="0"/>
    <x v="1"/>
    <n v="65"/>
    <n v="19"/>
    <n v="45"/>
    <n v="0"/>
    <n v="1"/>
    <s v="Personal Auto"/>
    <s v="Personal L2"/>
    <s v="Offer2"/>
    <s v="Agent"/>
    <n v="312"/>
    <s v="Two-Door Car"/>
    <s v="Small"/>
  </r>
  <r>
    <s v="BD66455"/>
    <x v="3"/>
    <n v="4920.7710699999998"/>
    <x v="0"/>
    <s v="Premium"/>
    <x v="3"/>
    <d v="2011-09-02T00:00:00"/>
    <s v="Unemployed"/>
    <x v="1"/>
    <n v="0"/>
    <x v="0"/>
    <x v="1"/>
    <n v="143"/>
    <n v="13"/>
    <n v="28"/>
    <n v="0"/>
    <n v="1"/>
    <s v="Personal Auto"/>
    <s v="Personal L3"/>
    <s v="Offer1"/>
    <s v="Agent"/>
    <n v="1029.5999999999999"/>
    <s v="SUV"/>
    <s v="Medsize"/>
  </r>
  <r>
    <s v="HS97484"/>
    <x v="3"/>
    <n v="32437.053500000002"/>
    <x v="0"/>
    <s v="Extended"/>
    <x v="1"/>
    <d v="2011-03-02T00:00:00"/>
    <s v="Unemployed"/>
    <x v="0"/>
    <n v="0"/>
    <x v="0"/>
    <x v="2"/>
    <n v="99"/>
    <n v="15"/>
    <n v="85"/>
    <n v="0"/>
    <n v="2"/>
    <s v="Personal Auto"/>
    <s v="Personal L3"/>
    <s v="Offer1"/>
    <s v="Call Center"/>
    <n v="475.2"/>
    <s v="Four-Door Car"/>
    <s v="Medsize"/>
  </r>
  <r>
    <s v="AB45325"/>
    <x v="1"/>
    <n v="2577.3196069999999"/>
    <x v="0"/>
    <s v="Basic"/>
    <x v="3"/>
    <s v="1/26/11"/>
    <s v="Employed"/>
    <x v="1"/>
    <n v="74215"/>
    <x v="0"/>
    <x v="0"/>
    <n v="64"/>
    <n v="27"/>
    <n v="41"/>
    <n v="0"/>
    <n v="1"/>
    <s v="Personal Auto"/>
    <s v="Personal L3"/>
    <s v="Offer4"/>
    <s v="Branch"/>
    <n v="345.18005499999998"/>
    <s v="Two-Door Car"/>
    <s v="Small"/>
  </r>
  <r>
    <s v="ML93514"/>
    <x v="3"/>
    <n v="4737.841289"/>
    <x v="0"/>
    <s v="Premium"/>
    <x v="0"/>
    <s v="1/14/11"/>
    <s v="Employed"/>
    <x v="1"/>
    <n v="63977"/>
    <x v="1"/>
    <x v="0"/>
    <n v="118"/>
    <n v="10"/>
    <n v="78"/>
    <n v="0"/>
    <n v="1"/>
    <s v="Personal Auto"/>
    <s v="Personal L3"/>
    <s v="Offer1"/>
    <s v="Agent"/>
    <n v="32.830590000000001"/>
    <s v="Four-Door Car"/>
    <s v="Medsize"/>
  </r>
  <r>
    <s v="EO56466"/>
    <x v="4"/>
    <n v="24660.488249999999"/>
    <x v="0"/>
    <s v="Basic"/>
    <x v="1"/>
    <s v="2/24/11"/>
    <s v="Medical Leave"/>
    <x v="1"/>
    <n v="22070"/>
    <x v="0"/>
    <x v="0"/>
    <n v="72"/>
    <n v="25"/>
    <n v="33"/>
    <n v="0"/>
    <n v="2"/>
    <s v="Special Auto"/>
    <s v="Special L2"/>
    <s v="Offer1"/>
    <s v="Agent"/>
    <n v="345.6"/>
    <s v="Four-Door Car"/>
    <s v="Medsize"/>
  </r>
  <r>
    <s v="ZK52226"/>
    <x v="3"/>
    <n v="2499.4118290000001"/>
    <x v="0"/>
    <s v="Basic"/>
    <x v="3"/>
    <d v="2011-06-01T00:00:00"/>
    <s v="Unemployed"/>
    <x v="0"/>
    <n v="0"/>
    <x v="0"/>
    <x v="1"/>
    <n v="72"/>
    <n v="15"/>
    <n v="47"/>
    <n v="0"/>
    <n v="1"/>
    <s v="Corporate Auto"/>
    <s v="Corporate L3"/>
    <s v="Offer2"/>
    <s v="Branch"/>
    <n v="345.6"/>
    <s v="Two-Door Car"/>
    <s v="Large"/>
  </r>
  <r>
    <s v="EK87467"/>
    <x v="1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Personal Auto"/>
    <s v="Personal L3"/>
    <s v="Offer2"/>
    <s v="Call Center"/>
    <n v="398.502948"/>
    <s v="Four-Door Car"/>
    <s v="Medsize"/>
  </r>
  <r>
    <s v="QT24496"/>
    <x v="3"/>
    <n v="4083.560673"/>
    <x v="0"/>
    <s v="Basic"/>
    <x v="1"/>
    <d v="2011-11-02T00:00:00"/>
    <s v="Disabled"/>
    <x v="0"/>
    <n v="13483"/>
    <x v="0"/>
    <x v="0"/>
    <n v="107"/>
    <n v="9"/>
    <n v="60"/>
    <n v="0"/>
    <n v="1"/>
    <s v="Personal Auto"/>
    <s v="Personal L3"/>
    <s v="Offer1"/>
    <s v="Branch"/>
    <n v="556.05470200000002"/>
    <s v="SUV"/>
    <s v="Medsize"/>
  </r>
  <r>
    <s v="NM44679"/>
    <x v="3"/>
    <n v="9783.6289809999998"/>
    <x v="0"/>
    <s v="Extended"/>
    <x v="1"/>
    <s v="2/25/11"/>
    <s v="Unemployed"/>
    <x v="1"/>
    <n v="0"/>
    <x v="0"/>
    <x v="0"/>
    <n v="136"/>
    <n v="33"/>
    <n v="21"/>
    <n v="0"/>
    <n v="5"/>
    <s v="Personal Auto"/>
    <s v="Personal L2"/>
    <s v="Offer1"/>
    <s v="Call Center"/>
    <n v="979.2"/>
    <s v="SUV"/>
    <s v="Medsize"/>
  </r>
  <r>
    <s v="SK47066"/>
    <x v="0"/>
    <n v="10492.97256"/>
    <x v="0"/>
    <s v="Extended"/>
    <x v="1"/>
    <d v="2011-09-01T00:00:00"/>
    <s v="Employed"/>
    <x v="1"/>
    <n v="72297"/>
    <x v="1"/>
    <x v="0"/>
    <n v="87"/>
    <n v="17"/>
    <n v="37"/>
    <n v="2"/>
    <n v="2"/>
    <s v="Personal Auto"/>
    <s v="Personal L3"/>
    <s v="Offer1"/>
    <s v="Agent"/>
    <n v="109.543927"/>
    <s v="Four-Door Car"/>
    <s v="Medsize"/>
  </r>
  <r>
    <s v="YB39959"/>
    <x v="4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1"/>
    <s v="Offer3"/>
    <s v="Agent"/>
    <n v="326.281835"/>
    <s v="Four-Door Car"/>
    <s v="Medsize"/>
  </r>
  <r>
    <s v="OB97365"/>
    <x v="3"/>
    <n v="4045.3410039999999"/>
    <x v="0"/>
    <s v="Premium"/>
    <x v="3"/>
    <d v="2011-04-02T00:00:00"/>
    <s v="Employed"/>
    <x v="0"/>
    <n v="77237"/>
    <x v="1"/>
    <x v="1"/>
    <n v="102"/>
    <n v="6"/>
    <n v="84"/>
    <n v="0"/>
    <n v="1"/>
    <s v="Personal Auto"/>
    <s v="Personal L2"/>
    <s v="Offer4"/>
    <s v="Call Center"/>
    <n v="197.04011499999999"/>
    <s v="Four-Door Car"/>
    <s v="Medsize"/>
  </r>
  <r>
    <s v="HX53470"/>
    <x v="3"/>
    <n v="4711.8451990000003"/>
    <x v="0"/>
    <s v="Extended"/>
    <x v="1"/>
    <d v="2011-05-02T00:00:00"/>
    <s v="Unemployed"/>
    <x v="0"/>
    <n v="0"/>
    <x v="0"/>
    <x v="1"/>
    <n v="129"/>
    <n v="15"/>
    <n v="73"/>
    <n v="0"/>
    <n v="1"/>
    <s v="Corporate Auto"/>
    <s v="Corporate L2"/>
    <s v="Offer1"/>
    <s v="Branch"/>
    <n v="1178.950186"/>
    <s v="SUV"/>
    <s v="Medsize"/>
  </r>
  <r>
    <s v="JA17689"/>
    <x v="1"/>
    <n v="2416.4795640000002"/>
    <x v="0"/>
    <s v="Basic"/>
    <x v="0"/>
    <d v="2011-11-02T00:00:00"/>
    <s v="Unemployed"/>
    <x v="1"/>
    <n v="0"/>
    <x v="0"/>
    <x v="0"/>
    <n v="68"/>
    <n v="13"/>
    <n v="93"/>
    <n v="0"/>
    <n v="1"/>
    <s v="Personal Auto"/>
    <s v="Personal L3"/>
    <s v="Offer1"/>
    <s v="Branch"/>
    <n v="436.41168800000003"/>
    <s v="Two-Door Car"/>
    <s v="Medsize"/>
  </r>
  <r>
    <s v="CJ63667"/>
    <x v="4"/>
    <n v="31803.307789999999"/>
    <x v="0"/>
    <s v="Basic"/>
    <x v="2"/>
    <d v="2011-02-01T00:00:00"/>
    <s v="Disabled"/>
    <x v="0"/>
    <n v="25663"/>
    <x v="0"/>
    <x v="0"/>
    <n v="114"/>
    <n v="20"/>
    <n v="89"/>
    <n v="0"/>
    <n v="2"/>
    <s v="Corporate Auto"/>
    <s v="Corporate L3"/>
    <s v="Offer2"/>
    <s v="Branch"/>
    <n v="663.13108899999997"/>
    <s v="Sports Car"/>
    <s v="Medsize"/>
  </r>
  <r>
    <s v="GI70759"/>
    <x v="3"/>
    <n v="4818.6350940000002"/>
    <x v="0"/>
    <s v="Basic"/>
    <x v="0"/>
    <d v="2011-03-01T00:00:00"/>
    <s v="Unemployed"/>
    <x v="1"/>
    <n v="0"/>
    <x v="0"/>
    <x v="1"/>
    <n v="71"/>
    <n v="26"/>
    <n v="80"/>
    <n v="0"/>
    <n v="9"/>
    <s v="Personal Auto"/>
    <s v="Personal L3"/>
    <s v="Offer1"/>
    <s v="Agent"/>
    <n v="511.2"/>
    <s v="Four-Door Car"/>
    <s v="Medsize"/>
  </r>
  <r>
    <s v="LT24477"/>
    <x v="3"/>
    <n v="8605.4950059999992"/>
    <x v="0"/>
    <s v="Basic"/>
    <x v="3"/>
    <s v="2/17/11"/>
    <s v="Employed"/>
    <x v="1"/>
    <n v="47589"/>
    <x v="1"/>
    <x v="0"/>
    <n v="109"/>
    <n v="35"/>
    <n v="44"/>
    <n v="1"/>
    <n v="7"/>
    <s v="Personal Auto"/>
    <s v="Personal L2"/>
    <s v="Offer1"/>
    <s v="Agent"/>
    <n v="110.52987400000001"/>
    <s v="SUV"/>
    <s v="Medsize"/>
  </r>
  <r>
    <s v="LQ45358"/>
    <x v="2"/>
    <n v="4035.7694320000001"/>
    <x v="0"/>
    <s v="Premium"/>
    <x v="0"/>
    <s v="1/14/11"/>
    <s v="Unemployed"/>
    <x v="1"/>
    <n v="0"/>
    <x v="0"/>
    <x v="0"/>
    <n v="112"/>
    <n v="6"/>
    <n v="73"/>
    <n v="0"/>
    <n v="1"/>
    <s v="Personal Auto"/>
    <s v="Personal L1"/>
    <s v="Offer3"/>
    <s v="Call Center"/>
    <n v="537.6"/>
    <s v="Four-Door Car"/>
    <s v="Medsize"/>
  </r>
  <r>
    <s v="WY58284"/>
    <x v="3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2"/>
    <s v="Offer1"/>
    <s v="Agent"/>
    <n v="350.4"/>
    <s v="Four-Door Car"/>
    <s v="Medsize"/>
  </r>
  <r>
    <s v="YD53564"/>
    <x v="3"/>
    <n v="5553.8019560000002"/>
    <x v="0"/>
    <s v="Basic"/>
    <x v="1"/>
    <s v="1/25/11"/>
    <s v="Medical Leave"/>
    <x v="0"/>
    <n v="26441"/>
    <x v="1"/>
    <x v="0"/>
    <n v="71"/>
    <n v="16"/>
    <n v="28"/>
    <n v="0"/>
    <n v="5"/>
    <s v="Personal Auto"/>
    <s v="Personal L2"/>
    <s v="Offer1"/>
    <s v="Branch"/>
    <n v="152.216871"/>
    <s v="Two-Door Car"/>
    <s v="Medsize"/>
  </r>
  <r>
    <s v="NI66988"/>
    <x v="4"/>
    <n v="24868.240959999999"/>
    <x v="0"/>
    <s v="Extended"/>
    <x v="3"/>
    <d v="2011-10-02T00:00:00"/>
    <s v="Unemployed"/>
    <x v="0"/>
    <n v="0"/>
    <x v="0"/>
    <x v="0"/>
    <n v="128"/>
    <n v="12"/>
    <n v="9"/>
    <n v="0"/>
    <n v="2"/>
    <s v="Personal Auto"/>
    <s v="Personal L3"/>
    <s v="Offer1"/>
    <s v="Agent"/>
    <n v="715.95135200000004"/>
    <s v="SUV"/>
    <s v="Medsize"/>
  </r>
  <r>
    <s v="LW25030"/>
    <x v="1"/>
    <n v="5046.8924420000003"/>
    <x v="0"/>
    <s v="Basic"/>
    <x v="0"/>
    <s v="1/17/11"/>
    <s v="Medical Leave"/>
    <x v="0"/>
    <n v="29957"/>
    <x v="0"/>
    <x v="0"/>
    <n v="65"/>
    <n v="19"/>
    <n v="72"/>
    <n v="0"/>
    <n v="7"/>
    <s v="Corporate Auto"/>
    <s v="Corporate L3"/>
    <s v="Offer1"/>
    <s v="Agent"/>
    <n v="312"/>
    <s v="Four-Door Car"/>
    <s v="Small"/>
  </r>
  <r>
    <s v="KX47545"/>
    <x v="4"/>
    <n v="8031.7066930000001"/>
    <x v="0"/>
    <s v="Basic"/>
    <x v="3"/>
    <s v="1/22/11"/>
    <s v="Employed"/>
    <x v="1"/>
    <n v="40082"/>
    <x v="0"/>
    <x v="2"/>
    <n v="69"/>
    <n v="6"/>
    <n v="18"/>
    <n v="0"/>
    <n v="2"/>
    <s v="Personal Auto"/>
    <s v="Personal L2"/>
    <s v="Offer4"/>
    <s v="Agent"/>
    <n v="331.2"/>
    <s v="Four-Door Car"/>
    <s v="Small"/>
  </r>
  <r>
    <s v="XB27698"/>
    <x v="4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1"/>
    <s v="Offer1"/>
    <s v="Agent"/>
    <n v="350.4"/>
    <s v="Four-Door Car"/>
    <s v="Medsize"/>
  </r>
  <r>
    <s v="BX45636"/>
    <x v="3"/>
    <n v="9161.6551189999991"/>
    <x v="0"/>
    <s v="Basic"/>
    <x v="3"/>
    <s v="1/15/11"/>
    <s v="Employed"/>
    <x v="0"/>
    <n v="91763"/>
    <x v="2"/>
    <x v="0"/>
    <n v="113"/>
    <n v="22"/>
    <n v="64"/>
    <n v="0"/>
    <n v="3"/>
    <s v="Special Auto"/>
    <s v="Special L3"/>
    <s v="Offer1"/>
    <s v="Call Center"/>
    <n v="441.99204300000002"/>
    <s v="SUV"/>
    <s v="Small"/>
  </r>
  <r>
    <s v="IS85460"/>
    <x v="3"/>
    <n v="5956.5457239999996"/>
    <x v="0"/>
    <s v="Basic"/>
    <x v="3"/>
    <d v="2011-10-01T00:00:00"/>
    <s v="Employed"/>
    <x v="0"/>
    <n v="48993"/>
    <x v="0"/>
    <x v="0"/>
    <n v="74"/>
    <n v="6"/>
    <n v="29"/>
    <n v="0"/>
    <n v="4"/>
    <s v="Personal Auto"/>
    <s v="Personal L1"/>
    <s v="Offer2"/>
    <s v="Call Center"/>
    <n v="810.46170700000005"/>
    <s v="Two-Door Car"/>
    <s v="Medsize"/>
  </r>
  <r>
    <s v="EG36536"/>
    <x v="1"/>
    <n v="8496.0636809999996"/>
    <x v="0"/>
    <s v="Basic"/>
    <x v="0"/>
    <s v="2/18/11"/>
    <s v="Employed"/>
    <x v="1"/>
    <n v="24031"/>
    <x v="0"/>
    <x v="2"/>
    <n v="109"/>
    <n v="0"/>
    <n v="72"/>
    <n v="0"/>
    <n v="7"/>
    <s v="Personal Auto"/>
    <s v="Personal L2"/>
    <s v="Offer1"/>
    <s v="Web"/>
    <n v="523.20000000000005"/>
    <s v="Sports Car"/>
    <s v="Small"/>
  </r>
  <r>
    <s v="UZ95992"/>
    <x v="3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3"/>
    <s v="Offer2"/>
    <s v="Agent"/>
    <n v="60.036682999999996"/>
    <s v="Four-Door Car"/>
    <s v="Medsize"/>
  </r>
  <r>
    <s v="QL20148"/>
    <x v="4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Personal Auto"/>
    <s v="Personal L3"/>
    <s v="Offer2"/>
    <s v="Branch"/>
    <n v="484.01341100000002"/>
    <s v="Four-Door Car"/>
    <s v="Medsize"/>
  </r>
  <r>
    <s v="SV51174"/>
    <x v="4"/>
    <n v="20631.15177"/>
    <x v="0"/>
    <s v="Extended"/>
    <x v="2"/>
    <d v="2011-03-01T00:00:00"/>
    <s v="Employed"/>
    <x v="1"/>
    <n v="28935"/>
    <x v="1"/>
    <x v="0"/>
    <n v="87"/>
    <n v="24"/>
    <n v="93"/>
    <n v="0"/>
    <n v="2"/>
    <s v="Personal Auto"/>
    <s v="Personal L3"/>
    <s v="Offer2"/>
    <s v="Agent"/>
    <n v="119.63078899999999"/>
    <s v="Two-Door Car"/>
    <s v="Medsize"/>
  </r>
  <r>
    <s v="WP10197"/>
    <x v="2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VV81837"/>
    <x v="4"/>
    <n v="4928.6486679999998"/>
    <x v="0"/>
    <s v="Extended"/>
    <x v="3"/>
    <s v="2/15/11"/>
    <s v="Employed"/>
    <x v="1"/>
    <n v="52507"/>
    <x v="0"/>
    <x v="0"/>
    <n v="123"/>
    <n v="23"/>
    <n v="55"/>
    <n v="0"/>
    <n v="1"/>
    <s v="Personal Auto"/>
    <s v="Personal L3"/>
    <s v="Offer1"/>
    <s v="Agent"/>
    <n v="590.4"/>
    <s v="SUV"/>
    <s v="Medsize"/>
  </r>
  <r>
    <s v="GT41712"/>
    <x v="3"/>
    <n v="5414.3209580000002"/>
    <x v="0"/>
    <s v="Basic"/>
    <x v="0"/>
    <s v="1/19/11"/>
    <s v="Unemployed"/>
    <x v="0"/>
    <n v="0"/>
    <x v="1"/>
    <x v="0"/>
    <n v="74"/>
    <n v="17"/>
    <n v="51"/>
    <n v="0"/>
    <n v="4"/>
    <s v="Personal Auto"/>
    <s v="Personal L3"/>
    <s v="Offer1"/>
    <s v="Agent"/>
    <n v="78.581528000000006"/>
    <s v="Four-Door Car"/>
    <s v="Medsize"/>
  </r>
  <r>
    <s v="VL59942"/>
    <x v="1"/>
    <n v="10571.537700000001"/>
    <x v="0"/>
    <s v="Basic"/>
    <x v="0"/>
    <d v="2011-12-02T00:00:00"/>
    <s v="Employed"/>
    <x v="0"/>
    <n v="94137"/>
    <x v="1"/>
    <x v="0"/>
    <n v="65"/>
    <n v="16"/>
    <n v="27"/>
    <n v="0"/>
    <n v="2"/>
    <s v="Personal Auto"/>
    <s v="Personal L2"/>
    <s v="Offer2"/>
    <s v="Web"/>
    <n v="43.579326999999999"/>
    <s v="Four-Door Car"/>
    <s v="Medsize"/>
  </r>
  <r>
    <s v="LH53046"/>
    <x v="2"/>
    <n v="5439.3600999999999"/>
    <x v="0"/>
    <s v="Basic"/>
    <x v="3"/>
    <d v="2011-08-02T00:00:00"/>
    <s v="Employed"/>
    <x v="0"/>
    <n v="69186"/>
    <x v="2"/>
    <x v="1"/>
    <n v="69"/>
    <n v="24"/>
    <n v="16"/>
    <n v="0"/>
    <n v="3"/>
    <s v="Personal Auto"/>
    <s v="Personal L3"/>
    <s v="Offer2"/>
    <s v="Agent"/>
    <n v="192.591072"/>
    <s v="Four-Door Car"/>
    <s v="Small"/>
  </r>
  <r>
    <s v="OG36837"/>
    <x v="1"/>
    <n v="7648.25947"/>
    <x v="0"/>
    <s v="Extended"/>
    <x v="4"/>
    <s v="1/22/11"/>
    <s v="Employed"/>
    <x v="0"/>
    <n v="91071"/>
    <x v="2"/>
    <x v="0"/>
    <n v="94"/>
    <n v="21"/>
    <n v="25"/>
    <n v="2"/>
    <n v="3"/>
    <s v="Personal Auto"/>
    <s v="Personal L1"/>
    <s v="Offer2"/>
    <s v="Call Center"/>
    <n v="402.74167999999997"/>
    <s v="Four-Door Car"/>
    <s v="Medsize"/>
  </r>
  <r>
    <s v="VO30155"/>
    <x v="2"/>
    <n v="5421.5379519999997"/>
    <x v="0"/>
    <s v="Basic"/>
    <x v="3"/>
    <s v="1/13/11"/>
    <s v="Employed"/>
    <x v="1"/>
    <n v="85447"/>
    <x v="0"/>
    <x v="1"/>
    <n v="71"/>
    <n v="23"/>
    <n v="2"/>
    <n v="2"/>
    <n v="3"/>
    <s v="Corporate Auto"/>
    <s v="Corporate L2"/>
    <s v="Offer4"/>
    <s v="Branch"/>
    <n v="509.99731200000002"/>
    <s v="Four-Door Car"/>
    <s v="Medsize"/>
  </r>
  <r>
    <s v="WW19050"/>
    <x v="4"/>
    <n v="5714.2463790000002"/>
    <x v="0"/>
    <s v="Extended"/>
    <x v="3"/>
    <s v="2/26/11"/>
    <s v="Unemployed"/>
    <x v="1"/>
    <n v="0"/>
    <x v="1"/>
    <x v="0"/>
    <n v="79"/>
    <n v="3"/>
    <n v="66"/>
    <n v="0"/>
    <n v="9"/>
    <s v="Personal Auto"/>
    <s v="Personal L2"/>
    <s v="Offer4"/>
    <s v="Agent"/>
    <n v="50.447628999999999"/>
    <s v="Two-Door Car"/>
    <s v="Large"/>
  </r>
  <r>
    <s v="UY85263"/>
    <x v="2"/>
    <n v="11255.46343"/>
    <x v="0"/>
    <s v="Extended"/>
    <x v="0"/>
    <d v="2011-03-02T00:00:00"/>
    <s v="Employed"/>
    <x v="0"/>
    <n v="88858"/>
    <x v="2"/>
    <x v="0"/>
    <n v="93"/>
    <n v="2"/>
    <n v="60"/>
    <n v="0"/>
    <n v="2"/>
    <s v="Personal Auto"/>
    <s v="Personal L2"/>
    <s v="Offer2"/>
    <s v="Agent"/>
    <n v="310.36774000000003"/>
    <s v="Four-Door Car"/>
    <s v="Small"/>
  </r>
  <r>
    <s v="CS30372"/>
    <x v="4"/>
    <n v="5420.3394340000004"/>
    <x v="0"/>
    <s v="Basic"/>
    <x v="0"/>
    <s v="2/23/11"/>
    <s v="Employed"/>
    <x v="1"/>
    <n v="21881"/>
    <x v="1"/>
    <x v="0"/>
    <n v="69"/>
    <n v="9"/>
    <n v="27"/>
    <n v="0"/>
    <n v="5"/>
    <s v="Corporate Auto"/>
    <s v="Corporate L3"/>
    <s v="Offer3"/>
    <s v="Agent"/>
    <n v="133.09900099999999"/>
    <s v="Four-Door Car"/>
    <s v="Medsize"/>
  </r>
  <r>
    <s v="TQ85537"/>
    <x v="0"/>
    <n v="2980.4645660000001"/>
    <x v="0"/>
    <s v="Basic"/>
    <x v="1"/>
    <d v="2011-08-01T00:00:00"/>
    <s v="Employed"/>
    <x v="1"/>
    <n v="72669"/>
    <x v="2"/>
    <x v="0"/>
    <n v="74"/>
    <n v="29"/>
    <n v="39"/>
    <n v="0"/>
    <n v="1"/>
    <s v="Personal Auto"/>
    <s v="Personal L3"/>
    <s v="Offer4"/>
    <s v="Agent"/>
    <n v="332.76893999999999"/>
    <s v="Four-Door Car"/>
    <s v="Medsize"/>
  </r>
  <r>
    <s v="PE72696"/>
    <x v="3"/>
    <n v="10892.90825"/>
    <x v="0"/>
    <s v="Extended"/>
    <x v="1"/>
    <d v="2011-07-01T00:00:00"/>
    <s v="Employed"/>
    <x v="1"/>
    <n v="68025"/>
    <x v="0"/>
    <x v="2"/>
    <n v="91"/>
    <n v="15"/>
    <n v="17"/>
    <n v="0"/>
    <n v="2"/>
    <s v="Personal Auto"/>
    <s v="Personal L2"/>
    <s v="Offer1"/>
    <s v="Branch"/>
    <n v="436.8"/>
    <s v="Four-Door Car"/>
    <s v="Medsize"/>
  </r>
  <r>
    <s v="UV89077"/>
    <x v="4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3"/>
    <s v="Offer1"/>
    <s v="Branch"/>
    <n v="489.6"/>
    <s v="Sports Car"/>
    <s v="Large"/>
  </r>
  <r>
    <s v="EI29901"/>
    <x v="1"/>
    <n v="7295.4270299999998"/>
    <x v="0"/>
    <s v="Basic"/>
    <x v="0"/>
    <d v="2011-12-02T00:00:00"/>
    <s v="Employed"/>
    <x v="1"/>
    <n v="26849"/>
    <x v="1"/>
    <x v="0"/>
    <n v="62"/>
    <n v="5"/>
    <n v="0"/>
    <n v="0"/>
    <n v="2"/>
    <s v="Personal Auto"/>
    <s v="Personal L3"/>
    <s v="Offer4"/>
    <s v="Agent"/>
    <n v="38.309313000000003"/>
    <s v="Four-Door Car"/>
    <s v="Medsize"/>
  </r>
  <r>
    <s v="FD16853"/>
    <x v="1"/>
    <n v="5373.7240650000003"/>
    <x v="0"/>
    <s v="Basic"/>
    <x v="3"/>
    <s v="2/26/11"/>
    <s v="Unemployed"/>
    <x v="0"/>
    <n v="0"/>
    <x v="0"/>
    <x v="0"/>
    <n v="72"/>
    <n v="2"/>
    <n v="83"/>
    <n v="0"/>
    <n v="3"/>
    <s v="Personal Auto"/>
    <s v="Personal L3"/>
    <s v="Offer1"/>
    <s v="Call Center"/>
    <n v="427.26517200000001"/>
    <s v="Four-Door Car"/>
    <s v="Medsize"/>
  </r>
  <r>
    <s v="FH81409"/>
    <x v="3"/>
    <n v="8152.2444310000001"/>
    <x v="0"/>
    <s v="Extended"/>
    <x v="3"/>
    <s v="1/21/11"/>
    <s v="Unemployed"/>
    <x v="1"/>
    <n v="0"/>
    <x v="0"/>
    <x v="1"/>
    <n v="79"/>
    <n v="19"/>
    <n v="70"/>
    <n v="0"/>
    <n v="2"/>
    <s v="Personal Auto"/>
    <s v="Personal L1"/>
    <s v="Offer1"/>
    <s v="Agent"/>
    <n v="568.79999999999995"/>
    <s v="Four-Door Car"/>
    <s v="Small"/>
  </r>
  <r>
    <s v="ZF64287"/>
    <x v="3"/>
    <n v="13081.307699999999"/>
    <x v="0"/>
    <s v="Basic"/>
    <x v="3"/>
    <s v="2/16/11"/>
    <s v="Employed"/>
    <x v="1"/>
    <n v="89948"/>
    <x v="1"/>
    <x v="2"/>
    <n v="110"/>
    <n v="17"/>
    <n v="53"/>
    <n v="1"/>
    <n v="2"/>
    <s v="Special Auto"/>
    <s v="Special L2"/>
    <s v="Offer2"/>
    <s v="Agent"/>
    <n v="125.017501"/>
    <s v="Sports Car"/>
    <s v="Medsize"/>
  </r>
  <r>
    <s v="NT82538"/>
    <x v="4"/>
    <n v="4496.9776419999998"/>
    <x v="0"/>
    <s v="Basic"/>
    <x v="0"/>
    <s v="2/19/11"/>
    <s v="Unemployed"/>
    <x v="0"/>
    <n v="0"/>
    <x v="0"/>
    <x v="1"/>
    <n v="63"/>
    <n v="14"/>
    <n v="45"/>
    <n v="0"/>
    <n v="3"/>
    <s v="Personal Auto"/>
    <s v="Personal L3"/>
    <s v="Offer2"/>
    <s v="Branch"/>
    <n v="419.61091399999998"/>
    <s v="Two-Door Car"/>
    <s v="Medsize"/>
  </r>
  <r>
    <s v="HA56608"/>
    <x v="3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Special Auto"/>
    <s v="Special L3"/>
    <s v="Offer1"/>
    <s v="Agent"/>
    <n v="604.79999999999995"/>
    <s v="SUV"/>
    <s v="Medsize"/>
  </r>
  <r>
    <s v="JZ61712"/>
    <x v="2"/>
    <n v="3359.239423"/>
    <x v="0"/>
    <s v="Extended"/>
    <x v="0"/>
    <d v="2011-10-02T00:00:00"/>
    <s v="Employed"/>
    <x v="1"/>
    <n v="97576"/>
    <x v="0"/>
    <x v="0"/>
    <n v="83"/>
    <n v="1"/>
    <n v="49"/>
    <n v="1"/>
    <n v="1"/>
    <s v="Personal Auto"/>
    <s v="Personal L3"/>
    <s v="Offer4"/>
    <s v="Call Center"/>
    <n v="544.71265300000005"/>
    <s v="Two-Door Car"/>
    <s v="Large"/>
  </r>
  <r>
    <s v="SH55598"/>
    <x v="1"/>
    <n v="3703.4376560000001"/>
    <x v="0"/>
    <s v="Extended"/>
    <x v="3"/>
    <d v="2011-09-02T00:00:00"/>
    <s v="Employed"/>
    <x v="0"/>
    <n v="23120"/>
    <x v="0"/>
    <x v="0"/>
    <n v="93"/>
    <n v="5"/>
    <n v="87"/>
    <n v="0"/>
    <n v="1"/>
    <s v="Personal Auto"/>
    <s v="Personal L3"/>
    <s v="Offer3"/>
    <s v="Agent"/>
    <n v="446.4"/>
    <s v="Four-Door Car"/>
    <s v="Medsize"/>
  </r>
  <r>
    <s v="TM43177"/>
    <x v="4"/>
    <n v="3105.3509399999998"/>
    <x v="0"/>
    <s v="Extended"/>
    <x v="3"/>
    <s v="1/15/11"/>
    <s v="Employed"/>
    <x v="0"/>
    <n v="97234"/>
    <x v="2"/>
    <x v="1"/>
    <n v="78"/>
    <n v="13"/>
    <n v="39"/>
    <n v="0"/>
    <n v="1"/>
    <s v="Personal Auto"/>
    <s v="Personal L3"/>
    <s v="Offer2"/>
    <s v="Branch"/>
    <n v="317.98256700000002"/>
    <s v="Four-Door Car"/>
    <s v="Large"/>
  </r>
  <r>
    <s v="WR90490"/>
    <x v="2"/>
    <n v="4893.979609"/>
    <x v="0"/>
    <s v="Basic"/>
    <x v="3"/>
    <s v="1/21/11"/>
    <s v="Disabled"/>
    <x v="1"/>
    <n v="25572"/>
    <x v="0"/>
    <x v="0"/>
    <n v="65"/>
    <n v="0"/>
    <n v="30"/>
    <n v="0"/>
    <n v="3"/>
    <s v="Personal Auto"/>
    <s v="Personal L3"/>
    <s v="Offer3"/>
    <s v="Agent"/>
    <n v="312"/>
    <s v="Four-Door Car"/>
    <s v="Medsize"/>
  </r>
  <r>
    <s v="WV57524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1"/>
    <s v="Offer1"/>
    <s v="Branch"/>
    <n v="619.20000000000005"/>
    <s v="SUV"/>
    <s v="Medsize"/>
  </r>
  <r>
    <s v="LK73001"/>
    <x v="3"/>
    <n v="8954.4341010000007"/>
    <x v="0"/>
    <s v="Premium"/>
    <x v="1"/>
    <s v="2/18/11"/>
    <s v="Employed"/>
    <x v="1"/>
    <n v="34614"/>
    <x v="0"/>
    <x v="0"/>
    <n v="114"/>
    <n v="6"/>
    <n v="9"/>
    <n v="0"/>
    <n v="3"/>
    <s v="Personal Auto"/>
    <s v="Personal L3"/>
    <s v="Offer3"/>
    <s v="Branch"/>
    <n v="547.20000000000005"/>
    <s v="Four-Door Car"/>
    <s v="Small"/>
  </r>
  <r>
    <s v="JQ29969"/>
    <x v="4"/>
    <n v="4236.4686689999999"/>
    <x v="0"/>
    <s v="Premium"/>
    <x v="0"/>
    <s v="1/30/11"/>
    <s v="Employed"/>
    <x v="0"/>
    <n v="59038"/>
    <x v="0"/>
    <x v="0"/>
    <n v="105"/>
    <n v="0"/>
    <n v="31"/>
    <n v="0"/>
    <n v="1"/>
    <s v="Personal Auto"/>
    <s v="Personal L2"/>
    <s v="Offer1"/>
    <s v="Agent"/>
    <n v="588.26504899999998"/>
    <s v="Two-Door Car"/>
    <s v="Medsize"/>
  </r>
  <r>
    <s v="GS50147"/>
    <x v="4"/>
    <n v="5234.7805609999996"/>
    <x v="0"/>
    <s v="Basic"/>
    <x v="3"/>
    <s v="2/19/11"/>
    <s v="Unemployed"/>
    <x v="1"/>
    <n v="0"/>
    <x v="0"/>
    <x v="1"/>
    <n v="73"/>
    <n v="7"/>
    <n v="60"/>
    <n v="0"/>
    <n v="3"/>
    <s v="Personal Auto"/>
    <s v="Personal L3"/>
    <s v="Offer1"/>
    <s v="Agent"/>
    <n v="794.87463600000001"/>
    <s v="Two-Door Car"/>
    <s v="Small"/>
  </r>
  <r>
    <s v="NB10500"/>
    <x v="3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Personal Auto"/>
    <s v="Personal L3"/>
    <s v="Offer2"/>
    <s v="Agent"/>
    <n v="882.87194499999998"/>
    <s v="Four-Door Car"/>
    <s v="Small"/>
  </r>
  <r>
    <s v="NM77735"/>
    <x v="4"/>
    <n v="8396.6053580000007"/>
    <x v="0"/>
    <s v="Basic"/>
    <x v="0"/>
    <d v="2011-04-02T00:00:00"/>
    <s v="Employed"/>
    <x v="0"/>
    <n v="47593"/>
    <x v="2"/>
    <x v="1"/>
    <n v="72"/>
    <n v="33"/>
    <n v="52"/>
    <n v="0"/>
    <n v="2"/>
    <s v="Personal Auto"/>
    <s v="Personal L1"/>
    <s v="Offer1"/>
    <s v="Call Center"/>
    <n v="344.13707299999999"/>
    <s v="Four-Door Car"/>
    <s v="Medsize"/>
  </r>
  <r>
    <s v="CG36206"/>
    <x v="3"/>
    <n v="2141.9793140000002"/>
    <x v="0"/>
    <s v="Basic"/>
    <x v="0"/>
    <d v="2011-10-01T00:00:00"/>
    <s v="Unemployed"/>
    <x v="1"/>
    <n v="0"/>
    <x v="0"/>
    <x v="1"/>
    <n v="67"/>
    <n v="3"/>
    <n v="79"/>
    <n v="1"/>
    <n v="1"/>
    <s v="Personal Auto"/>
    <s v="Personal L3"/>
    <s v="Offer4"/>
    <s v="Web"/>
    <n v="321.60000000000002"/>
    <s v="Four-Door Car"/>
    <s v="Medsize"/>
  </r>
  <r>
    <s v="UZ80048"/>
    <x v="4"/>
    <n v="6185.9699000000001"/>
    <x v="0"/>
    <s v="Extended"/>
    <x v="1"/>
    <s v="2/21/11"/>
    <s v="Retired"/>
    <x v="1"/>
    <n v="28001"/>
    <x v="0"/>
    <x v="0"/>
    <n v="83"/>
    <n v="15"/>
    <n v="42"/>
    <n v="0"/>
    <n v="5"/>
    <s v="Personal Auto"/>
    <s v="Personal L3"/>
    <s v="Offer3"/>
    <s v="Agent"/>
    <n v="438.77853699999997"/>
    <s v="Two-Door Car"/>
    <s v="Large"/>
  </r>
  <r>
    <s v="UM15297"/>
    <x v="3"/>
    <n v="9640.5329789999996"/>
    <x v="0"/>
    <s v="Extended"/>
    <x v="0"/>
    <s v="1/27/11"/>
    <s v="Employed"/>
    <x v="0"/>
    <n v="30431"/>
    <x v="1"/>
    <x v="0"/>
    <n v="122"/>
    <n v="6"/>
    <n v="16"/>
    <n v="0"/>
    <n v="3"/>
    <s v="Corporate Auto"/>
    <s v="Corporate L1"/>
    <s v="Offer3"/>
    <s v="Call Center"/>
    <n v="133.4674"/>
    <s v="SUV"/>
    <s v="Small"/>
  </r>
  <r>
    <s v="DW11738"/>
    <x v="3"/>
    <n v="4241.6365379999997"/>
    <x v="0"/>
    <s v="Basic"/>
    <x v="2"/>
    <s v="2/13/11"/>
    <s v="Medical Leave"/>
    <x v="1"/>
    <n v="19834"/>
    <x v="0"/>
    <x v="2"/>
    <n v="64"/>
    <n v="26"/>
    <n v="8"/>
    <n v="4"/>
    <n v="8"/>
    <s v="Personal Auto"/>
    <s v="Personal L3"/>
    <s v="Offer1"/>
    <s v="Agent"/>
    <n v="460.8"/>
    <s v="Four-Door Car"/>
    <s v="Small"/>
  </r>
  <r>
    <s v="YK92080"/>
    <x v="3"/>
    <n v="3436.448003"/>
    <x v="0"/>
    <s v="Extended"/>
    <x v="1"/>
    <d v="2011-01-02T00:00:00"/>
    <s v="Employed"/>
    <x v="0"/>
    <n v="30509"/>
    <x v="0"/>
    <x v="1"/>
    <n v="88"/>
    <n v="15"/>
    <n v="76"/>
    <n v="0"/>
    <n v="1"/>
    <s v="Personal Auto"/>
    <s v="Personal L2"/>
    <s v="Offer1"/>
    <s v="Branch"/>
    <n v="442.96457800000002"/>
    <s v="Four-Door Car"/>
    <s v="Medsize"/>
  </r>
  <r>
    <s v="TO39943"/>
    <x v="0"/>
    <n v="4897.9795590000003"/>
    <x v="0"/>
    <s v="Basic"/>
    <x v="3"/>
    <d v="2011-12-02T00:00:00"/>
    <s v="Employed"/>
    <x v="0"/>
    <n v="30503"/>
    <x v="2"/>
    <x v="0"/>
    <n v="63"/>
    <n v="32"/>
    <n v="57"/>
    <n v="3"/>
    <n v="5"/>
    <s v="Corporate Auto"/>
    <s v="Corporate L3"/>
    <s v="Offer1"/>
    <s v="Call Center"/>
    <n v="257.923563"/>
    <s v="Two-Door Car"/>
    <s v="Medsize"/>
  </r>
  <r>
    <s v="JV29414"/>
    <x v="4"/>
    <n v="17788.057049999999"/>
    <x v="0"/>
    <s v="Extended"/>
    <x v="4"/>
    <d v="2011-11-02T00:00:00"/>
    <s v="Employed"/>
    <x v="1"/>
    <n v="73339"/>
    <x v="1"/>
    <x v="2"/>
    <n v="89"/>
    <n v="34"/>
    <n v="13"/>
    <n v="0"/>
    <n v="2"/>
    <s v="Personal Auto"/>
    <s v="Personal L3"/>
    <s v="Offer2"/>
    <s v="Agent"/>
    <n v="17.558720999999998"/>
    <s v="Four-Door Car"/>
    <s v="Medsize"/>
  </r>
  <r>
    <s v="JQ22359"/>
    <x v="4"/>
    <n v="3268.3235850000001"/>
    <x v="0"/>
    <s v="Extended"/>
    <x v="1"/>
    <s v="1/14/11"/>
    <s v="Unemployed"/>
    <x v="0"/>
    <n v="0"/>
    <x v="0"/>
    <x v="1"/>
    <n v="93"/>
    <n v="9"/>
    <n v="35"/>
    <n v="0"/>
    <n v="1"/>
    <s v="Personal Auto"/>
    <s v="Personal L2"/>
    <s v="Offer4"/>
    <s v="Branch"/>
    <n v="549.10102700000004"/>
    <s v="Two-Door Car"/>
    <s v="Medsize"/>
  </r>
  <r>
    <s v="VW84170"/>
    <x v="0"/>
    <n v="2819.1147689999998"/>
    <x v="0"/>
    <s v="Basic"/>
    <x v="3"/>
    <d v="2011-07-02T00:00:00"/>
    <s v="Employed"/>
    <x v="0"/>
    <n v="88067"/>
    <x v="0"/>
    <x v="0"/>
    <n v="70"/>
    <n v="19"/>
    <n v="59"/>
    <n v="0"/>
    <n v="1"/>
    <s v="Personal Auto"/>
    <s v="Personal L3"/>
    <s v="Offer2"/>
    <s v="Branch"/>
    <n v="336"/>
    <s v="Four-Door Car"/>
    <s v="Small"/>
  </r>
  <r>
    <s v="DA84476"/>
    <x v="4"/>
    <n v="7019.1771859999999"/>
    <x v="1"/>
    <s v="Basic"/>
    <x v="1"/>
    <s v="1/23/11"/>
    <s v="Retired"/>
    <x v="1"/>
    <n v="26806"/>
    <x v="0"/>
    <x v="0"/>
    <n v="63"/>
    <n v="32"/>
    <n v="19"/>
    <n v="0"/>
    <n v="2"/>
    <s v="Corporate Auto"/>
    <s v="Corporate L3"/>
    <s v="Offer1"/>
    <s v="Agent"/>
    <n v="302.39999999999998"/>
    <s v="Four-Door Car"/>
    <s v="Medsize"/>
  </r>
  <r>
    <s v="TV34024"/>
    <x v="4"/>
    <n v="4108.2572280000004"/>
    <x v="0"/>
    <s v="Basic"/>
    <x v="3"/>
    <s v="1/17/11"/>
    <s v="Unemployed"/>
    <x v="1"/>
    <n v="0"/>
    <x v="0"/>
    <x v="1"/>
    <n v="114"/>
    <n v="7"/>
    <n v="90"/>
    <n v="0"/>
    <n v="1"/>
    <s v="Personal Auto"/>
    <s v="Personal L3"/>
    <s v="Offer1"/>
    <s v="Web"/>
    <n v="820.8"/>
    <s v="SUV"/>
    <s v="Large"/>
  </r>
  <r>
    <s v="UO32521"/>
    <x v="3"/>
    <n v="2195.9111849999999"/>
    <x v="0"/>
    <s v="Basic"/>
    <x v="3"/>
    <s v="1/16/11"/>
    <s v="Unemployed"/>
    <x v="0"/>
    <n v="0"/>
    <x v="0"/>
    <x v="1"/>
    <n v="63"/>
    <n v="27"/>
    <n v="47"/>
    <n v="0"/>
    <n v="1"/>
    <s v="Corporate Auto"/>
    <s v="Corporate L3"/>
    <s v="Offer2"/>
    <s v="Branch"/>
    <n v="617.20198400000004"/>
    <s v="Two-Door Car"/>
    <s v="Small"/>
  </r>
  <r>
    <s v="GR90142"/>
    <x v="4"/>
    <n v="3808.122147"/>
    <x v="1"/>
    <s v="Extended"/>
    <x v="1"/>
    <s v="1/28/11"/>
    <s v="Employed"/>
    <x v="0"/>
    <n v="94903"/>
    <x v="0"/>
    <x v="0"/>
    <n v="94"/>
    <n v="3"/>
    <n v="38"/>
    <n v="0"/>
    <n v="1"/>
    <s v="Personal Auto"/>
    <s v="Personal L1"/>
    <s v="Offer2"/>
    <s v="Agent"/>
    <n v="451.2"/>
    <s v="Two-Door Car"/>
    <s v="Small"/>
  </r>
  <r>
    <s v="ZS73935"/>
    <x v="0"/>
    <n v="23435.726050000001"/>
    <x v="0"/>
    <s v="Basic"/>
    <x v="3"/>
    <s v="1/16/11"/>
    <s v="Employed"/>
    <x v="0"/>
    <n v="42862"/>
    <x v="2"/>
    <x v="0"/>
    <n v="65"/>
    <n v="34"/>
    <n v="29"/>
    <n v="0"/>
    <n v="2"/>
    <s v="Personal Auto"/>
    <s v="Personal L3"/>
    <s v="Offer3"/>
    <s v="Agent"/>
    <n v="254.22349600000001"/>
    <s v="Four-Door Car"/>
    <s v="Medsize"/>
  </r>
  <r>
    <s v="XH71839"/>
    <x v="4"/>
    <n v="6739.3162920000004"/>
    <x v="0"/>
    <s v="Extended"/>
    <x v="3"/>
    <s v="1/18/11"/>
    <s v="Unemployed"/>
    <x v="1"/>
    <n v="0"/>
    <x v="0"/>
    <x v="1"/>
    <n v="96"/>
    <n v="16"/>
    <n v="43"/>
    <n v="0"/>
    <n v="7"/>
    <s v="Personal Auto"/>
    <s v="Personal L3"/>
    <s v="Offer1"/>
    <s v="Agent"/>
    <n v="1012.030163"/>
    <s v="Four-Door Car"/>
    <s v="Small"/>
  </r>
  <r>
    <s v="CM48429"/>
    <x v="3"/>
    <n v="23554.392"/>
    <x v="0"/>
    <s v="Basic"/>
    <x v="3"/>
    <d v="2011-07-02T00:00:00"/>
    <s v="Employed"/>
    <x v="1"/>
    <n v="31157"/>
    <x v="2"/>
    <x v="0"/>
    <n v="100"/>
    <n v="23"/>
    <n v="49"/>
    <n v="0"/>
    <n v="2"/>
    <s v="Personal Auto"/>
    <s v="Personal L3"/>
    <s v="Offer2"/>
    <s v="Branch"/>
    <n v="444.53042499999998"/>
    <s v="SUV"/>
    <s v="Medsize"/>
  </r>
  <r>
    <s v="FS56709"/>
    <x v="3"/>
    <n v="2874.074736"/>
    <x v="0"/>
    <s v="Basic"/>
    <x v="4"/>
    <s v="2/14/11"/>
    <s v="Employed"/>
    <x v="1"/>
    <n v="44084"/>
    <x v="2"/>
    <x v="0"/>
    <n v="72"/>
    <n v="26"/>
    <n v="87"/>
    <n v="0"/>
    <n v="1"/>
    <s v="Personal Auto"/>
    <s v="Personal L2"/>
    <s v="Offer3"/>
    <s v="Agent"/>
    <n v="243.59806800000001"/>
    <s v="Four-Door Car"/>
    <s v="Large"/>
  </r>
  <r>
    <s v="IJ52285"/>
    <x v="1"/>
    <n v="6135.0838379999996"/>
    <x v="0"/>
    <s v="Extended"/>
    <x v="2"/>
    <d v="2011-09-01T00:00:00"/>
    <s v="Employed"/>
    <x v="0"/>
    <n v="43579"/>
    <x v="0"/>
    <x v="1"/>
    <n v="77"/>
    <n v="12"/>
    <n v="17"/>
    <n v="0"/>
    <n v="8"/>
    <s v="Personal Auto"/>
    <s v="Personal L2"/>
    <s v="Offer1"/>
    <s v="Agent"/>
    <n v="452.09542099999999"/>
    <s v="Two-Door Car"/>
    <s v="Small"/>
  </r>
  <r>
    <s v="UF36172"/>
    <x v="4"/>
    <n v="6900.9512750000004"/>
    <x v="0"/>
    <s v="Extended"/>
    <x v="3"/>
    <s v="2/22/11"/>
    <s v="Unemployed"/>
    <x v="0"/>
    <n v="0"/>
    <x v="2"/>
    <x v="0"/>
    <n v="92"/>
    <n v="27"/>
    <n v="50"/>
    <n v="0"/>
    <n v="7"/>
    <s v="Personal Auto"/>
    <s v="Personal L3"/>
    <s v="Offer2"/>
    <s v="Branch"/>
    <n v="428.06446499999998"/>
    <s v="Two-Door Car"/>
    <s v="Medsize"/>
  </r>
  <r>
    <s v="LQ71247"/>
    <x v="1"/>
    <n v="4524.642758"/>
    <x v="0"/>
    <s v="Basic"/>
    <x v="3"/>
    <d v="2011-04-01T00:00:00"/>
    <s v="Unemployed"/>
    <x v="0"/>
    <n v="0"/>
    <x v="0"/>
    <x v="1"/>
    <n v="65"/>
    <n v="30"/>
    <n v="59"/>
    <n v="2"/>
    <n v="3"/>
    <s v="Personal Auto"/>
    <s v="Personal L3"/>
    <s v="Offer1"/>
    <s v="Agent"/>
    <n v="490.11378400000001"/>
    <s v="Four-Door Car"/>
    <s v="Small"/>
  </r>
  <r>
    <s v="KB25170"/>
    <x v="0"/>
    <n v="2560.0824990000001"/>
    <x v="0"/>
    <s v="Basic"/>
    <x v="4"/>
    <d v="2011-03-01T00:00:00"/>
    <s v="Employed"/>
    <x v="0"/>
    <n v="88059"/>
    <x v="1"/>
    <x v="0"/>
    <n v="63"/>
    <n v="15"/>
    <n v="98"/>
    <n v="0"/>
    <n v="1"/>
    <s v="Personal Auto"/>
    <s v="Personal L1"/>
    <s v="Offer4"/>
    <s v="Call Center"/>
    <n v="144.55102400000001"/>
    <s v="Four-Door Car"/>
    <s v="Small"/>
  </r>
  <r>
    <s v="EY19523"/>
    <x v="0"/>
    <n v="2333.6093340000002"/>
    <x v="0"/>
    <s v="Basic"/>
    <x v="0"/>
    <d v="2011-02-02T00:00:00"/>
    <s v="Disabled"/>
    <x v="1"/>
    <n v="25772"/>
    <x v="0"/>
    <x v="2"/>
    <n v="64"/>
    <n v="13"/>
    <n v="52"/>
    <n v="0"/>
    <n v="1"/>
    <s v="Personal Auto"/>
    <s v="Personal L2"/>
    <s v="Offer1"/>
    <s v="Call Center"/>
    <n v="307.2"/>
    <s v="Four-Door Car"/>
    <s v="Large"/>
  </r>
  <r>
    <s v="CY30418"/>
    <x v="0"/>
    <n v="5783.1756759999998"/>
    <x v="0"/>
    <s v="Basic"/>
    <x v="1"/>
    <d v="2011-01-01T00:00:00"/>
    <s v="Employed"/>
    <x v="1"/>
    <n v="72354"/>
    <x v="1"/>
    <x v="2"/>
    <n v="73"/>
    <n v="9"/>
    <n v="10"/>
    <n v="0"/>
    <n v="8"/>
    <s v="Personal Auto"/>
    <s v="Personal L3"/>
    <s v="Offer1"/>
    <s v="Agent"/>
    <n v="13.949992"/>
    <s v="Four-Door Car"/>
    <s v="Medsize"/>
  </r>
  <r>
    <s v="XP92021"/>
    <x v="4"/>
    <n v="13295.60284"/>
    <x v="0"/>
    <s v="Basic"/>
    <x v="3"/>
    <s v="2/27/11"/>
    <s v="Employed"/>
    <x v="0"/>
    <n v="68009"/>
    <x v="0"/>
    <x v="2"/>
    <n v="110"/>
    <n v="1"/>
    <n v="2"/>
    <n v="0"/>
    <n v="2"/>
    <s v="Personal Auto"/>
    <s v="Personal L1"/>
    <s v="Offer1"/>
    <s v="Call Center"/>
    <n v="528"/>
    <s v="SUV"/>
    <s v="Medsize"/>
  </r>
  <r>
    <s v="MQ64736"/>
    <x v="0"/>
    <n v="3700.420255"/>
    <x v="0"/>
    <s v="Extended"/>
    <x v="0"/>
    <s v="2/20/11"/>
    <s v="Medical Leave"/>
    <x v="0"/>
    <n v="12287"/>
    <x v="0"/>
    <x v="1"/>
    <n v="99"/>
    <n v="11"/>
    <n v="49"/>
    <n v="0"/>
    <n v="1"/>
    <s v="Personal Auto"/>
    <s v="Personal L3"/>
    <s v="Offer2"/>
    <s v="Call Center"/>
    <n v="712.8"/>
    <s v="Four-Door Car"/>
    <s v="Small"/>
  </r>
  <r>
    <s v="MT67399"/>
    <x v="2"/>
    <n v="6488.8955900000001"/>
    <x v="0"/>
    <s v="Extended"/>
    <x v="0"/>
    <s v="2/17/11"/>
    <s v="Employed"/>
    <x v="0"/>
    <n v="95025"/>
    <x v="2"/>
    <x v="2"/>
    <n v="81"/>
    <n v="15"/>
    <n v="12"/>
    <n v="0"/>
    <n v="8"/>
    <s v="Personal Auto"/>
    <s v="Personal L3"/>
    <s v="Offer2"/>
    <s v="Call Center"/>
    <n v="271.96870699999999"/>
    <s v="Four-Door Car"/>
    <s v="Medsize"/>
  </r>
  <r>
    <s v="HG81172"/>
    <x v="1"/>
    <n v="7693.1197679999996"/>
    <x v="0"/>
    <s v="Extended"/>
    <x v="1"/>
    <d v="2011-05-01T00:00:00"/>
    <s v="Employed"/>
    <x v="0"/>
    <n v="54665"/>
    <x v="1"/>
    <x v="0"/>
    <n v="97"/>
    <n v="0"/>
    <n v="60"/>
    <n v="1"/>
    <n v="3"/>
    <s v="Personal Auto"/>
    <s v="Personal L3"/>
    <s v="Offer3"/>
    <s v="Agent"/>
    <n v="99.810799000000003"/>
    <s v="Four-Door Car"/>
    <s v="Medsize"/>
  </r>
  <r>
    <s v="DB34757"/>
    <x v="1"/>
    <n v="2630.2133260000001"/>
    <x v="0"/>
    <s v="Basic"/>
    <x v="1"/>
    <s v="1/14/11"/>
    <s v="Employed"/>
    <x v="1"/>
    <n v="80129"/>
    <x v="1"/>
    <x v="0"/>
    <n v="66"/>
    <n v="6"/>
    <n v="70"/>
    <n v="0"/>
    <n v="1"/>
    <s v="Personal Auto"/>
    <s v="Personal L1"/>
    <s v="Offer4"/>
    <s v="Branch"/>
    <n v="165.24300700000001"/>
    <s v="Four-Door Car"/>
    <s v="Medsize"/>
  </r>
  <r>
    <s v="AM79057"/>
    <x v="4"/>
    <n v="2287.9172899999999"/>
    <x v="0"/>
    <s v="Basic"/>
    <x v="0"/>
    <s v="2/18/11"/>
    <s v="Employed"/>
    <x v="0"/>
    <n v="69024"/>
    <x v="2"/>
    <x v="0"/>
    <n v="61"/>
    <n v="27"/>
    <n v="32"/>
    <n v="5"/>
    <n v="1"/>
    <s v="Personal Auto"/>
    <s v="Personal L2"/>
    <s v="Offer2"/>
    <s v="Web"/>
    <n v="238.530745"/>
    <s v="Four-Door Car"/>
    <s v="Medsize"/>
  </r>
  <r>
    <s v="HJ21793"/>
    <x v="4"/>
    <n v="4648.5391909999998"/>
    <x v="0"/>
    <s v="Extended"/>
    <x v="0"/>
    <d v="2011-01-01T00:00:00"/>
    <s v="Unemployed"/>
    <x v="0"/>
    <n v="0"/>
    <x v="0"/>
    <x v="0"/>
    <n v="121"/>
    <n v="11"/>
    <n v="10"/>
    <n v="0"/>
    <n v="1"/>
    <s v="Personal Auto"/>
    <s v="Personal L1"/>
    <s v="Offer3"/>
    <s v="Call Center"/>
    <n v="1080.559002"/>
    <s v="SUV"/>
    <s v="Medsize"/>
  </r>
  <r>
    <s v="QH61060"/>
    <x v="1"/>
    <n v="9209.4116699999995"/>
    <x v="0"/>
    <s v="Basic"/>
    <x v="3"/>
    <s v="2/27/11"/>
    <s v="Employed"/>
    <x v="0"/>
    <n v="31365"/>
    <x v="0"/>
    <x v="0"/>
    <n v="115"/>
    <n v="1"/>
    <n v="12"/>
    <n v="0"/>
    <n v="7"/>
    <s v="Special Auto"/>
    <s v="Special L2"/>
    <s v="Offer1"/>
    <s v="Call Center"/>
    <n v="828"/>
    <s v="SUV"/>
    <s v="Medsize"/>
  </r>
  <r>
    <s v="UR40795"/>
    <x v="4"/>
    <n v="9269.6778450000002"/>
    <x v="0"/>
    <s v="Basic"/>
    <x v="3"/>
    <d v="2011-05-01T00:00:00"/>
    <s v="Medical Leave"/>
    <x v="1"/>
    <n v="27849"/>
    <x v="0"/>
    <x v="0"/>
    <n v="119"/>
    <n v="24"/>
    <n v="94"/>
    <n v="0"/>
    <n v="3"/>
    <s v="Personal Auto"/>
    <s v="Personal L2"/>
    <s v="Offer1"/>
    <s v="Web"/>
    <n v="571.20000000000005"/>
    <s v="Sports Car"/>
    <s v="Small"/>
  </r>
  <r>
    <s v="KR88393"/>
    <x v="3"/>
    <n v="15002.603080000001"/>
    <x v="0"/>
    <s v="Extended"/>
    <x v="3"/>
    <s v="1/19/11"/>
    <s v="Disabled"/>
    <x v="0"/>
    <n v="19245"/>
    <x v="0"/>
    <x v="1"/>
    <n v="84"/>
    <n v="5"/>
    <n v="61"/>
    <n v="1"/>
    <n v="2"/>
    <s v="Personal Auto"/>
    <s v="Personal L3"/>
    <s v="Offer2"/>
    <s v="Agent"/>
    <n v="604.79999999999995"/>
    <s v="Four-Door Car"/>
    <s v="Small"/>
  </r>
  <r>
    <s v="YK65946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3"/>
    <s v="Offer1"/>
    <s v="Agent"/>
    <n v="1032"/>
    <s v="Luxury SUV"/>
    <s v="Medsize"/>
  </r>
  <r>
    <s v="FD21881"/>
    <x v="4"/>
    <n v="3011.766294"/>
    <x v="0"/>
    <s v="Extended"/>
    <x v="1"/>
    <s v="2/14/11"/>
    <s v="Employed"/>
    <x v="1"/>
    <n v="77912"/>
    <x v="0"/>
    <x v="2"/>
    <n v="76"/>
    <n v="5"/>
    <n v="40"/>
    <n v="0"/>
    <n v="1"/>
    <s v="Personal Auto"/>
    <s v="Personal L3"/>
    <s v="Offer4"/>
    <s v="Agent"/>
    <n v="444.02721500000001"/>
    <s v="Two-Door Car"/>
    <s v="Small"/>
  </r>
  <r>
    <s v="CG60089"/>
    <x v="0"/>
    <n v="12898.591420000001"/>
    <x v="0"/>
    <s v="Premium"/>
    <x v="0"/>
    <d v="2011-04-02T00:00:00"/>
    <s v="Employed"/>
    <x v="1"/>
    <n v="37449"/>
    <x v="1"/>
    <x v="0"/>
    <n v="111"/>
    <n v="18"/>
    <n v="69"/>
    <n v="1"/>
    <n v="2"/>
    <s v="Personal Auto"/>
    <s v="Personal L3"/>
    <s v="Offer3"/>
    <s v="Branch"/>
    <n v="170.559281"/>
    <s v="Four-Door Car"/>
    <s v="Medsize"/>
  </r>
  <r>
    <s v="AS48176"/>
    <x v="4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3"/>
    <s v="Offer1"/>
    <s v="Branch"/>
    <n v="828"/>
    <s v="SUV"/>
    <s v="Medsize"/>
  </r>
  <r>
    <s v="MY55142"/>
    <x v="0"/>
    <n v="5551.5894360000002"/>
    <x v="0"/>
    <s v="Basic"/>
    <x v="1"/>
    <s v="2/25/11"/>
    <s v="Employed"/>
    <x v="1"/>
    <n v="46043"/>
    <x v="0"/>
    <x v="0"/>
    <n v="70"/>
    <n v="22"/>
    <n v="59"/>
    <n v="0"/>
    <n v="7"/>
    <s v="Personal Auto"/>
    <s v="Personal L2"/>
    <s v="Offer1"/>
    <s v="Agent"/>
    <n v="336"/>
    <s v="Four-Door Car"/>
    <s v="Medsize"/>
  </r>
  <r>
    <s v="SN94425"/>
    <x v="4"/>
    <n v="4541.2634200000002"/>
    <x v="0"/>
    <s v="Basic"/>
    <x v="3"/>
    <d v="2011-05-01T00:00:00"/>
    <s v="Unemployed"/>
    <x v="0"/>
    <n v="0"/>
    <x v="0"/>
    <x v="2"/>
    <n v="65"/>
    <n v="15"/>
    <n v="85"/>
    <n v="2"/>
    <n v="4"/>
    <s v="Special Auto"/>
    <s v="Special L3"/>
    <s v="Offer1"/>
    <s v="Agent"/>
    <n v="312"/>
    <s v="Four-Door Car"/>
    <s v="Medsize"/>
  </r>
  <r>
    <s v="DY69629"/>
    <x v="4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Corporate Auto"/>
    <s v="Corporate L2"/>
    <s v="Offer1"/>
    <s v="Branch"/>
    <n v="379.2"/>
    <s v="Four-Door Car"/>
    <s v="Medsize"/>
  </r>
  <r>
    <s v="UI73553"/>
    <x v="2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3"/>
    <s v="Offer1"/>
    <s v="Web"/>
    <n v="352.39451500000001"/>
    <s v="Four-Door Car"/>
    <s v="Medsize"/>
  </r>
  <r>
    <s v="CW63533"/>
    <x v="3"/>
    <n v="2468.4431009999998"/>
    <x v="0"/>
    <s v="Basic"/>
    <x v="0"/>
    <d v="2011-08-01T00:00:00"/>
    <s v="Employed"/>
    <x v="1"/>
    <n v="65876"/>
    <x v="1"/>
    <x v="0"/>
    <n v="63"/>
    <n v="1"/>
    <n v="52"/>
    <n v="1"/>
    <n v="1"/>
    <s v="Personal Auto"/>
    <s v="Personal L2"/>
    <s v="Offer2"/>
    <s v="Agent"/>
    <n v="44.359381999999997"/>
    <s v="Two-Door Car"/>
    <s v="Medsize"/>
  </r>
  <r>
    <s v="EY71418"/>
    <x v="4"/>
    <n v="25640.240040000001"/>
    <x v="0"/>
    <s v="Premium"/>
    <x v="0"/>
    <d v="2011-11-01T00:00:00"/>
    <s v="Disabled"/>
    <x v="0"/>
    <n v="24695"/>
    <x v="0"/>
    <x v="0"/>
    <n v="168"/>
    <n v="5"/>
    <n v="83"/>
    <n v="0"/>
    <n v="2"/>
    <s v="Corporate Auto"/>
    <s v="Corporate L2"/>
    <s v="Offer1"/>
    <s v="Agent"/>
    <n v="806.4"/>
    <s v="SUV"/>
    <s v="Medsize"/>
  </r>
  <r>
    <s v="SK47162"/>
    <x v="4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2"/>
    <s v="Offer2"/>
    <s v="Agent"/>
    <n v="660.43045600000005"/>
    <s v="SUV"/>
    <s v="Medsize"/>
  </r>
  <r>
    <s v="VK43303"/>
    <x v="4"/>
    <n v="6019.9254700000001"/>
    <x v="0"/>
    <s v="Extended"/>
    <x v="0"/>
    <s v="1/30/11"/>
    <s v="Employed"/>
    <x v="1"/>
    <n v="68658"/>
    <x v="2"/>
    <x v="1"/>
    <n v="77"/>
    <n v="7"/>
    <n v="60"/>
    <n v="0"/>
    <n v="8"/>
    <s v="Personal Auto"/>
    <s v="Personal L1"/>
    <s v="Offer2"/>
    <s v="Branch"/>
    <n v="296.26140500000002"/>
    <s v="Two-Door Car"/>
    <s v="Medsize"/>
  </r>
  <r>
    <s v="SB60942"/>
    <x v="1"/>
    <n v="7258.6346620000004"/>
    <x v="0"/>
    <s v="Basic"/>
    <x v="1"/>
    <s v="1/18/11"/>
    <s v="Employed"/>
    <x v="1"/>
    <n v="88082"/>
    <x v="2"/>
    <x v="0"/>
    <n v="61"/>
    <n v="10"/>
    <n v="45"/>
    <n v="1"/>
    <n v="2"/>
    <s v="Personal Auto"/>
    <s v="Personal L1"/>
    <s v="Offer4"/>
    <s v="Branch"/>
    <n v="218.77961400000001"/>
    <s v="Two-Door Car"/>
    <s v="Medsize"/>
  </r>
  <r>
    <s v="SX29898"/>
    <x v="3"/>
    <n v="9111.7564199999997"/>
    <x v="0"/>
    <s v="Basic"/>
    <x v="0"/>
    <d v="2011-09-02T00:00:00"/>
    <s v="Employed"/>
    <x v="0"/>
    <n v="54751"/>
    <x v="0"/>
    <x v="0"/>
    <n v="114"/>
    <n v="6"/>
    <n v="50"/>
    <n v="0"/>
    <n v="3"/>
    <s v="Personal Auto"/>
    <s v="Personal L3"/>
    <s v="Offer3"/>
    <s v="Agent"/>
    <n v="721.24193500000001"/>
    <s v="SUV"/>
    <s v="Medsize"/>
  </r>
  <r>
    <s v="ER29107"/>
    <x v="4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3"/>
    <s v="Offer2"/>
    <s v="Branch"/>
    <n v="398.4"/>
    <s v="Two-Door Car"/>
    <s v="Small"/>
  </r>
  <r>
    <s v="QV13947"/>
    <x v="4"/>
    <n v="4425.7496419999998"/>
    <x v="0"/>
    <s v="Basic"/>
    <x v="1"/>
    <s v="2/25/11"/>
    <s v="Employed"/>
    <x v="1"/>
    <n v="63597"/>
    <x v="1"/>
    <x v="0"/>
    <n v="114"/>
    <n v="10"/>
    <n v="31"/>
    <n v="2"/>
    <n v="1"/>
    <s v="Personal Auto"/>
    <s v="Personal L3"/>
    <s v="Offer2"/>
    <s v="Branch"/>
    <n v="183.97873799999999"/>
    <s v="SUV"/>
    <s v="Medsize"/>
  </r>
  <r>
    <s v="UO54511"/>
    <x v="3"/>
    <n v="4950.250892"/>
    <x v="0"/>
    <s v="Basic"/>
    <x v="3"/>
    <s v="1/20/11"/>
    <s v="Employed"/>
    <x v="0"/>
    <n v="27400"/>
    <x v="0"/>
    <x v="0"/>
    <n v="63"/>
    <n v="14"/>
    <n v="78"/>
    <n v="1"/>
    <n v="9"/>
    <s v="Personal Auto"/>
    <s v="Personal L1"/>
    <s v="Offer3"/>
    <s v="Agent"/>
    <n v="302.39999999999998"/>
    <s v="Four-Door Car"/>
    <s v="Medsize"/>
  </r>
  <r>
    <s v="AD18174"/>
    <x v="3"/>
    <n v="4837.9264039999998"/>
    <x v="0"/>
    <s v="Basic"/>
    <x v="3"/>
    <s v="2/22/11"/>
    <s v="Unemployed"/>
    <x v="0"/>
    <n v="0"/>
    <x v="0"/>
    <x v="1"/>
    <n v="65"/>
    <n v="6"/>
    <n v="89"/>
    <n v="0"/>
    <n v="3"/>
    <s v="Personal Auto"/>
    <s v="Personal L3"/>
    <s v="Offer1"/>
    <s v="Web"/>
    <n v="468"/>
    <s v="Four-Door Car"/>
    <s v="Medsize"/>
  </r>
  <r>
    <s v="HB48518"/>
    <x v="2"/>
    <n v="3891.537785"/>
    <x v="0"/>
    <s v="Basic"/>
    <x v="1"/>
    <s v="1/17/11"/>
    <s v="Employed"/>
    <x v="1"/>
    <n v="31409"/>
    <x v="1"/>
    <x v="0"/>
    <n v="100"/>
    <n v="14"/>
    <n v="39"/>
    <n v="0"/>
    <n v="1"/>
    <s v="Corporate Auto"/>
    <s v="Corporate L2"/>
    <s v="Offer4"/>
    <s v="Agent"/>
    <n v="116.163"/>
    <s v="SUV"/>
    <s v="Medsize"/>
  </r>
  <r>
    <s v="LC12930"/>
    <x v="3"/>
    <n v="4872.01638"/>
    <x v="0"/>
    <s v="Basic"/>
    <x v="2"/>
    <d v="2011-11-01T00:00:00"/>
    <s v="Unemployed"/>
    <x v="1"/>
    <n v="0"/>
    <x v="0"/>
    <x v="0"/>
    <n v="64"/>
    <n v="1"/>
    <n v="7"/>
    <n v="0"/>
    <n v="7"/>
    <s v="Personal Auto"/>
    <s v="Personal L2"/>
    <s v="Offer1"/>
    <s v="Agent"/>
    <n v="307.2"/>
    <s v="Four-Door Car"/>
    <s v="Medsize"/>
  </r>
  <r>
    <s v="ZQ22116"/>
    <x v="1"/>
    <n v="5310.9056469999996"/>
    <x v="0"/>
    <s v="Basic"/>
    <x v="3"/>
    <s v="1/16/11"/>
    <s v="Employed"/>
    <x v="0"/>
    <n v="73102"/>
    <x v="1"/>
    <x v="0"/>
    <n v="66"/>
    <n v="35"/>
    <n v="46"/>
    <n v="0"/>
    <n v="4"/>
    <s v="Corporate Auto"/>
    <s v="Corporate L3"/>
    <s v="Offer2"/>
    <s v="Branch"/>
    <n v="117.92854699999999"/>
    <s v="Four-Door Car"/>
    <s v="Small"/>
  </r>
  <r>
    <s v="XB35510"/>
    <x v="3"/>
    <n v="8704.2781790000008"/>
    <x v="0"/>
    <s v="Basic"/>
    <x v="0"/>
    <d v="2011-05-01T00:00:00"/>
    <s v="Employed"/>
    <x v="1"/>
    <n v="38072"/>
    <x v="1"/>
    <x v="0"/>
    <n v="113"/>
    <n v="10"/>
    <n v="36"/>
    <n v="1"/>
    <n v="3"/>
    <s v="Personal Auto"/>
    <s v="Personal L3"/>
    <s v="Offer1"/>
    <s v="Branch"/>
    <n v="151.05586299999999"/>
    <s v="SUV"/>
    <s v="Medsize"/>
  </r>
  <r>
    <s v="CV78865"/>
    <x v="1"/>
    <n v="2698.0107410000001"/>
    <x v="0"/>
    <s v="Basic"/>
    <x v="3"/>
    <s v="2/22/11"/>
    <s v="Employed"/>
    <x v="1"/>
    <n v="95399"/>
    <x v="1"/>
    <x v="0"/>
    <n v="68"/>
    <n v="1"/>
    <n v="36"/>
    <n v="1"/>
    <n v="1"/>
    <s v="Personal Auto"/>
    <s v="Personal L2"/>
    <s v="Offer4"/>
    <s v="Branch"/>
    <n v="78.003781000000004"/>
    <s v="Two-Door Car"/>
    <s v="Medsize"/>
  </r>
  <r>
    <s v="WF75492"/>
    <x v="4"/>
    <n v="8360.1487400000005"/>
    <x v="0"/>
    <s v="Basic"/>
    <x v="3"/>
    <s v="2/19/11"/>
    <s v="Employed"/>
    <x v="1"/>
    <n v="48521"/>
    <x v="1"/>
    <x v="0"/>
    <n v="105"/>
    <n v="9"/>
    <n v="89"/>
    <n v="0"/>
    <n v="7"/>
    <s v="Personal Auto"/>
    <s v="Personal L3"/>
    <s v="Offer2"/>
    <s v="Branch"/>
    <n v="263.82569000000001"/>
    <s v="Sports Car"/>
    <s v="Medsize"/>
  </r>
  <r>
    <s v="WH41844"/>
    <x v="4"/>
    <n v="5316.644499"/>
    <x v="0"/>
    <s v="Basic"/>
    <x v="0"/>
    <s v="1/27/11"/>
    <s v="Employed"/>
    <x v="0"/>
    <n v="45856"/>
    <x v="1"/>
    <x v="2"/>
    <n v="67"/>
    <n v="15"/>
    <n v="57"/>
    <n v="0"/>
    <n v="3"/>
    <s v="Personal Auto"/>
    <s v="Personal L2"/>
    <s v="Offer1"/>
    <s v="Call Center"/>
    <n v="91.735354000000001"/>
    <s v="Two-Door Car"/>
    <s v="Small"/>
  </r>
  <r>
    <s v="TU47984"/>
    <x v="1"/>
    <n v="3733.0346220000001"/>
    <x v="0"/>
    <s v="Extended"/>
    <x v="1"/>
    <s v="1/18/11"/>
    <s v="Employed"/>
    <x v="0"/>
    <n v="21542"/>
    <x v="0"/>
    <x v="1"/>
    <n v="97"/>
    <n v="13"/>
    <n v="21"/>
    <n v="0"/>
    <n v="1"/>
    <s v="Personal Auto"/>
    <s v="Personal L2"/>
    <s v="Offer2"/>
    <s v="Agent"/>
    <n v="465.6"/>
    <s v="Four-Door Car"/>
    <s v="Medsize"/>
  </r>
  <r>
    <s v="IO73222"/>
    <x v="0"/>
    <n v="5407.7451529999998"/>
    <x v="0"/>
    <s v="Basic"/>
    <x v="0"/>
    <d v="2011-12-01T00:00:00"/>
    <s v="Disabled"/>
    <x v="0"/>
    <n v="22555"/>
    <x v="0"/>
    <x v="0"/>
    <n v="70"/>
    <n v="1"/>
    <n v="62"/>
    <n v="0"/>
    <n v="3"/>
    <s v="Personal Auto"/>
    <s v="Personal L1"/>
    <s v="Offer1"/>
    <s v="Agent"/>
    <n v="336"/>
    <s v="Two-Door Car"/>
    <s v="Medsize"/>
  </r>
  <r>
    <s v="NJ21108"/>
    <x v="4"/>
    <n v="5297.6736549999996"/>
    <x v="0"/>
    <s v="Basic"/>
    <x v="0"/>
    <d v="2011-04-01T00:00:00"/>
    <s v="Employed"/>
    <x v="0"/>
    <n v="33832"/>
    <x v="0"/>
    <x v="0"/>
    <n v="67"/>
    <n v="22"/>
    <n v="47"/>
    <n v="1"/>
    <n v="9"/>
    <s v="Corporate Auto"/>
    <s v="Corporate L3"/>
    <s v="Offer3"/>
    <s v="Branch"/>
    <n v="321.60000000000002"/>
    <s v="Four-Door Car"/>
    <s v="Small"/>
  </r>
  <r>
    <s v="OH91173"/>
    <x v="3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FT24768"/>
    <x v="3"/>
    <n v="6508.759916"/>
    <x v="0"/>
    <s v="Extended"/>
    <x v="0"/>
    <d v="2011-03-02T00:00:00"/>
    <s v="Employed"/>
    <x v="1"/>
    <n v="60188"/>
    <x v="2"/>
    <x v="0"/>
    <n v="84"/>
    <n v="15"/>
    <n v="49"/>
    <n v="3"/>
    <n v="4"/>
    <s v="Personal Auto"/>
    <s v="Personal L3"/>
    <s v="Offer1"/>
    <s v="Agent"/>
    <n v="333.42382700000002"/>
    <s v="Four-Door Car"/>
    <s v="Medsize"/>
  </r>
  <r>
    <s v="OM92482"/>
    <x v="1"/>
    <n v="4834.3974550000003"/>
    <x v="0"/>
    <s v="Basic"/>
    <x v="0"/>
    <d v="2011-09-02T00:00:00"/>
    <s v="Disabled"/>
    <x v="1"/>
    <n v="11698"/>
    <x v="0"/>
    <x v="0"/>
    <n v="65"/>
    <n v="4"/>
    <n v="38"/>
    <n v="0"/>
    <n v="3"/>
    <s v="Personal Auto"/>
    <s v="Personal L2"/>
    <s v="Offer2"/>
    <s v="Branch"/>
    <n v="468"/>
    <s v="Four-Door Car"/>
    <s v="Large"/>
  </r>
  <r>
    <s v="IZ47097"/>
    <x v="1"/>
    <n v="2927.2162779999999"/>
    <x v="0"/>
    <s v="Basic"/>
    <x v="2"/>
    <d v="2011-03-02T00:00:00"/>
    <s v="Employed"/>
    <x v="0"/>
    <n v="76850"/>
    <x v="0"/>
    <x v="0"/>
    <n v="72"/>
    <n v="8"/>
    <n v="84"/>
    <n v="0"/>
    <n v="1"/>
    <s v="Personal Auto"/>
    <s v="Personal L3"/>
    <s v="Offer1"/>
    <s v="Agent"/>
    <n v="345.6"/>
    <s v="Four-Door Car"/>
    <s v="Medsize"/>
  </r>
  <r>
    <s v="KQ49890"/>
    <x v="4"/>
    <n v="5924.6679020000001"/>
    <x v="0"/>
    <s v="Basic"/>
    <x v="3"/>
    <s v="1/18/11"/>
    <s v="Employed"/>
    <x v="1"/>
    <n v="78387"/>
    <x v="2"/>
    <x v="0"/>
    <n v="74"/>
    <n v="5"/>
    <n v="1"/>
    <n v="0"/>
    <n v="6"/>
    <s v="Corporate Auto"/>
    <s v="Corporate L3"/>
    <s v="Offer2"/>
    <s v="Agent"/>
    <n v="204.090644"/>
    <s v="Four-Door Car"/>
    <s v="Medsize"/>
  </r>
  <r>
    <s v="XB15703"/>
    <x v="3"/>
    <n v="15262.958780000001"/>
    <x v="0"/>
    <s v="Extended"/>
    <x v="0"/>
    <d v="2011-04-01T00:00:00"/>
    <s v="Employed"/>
    <x v="1"/>
    <n v="80757"/>
    <x v="2"/>
    <x v="0"/>
    <n v="128"/>
    <n v="9"/>
    <n v="14"/>
    <n v="0"/>
    <n v="2"/>
    <s v="Personal Auto"/>
    <s v="Personal L1"/>
    <s v="Offer2"/>
    <s v="Agent"/>
    <n v="339.73716999999999"/>
    <s v="SUV"/>
    <s v="Medsize"/>
  </r>
  <r>
    <s v="GR31499"/>
    <x v="4"/>
    <n v="2541.627614"/>
    <x v="0"/>
    <s v="Basic"/>
    <x v="2"/>
    <s v="1/19/11"/>
    <s v="Employed"/>
    <x v="0"/>
    <n v="23692"/>
    <x v="0"/>
    <x v="0"/>
    <n v="65"/>
    <n v="26"/>
    <n v="27"/>
    <n v="2"/>
    <n v="1"/>
    <s v="Personal Auto"/>
    <s v="Personal L3"/>
    <s v="Offer3"/>
    <s v="Agent"/>
    <n v="312"/>
    <s v="Two-Door Car"/>
    <s v="Medsize"/>
  </r>
  <r>
    <s v="No59551"/>
    <x v="3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3"/>
    <s v="Offer1"/>
    <s v="Agent"/>
    <n v="667.2"/>
    <s v="Sports Car"/>
    <s v="Medsize"/>
  </r>
  <r>
    <s v="KV17233"/>
    <x v="1"/>
    <n v="2434.004911"/>
    <x v="0"/>
    <s v="Basic"/>
    <x v="0"/>
    <s v="2/27/11"/>
    <s v="Employed"/>
    <x v="0"/>
    <n v="23033"/>
    <x v="0"/>
    <x v="0"/>
    <n v="62"/>
    <n v="5"/>
    <n v="9"/>
    <n v="0"/>
    <n v="1"/>
    <s v="Personal Auto"/>
    <s v="Personal L3"/>
    <s v="Offer3"/>
    <s v="Web"/>
    <n v="500.908028"/>
    <s v="Two-Door Car"/>
    <s v="Small"/>
  </r>
  <r>
    <s v="OD75777"/>
    <x v="4"/>
    <n v="5586.9653449999996"/>
    <x v="0"/>
    <s v="Basic"/>
    <x v="1"/>
    <d v="2011-09-01T00:00:00"/>
    <s v="Disabled"/>
    <x v="0"/>
    <n v="19280"/>
    <x v="0"/>
    <x v="0"/>
    <n v="72"/>
    <n v="4"/>
    <n v="39"/>
    <n v="0"/>
    <n v="6"/>
    <s v="Personal Auto"/>
    <s v="Personal L3"/>
    <s v="Offer1"/>
    <s v="Branch"/>
    <n v="345.6"/>
    <s v="Four-Door Car"/>
    <s v="Medsize"/>
  </r>
  <r>
    <s v="LD68165"/>
    <x v="1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Corporate Auto"/>
    <s v="Corporate L2"/>
    <s v="Offer1"/>
    <s v="Branch"/>
    <n v="542.4"/>
    <s v="SUV"/>
    <s v="Large"/>
  </r>
  <r>
    <s v="YO14199"/>
    <x v="4"/>
    <n v="2609.8778419999999"/>
    <x v="0"/>
    <s v="Basic"/>
    <x v="3"/>
    <s v="2/19/11"/>
    <s v="Employed"/>
    <x v="1"/>
    <n v="30825"/>
    <x v="0"/>
    <x v="1"/>
    <n v="68"/>
    <n v="15"/>
    <n v="21"/>
    <n v="0"/>
    <n v="1"/>
    <s v="Personal Auto"/>
    <s v="Personal L1"/>
    <s v="Offer3"/>
    <s v="Web"/>
    <n v="326.39999999999998"/>
    <s v="Four-Door Car"/>
    <s v="Small"/>
  </r>
  <r>
    <s v="RR49534"/>
    <x v="4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3"/>
    <s v="Offer1"/>
    <s v="Agent"/>
    <n v="393.6"/>
    <s v="Four-Door Car"/>
    <s v="Medsize"/>
  </r>
  <r>
    <s v="WL69218"/>
    <x v="4"/>
    <n v="17435.681670000002"/>
    <x v="0"/>
    <s v="Basic"/>
    <x v="0"/>
    <s v="1/24/11"/>
    <s v="Employed"/>
    <x v="0"/>
    <n v="54105"/>
    <x v="0"/>
    <x v="0"/>
    <n v="73"/>
    <n v="22"/>
    <n v="15"/>
    <n v="2"/>
    <n v="2"/>
    <s v="Personal Auto"/>
    <s v="Personal L3"/>
    <s v="Offer2"/>
    <s v="Web"/>
    <n v="350.4"/>
    <s v="Two-Door Car"/>
    <s v="Medsize"/>
  </r>
  <r>
    <s v="JF38079"/>
    <x v="3"/>
    <n v="9080.6044739999998"/>
    <x v="0"/>
    <s v="Basic"/>
    <x v="3"/>
    <s v="2/21/11"/>
    <s v="Employed"/>
    <x v="1"/>
    <n v="69853"/>
    <x v="1"/>
    <x v="0"/>
    <n v="114"/>
    <n v="15"/>
    <n v="42"/>
    <n v="2"/>
    <n v="3"/>
    <s v="Personal Auto"/>
    <s v="Personal L1"/>
    <s v="Offer1"/>
    <s v="Call Center"/>
    <n v="244.278662"/>
    <s v="SUV"/>
    <s v="Medsize"/>
  </r>
  <r>
    <s v="GY64553"/>
    <x v="3"/>
    <n v="4637.0346669999999"/>
    <x v="0"/>
    <s v="Premium"/>
    <x v="0"/>
    <s v="1/22/11"/>
    <s v="Employed"/>
    <x v="1"/>
    <n v="97017"/>
    <x v="2"/>
    <x v="0"/>
    <n v="115"/>
    <n v="33"/>
    <n v="60"/>
    <n v="1"/>
    <n v="1"/>
    <s v="Personal Auto"/>
    <s v="Personal L2"/>
    <s v="Offer3"/>
    <s v="Agent"/>
    <n v="534.07903199999998"/>
    <s v="Two-Door Car"/>
    <s v="Medsize"/>
  </r>
  <r>
    <s v="CT11176"/>
    <x v="3"/>
    <n v="2615.3044669999999"/>
    <x v="0"/>
    <s v="Basic"/>
    <x v="0"/>
    <s v="2/15/11"/>
    <s v="Employed"/>
    <x v="0"/>
    <n v="24914"/>
    <x v="1"/>
    <x v="0"/>
    <n v="66"/>
    <n v="6"/>
    <n v="90"/>
    <n v="0"/>
    <n v="1"/>
    <s v="Personal Auto"/>
    <s v="Personal L3"/>
    <s v="Offer2"/>
    <s v="Web"/>
    <n v="138.729702"/>
    <s v="Four-Door Car"/>
    <s v="Medsize"/>
  </r>
  <r>
    <s v="WU95334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3"/>
    <s v="Offer1"/>
    <s v="Agent"/>
    <n v="302.39999999999998"/>
    <s v="Four-Door Car"/>
    <s v="Medsize"/>
  </r>
  <r>
    <s v="BK43823"/>
    <x v="4"/>
    <n v="12052.98409"/>
    <x v="0"/>
    <s v="Premium"/>
    <x v="3"/>
    <d v="2011-03-01T00:00:00"/>
    <s v="Employed"/>
    <x v="0"/>
    <n v="25419"/>
    <x v="0"/>
    <x v="0"/>
    <n v="101"/>
    <n v="13"/>
    <n v="18"/>
    <n v="0"/>
    <n v="2"/>
    <s v="Personal Auto"/>
    <s v="Personal L2"/>
    <s v="Offer2"/>
    <s v="Call Center"/>
    <n v="584.56764499999997"/>
    <s v="Four-Door Car"/>
    <s v="Medsize"/>
  </r>
  <r>
    <s v="LK90215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3"/>
    <s v="Offer2"/>
    <s v="Agent"/>
    <n v="300.05638299999998"/>
    <s v="Four-Door Car"/>
    <s v="Medsize"/>
  </r>
  <r>
    <s v="XH72888"/>
    <x v="1"/>
    <n v="15956.02945"/>
    <x v="0"/>
    <s v="Extended"/>
    <x v="3"/>
    <s v="1/21/11"/>
    <s v="Employed"/>
    <x v="1"/>
    <n v="36354"/>
    <x v="0"/>
    <x v="0"/>
    <n v="202"/>
    <n v="34"/>
    <n v="28"/>
    <n v="0"/>
    <n v="9"/>
    <s v="Corporate Auto"/>
    <s v="Corporate L2"/>
    <s v="Offer3"/>
    <s v="Agent"/>
    <n v="1454.4"/>
    <s v="Luxury SUV"/>
    <s v="Small"/>
  </r>
  <r>
    <s v="MY89889"/>
    <x v="2"/>
    <n v="5039.3893250000001"/>
    <x v="0"/>
    <s v="Basic"/>
    <x v="0"/>
    <s v="1/28/11"/>
    <s v="Unemployed"/>
    <x v="0"/>
    <n v="0"/>
    <x v="0"/>
    <x v="1"/>
    <n v="74"/>
    <n v="3"/>
    <n v="10"/>
    <n v="0"/>
    <n v="4"/>
    <s v="Personal Auto"/>
    <s v="Personal L3"/>
    <s v="Offer3"/>
    <s v="Call Center"/>
    <n v="355.2"/>
    <s v="Four-Door Car"/>
    <s v="Large"/>
  </r>
  <r>
    <s v="CY33307"/>
    <x v="3"/>
    <n v="5583.8300650000001"/>
    <x v="0"/>
    <s v="Basic"/>
    <x v="1"/>
    <s v="1/13/11"/>
    <s v="Employed"/>
    <x v="0"/>
    <n v="32403"/>
    <x v="1"/>
    <x v="0"/>
    <n v="71"/>
    <n v="31"/>
    <n v="47"/>
    <n v="0"/>
    <n v="9"/>
    <s v="Corporate Auto"/>
    <s v="Corporate L2"/>
    <s v="Offer1"/>
    <s v="Agent"/>
    <n v="97.410281999999995"/>
    <s v="Four-Door Car"/>
    <s v="Medsize"/>
  </r>
  <r>
    <s v="BC51708"/>
    <x v="3"/>
    <n v="5074.8411420000002"/>
    <x v="0"/>
    <s v="Basic"/>
    <x v="3"/>
    <s v="2/27/11"/>
    <s v="Employed"/>
    <x v="1"/>
    <n v="51659"/>
    <x v="0"/>
    <x v="0"/>
    <n v="64"/>
    <n v="19"/>
    <n v="37"/>
    <n v="0"/>
    <n v="3"/>
    <s v="Personal Auto"/>
    <s v="Personal L2"/>
    <s v="Offer2"/>
    <s v="Agent"/>
    <n v="307.2"/>
    <s v="Four-Door Car"/>
    <s v="Medsize"/>
  </r>
  <r>
    <s v="JX78176"/>
    <x v="3"/>
    <n v="12045.672860000001"/>
    <x v="0"/>
    <s v="Extended"/>
    <x v="0"/>
    <s v="2/22/11"/>
    <s v="Employed"/>
    <x v="0"/>
    <n v="55805"/>
    <x v="2"/>
    <x v="0"/>
    <n v="99"/>
    <n v="16"/>
    <n v="30"/>
    <n v="0"/>
    <n v="2"/>
    <s v="Personal Auto"/>
    <s v="Personal L3"/>
    <s v="Offer1"/>
    <s v="Branch"/>
    <n v="425.527151"/>
    <s v="Four-Door Car"/>
    <s v="Medsize"/>
  </r>
  <r>
    <s v="GP20237"/>
    <x v="2"/>
    <n v="2727.0824240000002"/>
    <x v="0"/>
    <s v="Basic"/>
    <x v="0"/>
    <s v="2/27/11"/>
    <s v="Employed"/>
    <x v="0"/>
    <n v="29286"/>
    <x v="0"/>
    <x v="0"/>
    <n v="69"/>
    <n v="5"/>
    <n v="20"/>
    <n v="1"/>
    <n v="1"/>
    <s v="Personal Auto"/>
    <s v="Personal L3"/>
    <s v="Offer2"/>
    <s v="Call Center"/>
    <n v="496.8"/>
    <s v="Four-Door Car"/>
    <s v="Small"/>
  </r>
  <r>
    <s v="OY68395"/>
    <x v="4"/>
    <n v="55277.445890000003"/>
    <x v="0"/>
    <s v="Basic"/>
    <x v="3"/>
    <s v="1/30/11"/>
    <s v="Employed"/>
    <x v="0"/>
    <n v="40740"/>
    <x v="0"/>
    <x v="1"/>
    <n v="198"/>
    <n v="19"/>
    <n v="60"/>
    <n v="0"/>
    <n v="2"/>
    <s v="Personal Auto"/>
    <s v="Personal L2"/>
    <s v="Offer1"/>
    <s v="Web"/>
    <n v="950.4"/>
    <s v="Luxury SUV"/>
    <s v="Large"/>
  </r>
  <r>
    <s v="GN18675"/>
    <x v="3"/>
    <n v="5080.2397300000002"/>
    <x v="0"/>
    <s v="Basic"/>
    <x v="0"/>
    <d v="2011-01-02T00:00:00"/>
    <s v="Employed"/>
    <x v="1"/>
    <n v="70784"/>
    <x v="1"/>
    <x v="0"/>
    <n v="64"/>
    <n v="0"/>
    <n v="93"/>
    <n v="0"/>
    <n v="7"/>
    <s v="Special Auto"/>
    <s v="Special L3"/>
    <s v="Offer2"/>
    <s v="Branch"/>
    <n v="107.92885099999999"/>
    <s v="Four-Door Car"/>
    <s v="Medsize"/>
  </r>
  <r>
    <s v="EQ75249"/>
    <x v="1"/>
    <n v="5838.1336170000004"/>
    <x v="0"/>
    <s v="Basic"/>
    <x v="1"/>
    <d v="2011-03-02T00:00:00"/>
    <s v="Employed"/>
    <x v="0"/>
    <n v="55419"/>
    <x v="1"/>
    <x v="0"/>
    <n v="72"/>
    <n v="31"/>
    <n v="45"/>
    <n v="0"/>
    <n v="9"/>
    <s v="Personal Auto"/>
    <s v="Personal L2"/>
    <s v="Offer1"/>
    <s v="Web"/>
    <n v="171.16673299999999"/>
    <s v="Four-Door Car"/>
    <s v="Medsize"/>
  </r>
  <r>
    <s v="JV40853"/>
    <x v="3"/>
    <n v="27666.300520000001"/>
    <x v="0"/>
    <s v="Extended"/>
    <x v="3"/>
    <d v="2011-09-02T00:00:00"/>
    <s v="Employed"/>
    <x v="0"/>
    <n v="61886"/>
    <x v="0"/>
    <x v="2"/>
    <n v="87"/>
    <n v="3"/>
    <n v="49"/>
    <n v="0"/>
    <n v="2"/>
    <s v="Personal Auto"/>
    <s v="Personal L3"/>
    <s v="Offer2"/>
    <s v="Branch"/>
    <n v="417.6"/>
    <s v="Two-Door Car"/>
    <s v="Small"/>
  </r>
  <r>
    <s v="OZ47099"/>
    <x v="1"/>
    <n v="2676.9486769999999"/>
    <x v="0"/>
    <s v="Basic"/>
    <x v="2"/>
    <s v="1/24/11"/>
    <s v="Unemployed"/>
    <x v="1"/>
    <n v="0"/>
    <x v="0"/>
    <x v="0"/>
    <n v="71"/>
    <n v="17"/>
    <n v="6"/>
    <n v="0"/>
    <n v="1"/>
    <s v="Corporate Auto"/>
    <s v="Corporate L3"/>
    <s v="Offer4"/>
    <s v="Branch"/>
    <n v="340.8"/>
    <s v="Four-Door Car"/>
    <s v="Medsize"/>
  </r>
  <r>
    <s v="RB16360"/>
    <x v="4"/>
    <n v="5330.593183"/>
    <x v="0"/>
    <s v="Extended"/>
    <x v="3"/>
    <d v="2011-09-02T00:00:00"/>
    <s v="Employed"/>
    <x v="1"/>
    <n v="84240"/>
    <x v="0"/>
    <x v="2"/>
    <n v="132"/>
    <n v="10"/>
    <n v="51"/>
    <n v="0"/>
    <n v="1"/>
    <s v="Personal Auto"/>
    <s v="Personal L3"/>
    <s v="Offer3"/>
    <s v="Branch"/>
    <n v="633.6"/>
    <s v="SUV"/>
    <s v="Large"/>
  </r>
  <r>
    <s v="JK26373"/>
    <x v="3"/>
    <n v="6305.9251009999998"/>
    <x v="0"/>
    <s v="Basic"/>
    <x v="3"/>
    <d v="2011-10-01T00:00:00"/>
    <s v="Unemployed"/>
    <x v="1"/>
    <n v="0"/>
    <x v="0"/>
    <x v="1"/>
    <n v="65"/>
    <n v="3"/>
    <n v="91"/>
    <n v="2"/>
    <n v="2"/>
    <s v="Personal Auto"/>
    <s v="Personal L1"/>
    <s v="Offer1"/>
    <s v="Web"/>
    <n v="468"/>
    <s v="Two-Door Car"/>
    <s v="Small"/>
  </r>
  <r>
    <s v="GM88979"/>
    <x v="4"/>
    <n v="4746.7595369999999"/>
    <x v="0"/>
    <s v="Premium"/>
    <x v="1"/>
    <d v="2011-02-01T00:00:00"/>
    <s v="Employed"/>
    <x v="0"/>
    <n v="54050"/>
    <x v="0"/>
    <x v="0"/>
    <n v="119"/>
    <n v="5"/>
    <n v="15"/>
    <n v="0"/>
    <n v="1"/>
    <s v="Personal Auto"/>
    <s v="Personal L2"/>
    <s v="Offer3"/>
    <s v="Call Center"/>
    <n v="571.20000000000005"/>
    <s v="Two-Door Car"/>
    <s v="Large"/>
  </r>
  <r>
    <s v="XM57550"/>
    <x v="0"/>
    <n v="3423.9731710000001"/>
    <x v="0"/>
    <s v="Extended"/>
    <x v="1"/>
    <d v="2011-10-02T00:00:00"/>
    <s v="Disabled"/>
    <x v="0"/>
    <n v="29958"/>
    <x v="0"/>
    <x v="0"/>
    <n v="90"/>
    <n v="8"/>
    <n v="77"/>
    <n v="0"/>
    <n v="1"/>
    <s v="Personal Auto"/>
    <s v="Personal L3"/>
    <s v="Offer4"/>
    <s v="Branch"/>
    <n v="432"/>
    <s v="Four-Door Car"/>
    <s v="Medsize"/>
  </r>
  <r>
    <s v="SD94067"/>
    <x v="3"/>
    <n v="6610.0482739999998"/>
    <x v="0"/>
    <s v="Extended"/>
    <x v="2"/>
    <s v="1/20/11"/>
    <s v="Employed"/>
    <x v="0"/>
    <n v="23616"/>
    <x v="2"/>
    <x v="0"/>
    <n v="83"/>
    <n v="8"/>
    <n v="68"/>
    <n v="0"/>
    <n v="7"/>
    <s v="Special Auto"/>
    <s v="Special L2"/>
    <s v="Offer3"/>
    <s v="Web"/>
    <n v="229.62039799999999"/>
    <s v="Two-Door Car"/>
    <s v="Medsize"/>
  </r>
  <r>
    <s v="OY96856"/>
    <x v="4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FL76894"/>
    <x v="0"/>
    <n v="4314.1743919999999"/>
    <x v="0"/>
    <s v="Basic"/>
    <x v="3"/>
    <d v="2011-08-02T00:00:00"/>
    <s v="Employed"/>
    <x v="1"/>
    <n v="33488"/>
    <x v="2"/>
    <x v="0"/>
    <n v="110"/>
    <n v="7"/>
    <n v="61"/>
    <n v="0"/>
    <n v="1"/>
    <s v="Personal Auto"/>
    <s v="Personal L1"/>
    <s v="Offer2"/>
    <s v="Branch"/>
    <n v="316.87667099999999"/>
    <s v="SUV"/>
    <s v="Medsize"/>
  </r>
  <r>
    <s v="XH72278"/>
    <x v="1"/>
    <n v="6715.2942839999996"/>
    <x v="0"/>
    <s v="Extended"/>
    <x v="3"/>
    <s v="2/19/11"/>
    <s v="Unemployed"/>
    <x v="1"/>
    <n v="0"/>
    <x v="0"/>
    <x v="0"/>
    <n v="92"/>
    <n v="4"/>
    <n v="64"/>
    <n v="0"/>
    <n v="9"/>
    <s v="Personal Auto"/>
    <s v="Personal L3"/>
    <s v="Offer2"/>
    <s v="Web"/>
    <n v="441.6"/>
    <s v="Two-Door Car"/>
    <s v="Medsize"/>
  </r>
  <r>
    <s v="YV49293"/>
    <x v="1"/>
    <n v="17646.727719999999"/>
    <x v="0"/>
    <s v="Basic"/>
    <x v="1"/>
    <d v="2011-09-02T00:00:00"/>
    <s v="Employed"/>
    <x v="0"/>
    <n v="36900"/>
    <x v="1"/>
    <x v="1"/>
    <n v="61"/>
    <n v="21"/>
    <n v="28"/>
    <n v="3"/>
    <n v="2"/>
    <s v="Corporate Auto"/>
    <s v="Corporate L3"/>
    <s v="Offer1"/>
    <s v="Branch"/>
    <n v="109.291516"/>
    <s v="Two-Door Car"/>
    <s v="Large"/>
  </r>
  <r>
    <s v="QV83172"/>
    <x v="2"/>
    <n v="41855.173150000002"/>
    <x v="0"/>
    <s v="Extended"/>
    <x v="3"/>
    <s v="2/15/11"/>
    <s v="Employed"/>
    <x v="1"/>
    <n v="28311"/>
    <x v="0"/>
    <x v="0"/>
    <n v="134"/>
    <n v="7"/>
    <n v="70"/>
    <n v="0"/>
    <n v="2"/>
    <s v="Personal Auto"/>
    <s v="Personal L3"/>
    <s v="Offer4"/>
    <s v="Branch"/>
    <n v="643.20000000000005"/>
    <s v="SUV"/>
    <s v="Medsize"/>
  </r>
  <r>
    <s v="LU18867"/>
    <x v="4"/>
    <n v="6620.4442589999999"/>
    <x v="0"/>
    <s v="Extended"/>
    <x v="3"/>
    <d v="2011-12-02T00:00:00"/>
    <s v="Employed"/>
    <x v="1"/>
    <n v="25075"/>
    <x v="0"/>
    <x v="1"/>
    <n v="86"/>
    <n v="0"/>
    <n v="25"/>
    <n v="0"/>
    <n v="3"/>
    <s v="Personal Auto"/>
    <s v="Personal L3"/>
    <s v="Offer4"/>
    <s v="Agent"/>
    <n v="412.8"/>
    <s v="Four-Door Car"/>
    <s v="Medsize"/>
  </r>
  <r>
    <s v="CZ25193"/>
    <x v="1"/>
    <n v="4078.2903740000002"/>
    <x v="0"/>
    <s v="Premium"/>
    <x v="0"/>
    <s v="2/21/11"/>
    <s v="Employed"/>
    <x v="1"/>
    <n v="57031"/>
    <x v="1"/>
    <x v="0"/>
    <n v="104"/>
    <n v="16"/>
    <n v="10"/>
    <n v="1"/>
    <n v="1"/>
    <s v="Personal Auto"/>
    <s v="Personal L1"/>
    <s v="Offer1"/>
    <s v="Agent"/>
    <n v="13.810250999999999"/>
    <s v="Four-Door Car"/>
    <s v="Medsize"/>
  </r>
  <r>
    <s v="VE87035"/>
    <x v="4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VY27019"/>
    <x v="4"/>
    <n v="4807.0022589999999"/>
    <x v="0"/>
    <s v="Basic"/>
    <x v="1"/>
    <s v="1/29/11"/>
    <s v="Unemployed"/>
    <x v="0"/>
    <n v="0"/>
    <x v="0"/>
    <x v="1"/>
    <n v="69"/>
    <n v="4"/>
    <n v="69"/>
    <n v="0"/>
    <n v="9"/>
    <s v="Personal Auto"/>
    <s v="Personal L2"/>
    <s v="Offer1"/>
    <s v="Agent"/>
    <n v="496.8"/>
    <s v="Four-Door Car"/>
    <s v="Medsize"/>
  </r>
  <r>
    <s v="GP22382"/>
    <x v="4"/>
    <n v="4858.1160419999997"/>
    <x v="0"/>
    <s v="Extended"/>
    <x v="1"/>
    <s v="1/22/11"/>
    <s v="Employed"/>
    <x v="0"/>
    <n v="21685"/>
    <x v="0"/>
    <x v="1"/>
    <n v="127"/>
    <n v="0"/>
    <n v="70"/>
    <n v="0"/>
    <n v="1"/>
    <s v="Corporate Auto"/>
    <s v="Corporate L3"/>
    <s v="Offer2"/>
    <s v="Web"/>
    <n v="609.6"/>
    <s v="Sports Car"/>
    <s v="Large"/>
  </r>
  <r>
    <s v="FG15154"/>
    <x v="3"/>
    <n v="7240.6623390000004"/>
    <x v="0"/>
    <s v="Extended"/>
    <x v="0"/>
    <s v="1/23/11"/>
    <s v="Employed"/>
    <x v="1"/>
    <n v="32818"/>
    <x v="0"/>
    <x v="0"/>
    <n v="93"/>
    <n v="17"/>
    <n v="39"/>
    <n v="0"/>
    <n v="8"/>
    <s v="Personal Auto"/>
    <s v="Personal L1"/>
    <s v="Offer2"/>
    <s v="Call Center"/>
    <n v="446.4"/>
    <s v="Four-Door Car"/>
    <s v="Medsize"/>
  </r>
  <r>
    <s v="NK34682"/>
    <x v="4"/>
    <n v="2736.5326300000002"/>
    <x v="0"/>
    <s v="Basic"/>
    <x v="0"/>
    <s v="2/20/11"/>
    <s v="Employed"/>
    <x v="1"/>
    <n v="39492"/>
    <x v="0"/>
    <x v="0"/>
    <n v="68"/>
    <n v="12"/>
    <n v="9"/>
    <n v="0"/>
    <n v="1"/>
    <s v="Corporate Auto"/>
    <s v="Corporate L3"/>
    <s v="Offer1"/>
    <s v="Agent"/>
    <n v="326.39999999999998"/>
    <s v="Four-Door Car"/>
    <s v="Medsize"/>
  </r>
  <r>
    <s v="YQ98465"/>
    <x v="3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3"/>
    <s v="Offer1"/>
    <s v="Branch"/>
    <n v="542.4"/>
    <s v="SUV"/>
    <s v="Large"/>
  </r>
  <r>
    <s v="TY86306"/>
    <x v="3"/>
    <n v="2336.2866330000002"/>
    <x v="0"/>
    <s v="Basic"/>
    <x v="1"/>
    <s v="2/16/11"/>
    <s v="Disabled"/>
    <x v="0"/>
    <n v="21564"/>
    <x v="1"/>
    <x v="0"/>
    <n v="61"/>
    <n v="11"/>
    <n v="61"/>
    <n v="0"/>
    <n v="1"/>
    <s v="Corporate Auto"/>
    <s v="Corporate L3"/>
    <s v="Offer2"/>
    <s v="Call Center"/>
    <n v="49.014822000000002"/>
    <s v="Two-Door Car"/>
    <s v="Large"/>
  </r>
  <r>
    <s v="CN19138"/>
    <x v="1"/>
    <n v="2254.9317080000001"/>
    <x v="0"/>
    <s v="Basic"/>
    <x v="0"/>
    <s v="1/31/11"/>
    <s v="Unemployed"/>
    <x v="0"/>
    <n v="0"/>
    <x v="0"/>
    <x v="1"/>
    <n v="65"/>
    <n v="0"/>
    <n v="51"/>
    <n v="0"/>
    <n v="1"/>
    <s v="Corporate Auto"/>
    <s v="Corporate L3"/>
    <s v="Offer3"/>
    <s v="Agent"/>
    <n v="312"/>
    <s v="Four-Door Car"/>
    <s v="Large"/>
  </r>
  <r>
    <s v="LO14518"/>
    <x v="3"/>
    <n v="6376.7549150000004"/>
    <x v="0"/>
    <s v="Extended"/>
    <x v="0"/>
    <s v="2/15/11"/>
    <s v="Employed"/>
    <x v="1"/>
    <n v="27835"/>
    <x v="0"/>
    <x v="2"/>
    <n v="81"/>
    <n v="18"/>
    <n v="46"/>
    <n v="0"/>
    <n v="3"/>
    <s v="Personal Auto"/>
    <s v="Personal L1"/>
    <s v="Offer1"/>
    <s v="Branch"/>
    <n v="529.45564999999999"/>
    <s v="Two-Door Car"/>
    <s v="Medsize"/>
  </r>
  <r>
    <s v="No73257"/>
    <x v="2"/>
    <n v="2941.8288050000001"/>
    <x v="0"/>
    <s v="Basic"/>
    <x v="0"/>
    <s v="1/22/11"/>
    <s v="Employed"/>
    <x v="0"/>
    <n v="64431"/>
    <x v="1"/>
    <x v="2"/>
    <n v="74"/>
    <n v="19"/>
    <n v="49"/>
    <n v="0"/>
    <n v="1"/>
    <s v="Personal Auto"/>
    <s v="Personal L2"/>
    <s v="Offer2"/>
    <s v="Branch"/>
    <n v="48.181699000000002"/>
    <s v="Four-Door Car"/>
    <s v="Medsize"/>
  </r>
  <r>
    <s v="RE80124"/>
    <x v="1"/>
    <n v="6199.9624219999996"/>
    <x v="0"/>
    <s v="Extended"/>
    <x v="1"/>
    <d v="2011-05-01T00:00:00"/>
    <s v="Unemployed"/>
    <x v="0"/>
    <n v="0"/>
    <x v="0"/>
    <x v="1"/>
    <n v="84"/>
    <n v="31"/>
    <n v="61"/>
    <n v="0"/>
    <n v="3"/>
    <s v="Personal Auto"/>
    <s v="Personal L3"/>
    <s v="Offer1"/>
    <s v="Agent"/>
    <n v="604.79999999999995"/>
    <s v="Two-Door Car"/>
    <s v="Small"/>
  </r>
  <r>
    <s v="WU50951"/>
    <x v="0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x v="2"/>
    <n v="14032.59376"/>
    <x v="0"/>
    <s v="Basic"/>
    <x v="2"/>
    <s v="2/18/11"/>
    <s v="Unemployed"/>
    <x v="1"/>
    <n v="0"/>
    <x v="0"/>
    <x v="0"/>
    <n v="191"/>
    <n v="14"/>
    <n v="94"/>
    <n v="1"/>
    <n v="8"/>
    <s v="Corporate Auto"/>
    <s v="Corporate L3"/>
    <s v="Offer2"/>
    <s v="Web"/>
    <n v="916.8"/>
    <s v="Luxury Car"/>
    <s v="Medsize"/>
  </r>
  <r>
    <s v="TO37423"/>
    <x v="4"/>
    <n v="17569.159790000002"/>
    <x v="0"/>
    <s v="Basic"/>
    <x v="1"/>
    <s v="2/18/11"/>
    <s v="Employed"/>
    <x v="1"/>
    <n v="41463"/>
    <x v="0"/>
    <x v="0"/>
    <n v="74"/>
    <n v="2"/>
    <n v="78"/>
    <n v="0"/>
    <n v="2"/>
    <s v="Special Auto"/>
    <s v="Special L3"/>
    <s v="Offer2"/>
    <s v="Web"/>
    <n v="355.2"/>
    <s v="Four-Door Car"/>
    <s v="Medsize"/>
  </r>
  <r>
    <s v="XF92956"/>
    <x v="4"/>
    <n v="2448.859093"/>
    <x v="0"/>
    <s v="Basic"/>
    <x v="3"/>
    <s v="1/15/11"/>
    <s v="Unemployed"/>
    <x v="1"/>
    <n v="0"/>
    <x v="0"/>
    <x v="1"/>
    <n v="68"/>
    <n v="35"/>
    <n v="52"/>
    <n v="0"/>
    <n v="1"/>
    <s v="Personal Auto"/>
    <s v="Personal L2"/>
    <s v="Offer3"/>
    <s v="Branch"/>
    <n v="489.6"/>
    <s v="Four-Door Car"/>
    <s v="Medsize"/>
  </r>
  <r>
    <s v="ZP64637"/>
    <x v="1"/>
    <n v="3857.7707449999998"/>
    <x v="0"/>
    <s v="Basic"/>
    <x v="3"/>
    <s v="1/29/11"/>
    <s v="Unemployed"/>
    <x v="1"/>
    <n v="0"/>
    <x v="0"/>
    <x v="1"/>
    <n v="110"/>
    <n v="20"/>
    <n v="62"/>
    <n v="0"/>
    <n v="1"/>
    <s v="Corporate Auto"/>
    <s v="Corporate L3"/>
    <s v="Offer1"/>
    <s v="Web"/>
    <n v="792"/>
    <s v="Sports Car"/>
    <s v="Medsize"/>
  </r>
  <r>
    <s v="JG74360"/>
    <x v="1"/>
    <n v="4558.9729340000004"/>
    <x v="0"/>
    <s v="Basic"/>
    <x v="1"/>
    <d v="2011-02-02T00:00:00"/>
    <s v="Employed"/>
    <x v="1"/>
    <n v="37709"/>
    <x v="0"/>
    <x v="0"/>
    <n v="116"/>
    <n v="19"/>
    <n v="39"/>
    <n v="0"/>
    <n v="1"/>
    <s v="Corporate Auto"/>
    <s v="Corporate L2"/>
    <s v="Offer2"/>
    <s v="Call Center"/>
    <n v="556.79999999999995"/>
    <s v="SUV"/>
    <s v="Medsize"/>
  </r>
  <r>
    <s v="NZ81536"/>
    <x v="0"/>
    <n v="16710.83929"/>
    <x v="0"/>
    <s v="Extended"/>
    <x v="4"/>
    <d v="2011-07-02T00:00:00"/>
    <s v="Employed"/>
    <x v="0"/>
    <n v="73049"/>
    <x v="1"/>
    <x v="1"/>
    <n v="139"/>
    <n v="3"/>
    <n v="42"/>
    <n v="0"/>
    <n v="2"/>
    <s v="Personal Auto"/>
    <s v="Personal L3"/>
    <s v="Offer1"/>
    <s v="Branch"/>
    <n v="284.43696"/>
    <s v="SUV"/>
    <s v="Medsize"/>
  </r>
  <r>
    <s v="KT26739"/>
    <x v="2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2"/>
    <s v="Offer1"/>
    <s v="Branch"/>
    <n v="55.510525999999999"/>
    <s v="Four-Door Car"/>
    <s v="Large"/>
  </r>
  <r>
    <s v="YU15037"/>
    <x v="1"/>
    <n v="4671.4166830000004"/>
    <x v="0"/>
    <s v="Basic"/>
    <x v="3"/>
    <s v="1/21/11"/>
    <s v="Unemployed"/>
    <x v="0"/>
    <n v="0"/>
    <x v="0"/>
    <x v="1"/>
    <n v="66"/>
    <n v="7"/>
    <n v="66"/>
    <n v="0"/>
    <n v="9"/>
    <s v="Personal Auto"/>
    <s v="Personal L3"/>
    <s v="Offer2"/>
    <s v="Call Center"/>
    <n v="475.2"/>
    <s v="Four-Door Car"/>
    <s v="Medsize"/>
  </r>
  <r>
    <s v="YX91403"/>
    <x v="1"/>
    <n v="2909.5477129999999"/>
    <x v="0"/>
    <s v="Basic"/>
    <x v="3"/>
    <d v="2011-07-02T00:00:00"/>
    <s v="Employed"/>
    <x v="0"/>
    <n v="88944"/>
    <x v="1"/>
    <x v="1"/>
    <n v="72"/>
    <n v="24"/>
    <n v="36"/>
    <n v="0"/>
    <n v="1"/>
    <s v="Personal Auto"/>
    <s v="Personal L3"/>
    <s v="Offer2"/>
    <s v="Branch"/>
    <n v="113.805875"/>
    <s v="Four-Door Car"/>
    <s v="Medsize"/>
  </r>
  <r>
    <s v="KS46420"/>
    <x v="0"/>
    <n v="13411.311019999999"/>
    <x v="0"/>
    <s v="Basic"/>
    <x v="2"/>
    <d v="2011-06-02T00:00:00"/>
    <s v="Employed"/>
    <x v="0"/>
    <n v="26140"/>
    <x v="1"/>
    <x v="0"/>
    <n v="112"/>
    <n v="11"/>
    <n v="50"/>
    <n v="0"/>
    <n v="2"/>
    <s v="Personal Auto"/>
    <s v="Personal L3"/>
    <s v="Offer2"/>
    <s v="Agent"/>
    <n v="229.70751999999999"/>
    <s v="SUV"/>
    <s v="Medsize"/>
  </r>
  <r>
    <s v="TW11712"/>
    <x v="1"/>
    <n v="4574.9246409999996"/>
    <x v="0"/>
    <s v="Basic"/>
    <x v="2"/>
    <s v="1/15/11"/>
    <s v="Employed"/>
    <x v="1"/>
    <n v="32906"/>
    <x v="0"/>
    <x v="1"/>
    <n v="115"/>
    <n v="18"/>
    <n v="17"/>
    <n v="0"/>
    <n v="1"/>
    <s v="Personal Auto"/>
    <s v="Personal L3"/>
    <s v="Offer1"/>
    <s v="Branch"/>
    <n v="552"/>
    <s v="SUV"/>
    <s v="Medsize"/>
  </r>
  <r>
    <s v="XY36764"/>
    <x v="3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LQ16286"/>
    <x v="4"/>
    <n v="8038.9496520000002"/>
    <x v="0"/>
    <s v="Premium"/>
    <x v="1"/>
    <s v="2/22/11"/>
    <s v="Employed"/>
    <x v="1"/>
    <n v="71982"/>
    <x v="0"/>
    <x v="1"/>
    <n v="103"/>
    <n v="29"/>
    <n v="37"/>
    <n v="0"/>
    <n v="4"/>
    <s v="Corporate Auto"/>
    <s v="Corporate L2"/>
    <s v="Offer3"/>
    <s v="Call Center"/>
    <n v="494.4"/>
    <s v="Four-Door Car"/>
    <s v="Small"/>
  </r>
  <r>
    <s v="XE86547"/>
    <x v="4"/>
    <n v="5143.6476419999999"/>
    <x v="0"/>
    <s v="Basic"/>
    <x v="1"/>
    <d v="2011-10-01T00:00:00"/>
    <s v="Employed"/>
    <x v="1"/>
    <n v="58443"/>
    <x v="0"/>
    <x v="0"/>
    <n v="65"/>
    <n v="24"/>
    <n v="71"/>
    <n v="0"/>
    <n v="6"/>
    <s v="Personal Auto"/>
    <s v="Personal L3"/>
    <s v="Offer3"/>
    <s v="Agent"/>
    <n v="312"/>
    <s v="Four-Door Car"/>
    <s v="Small"/>
  </r>
  <r>
    <s v="QS83113"/>
    <x v="4"/>
    <n v="5032.3863709999996"/>
    <x v="0"/>
    <s v="Basic"/>
    <x v="0"/>
    <d v="2011-10-01T00:00:00"/>
    <s v="Employed"/>
    <x v="1"/>
    <n v="30735"/>
    <x v="0"/>
    <x v="0"/>
    <n v="63"/>
    <n v="4"/>
    <n v="43"/>
    <n v="0"/>
    <n v="7"/>
    <s v="Personal Auto"/>
    <s v="Personal L3"/>
    <s v="Offer1"/>
    <s v="Agent"/>
    <n v="307.08011299999998"/>
    <s v="Two-Door Car"/>
    <s v="Small"/>
  </r>
  <r>
    <s v="PH97342"/>
    <x v="1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2"/>
    <s v="Offer1"/>
    <s v="Branch"/>
    <n v="542.4"/>
    <s v="SUV"/>
    <s v="Large"/>
  </r>
  <r>
    <s v="VQ47100"/>
    <x v="0"/>
    <n v="4894.9867130000002"/>
    <x v="0"/>
    <s v="Basic"/>
    <x v="3"/>
    <s v="1/28/11"/>
    <s v="Employed"/>
    <x v="0"/>
    <n v="67436"/>
    <x v="0"/>
    <x v="0"/>
    <n v="61"/>
    <n v="6"/>
    <n v="28"/>
    <n v="0"/>
    <n v="4"/>
    <s v="Personal Auto"/>
    <s v="Personal L2"/>
    <s v="Offer2"/>
    <s v="Web"/>
    <n v="292.8"/>
    <s v="Four-Door Car"/>
    <s v="Medsize"/>
  </r>
  <r>
    <s v="BE17305"/>
    <x v="2"/>
    <n v="3193.4598219999998"/>
    <x v="0"/>
    <s v="Extended"/>
    <x v="2"/>
    <d v="2011-04-02T00:00:00"/>
    <s v="Employed"/>
    <x v="1"/>
    <n v="52653"/>
    <x v="2"/>
    <x v="1"/>
    <n v="81"/>
    <n v="19"/>
    <n v="42"/>
    <n v="0"/>
    <n v="1"/>
    <s v="Personal Auto"/>
    <s v="Personal L2"/>
    <s v="Offer2"/>
    <s v="Branch"/>
    <n v="230.300308"/>
    <s v="Two-Door Car"/>
    <s v="Medsize"/>
  </r>
  <r>
    <s v="KZ11847"/>
    <x v="3"/>
    <n v="5096.6732229999998"/>
    <x v="1"/>
    <s v="Basic"/>
    <x v="2"/>
    <s v="1/28/11"/>
    <s v="Disabled"/>
    <x v="0"/>
    <n v="22886"/>
    <x v="0"/>
    <x v="2"/>
    <n v="65"/>
    <n v="9"/>
    <n v="81"/>
    <n v="0"/>
    <n v="3"/>
    <s v="Personal Auto"/>
    <s v="Personal L3"/>
    <s v="Offer1"/>
    <s v="Agent"/>
    <n v="312"/>
    <s v="Four-Door Car"/>
    <s v="Small"/>
  </r>
  <r>
    <s v="EX73249"/>
    <x v="1"/>
    <n v="7706.9560350000002"/>
    <x v="0"/>
    <s v="Basic"/>
    <x v="1"/>
    <d v="2011-12-02T00:00:00"/>
    <s v="Unemployed"/>
    <x v="0"/>
    <n v="0"/>
    <x v="0"/>
    <x v="1"/>
    <n v="73"/>
    <n v="3"/>
    <n v="33"/>
    <n v="0"/>
    <n v="2"/>
    <s v="Personal Auto"/>
    <s v="Personal L1"/>
    <s v="Offer1"/>
    <s v="Branch"/>
    <n v="350.4"/>
    <s v="Four-Door Car"/>
    <s v="Medsize"/>
  </r>
  <r>
    <s v="JS19054"/>
    <x v="4"/>
    <n v="3339.2994960000001"/>
    <x v="0"/>
    <s v="Extended"/>
    <x v="0"/>
    <d v="2011-09-01T00:00:00"/>
    <s v="Employed"/>
    <x v="0"/>
    <n v="38821"/>
    <x v="0"/>
    <x v="1"/>
    <n v="87"/>
    <n v="14"/>
    <n v="64"/>
    <n v="0"/>
    <n v="1"/>
    <s v="Personal Auto"/>
    <s v="Personal L3"/>
    <s v="Offer1"/>
    <s v="Agent"/>
    <n v="488.84231999999997"/>
    <s v="Two-Door Car"/>
    <s v="Small"/>
  </r>
  <r>
    <s v="YH94097"/>
    <x v="0"/>
    <n v="9575.3571520000005"/>
    <x v="0"/>
    <s v="Extended"/>
    <x v="1"/>
    <d v="2011-05-02T00:00:00"/>
    <s v="Unemployed"/>
    <x v="1"/>
    <n v="0"/>
    <x v="0"/>
    <x v="0"/>
    <n v="134"/>
    <n v="13"/>
    <n v="11"/>
    <n v="0"/>
    <n v="6"/>
    <s v="Personal Auto"/>
    <s v="Personal L2"/>
    <s v="Offer3"/>
    <s v="Agent"/>
    <n v="643.20000000000005"/>
    <s v="SUV"/>
    <s v="Medsize"/>
  </r>
  <r>
    <s v="UQ19505"/>
    <x v="4"/>
    <n v="3557.1961379999998"/>
    <x v="0"/>
    <s v="Extended"/>
    <x v="1"/>
    <d v="2011-04-01T00:00:00"/>
    <s v="Employed"/>
    <x v="0"/>
    <n v="39075"/>
    <x v="1"/>
    <x v="0"/>
    <n v="89"/>
    <n v="22"/>
    <n v="50"/>
    <n v="0"/>
    <n v="1"/>
    <s v="Personal Auto"/>
    <s v="Personal L2"/>
    <s v="Offer1"/>
    <s v="Call Center"/>
    <n v="142.415244"/>
    <s v="Two-Door Car"/>
    <s v="Medsize"/>
  </r>
  <r>
    <s v="YI95574"/>
    <x v="1"/>
    <n v="3587.3599060000001"/>
    <x v="0"/>
    <s v="Extended"/>
    <x v="3"/>
    <s v="2/18/11"/>
    <s v="Disabled"/>
    <x v="1"/>
    <n v="16049"/>
    <x v="0"/>
    <x v="0"/>
    <n v="93"/>
    <n v="3"/>
    <n v="8"/>
    <n v="0"/>
    <n v="1"/>
    <s v="Personal Auto"/>
    <s v="Personal L2"/>
    <s v="Offer2"/>
    <s v="Call Center"/>
    <n v="446.4"/>
    <s v="Four-Door Car"/>
    <s v="Large"/>
  </r>
  <r>
    <s v="JQ84105"/>
    <x v="4"/>
    <n v="2360.601748"/>
    <x v="0"/>
    <s v="Basic"/>
    <x v="3"/>
    <s v="1/21/11"/>
    <s v="Unemployed"/>
    <x v="0"/>
    <n v="0"/>
    <x v="0"/>
    <x v="1"/>
    <n v="65"/>
    <n v="14"/>
    <n v="5"/>
    <n v="0"/>
    <n v="1"/>
    <s v="Corporate Auto"/>
    <s v="Corporate L3"/>
    <s v="Offer1"/>
    <s v="Web"/>
    <n v="468"/>
    <s v="Four-Door Car"/>
    <s v="Small"/>
  </r>
  <r>
    <s v="NU61528"/>
    <x v="0"/>
    <n v="3023.8874879999998"/>
    <x v="0"/>
    <s v="Extended"/>
    <x v="4"/>
    <s v="1/17/11"/>
    <s v="Disabled"/>
    <x v="1"/>
    <n v="28383"/>
    <x v="2"/>
    <x v="1"/>
    <n v="81"/>
    <n v="11"/>
    <n v="20"/>
    <n v="0"/>
    <n v="1"/>
    <s v="Personal Auto"/>
    <s v="Personal L2"/>
    <s v="Offer1"/>
    <s v="Branch"/>
    <n v="258.10943500000002"/>
    <s v="Four-Door Car"/>
    <s v="Medsize"/>
  </r>
  <r>
    <s v="FQ20031"/>
    <x v="4"/>
    <n v="10926.69497"/>
    <x v="0"/>
    <s v="Premium"/>
    <x v="3"/>
    <d v="2011-09-01T00:00:00"/>
    <s v="Employed"/>
    <x v="1"/>
    <n v="29418"/>
    <x v="0"/>
    <x v="0"/>
    <n v="274"/>
    <n v="23"/>
    <n v="31"/>
    <n v="0"/>
    <n v="1"/>
    <s v="Personal Auto"/>
    <s v="Personal L2"/>
    <s v="Offer4"/>
    <s v="Agent"/>
    <n v="1972.8"/>
    <s v="Luxury SUV"/>
    <s v="Medsize"/>
  </r>
  <r>
    <s v="XX32359"/>
    <x v="3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1"/>
    <s v="Offer2"/>
    <s v="Call Center"/>
    <n v="496.47476699999999"/>
    <s v="Two-Door Car"/>
    <s v="Medsize"/>
  </r>
  <r>
    <s v="BP69529"/>
    <x v="1"/>
    <n v="9915.90229"/>
    <x v="0"/>
    <s v="Extended"/>
    <x v="0"/>
    <s v="1/23/11"/>
    <s v="Employed"/>
    <x v="1"/>
    <n v="30604"/>
    <x v="0"/>
    <x v="2"/>
    <n v="131"/>
    <n v="35"/>
    <n v="76"/>
    <n v="2"/>
    <n v="3"/>
    <s v="Corporate Auto"/>
    <s v="Corporate L3"/>
    <s v="Offer2"/>
    <s v="Agent"/>
    <n v="984.170299"/>
    <s v="SUV"/>
    <s v="Medsize"/>
  </r>
  <r>
    <s v="LI60972"/>
    <x v="1"/>
    <n v="5017.6108450000002"/>
    <x v="0"/>
    <s v="Basic"/>
    <x v="1"/>
    <s v="2/23/11"/>
    <s v="Employed"/>
    <x v="0"/>
    <n v="91804"/>
    <x v="0"/>
    <x v="0"/>
    <n v="62"/>
    <n v="18"/>
    <n v="32"/>
    <n v="0"/>
    <n v="9"/>
    <s v="Special Auto"/>
    <s v="Special L3"/>
    <s v="Offer2"/>
    <s v="Agent"/>
    <n v="388.80286000000001"/>
    <s v="Four-Door Car"/>
    <s v="Large"/>
  </r>
  <r>
    <s v="HQ60388"/>
    <x v="4"/>
    <n v="8625.8369920000005"/>
    <x v="0"/>
    <s v="Basic"/>
    <x v="3"/>
    <s v="1/21/11"/>
    <s v="Employed"/>
    <x v="0"/>
    <n v="50446"/>
    <x v="0"/>
    <x v="0"/>
    <n v="74"/>
    <n v="28"/>
    <n v="50"/>
    <n v="4"/>
    <n v="2"/>
    <s v="Personal Auto"/>
    <s v="Personal L1"/>
    <s v="Offer4"/>
    <s v="Web"/>
    <n v="355.2"/>
    <s v="Four-Door Car"/>
    <s v="Medsize"/>
  </r>
  <r>
    <s v="KE66309"/>
    <x v="3"/>
    <n v="8432.5193679999993"/>
    <x v="0"/>
    <s v="Basic"/>
    <x v="1"/>
    <s v="2/22/11"/>
    <s v="Employed"/>
    <x v="1"/>
    <n v="87728"/>
    <x v="2"/>
    <x v="2"/>
    <n v="70"/>
    <n v="24"/>
    <n v="65"/>
    <n v="0"/>
    <n v="2"/>
    <s v="Personal Auto"/>
    <s v="Personal L3"/>
    <s v="Offer2"/>
    <s v="Web"/>
    <n v="201.58987500000001"/>
    <s v="Four-Door Car"/>
    <s v="Medsize"/>
  </r>
  <r>
    <s v="YT56442"/>
    <x v="3"/>
    <n v="2642.9320590000002"/>
    <x v="0"/>
    <s v="Basic"/>
    <x v="1"/>
    <s v="1/20/11"/>
    <s v="Employed"/>
    <x v="1"/>
    <n v="58729"/>
    <x v="1"/>
    <x v="0"/>
    <n v="68"/>
    <n v="2"/>
    <n v="67"/>
    <n v="2"/>
    <n v="1"/>
    <s v="Corporate Auto"/>
    <s v="Corporate L3"/>
    <s v="Offer1"/>
    <s v="Web"/>
    <n v="94.845076000000006"/>
    <s v="Four-Door Car"/>
    <s v="Medsize"/>
  </r>
  <r>
    <s v="VH51235"/>
    <x v="1"/>
    <n v="3097.915845"/>
    <x v="0"/>
    <s v="Extended"/>
    <x v="0"/>
    <s v="2/14/11"/>
    <s v="Unemployed"/>
    <x v="0"/>
    <n v="0"/>
    <x v="0"/>
    <x v="1"/>
    <n v="89"/>
    <n v="16"/>
    <n v="59"/>
    <n v="0"/>
    <n v="1"/>
    <s v="Personal Auto"/>
    <s v="Personal L2"/>
    <s v="Offer3"/>
    <s v="Web"/>
    <n v="427.2"/>
    <s v="Four-Door Car"/>
    <s v="Medsize"/>
  </r>
  <r>
    <s v="SF18484"/>
    <x v="4"/>
    <n v="19837.305479999999"/>
    <x v="0"/>
    <s v="Basic"/>
    <x v="2"/>
    <s v="2/24/11"/>
    <s v="Unemployed"/>
    <x v="0"/>
    <n v="0"/>
    <x v="0"/>
    <x v="0"/>
    <n v="67"/>
    <n v="22"/>
    <n v="0"/>
    <n v="1"/>
    <n v="2"/>
    <s v="Personal Auto"/>
    <s v="Personal L1"/>
    <s v="Offer1"/>
    <s v="Branch"/>
    <n v="321.60000000000002"/>
    <s v="Four-Door Car"/>
    <s v="Medsize"/>
  </r>
  <r>
    <s v="HW99293"/>
    <x v="1"/>
    <n v="2869.7438830000001"/>
    <x v="0"/>
    <s v="Basic"/>
    <x v="0"/>
    <s v="1/21/11"/>
    <s v="Employed"/>
    <x v="1"/>
    <n v="21234"/>
    <x v="0"/>
    <x v="0"/>
    <n v="73"/>
    <n v="8"/>
    <n v="23"/>
    <n v="0"/>
    <n v="1"/>
    <s v="Personal Auto"/>
    <s v="Personal L3"/>
    <s v="Offer2"/>
    <s v="Agent"/>
    <n v="378.333708"/>
    <s v="Four-Door Car"/>
    <s v="Medsize"/>
  </r>
  <r>
    <s v="QR57598"/>
    <x v="4"/>
    <n v="4927.068115"/>
    <x v="0"/>
    <s v="Basic"/>
    <x v="0"/>
    <s v="2/17/11"/>
    <s v="Unemployed"/>
    <x v="1"/>
    <n v="0"/>
    <x v="0"/>
    <x v="1"/>
    <n v="73"/>
    <n v="30"/>
    <n v="29"/>
    <n v="0"/>
    <n v="3"/>
    <s v="Personal Auto"/>
    <s v="Personal L1"/>
    <s v="Offer1"/>
    <s v="Agent"/>
    <n v="751.92701899999997"/>
    <s v="Four-Door Car"/>
    <s v="Small"/>
  </r>
  <r>
    <s v="FY27460"/>
    <x v="3"/>
    <n v="4285.5756780000002"/>
    <x v="0"/>
    <s v="Basic"/>
    <x v="1"/>
    <d v="2011-08-01T00:00:00"/>
    <s v="Employed"/>
    <x v="1"/>
    <n v="47823"/>
    <x v="0"/>
    <x v="0"/>
    <n v="108"/>
    <n v="26"/>
    <n v="71"/>
    <n v="0"/>
    <n v="1"/>
    <s v="Personal Auto"/>
    <s v="Personal L3"/>
    <s v="Offer2"/>
    <s v="Agent"/>
    <n v="518.4"/>
    <s v="Sports Car"/>
    <s v="Medsize"/>
  </r>
  <r>
    <s v="YQ75801"/>
    <x v="1"/>
    <n v="8874.5513350000001"/>
    <x v="0"/>
    <s v="Basic"/>
    <x v="3"/>
    <s v="1/26/11"/>
    <s v="Employed"/>
    <x v="0"/>
    <n v="84731"/>
    <x v="1"/>
    <x v="0"/>
    <n v="110"/>
    <n v="11"/>
    <n v="32"/>
    <n v="1"/>
    <n v="7"/>
    <s v="Personal Auto"/>
    <s v="Personal L1"/>
    <s v="Offer1"/>
    <s v="Agent"/>
    <n v="226.73821899999999"/>
    <s v="SUV"/>
    <s v="Medsize"/>
  </r>
  <r>
    <s v="LP48634"/>
    <x v="3"/>
    <n v="2578.8355409999999"/>
    <x v="0"/>
    <s v="Basic"/>
    <x v="3"/>
    <s v="2/26/11"/>
    <s v="Employed"/>
    <x v="0"/>
    <n v="59974"/>
    <x v="1"/>
    <x v="2"/>
    <n v="65"/>
    <n v="23"/>
    <n v="5"/>
    <n v="0"/>
    <n v="1"/>
    <s v="Corporate Auto"/>
    <s v="Corporate L3"/>
    <s v="Offer4"/>
    <s v="Call Center"/>
    <n v="127.23313899999999"/>
    <s v="Four-Door Car"/>
    <s v="Medsize"/>
  </r>
  <r>
    <s v="EI32190"/>
    <x v="1"/>
    <n v="6920.9996419999998"/>
    <x v="0"/>
    <s v="Extended"/>
    <x v="4"/>
    <d v="2011-06-01T00:00:00"/>
    <s v="Employed"/>
    <x v="1"/>
    <n v="67534"/>
    <x v="1"/>
    <x v="0"/>
    <n v="87"/>
    <n v="2"/>
    <n v="55"/>
    <n v="2"/>
    <n v="5"/>
    <s v="Personal Auto"/>
    <s v="Personal L1"/>
    <s v="Offer1"/>
    <s v="Agent"/>
    <n v="104.90566099999999"/>
    <s v="Four-Door Car"/>
    <s v="Small"/>
  </r>
  <r>
    <s v="WS68402"/>
    <x v="4"/>
    <n v="2349.9572910000002"/>
    <x v="0"/>
    <s v="Basic"/>
    <x v="0"/>
    <d v="2011-11-02T00:00:00"/>
    <s v="Unemployed"/>
    <x v="1"/>
    <n v="0"/>
    <x v="0"/>
    <x v="1"/>
    <n v="70"/>
    <n v="21"/>
    <n v="5"/>
    <n v="0"/>
    <n v="1"/>
    <s v="Special Auto"/>
    <s v="Special L3"/>
    <s v="Offer4"/>
    <s v="Call Center"/>
    <n v="716.67276000000004"/>
    <s v="Four-Door Car"/>
    <s v="Large"/>
  </r>
  <r>
    <s v="ND43316"/>
    <x v="4"/>
    <n v="4027.7035030000002"/>
    <x v="0"/>
    <s v="Basic"/>
    <x v="3"/>
    <d v="2011-10-02T00:00:00"/>
    <s v="Employed"/>
    <x v="1"/>
    <n v="27782"/>
    <x v="0"/>
    <x v="0"/>
    <n v="103"/>
    <n v="20"/>
    <n v="54"/>
    <n v="0"/>
    <n v="1"/>
    <s v="Personal Auto"/>
    <s v="Personal L3"/>
    <s v="Offer2"/>
    <s v="Agent"/>
    <n v="517.10088699999994"/>
    <s v="SUV"/>
    <s v="Small"/>
  </r>
  <r>
    <s v="HW94513"/>
    <x v="2"/>
    <n v="8481.3107909999999"/>
    <x v="0"/>
    <s v="Basic"/>
    <x v="3"/>
    <d v="2011-02-01T00:00:00"/>
    <s v="Employed"/>
    <x v="1"/>
    <n v="67197"/>
    <x v="2"/>
    <x v="2"/>
    <n v="74"/>
    <n v="29"/>
    <n v="18"/>
    <n v="3"/>
    <n v="2"/>
    <s v="Personal Auto"/>
    <s v="Personal L3"/>
    <s v="Offer1"/>
    <s v="Branch"/>
    <n v="275.60853700000001"/>
    <s v="Two-Door Car"/>
    <s v="Medsize"/>
  </r>
  <r>
    <s v="ZS72533"/>
    <x v="4"/>
    <n v="5191.4460280000003"/>
    <x v="0"/>
    <s v="Basic"/>
    <x v="3"/>
    <d v="2011-09-02T00:00:00"/>
    <s v="Employed"/>
    <x v="1"/>
    <n v="86451"/>
    <x v="1"/>
    <x v="1"/>
    <n v="65"/>
    <n v="0"/>
    <n v="99"/>
    <n v="0"/>
    <n v="3"/>
    <s v="Personal Auto"/>
    <s v="Personal L3"/>
    <s v="Offer1"/>
    <s v="Branch"/>
    <n v="7.7930780000000004"/>
    <s v="Two-Door Car"/>
    <s v="Medsize"/>
  </r>
  <r>
    <s v="RZ97154"/>
    <x v="1"/>
    <n v="3572.4906500000002"/>
    <x v="0"/>
    <s v="Extended"/>
    <x v="0"/>
    <s v="1/26/11"/>
    <s v="Employed"/>
    <x v="1"/>
    <n v="56768"/>
    <x v="0"/>
    <x v="2"/>
    <n v="92"/>
    <n v="11"/>
    <n v="57"/>
    <n v="0"/>
    <n v="1"/>
    <s v="Personal Auto"/>
    <s v="Personal L3"/>
    <s v="Offer1"/>
    <s v="Agent"/>
    <n v="441.6"/>
    <s v="Two-Door Car"/>
    <s v="Small"/>
  </r>
  <r>
    <s v="LK73198"/>
    <x v="0"/>
    <n v="4869.2408390000001"/>
    <x v="0"/>
    <s v="Basic"/>
    <x v="3"/>
    <s v="1/29/11"/>
    <s v="Employed"/>
    <x v="0"/>
    <n v="55593"/>
    <x v="1"/>
    <x v="0"/>
    <n v="61"/>
    <n v="13"/>
    <n v="52"/>
    <n v="0"/>
    <n v="3"/>
    <s v="Personal Auto"/>
    <s v="Personal L1"/>
    <s v="Offer2"/>
    <s v="Call Center"/>
    <n v="9.0502040000000008"/>
    <s v="Four-Door Car"/>
    <s v="Medsize"/>
  </r>
  <r>
    <s v="RS29507"/>
    <x v="1"/>
    <n v="10395.70939"/>
    <x v="0"/>
    <s v="Extended"/>
    <x v="0"/>
    <d v="2011-10-02T00:00:00"/>
    <s v="Unemployed"/>
    <x v="0"/>
    <n v="0"/>
    <x v="2"/>
    <x v="0"/>
    <n v="95"/>
    <n v="22"/>
    <n v="59"/>
    <n v="0"/>
    <n v="2"/>
    <s v="Personal Auto"/>
    <s v="Personal L3"/>
    <s v="Offer2"/>
    <s v="Agent"/>
    <n v="337.79768999999999"/>
    <s v="Four-Door Car"/>
    <s v="Medsize"/>
  </r>
  <r>
    <s v="XJ39660"/>
    <x v="4"/>
    <n v="5297.9189239999996"/>
    <x v="0"/>
    <s v="Basic"/>
    <x v="0"/>
    <d v="2011-09-02T00:00:00"/>
    <s v="Employed"/>
    <x v="0"/>
    <n v="66203"/>
    <x v="1"/>
    <x v="0"/>
    <n v="66"/>
    <n v="15"/>
    <n v="38"/>
    <n v="0"/>
    <n v="8"/>
    <s v="Personal Auto"/>
    <s v="Personal L3"/>
    <s v="Offer2"/>
    <s v="Call Center"/>
    <n v="130.69726800000001"/>
    <s v="Four-Door Car"/>
    <s v="Medsize"/>
  </r>
  <r>
    <s v="PK47936"/>
    <x v="0"/>
    <n v="8750.7104149999996"/>
    <x v="0"/>
    <s v="Premium"/>
    <x v="3"/>
    <d v="2011-05-01T00:00:00"/>
    <s v="Employed"/>
    <x v="0"/>
    <n v="25806"/>
    <x v="0"/>
    <x v="0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x v="3"/>
    <n v="14941.90379"/>
    <x v="0"/>
    <s v="Basic"/>
    <x v="0"/>
    <d v="2011-05-02T00:00:00"/>
    <s v="Disabled"/>
    <x v="0"/>
    <n v="22978"/>
    <x v="0"/>
    <x v="0"/>
    <n v="190"/>
    <n v="8"/>
    <n v="53"/>
    <n v="0"/>
    <n v="4"/>
    <s v="Personal Auto"/>
    <s v="Personal L3"/>
    <s v="Offer1"/>
    <s v="Branch"/>
    <n v="912"/>
    <s v="Luxury Car"/>
    <s v="Medsize"/>
  </r>
  <r>
    <s v="OU40102"/>
    <x v="4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Special Auto"/>
    <s v="Special L1"/>
    <s v="Offer1"/>
    <s v="Agent"/>
    <n v="451.67030899999997"/>
    <s v="Two-Door Car"/>
    <s v="Small"/>
  </r>
  <r>
    <s v="RC67125"/>
    <x v="1"/>
    <n v="10110.96161"/>
    <x v="0"/>
    <s v="Extended"/>
    <x v="1"/>
    <d v="2011-08-01T00:00:00"/>
    <s v="Employed"/>
    <x v="0"/>
    <n v="96506"/>
    <x v="2"/>
    <x v="0"/>
    <n v="124"/>
    <n v="4"/>
    <n v="22"/>
    <n v="0"/>
    <n v="3"/>
    <s v="Corporate Auto"/>
    <s v="Corporate L3"/>
    <s v="Offer3"/>
    <s v="Agent"/>
    <n v="504.51398899999998"/>
    <s v="SUV"/>
    <s v="Medsize"/>
  </r>
  <r>
    <s v="NK53902"/>
    <x v="4"/>
    <n v="6459.6408430000001"/>
    <x v="0"/>
    <s v="Extended"/>
    <x v="3"/>
    <s v="1/27/11"/>
    <s v="Employed"/>
    <x v="1"/>
    <n v="23235"/>
    <x v="0"/>
    <x v="0"/>
    <n v="82"/>
    <n v="32"/>
    <n v="46"/>
    <n v="0"/>
    <n v="3"/>
    <s v="Personal Auto"/>
    <s v="Personal L3"/>
    <s v="Offer2"/>
    <s v="Call Center"/>
    <n v="483.48203100000001"/>
    <s v="Four-Door Car"/>
    <s v="Large"/>
  </r>
  <r>
    <s v="RH70599"/>
    <x v="1"/>
    <n v="2769.2521769999998"/>
    <x v="0"/>
    <s v="Basic"/>
    <x v="0"/>
    <d v="2011-08-02T00:00:00"/>
    <s v="Employed"/>
    <x v="1"/>
    <n v="40506"/>
    <x v="1"/>
    <x v="0"/>
    <n v="70"/>
    <n v="14"/>
    <n v="98"/>
    <n v="0"/>
    <n v="1"/>
    <s v="Personal Auto"/>
    <s v="Personal L1"/>
    <s v="Offer2"/>
    <s v="Call Center"/>
    <n v="113.724707"/>
    <s v="Four-Door Car"/>
    <s v="Medsize"/>
  </r>
  <r>
    <s v="RR64429"/>
    <x v="3"/>
    <n v="6778.8445700000002"/>
    <x v="0"/>
    <s v="Extended"/>
    <x v="3"/>
    <s v="2/25/11"/>
    <s v="Unemployed"/>
    <x v="1"/>
    <n v="0"/>
    <x v="0"/>
    <x v="1"/>
    <n v="96"/>
    <n v="2"/>
    <n v="84"/>
    <n v="0"/>
    <n v="9"/>
    <s v="Personal Auto"/>
    <s v="Personal L3"/>
    <s v="Offer2"/>
    <s v="Agent"/>
    <n v="460.8"/>
    <s v="Four-Door Car"/>
    <s v="Small"/>
  </r>
  <r>
    <s v="IW99237"/>
    <x v="4"/>
    <n v="4492.5184639999998"/>
    <x v="0"/>
    <s v="Basic"/>
    <x v="0"/>
    <d v="2011-12-02T00:00:00"/>
    <s v="Unemployed"/>
    <x v="1"/>
    <n v="0"/>
    <x v="0"/>
    <x v="1"/>
    <n v="65"/>
    <n v="8"/>
    <n v="81"/>
    <n v="0"/>
    <n v="3"/>
    <s v="Personal Auto"/>
    <s v="Personal L2"/>
    <s v="Offer1"/>
    <s v="Branch"/>
    <n v="312"/>
    <s v="Two-Door Car"/>
    <s v="Medsize"/>
  </r>
  <r>
    <s v="PZ94965"/>
    <x v="3"/>
    <n v="5733.2139790000001"/>
    <x v="0"/>
    <s v="Basic"/>
    <x v="3"/>
    <d v="2011-04-02T00:00:00"/>
    <s v="Employed"/>
    <x v="0"/>
    <n v="79955"/>
    <x v="1"/>
    <x v="0"/>
    <n v="71"/>
    <n v="10"/>
    <n v="5"/>
    <n v="0"/>
    <n v="6"/>
    <s v="Personal Auto"/>
    <s v="Personal L3"/>
    <s v="Offer1"/>
    <s v="Agent"/>
    <n v="142.93230299999999"/>
    <s v="Four-Door Car"/>
    <s v="Large"/>
  </r>
  <r>
    <s v="PV77228"/>
    <x v="1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Corporate Auto"/>
    <s v="Corporate L1"/>
    <s v="Offer2"/>
    <s v="Call Center"/>
    <n v="207.75185999999999"/>
    <s v="Four-Door Car"/>
    <s v="Medsize"/>
  </r>
  <r>
    <s v="EX63393"/>
    <x v="3"/>
    <n v="6314.4920089999996"/>
    <x v="0"/>
    <s v="Extended"/>
    <x v="2"/>
    <s v="2/27/11"/>
    <s v="Employed"/>
    <x v="0"/>
    <n v="66947"/>
    <x v="0"/>
    <x v="0"/>
    <n v="78"/>
    <n v="13"/>
    <n v="12"/>
    <n v="0"/>
    <n v="6"/>
    <s v="Personal Auto"/>
    <s v="Personal L1"/>
    <s v="Offer3"/>
    <s v="Agent"/>
    <n v="374.4"/>
    <s v="Four-Door Car"/>
    <s v="Small"/>
  </r>
  <r>
    <s v="QV26574"/>
    <x v="0"/>
    <n v="6013.7382900000002"/>
    <x v="0"/>
    <s v="Extended"/>
    <x v="1"/>
    <d v="2011-10-01T00:00:00"/>
    <s v="Medical Leave"/>
    <x v="1"/>
    <n v="25646"/>
    <x v="2"/>
    <x v="0"/>
    <n v="83"/>
    <n v="14"/>
    <n v="92"/>
    <n v="1"/>
    <n v="3"/>
    <s v="Personal Auto"/>
    <s v="Personal L2"/>
    <s v="Offer4"/>
    <s v="Call Center"/>
    <n v="377.917394"/>
    <s v="Four-Door Car"/>
    <s v="Medsize"/>
  </r>
  <r>
    <s v="ZL29593"/>
    <x v="1"/>
    <n v="2180.0840659999999"/>
    <x v="0"/>
    <s v="Basic"/>
    <x v="1"/>
    <d v="2011-09-02T00:00:00"/>
    <s v="Unemployed"/>
    <x v="0"/>
    <n v="0"/>
    <x v="0"/>
    <x v="1"/>
    <n v="64"/>
    <n v="14"/>
    <n v="96"/>
    <n v="0"/>
    <n v="1"/>
    <s v="Personal Auto"/>
    <s v="Personal L2"/>
    <s v="Offer2"/>
    <s v="Agent"/>
    <n v="460.8"/>
    <s v="Four-Door Car"/>
    <s v="Medsize"/>
  </r>
  <r>
    <s v="TU67471"/>
    <x v="0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FD45309"/>
    <x v="4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AH58807"/>
    <x v="1"/>
    <n v="51426.248149999999"/>
    <x v="0"/>
    <s v="Basic"/>
    <x v="1"/>
    <d v="2011-09-01T00:00:00"/>
    <s v="Employed"/>
    <x v="0"/>
    <n v="84650"/>
    <x v="2"/>
    <x v="0"/>
    <n v="185"/>
    <n v="13"/>
    <n v="39"/>
    <n v="3"/>
    <n v="2"/>
    <s v="Personal Auto"/>
    <s v="Personal L2"/>
    <s v="Offer1"/>
    <s v="Agent"/>
    <n v="660.47427400000004"/>
    <s v="Luxury Car"/>
    <s v="Medsize"/>
  </r>
  <r>
    <s v="CX58204"/>
    <x v="2"/>
    <n v="8079.8330420000002"/>
    <x v="0"/>
    <s v="Basic"/>
    <x v="3"/>
    <d v="2011-02-02T00:00:00"/>
    <s v="Disabled"/>
    <x v="0"/>
    <n v="13050"/>
    <x v="0"/>
    <x v="0"/>
    <n v="102"/>
    <n v="1"/>
    <n v="77"/>
    <n v="0"/>
    <n v="6"/>
    <s v="Personal Auto"/>
    <s v="Personal L1"/>
    <s v="Offer1"/>
    <s v="Agent"/>
    <n v="734.4"/>
    <s v="SUV"/>
    <s v="Medsize"/>
  </r>
  <r>
    <s v="TE35954"/>
    <x v="1"/>
    <n v="2674.730716"/>
    <x v="1"/>
    <s v="Basic"/>
    <x v="1"/>
    <s v="2/15/11"/>
    <s v="Employed"/>
    <x v="1"/>
    <n v="56342"/>
    <x v="0"/>
    <x v="1"/>
    <n v="69"/>
    <n v="12"/>
    <n v="89"/>
    <n v="0"/>
    <n v="1"/>
    <s v="Personal Auto"/>
    <s v="Personal L2"/>
    <s v="Offer2"/>
    <s v="Call Center"/>
    <n v="331.2"/>
    <s v="Four-Door Car"/>
    <s v="Small"/>
  </r>
  <r>
    <s v="XO70106"/>
    <x v="4"/>
    <n v="12421.86213"/>
    <x v="0"/>
    <s v="Basic"/>
    <x v="0"/>
    <s v="1/14/11"/>
    <s v="Employed"/>
    <x v="1"/>
    <n v="58781"/>
    <x v="2"/>
    <x v="2"/>
    <n v="106"/>
    <n v="31"/>
    <n v="37"/>
    <n v="0"/>
    <n v="2"/>
    <s v="Personal Auto"/>
    <s v="Personal L2"/>
    <s v="Offer1"/>
    <s v="Agent"/>
    <n v="502.46107000000001"/>
    <s v="SUV"/>
    <s v="Small"/>
  </r>
  <r>
    <s v="OW20992"/>
    <x v="3"/>
    <n v="2311.1184029999999"/>
    <x v="0"/>
    <s v="Basic"/>
    <x v="3"/>
    <s v="1/18/11"/>
    <s v="Unemployed"/>
    <x v="1"/>
    <n v="0"/>
    <x v="0"/>
    <x v="1"/>
    <n v="68"/>
    <n v="0"/>
    <n v="45"/>
    <n v="0"/>
    <n v="1"/>
    <s v="Personal Auto"/>
    <s v="Personal L2"/>
    <s v="Offer2"/>
    <s v="Web"/>
    <n v="489.6"/>
    <s v="Four-Door Car"/>
    <s v="Medsize"/>
  </r>
  <r>
    <s v="JV44724"/>
    <x v="1"/>
    <n v="10255.802750000001"/>
    <x v="0"/>
    <s v="Basic"/>
    <x v="0"/>
    <s v="1/23/11"/>
    <s v="Unemployed"/>
    <x v="1"/>
    <n v="0"/>
    <x v="0"/>
    <x v="1"/>
    <n v="102"/>
    <n v="17"/>
    <n v="77"/>
    <n v="0"/>
    <n v="2"/>
    <s v="Personal Auto"/>
    <s v="Personal L3"/>
    <s v="Offer1"/>
    <s v="Agent"/>
    <n v="734.4"/>
    <s v="Sports Car"/>
    <s v="Medsize"/>
  </r>
  <r>
    <s v="PI96349"/>
    <x v="3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NA82031"/>
    <x v="0"/>
    <n v="2962.982516"/>
    <x v="0"/>
    <s v="Basic"/>
    <x v="1"/>
    <d v="2011-05-02T00:00:00"/>
    <s v="Employed"/>
    <x v="0"/>
    <n v="71809"/>
    <x v="1"/>
    <x v="2"/>
    <n v="74"/>
    <n v="14"/>
    <n v="3"/>
    <n v="0"/>
    <n v="1"/>
    <s v="Corporate Auto"/>
    <s v="Corporate L3"/>
    <s v="Offer3"/>
    <s v="Agent"/>
    <n v="78.248457999999999"/>
    <s v="Four-Door Car"/>
    <s v="Medsize"/>
  </r>
  <r>
    <s v="YH86106"/>
    <x v="1"/>
    <n v="5764.8623150000003"/>
    <x v="0"/>
    <s v="Basic"/>
    <x v="0"/>
    <d v="2011-11-02T00:00:00"/>
    <s v="Employed"/>
    <x v="1"/>
    <n v="40238"/>
    <x v="0"/>
    <x v="0"/>
    <n v="73"/>
    <n v="17"/>
    <n v="88"/>
    <n v="1"/>
    <n v="9"/>
    <s v="Personal Auto"/>
    <s v="Personal L3"/>
    <s v="Offer1"/>
    <s v="Branch"/>
    <n v="350.4"/>
    <s v="Four-Door Car"/>
    <s v="Medsize"/>
  </r>
  <r>
    <s v="DI82448"/>
    <x v="3"/>
    <n v="4700.4214060000004"/>
    <x v="0"/>
    <s v="Basic"/>
    <x v="0"/>
    <d v="2011-04-01T00:00:00"/>
    <s v="Unemployed"/>
    <x v="1"/>
    <n v="0"/>
    <x v="0"/>
    <x v="1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x v="2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1"/>
    <s v="Offer2"/>
    <s v="Call Center"/>
    <n v="556.79999999999995"/>
    <s v="Two-Door Car"/>
    <s v="Small"/>
  </r>
  <r>
    <s v="NB18234"/>
    <x v="2"/>
    <n v="5384.0153039999996"/>
    <x v="0"/>
    <s v="Basic"/>
    <x v="1"/>
    <d v="2011-11-02T00:00:00"/>
    <s v="Employed"/>
    <x v="0"/>
    <n v="30514"/>
    <x v="1"/>
    <x v="1"/>
    <n v="72"/>
    <n v="3"/>
    <n v="87"/>
    <n v="2"/>
    <n v="6"/>
    <s v="Personal Auto"/>
    <s v="Personal L3"/>
    <s v="Offer1"/>
    <s v="Web"/>
    <n v="154.04961700000001"/>
    <s v="Four-Door Car"/>
    <s v="Medsize"/>
  </r>
  <r>
    <s v="KH53118"/>
    <x v="3"/>
    <n v="7505.7681490000004"/>
    <x v="0"/>
    <s v="Basic"/>
    <x v="0"/>
    <s v="2/26/11"/>
    <s v="Employed"/>
    <x v="0"/>
    <n v="44485"/>
    <x v="1"/>
    <x v="0"/>
    <n v="62"/>
    <n v="5"/>
    <n v="74"/>
    <n v="0"/>
    <n v="2"/>
    <s v="Special Auto"/>
    <s v="Special L3"/>
    <s v="Offer1"/>
    <s v="Agent"/>
    <n v="79.893852999999993"/>
    <s v="Four-Door Car"/>
    <s v="Medsize"/>
  </r>
  <r>
    <s v="UX94928"/>
    <x v="1"/>
    <n v="10551.1476"/>
    <x v="0"/>
    <s v="Basic"/>
    <x v="3"/>
    <s v="2/14/11"/>
    <s v="Employed"/>
    <x v="1"/>
    <n v="50941"/>
    <x v="0"/>
    <x v="1"/>
    <n v="69"/>
    <n v="17"/>
    <n v="46"/>
    <n v="0"/>
    <n v="2"/>
    <s v="Personal Auto"/>
    <s v="Personal L2"/>
    <s v="Offer4"/>
    <s v="Agent"/>
    <n v="331.2"/>
    <s v="Four-Door Car"/>
    <s v="Small"/>
  </r>
  <r>
    <s v="HO94329"/>
    <x v="1"/>
    <n v="25900.19716"/>
    <x v="0"/>
    <s v="Basic"/>
    <x v="1"/>
    <s v="1/14/11"/>
    <s v="Employed"/>
    <x v="1"/>
    <n v="53105"/>
    <x v="2"/>
    <x v="0"/>
    <n v="110"/>
    <n v="6"/>
    <n v="65"/>
    <n v="0"/>
    <n v="2"/>
    <s v="Corporate Auto"/>
    <s v="Corporate L1"/>
    <s v="Offer3"/>
    <s v="Agent"/>
    <n v="365.36142699999999"/>
    <s v="SUV"/>
    <s v="Medsize"/>
  </r>
  <r>
    <s v="LW64678"/>
    <x v="3"/>
    <n v="51016.067040000002"/>
    <x v="0"/>
    <s v="Premium"/>
    <x v="2"/>
    <s v="2/19/11"/>
    <s v="Employed"/>
    <x v="0"/>
    <n v="25167"/>
    <x v="2"/>
    <x v="0"/>
    <n v="140"/>
    <n v="3"/>
    <n v="76"/>
    <n v="0"/>
    <n v="2"/>
    <s v="Personal Auto"/>
    <s v="Personal L3"/>
    <s v="Offer2"/>
    <s v="Agent"/>
    <n v="422.49429199999997"/>
    <s v="SUV"/>
    <s v="Small"/>
  </r>
  <r>
    <s v="CE11308"/>
    <x v="0"/>
    <n v="3575.04124"/>
    <x v="0"/>
    <s v="Extended"/>
    <x v="1"/>
    <s v="1/22/11"/>
    <s v="Employed"/>
    <x v="1"/>
    <n v="30244"/>
    <x v="2"/>
    <x v="0"/>
    <n v="92"/>
    <n v="11"/>
    <n v="72"/>
    <n v="0"/>
    <n v="1"/>
    <s v="Personal Auto"/>
    <s v="Personal L2"/>
    <s v="Offer4"/>
    <s v="Call Center"/>
    <n v="383.11063300000001"/>
    <s v="Four-Door Car"/>
    <s v="Medsize"/>
  </r>
  <r>
    <s v="DC46685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Corporate Auto"/>
    <s v="Corporate L3"/>
    <s v="Offer1"/>
    <s v="Branch"/>
    <n v="489.6"/>
    <s v="Sports Car"/>
    <s v="Large"/>
  </r>
  <r>
    <s v="LM69036"/>
    <x v="4"/>
    <n v="14050.173580000001"/>
    <x v="0"/>
    <s v="Basic"/>
    <x v="2"/>
    <d v="2011-10-01T00:00:00"/>
    <s v="Unemployed"/>
    <x v="1"/>
    <n v="0"/>
    <x v="0"/>
    <x v="0"/>
    <n v="73"/>
    <n v="8"/>
    <n v="71"/>
    <n v="1"/>
    <n v="2"/>
    <s v="Corporate Auto"/>
    <s v="Corporate L1"/>
    <s v="Offer3"/>
    <s v="Branch"/>
    <n v="350.4"/>
    <s v="Four-Door Car"/>
    <s v="Small"/>
  </r>
  <r>
    <s v="MM83308"/>
    <x v="1"/>
    <n v="2379.825871"/>
    <x v="0"/>
    <s v="Basic"/>
    <x v="3"/>
    <s v="2/21/11"/>
    <s v="Employed"/>
    <x v="1"/>
    <n v="69202"/>
    <x v="0"/>
    <x v="1"/>
    <n v="61"/>
    <n v="33"/>
    <n v="12"/>
    <n v="0"/>
    <n v="1"/>
    <s v="Personal Auto"/>
    <s v="Personal L2"/>
    <s v="Offer2"/>
    <s v="Web"/>
    <n v="292.8"/>
    <s v="Two-Door Car"/>
    <s v="Small"/>
  </r>
  <r>
    <s v="GL33494"/>
    <x v="4"/>
    <n v="5460.3732490000002"/>
    <x v="0"/>
    <s v="Basic"/>
    <x v="2"/>
    <s v="2/15/11"/>
    <s v="Employed"/>
    <x v="0"/>
    <n v="31530"/>
    <x v="0"/>
    <x v="0"/>
    <n v="69"/>
    <n v="24"/>
    <n v="47"/>
    <n v="1"/>
    <n v="3"/>
    <s v="Personal Auto"/>
    <s v="Personal L3"/>
    <s v="Offer1"/>
    <s v="Branch"/>
    <n v="331.2"/>
    <s v="Two-Door Car"/>
    <s v="Medsize"/>
  </r>
  <r>
    <s v="BH61054"/>
    <x v="3"/>
    <n v="6269.5920550000001"/>
    <x v="0"/>
    <s v="Extended"/>
    <x v="1"/>
    <d v="2011-10-01T00:00:00"/>
    <s v="Employed"/>
    <x v="0"/>
    <n v="61040"/>
    <x v="0"/>
    <x v="0"/>
    <n v="78"/>
    <n v="21"/>
    <n v="9"/>
    <n v="0"/>
    <n v="9"/>
    <s v="Personal Auto"/>
    <s v="Personal L3"/>
    <s v="Offer2"/>
    <s v="Web"/>
    <n v="391.94263599999999"/>
    <s v="Two-Door Car"/>
    <s v="Medsize"/>
  </r>
  <r>
    <s v="OJ77448"/>
    <x v="1"/>
    <n v="8709.8476140000002"/>
    <x v="0"/>
    <s v="Basic"/>
    <x v="0"/>
    <s v="2/15/11"/>
    <s v="Employed"/>
    <x v="0"/>
    <n v="85185"/>
    <x v="1"/>
    <x v="0"/>
    <n v="107"/>
    <n v="26"/>
    <n v="91"/>
    <n v="0"/>
    <n v="5"/>
    <s v="Corporate Auto"/>
    <s v="Corporate L3"/>
    <s v="Offer1"/>
    <s v="Agent"/>
    <n v="166.502804"/>
    <s v="SUV"/>
    <s v="Small"/>
  </r>
  <r>
    <s v="IN10489"/>
    <x v="2"/>
    <n v="5024.7775780000002"/>
    <x v="0"/>
    <s v="Basic"/>
    <x v="2"/>
    <s v="2/16/11"/>
    <s v="Employed"/>
    <x v="0"/>
    <n v="78772"/>
    <x v="1"/>
    <x v="0"/>
    <n v="62"/>
    <n v="9"/>
    <n v="47"/>
    <n v="0"/>
    <n v="8"/>
    <s v="Personal Auto"/>
    <s v="Personal L3"/>
    <s v="Offer2"/>
    <s v="Branch"/>
    <n v="86.274545000000003"/>
    <s v="Four-Door Car"/>
    <s v="Small"/>
  </r>
  <r>
    <s v="FY32647"/>
    <x v="3"/>
    <n v="12515.180609999999"/>
    <x v="0"/>
    <s v="Basic"/>
    <x v="1"/>
    <s v="1/16/11"/>
    <s v="Unemployed"/>
    <x v="1"/>
    <n v="0"/>
    <x v="0"/>
    <x v="1"/>
    <n v="63"/>
    <n v="35"/>
    <n v="15"/>
    <n v="0"/>
    <n v="2"/>
    <s v="Special Auto"/>
    <s v="Special L3"/>
    <s v="Offer4"/>
    <s v="Branch"/>
    <n v="577.57548999999995"/>
    <s v="Two-Door Car"/>
    <s v="Medsize"/>
  </r>
  <r>
    <s v="YP17198"/>
    <x v="4"/>
    <n v="22325.82746"/>
    <x v="0"/>
    <s v="Basic"/>
    <x v="2"/>
    <d v="2011-05-01T00:00:00"/>
    <s v="Employed"/>
    <x v="1"/>
    <n v="99241"/>
    <x v="1"/>
    <x v="1"/>
    <n v="70"/>
    <n v="22"/>
    <n v="27"/>
    <n v="0"/>
    <n v="2"/>
    <s v="Corporate Auto"/>
    <s v="Corporate L3"/>
    <s v="Offer2"/>
    <s v="Branch"/>
    <n v="48.304124999999999"/>
    <s v="Four-Door Car"/>
    <s v="Large"/>
  </r>
  <r>
    <s v="RB79317"/>
    <x v="1"/>
    <n v="3059.0563229999998"/>
    <x v="0"/>
    <s v="Extended"/>
    <x v="0"/>
    <s v="1/30/11"/>
    <s v="Unemployed"/>
    <x v="0"/>
    <n v="0"/>
    <x v="1"/>
    <x v="0"/>
    <n v="83"/>
    <n v="29"/>
    <n v="52"/>
    <n v="0"/>
    <n v="1"/>
    <s v="Personal Auto"/>
    <s v="Personal L2"/>
    <s v="Offer3"/>
    <s v="Agent"/>
    <n v="197.49888200000001"/>
    <s v="Two-Door Car"/>
    <s v="Medsize"/>
  </r>
  <r>
    <s v="IE49043"/>
    <x v="2"/>
    <n v="6698.9742740000002"/>
    <x v="0"/>
    <s v="Basic"/>
    <x v="1"/>
    <d v="2011-10-01T00:00:00"/>
    <s v="Disabled"/>
    <x v="0"/>
    <n v="21114"/>
    <x v="0"/>
    <x v="1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x v="2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Corporate Auto"/>
    <s v="Corporate L1"/>
    <s v="Offer1"/>
    <s v="Branch"/>
    <n v="326.39999999999998"/>
    <s v="Four-Door Car"/>
    <s v="Small"/>
  </r>
  <r>
    <s v="DV24592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3"/>
    <s v="Offer2"/>
    <s v="Agent"/>
    <n v="208.59824599999999"/>
    <s v="Four-Door Car"/>
    <s v="Medsize"/>
  </r>
  <r>
    <s v="XF89906"/>
    <x v="1"/>
    <n v="58207.128420000001"/>
    <x v="0"/>
    <s v="Extended"/>
    <x v="3"/>
    <s v="1/13/11"/>
    <s v="Disabled"/>
    <x v="1"/>
    <n v="29295"/>
    <x v="0"/>
    <x v="0"/>
    <n v="219"/>
    <n v="25"/>
    <n v="50"/>
    <n v="0"/>
    <n v="2"/>
    <s v="Personal Auto"/>
    <s v="Personal L3"/>
    <s v="Offer1"/>
    <s v="Agent"/>
    <n v="1328.839129"/>
    <s v="Luxury SUV"/>
    <s v="Large"/>
  </r>
  <r>
    <s v="AD71478"/>
    <x v="1"/>
    <n v="3430.3169360000002"/>
    <x v="0"/>
    <s v="Extended"/>
    <x v="3"/>
    <d v="2011-10-02T00:00:00"/>
    <s v="Employed"/>
    <x v="1"/>
    <n v="54339"/>
    <x v="1"/>
    <x v="0"/>
    <n v="86"/>
    <n v="10"/>
    <n v="52"/>
    <n v="0"/>
    <n v="1"/>
    <s v="Personal Auto"/>
    <s v="Personal L3"/>
    <s v="Offer4"/>
    <s v="Agent"/>
    <n v="10.478305000000001"/>
    <s v="Four-Door Car"/>
    <s v="Large"/>
  </r>
  <r>
    <s v="SE15781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1"/>
    <s v="Offer2"/>
    <s v="Call Center"/>
    <n v="433.16028399999999"/>
    <s v="Four-Door Car"/>
    <s v="Large"/>
  </r>
  <r>
    <s v="YG71375"/>
    <x v="2"/>
    <n v="5964.3451789999999"/>
    <x v="0"/>
    <s v="Basic"/>
    <x v="1"/>
    <s v="1/28/11"/>
    <s v="Employed"/>
    <x v="0"/>
    <n v="98078"/>
    <x v="0"/>
    <x v="0"/>
    <n v="73"/>
    <n v="5"/>
    <n v="79"/>
    <n v="0"/>
    <n v="6"/>
    <s v="Personal Auto"/>
    <s v="Personal L1"/>
    <s v="Offer1"/>
    <s v="Agent"/>
    <n v="418.68940199999997"/>
    <s v="Four-Door Car"/>
    <s v="Large"/>
  </r>
  <r>
    <s v="KH95802"/>
    <x v="1"/>
    <n v="2605.5995269999999"/>
    <x v="0"/>
    <s v="Basic"/>
    <x v="1"/>
    <s v="2/14/11"/>
    <s v="Employed"/>
    <x v="1"/>
    <n v="20592"/>
    <x v="2"/>
    <x v="1"/>
    <n v="71"/>
    <n v="15"/>
    <n v="81"/>
    <n v="1"/>
    <n v="1"/>
    <s v="Personal Auto"/>
    <s v="Personal L3"/>
    <s v="Offer4"/>
    <s v="Branch"/>
    <n v="195.15333899999999"/>
    <s v="Two-Door Car"/>
    <s v="Medsize"/>
  </r>
  <r>
    <s v="FW16824"/>
    <x v="4"/>
    <n v="4758.1923100000004"/>
    <x v="0"/>
    <s v="Basic"/>
    <x v="3"/>
    <s v="1/22/11"/>
    <s v="Employed"/>
    <x v="1"/>
    <n v="72805"/>
    <x v="0"/>
    <x v="0"/>
    <n v="62"/>
    <n v="13"/>
    <n v="34"/>
    <n v="4"/>
    <n v="3"/>
    <s v="Corporate Auto"/>
    <s v="Corporate L3"/>
    <s v="Offer2"/>
    <s v="Branch"/>
    <n v="365.46680500000002"/>
    <s v="Four-Door Car"/>
    <s v="Medsize"/>
  </r>
  <r>
    <s v="FK17363"/>
    <x v="0"/>
    <n v="5154.0514919999996"/>
    <x v="0"/>
    <s v="Extended"/>
    <x v="3"/>
    <d v="2011-02-02T00:00:00"/>
    <s v="Employed"/>
    <x v="0"/>
    <n v="55645"/>
    <x v="0"/>
    <x v="2"/>
    <n v="129"/>
    <n v="23"/>
    <n v="33"/>
    <n v="0"/>
    <n v="1"/>
    <s v="Personal Auto"/>
    <s v="Personal L1"/>
    <s v="Offer1"/>
    <s v="Call Center"/>
    <n v="619.20000000000005"/>
    <s v="SUV"/>
    <s v="Medsize"/>
  </r>
  <r>
    <s v="DK66277"/>
    <x v="3"/>
    <n v="2805.1764889999999"/>
    <x v="0"/>
    <s v="Basic"/>
    <x v="3"/>
    <s v="1/14/11"/>
    <s v="Employed"/>
    <x v="1"/>
    <n v="98859"/>
    <x v="0"/>
    <x v="2"/>
    <n v="70"/>
    <n v="3"/>
    <n v="57"/>
    <n v="0"/>
    <n v="1"/>
    <s v="Personal Auto"/>
    <s v="Personal L1"/>
    <s v="Offer4"/>
    <s v="Web"/>
    <n v="504"/>
    <s v="Four-Door Car"/>
    <s v="Small"/>
  </r>
  <r>
    <s v="FX67699"/>
    <x v="4"/>
    <n v="4250.2826240000004"/>
    <x v="1"/>
    <s v="Basic"/>
    <x v="3"/>
    <s v="1/18/11"/>
    <s v="Unemployed"/>
    <x v="0"/>
    <n v="0"/>
    <x v="0"/>
    <x v="1"/>
    <n v="61"/>
    <n v="17"/>
    <n v="1"/>
    <n v="1"/>
    <n v="7"/>
    <s v="Corporate Auto"/>
    <s v="Corporate L3"/>
    <s v="Offer1"/>
    <s v="Agent"/>
    <n v="292.8"/>
    <s v="Four-Door Car"/>
    <s v="Small"/>
  </r>
  <r>
    <s v="LC92080"/>
    <x v="4"/>
    <n v="7247.7367080000004"/>
    <x v="0"/>
    <s v="Basic"/>
    <x v="1"/>
    <d v="2011-01-01T00:00:00"/>
    <s v="Employed"/>
    <x v="1"/>
    <n v="23541"/>
    <x v="1"/>
    <x v="0"/>
    <n v="62"/>
    <n v="12"/>
    <n v="38"/>
    <n v="0"/>
    <n v="2"/>
    <s v="Personal Auto"/>
    <s v="Personal L3"/>
    <s v="Offer2"/>
    <s v="Agent"/>
    <n v="98.923871000000005"/>
    <s v="Two-Door Car"/>
    <s v="Medsize"/>
  </r>
  <r>
    <s v="CQ57225"/>
    <x v="3"/>
    <n v="5008.7899710000002"/>
    <x v="0"/>
    <s v="Basic"/>
    <x v="0"/>
    <s v="1/16/11"/>
    <s v="Unemployed"/>
    <x v="1"/>
    <n v="0"/>
    <x v="0"/>
    <x v="1"/>
    <n v="73"/>
    <n v="4"/>
    <n v="0"/>
    <n v="0"/>
    <n v="8"/>
    <s v="Corporate Auto"/>
    <s v="Corporate L3"/>
    <s v="Offer1"/>
    <s v="Call Center"/>
    <n v="350.4"/>
    <s v="Two-Door Car"/>
    <s v="Medsize"/>
  </r>
  <r>
    <s v="AM53473"/>
    <x v="1"/>
    <n v="5821.7873829999999"/>
    <x v="0"/>
    <s v="Basic"/>
    <x v="0"/>
    <s v="2/13/11"/>
    <s v="Employed"/>
    <x v="0"/>
    <n v="60087"/>
    <x v="0"/>
    <x v="1"/>
    <n v="74"/>
    <n v="21"/>
    <n v="23"/>
    <n v="0"/>
    <n v="3"/>
    <s v="Special Auto"/>
    <s v="Special L3"/>
    <s v="Offer1"/>
    <s v="Agent"/>
    <n v="355.2"/>
    <s v="Four-Door Car"/>
    <s v="Small"/>
  </r>
  <r>
    <s v="TE50227"/>
    <x v="1"/>
    <n v="18898.326529999998"/>
    <x v="0"/>
    <s v="Extended"/>
    <x v="1"/>
    <s v="1/14/11"/>
    <s v="Unemployed"/>
    <x v="1"/>
    <n v="0"/>
    <x v="0"/>
    <x v="1"/>
    <n v="132"/>
    <n v="23"/>
    <n v="33"/>
    <n v="0"/>
    <n v="2"/>
    <s v="Personal Auto"/>
    <s v="Personal L1"/>
    <s v="Offer1"/>
    <s v="Agent"/>
    <n v="1405.292809"/>
    <s v="SUV"/>
    <s v="Medsize"/>
  </r>
  <r>
    <s v="IS45756"/>
    <x v="1"/>
    <n v="4756.9130569999998"/>
    <x v="0"/>
    <s v="Extended"/>
    <x v="1"/>
    <d v="2011-07-01T00:00:00"/>
    <s v="Employed"/>
    <x v="0"/>
    <n v="48938"/>
    <x v="0"/>
    <x v="2"/>
    <n v="121"/>
    <n v="23"/>
    <n v="20"/>
    <n v="0"/>
    <n v="1"/>
    <s v="Personal Auto"/>
    <s v="Personal L2"/>
    <s v="Offer1"/>
    <s v="Call Center"/>
    <n v="580.79999999999995"/>
    <s v="SUV"/>
    <s v="Large"/>
  </r>
  <r>
    <s v="QA71190"/>
    <x v="3"/>
    <n v="8083.9179059999997"/>
    <x v="0"/>
    <s v="Premium"/>
    <x v="0"/>
    <s v="2/18/11"/>
    <s v="Employed"/>
    <x v="0"/>
    <n v="31506"/>
    <x v="0"/>
    <x v="0"/>
    <n v="102"/>
    <n v="23"/>
    <n v="50"/>
    <n v="0"/>
    <n v="8"/>
    <s v="Personal Auto"/>
    <s v="Personal L1"/>
    <s v="Offer1"/>
    <s v="Web"/>
    <n v="601.07458499999996"/>
    <s v="Four-Door Car"/>
    <s v="Small"/>
  </r>
  <r>
    <s v="LD53393"/>
    <x v="3"/>
    <n v="7417.4062670000003"/>
    <x v="0"/>
    <s v="Basic"/>
    <x v="0"/>
    <s v="1/22/11"/>
    <s v="Employed"/>
    <x v="1"/>
    <n v="67454"/>
    <x v="0"/>
    <x v="0"/>
    <n v="185"/>
    <n v="3"/>
    <n v="71"/>
    <n v="0"/>
    <n v="1"/>
    <s v="Personal Auto"/>
    <s v="Personal L1"/>
    <s v="Offer2"/>
    <s v="Agent"/>
    <n v="1332"/>
    <s v="Luxury Car"/>
    <s v="Large"/>
  </r>
  <r>
    <s v="JO35068"/>
    <x v="2"/>
    <n v="2538.6263199999999"/>
    <x v="1"/>
    <s v="Basic"/>
    <x v="0"/>
    <s v="2/17/11"/>
    <s v="Retired"/>
    <x v="1"/>
    <n v="18608"/>
    <x v="0"/>
    <x v="2"/>
    <n v="71"/>
    <n v="13"/>
    <n v="24"/>
    <n v="0"/>
    <n v="1"/>
    <s v="Personal Auto"/>
    <s v="Personal L2"/>
    <s v="Offer2"/>
    <s v="Web"/>
    <n v="340.8"/>
    <s v="Four-Door Car"/>
    <s v="Medsize"/>
  </r>
  <r>
    <s v="EC71857"/>
    <x v="0"/>
    <n v="2432.9580930000002"/>
    <x v="0"/>
    <s v="Basic"/>
    <x v="4"/>
    <d v="2011-08-01T00:00:00"/>
    <s v="Employed"/>
    <x v="0"/>
    <n v="28519"/>
    <x v="1"/>
    <x v="0"/>
    <n v="61"/>
    <n v="9"/>
    <n v="94"/>
    <n v="0"/>
    <n v="1"/>
    <s v="Personal Auto"/>
    <s v="Personal L2"/>
    <s v="Offer2"/>
    <s v="Agent"/>
    <n v="111.865326"/>
    <s v="Four-Door Car"/>
    <s v="Medsize"/>
  </r>
  <r>
    <s v="LB19360"/>
    <x v="2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1"/>
    <s v="Offer2"/>
    <s v="Branch"/>
    <n v="513.6"/>
    <s v="SUV"/>
    <s v="Large"/>
  </r>
  <r>
    <s v="RM70340"/>
    <x v="4"/>
    <n v="2489.6620640000001"/>
    <x v="0"/>
    <s v="Basic"/>
    <x v="3"/>
    <d v="2011-07-02T00:00:00"/>
    <s v="Unemployed"/>
    <x v="1"/>
    <n v="0"/>
    <x v="0"/>
    <x v="1"/>
    <n v="74"/>
    <n v="3"/>
    <n v="64"/>
    <n v="0"/>
    <n v="1"/>
    <s v="Corporate Auto"/>
    <s v="Corporate L3"/>
    <s v="Offer2"/>
    <s v="Branch"/>
    <n v="532.79999999999995"/>
    <s v="Four-Door Car"/>
    <s v="Small"/>
  </r>
  <r>
    <s v="YL34043"/>
    <x v="2"/>
    <n v="3758.950734"/>
    <x v="0"/>
    <s v="Extended"/>
    <x v="0"/>
    <d v="2011-07-01T00:00:00"/>
    <s v="Employed"/>
    <x v="0"/>
    <n v="58300"/>
    <x v="1"/>
    <x v="0"/>
    <n v="94"/>
    <n v="25"/>
    <n v="55"/>
    <n v="0"/>
    <n v="1"/>
    <s v="Personal Auto"/>
    <s v="Personal L3"/>
    <s v="Offer1"/>
    <s v="Branch"/>
    <n v="24.048380000000002"/>
    <s v="Four-Door Car"/>
    <s v="Medsize"/>
  </r>
  <r>
    <s v="BQ88033"/>
    <x v="4"/>
    <n v="42389.00791"/>
    <x v="0"/>
    <s v="Extended"/>
    <x v="1"/>
    <s v="2/17/11"/>
    <s v="Employed"/>
    <x v="1"/>
    <n v="82554"/>
    <x v="1"/>
    <x v="0"/>
    <n v="132"/>
    <n v="6"/>
    <n v="15"/>
    <n v="0"/>
    <n v="2"/>
    <s v="Personal Auto"/>
    <s v="Personal L1"/>
    <s v="Offer1"/>
    <s v="Branch"/>
    <n v="154.749492"/>
    <s v="Sports Car"/>
    <s v="Medsize"/>
  </r>
  <r>
    <s v="SG46572"/>
    <x v="3"/>
    <n v="29830.387139999999"/>
    <x v="0"/>
    <s v="Basic"/>
    <x v="3"/>
    <d v="2011-02-01T00:00:00"/>
    <s v="Unemployed"/>
    <x v="0"/>
    <n v="0"/>
    <x v="0"/>
    <x v="2"/>
    <n v="102"/>
    <n v="10"/>
    <n v="85"/>
    <n v="0"/>
    <n v="2"/>
    <s v="Personal Auto"/>
    <s v="Personal L3"/>
    <s v="Offer2"/>
    <s v="Agent"/>
    <n v="489.6"/>
    <s v="Sports Car"/>
    <s v="Medsize"/>
  </r>
  <r>
    <s v="LT94367"/>
    <x v="3"/>
    <n v="26134.90739"/>
    <x v="0"/>
    <s v="Basic"/>
    <x v="1"/>
    <s v="1/16/11"/>
    <s v="Unemployed"/>
    <x v="1"/>
    <n v="0"/>
    <x v="0"/>
    <x v="2"/>
    <n v="111"/>
    <n v="1"/>
    <n v="72"/>
    <n v="0"/>
    <n v="2"/>
    <s v="Personal Auto"/>
    <s v="Personal L2"/>
    <s v="Offer1"/>
    <s v="Branch"/>
    <n v="673.26279399999999"/>
    <s v="Sports Car"/>
    <s v="Small"/>
  </r>
  <r>
    <s v="FV83989"/>
    <x v="1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3"/>
    <s v="Offer1"/>
    <s v="Agent"/>
    <n v="331.2"/>
    <s v="Four-Door Car"/>
    <s v="Medsize"/>
  </r>
  <r>
    <s v="WO80705"/>
    <x v="1"/>
    <n v="2855.9257469999998"/>
    <x v="0"/>
    <s v="Basic"/>
    <x v="0"/>
    <s v="2/14/11"/>
    <s v="Employed"/>
    <x v="0"/>
    <n v="50738"/>
    <x v="0"/>
    <x v="2"/>
    <n v="71"/>
    <n v="11"/>
    <n v="48"/>
    <n v="0"/>
    <n v="1"/>
    <s v="Personal Auto"/>
    <s v="Personal L1"/>
    <s v="Offer3"/>
    <s v="Agent"/>
    <n v="344.47063100000003"/>
    <s v="Four-Door Car"/>
    <s v="Large"/>
  </r>
  <r>
    <s v="CT51200"/>
    <x v="4"/>
    <n v="5771.6103720000001"/>
    <x v="0"/>
    <s v="Basic"/>
    <x v="3"/>
    <s v="2/17/11"/>
    <s v="Employed"/>
    <x v="0"/>
    <n v="65709"/>
    <x v="1"/>
    <x v="2"/>
    <n v="72"/>
    <n v="33"/>
    <n v="77"/>
    <n v="0"/>
    <n v="3"/>
    <s v="Corporate Auto"/>
    <s v="Corporate L3"/>
    <s v="Offer1"/>
    <s v="Web"/>
    <n v="12.945126999999999"/>
    <s v="Four-Door Car"/>
    <s v="Medsize"/>
  </r>
  <r>
    <s v="IX65163"/>
    <x v="3"/>
    <n v="8098.5111100000004"/>
    <x v="0"/>
    <s v="Extended"/>
    <x v="1"/>
    <s v="1/21/11"/>
    <s v="Unemployed"/>
    <x v="1"/>
    <n v="0"/>
    <x v="0"/>
    <x v="1"/>
    <n v="123"/>
    <n v="22"/>
    <n v="25"/>
    <n v="0"/>
    <n v="6"/>
    <s v="Personal Auto"/>
    <s v="Personal L3"/>
    <s v="Offer1"/>
    <s v="Call Center"/>
    <n v="885.6"/>
    <s v="SUV"/>
    <s v="Medsize"/>
  </r>
  <r>
    <s v="AP32891"/>
    <x v="1"/>
    <n v="3432.9610739999998"/>
    <x v="0"/>
    <s v="Extended"/>
    <x v="3"/>
    <s v="1/26/11"/>
    <s v="Unemployed"/>
    <x v="1"/>
    <n v="0"/>
    <x v="0"/>
    <x v="0"/>
    <n v="95"/>
    <n v="16"/>
    <n v="28"/>
    <n v="0"/>
    <n v="1"/>
    <s v="Personal Auto"/>
    <s v="Personal L2"/>
    <s v="Offer4"/>
    <s v="Agent"/>
    <n v="456"/>
    <s v="Four-Door Car"/>
    <s v="Medsize"/>
  </r>
  <r>
    <s v="AY29281"/>
    <x v="1"/>
    <n v="9408.343519"/>
    <x v="0"/>
    <s v="Extended"/>
    <x v="0"/>
    <d v="2011-10-01T00:00:00"/>
    <s v="Unemployed"/>
    <x v="0"/>
    <n v="0"/>
    <x v="0"/>
    <x v="1"/>
    <n v="85"/>
    <n v="11"/>
    <n v="27"/>
    <n v="0"/>
    <n v="2"/>
    <s v="Corporate Auto"/>
    <s v="Corporate L2"/>
    <s v="Offer1"/>
    <s v="Agent"/>
    <n v="408"/>
    <s v="Four-Door Car"/>
    <s v="Medsize"/>
  </r>
  <r>
    <s v="UK18731"/>
    <x v="3"/>
    <n v="5595.9713650000003"/>
    <x v="0"/>
    <s v="Basic"/>
    <x v="0"/>
    <s v="1/27/11"/>
    <s v="Retired"/>
    <x v="0"/>
    <n v="19651"/>
    <x v="0"/>
    <x v="0"/>
    <n v="72"/>
    <n v="3"/>
    <n v="68"/>
    <n v="0"/>
    <n v="5"/>
    <s v="Personal Auto"/>
    <s v="Personal L1"/>
    <s v="Offer2"/>
    <s v="Web"/>
    <n v="345.6"/>
    <s v="Two-Door Car"/>
    <s v="Small"/>
  </r>
  <r>
    <s v="JT32550"/>
    <x v="0"/>
    <n v="7260.8338329999997"/>
    <x v="0"/>
    <s v="Basic"/>
    <x v="3"/>
    <s v="1/30/11"/>
    <s v="Unemployed"/>
    <x v="1"/>
    <n v="0"/>
    <x v="0"/>
    <x v="1"/>
    <n v="72"/>
    <n v="18"/>
    <n v="25"/>
    <n v="0"/>
    <n v="2"/>
    <s v="Personal Auto"/>
    <s v="Personal L2"/>
    <s v="Offer4"/>
    <s v="Web"/>
    <n v="744.02670799999999"/>
    <s v="Four-Door Car"/>
    <s v="Small"/>
  </r>
  <r>
    <s v="MT91823"/>
    <x v="1"/>
    <n v="13438.04189"/>
    <x v="0"/>
    <s v="Basic"/>
    <x v="1"/>
    <s v="1/21/11"/>
    <s v="Employed"/>
    <x v="0"/>
    <n v="69693"/>
    <x v="0"/>
    <x v="0"/>
    <n v="112"/>
    <n v="34"/>
    <n v="62"/>
    <n v="1"/>
    <n v="2"/>
    <s v="Special Auto"/>
    <s v="Special L2"/>
    <s v="Offer1"/>
    <s v="Branch"/>
    <n v="537.6"/>
    <s v="Sports Car"/>
    <s v="Small"/>
  </r>
  <r>
    <s v="FI11096"/>
    <x v="1"/>
    <n v="7324.2854280000001"/>
    <x v="0"/>
    <s v="Basic"/>
    <x v="3"/>
    <d v="2011-08-01T00:00:00"/>
    <s v="Unemployed"/>
    <x v="0"/>
    <n v="0"/>
    <x v="0"/>
    <x v="1"/>
    <n v="104"/>
    <n v="10"/>
    <n v="74"/>
    <n v="0"/>
    <n v="7"/>
    <s v="Special Auto"/>
    <s v="Special L1"/>
    <s v="Offer2"/>
    <s v="Branch"/>
    <n v="1114.0927839999999"/>
    <s v="SUV"/>
    <s v="Small"/>
  </r>
  <r>
    <s v="QF13998"/>
    <x v="3"/>
    <n v="2357.8015089999999"/>
    <x v="0"/>
    <s v="Basic"/>
    <x v="1"/>
    <d v="2011-11-02T00:00:00"/>
    <s v="Unemployed"/>
    <x v="0"/>
    <n v="0"/>
    <x v="2"/>
    <x v="0"/>
    <n v="65"/>
    <n v="5"/>
    <n v="59"/>
    <n v="1"/>
    <n v="1"/>
    <s v="Personal Auto"/>
    <s v="Personal L3"/>
    <s v="Offer2"/>
    <s v="Web"/>
    <n v="294.50238200000001"/>
    <s v="Four-Door Car"/>
    <s v="Medsize"/>
  </r>
  <r>
    <s v="BC35753"/>
    <x v="1"/>
    <n v="2671.2955489999999"/>
    <x v="0"/>
    <s v="Basic"/>
    <x v="1"/>
    <s v="1/18/11"/>
    <s v="Employed"/>
    <x v="0"/>
    <n v="45525"/>
    <x v="0"/>
    <x v="0"/>
    <n v="66"/>
    <n v="1"/>
    <n v="41"/>
    <n v="0"/>
    <n v="1"/>
    <s v="Personal Auto"/>
    <s v="Personal L2"/>
    <s v="Offer4"/>
    <s v="Agent"/>
    <n v="316.8"/>
    <s v="Two-Door Car"/>
    <s v="Small"/>
  </r>
  <r>
    <s v="LX74249"/>
    <x v="4"/>
    <n v="2938.814981"/>
    <x v="0"/>
    <s v="Basic"/>
    <x v="0"/>
    <s v="2/28/11"/>
    <s v="Employed"/>
    <x v="0"/>
    <n v="96765"/>
    <x v="2"/>
    <x v="0"/>
    <n v="72"/>
    <n v="28"/>
    <n v="61"/>
    <n v="0"/>
    <n v="1"/>
    <s v="Personal Auto"/>
    <s v="Personal L3"/>
    <s v="Offer3"/>
    <s v="Call Center"/>
    <n v="216.01091"/>
    <s v="Two-Door Car"/>
    <s v="Medsize"/>
  </r>
  <r>
    <s v="VX43756"/>
    <x v="4"/>
    <n v="4911.0025850000002"/>
    <x v="0"/>
    <s v="Basic"/>
    <x v="1"/>
    <s v="1/27/11"/>
    <s v="Employed"/>
    <x v="1"/>
    <n v="32903"/>
    <x v="1"/>
    <x v="0"/>
    <n v="64"/>
    <n v="4"/>
    <n v="41"/>
    <n v="3"/>
    <n v="3"/>
    <s v="Personal Auto"/>
    <s v="Personal L3"/>
    <s v="Offer3"/>
    <s v="Web"/>
    <n v="98.331159999999997"/>
    <s v="Four-Door Car"/>
    <s v="Medsize"/>
  </r>
  <r>
    <s v="JZ61928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Corporate Auto"/>
    <s v="Corporate L3"/>
    <s v="Offer1"/>
    <s v="Branch"/>
    <n v="350.4"/>
    <s v="Four-Door Car"/>
    <s v="Medsize"/>
  </r>
  <r>
    <s v="DT59560"/>
    <x v="3"/>
    <n v="4757.2428559999998"/>
    <x v="0"/>
    <s v="Premium"/>
    <x v="3"/>
    <s v="2/25/11"/>
    <s v="Employed"/>
    <x v="0"/>
    <n v="67486"/>
    <x v="2"/>
    <x v="0"/>
    <n v="118"/>
    <n v="3"/>
    <n v="26"/>
    <n v="0"/>
    <n v="1"/>
    <s v="Personal Auto"/>
    <s v="Personal L3"/>
    <s v="Offer3"/>
    <s v="Branch"/>
    <n v="529.49376900000004"/>
    <s v="Two-Door Car"/>
    <s v="Large"/>
  </r>
  <r>
    <s v="CI99444"/>
    <x v="2"/>
    <n v="2926.886293"/>
    <x v="0"/>
    <s v="Basic"/>
    <x v="1"/>
    <s v="2/22/11"/>
    <s v="Employed"/>
    <x v="0"/>
    <n v="92381"/>
    <x v="2"/>
    <x v="0"/>
    <n v="72"/>
    <n v="24"/>
    <n v="27"/>
    <n v="0"/>
    <n v="1"/>
    <s v="Special Auto"/>
    <s v="Special L2"/>
    <s v="Offer2"/>
    <s v="Call Center"/>
    <n v="234.77474699999999"/>
    <s v="Four-Door Car"/>
    <s v="Medsize"/>
  </r>
  <r>
    <s v="JF25129"/>
    <x v="3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2"/>
    <s v="Offer1"/>
    <s v="Call Center"/>
    <n v="523.88884499999995"/>
    <s v="Four-Door Car"/>
    <s v="Small"/>
  </r>
  <r>
    <s v="YB57848"/>
    <x v="4"/>
    <n v="9928.9860320000007"/>
    <x v="0"/>
    <s v="Extended"/>
    <x v="4"/>
    <d v="2011-02-01T00:00:00"/>
    <s v="Employed"/>
    <x v="0"/>
    <n v="75716"/>
    <x v="1"/>
    <x v="1"/>
    <n v="247"/>
    <n v="2"/>
    <n v="32"/>
    <n v="0"/>
    <n v="1"/>
    <s v="Personal Auto"/>
    <s v="Personal L3"/>
    <s v="Offer1"/>
    <s v="Branch"/>
    <n v="562.08858699999996"/>
    <s v="Luxury Car"/>
    <s v="Medsize"/>
  </r>
  <r>
    <s v="DJ27518"/>
    <x v="3"/>
    <n v="10089.790950000001"/>
    <x v="0"/>
    <s v="Extended"/>
    <x v="3"/>
    <d v="2011-01-01T00:00:00"/>
    <s v="Employed"/>
    <x v="0"/>
    <n v="63657"/>
    <x v="0"/>
    <x v="1"/>
    <n v="128"/>
    <n v="1"/>
    <n v="26"/>
    <n v="0"/>
    <n v="7"/>
    <s v="Corporate Auto"/>
    <s v="Corporate L3"/>
    <s v="Offer4"/>
    <s v="Agent"/>
    <n v="614.4"/>
    <s v="Sports Car"/>
    <s v="Medsize"/>
  </r>
  <r>
    <s v="DO95670"/>
    <x v="1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3"/>
    <s v="Offer2"/>
    <s v="Branch"/>
    <n v="600"/>
    <s v="SUV"/>
    <s v="Medsize"/>
  </r>
  <r>
    <s v="WV53830"/>
    <x v="4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2"/>
    <s v="Offer2"/>
    <s v="Agent"/>
    <n v="574.02401799999996"/>
    <s v="Two-Door Car"/>
    <s v="Medsize"/>
  </r>
  <r>
    <s v="LY30169"/>
    <x v="3"/>
    <n v="3360.2696409999999"/>
    <x v="0"/>
    <s v="Extended"/>
    <x v="3"/>
    <s v="1/23/11"/>
    <s v="Employed"/>
    <x v="1"/>
    <n v="75216"/>
    <x v="1"/>
    <x v="0"/>
    <n v="84"/>
    <n v="23"/>
    <n v="39"/>
    <n v="1"/>
    <n v="1"/>
    <s v="Corporate Auto"/>
    <s v="Corporate L3"/>
    <s v="Offer4"/>
    <s v="Agent"/>
    <n v="65.803327999999993"/>
    <s v="Four-Door Car"/>
    <s v="Medsize"/>
  </r>
  <r>
    <s v="AH41449"/>
    <x v="2"/>
    <n v="7907.133288"/>
    <x v="0"/>
    <s v="Basic"/>
    <x v="1"/>
    <s v="2/14/11"/>
    <s v="Employed"/>
    <x v="1"/>
    <n v="24666"/>
    <x v="1"/>
    <x v="0"/>
    <n v="101"/>
    <n v="32"/>
    <n v="51"/>
    <n v="0"/>
    <n v="3"/>
    <s v="Personal Auto"/>
    <s v="Personal L2"/>
    <s v="Offer3"/>
    <s v="Branch"/>
    <n v="151.83557400000001"/>
    <s v="Sports Car"/>
    <s v="Medsize"/>
  </r>
  <r>
    <s v="GV21882"/>
    <x v="2"/>
    <n v="28328.465479999999"/>
    <x v="0"/>
    <s v="Basic"/>
    <x v="3"/>
    <s v="1/19/11"/>
    <s v="Medical Leave"/>
    <x v="0"/>
    <n v="20799"/>
    <x v="2"/>
    <x v="1"/>
    <n v="111"/>
    <n v="20"/>
    <n v="28"/>
    <n v="0"/>
    <n v="2"/>
    <s v="Personal Auto"/>
    <s v="Personal L3"/>
    <s v="Offer3"/>
    <s v="Call Center"/>
    <n v="388.99523299999998"/>
    <s v="Sports Car"/>
    <s v="Medsize"/>
  </r>
  <r>
    <s v="FH14955"/>
    <x v="3"/>
    <n v="4467.7051590000001"/>
    <x v="0"/>
    <s v="Basic"/>
    <x v="1"/>
    <s v="1/21/11"/>
    <s v="Unemployed"/>
    <x v="1"/>
    <n v="0"/>
    <x v="0"/>
    <x v="1"/>
    <n v="64"/>
    <n v="10"/>
    <n v="34"/>
    <n v="0"/>
    <n v="4"/>
    <s v="Corporate Auto"/>
    <s v="Corporate L3"/>
    <s v="Offer3"/>
    <s v="Call Center"/>
    <n v="307.2"/>
    <s v="Four-Door Car"/>
    <s v="Medsize"/>
  </r>
  <r>
    <s v="JA60749"/>
    <x v="4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Personal Auto"/>
    <s v="Personal L3"/>
    <s v="Offer2"/>
    <s v="Web"/>
    <n v="542.4"/>
    <s v="Four-Door Car"/>
    <s v="Large"/>
  </r>
  <r>
    <s v="PB81005"/>
    <x v="4"/>
    <n v="5364.4693520000001"/>
    <x v="0"/>
    <s v="Extended"/>
    <x v="0"/>
    <d v="2011-10-02T00:00:00"/>
    <s v="Employed"/>
    <x v="1"/>
    <n v="53562"/>
    <x v="2"/>
    <x v="0"/>
    <n v="135"/>
    <n v="24"/>
    <n v="35"/>
    <n v="0"/>
    <n v="1"/>
    <s v="Personal Auto"/>
    <s v="Personal L3"/>
    <s v="Offer1"/>
    <s v="Branch"/>
    <n v="589.628918"/>
    <s v="SUV"/>
    <s v="Medsize"/>
  </r>
  <r>
    <s v="OY88200"/>
    <x v="2"/>
    <n v="2706.6061279999999"/>
    <x v="0"/>
    <s v="Basic"/>
    <x v="1"/>
    <d v="2011-05-01T00:00:00"/>
    <s v="Medical Leave"/>
    <x v="0"/>
    <n v="22664"/>
    <x v="0"/>
    <x v="2"/>
    <n v="73"/>
    <n v="0"/>
    <n v="8"/>
    <n v="0"/>
    <n v="1"/>
    <s v="Personal Auto"/>
    <s v="Personal L2"/>
    <s v="Offer4"/>
    <s v="Agent"/>
    <n v="350.4"/>
    <s v="Two-Door Car"/>
    <s v="Small"/>
  </r>
  <r>
    <s v="ZT72561"/>
    <x v="1"/>
    <n v="6167.8541619999996"/>
    <x v="0"/>
    <s v="Premium"/>
    <x v="3"/>
    <s v="1/17/11"/>
    <s v="Employed"/>
    <x v="1"/>
    <n v="27289"/>
    <x v="0"/>
    <x v="0"/>
    <n v="158"/>
    <n v="4"/>
    <n v="78"/>
    <n v="2"/>
    <n v="1"/>
    <s v="Personal Auto"/>
    <s v="Personal L3"/>
    <s v="Offer2"/>
    <s v="Agent"/>
    <n v="758.4"/>
    <s v="Sports Car"/>
    <s v="Medsize"/>
  </r>
  <r>
    <s v="ZF95586"/>
    <x v="1"/>
    <n v="2476.046413"/>
    <x v="0"/>
    <s v="Basic"/>
    <x v="2"/>
    <d v="2011-12-01T00:00:00"/>
    <s v="Employed"/>
    <x v="0"/>
    <n v="54831"/>
    <x v="1"/>
    <x v="0"/>
    <n v="61"/>
    <n v="7"/>
    <n v="45"/>
    <n v="0"/>
    <n v="1"/>
    <s v="Personal Auto"/>
    <s v="Personal L3"/>
    <s v="Offer3"/>
    <s v="Agent"/>
    <n v="136.21709999999999"/>
    <s v="Four-Door Car"/>
    <s v="Medsize"/>
  </r>
  <r>
    <s v="LV44800"/>
    <x v="3"/>
    <n v="3056.9907640000001"/>
    <x v="0"/>
    <s v="Extended"/>
    <x v="3"/>
    <d v="2011-07-01T00:00:00"/>
    <s v="Employed"/>
    <x v="0"/>
    <n v="78310"/>
    <x v="0"/>
    <x v="0"/>
    <n v="76"/>
    <n v="4"/>
    <n v="24"/>
    <n v="0"/>
    <n v="1"/>
    <s v="Personal Auto"/>
    <s v="Personal L2"/>
    <s v="Offer3"/>
    <s v="Branch"/>
    <n v="364.8"/>
    <s v="Four-Door Car"/>
    <s v="Medsize"/>
  </r>
  <r>
    <s v="FC46260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Corporate Auto"/>
    <s v="Corporate L2"/>
    <s v="Offer2"/>
    <s v="Web"/>
    <n v="261.930545"/>
    <s v="Two-Door Car"/>
    <s v="Medsize"/>
  </r>
  <r>
    <s v="HY68437"/>
    <x v="4"/>
    <n v="6744.1907520000004"/>
    <x v="0"/>
    <s v="Extended"/>
    <x v="3"/>
    <d v="2011-03-02T00:00:00"/>
    <s v="Unemployed"/>
    <x v="1"/>
    <n v="0"/>
    <x v="0"/>
    <x v="0"/>
    <n v="90"/>
    <n v="3"/>
    <n v="74"/>
    <n v="0"/>
    <n v="4"/>
    <s v="Personal Auto"/>
    <s v="Personal L3"/>
    <s v="Offer1"/>
    <s v="Branch"/>
    <n v="547.91257599999994"/>
    <s v="Four-Door Car"/>
    <s v="Medsize"/>
  </r>
  <r>
    <s v="XL50897"/>
    <x v="1"/>
    <n v="15739.92367"/>
    <x v="0"/>
    <s v="Extended"/>
    <x v="2"/>
    <s v="2/22/11"/>
    <s v="Employed"/>
    <x v="0"/>
    <n v="48096"/>
    <x v="2"/>
    <x v="0"/>
    <n v="131"/>
    <n v="10"/>
    <n v="3"/>
    <n v="0"/>
    <n v="2"/>
    <s v="Personal Auto"/>
    <s v="Personal L1"/>
    <s v="Offer2"/>
    <s v="Call Center"/>
    <n v="450.09026699999998"/>
    <s v="Sports Car"/>
    <s v="Medsize"/>
  </r>
  <r>
    <s v="AR83514"/>
    <x v="1"/>
    <n v="7153.6717369999997"/>
    <x v="0"/>
    <s v="Extended"/>
    <x v="3"/>
    <d v="2011-07-01T00:00:00"/>
    <s v="Employed"/>
    <x v="0"/>
    <n v="59522"/>
    <x v="0"/>
    <x v="0"/>
    <n v="89"/>
    <n v="0"/>
    <n v="8"/>
    <n v="0"/>
    <n v="3"/>
    <s v="Corporate Auto"/>
    <s v="Corporate L2"/>
    <s v="Offer2"/>
    <s v="Web"/>
    <n v="427.2"/>
    <s v="Four-Door Car"/>
    <s v="Small"/>
  </r>
  <r>
    <s v="NA43540"/>
    <x v="0"/>
    <n v="8263.4822139999997"/>
    <x v="0"/>
    <s v="Extended"/>
    <x v="3"/>
    <d v="2011-11-02T00:00:00"/>
    <s v="Unemployed"/>
    <x v="1"/>
    <n v="0"/>
    <x v="1"/>
    <x v="0"/>
    <n v="79"/>
    <n v="11"/>
    <n v="45"/>
    <n v="1"/>
    <n v="2"/>
    <s v="Corporate Auto"/>
    <s v="Corporate L3"/>
    <s v="Offer1"/>
    <s v="Agent"/>
    <n v="46.464624999999998"/>
    <s v="Two-Door Car"/>
    <s v="Large"/>
  </r>
  <r>
    <s v="JP22499"/>
    <x v="3"/>
    <n v="3142.739611"/>
    <x v="0"/>
    <s v="Extended"/>
    <x v="0"/>
    <d v="2011-10-01T00:00:00"/>
    <s v="Employed"/>
    <x v="1"/>
    <n v="43285"/>
    <x v="2"/>
    <x v="1"/>
    <n v="83"/>
    <n v="35"/>
    <n v="77"/>
    <n v="0"/>
    <n v="1"/>
    <s v="Corporate Auto"/>
    <s v="Corporate L3"/>
    <s v="Offer2"/>
    <s v="Web"/>
    <n v="265.74267900000001"/>
    <s v="Two-Door Car"/>
    <s v="Medsize"/>
  </r>
  <r>
    <s v="KW84736"/>
    <x v="3"/>
    <n v="2691.5969289999998"/>
    <x v="0"/>
    <s v="Basic"/>
    <x v="1"/>
    <d v="2011-08-01T00:00:00"/>
    <s v="Employed"/>
    <x v="1"/>
    <n v="33104"/>
    <x v="0"/>
    <x v="0"/>
    <n v="70"/>
    <n v="10"/>
    <n v="23"/>
    <n v="1"/>
    <n v="1"/>
    <s v="Personal Auto"/>
    <s v="Personal L3"/>
    <s v="Offer2"/>
    <s v="Agent"/>
    <n v="336"/>
    <s v="Two-Door Car"/>
    <s v="Small"/>
  </r>
  <r>
    <s v="EU21305"/>
    <x v="1"/>
    <n v="2500.8373839999999"/>
    <x v="0"/>
    <s v="Basic"/>
    <x v="1"/>
    <d v="2011-04-02T00:00:00"/>
    <s v="Employed"/>
    <x v="1"/>
    <n v="56172"/>
    <x v="0"/>
    <x v="2"/>
    <n v="64"/>
    <n v="0"/>
    <n v="74"/>
    <n v="0"/>
    <n v="1"/>
    <s v="Personal Auto"/>
    <s v="Personal L3"/>
    <s v="Offer3"/>
    <s v="Agent"/>
    <n v="307.2"/>
    <s v="Four-Door Car"/>
    <s v="Small"/>
  </r>
  <r>
    <s v="YT96284"/>
    <x v="4"/>
    <n v="3728.873486"/>
    <x v="0"/>
    <s v="Extended"/>
    <x v="2"/>
    <d v="2011-12-02T00:00:00"/>
    <s v="Employed"/>
    <x v="1"/>
    <n v="83632"/>
    <x v="1"/>
    <x v="0"/>
    <n v="94"/>
    <n v="7"/>
    <n v="86"/>
    <n v="4"/>
    <n v="1"/>
    <s v="Personal Auto"/>
    <s v="Personal L2"/>
    <s v="Offer3"/>
    <s v="Agent"/>
    <n v="216.839496"/>
    <s v="Four-Door Car"/>
    <s v="Medsize"/>
  </r>
  <r>
    <s v="RH96816"/>
    <x v="1"/>
    <n v="2937.165583"/>
    <x v="0"/>
    <s v="Extended"/>
    <x v="0"/>
    <d v="2011-02-02T00:00:00"/>
    <s v="Unemployed"/>
    <x v="0"/>
    <n v="0"/>
    <x v="0"/>
    <x v="2"/>
    <n v="81"/>
    <n v="16"/>
    <n v="69"/>
    <n v="0"/>
    <n v="1"/>
    <s v="Personal Auto"/>
    <s v="Personal L2"/>
    <s v="Offer1"/>
    <s v="Call Center"/>
    <n v="388.8"/>
    <s v="Two-Door Car"/>
    <s v="Medsize"/>
  </r>
  <r>
    <s v="JB20173"/>
    <x v="3"/>
    <n v="10391.78109"/>
    <x v="0"/>
    <s v="Extended"/>
    <x v="0"/>
    <d v="2011-04-02T00:00:00"/>
    <s v="Employed"/>
    <x v="1"/>
    <n v="81439"/>
    <x v="1"/>
    <x v="1"/>
    <n v="90"/>
    <n v="25"/>
    <n v="40"/>
    <n v="1"/>
    <n v="2"/>
    <s v="Personal Auto"/>
    <s v="Personal L2"/>
    <s v="Offer2"/>
    <s v="Call Center"/>
    <n v="108.118855"/>
    <s v="Two-Door Car"/>
    <s v="Medsize"/>
  </r>
  <r>
    <s v="RR73059"/>
    <x v="3"/>
    <n v="2994.351694"/>
    <x v="0"/>
    <s v="Basic"/>
    <x v="1"/>
    <s v="1/29/11"/>
    <s v="Employed"/>
    <x v="0"/>
    <n v="55911"/>
    <x v="2"/>
    <x v="0"/>
    <n v="74"/>
    <n v="7"/>
    <n v="40"/>
    <n v="0"/>
    <n v="1"/>
    <s v="Personal Auto"/>
    <s v="Personal L1"/>
    <s v="Offer1"/>
    <s v="Web"/>
    <n v="187.93433099999999"/>
    <s v="Four-Door Car"/>
    <s v="Medsize"/>
  </r>
  <r>
    <s v="CH38655"/>
    <x v="4"/>
    <n v="14203.622600000001"/>
    <x v="0"/>
    <s v="Basic"/>
    <x v="0"/>
    <s v="1/16/11"/>
    <s v="Employed"/>
    <x v="1"/>
    <n v="90456"/>
    <x v="1"/>
    <x v="0"/>
    <n v="71"/>
    <n v="26"/>
    <n v="40"/>
    <n v="0"/>
    <n v="2"/>
    <s v="Personal Auto"/>
    <s v="Personal L3"/>
    <s v="Offer4"/>
    <s v="Agent"/>
    <n v="165.057816"/>
    <s v="Four-Door Car"/>
    <s v="Medsize"/>
  </r>
  <r>
    <s v="IG12691"/>
    <x v="1"/>
    <n v="4490.5490929999996"/>
    <x v="0"/>
    <s v="Basic"/>
    <x v="0"/>
    <s v="1/19/11"/>
    <s v="Unemployed"/>
    <x v="0"/>
    <n v="0"/>
    <x v="2"/>
    <x v="1"/>
    <n v="64"/>
    <n v="13"/>
    <n v="11"/>
    <n v="0"/>
    <n v="3"/>
    <s v="Personal Auto"/>
    <s v="Personal L2"/>
    <s v="Offer1"/>
    <s v="Agent"/>
    <n v="254.40462199999999"/>
    <s v="Two-Door Car"/>
    <s v="Medsize"/>
  </r>
  <r>
    <s v="NZ60700"/>
    <x v="0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2"/>
    <s v="Offer1"/>
    <s v="Agent"/>
    <n v="1324.8"/>
    <s v="Luxury SUV"/>
    <s v="Medsize"/>
  </r>
  <r>
    <s v="JL21509"/>
    <x v="3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GR76453"/>
    <x v="4"/>
    <n v="4942.8737069999997"/>
    <x v="0"/>
    <s v="Basic"/>
    <x v="3"/>
    <s v="1/23/11"/>
    <s v="Employed"/>
    <x v="1"/>
    <n v="82093"/>
    <x v="2"/>
    <x v="2"/>
    <n v="62"/>
    <n v="17"/>
    <n v="3"/>
    <n v="0"/>
    <n v="3"/>
    <s v="Personal Auto"/>
    <s v="Personal L2"/>
    <s v="Offer2"/>
    <s v="Branch"/>
    <n v="266.93254200000001"/>
    <s v="Four-Door Car"/>
    <s v="Medsize"/>
  </r>
  <r>
    <s v="US63915"/>
    <x v="1"/>
    <n v="6218.662593"/>
    <x v="0"/>
    <s v="Premium"/>
    <x v="3"/>
    <d v="2011-04-02T00:00:00"/>
    <s v="Employed"/>
    <x v="1"/>
    <n v="51944"/>
    <x v="0"/>
    <x v="0"/>
    <n v="156"/>
    <n v="12"/>
    <n v="96"/>
    <n v="0"/>
    <n v="1"/>
    <s v="Corporate Auto"/>
    <s v="Corporate L3"/>
    <s v="Offer1"/>
    <s v="Agent"/>
    <n v="748.8"/>
    <s v="Sports Car"/>
    <s v="Medsize"/>
  </r>
  <r>
    <s v="VY30333"/>
    <x v="2"/>
    <n v="6156.3639789999997"/>
    <x v="0"/>
    <s v="Extended"/>
    <x v="1"/>
    <d v="2011-08-01T00:00:00"/>
    <s v="Employed"/>
    <x v="1"/>
    <n v="78824"/>
    <x v="2"/>
    <x v="2"/>
    <n v="77"/>
    <n v="10"/>
    <n v="12"/>
    <n v="0"/>
    <n v="6"/>
    <s v="Personal Auto"/>
    <s v="Personal L3"/>
    <s v="Offer1"/>
    <s v="Agent"/>
    <n v="267.69940300000002"/>
    <s v="Four-Door Car"/>
    <s v="Medsize"/>
  </r>
  <r>
    <s v="AC42963"/>
    <x v="3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Special Auto"/>
    <s v="Special L3"/>
    <s v="Offer2"/>
    <s v="Agent"/>
    <n v="312"/>
    <s v="Two-Door Car"/>
    <s v="Medsize"/>
  </r>
  <r>
    <s v="AT89553"/>
    <x v="3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1"/>
    <s v="Offer1"/>
    <s v="Agent"/>
    <n v="460.8"/>
    <s v="Four-Door Car"/>
    <s v="Medsize"/>
  </r>
  <r>
    <s v="DN76322"/>
    <x v="4"/>
    <n v="10295.46521"/>
    <x v="0"/>
    <s v="Extended"/>
    <x v="1"/>
    <s v="2/17/11"/>
    <s v="Employed"/>
    <x v="0"/>
    <n v="24723"/>
    <x v="0"/>
    <x v="0"/>
    <n v="129"/>
    <n v="20"/>
    <n v="0"/>
    <n v="0"/>
    <n v="5"/>
    <s v="Corporate Auto"/>
    <s v="Corporate L1"/>
    <s v="Offer1"/>
    <s v="Branch"/>
    <n v="619.20000000000005"/>
    <s v="Sports Car"/>
    <s v="Medsize"/>
  </r>
  <r>
    <s v="EZ48093"/>
    <x v="1"/>
    <n v="2710.8114230000001"/>
    <x v="0"/>
    <s v="Basic"/>
    <x v="0"/>
    <d v="2011-09-02T00:00:00"/>
    <s v="Employed"/>
    <x v="1"/>
    <n v="31998"/>
    <x v="0"/>
    <x v="0"/>
    <n v="69"/>
    <n v="31"/>
    <n v="70"/>
    <n v="0"/>
    <n v="1"/>
    <s v="Corporate Auto"/>
    <s v="Corporate L3"/>
    <s v="Offer3"/>
    <s v="Branch"/>
    <n v="331.2"/>
    <s v="Four-Door Car"/>
    <s v="Small"/>
  </r>
  <r>
    <s v="DA34555"/>
    <x v="3"/>
    <n v="3363.0041430000001"/>
    <x v="0"/>
    <s v="Extended"/>
    <x v="1"/>
    <s v="2/20/11"/>
    <s v="Employed"/>
    <x v="0"/>
    <n v="80138"/>
    <x v="2"/>
    <x v="0"/>
    <n v="83"/>
    <n v="3"/>
    <n v="33"/>
    <n v="0"/>
    <n v="1"/>
    <s v="Personal Auto"/>
    <s v="Personal L3"/>
    <s v="Offer4"/>
    <s v="Branch"/>
    <n v="209.42734400000001"/>
    <s v="Four-Door Car"/>
    <s v="Medsize"/>
  </r>
  <r>
    <s v="RK63095"/>
    <x v="3"/>
    <n v="3122.9841110000002"/>
    <x v="0"/>
    <s v="Extended"/>
    <x v="1"/>
    <d v="2011-01-01T00:00:00"/>
    <s v="Employed"/>
    <x v="1"/>
    <n v="72916"/>
    <x v="0"/>
    <x v="1"/>
    <n v="80"/>
    <n v="25"/>
    <n v="72"/>
    <n v="0"/>
    <n v="1"/>
    <s v="Personal Auto"/>
    <s v="Personal L3"/>
    <s v="Offer2"/>
    <s v="Web"/>
    <n v="384"/>
    <s v="Two-Door Car"/>
    <s v="Medsize"/>
  </r>
  <r>
    <s v="OG69038"/>
    <x v="0"/>
    <n v="6220.765007"/>
    <x v="0"/>
    <s v="Basic"/>
    <x v="3"/>
    <d v="2011-05-02T00:00:00"/>
    <s v="Unemployed"/>
    <x v="0"/>
    <n v="0"/>
    <x v="0"/>
    <x v="1"/>
    <n v="65"/>
    <n v="5"/>
    <n v="63"/>
    <n v="2"/>
    <n v="2"/>
    <s v="Corporate Auto"/>
    <s v="Corporate L2"/>
    <s v="Offer1"/>
    <s v="Agent"/>
    <n v="468"/>
    <s v="Four-Door Car"/>
    <s v="Large"/>
  </r>
  <r>
    <s v="SO98684"/>
    <x v="3"/>
    <n v="3455.1718300000002"/>
    <x v="0"/>
    <s v="Extended"/>
    <x v="3"/>
    <s v="2/21/11"/>
    <s v="Unemployed"/>
    <x v="0"/>
    <n v="0"/>
    <x v="0"/>
    <x v="1"/>
    <n v="91"/>
    <n v="16"/>
    <n v="63"/>
    <n v="0"/>
    <n v="1"/>
    <s v="Personal Auto"/>
    <s v="Personal L2"/>
    <s v="Offer1"/>
    <s v="Call Center"/>
    <n v="681.03895899999998"/>
    <s v="Four-Door Car"/>
    <s v="Small"/>
  </r>
  <r>
    <s v="BZ85306"/>
    <x v="3"/>
    <n v="11855.13545"/>
    <x v="0"/>
    <s v="Premium"/>
    <x v="0"/>
    <s v="2/17/11"/>
    <s v="Unemployed"/>
    <x v="0"/>
    <n v="0"/>
    <x v="0"/>
    <x v="1"/>
    <n v="170"/>
    <n v="10"/>
    <n v="74"/>
    <n v="0"/>
    <n v="5"/>
    <s v="Corporate Auto"/>
    <s v="Corporate L2"/>
    <s v="Offer3"/>
    <s v="Web"/>
    <n v="1227.491941"/>
    <s v="SUV"/>
    <s v="Medsize"/>
  </r>
  <r>
    <s v="EV14479"/>
    <x v="3"/>
    <n v="7163.7966239999996"/>
    <x v="0"/>
    <s v="Extended"/>
    <x v="0"/>
    <d v="2011-03-02T00:00:00"/>
    <s v="Employed"/>
    <x v="1"/>
    <n v="44527"/>
    <x v="2"/>
    <x v="0"/>
    <n v="94"/>
    <n v="20"/>
    <n v="91"/>
    <n v="2"/>
    <n v="5"/>
    <s v="Personal Auto"/>
    <s v="Personal L3"/>
    <s v="Offer1"/>
    <s v="Call Center"/>
    <n v="286.960016"/>
    <s v="Four-Door Car"/>
    <s v="Large"/>
  </r>
  <r>
    <s v="YD71702"/>
    <x v="4"/>
    <n v="3157.5515949999999"/>
    <x v="0"/>
    <s v="Extended"/>
    <x v="0"/>
    <d v="2011-02-02T00:00:00"/>
    <s v="Employed"/>
    <x v="1"/>
    <n v="46655"/>
    <x v="2"/>
    <x v="1"/>
    <n v="82"/>
    <n v="27"/>
    <n v="20"/>
    <n v="0"/>
    <n v="1"/>
    <s v="Personal Auto"/>
    <s v="Personal L2"/>
    <s v="Offer1"/>
    <s v="Agent"/>
    <n v="336.89262400000001"/>
    <s v="Four-Door Car"/>
    <s v="Medsize"/>
  </r>
  <r>
    <s v="UC69263"/>
    <x v="3"/>
    <n v="8336.0838199999998"/>
    <x v="0"/>
    <s v="Basic"/>
    <x v="0"/>
    <s v="2/16/11"/>
    <s v="Unemployed"/>
    <x v="1"/>
    <n v="0"/>
    <x v="0"/>
    <x v="1"/>
    <n v="67"/>
    <n v="10"/>
    <n v="50"/>
    <n v="2"/>
    <n v="2"/>
    <s v="Personal Auto"/>
    <s v="Personal L3"/>
    <s v="Offer3"/>
    <s v="Agent"/>
    <n v="445.265108"/>
    <s v="Two-Door Car"/>
    <s v="Medsize"/>
  </r>
  <r>
    <s v="DH25145"/>
    <x v="1"/>
    <n v="5809.2615509999996"/>
    <x v="0"/>
    <s v="Basic"/>
    <x v="3"/>
    <s v="1/30/11"/>
    <s v="Employed"/>
    <x v="0"/>
    <n v="26975"/>
    <x v="0"/>
    <x v="0"/>
    <n v="73"/>
    <n v="14"/>
    <n v="59"/>
    <n v="0"/>
    <n v="5"/>
    <s v="Personal Auto"/>
    <s v="Personal L3"/>
    <s v="Offer4"/>
    <s v="Web"/>
    <n v="548.33366699999999"/>
    <s v="Two-Door Car"/>
    <s v="Small"/>
  </r>
  <r>
    <s v="KU94282"/>
    <x v="4"/>
    <n v="10016.28847"/>
    <x v="0"/>
    <s v="Basic"/>
    <x v="2"/>
    <s v="1/16/11"/>
    <s v="Employed"/>
    <x v="0"/>
    <n v="62900"/>
    <x v="1"/>
    <x v="0"/>
    <n v="62"/>
    <n v="3"/>
    <n v="12"/>
    <n v="0"/>
    <n v="2"/>
    <s v="Personal Auto"/>
    <s v="Personal L2"/>
    <s v="Offer2"/>
    <s v="Agent"/>
    <n v="83.897334999999998"/>
    <s v="Two-Door Car"/>
    <s v="Medsize"/>
  </r>
  <r>
    <s v="UT18598"/>
    <x v="3"/>
    <n v="4914.7310040000002"/>
    <x v="0"/>
    <s v="Basic"/>
    <x v="0"/>
    <s v="2/24/11"/>
    <s v="Disabled"/>
    <x v="0"/>
    <n v="14232"/>
    <x v="0"/>
    <x v="0"/>
    <n v="64"/>
    <n v="13"/>
    <n v="1"/>
    <n v="0"/>
    <n v="5"/>
    <s v="Personal Auto"/>
    <s v="Personal L3"/>
    <s v="Offer4"/>
    <s v="Agent"/>
    <n v="307.2"/>
    <s v="Four-Door Car"/>
    <s v="Small"/>
  </r>
  <r>
    <s v="DA40009"/>
    <x v="0"/>
    <n v="2750.540853"/>
    <x v="0"/>
    <s v="Basic"/>
    <x v="0"/>
    <d v="2011-08-02T00:00:00"/>
    <s v="Employed"/>
    <x v="0"/>
    <n v="34200"/>
    <x v="1"/>
    <x v="2"/>
    <n v="70"/>
    <n v="27"/>
    <n v="15"/>
    <n v="0"/>
    <n v="1"/>
    <s v="Corporate Auto"/>
    <s v="Corporate L3"/>
    <s v="Offer3"/>
    <s v="Agent"/>
    <n v="167.29593600000001"/>
    <s v="Four-Door Car"/>
    <s v="Medsize"/>
  </r>
  <r>
    <s v="HU87011"/>
    <x v="3"/>
    <n v="5677.3097930000004"/>
    <x v="0"/>
    <s v="Extended"/>
    <x v="0"/>
    <d v="2011-09-01T00:00:00"/>
    <s v="Unemployed"/>
    <x v="0"/>
    <n v="0"/>
    <x v="0"/>
    <x v="0"/>
    <n v="77"/>
    <n v="13"/>
    <n v="57"/>
    <n v="0"/>
    <n v="9"/>
    <s v="Personal Auto"/>
    <s v="Personal L1"/>
    <s v="Offer3"/>
    <s v="Web"/>
    <n v="369.6"/>
    <s v="Four-Door Car"/>
    <s v="Medsize"/>
  </r>
  <r>
    <s v="EK40672"/>
    <x v="3"/>
    <n v="2393.1169"/>
    <x v="0"/>
    <s v="Basic"/>
    <x v="1"/>
    <s v="1/25/11"/>
    <s v="Medical Leave"/>
    <x v="1"/>
    <n v="22981"/>
    <x v="1"/>
    <x v="1"/>
    <n v="69"/>
    <n v="30"/>
    <n v="8"/>
    <n v="0"/>
    <n v="1"/>
    <s v="Personal Auto"/>
    <s v="Personal L2"/>
    <s v="Offer2"/>
    <s v="Call Center"/>
    <n v="16.801159999999999"/>
    <s v="Four-Door Car"/>
    <s v="Large"/>
  </r>
  <r>
    <s v="ZH92587"/>
    <x v="4"/>
    <n v="8126.7663970000003"/>
    <x v="0"/>
    <s v="Basic"/>
    <x v="1"/>
    <s v="2/22/11"/>
    <s v="Disabled"/>
    <x v="0"/>
    <n v="14616"/>
    <x v="0"/>
    <x v="0"/>
    <n v="107"/>
    <n v="22"/>
    <n v="73"/>
    <n v="0"/>
    <n v="3"/>
    <s v="Personal Auto"/>
    <s v="Personal L3"/>
    <s v="Offer1"/>
    <s v="Agent"/>
    <n v="513.6"/>
    <s v="SUV"/>
    <s v="Medsize"/>
  </r>
  <r>
    <s v="EJ95100"/>
    <x v="3"/>
    <n v="2774.7995230000001"/>
    <x v="0"/>
    <s v="Basic"/>
    <x v="2"/>
    <s v="1/20/11"/>
    <s v="Unemployed"/>
    <x v="0"/>
    <n v="0"/>
    <x v="0"/>
    <x v="2"/>
    <n v="74"/>
    <n v="4"/>
    <n v="30"/>
    <n v="0"/>
    <n v="1"/>
    <s v="Personal Auto"/>
    <s v="Personal L3"/>
    <s v="Offer2"/>
    <s v="Branch"/>
    <n v="355.2"/>
    <s v="Four-Door Car"/>
    <s v="Medsize"/>
  </r>
  <r>
    <s v="WS56675"/>
    <x v="4"/>
    <n v="4300.9014349999998"/>
    <x v="0"/>
    <s v="Premium"/>
    <x v="3"/>
    <d v="2011-06-01T00:00:00"/>
    <s v="Employed"/>
    <x v="0"/>
    <n v="88590"/>
    <x v="1"/>
    <x v="0"/>
    <n v="107"/>
    <n v="0"/>
    <n v="57"/>
    <n v="0"/>
    <n v="1"/>
    <s v="Personal Auto"/>
    <s v="Personal L2"/>
    <s v="Offer3"/>
    <s v="Branch"/>
    <n v="41.721538000000002"/>
    <s v="Two-Door Car"/>
    <s v="Medsize"/>
  </r>
  <r>
    <s v="UF28233"/>
    <x v="0"/>
    <n v="5221.1446900000001"/>
    <x v="0"/>
    <s v="Basic"/>
    <x v="3"/>
    <d v="2011-03-02T00:00:00"/>
    <s v="Employed"/>
    <x v="0"/>
    <n v="60445"/>
    <x v="2"/>
    <x v="0"/>
    <n v="65"/>
    <n v="8"/>
    <n v="53"/>
    <n v="0"/>
    <n v="8"/>
    <s v="Personal Auto"/>
    <s v="Personal L1"/>
    <s v="Offer2"/>
    <s v="Branch"/>
    <n v="279.45035100000001"/>
    <s v="Four-Door Car"/>
    <s v="Medsize"/>
  </r>
  <r>
    <s v="HQ76003"/>
    <x v="2"/>
    <n v="12383.5306"/>
    <x v="0"/>
    <s v="Basic"/>
    <x v="3"/>
    <d v="2011-04-01T00:00:00"/>
    <s v="Employed"/>
    <x v="0"/>
    <n v="40602"/>
    <x v="2"/>
    <x v="1"/>
    <n v="105"/>
    <n v="14"/>
    <n v="84"/>
    <n v="0"/>
    <n v="2"/>
    <s v="Personal Auto"/>
    <s v="Personal L3"/>
    <s v="Offer2"/>
    <s v="Branch"/>
    <n v="459.89587599999999"/>
    <s v="Sports Car"/>
    <s v="Medsize"/>
  </r>
  <r>
    <s v="SS90882"/>
    <x v="4"/>
    <n v="7680.7481589999998"/>
    <x v="0"/>
    <s v="Basic"/>
    <x v="1"/>
    <d v="2011-06-01T00:00:00"/>
    <s v="Employed"/>
    <x v="0"/>
    <n v="66795"/>
    <x v="2"/>
    <x v="0"/>
    <n v="64"/>
    <n v="14"/>
    <n v="71"/>
    <n v="0"/>
    <n v="2"/>
    <s v="Personal Auto"/>
    <s v="Personal L3"/>
    <s v="Offer3"/>
    <s v="Web"/>
    <n v="238.032027"/>
    <s v="Four-Door Car"/>
    <s v="Medsize"/>
  </r>
  <r>
    <s v="ZN71189"/>
    <x v="4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VX85673"/>
    <x v="1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3"/>
    <s v="Offer1"/>
    <s v="Agent"/>
    <n v="292.8"/>
    <s v="Four-Door Car"/>
    <s v="Small"/>
  </r>
  <r>
    <s v="NP19156"/>
    <x v="1"/>
    <n v="4624.5575680000002"/>
    <x v="0"/>
    <s v="Basic"/>
    <x v="2"/>
    <d v="2011-01-01T00:00:00"/>
    <s v="Employed"/>
    <x v="0"/>
    <n v="28264"/>
    <x v="2"/>
    <x v="2"/>
    <n v="61"/>
    <n v="22"/>
    <n v="12"/>
    <n v="4"/>
    <n v="6"/>
    <s v="Corporate Auto"/>
    <s v="Corporate L2"/>
    <s v="Offer1"/>
    <s v="Agent"/>
    <n v="167.88992400000001"/>
    <s v="Four-Door Car"/>
    <s v="Medsize"/>
  </r>
  <r>
    <s v="ZV43428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Special Auto"/>
    <s v="Special L3"/>
    <s v="Offer2"/>
    <s v="Web"/>
    <n v="395.729716"/>
    <s v="Four-Door Car"/>
    <s v="Medsize"/>
  </r>
  <r>
    <s v="NK53911"/>
    <x v="3"/>
    <n v="7345.8971760000004"/>
    <x v="0"/>
    <s v="Extended"/>
    <x v="3"/>
    <s v="1/29/11"/>
    <s v="Employed"/>
    <x v="1"/>
    <n v="79980"/>
    <x v="0"/>
    <x v="0"/>
    <n v="91"/>
    <n v="22"/>
    <n v="75"/>
    <n v="0"/>
    <n v="3"/>
    <s v="Personal Auto"/>
    <s v="Personal L3"/>
    <s v="Offer2"/>
    <s v="Web"/>
    <n v="629.82070999999996"/>
    <s v="Two-Door Car"/>
    <s v="Medsize"/>
  </r>
  <r>
    <s v="BG73480"/>
    <x v="4"/>
    <n v="5323.8661169999996"/>
    <x v="0"/>
    <s v="Extended"/>
    <x v="3"/>
    <d v="2011-05-01T00:00:00"/>
    <s v="Employed"/>
    <x v="0"/>
    <n v="64706"/>
    <x v="1"/>
    <x v="1"/>
    <n v="135"/>
    <n v="0"/>
    <n v="30"/>
    <n v="0"/>
    <n v="1"/>
    <s v="Corporate Auto"/>
    <s v="Corporate L2"/>
    <s v="Offer1"/>
    <s v="Agent"/>
    <n v="77.129690999999994"/>
    <s v="SUV"/>
    <s v="Medsize"/>
  </r>
  <r>
    <s v="VY58444"/>
    <x v="2"/>
    <n v="4426.0969340000001"/>
    <x v="0"/>
    <s v="Basic"/>
    <x v="1"/>
    <s v="1/19/11"/>
    <s v="Employed"/>
    <x v="0"/>
    <n v="29660"/>
    <x v="2"/>
    <x v="0"/>
    <n v="112"/>
    <n v="29"/>
    <n v="71"/>
    <n v="0"/>
    <n v="1"/>
    <s v="Personal Auto"/>
    <s v="Personal L3"/>
    <s v="Offer1"/>
    <s v="Agent"/>
    <n v="334.13394899999997"/>
    <s v="SUV"/>
    <s v="Small"/>
  </r>
  <r>
    <s v="SJ15498"/>
    <x v="4"/>
    <n v="6852.3642300000001"/>
    <x v="0"/>
    <s v="Extended"/>
    <x v="0"/>
    <s v="2/21/11"/>
    <s v="Employed"/>
    <x v="0"/>
    <n v="26313"/>
    <x v="0"/>
    <x v="1"/>
    <n v="87"/>
    <n v="6"/>
    <n v="77"/>
    <n v="0"/>
    <n v="7"/>
    <s v="Corporate Auto"/>
    <s v="Corporate L2"/>
    <s v="Offer1"/>
    <s v="Agent"/>
    <n v="417.6"/>
    <s v="Two-Door Car"/>
    <s v="Medsize"/>
  </r>
  <r>
    <s v="ZB71094"/>
    <x v="4"/>
    <n v="3534.3378090000001"/>
    <x v="0"/>
    <s v="Extended"/>
    <x v="0"/>
    <s v="1/25/11"/>
    <s v="Medical Leave"/>
    <x v="1"/>
    <n v="19861"/>
    <x v="0"/>
    <x v="0"/>
    <n v="93"/>
    <n v="27"/>
    <n v="21"/>
    <n v="0"/>
    <n v="1"/>
    <s v="Corporate Auto"/>
    <s v="Corporate L1"/>
    <s v="Offer2"/>
    <s v="Agent"/>
    <n v="446.4"/>
    <s v="Four-Door Car"/>
    <s v="Medsize"/>
  </r>
  <r>
    <s v="UI99818"/>
    <x v="4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Personal Auto"/>
    <s v="Personal L2"/>
    <s v="Offer2"/>
    <s v="Branch"/>
    <n v="112.660916"/>
    <s v="SUV"/>
    <s v="Large"/>
  </r>
  <r>
    <s v="WS24655"/>
    <x v="4"/>
    <n v="29676.813859999998"/>
    <x v="0"/>
    <s v="Premium"/>
    <x v="1"/>
    <d v="2011-10-02T00:00:00"/>
    <s v="Employed"/>
    <x v="0"/>
    <n v="33992"/>
    <x v="0"/>
    <x v="1"/>
    <n v="194"/>
    <n v="15"/>
    <n v="46"/>
    <n v="1"/>
    <n v="2"/>
    <s v="Personal Auto"/>
    <s v="Personal L3"/>
    <s v="Offer1"/>
    <s v="Call Center"/>
    <n v="931.2"/>
    <s v="SUV"/>
    <s v="Medsize"/>
  </r>
  <r>
    <s v="LZ98947"/>
    <x v="2"/>
    <n v="24238.66071"/>
    <x v="0"/>
    <s v="Basic"/>
    <x v="0"/>
    <s v="1/31/11"/>
    <s v="Unemployed"/>
    <x v="0"/>
    <n v="0"/>
    <x v="0"/>
    <x v="1"/>
    <n v="109"/>
    <n v="19"/>
    <n v="49"/>
    <n v="2"/>
    <n v="2"/>
    <s v="Personal Auto"/>
    <s v="Personal L1"/>
    <s v="Offer1"/>
    <s v="Branch"/>
    <n v="784.8"/>
    <s v="SUV"/>
    <s v="Medsize"/>
  </r>
  <r>
    <s v="IC94523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2"/>
    <s v="Offer1"/>
    <s v="Branch"/>
    <n v="489.6"/>
    <s v="Sports Car"/>
    <s v="Large"/>
  </r>
  <r>
    <s v="TK59338"/>
    <x v="1"/>
    <n v="13559.39395"/>
    <x v="0"/>
    <s v="Basic"/>
    <x v="1"/>
    <d v="2011-03-01T00:00:00"/>
    <s v="Employed"/>
    <x v="1"/>
    <n v="98036"/>
    <x v="0"/>
    <x v="0"/>
    <n v="113"/>
    <n v="18"/>
    <n v="92"/>
    <n v="0"/>
    <n v="2"/>
    <s v="Personal Auto"/>
    <s v="Personal L2"/>
    <s v="Offer2"/>
    <s v="Agent"/>
    <n v="662.44481900000005"/>
    <s v="SUV"/>
    <s v="Medsize"/>
  </r>
  <r>
    <s v="BV36386"/>
    <x v="3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QT63794"/>
    <x v="3"/>
    <n v="9144.8562849999998"/>
    <x v="0"/>
    <s v="Basic"/>
    <x v="0"/>
    <s v="1/19/11"/>
    <s v="Employed"/>
    <x v="0"/>
    <n v="21150"/>
    <x v="0"/>
    <x v="0"/>
    <n v="116"/>
    <n v="8"/>
    <n v="1"/>
    <n v="0"/>
    <n v="4"/>
    <s v="Personal Auto"/>
    <s v="Personal L3"/>
    <s v="Offer4"/>
    <s v="Branch"/>
    <n v="833.41710399999999"/>
    <s v="SUV"/>
    <s v="Medsize"/>
  </r>
  <r>
    <s v="LF36128"/>
    <x v="3"/>
    <n v="7434.2706310000003"/>
    <x v="0"/>
    <s v="Basic"/>
    <x v="1"/>
    <d v="2011-03-02T00:00:00"/>
    <s v="Employed"/>
    <x v="0"/>
    <n v="49057"/>
    <x v="1"/>
    <x v="1"/>
    <n v="63"/>
    <n v="16"/>
    <n v="52"/>
    <n v="0"/>
    <n v="2"/>
    <s v="Personal Auto"/>
    <s v="Personal L3"/>
    <s v="Offer2"/>
    <s v="Call Center"/>
    <n v="29.618151999999998"/>
    <s v="Two-Door Car"/>
    <s v="Medsize"/>
  </r>
  <r>
    <s v="JK53304"/>
    <x v="3"/>
    <n v="6159.0116840000001"/>
    <x v="0"/>
    <s v="Extended"/>
    <x v="3"/>
    <s v="1/14/11"/>
    <s v="Employed"/>
    <x v="0"/>
    <n v="97658"/>
    <x v="0"/>
    <x v="0"/>
    <n v="76"/>
    <n v="7"/>
    <n v="82"/>
    <n v="1"/>
    <n v="3"/>
    <s v="Personal Auto"/>
    <s v="Personal L3"/>
    <s v="Offer1"/>
    <s v="Call Center"/>
    <n v="364.8"/>
    <s v="Four-Door Car"/>
    <s v="Medsize"/>
  </r>
  <r>
    <s v="HU76577"/>
    <x v="3"/>
    <n v="3883.3980529999999"/>
    <x v="0"/>
    <s v="Basic"/>
    <x v="0"/>
    <s v="1/27/11"/>
    <s v="Unemployed"/>
    <x v="1"/>
    <n v="0"/>
    <x v="0"/>
    <x v="0"/>
    <n v="109"/>
    <n v="10"/>
    <n v="70"/>
    <n v="0"/>
    <n v="1"/>
    <s v="Personal Auto"/>
    <s v="Personal L1"/>
    <s v="Offer1"/>
    <s v="Agent"/>
    <n v="765.90627099999995"/>
    <s v="SUV"/>
    <s v="Medsize"/>
  </r>
  <r>
    <s v="JG81480"/>
    <x v="4"/>
    <n v="10622.51656"/>
    <x v="0"/>
    <s v="Basic"/>
    <x v="0"/>
    <d v="2011-12-01T00:00:00"/>
    <s v="Employed"/>
    <x v="0"/>
    <n v="25634"/>
    <x v="1"/>
    <x v="0"/>
    <n v="67"/>
    <n v="12"/>
    <n v="53"/>
    <n v="0"/>
    <n v="2"/>
    <s v="Personal Auto"/>
    <s v="Personal L2"/>
    <s v="Offer4"/>
    <s v="Call Center"/>
    <n v="144.72840400000001"/>
    <s v="Four-Door Car"/>
    <s v="Medsize"/>
  </r>
  <r>
    <s v="CC88237"/>
    <x v="3"/>
    <n v="5257.2414849999996"/>
    <x v="0"/>
    <s v="Basic"/>
    <x v="3"/>
    <s v="1/24/11"/>
    <s v="Employed"/>
    <x v="1"/>
    <n v="56154"/>
    <x v="0"/>
    <x v="1"/>
    <n v="67"/>
    <n v="6"/>
    <n v="26"/>
    <n v="0"/>
    <n v="4"/>
    <s v="Personal Auto"/>
    <s v="Personal L3"/>
    <s v="Offer3"/>
    <s v="Web"/>
    <n v="386.16067399999997"/>
    <s v="Two-Door Car"/>
    <s v="Small"/>
  </r>
  <r>
    <s v="OV64984"/>
    <x v="1"/>
    <n v="4881.394894"/>
    <x v="0"/>
    <s v="Basic"/>
    <x v="0"/>
    <d v="2011-09-02T00:00:00"/>
    <s v="Employed"/>
    <x v="1"/>
    <n v="90892"/>
    <x v="1"/>
    <x v="0"/>
    <n v="61"/>
    <n v="1"/>
    <n v="31"/>
    <n v="0"/>
    <n v="6"/>
    <s v="Personal Auto"/>
    <s v="Personal L2"/>
    <s v="Offer2"/>
    <s v="Branch"/>
    <n v="102.322529"/>
    <s v="Two-Door Car"/>
    <s v="Medsize"/>
  </r>
  <r>
    <s v="VG45203"/>
    <x v="2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2"/>
    <s v="Offer1"/>
    <s v="Agent"/>
    <n v="326.39999999999998"/>
    <s v="Four-Door Car"/>
    <s v="Large"/>
  </r>
  <r>
    <s v="YQ42353"/>
    <x v="4"/>
    <n v="5334.183231"/>
    <x v="0"/>
    <s v="Basic"/>
    <x v="4"/>
    <d v="2011-02-02T00:00:00"/>
    <s v="Employed"/>
    <x v="1"/>
    <n v="72960"/>
    <x v="1"/>
    <x v="1"/>
    <n v="68"/>
    <n v="11"/>
    <n v="17"/>
    <n v="1"/>
    <n v="5"/>
    <s v="Personal Auto"/>
    <s v="Personal L2"/>
    <s v="Offer1"/>
    <s v="Branch"/>
    <n v="143.53582599999999"/>
    <s v="Four-Door Car"/>
    <s v="Medsize"/>
  </r>
  <r>
    <s v="AP46166"/>
    <x v="3"/>
    <n v="4965.4913159999996"/>
    <x v="0"/>
    <s v="Basic"/>
    <x v="3"/>
    <d v="2011-06-01T00:00:00"/>
    <s v="Unemployed"/>
    <x v="0"/>
    <n v="0"/>
    <x v="0"/>
    <x v="1"/>
    <n v="73"/>
    <n v="4"/>
    <n v="71"/>
    <n v="1"/>
    <n v="8"/>
    <s v="Personal Auto"/>
    <s v="Personal L3"/>
    <s v="Offer3"/>
    <s v="Call Center"/>
    <n v="525.6"/>
    <s v="Two-Door Car"/>
    <s v="Small"/>
  </r>
  <r>
    <s v="UI36374"/>
    <x v="4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Corporate Auto"/>
    <s v="Corporate L2"/>
    <s v="Offer2"/>
    <s v="Agent"/>
    <n v="702.99003200000004"/>
    <s v="SUV"/>
    <s v="Medsize"/>
  </r>
  <r>
    <s v="ZR76229"/>
    <x v="1"/>
    <n v="3713.7908219999999"/>
    <x v="0"/>
    <s v="Extended"/>
    <x v="1"/>
    <d v="2011-04-01T00:00:00"/>
    <s v="Employed"/>
    <x v="0"/>
    <n v="81190"/>
    <x v="2"/>
    <x v="0"/>
    <n v="92"/>
    <n v="9"/>
    <n v="87"/>
    <n v="0"/>
    <n v="1"/>
    <s v="Corporate Auto"/>
    <s v="Corporate L3"/>
    <s v="Offer2"/>
    <s v="Web"/>
    <n v="356.56361600000002"/>
    <s v="Two-Door Car"/>
    <s v="Small"/>
  </r>
  <r>
    <s v="ZD65365"/>
    <x v="4"/>
    <n v="2894.5835820000002"/>
    <x v="0"/>
    <s v="Basic"/>
    <x v="1"/>
    <s v="2/13/11"/>
    <s v="Employed"/>
    <x v="0"/>
    <n v="28204"/>
    <x v="0"/>
    <x v="0"/>
    <n v="73"/>
    <n v="6"/>
    <n v="12"/>
    <n v="0"/>
    <n v="1"/>
    <s v="Personal Auto"/>
    <s v="Personal L3"/>
    <s v="Offer2"/>
    <s v="Branch"/>
    <n v="486.98755499999999"/>
    <s v="Four-Door Car"/>
    <s v="Medsize"/>
  </r>
  <r>
    <s v="XI84293"/>
    <x v="4"/>
    <n v="1940.981221"/>
    <x v="0"/>
    <s v="Basic"/>
    <x v="3"/>
    <d v="2011-07-02T00:00:00"/>
    <s v="Unemployed"/>
    <x v="1"/>
    <n v="0"/>
    <x v="0"/>
    <x v="1"/>
    <n v="66"/>
    <n v="5"/>
    <n v="40"/>
    <n v="3"/>
    <n v="1"/>
    <s v="Personal Auto"/>
    <s v="Personal L3"/>
    <s v="Offer3"/>
    <s v="Call Center"/>
    <n v="475.2"/>
    <s v="Two-Door Car"/>
    <s v="Large"/>
  </r>
  <r>
    <s v="MT97446"/>
    <x v="3"/>
    <n v="2647.2042070000002"/>
    <x v="0"/>
    <s v="Basic"/>
    <x v="2"/>
    <s v="2/13/11"/>
    <s v="Employed"/>
    <x v="0"/>
    <n v="26441"/>
    <x v="2"/>
    <x v="0"/>
    <n v="66"/>
    <n v="32"/>
    <n v="20"/>
    <n v="0"/>
    <n v="1"/>
    <s v="Corporate Auto"/>
    <s v="Corporate L1"/>
    <s v="Offer1"/>
    <s v="Agent"/>
    <n v="210.64177599999999"/>
    <s v="Two-Door Car"/>
    <s v="Medsize"/>
  </r>
  <r>
    <s v="GM48223"/>
    <x v="4"/>
    <n v="5461.9677869999996"/>
    <x v="0"/>
    <s v="Basic"/>
    <x v="0"/>
    <d v="2011-06-02T00:00:00"/>
    <s v="Employed"/>
    <x v="0"/>
    <n v="42650"/>
    <x v="1"/>
    <x v="0"/>
    <n v="69"/>
    <n v="10"/>
    <n v="92"/>
    <n v="0"/>
    <n v="5"/>
    <s v="Personal Auto"/>
    <s v="Personal L1"/>
    <s v="Offer3"/>
    <s v="Agent"/>
    <n v="35.565604999999998"/>
    <s v="Four-Door Car"/>
    <s v="Medsize"/>
  </r>
  <r>
    <s v="YQ42614"/>
    <x v="0"/>
    <n v="2661.8235100000002"/>
    <x v="0"/>
    <s v="Basic"/>
    <x v="3"/>
    <s v="2/23/11"/>
    <s v="Employed"/>
    <x v="1"/>
    <n v="29195"/>
    <x v="0"/>
    <x v="2"/>
    <n v="68"/>
    <n v="2"/>
    <n v="46"/>
    <n v="0"/>
    <n v="1"/>
    <s v="Personal Auto"/>
    <s v="Personal L2"/>
    <s v="Offer2"/>
    <s v="Agent"/>
    <n v="448.18139600000001"/>
    <s v="Two-Door Car"/>
    <s v="Small"/>
  </r>
  <r>
    <s v="ZK56389"/>
    <x v="1"/>
    <n v="2397.036098"/>
    <x v="1"/>
    <s v="Basic"/>
    <x v="3"/>
    <s v="1/29/11"/>
    <s v="Retired"/>
    <x v="0"/>
    <n v="22283"/>
    <x v="0"/>
    <x v="2"/>
    <n v="65"/>
    <n v="16"/>
    <n v="93"/>
    <n v="0"/>
    <n v="1"/>
    <s v="Special Auto"/>
    <s v="Special L3"/>
    <s v="Offer1"/>
    <s v="Branch"/>
    <n v="572.07210599999996"/>
    <s v="Four-Door Car"/>
    <s v="Medsize"/>
  </r>
  <r>
    <s v="MK19833"/>
    <x v="1"/>
    <n v="4567.8744479999996"/>
    <x v="0"/>
    <s v="Basic"/>
    <x v="1"/>
    <d v="2011-07-02T00:00:00"/>
    <s v="Disabled"/>
    <x v="1"/>
    <n v="15383"/>
    <x v="0"/>
    <x v="0"/>
    <n v="61"/>
    <n v="10"/>
    <n v="36"/>
    <n v="0"/>
    <n v="4"/>
    <s v="Corporate Auto"/>
    <s v="Corporate L3"/>
    <s v="Offer4"/>
    <s v="Web"/>
    <n v="292.8"/>
    <s v="Two-Door Car"/>
    <s v="Medsize"/>
  </r>
  <r>
    <s v="TO12347"/>
    <x v="3"/>
    <n v="5534.5697140000002"/>
    <x v="0"/>
    <s v="Basic"/>
    <x v="0"/>
    <d v="2011-05-02T00:00:00"/>
    <s v="Disabled"/>
    <x v="1"/>
    <n v="16101"/>
    <x v="0"/>
    <x v="2"/>
    <n v="74"/>
    <n v="16"/>
    <n v="10"/>
    <n v="0"/>
    <n v="3"/>
    <s v="Personal Auto"/>
    <s v="Personal L2"/>
    <s v="Offer3"/>
    <s v="Call Center"/>
    <n v="437.60890899999998"/>
    <s v="Four-Door Car"/>
    <s v="Small"/>
  </r>
  <r>
    <s v="KE63160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SR49919"/>
    <x v="1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3"/>
    <s v="Offer2"/>
    <s v="Call Center"/>
    <n v="631.74303899999995"/>
    <s v="Two-Door Car"/>
    <s v="Medsize"/>
  </r>
  <r>
    <s v="CI38171"/>
    <x v="0"/>
    <n v="13798.478709999999"/>
    <x v="0"/>
    <s v="Basic"/>
    <x v="0"/>
    <s v="1/28/11"/>
    <s v="Employed"/>
    <x v="0"/>
    <n v="42780"/>
    <x v="0"/>
    <x v="1"/>
    <n v="181"/>
    <n v="11"/>
    <n v="43"/>
    <n v="2"/>
    <n v="5"/>
    <s v="Personal Auto"/>
    <s v="Personal L3"/>
    <s v="Offer1"/>
    <s v="Call Center"/>
    <n v="868.8"/>
    <s v="Luxury SUV"/>
    <s v="Medsize"/>
  </r>
  <r>
    <s v="VK42108"/>
    <x v="0"/>
    <n v="18060.479469999998"/>
    <x v="0"/>
    <s v="Basic"/>
    <x v="0"/>
    <s v="1/17/11"/>
    <s v="Employed"/>
    <x v="0"/>
    <n v="57882"/>
    <x v="0"/>
    <x v="1"/>
    <n v="115"/>
    <n v="1"/>
    <n v="61"/>
    <n v="0"/>
    <n v="2"/>
    <s v="Corporate Auto"/>
    <s v="Corporate L3"/>
    <s v="Offer1"/>
    <s v="Web"/>
    <n v="552"/>
    <s v="SUV"/>
    <s v="Medsize"/>
  </r>
  <r>
    <s v="NB86692"/>
    <x v="2"/>
    <n v="2690.4771609999998"/>
    <x v="0"/>
    <s v="Basic"/>
    <x v="1"/>
    <d v="2011-02-01T00:00:00"/>
    <s v="Employed"/>
    <x v="0"/>
    <n v="60060"/>
    <x v="2"/>
    <x v="0"/>
    <n v="67"/>
    <n v="24"/>
    <n v="12"/>
    <n v="0"/>
    <n v="1"/>
    <s v="Personal Auto"/>
    <s v="Personal L3"/>
    <s v="Offer4"/>
    <s v="Web"/>
    <n v="320.629479"/>
    <s v="Four-Door Car"/>
    <s v="Medsize"/>
  </r>
  <r>
    <s v="YN15967"/>
    <x v="3"/>
    <n v="7409.0839690000003"/>
    <x v="0"/>
    <s v="Extended"/>
    <x v="1"/>
    <d v="2011-11-01T00:00:00"/>
    <s v="Employed"/>
    <x v="1"/>
    <n v="61160"/>
    <x v="2"/>
    <x v="1"/>
    <n v="96"/>
    <n v="2"/>
    <n v="71"/>
    <n v="0"/>
    <n v="3"/>
    <s v="Corporate Auto"/>
    <s v="Corporate L2"/>
    <s v="Offer1"/>
    <s v="Branch"/>
    <n v="354.53023899999999"/>
    <s v="Two-Door Car"/>
    <s v="Small"/>
  </r>
  <r>
    <s v="KU56071"/>
    <x v="4"/>
    <n v="4991.5353690000002"/>
    <x v="0"/>
    <s v="Basic"/>
    <x v="1"/>
    <s v="2/20/11"/>
    <s v="Employed"/>
    <x v="0"/>
    <n v="93416"/>
    <x v="2"/>
    <x v="0"/>
    <n v="62"/>
    <n v="5"/>
    <n v="16"/>
    <n v="0"/>
    <n v="6"/>
    <s v="Personal Auto"/>
    <s v="Personal L1"/>
    <s v="Offer2"/>
    <s v="Call Center"/>
    <n v="246.24905100000001"/>
    <s v="Two-Door Car"/>
    <s v="Medsize"/>
  </r>
  <r>
    <s v="LN47910"/>
    <x v="1"/>
    <n v="4434.0281409999998"/>
    <x v="0"/>
    <s v="Premium"/>
    <x v="1"/>
    <d v="2011-03-01T00:00:00"/>
    <s v="Employed"/>
    <x v="0"/>
    <n v="83220"/>
    <x v="0"/>
    <x v="0"/>
    <n v="110"/>
    <n v="9"/>
    <n v="42"/>
    <n v="0"/>
    <n v="1"/>
    <s v="Personal Auto"/>
    <s v="Personal L1"/>
    <s v="Offer3"/>
    <s v="Agent"/>
    <n v="528"/>
    <s v="Four-Door Car"/>
    <s v="Medsize"/>
  </r>
  <r>
    <s v="CY80935"/>
    <x v="4"/>
    <n v="14748.92373"/>
    <x v="0"/>
    <s v="Extended"/>
    <x v="3"/>
    <d v="2011-11-02T00:00:00"/>
    <s v="Employed"/>
    <x v="1"/>
    <n v="31226"/>
    <x v="0"/>
    <x v="0"/>
    <n v="93"/>
    <n v="31"/>
    <n v="68"/>
    <n v="0"/>
    <n v="2"/>
    <s v="Personal Auto"/>
    <s v="Personal L2"/>
    <s v="Offer1"/>
    <s v="Agent"/>
    <n v="446.4"/>
    <s v="Four-Door Car"/>
    <s v="Medsize"/>
  </r>
  <r>
    <s v="SA84892"/>
    <x v="3"/>
    <n v="4916.3732209999998"/>
    <x v="0"/>
    <s v="Extended"/>
    <x v="3"/>
    <d v="2011-07-01T00:00:00"/>
    <s v="Employed"/>
    <x v="0"/>
    <n v="66982"/>
    <x v="0"/>
    <x v="0"/>
    <n v="121"/>
    <n v="12"/>
    <n v="13"/>
    <n v="0"/>
    <n v="1"/>
    <s v="Corporate Auto"/>
    <s v="Corporate L3"/>
    <s v="Offer2"/>
    <s v="Agent"/>
    <n v="871.2"/>
    <s v="SUV"/>
    <s v="Medsize"/>
  </r>
  <r>
    <s v="LY93301"/>
    <x v="4"/>
    <n v="12495.73971"/>
    <x v="0"/>
    <s v="Basic"/>
    <x v="0"/>
    <d v="2011-03-02T00:00:00"/>
    <s v="Unemployed"/>
    <x v="1"/>
    <n v="0"/>
    <x v="0"/>
    <x v="1"/>
    <n v="61"/>
    <n v="32"/>
    <n v="85"/>
    <n v="0"/>
    <n v="2"/>
    <s v="Corporate Auto"/>
    <s v="Corporate L3"/>
    <s v="Offer3"/>
    <s v="Agent"/>
    <n v="292.8"/>
    <s v="Two-Door Car"/>
    <s v="Medsize"/>
  </r>
  <r>
    <s v="FG63647"/>
    <x v="2"/>
    <n v="12877.7765"/>
    <x v="0"/>
    <s v="Premium"/>
    <x v="0"/>
    <s v="1/25/11"/>
    <s v="Unemployed"/>
    <x v="1"/>
    <n v="0"/>
    <x v="0"/>
    <x v="0"/>
    <n v="117"/>
    <n v="8"/>
    <n v="89"/>
    <n v="0"/>
    <n v="2"/>
    <s v="Personal Auto"/>
    <s v="Personal L1"/>
    <s v="Offer2"/>
    <s v="Agent"/>
    <n v="561.6"/>
    <s v="Four-Door Car"/>
    <s v="Medsize"/>
  </r>
  <r>
    <s v="VX79712"/>
    <x v="0"/>
    <n v="6775.9241670000001"/>
    <x v="0"/>
    <s v="Extended"/>
    <x v="4"/>
    <s v="2/20/11"/>
    <s v="Employed"/>
    <x v="1"/>
    <n v="27354"/>
    <x v="0"/>
    <x v="0"/>
    <n v="86"/>
    <n v="2"/>
    <n v="13"/>
    <n v="1"/>
    <n v="7"/>
    <s v="Personal Auto"/>
    <s v="Personal L3"/>
    <s v="Offer4"/>
    <s v="Branch"/>
    <n v="412.8"/>
    <s v="Two-Door Car"/>
    <s v="Medsize"/>
  </r>
  <r>
    <s v="UH59257"/>
    <x v="0"/>
    <n v="7540.9114740000005"/>
    <x v="0"/>
    <s v="Extended"/>
    <x v="4"/>
    <s v="2/14/11"/>
    <s v="Employed"/>
    <x v="1"/>
    <n v="61726"/>
    <x v="0"/>
    <x v="0"/>
    <n v="96"/>
    <n v="33"/>
    <n v="30"/>
    <n v="2"/>
    <n v="4"/>
    <s v="Personal Auto"/>
    <s v="Personal L3"/>
    <s v="Offer2"/>
    <s v="Agent"/>
    <n v="689.50772400000005"/>
    <s v="Two-Door Car"/>
    <s v="Medsize"/>
  </r>
  <r>
    <s v="ME84824"/>
    <x v="1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3"/>
    <s v="Offer2"/>
    <s v="Branch"/>
    <n v="739.2"/>
    <s v="Sports Car"/>
    <s v="Medsize"/>
  </r>
  <r>
    <s v="ZR68364"/>
    <x v="3"/>
    <n v="9171.0009669999999"/>
    <x v="0"/>
    <s v="Extended"/>
    <x v="1"/>
    <d v="2011-10-02T00:00:00"/>
    <s v="Employed"/>
    <x v="1"/>
    <n v="60433"/>
    <x v="0"/>
    <x v="0"/>
    <n v="77"/>
    <n v="0"/>
    <n v="64"/>
    <n v="0"/>
    <n v="2"/>
    <s v="Personal Auto"/>
    <s v="Personal L1"/>
    <s v="Offer2"/>
    <s v="Branch"/>
    <n v="369.6"/>
    <s v="Four-Door Car"/>
    <s v="Medsize"/>
  </r>
  <r>
    <s v="WQ25142"/>
    <x v="3"/>
    <n v="21528.567230000001"/>
    <x v="0"/>
    <s v="Extended"/>
    <x v="0"/>
    <s v="2/18/11"/>
    <s v="Disabled"/>
    <x v="1"/>
    <n v="11538"/>
    <x v="0"/>
    <x v="0"/>
    <n v="82"/>
    <n v="35"/>
    <n v="22"/>
    <n v="0"/>
    <n v="2"/>
    <s v="Corporate Auto"/>
    <s v="Corporate L3"/>
    <s v="Offer3"/>
    <s v="Call Center"/>
    <n v="393.6"/>
    <s v="Four-Door Car"/>
    <s v="Medsize"/>
  </r>
  <r>
    <s v="OW84481"/>
    <x v="2"/>
    <n v="2675.569927"/>
    <x v="0"/>
    <s v="Basic"/>
    <x v="3"/>
    <s v="2/16/11"/>
    <s v="Employed"/>
    <x v="1"/>
    <n v="67837"/>
    <x v="0"/>
    <x v="0"/>
    <n v="69"/>
    <n v="19"/>
    <n v="17"/>
    <n v="4"/>
    <n v="1"/>
    <s v="Personal Auto"/>
    <s v="Personal L3"/>
    <s v="Offer2"/>
    <s v="Agent"/>
    <n v="430.47743600000001"/>
    <s v="Four-Door Car"/>
    <s v="Medsize"/>
  </r>
  <r>
    <s v="FU77365"/>
    <x v="3"/>
    <n v="9246.2234619999999"/>
    <x v="0"/>
    <s v="Basic"/>
    <x v="0"/>
    <s v="2/14/11"/>
    <s v="Employed"/>
    <x v="0"/>
    <n v="40032"/>
    <x v="0"/>
    <x v="0"/>
    <n v="118"/>
    <n v="1"/>
    <n v="50"/>
    <n v="2"/>
    <n v="7"/>
    <s v="Personal Auto"/>
    <s v="Personal L3"/>
    <s v="Offer1"/>
    <s v="Web"/>
    <n v="717.76372400000002"/>
    <s v="SUV"/>
    <s v="Medsize"/>
  </r>
  <r>
    <s v="MR46875"/>
    <x v="0"/>
    <n v="4860.5800330000002"/>
    <x v="0"/>
    <s v="Basic"/>
    <x v="2"/>
    <s v="1/13/11"/>
    <s v="Employed"/>
    <x v="1"/>
    <n v="41126"/>
    <x v="2"/>
    <x v="2"/>
    <n v="61"/>
    <n v="28"/>
    <n v="89"/>
    <n v="0"/>
    <n v="8"/>
    <s v="Corporate Auto"/>
    <s v="Corporate L2"/>
    <s v="Offer3"/>
    <s v="Call Center"/>
    <n v="199.28140400000001"/>
    <s v="Four-Door Car"/>
    <s v="Medsize"/>
  </r>
  <r>
    <s v="PT46181"/>
    <x v="3"/>
    <n v="2471.145145"/>
    <x v="0"/>
    <s v="Basic"/>
    <x v="1"/>
    <s v="1/26/11"/>
    <s v="Employed"/>
    <x v="1"/>
    <n v="65176"/>
    <x v="0"/>
    <x v="0"/>
    <n v="62"/>
    <n v="24"/>
    <n v="32"/>
    <n v="0"/>
    <n v="1"/>
    <s v="Personal Auto"/>
    <s v="Personal L3"/>
    <s v="Offer2"/>
    <s v="Branch"/>
    <n v="297.60000000000002"/>
    <s v="Four-Door Car"/>
    <s v="Medsize"/>
  </r>
  <r>
    <s v="LT41574"/>
    <x v="4"/>
    <n v="2760.9547510000002"/>
    <x v="0"/>
    <s v="Basic"/>
    <x v="0"/>
    <s v="1/18/11"/>
    <s v="Employed"/>
    <x v="0"/>
    <n v="34717"/>
    <x v="0"/>
    <x v="0"/>
    <n v="70"/>
    <n v="7"/>
    <n v="33"/>
    <n v="2"/>
    <n v="1"/>
    <s v="Special Auto"/>
    <s v="Special L2"/>
    <s v="Offer1"/>
    <s v="Web"/>
    <n v="336"/>
    <s v="Four-Door Car"/>
    <s v="Medsize"/>
  </r>
  <r>
    <s v="WX16395"/>
    <x v="3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1"/>
    <s v="Offer2"/>
    <s v="Agent"/>
    <n v="725.87069299999996"/>
    <s v="SUV"/>
    <s v="Medsize"/>
  </r>
  <r>
    <s v="HD82971"/>
    <x v="1"/>
    <n v="3136.0820079999999"/>
    <x v="0"/>
    <s v="Extended"/>
    <x v="3"/>
    <s v="1/15/11"/>
    <s v="Unemployed"/>
    <x v="0"/>
    <n v="0"/>
    <x v="0"/>
    <x v="1"/>
    <n v="89"/>
    <n v="15"/>
    <n v="83"/>
    <n v="0"/>
    <n v="1"/>
    <s v="Personal Auto"/>
    <s v="Personal L1"/>
    <s v="Offer3"/>
    <s v="Agent"/>
    <n v="640.79999999999995"/>
    <s v="Four-Door Car"/>
    <s v="Medsize"/>
  </r>
  <r>
    <s v="ZC17276"/>
    <x v="3"/>
    <n v="7755.2097190000004"/>
    <x v="0"/>
    <s v="Premium"/>
    <x v="2"/>
    <s v="1/15/11"/>
    <s v="Unemployed"/>
    <x v="1"/>
    <n v="0"/>
    <x v="0"/>
    <x v="1"/>
    <n v="110"/>
    <n v="7"/>
    <n v="90"/>
    <n v="0"/>
    <n v="5"/>
    <s v="Personal Auto"/>
    <s v="Personal L3"/>
    <s v="Offer1"/>
    <s v="Branch"/>
    <n v="528"/>
    <s v="Four-Door Car"/>
    <s v="Medsize"/>
  </r>
  <r>
    <s v="OR27665"/>
    <x v="0"/>
    <n v="4927.707574"/>
    <x v="0"/>
    <s v="Basic"/>
    <x v="0"/>
    <s v="1/29/11"/>
    <s v="Unemployed"/>
    <x v="0"/>
    <n v="0"/>
    <x v="1"/>
    <x v="0"/>
    <n v="67"/>
    <n v="29"/>
    <n v="40"/>
    <n v="0"/>
    <n v="9"/>
    <s v="Personal Auto"/>
    <s v="Personal L1"/>
    <s v="Offer1"/>
    <s v="Branch"/>
    <n v="132.44370499999999"/>
    <s v="Two-Door Car"/>
    <s v="Medsize"/>
  </r>
  <r>
    <s v="VO75043"/>
    <x v="4"/>
    <n v="6661.7441449999997"/>
    <x v="0"/>
    <s v="Extended"/>
    <x v="0"/>
    <d v="2011-07-01T00:00:00"/>
    <s v="Unemployed"/>
    <x v="1"/>
    <n v="0"/>
    <x v="0"/>
    <x v="0"/>
    <n v="95"/>
    <n v="6"/>
    <n v="99"/>
    <n v="0"/>
    <n v="5"/>
    <s v="Personal Auto"/>
    <s v="Personal L3"/>
    <s v="Offer4"/>
    <s v="Agent"/>
    <n v="456"/>
    <s v="Four-Door Car"/>
    <s v="Medsize"/>
  </r>
  <r>
    <s v="LZ78622"/>
    <x v="3"/>
    <n v="6529.9114959999997"/>
    <x v="0"/>
    <s v="Extended"/>
    <x v="3"/>
    <d v="2011-09-01T00:00:00"/>
    <s v="Employed"/>
    <x v="1"/>
    <n v="44379"/>
    <x v="0"/>
    <x v="0"/>
    <n v="83"/>
    <n v="10"/>
    <n v="12"/>
    <n v="1"/>
    <n v="8"/>
    <s v="Special Auto"/>
    <s v="Special L3"/>
    <s v="Offer2"/>
    <s v="Call Center"/>
    <n v="398.4"/>
    <s v="Four-Door Car"/>
    <s v="Medsize"/>
  </r>
  <r>
    <s v="PK24825"/>
    <x v="4"/>
    <n v="3293.2457060000002"/>
    <x v="0"/>
    <s v="Extended"/>
    <x v="1"/>
    <s v="2/15/11"/>
    <s v="Unemployed"/>
    <x v="0"/>
    <n v="0"/>
    <x v="0"/>
    <x v="1"/>
    <n v="94"/>
    <n v="3"/>
    <n v="40"/>
    <n v="0"/>
    <n v="1"/>
    <s v="Corporate Auto"/>
    <s v="Corporate L1"/>
    <s v="Offer3"/>
    <s v="Call Center"/>
    <n v="676.8"/>
    <s v="Four-Door Car"/>
    <s v="Large"/>
  </r>
  <r>
    <s v="HG93801"/>
    <x v="1"/>
    <n v="5154.7640739999997"/>
    <x v="0"/>
    <s v="Extended"/>
    <x v="3"/>
    <d v="2011-02-01T00:00:00"/>
    <s v="Employed"/>
    <x v="1"/>
    <n v="82730"/>
    <x v="2"/>
    <x v="0"/>
    <n v="127"/>
    <n v="13"/>
    <n v="31"/>
    <n v="0"/>
    <n v="1"/>
    <s v="Corporate Auto"/>
    <s v="Corporate L3"/>
    <s v="Offer2"/>
    <s v="Branch"/>
    <n v="442.52108700000002"/>
    <s v="SUV"/>
    <s v="Large"/>
  </r>
  <r>
    <s v="PJ36749"/>
    <x v="0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2"/>
    <s v="Offer1"/>
    <s v="Branch"/>
    <n v="667.2"/>
    <s v="SUV"/>
    <s v="Medsize"/>
  </r>
  <r>
    <s v="IJ33473"/>
    <x v="3"/>
    <n v="20766.669180000001"/>
    <x v="0"/>
    <s v="Basic"/>
    <x v="0"/>
    <s v="1/13/11"/>
    <s v="Unemployed"/>
    <x v="0"/>
    <n v="0"/>
    <x v="0"/>
    <x v="1"/>
    <n v="73"/>
    <n v="9"/>
    <n v="28"/>
    <n v="2"/>
    <n v="2"/>
    <s v="Personal Auto"/>
    <s v="Personal L3"/>
    <s v="Offer3"/>
    <s v="Call Center"/>
    <n v="350.4"/>
    <s v="Two-Door Car"/>
    <s v="Medsize"/>
  </r>
  <r>
    <s v="CH96412"/>
    <x v="4"/>
    <n v="5423.1367550000004"/>
    <x v="0"/>
    <s v="Basic"/>
    <x v="4"/>
    <s v="1/28/11"/>
    <s v="Employed"/>
    <x v="0"/>
    <n v="85018"/>
    <x v="1"/>
    <x v="0"/>
    <n v="68"/>
    <n v="22"/>
    <n v="54"/>
    <n v="3"/>
    <n v="6"/>
    <s v="Personal Auto"/>
    <s v="Personal L1"/>
    <s v="Offer1"/>
    <s v="Call Center"/>
    <n v="62.837764"/>
    <s v="Four-Door Car"/>
    <s v="Large"/>
  </r>
  <r>
    <s v="PR74833"/>
    <x v="4"/>
    <n v="5553.3626889999996"/>
    <x v="0"/>
    <s v="Extended"/>
    <x v="0"/>
    <d v="2011-04-02T00:00:00"/>
    <s v="Unemployed"/>
    <x v="1"/>
    <n v="0"/>
    <x v="0"/>
    <x v="1"/>
    <n v="89"/>
    <n v="1"/>
    <n v="84"/>
    <n v="1"/>
    <n v="4"/>
    <s v="Personal Auto"/>
    <s v="Personal L3"/>
    <s v="Offer1"/>
    <s v="Agent"/>
    <n v="640.79999999999995"/>
    <s v="Two-Door Car"/>
    <s v="Medsize"/>
  </r>
  <r>
    <s v="ZS36394"/>
    <x v="3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1"/>
    <s v="Offer1"/>
    <s v="Call Center"/>
    <n v="350.4"/>
    <s v="Four-Door Car"/>
    <s v="Medsize"/>
  </r>
  <r>
    <s v="DP50922"/>
    <x v="3"/>
    <n v="12663.99057"/>
    <x v="0"/>
    <s v="Basic"/>
    <x v="3"/>
    <d v="2011-05-02T00:00:00"/>
    <s v="Employed"/>
    <x v="1"/>
    <n v="72109"/>
    <x v="0"/>
    <x v="0"/>
    <n v="105"/>
    <n v="31"/>
    <n v="34"/>
    <n v="0"/>
    <n v="2"/>
    <s v="Personal Auto"/>
    <s v="Personal L3"/>
    <s v="Offer2"/>
    <s v="Web"/>
    <n v="504"/>
    <s v="Sports Car"/>
    <s v="Medsize"/>
  </r>
  <r>
    <s v="VY23882"/>
    <x v="1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1"/>
    <s v="Offer1"/>
    <s v="Agent"/>
    <n v="331.2"/>
    <s v="Four-Door Car"/>
    <s v="Medsize"/>
  </r>
  <r>
    <s v="UH62357"/>
    <x v="0"/>
    <n v="4389.9457089999996"/>
    <x v="0"/>
    <s v="Basic"/>
    <x v="3"/>
    <s v="1/28/11"/>
    <s v="Unemployed"/>
    <x v="0"/>
    <n v="0"/>
    <x v="0"/>
    <x v="2"/>
    <n v="118"/>
    <n v="10"/>
    <n v="69"/>
    <n v="1"/>
    <n v="1"/>
    <s v="Personal Auto"/>
    <s v="Personal L3"/>
    <s v="Offer1"/>
    <s v="Branch"/>
    <n v="670.65655100000004"/>
    <s v="SUV"/>
    <s v="Medsize"/>
  </r>
  <r>
    <s v="BG74433"/>
    <x v="4"/>
    <n v="2604.8471199999999"/>
    <x v="0"/>
    <s v="Basic"/>
    <x v="0"/>
    <s v="1/22/11"/>
    <s v="Unemployed"/>
    <x v="0"/>
    <n v="0"/>
    <x v="0"/>
    <x v="1"/>
    <n v="74"/>
    <n v="19"/>
    <n v="50"/>
    <n v="0"/>
    <n v="1"/>
    <s v="Corporate Auto"/>
    <s v="Corporate L1"/>
    <s v="Offer2"/>
    <s v="Call Center"/>
    <n v="532.79999999999995"/>
    <s v="Four-Door Car"/>
    <s v="Medsize"/>
  </r>
  <r>
    <s v="TI19394"/>
    <x v="4"/>
    <n v="2918.5761889999999"/>
    <x v="0"/>
    <s v="Basic"/>
    <x v="1"/>
    <s v="2/24/11"/>
    <s v="Employed"/>
    <x v="1"/>
    <n v="80714"/>
    <x v="0"/>
    <x v="0"/>
    <n v="72"/>
    <n v="18"/>
    <n v="12"/>
    <n v="0"/>
    <n v="1"/>
    <s v="Personal Auto"/>
    <s v="Personal L3"/>
    <s v="Offer2"/>
    <s v="Web"/>
    <n v="345.6"/>
    <s v="Four-Door Car"/>
    <s v="Small"/>
  </r>
  <r>
    <s v="AQ91207"/>
    <x v="3"/>
    <n v="2487.6494729999999"/>
    <x v="0"/>
    <s v="Basic"/>
    <x v="3"/>
    <d v="2011-11-02T00:00:00"/>
    <s v="Employed"/>
    <x v="1"/>
    <n v="38667"/>
    <x v="2"/>
    <x v="0"/>
    <n v="63"/>
    <n v="9"/>
    <n v="21"/>
    <n v="0"/>
    <n v="1"/>
    <s v="Personal Auto"/>
    <s v="Personal L3"/>
    <s v="Offer2"/>
    <s v="Branch"/>
    <n v="293.070538"/>
    <s v="Four-Door Car"/>
    <s v="Medsize"/>
  </r>
  <r>
    <s v="QL46987"/>
    <x v="4"/>
    <n v="9082.8338910000002"/>
    <x v="0"/>
    <s v="Premium"/>
    <x v="0"/>
    <d v="2011-08-01T00:00:00"/>
    <s v="Employed"/>
    <x v="0"/>
    <n v="34430"/>
    <x v="1"/>
    <x v="2"/>
    <n v="117"/>
    <n v="16"/>
    <n v="51"/>
    <n v="0"/>
    <n v="8"/>
    <s v="Personal Auto"/>
    <s v="Personal L3"/>
    <s v="Offer1"/>
    <s v="Branch"/>
    <n v="232.87579400000001"/>
    <s v="Four-Door Car"/>
    <s v="Medsize"/>
  </r>
  <r>
    <s v="BS34332"/>
    <x v="4"/>
    <n v="5557.9341180000001"/>
    <x v="0"/>
    <s v="Basic"/>
    <x v="3"/>
    <s v="1/30/11"/>
    <s v="Employed"/>
    <x v="0"/>
    <n v="83576"/>
    <x v="0"/>
    <x v="0"/>
    <n v="69"/>
    <n v="35"/>
    <n v="72"/>
    <n v="0"/>
    <n v="5"/>
    <s v="Personal Auto"/>
    <s v="Personal L3"/>
    <s v="Offer3"/>
    <s v="Web"/>
    <n v="331.2"/>
    <s v="Two-Door Car"/>
    <s v="Medsize"/>
  </r>
  <r>
    <s v="IJ26642"/>
    <x v="2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3"/>
    <s v="Offer2"/>
    <s v="Agent"/>
    <n v="288.57210800000001"/>
    <s v="Four-Door Car"/>
    <s v="Medsize"/>
  </r>
  <r>
    <s v="XS36281"/>
    <x v="0"/>
    <n v="5570.2158300000001"/>
    <x v="0"/>
    <s v="Extended"/>
    <x v="1"/>
    <s v="1/29/11"/>
    <s v="Employed"/>
    <x v="0"/>
    <n v="85718"/>
    <x v="2"/>
    <x v="1"/>
    <n v="139"/>
    <n v="4"/>
    <n v="98"/>
    <n v="1"/>
    <n v="1"/>
    <s v="Personal Auto"/>
    <s v="Personal L3"/>
    <s v="Offer1"/>
    <s v="Branch"/>
    <n v="540.17393300000003"/>
    <s v="Sports Car"/>
    <s v="Medsize"/>
  </r>
  <r>
    <s v="SR47878"/>
    <x v="3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HG53255"/>
    <x v="2"/>
    <n v="11243.90285"/>
    <x v="0"/>
    <s v="Extended"/>
    <x v="1"/>
    <s v="2/25/11"/>
    <s v="Employed"/>
    <x v="1"/>
    <n v="66146"/>
    <x v="2"/>
    <x v="1"/>
    <n v="96"/>
    <n v="2"/>
    <n v="38"/>
    <n v="0"/>
    <n v="2"/>
    <s v="Personal Auto"/>
    <s v="Personal L3"/>
    <s v="Offer4"/>
    <s v="Call Center"/>
    <n v="250.697824"/>
    <s v="Two-Door Car"/>
    <s v="Medsize"/>
  </r>
  <r>
    <s v="QV65644"/>
    <x v="4"/>
    <n v="6113.8699839999999"/>
    <x v="0"/>
    <s v="Extended"/>
    <x v="3"/>
    <d v="2011-04-02T00:00:00"/>
    <s v="Unemployed"/>
    <x v="1"/>
    <n v="0"/>
    <x v="0"/>
    <x v="1"/>
    <n v="88"/>
    <n v="18"/>
    <n v="7"/>
    <n v="0"/>
    <n v="5"/>
    <s v="Personal Auto"/>
    <s v="Personal L2"/>
    <s v="Offer1"/>
    <s v="Branch"/>
    <n v="1034.7996149999999"/>
    <s v="Four-Door Car"/>
    <s v="Medsize"/>
  </r>
  <r>
    <s v="ZW76597"/>
    <x v="3"/>
    <n v="5271.372558"/>
    <x v="0"/>
    <s v="Basic"/>
    <x v="0"/>
    <s v="2/14/11"/>
    <s v="Retired"/>
    <x v="0"/>
    <n v="13215"/>
    <x v="0"/>
    <x v="0"/>
    <n v="74"/>
    <n v="30"/>
    <n v="17"/>
    <n v="1"/>
    <n v="3"/>
    <s v="Corporate Auto"/>
    <s v="Corporate L3"/>
    <s v="Offer1"/>
    <s v="Branch"/>
    <n v="443.77292699999998"/>
    <s v="Four-Door Car"/>
    <s v="Small"/>
  </r>
  <r>
    <s v="SM80235"/>
    <x v="4"/>
    <n v="2746.9215020000001"/>
    <x v="0"/>
    <s v="Basic"/>
    <x v="3"/>
    <s v="1/29/11"/>
    <s v="Employed"/>
    <x v="1"/>
    <n v="62302"/>
    <x v="0"/>
    <x v="1"/>
    <n v="70"/>
    <n v="7"/>
    <n v="7"/>
    <n v="0"/>
    <n v="1"/>
    <s v="Personal Auto"/>
    <s v="Personal L2"/>
    <s v="Offer2"/>
    <s v="Call Center"/>
    <n v="504"/>
    <s v="Four-Door Car"/>
    <s v="Small"/>
  </r>
  <r>
    <s v="FE24232"/>
    <x v="2"/>
    <n v="4729.9702049999996"/>
    <x v="0"/>
    <s v="Extended"/>
    <x v="3"/>
    <s v="1/17/11"/>
    <s v="Unemployed"/>
    <x v="0"/>
    <n v="0"/>
    <x v="0"/>
    <x v="0"/>
    <n v="124"/>
    <n v="13"/>
    <n v="31"/>
    <n v="0"/>
    <n v="1"/>
    <s v="Corporate Auto"/>
    <s v="Corporate L1"/>
    <s v="Offer2"/>
    <s v="Web"/>
    <n v="630.85509000000002"/>
    <s v="Sports Car"/>
    <s v="Medsize"/>
  </r>
  <r>
    <s v="BY78730"/>
    <x v="4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Special Auto"/>
    <s v="Special L2"/>
    <s v="Offer1"/>
    <s v="Agent"/>
    <n v="528.20086000000003"/>
    <s v="SUV"/>
    <s v="Small"/>
  </r>
  <r>
    <s v="CR40615"/>
    <x v="1"/>
    <n v="3106.48254"/>
    <x v="0"/>
    <s v="Extended"/>
    <x v="0"/>
    <d v="2011-02-01T00:00:00"/>
    <s v="Disabled"/>
    <x v="1"/>
    <n v="22076"/>
    <x v="0"/>
    <x v="1"/>
    <n v="85"/>
    <n v="30"/>
    <n v="53"/>
    <n v="0"/>
    <n v="1"/>
    <s v="Personal Auto"/>
    <s v="Personal L2"/>
    <s v="Offer1"/>
    <s v="Web"/>
    <n v="422.76536299999998"/>
    <s v="Four-Door Car"/>
    <s v="Medsize"/>
  </r>
  <r>
    <s v="WL24392"/>
    <x v="1"/>
    <n v="5860.1674300000004"/>
    <x v="0"/>
    <s v="Basic"/>
    <x v="0"/>
    <d v="2011-01-02T00:00:00"/>
    <s v="Employed"/>
    <x v="1"/>
    <n v="94527"/>
    <x v="1"/>
    <x v="0"/>
    <n v="73"/>
    <n v="16"/>
    <n v="32"/>
    <n v="0"/>
    <n v="3"/>
    <s v="Personal Auto"/>
    <s v="Personal L1"/>
    <s v="Offer1"/>
    <s v="Agent"/>
    <n v="41.464402"/>
    <s v="Four-Door Car"/>
    <s v="Medsize"/>
  </r>
  <r>
    <s v="MZ81826"/>
    <x v="1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Personal Auto"/>
    <s v="Personal L1"/>
    <s v="Offer2"/>
    <s v="Web"/>
    <n v="542.4"/>
    <s v="Four-Door Car"/>
    <s v="Large"/>
  </r>
  <r>
    <s v="EO99750"/>
    <x v="2"/>
    <n v="7256.5762350000005"/>
    <x v="0"/>
    <s v="Premium"/>
    <x v="2"/>
    <s v="2/25/11"/>
    <s v="Employed"/>
    <x v="0"/>
    <n v="29053"/>
    <x v="1"/>
    <x v="0"/>
    <n v="181"/>
    <n v="34"/>
    <n v="52"/>
    <n v="0"/>
    <n v="1"/>
    <s v="Personal Auto"/>
    <s v="Personal L3"/>
    <s v="Offer3"/>
    <s v="Web"/>
    <n v="404.95431000000002"/>
    <s v="Sports Car"/>
    <s v="Small"/>
  </r>
  <r>
    <s v="HF82396"/>
    <x v="4"/>
    <n v="14428.869259999999"/>
    <x v="0"/>
    <s v="Basic"/>
    <x v="3"/>
    <s v="1/17/11"/>
    <s v="Unemployed"/>
    <x v="0"/>
    <n v="0"/>
    <x v="0"/>
    <x v="1"/>
    <n v="68"/>
    <n v="2"/>
    <n v="82"/>
    <n v="0"/>
    <n v="2"/>
    <s v="Personal Auto"/>
    <s v="Personal L1"/>
    <s v="Offer1"/>
    <s v="Branch"/>
    <n v="326.39999999999998"/>
    <s v="Two-Door Car"/>
    <s v="Small"/>
  </r>
  <r>
    <s v="DH68319"/>
    <x v="4"/>
    <n v="2787.5014529999999"/>
    <x v="0"/>
    <s v="Basic"/>
    <x v="1"/>
    <d v="2011-01-01T00:00:00"/>
    <s v="Employed"/>
    <x v="0"/>
    <n v="62506"/>
    <x v="0"/>
    <x v="0"/>
    <n v="69"/>
    <n v="3"/>
    <n v="90"/>
    <n v="0"/>
    <n v="1"/>
    <s v="Personal Auto"/>
    <s v="Personal L1"/>
    <s v="Offer1"/>
    <s v="Branch"/>
    <n v="331.2"/>
    <s v="Two-Door Car"/>
    <s v="Large"/>
  </r>
  <r>
    <s v="EG12987"/>
    <x v="3"/>
    <n v="4845.0029480000003"/>
    <x v="0"/>
    <s v="Basic"/>
    <x v="0"/>
    <d v="2011-11-02T00:00:00"/>
    <s v="Unemployed"/>
    <x v="0"/>
    <n v="0"/>
    <x v="1"/>
    <x v="0"/>
    <n v="65"/>
    <n v="7"/>
    <n v="14"/>
    <n v="0"/>
    <n v="6"/>
    <s v="Personal Auto"/>
    <s v="Personal L2"/>
    <s v="Offer3"/>
    <s v="Branch"/>
    <n v="129.16555399999999"/>
    <s v="Two-Door Car"/>
    <s v="Large"/>
  </r>
  <r>
    <s v="ZU71467"/>
    <x v="1"/>
    <n v="5460.3150949999999"/>
    <x v="0"/>
    <s v="Basic"/>
    <x v="0"/>
    <d v="2011-10-01T00:00:00"/>
    <s v="Employed"/>
    <x v="1"/>
    <n v="45404"/>
    <x v="2"/>
    <x v="0"/>
    <n v="70"/>
    <n v="13"/>
    <n v="11"/>
    <n v="2"/>
    <n v="6"/>
    <s v="Corporate Auto"/>
    <s v="Corporate L3"/>
    <s v="Offer4"/>
    <s v="Web"/>
    <n v="266.14464800000002"/>
    <s v="Two-Door Car"/>
    <s v="Medsize"/>
  </r>
  <r>
    <s v="AD95939"/>
    <x v="3"/>
    <n v="26511.604449999999"/>
    <x v="0"/>
    <s v="Extended"/>
    <x v="0"/>
    <s v="1/17/11"/>
    <s v="Employed"/>
    <x v="1"/>
    <n v="28773"/>
    <x v="0"/>
    <x v="1"/>
    <n v="229"/>
    <n v="14"/>
    <n v="72"/>
    <n v="0"/>
    <n v="2"/>
    <s v="Personal Auto"/>
    <s v="Personal L1"/>
    <s v="Offer4"/>
    <s v="Web"/>
    <n v="1099.2"/>
    <s v="Luxury Car"/>
    <s v="Medsize"/>
  </r>
  <r>
    <s v="TB71474"/>
    <x v="2"/>
    <n v="3141.3336939999999"/>
    <x v="0"/>
    <s v="Extended"/>
    <x v="1"/>
    <s v="1/18/11"/>
    <s v="Employed"/>
    <x v="0"/>
    <n v="24019"/>
    <x v="1"/>
    <x v="0"/>
    <n v="79"/>
    <n v="14"/>
    <n v="27"/>
    <n v="0"/>
    <n v="1"/>
    <s v="Personal Auto"/>
    <s v="Personal L3"/>
    <s v="Offer3"/>
    <s v="Branch"/>
    <n v="47.228610000000003"/>
    <s v="Four-Door Car"/>
    <s v="Medsize"/>
  </r>
  <r>
    <s v="WN76039"/>
    <x v="2"/>
    <n v="2545.0568790000002"/>
    <x v="0"/>
    <s v="Basic"/>
    <x v="0"/>
    <s v="1/16/11"/>
    <s v="Unemployed"/>
    <x v="0"/>
    <n v="0"/>
    <x v="0"/>
    <x v="1"/>
    <n v="71"/>
    <n v="6"/>
    <n v="65"/>
    <n v="0"/>
    <n v="1"/>
    <s v="Special Auto"/>
    <s v="Special L3"/>
    <s v="Offer1"/>
    <s v="Agent"/>
    <n v="340.8"/>
    <s v="Four-Door Car"/>
    <s v="Medsize"/>
  </r>
  <r>
    <s v="HI16472"/>
    <x v="1"/>
    <n v="8355.9581849999995"/>
    <x v="0"/>
    <s v="Basic"/>
    <x v="1"/>
    <s v="2/15/11"/>
    <s v="Employed"/>
    <x v="0"/>
    <n v="23666"/>
    <x v="0"/>
    <x v="0"/>
    <n v="104"/>
    <n v="7"/>
    <n v="76"/>
    <n v="0"/>
    <n v="9"/>
    <s v="Personal Auto"/>
    <s v="Personal L3"/>
    <s v="Offer1"/>
    <s v="Agent"/>
    <n v="499.2"/>
    <s v="SUV"/>
    <s v="Medsize"/>
  </r>
  <r>
    <s v="VG43444"/>
    <x v="4"/>
    <n v="3837.4924580000002"/>
    <x v="0"/>
    <s v="Extended"/>
    <x v="0"/>
    <d v="2011-01-02T00:00:00"/>
    <s v="Employed"/>
    <x v="1"/>
    <n v="36794"/>
    <x v="0"/>
    <x v="1"/>
    <n v="99"/>
    <n v="0"/>
    <n v="75"/>
    <n v="0"/>
    <n v="1"/>
    <s v="Personal Auto"/>
    <s v="Personal L3"/>
    <s v="Offer1"/>
    <s v="Agent"/>
    <n v="712.8"/>
    <s v="Four-Door Car"/>
    <s v="Large"/>
  </r>
  <r>
    <s v="QI11566"/>
    <x v="4"/>
    <n v="2534.9900750000002"/>
    <x v="0"/>
    <s v="Basic"/>
    <x v="0"/>
    <s v="2/28/11"/>
    <s v="Disabled"/>
    <x v="0"/>
    <n v="25163"/>
    <x v="0"/>
    <x v="0"/>
    <n v="67"/>
    <n v="32"/>
    <n v="18"/>
    <n v="0"/>
    <n v="1"/>
    <s v="Corporate Auto"/>
    <s v="Corporate L2"/>
    <s v="Offer2"/>
    <s v="Branch"/>
    <n v="321.60000000000002"/>
    <s v="Two-Door Car"/>
    <s v="Small"/>
  </r>
  <r>
    <s v="JM98365"/>
    <x v="2"/>
    <n v="5762.4721440000003"/>
    <x v="0"/>
    <s v="Basic"/>
    <x v="4"/>
    <s v="1/23/11"/>
    <s v="Employed"/>
    <x v="1"/>
    <n v="66156"/>
    <x v="0"/>
    <x v="0"/>
    <n v="72"/>
    <n v="11"/>
    <n v="66"/>
    <n v="0"/>
    <n v="6"/>
    <s v="Personal Auto"/>
    <s v="Personal L2"/>
    <s v="Offer2"/>
    <s v="Web"/>
    <n v="345.6"/>
    <s v="Four-Door Car"/>
    <s v="Medsize"/>
  </r>
  <r>
    <s v="CP67787"/>
    <x v="3"/>
    <n v="15936.5764"/>
    <x v="0"/>
    <s v="Extended"/>
    <x v="0"/>
    <d v="2011-02-02T00:00:00"/>
    <s v="Unemployed"/>
    <x v="0"/>
    <n v="0"/>
    <x v="0"/>
    <x v="2"/>
    <n v="76"/>
    <n v="7"/>
    <n v="84"/>
    <n v="0"/>
    <n v="2"/>
    <s v="Personal Auto"/>
    <s v="Personal L1"/>
    <s v="Offer2"/>
    <s v="Agent"/>
    <n v="364.8"/>
    <s v="Four-Door Car"/>
    <s v="Medsize"/>
  </r>
  <r>
    <s v="LM83004"/>
    <x v="1"/>
    <n v="12552.64705"/>
    <x v="0"/>
    <s v="Basic"/>
    <x v="3"/>
    <s v="1/27/11"/>
    <s v="Disabled"/>
    <x v="1"/>
    <n v="10147"/>
    <x v="0"/>
    <x v="0"/>
    <n v="67"/>
    <n v="15"/>
    <n v="52"/>
    <n v="0"/>
    <n v="2"/>
    <s v="Personal Auto"/>
    <s v="Personal L3"/>
    <s v="Offer4"/>
    <s v="Branch"/>
    <n v="459.27666399999998"/>
    <s v="Four-Door Car"/>
    <s v="Medsize"/>
  </r>
  <r>
    <s v="JM77470"/>
    <x v="1"/>
    <n v="2352.3679000000002"/>
    <x v="0"/>
    <s v="Basic"/>
    <x v="1"/>
    <s v="1/19/11"/>
    <s v="Unemployed"/>
    <x v="0"/>
    <n v="0"/>
    <x v="0"/>
    <x v="2"/>
    <n v="64"/>
    <n v="4"/>
    <n v="61"/>
    <n v="0"/>
    <n v="1"/>
    <s v="Corporate Auto"/>
    <s v="Corporate L2"/>
    <s v="Offer1"/>
    <s v="Branch"/>
    <n v="381.06230599999998"/>
    <s v="Four-Door Car"/>
    <s v="Medsize"/>
  </r>
  <r>
    <s v="WI47826"/>
    <x v="4"/>
    <n v="4935.642812"/>
    <x v="0"/>
    <s v="Basic"/>
    <x v="1"/>
    <s v="2/17/11"/>
    <s v="Employed"/>
    <x v="0"/>
    <n v="95765"/>
    <x v="0"/>
    <x v="0"/>
    <n v="61"/>
    <n v="14"/>
    <n v="80"/>
    <n v="0"/>
    <n v="3"/>
    <s v="Personal Auto"/>
    <s v="Personal L3"/>
    <s v="Offer1"/>
    <s v="Branch"/>
    <n v="352.08931699999999"/>
    <s v="Four-Door Car"/>
    <s v="Medsize"/>
  </r>
  <r>
    <s v="GE39783"/>
    <x v="4"/>
    <n v="5356.1377119999997"/>
    <x v="0"/>
    <s v="Basic"/>
    <x v="1"/>
    <d v="2011-04-01T00:00:00"/>
    <s v="Employed"/>
    <x v="0"/>
    <n v="60752"/>
    <x v="0"/>
    <x v="0"/>
    <n v="67"/>
    <n v="4"/>
    <n v="19"/>
    <n v="0"/>
    <n v="7"/>
    <s v="Personal Auto"/>
    <s v="Personal L1"/>
    <s v="Offer1"/>
    <s v="Agent"/>
    <n v="414.10643599999997"/>
    <s v="Four-Door Car"/>
    <s v="Medsize"/>
  </r>
  <r>
    <s v="JN96178"/>
    <x v="4"/>
    <n v="3740.4043740000002"/>
    <x v="0"/>
    <s v="Basic"/>
    <x v="3"/>
    <d v="2011-09-02T00:00:00"/>
    <s v="Unemployed"/>
    <x v="1"/>
    <n v="0"/>
    <x v="0"/>
    <x v="0"/>
    <n v="104"/>
    <n v="27"/>
    <n v="13"/>
    <n v="1"/>
    <n v="1"/>
    <s v="Personal Auto"/>
    <s v="Personal L2"/>
    <s v="Offer2"/>
    <s v="Agent"/>
    <n v="499.2"/>
    <s v="SUV"/>
    <s v="Large"/>
  </r>
  <r>
    <s v="KH41809"/>
    <x v="3"/>
    <n v="2489.3875069999999"/>
    <x v="0"/>
    <s v="Basic"/>
    <x v="1"/>
    <s v="1/29/11"/>
    <s v="Employed"/>
    <x v="0"/>
    <n v="31058"/>
    <x v="2"/>
    <x v="0"/>
    <n v="67"/>
    <n v="5"/>
    <n v="19"/>
    <n v="5"/>
    <n v="1"/>
    <s v="Personal Auto"/>
    <s v="Personal L1"/>
    <s v="Offer4"/>
    <s v="Branch"/>
    <n v="309.42470800000001"/>
    <s v="Two-Door Car"/>
    <s v="Medsize"/>
  </r>
  <r>
    <s v="KX86150"/>
    <x v="3"/>
    <n v="7188.292633"/>
    <x v="0"/>
    <s v="Extended"/>
    <x v="3"/>
    <s v="1/29/11"/>
    <s v="Medical Leave"/>
    <x v="1"/>
    <n v="13542"/>
    <x v="0"/>
    <x v="0"/>
    <n v="94"/>
    <n v="5"/>
    <n v="35"/>
    <n v="0"/>
    <n v="8"/>
    <s v="Personal Auto"/>
    <s v="Personal L3"/>
    <s v="Offer1"/>
    <s v="Web"/>
    <n v="451.2"/>
    <s v="Four-Door Car"/>
    <s v="Small"/>
  </r>
  <r>
    <s v="GX33877"/>
    <x v="1"/>
    <n v="35022.45478"/>
    <x v="0"/>
    <s v="Extended"/>
    <x v="0"/>
    <s v="2/22/11"/>
    <s v="Employed"/>
    <x v="0"/>
    <n v="25270"/>
    <x v="0"/>
    <x v="0"/>
    <n v="99"/>
    <n v="34"/>
    <n v="87"/>
    <n v="0"/>
    <n v="2"/>
    <s v="Personal Auto"/>
    <s v="Personal L2"/>
    <s v="Offer2"/>
    <s v="Agent"/>
    <n v="712.8"/>
    <s v="Two-Door Car"/>
    <s v="Small"/>
  </r>
  <r>
    <s v="IQ15028"/>
    <x v="1"/>
    <n v="2661.7296879999999"/>
    <x v="0"/>
    <s v="Basic"/>
    <x v="0"/>
    <d v="2011-05-01T00:00:00"/>
    <s v="Medical Leave"/>
    <x v="0"/>
    <n v="24152"/>
    <x v="0"/>
    <x v="0"/>
    <n v="72"/>
    <n v="17"/>
    <n v="28"/>
    <n v="2"/>
    <n v="1"/>
    <s v="Personal Auto"/>
    <s v="Personal L2"/>
    <s v="Offer3"/>
    <s v="Branch"/>
    <n v="345.6"/>
    <s v="Four-Door Car"/>
    <s v="Large"/>
  </r>
  <r>
    <s v="WE11250"/>
    <x v="0"/>
    <n v="12200.78537"/>
    <x v="0"/>
    <s v="Basic"/>
    <x v="1"/>
    <d v="2011-06-02T00:00:00"/>
    <s v="Employed"/>
    <x v="0"/>
    <n v="60282"/>
    <x v="1"/>
    <x v="0"/>
    <n v="102"/>
    <n v="23"/>
    <n v="87"/>
    <n v="0"/>
    <n v="2"/>
    <s v="Corporate Auto"/>
    <s v="Corporate L3"/>
    <s v="Offer1"/>
    <s v="Agent"/>
    <n v="120.083224"/>
    <s v="SUV"/>
    <s v="Large"/>
  </r>
  <r>
    <s v="OX61728"/>
    <x v="3"/>
    <n v="29006.670709999999"/>
    <x v="0"/>
    <s v="Basic"/>
    <x v="3"/>
    <d v="2011-02-02T00:00:00"/>
    <s v="Employed"/>
    <x v="0"/>
    <n v="40252"/>
    <x v="0"/>
    <x v="2"/>
    <n v="104"/>
    <n v="12"/>
    <n v="60"/>
    <n v="0"/>
    <n v="2"/>
    <s v="Personal Auto"/>
    <s v="Personal L3"/>
    <s v="Offer1"/>
    <s v="Agent"/>
    <n v="499.2"/>
    <s v="Sports Car"/>
    <s v="Medsize"/>
  </r>
  <r>
    <s v="VW39046"/>
    <x v="2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VE52406"/>
    <x v="3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Corporate Auto"/>
    <s v="Corporate L3"/>
    <s v="Offer2"/>
    <s v="Agent"/>
    <n v="114.273025"/>
    <s v="Two-Door Car"/>
    <s v="Medsize"/>
  </r>
  <r>
    <s v="KQ30179"/>
    <x v="3"/>
    <n v="2688.8606869999999"/>
    <x v="0"/>
    <s v="Basic"/>
    <x v="0"/>
    <d v="2011-10-01T00:00:00"/>
    <s v="Employed"/>
    <x v="1"/>
    <n v="89771"/>
    <x v="1"/>
    <x v="0"/>
    <n v="67"/>
    <n v="10"/>
    <n v="9"/>
    <n v="2"/>
    <n v="1"/>
    <s v="Personal Auto"/>
    <s v="Personal L2"/>
    <s v="Offer2"/>
    <s v="Call Center"/>
    <n v="104.12317899999999"/>
    <s v="Two-Door Car"/>
    <s v="Medsize"/>
  </r>
  <r>
    <s v="KH58171"/>
    <x v="3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3"/>
    <s v="Offer3"/>
    <s v="Web"/>
    <n v="392.23569800000001"/>
    <s v="Two-Door Car"/>
    <s v="Small"/>
  </r>
  <r>
    <s v="CA58346"/>
    <x v="4"/>
    <n v="4949.5253720000001"/>
    <x v="0"/>
    <s v="Basic"/>
    <x v="3"/>
    <s v="2/22/11"/>
    <s v="Unemployed"/>
    <x v="0"/>
    <n v="0"/>
    <x v="0"/>
    <x v="1"/>
    <n v="69"/>
    <n v="27"/>
    <n v="56"/>
    <n v="0"/>
    <n v="7"/>
    <s v="Corporate Auto"/>
    <s v="Corporate L2"/>
    <s v="Offer3"/>
    <s v="Call Center"/>
    <n v="331.2"/>
    <s v="Four-Door Car"/>
    <s v="Medsize"/>
  </r>
  <r>
    <s v="ZU76536"/>
    <x v="3"/>
    <n v="6143.8982189999997"/>
    <x v="0"/>
    <s v="Extended"/>
    <x v="3"/>
    <s v="1/30/11"/>
    <s v="Employed"/>
    <x v="0"/>
    <n v="45032"/>
    <x v="1"/>
    <x v="0"/>
    <n v="77"/>
    <n v="13"/>
    <n v="35"/>
    <n v="0"/>
    <n v="3"/>
    <s v="Personal Auto"/>
    <s v="Personal L2"/>
    <s v="Offer2"/>
    <s v="Agent"/>
    <n v="36.818178000000003"/>
    <s v="Four-Door Car"/>
    <s v="Medsize"/>
  </r>
  <r>
    <s v="UN69319"/>
    <x v="1"/>
    <n v="8837.3346390000006"/>
    <x v="0"/>
    <s v="Basic"/>
    <x v="2"/>
    <s v="2/17/11"/>
    <s v="Employed"/>
    <x v="1"/>
    <n v="62277"/>
    <x v="1"/>
    <x v="1"/>
    <n v="113"/>
    <n v="9"/>
    <n v="68"/>
    <n v="0"/>
    <n v="8"/>
    <s v="Corporate Auto"/>
    <s v="Corporate L3"/>
    <s v="Offer3"/>
    <s v="Call Center"/>
    <n v="249.79975200000001"/>
    <s v="SUV"/>
    <s v="Medsize"/>
  </r>
  <r>
    <s v="MG66142"/>
    <x v="4"/>
    <n v="9517.0780099999993"/>
    <x v="0"/>
    <s v="Extended"/>
    <x v="0"/>
    <s v="2/19/11"/>
    <s v="Unemployed"/>
    <x v="0"/>
    <n v="0"/>
    <x v="0"/>
    <x v="0"/>
    <n v="87"/>
    <n v="13"/>
    <n v="76"/>
    <n v="0"/>
    <n v="2"/>
    <s v="Personal Auto"/>
    <s v="Personal L3"/>
    <s v="Offer3"/>
    <s v="Agent"/>
    <n v="417.6"/>
    <s v="Four-Door Car"/>
    <s v="Small"/>
  </r>
  <r>
    <s v="MV97958"/>
    <x v="1"/>
    <n v="2879.6317899999999"/>
    <x v="0"/>
    <s v="Basic"/>
    <x v="0"/>
    <s v="1/23/11"/>
    <s v="Employed"/>
    <x v="0"/>
    <n v="40525"/>
    <x v="1"/>
    <x v="0"/>
    <n v="73"/>
    <n v="3"/>
    <n v="27"/>
    <n v="0"/>
    <n v="1"/>
    <s v="Personal Auto"/>
    <s v="Personal L3"/>
    <s v="Offer2"/>
    <s v="Branch"/>
    <n v="123.790553"/>
    <s v="Four-Door Car"/>
    <s v="Medsize"/>
  </r>
  <r>
    <s v="AG58599"/>
    <x v="4"/>
    <n v="2805.0985620000001"/>
    <x v="0"/>
    <s v="Basic"/>
    <x v="3"/>
    <s v="1/29/11"/>
    <s v="Employed"/>
    <x v="0"/>
    <n v="26004"/>
    <x v="0"/>
    <x v="0"/>
    <n v="70"/>
    <n v="12"/>
    <n v="3"/>
    <n v="0"/>
    <n v="1"/>
    <s v="Personal Auto"/>
    <s v="Personal L3"/>
    <s v="Offer3"/>
    <s v="Web"/>
    <n v="336"/>
    <s v="Four-Door Car"/>
    <s v="Medsize"/>
  </r>
  <r>
    <s v="UG35090"/>
    <x v="3"/>
    <n v="6045.6251140000004"/>
    <x v="0"/>
    <s v="Extended"/>
    <x v="1"/>
    <s v="2/14/11"/>
    <s v="Employed"/>
    <x v="0"/>
    <n v="82399"/>
    <x v="1"/>
    <x v="1"/>
    <n v="77"/>
    <n v="18"/>
    <n v="15"/>
    <n v="3"/>
    <n v="9"/>
    <s v="Personal Auto"/>
    <s v="Personal L3"/>
    <s v="Offer2"/>
    <s v="Agent"/>
    <n v="31.668965"/>
    <s v="Four-Door Car"/>
    <s v="Medsize"/>
  </r>
  <r>
    <s v="IX85835"/>
    <x v="2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Personal Auto"/>
    <s v="Personal L2"/>
    <s v="Offer1"/>
    <s v="Agent"/>
    <n v="456.70273500000002"/>
    <s v="Two-Door Car"/>
    <s v="Medsize"/>
  </r>
  <r>
    <s v="FP67680"/>
    <x v="3"/>
    <n v="4772.9315260000003"/>
    <x v="0"/>
    <s v="Extended"/>
    <x v="3"/>
    <s v="1/20/11"/>
    <s v="Medical Leave"/>
    <x v="1"/>
    <n v="15323"/>
    <x v="0"/>
    <x v="0"/>
    <n v="128"/>
    <n v="30"/>
    <n v="61"/>
    <n v="0"/>
    <n v="1"/>
    <s v="Personal Auto"/>
    <s v="Personal L3"/>
    <s v="Offer1"/>
    <s v="Agent"/>
    <n v="614.4"/>
    <s v="SUV"/>
    <s v="Medsize"/>
  </r>
  <r>
    <s v="WY21918"/>
    <x v="0"/>
    <n v="3867.9659860000002"/>
    <x v="0"/>
    <s v="Extended"/>
    <x v="1"/>
    <s v="2/23/11"/>
    <s v="Employed"/>
    <x v="0"/>
    <n v="79628"/>
    <x v="0"/>
    <x v="1"/>
    <n v="98"/>
    <n v="6"/>
    <n v="4"/>
    <n v="0"/>
    <n v="1"/>
    <s v="Personal Auto"/>
    <s v="Personal L3"/>
    <s v="Offer4"/>
    <s v="Branch"/>
    <n v="470.4"/>
    <s v="Four-Door Car"/>
    <s v="Medsize"/>
  </r>
  <r>
    <s v="PM92089"/>
    <x v="4"/>
    <n v="3383.445647"/>
    <x v="0"/>
    <s v="Extended"/>
    <x v="3"/>
    <d v="2011-03-01T00:00:00"/>
    <s v="Unemployed"/>
    <x v="0"/>
    <n v="0"/>
    <x v="0"/>
    <x v="1"/>
    <n v="97"/>
    <n v="23"/>
    <n v="38"/>
    <n v="0"/>
    <n v="1"/>
    <s v="Corporate Auto"/>
    <s v="Corporate L3"/>
    <s v="Offer2"/>
    <s v="Call Center"/>
    <n v="698.4"/>
    <s v="Two-Door Car"/>
    <s v="Medsize"/>
  </r>
  <r>
    <s v="AY59197"/>
    <x v="2"/>
    <n v="9521.2228059999998"/>
    <x v="0"/>
    <s v="Extended"/>
    <x v="1"/>
    <s v="1/24/11"/>
    <s v="Employed"/>
    <x v="1"/>
    <n v="27769"/>
    <x v="1"/>
    <x v="0"/>
    <n v="121"/>
    <n v="24"/>
    <n v="78"/>
    <n v="0"/>
    <n v="6"/>
    <s v="Special Auto"/>
    <s v="Special L3"/>
    <s v="Offer4"/>
    <s v="Agent"/>
    <n v="123.15416"/>
    <s v="SUV"/>
    <s v="Small"/>
  </r>
  <r>
    <s v="VI14418"/>
    <x v="3"/>
    <n v="7614.6697350000004"/>
    <x v="0"/>
    <s v="Premium"/>
    <x v="0"/>
    <d v="2011-09-02T00:00:00"/>
    <s v="Medical Leave"/>
    <x v="1"/>
    <n v="16707"/>
    <x v="0"/>
    <x v="2"/>
    <n v="102"/>
    <n v="9"/>
    <n v="74"/>
    <n v="0"/>
    <n v="8"/>
    <s v="Special Auto"/>
    <s v="Special L3"/>
    <s v="Offer3"/>
    <s v="Web"/>
    <n v="1106.913309"/>
    <s v="Four-Door Car"/>
    <s v="Medsize"/>
  </r>
  <r>
    <s v="QI60335"/>
    <x v="2"/>
    <n v="11308.47178"/>
    <x v="0"/>
    <s v="Basic"/>
    <x v="1"/>
    <d v="2011-12-01T00:00:00"/>
    <s v="Unemployed"/>
    <x v="0"/>
    <n v="0"/>
    <x v="0"/>
    <x v="1"/>
    <n v="66"/>
    <n v="4"/>
    <n v="83"/>
    <n v="0"/>
    <n v="2"/>
    <s v="Personal Auto"/>
    <s v="Personal L1"/>
    <s v="Offer3"/>
    <s v="Branch"/>
    <n v="316.8"/>
    <s v="Four-Door Car"/>
    <s v="Medsize"/>
  </r>
  <r>
    <s v="BS87947"/>
    <x v="3"/>
    <n v="3350.6873390000001"/>
    <x v="0"/>
    <s v="Extended"/>
    <x v="0"/>
    <d v="2011-07-01T00:00:00"/>
    <s v="Employed"/>
    <x v="0"/>
    <n v="94395"/>
    <x v="0"/>
    <x v="0"/>
    <n v="83"/>
    <n v="23"/>
    <n v="1"/>
    <n v="0"/>
    <n v="1"/>
    <s v="Personal Auto"/>
    <s v="Personal L1"/>
    <s v="Offer2"/>
    <s v="Web"/>
    <n v="582.69057499999997"/>
    <s v="Four-Door Car"/>
    <s v="Medsize"/>
  </r>
  <r>
    <s v="DW88734"/>
    <x v="3"/>
    <n v="2683.4925929999999"/>
    <x v="0"/>
    <s v="Basic"/>
    <x v="0"/>
    <d v="2011-12-01T00:00:00"/>
    <s v="Employed"/>
    <x v="1"/>
    <n v="84895"/>
    <x v="0"/>
    <x v="0"/>
    <n v="67"/>
    <n v="24"/>
    <n v="19"/>
    <n v="0"/>
    <n v="1"/>
    <s v="Corporate Auto"/>
    <s v="Corporate L2"/>
    <s v="Offer2"/>
    <s v="Call Center"/>
    <n v="321.60000000000002"/>
    <s v="Two-Door Car"/>
    <s v="Small"/>
  </r>
  <r>
    <s v="BU72633"/>
    <x v="2"/>
    <n v="42561.631829999998"/>
    <x v="0"/>
    <s v="Basic"/>
    <x v="2"/>
    <d v="2011-10-01T00:00:00"/>
    <s v="Employed"/>
    <x v="1"/>
    <n v="66661"/>
    <x v="0"/>
    <x v="1"/>
    <n v="119"/>
    <n v="23"/>
    <n v="41"/>
    <n v="0"/>
    <n v="2"/>
    <s v="Personal Auto"/>
    <s v="Personal L2"/>
    <s v="Offer1"/>
    <s v="Agent"/>
    <n v="571.20000000000005"/>
    <s v="SUV"/>
    <s v="Medsize"/>
  </r>
  <r>
    <s v="VK94891"/>
    <x v="2"/>
    <n v="2086.6109569999999"/>
    <x v="0"/>
    <s v="Basic"/>
    <x v="3"/>
    <s v="1/23/11"/>
    <s v="Unemployed"/>
    <x v="1"/>
    <n v="0"/>
    <x v="0"/>
    <x v="1"/>
    <n v="62"/>
    <n v="26"/>
    <n v="30"/>
    <n v="0"/>
    <n v="1"/>
    <s v="Personal Auto"/>
    <s v="Personal L3"/>
    <s v="Offer2"/>
    <s v="Web"/>
    <n v="446.4"/>
    <s v="Two-Door Car"/>
    <s v="Medsize"/>
  </r>
  <r>
    <s v="VE75717"/>
    <x v="2"/>
    <n v="4868.807554"/>
    <x v="0"/>
    <s v="Extended"/>
    <x v="3"/>
    <s v="2/20/11"/>
    <s v="Employed"/>
    <x v="0"/>
    <n v="31447"/>
    <x v="0"/>
    <x v="0"/>
    <n v="121"/>
    <n v="12"/>
    <n v="16"/>
    <n v="0"/>
    <n v="1"/>
    <s v="Personal Auto"/>
    <s v="Personal L3"/>
    <s v="Offer1"/>
    <s v="Web"/>
    <n v="580.79999999999995"/>
    <s v="SUV"/>
    <s v="Large"/>
  </r>
  <r>
    <s v="JG16015"/>
    <x v="0"/>
    <n v="5021.1508450000001"/>
    <x v="0"/>
    <s v="Extended"/>
    <x v="1"/>
    <s v="2/19/11"/>
    <s v="Employed"/>
    <x v="0"/>
    <n v="61987"/>
    <x v="0"/>
    <x v="0"/>
    <n v="125"/>
    <n v="24"/>
    <n v="4"/>
    <n v="0"/>
    <n v="1"/>
    <s v="Personal Auto"/>
    <s v="Personal L3"/>
    <s v="Offer2"/>
    <s v="Branch"/>
    <n v="723.30136300000004"/>
    <s v="SUV"/>
    <s v="Medsize"/>
  </r>
  <r>
    <s v="CD68182"/>
    <x v="4"/>
    <n v="3671.8183260000001"/>
    <x v="0"/>
    <s v="Extended"/>
    <x v="1"/>
    <s v="1/18/11"/>
    <s v="Employed"/>
    <x v="0"/>
    <n v="42460"/>
    <x v="2"/>
    <x v="0"/>
    <n v="91"/>
    <n v="28"/>
    <n v="42"/>
    <n v="0"/>
    <n v="1"/>
    <s v="Personal Auto"/>
    <s v="Personal L1"/>
    <s v="Offer1"/>
    <s v="Agent"/>
    <n v="347.47509000000002"/>
    <s v="Two-Door Car"/>
    <s v="Medsize"/>
  </r>
  <r>
    <s v="WM64930"/>
    <x v="4"/>
    <n v="5253.4879080000001"/>
    <x v="0"/>
    <s v="Premium"/>
    <x v="1"/>
    <d v="2011-08-02T00:00:00"/>
    <s v="Medical Leave"/>
    <x v="1"/>
    <n v="12811"/>
    <x v="0"/>
    <x v="0"/>
    <n v="150"/>
    <n v="27"/>
    <n v="0"/>
    <n v="2"/>
    <n v="1"/>
    <s v="Corporate Auto"/>
    <s v="Corporate L2"/>
    <s v="Offer2"/>
    <s v="Call Center"/>
    <n v="720"/>
    <s v="SUV"/>
    <s v="Medsize"/>
  </r>
  <r>
    <s v="BJ82316"/>
    <x v="4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Corporate Auto"/>
    <s v="Corporate L1"/>
    <s v="Offer1"/>
    <s v="Call Center"/>
    <n v="499.2"/>
    <s v="SUV"/>
    <s v="Medsize"/>
  </r>
  <r>
    <s v="XB61209"/>
    <x v="1"/>
    <n v="3508.9253699999999"/>
    <x v="0"/>
    <s v="Extended"/>
    <x v="1"/>
    <d v="2011-06-01T00:00:00"/>
    <s v="Unemployed"/>
    <x v="0"/>
    <n v="0"/>
    <x v="0"/>
    <x v="1"/>
    <n v="97"/>
    <n v="19"/>
    <n v="18"/>
    <n v="0"/>
    <n v="1"/>
    <s v="Personal Auto"/>
    <s v="Personal L3"/>
    <s v="Offer1"/>
    <s v="Agent"/>
    <n v="698.4"/>
    <s v="Four-Door Car"/>
    <s v="Small"/>
  </r>
  <r>
    <s v="AT26484"/>
    <x v="2"/>
    <n v="3818.4682520000001"/>
    <x v="0"/>
    <s v="Premium"/>
    <x v="1"/>
    <s v="1/16/11"/>
    <s v="Employed"/>
    <x v="1"/>
    <n v="25221"/>
    <x v="0"/>
    <x v="0"/>
    <n v="103"/>
    <n v="10"/>
    <n v="41"/>
    <n v="5"/>
    <n v="1"/>
    <s v="Special Auto"/>
    <s v="Special L2"/>
    <s v="Offer2"/>
    <s v="Web"/>
    <n v="616.00552700000003"/>
    <s v="Four-Door Car"/>
    <s v="Small"/>
  </r>
  <r>
    <s v="IW21434"/>
    <x v="4"/>
    <n v="2570.4333240000001"/>
    <x v="0"/>
    <s v="Basic"/>
    <x v="0"/>
    <d v="2011-12-02T00:00:00"/>
    <s v="Employed"/>
    <x v="0"/>
    <n v="44940"/>
    <x v="2"/>
    <x v="1"/>
    <n v="65"/>
    <n v="1"/>
    <n v="67"/>
    <n v="0"/>
    <n v="1"/>
    <s v="Corporate Auto"/>
    <s v="Corporate L3"/>
    <s v="Offer1"/>
    <s v="Agent"/>
    <n v="284.49253099999999"/>
    <s v="Four-Door Car"/>
    <s v="Medsize"/>
  </r>
  <r>
    <s v="CP74755"/>
    <x v="4"/>
    <n v="2846.1718689999998"/>
    <x v="0"/>
    <s v="Basic"/>
    <x v="1"/>
    <s v="1/22/11"/>
    <s v="Employed"/>
    <x v="0"/>
    <n v="39192"/>
    <x v="0"/>
    <x v="2"/>
    <n v="71"/>
    <n v="7"/>
    <n v="11"/>
    <n v="0"/>
    <n v="1"/>
    <s v="Corporate Auto"/>
    <s v="Corporate L3"/>
    <s v="Offer3"/>
    <s v="Branch"/>
    <n v="352.79139400000003"/>
    <s v="Four-Door Car"/>
    <s v="Medsize"/>
  </r>
  <r>
    <s v="IV13886"/>
    <x v="3"/>
    <n v="7292.3975620000001"/>
    <x v="0"/>
    <s v="Basic"/>
    <x v="3"/>
    <d v="2011-09-02T00:00:00"/>
    <s v="Unemployed"/>
    <x v="1"/>
    <n v="0"/>
    <x v="0"/>
    <x v="0"/>
    <n v="68"/>
    <n v="6"/>
    <n v="50"/>
    <n v="0"/>
    <n v="2"/>
    <s v="Personal Auto"/>
    <s v="Personal L3"/>
    <s v="Offer1"/>
    <s v="Branch"/>
    <n v="415.98645399999998"/>
    <s v="Two-Door Car"/>
    <s v="Medsize"/>
  </r>
  <r>
    <s v="SW42446"/>
    <x v="3"/>
    <n v="10581.275"/>
    <x v="0"/>
    <s v="Extended"/>
    <x v="1"/>
    <s v="2/14/11"/>
    <s v="Employed"/>
    <x v="0"/>
    <n v="42513"/>
    <x v="2"/>
    <x v="0"/>
    <n v="133"/>
    <n v="0"/>
    <n v="44"/>
    <n v="0"/>
    <n v="3"/>
    <s v="Corporate Auto"/>
    <s v="Corporate L3"/>
    <s v="Offer1"/>
    <s v="Agent"/>
    <n v="628.20751099999995"/>
    <s v="Sports Car"/>
    <s v="Small"/>
  </r>
  <r>
    <s v="RO16377"/>
    <x v="4"/>
    <n v="23144.132699999998"/>
    <x v="0"/>
    <s v="Basic"/>
    <x v="3"/>
    <s v="2/19/11"/>
    <s v="Employed"/>
    <x v="1"/>
    <n v="59821"/>
    <x v="0"/>
    <x v="0"/>
    <n v="193"/>
    <n v="12"/>
    <n v="6"/>
    <n v="0"/>
    <n v="2"/>
    <s v="Personal Auto"/>
    <s v="Personal L1"/>
    <s v="Offer3"/>
    <s v="Branch"/>
    <n v="1389.6"/>
    <s v="Luxury SUV"/>
    <s v="Medsize"/>
  </r>
  <r>
    <s v="CE46475"/>
    <x v="3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Corporate Auto"/>
    <s v="Corporate L2"/>
    <s v="Offer2"/>
    <s v="Web"/>
    <n v="302.39999999999998"/>
    <s v="Four-Door Car"/>
    <s v="Large"/>
  </r>
  <r>
    <s v="HE60335"/>
    <x v="0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Corporate Auto"/>
    <s v="Corporate L1"/>
    <s v="Offer2"/>
    <s v="Agent"/>
    <n v="882.87194499999998"/>
    <s v="Four-Door Car"/>
    <s v="Small"/>
  </r>
  <r>
    <s v="RI69055"/>
    <x v="3"/>
    <n v="8104.4325600000002"/>
    <x v="0"/>
    <s v="Basic"/>
    <x v="3"/>
    <s v="1/29/11"/>
    <s v="Employed"/>
    <x v="0"/>
    <n v="58172"/>
    <x v="1"/>
    <x v="0"/>
    <n v="67"/>
    <n v="8"/>
    <n v="62"/>
    <n v="0"/>
    <n v="2"/>
    <s v="Personal Auto"/>
    <s v="Personal L3"/>
    <s v="Offer2"/>
    <s v="Web"/>
    <n v="141.532926"/>
    <s v="Four-Door Car"/>
    <s v="Medsize"/>
  </r>
  <r>
    <s v="VD96075"/>
    <x v="4"/>
    <n v="4165.2521770000003"/>
    <x v="0"/>
    <s v="Premium"/>
    <x v="0"/>
    <s v="1/20/11"/>
    <s v="Employed"/>
    <x v="1"/>
    <n v="58299"/>
    <x v="0"/>
    <x v="0"/>
    <n v="105"/>
    <n v="24"/>
    <n v="22"/>
    <n v="1"/>
    <n v="1"/>
    <s v="Personal Auto"/>
    <s v="Personal L3"/>
    <s v="Offer1"/>
    <s v="Branch"/>
    <n v="504"/>
    <s v="Four-Door Car"/>
    <s v="Medsize"/>
  </r>
  <r>
    <s v="VI55112"/>
    <x v="4"/>
    <n v="14065.30235"/>
    <x v="0"/>
    <s v="Basic"/>
    <x v="1"/>
    <d v="2011-02-02T00:00:00"/>
    <s v="Employed"/>
    <x v="1"/>
    <n v="25275"/>
    <x v="2"/>
    <x v="1"/>
    <n v="61"/>
    <n v="5"/>
    <n v="80"/>
    <n v="0"/>
    <n v="2"/>
    <s v="Corporate Auto"/>
    <s v="Corporate L1"/>
    <s v="Offer3"/>
    <s v="Agent"/>
    <n v="214.24711400000001"/>
    <s v="Four-Door Car"/>
    <s v="Medsize"/>
  </r>
  <r>
    <s v="VZ18907"/>
    <x v="4"/>
    <n v="21991.615979999999"/>
    <x v="0"/>
    <s v="Basic"/>
    <x v="1"/>
    <d v="2011-12-01T00:00:00"/>
    <s v="Employed"/>
    <x v="0"/>
    <n v="80807"/>
    <x v="1"/>
    <x v="0"/>
    <n v="109"/>
    <n v="1"/>
    <n v="73"/>
    <n v="0"/>
    <n v="2"/>
    <s v="Personal Auto"/>
    <s v="Personal L3"/>
    <s v="Offer2"/>
    <s v="Branch"/>
    <n v="132.13911100000001"/>
    <s v="SUV"/>
    <s v="Large"/>
  </r>
  <r>
    <s v="BA49679"/>
    <x v="1"/>
    <n v="7590.9133009999996"/>
    <x v="0"/>
    <s v="Basic"/>
    <x v="0"/>
    <s v="1/14/11"/>
    <s v="Employed"/>
    <x v="0"/>
    <n v="52348"/>
    <x v="0"/>
    <x v="2"/>
    <n v="65"/>
    <n v="33"/>
    <n v="18"/>
    <n v="1"/>
    <n v="2"/>
    <s v="Personal Auto"/>
    <s v="Personal L2"/>
    <s v="Offer3"/>
    <s v="Branch"/>
    <n v="312"/>
    <s v="Two-Door Car"/>
    <s v="Medsize"/>
  </r>
  <r>
    <s v="LK39646"/>
    <x v="0"/>
    <n v="8018.5038539999996"/>
    <x v="0"/>
    <s v="Basic"/>
    <x v="0"/>
    <s v="2/28/11"/>
    <s v="Employed"/>
    <x v="0"/>
    <n v="58843"/>
    <x v="2"/>
    <x v="1"/>
    <n v="68"/>
    <n v="1"/>
    <n v="96"/>
    <n v="0"/>
    <n v="2"/>
    <s v="Corporate Auto"/>
    <s v="Corporate L1"/>
    <s v="Offer3"/>
    <s v="Call Center"/>
    <n v="200.490816"/>
    <s v="Two-Door Car"/>
    <s v="Large"/>
  </r>
  <r>
    <s v="VI66860"/>
    <x v="2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Corporate Auto"/>
    <s v="Corporate L3"/>
    <s v="Offer1"/>
    <s v="Branch"/>
    <n v="55.510525999999999"/>
    <s v="Four-Door Car"/>
    <s v="Large"/>
  </r>
  <r>
    <s v="RP14593"/>
    <x v="4"/>
    <n v="3945.588049"/>
    <x v="0"/>
    <s v="Basic"/>
    <x v="0"/>
    <s v="1/19/11"/>
    <s v="Unemployed"/>
    <x v="0"/>
    <n v="0"/>
    <x v="0"/>
    <x v="1"/>
    <n v="105"/>
    <n v="2"/>
    <n v="54"/>
    <n v="0"/>
    <n v="1"/>
    <s v="Personal Auto"/>
    <s v="Personal L2"/>
    <s v="Offer3"/>
    <s v="Web"/>
    <n v="933.21274900000003"/>
    <s v="SUV"/>
    <s v="Small"/>
  </r>
  <r>
    <s v="FP34904"/>
    <x v="4"/>
    <n v="2915.6147810000002"/>
    <x v="0"/>
    <s v="Basic"/>
    <x v="1"/>
    <d v="2011-08-01T00:00:00"/>
    <s v="Employed"/>
    <x v="1"/>
    <n v="86599"/>
    <x v="0"/>
    <x v="0"/>
    <n v="73"/>
    <n v="32"/>
    <n v="89"/>
    <n v="0"/>
    <n v="1"/>
    <s v="Corporate Auto"/>
    <s v="Corporate L1"/>
    <s v="Offer2"/>
    <s v="Web"/>
    <n v="350.4"/>
    <s v="Four-Door Car"/>
    <s v="Medsize"/>
  </r>
  <r>
    <s v="FG15434"/>
    <x v="1"/>
    <n v="5554.8260110000001"/>
    <x v="0"/>
    <s v="Basic"/>
    <x v="2"/>
    <s v="1/18/11"/>
    <s v="Employed"/>
    <x v="0"/>
    <n v="52984"/>
    <x v="1"/>
    <x v="0"/>
    <n v="69"/>
    <n v="12"/>
    <n v="81"/>
    <n v="0"/>
    <n v="5"/>
    <s v="Personal Auto"/>
    <s v="Personal L2"/>
    <s v="Offer1"/>
    <s v="Web"/>
    <n v="167.66760300000001"/>
    <s v="Two-Door Car"/>
    <s v="Medsize"/>
  </r>
  <r>
    <s v="TP12436"/>
    <x v="4"/>
    <n v="5329.1283009999997"/>
    <x v="0"/>
    <s v="Basic"/>
    <x v="2"/>
    <d v="2011-02-02T00:00:00"/>
    <s v="Unemployed"/>
    <x v="0"/>
    <n v="0"/>
    <x v="0"/>
    <x v="2"/>
    <n v="72"/>
    <n v="18"/>
    <n v="39"/>
    <n v="0"/>
    <n v="4"/>
    <s v="Personal Auto"/>
    <s v="Personal L2"/>
    <s v="Offer2"/>
    <s v="Agent"/>
    <n v="345.6"/>
    <s v="Four-Door Car"/>
    <s v="Large"/>
  </r>
  <r>
    <s v="KD93234"/>
    <x v="4"/>
    <n v="5502.7268029999996"/>
    <x v="0"/>
    <s v="Basic"/>
    <x v="3"/>
    <s v="2/23/11"/>
    <s v="Unemployed"/>
    <x v="0"/>
    <n v="0"/>
    <x v="0"/>
    <x v="0"/>
    <n v="72"/>
    <n v="33"/>
    <n v="39"/>
    <n v="0"/>
    <n v="7"/>
    <s v="Corporate Auto"/>
    <s v="Corporate L3"/>
    <s v="Offer4"/>
    <s v="Agent"/>
    <n v="345.6"/>
    <s v="Four-Door Car"/>
    <s v="Small"/>
  </r>
  <r>
    <s v="GE20220"/>
    <x v="4"/>
    <n v="7606.7089800000003"/>
    <x v="0"/>
    <s v="Extended"/>
    <x v="0"/>
    <s v="2/25/11"/>
    <s v="Employed"/>
    <x v="0"/>
    <n v="47778"/>
    <x v="1"/>
    <x v="0"/>
    <n v="96"/>
    <n v="2"/>
    <n v="81"/>
    <n v="0"/>
    <n v="7"/>
    <s v="Personal Auto"/>
    <s v="Personal L3"/>
    <s v="Offer2"/>
    <s v="Call Center"/>
    <n v="173.80878999999999"/>
    <s v="Four-Door Car"/>
    <s v="Medsize"/>
  </r>
  <r>
    <s v="RA98783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Corporate Auto"/>
    <s v="Corporate L3"/>
    <s v="Offer2"/>
    <s v="Web"/>
    <n v="395.729716"/>
    <s v="Four-Door Car"/>
    <s v="Medsize"/>
  </r>
  <r>
    <s v="DW71192"/>
    <x v="4"/>
    <n v="5971.3134959999998"/>
    <x v="0"/>
    <s v="Extended"/>
    <x v="3"/>
    <s v="1/21/11"/>
    <s v="Employed"/>
    <x v="1"/>
    <n v="52018"/>
    <x v="0"/>
    <x v="2"/>
    <n v="78"/>
    <n v="17"/>
    <n v="37"/>
    <n v="3"/>
    <n v="7"/>
    <s v="Personal Auto"/>
    <s v="Personal L3"/>
    <s v="Offer1"/>
    <s v="Agent"/>
    <n v="374.4"/>
    <s v="Four-Door Car"/>
    <s v="Medsize"/>
  </r>
  <r>
    <s v="WD84153"/>
    <x v="3"/>
    <n v="2248.4496330000002"/>
    <x v="1"/>
    <s v="Basic"/>
    <x v="0"/>
    <s v="1/29/11"/>
    <s v="Retired"/>
    <x v="0"/>
    <n v="24910"/>
    <x v="0"/>
    <x v="1"/>
    <n v="63"/>
    <n v="7"/>
    <n v="63"/>
    <n v="1"/>
    <n v="1"/>
    <s v="Corporate Auto"/>
    <s v="Corporate L1"/>
    <s v="Offer1"/>
    <s v="Branch"/>
    <n v="347.857619"/>
    <s v="Four-Door Car"/>
    <s v="Medsize"/>
  </r>
  <r>
    <s v="ZM75468"/>
    <x v="2"/>
    <n v="10745.97948"/>
    <x v="0"/>
    <s v="Extended"/>
    <x v="1"/>
    <s v="1/31/11"/>
    <s v="Employed"/>
    <x v="1"/>
    <n v="39135"/>
    <x v="0"/>
    <x v="2"/>
    <n v="91"/>
    <n v="8"/>
    <n v="56"/>
    <n v="0"/>
    <n v="2"/>
    <s v="Personal Auto"/>
    <s v="Personal L1"/>
    <s v="Offer1"/>
    <s v="Agent"/>
    <n v="436.8"/>
    <s v="Four-Door Car"/>
    <s v="Small"/>
  </r>
  <r>
    <s v="PZ75671"/>
    <x v="4"/>
    <n v="7223.6896470000002"/>
    <x v="0"/>
    <s v="Extended"/>
    <x v="1"/>
    <s v="1/28/11"/>
    <s v="Unemployed"/>
    <x v="0"/>
    <n v="0"/>
    <x v="0"/>
    <x v="0"/>
    <n v="97"/>
    <n v="31"/>
    <n v="58"/>
    <n v="0"/>
    <n v="3"/>
    <s v="Personal Auto"/>
    <s v="Personal L1"/>
    <s v="Offer1"/>
    <s v="Web"/>
    <n v="465.6"/>
    <s v="Four-Door Car"/>
    <s v="Medsize"/>
  </r>
  <r>
    <s v="ME80331"/>
    <x v="3"/>
    <n v="9384.4757669999999"/>
    <x v="0"/>
    <s v="Extended"/>
    <x v="3"/>
    <d v="2011-01-02T00:00:00"/>
    <s v="Unemployed"/>
    <x v="1"/>
    <n v="0"/>
    <x v="0"/>
    <x v="1"/>
    <n v="133"/>
    <n v="7"/>
    <n v="42"/>
    <n v="0"/>
    <n v="4"/>
    <s v="Personal Auto"/>
    <s v="Personal L3"/>
    <s v="Offer1"/>
    <s v="Call Center"/>
    <n v="957.6"/>
    <s v="SUV"/>
    <s v="Medsize"/>
  </r>
  <r>
    <s v="YA78391"/>
    <x v="4"/>
    <n v="5709.2252019999996"/>
    <x v="0"/>
    <s v="Extended"/>
    <x v="3"/>
    <s v="2/13/11"/>
    <s v="Unemployed"/>
    <x v="1"/>
    <n v="0"/>
    <x v="0"/>
    <x v="0"/>
    <n v="78"/>
    <n v="32"/>
    <n v="66"/>
    <n v="0"/>
    <n v="5"/>
    <s v="Personal Auto"/>
    <s v="Personal L2"/>
    <s v="Offer3"/>
    <s v="Agent"/>
    <n v="410.40937600000001"/>
    <s v="Four-Door Car"/>
    <s v="Medsize"/>
  </r>
  <r>
    <s v="WU76366"/>
    <x v="1"/>
    <n v="4983.8979140000001"/>
    <x v="0"/>
    <s v="Basic"/>
    <x v="0"/>
    <d v="2011-02-02T00:00:00"/>
    <s v="Employed"/>
    <x v="1"/>
    <n v="28726"/>
    <x v="0"/>
    <x v="2"/>
    <n v="65"/>
    <n v="13"/>
    <n v="88"/>
    <n v="0"/>
    <n v="3"/>
    <s v="Personal Auto"/>
    <s v="Personal L1"/>
    <s v="Offer1"/>
    <s v="Agent"/>
    <n v="468"/>
    <s v="Four-Door Car"/>
    <s v="Small"/>
  </r>
  <r>
    <s v="HB35022"/>
    <x v="4"/>
    <n v="13561.433499999999"/>
    <x v="0"/>
    <s v="Extended"/>
    <x v="4"/>
    <d v="2011-03-01T00:00:00"/>
    <s v="Unemployed"/>
    <x v="1"/>
    <n v="0"/>
    <x v="0"/>
    <x v="0"/>
    <n v="122"/>
    <n v="9"/>
    <n v="48"/>
    <n v="0"/>
    <n v="2"/>
    <s v="Special Auto"/>
    <s v="Special L2"/>
    <s v="Offer1"/>
    <s v="Agent"/>
    <n v="585.6"/>
    <s v="Sports Car"/>
    <s v="Medsize"/>
  </r>
  <r>
    <s v="AM17304"/>
    <x v="1"/>
    <n v="7218.3757779999996"/>
    <x v="0"/>
    <s v="Extended"/>
    <x v="2"/>
    <s v="2/23/11"/>
    <s v="Employed"/>
    <x v="0"/>
    <n v="45356"/>
    <x v="0"/>
    <x v="1"/>
    <n v="90"/>
    <n v="31"/>
    <n v="30"/>
    <n v="0"/>
    <n v="3"/>
    <s v="Personal Auto"/>
    <s v="Personal L3"/>
    <s v="Offer2"/>
    <s v="Call Center"/>
    <n v="462.043003"/>
    <s v="Four-Door Car"/>
    <s v="Medsize"/>
  </r>
  <r>
    <s v="AD56037"/>
    <x v="1"/>
    <n v="5160.251878"/>
    <x v="0"/>
    <s v="Extended"/>
    <x v="3"/>
    <s v="1/20/11"/>
    <s v="Employed"/>
    <x v="1"/>
    <n v="87050"/>
    <x v="0"/>
    <x v="0"/>
    <n v="129"/>
    <n v="1"/>
    <n v="75"/>
    <n v="0"/>
    <n v="1"/>
    <s v="Personal Auto"/>
    <s v="Personal L1"/>
    <s v="Offer4"/>
    <s v="Agent"/>
    <n v="619.20000000000005"/>
    <s v="SUV"/>
    <s v="Medsize"/>
  </r>
  <r>
    <s v="IJ74908"/>
    <x v="2"/>
    <n v="13115.407509999999"/>
    <x v="0"/>
    <s v="Premium"/>
    <x v="0"/>
    <d v="2011-04-02T00:00:00"/>
    <s v="Employed"/>
    <x v="1"/>
    <n v="20705"/>
    <x v="1"/>
    <x v="2"/>
    <n v="171"/>
    <n v="8"/>
    <n v="12"/>
    <n v="1"/>
    <n v="3"/>
    <s v="Personal Auto"/>
    <s v="Personal L3"/>
    <s v="Offer1"/>
    <s v="Call Center"/>
    <n v="237.264543"/>
    <s v="SUV"/>
    <s v="Medsize"/>
  </r>
  <r>
    <s v="DH93217"/>
    <x v="3"/>
    <n v="29874.744930000001"/>
    <x v="0"/>
    <s v="Extended"/>
    <x v="2"/>
    <s v="2/23/11"/>
    <s v="Employed"/>
    <x v="0"/>
    <n v="52651"/>
    <x v="0"/>
    <x v="1"/>
    <n v="94"/>
    <n v="34"/>
    <n v="20"/>
    <n v="0"/>
    <n v="2"/>
    <s v="Personal Auto"/>
    <s v="Personal L3"/>
    <s v="Offer3"/>
    <s v="Call Center"/>
    <n v="451.2"/>
    <s v="Two-Door Car"/>
    <s v="Small"/>
  </r>
  <r>
    <s v="WH48955"/>
    <x v="4"/>
    <n v="20237.150389999999"/>
    <x v="0"/>
    <s v="Basic"/>
    <x v="2"/>
    <s v="1/27/11"/>
    <s v="Employed"/>
    <x v="0"/>
    <n v="55270"/>
    <x v="0"/>
    <x v="0"/>
    <n v="63"/>
    <n v="35"/>
    <n v="67"/>
    <n v="0"/>
    <n v="2"/>
    <s v="Personal Auto"/>
    <s v="Personal L1"/>
    <s v="Offer1"/>
    <s v="Branch"/>
    <n v="302.39999999999998"/>
    <s v="Two-Door Car"/>
    <s v="Medsize"/>
  </r>
  <r>
    <s v="RU76604"/>
    <x v="1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Personal Auto"/>
    <s v="Personal L3"/>
    <s v="Offer2"/>
    <s v="Web"/>
    <n v="316.8"/>
    <s v="Four-Door Car"/>
    <s v="Medsize"/>
  </r>
  <r>
    <s v="NE52009"/>
    <x v="3"/>
    <n v="39561.075019999997"/>
    <x v="0"/>
    <s v="Basic"/>
    <x v="1"/>
    <d v="2011-02-01T00:00:00"/>
    <s v="Employed"/>
    <x v="1"/>
    <n v="60500"/>
    <x v="0"/>
    <x v="0"/>
    <n v="110"/>
    <n v="27"/>
    <n v="92"/>
    <n v="0"/>
    <n v="2"/>
    <s v="Personal Auto"/>
    <s v="Personal L1"/>
    <s v="Offer3"/>
    <s v="Branch"/>
    <n v="770.47563100000002"/>
    <s v="Sports Car"/>
    <s v="Small"/>
  </r>
  <r>
    <s v="FP66510"/>
    <x v="0"/>
    <n v="8186.0959149999999"/>
    <x v="0"/>
    <s v="Basic"/>
    <x v="3"/>
    <s v="1/28/11"/>
    <s v="Employed"/>
    <x v="0"/>
    <n v="43877"/>
    <x v="2"/>
    <x v="0"/>
    <n v="102"/>
    <n v="26"/>
    <n v="77"/>
    <n v="0"/>
    <n v="4"/>
    <s v="Corporate Auto"/>
    <s v="Corporate L1"/>
    <s v="Offer1"/>
    <s v="Agent"/>
    <n v="414.71358800000002"/>
    <s v="SUV"/>
    <s v="Medsize"/>
  </r>
  <r>
    <s v="TW46585"/>
    <x v="2"/>
    <n v="4767.687852"/>
    <x v="0"/>
    <s v="Basic"/>
    <x v="0"/>
    <s v="1/28/11"/>
    <s v="Unemployed"/>
    <x v="1"/>
    <n v="0"/>
    <x v="0"/>
    <x v="1"/>
    <n v="72"/>
    <n v="2"/>
    <n v="12"/>
    <n v="0"/>
    <n v="9"/>
    <s v="Corporate Auto"/>
    <s v="Corporate L1"/>
    <s v="Offer3"/>
    <s v="Call Center"/>
    <n v="345.6"/>
    <s v="Four-Door Car"/>
    <s v="Medsize"/>
  </r>
  <r>
    <s v="PE42960"/>
    <x v="3"/>
    <n v="8474.6347229999992"/>
    <x v="0"/>
    <s v="Basic"/>
    <x v="0"/>
    <d v="2011-07-01T00:00:00"/>
    <s v="Employed"/>
    <x v="1"/>
    <n v="58488"/>
    <x v="0"/>
    <x v="2"/>
    <n v="73"/>
    <n v="29"/>
    <n v="15"/>
    <n v="2"/>
    <n v="2"/>
    <s v="Personal Auto"/>
    <s v="Personal L3"/>
    <s v="Offer2"/>
    <s v="Agent"/>
    <n v="350.4"/>
    <s v="Four-Door Car"/>
    <s v="Small"/>
  </r>
  <r>
    <s v="LO28839"/>
    <x v="3"/>
    <n v="4723.4498030000004"/>
    <x v="0"/>
    <s v="Basic"/>
    <x v="0"/>
    <d v="2011-05-02T00:00:00"/>
    <s v="Employed"/>
    <x v="0"/>
    <n v="29193"/>
    <x v="0"/>
    <x v="0"/>
    <n v="61"/>
    <n v="0"/>
    <n v="47"/>
    <n v="3"/>
    <n v="9"/>
    <s v="Corporate Auto"/>
    <s v="Corporate L3"/>
    <s v="Offer3"/>
    <s v="Branch"/>
    <n v="292.8"/>
    <s v="Four-Door Car"/>
    <s v="Medsize"/>
  </r>
  <r>
    <s v="QY41855"/>
    <x v="1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3"/>
    <s v="Offer2"/>
    <s v="Agent"/>
    <n v="49.451117000000004"/>
    <s v="Four-Door Car"/>
    <s v="Medsize"/>
  </r>
  <r>
    <s v="UA53326"/>
    <x v="4"/>
    <n v="3304.758268"/>
    <x v="0"/>
    <s v="Extended"/>
    <x v="1"/>
    <s v="2/28/11"/>
    <s v="Retired"/>
    <x v="0"/>
    <n v="23931"/>
    <x v="0"/>
    <x v="1"/>
    <n v="95"/>
    <n v="4"/>
    <n v="24"/>
    <n v="0"/>
    <n v="1"/>
    <s v="Personal Auto"/>
    <s v="Personal L3"/>
    <s v="Offer4"/>
    <s v="Web"/>
    <n v="456"/>
    <s v="Four-Door Car"/>
    <s v="Large"/>
  </r>
  <r>
    <s v="UK59933"/>
    <x v="3"/>
    <n v="5002.0932640000001"/>
    <x v="0"/>
    <s v="Basic"/>
    <x v="1"/>
    <s v="1/21/11"/>
    <s v="Unemployed"/>
    <x v="1"/>
    <n v="0"/>
    <x v="0"/>
    <x v="1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x v="3"/>
    <n v="7607.0018769999997"/>
    <x v="0"/>
    <s v="Basic"/>
    <x v="1"/>
    <s v="1/28/11"/>
    <s v="Unemployed"/>
    <x v="1"/>
    <n v="0"/>
    <x v="0"/>
    <x v="0"/>
    <n v="104"/>
    <n v="3"/>
    <n v="62"/>
    <n v="0"/>
    <n v="3"/>
    <s v="Personal Auto"/>
    <s v="Personal L2"/>
    <s v="Offer1"/>
    <s v="Branch"/>
    <n v="638.41499399999998"/>
    <s v="SUV"/>
    <s v="Small"/>
  </r>
  <r>
    <s v="UV89069"/>
    <x v="2"/>
    <n v="2802.6216420000001"/>
    <x v="0"/>
    <s v="Basic"/>
    <x v="0"/>
    <s v="1/15/11"/>
    <s v="Employed"/>
    <x v="0"/>
    <n v="34628"/>
    <x v="1"/>
    <x v="0"/>
    <n v="71"/>
    <n v="21"/>
    <n v="31"/>
    <n v="0"/>
    <n v="1"/>
    <s v="Personal Auto"/>
    <s v="Personal L3"/>
    <s v="Offer2"/>
    <s v="Branch"/>
    <n v="132.51798299999999"/>
    <s v="Four-Door Car"/>
    <s v="Medsize"/>
  </r>
  <r>
    <s v="NK40551"/>
    <x v="3"/>
    <n v="7455.3615680000003"/>
    <x v="0"/>
    <s v="Extended"/>
    <x v="3"/>
    <s v="1/16/11"/>
    <s v="Employed"/>
    <x v="0"/>
    <n v="74089"/>
    <x v="0"/>
    <x v="0"/>
    <n v="94"/>
    <n v="13"/>
    <n v="89"/>
    <n v="2"/>
    <n v="7"/>
    <s v="Personal Auto"/>
    <s v="Personal L2"/>
    <s v="Offer3"/>
    <s v="Agent"/>
    <n v="648.69021499999997"/>
    <s v="Four-Door Car"/>
    <s v="Small"/>
  </r>
  <r>
    <s v="RR47424"/>
    <x v="3"/>
    <n v="21766.830590000001"/>
    <x v="0"/>
    <s v="Premium"/>
    <x v="3"/>
    <s v="1/24/11"/>
    <s v="Unemployed"/>
    <x v="0"/>
    <n v="0"/>
    <x v="0"/>
    <x v="0"/>
    <n v="290"/>
    <n v="11"/>
    <n v="18"/>
    <n v="0"/>
    <n v="5"/>
    <s v="Personal Auto"/>
    <s v="Personal L3"/>
    <s v="Offer1"/>
    <s v="Call Center"/>
    <n v="1550.596808"/>
    <s v="Luxury Car"/>
    <s v="Medsize"/>
  </r>
  <r>
    <s v="DU68331"/>
    <x v="4"/>
    <n v="7316.6500589999996"/>
    <x v="0"/>
    <s v="Basic"/>
    <x v="1"/>
    <d v="2011-02-01T00:00:00"/>
    <s v="Employed"/>
    <x v="0"/>
    <n v="30493"/>
    <x v="1"/>
    <x v="0"/>
    <n v="62"/>
    <n v="15"/>
    <n v="56"/>
    <n v="1"/>
    <n v="2"/>
    <s v="Personal Auto"/>
    <s v="Personal L3"/>
    <s v="Offer1"/>
    <s v="Branch"/>
    <n v="108.09413000000001"/>
    <s v="Two-Door Car"/>
    <s v="Medsize"/>
  </r>
  <r>
    <s v="LI76661"/>
    <x v="4"/>
    <n v="7443.8328600000004"/>
    <x v="0"/>
    <s v="Extended"/>
    <x v="0"/>
    <d v="2011-07-01T00:00:00"/>
    <s v="Employed"/>
    <x v="1"/>
    <n v="89285"/>
    <x v="2"/>
    <x v="0"/>
    <n v="93"/>
    <n v="17"/>
    <n v="11"/>
    <n v="0"/>
    <n v="4"/>
    <s v="Corporate Auto"/>
    <s v="Corporate L3"/>
    <s v="Offer4"/>
    <s v="Call Center"/>
    <n v="243.547316"/>
    <s v="Two-Door Car"/>
    <s v="Medsize"/>
  </r>
  <r>
    <s v="CM94209"/>
    <x v="4"/>
    <n v="3086.7222529999999"/>
    <x v="0"/>
    <s v="Extended"/>
    <x v="3"/>
    <s v="1/23/11"/>
    <s v="Employed"/>
    <x v="0"/>
    <n v="92147"/>
    <x v="2"/>
    <x v="0"/>
    <n v="77"/>
    <n v="25"/>
    <n v="27"/>
    <n v="2"/>
    <n v="1"/>
    <s v="Personal Auto"/>
    <s v="Personal L2"/>
    <s v="Offer1"/>
    <s v="Agent"/>
    <n v="278.48149999999998"/>
    <s v="Four-Door Car"/>
    <s v="Medsize"/>
  </r>
  <r>
    <s v="BN38134"/>
    <x v="0"/>
    <n v="6727.6170030000003"/>
    <x v="0"/>
    <s v="Extended"/>
    <x v="0"/>
    <d v="2011-07-01T00:00:00"/>
    <s v="Employed"/>
    <x v="0"/>
    <n v="39428"/>
    <x v="1"/>
    <x v="0"/>
    <n v="84"/>
    <n v="19"/>
    <n v="80"/>
    <n v="2"/>
    <n v="8"/>
    <s v="Personal Auto"/>
    <s v="Personal L3"/>
    <s v="Offer2"/>
    <s v="Branch"/>
    <n v="72.329260000000005"/>
    <s v="Two-Door Car"/>
    <s v="Large"/>
  </r>
  <r>
    <s v="VQ72305"/>
    <x v="3"/>
    <n v="20266.498769999998"/>
    <x v="0"/>
    <s v="Basic"/>
    <x v="3"/>
    <s v="1/19/11"/>
    <s v="Employed"/>
    <x v="1"/>
    <n v="21542"/>
    <x v="0"/>
    <x v="0"/>
    <n v="103"/>
    <n v="18"/>
    <n v="37"/>
    <n v="0"/>
    <n v="2"/>
    <s v="Special Auto"/>
    <s v="Special L2"/>
    <s v="Offer4"/>
    <s v="Branch"/>
    <n v="494.4"/>
    <s v="Sports Car"/>
    <s v="Small"/>
  </r>
  <r>
    <s v="YK26558"/>
    <x v="3"/>
    <n v="5264.6420090000001"/>
    <x v="0"/>
    <s v="Basic"/>
    <x v="1"/>
    <s v="2/20/11"/>
    <s v="Unemployed"/>
    <x v="0"/>
    <n v="0"/>
    <x v="1"/>
    <x v="2"/>
    <n v="72"/>
    <n v="30"/>
    <n v="26"/>
    <n v="0"/>
    <n v="8"/>
    <s v="Special Auto"/>
    <s v="Special L3"/>
    <s v="Offer1"/>
    <s v="Branch"/>
    <n v="135.888306"/>
    <s v="Four-Door Car"/>
    <s v="Medsize"/>
  </r>
  <r>
    <s v="XU20264"/>
    <x v="1"/>
    <n v="8564.7729959999997"/>
    <x v="0"/>
    <s v="Premium"/>
    <x v="0"/>
    <d v="2011-03-02T00:00:00"/>
    <s v="Disabled"/>
    <x v="1"/>
    <n v="23506"/>
    <x v="0"/>
    <x v="1"/>
    <n v="113"/>
    <n v="0"/>
    <n v="27"/>
    <n v="0"/>
    <n v="9"/>
    <s v="Personal Auto"/>
    <s v="Personal L3"/>
    <s v="Offer1"/>
    <s v="Branch"/>
    <n v="813.6"/>
    <s v="Four-Door Car"/>
    <s v="Medsize"/>
  </r>
  <r>
    <s v="LG85340"/>
    <x v="4"/>
    <n v="8086.0111960000004"/>
    <x v="0"/>
    <s v="Basic"/>
    <x v="0"/>
    <d v="2011-03-02T00:00:00"/>
    <s v="Employed"/>
    <x v="0"/>
    <n v="70811"/>
    <x v="1"/>
    <x v="0"/>
    <n v="100"/>
    <n v="14"/>
    <n v="8"/>
    <n v="0"/>
    <n v="7"/>
    <s v="Personal Auto"/>
    <s v="Personal L3"/>
    <s v="Offer3"/>
    <s v="Agent"/>
    <n v="141.654965"/>
    <s v="Sports Car"/>
    <s v="Medsize"/>
  </r>
  <r>
    <s v="JZ64443"/>
    <x v="0"/>
    <n v="4705.5893930000002"/>
    <x v="0"/>
    <s v="Extended"/>
    <x v="0"/>
    <d v="2011-06-02T00:00:00"/>
    <s v="Unemployed"/>
    <x v="0"/>
    <n v="0"/>
    <x v="0"/>
    <x v="1"/>
    <n v="78"/>
    <n v="21"/>
    <n v="23"/>
    <n v="3"/>
    <n v="3"/>
    <s v="Corporate Auto"/>
    <s v="Corporate L3"/>
    <s v="Offer4"/>
    <s v="Agent"/>
    <n v="555.457674"/>
    <s v="Four-Door Car"/>
    <s v="Large"/>
  </r>
  <r>
    <s v="CY45848"/>
    <x v="4"/>
    <n v="4273.5877650000002"/>
    <x v="0"/>
    <s v="Premium"/>
    <x v="0"/>
    <s v="1/30/11"/>
    <s v="Employed"/>
    <x v="0"/>
    <n v="82214"/>
    <x v="1"/>
    <x v="0"/>
    <n v="106"/>
    <n v="11"/>
    <n v="19"/>
    <n v="1"/>
    <n v="1"/>
    <s v="Personal Auto"/>
    <s v="Personal L1"/>
    <s v="Offer3"/>
    <s v="Branch"/>
    <n v="239.14367100000001"/>
    <s v="Four-Door Car"/>
    <s v="Medsize"/>
  </r>
  <r>
    <s v="AU13233"/>
    <x v="3"/>
    <n v="5908.7518"/>
    <x v="0"/>
    <s v="Basic"/>
    <x v="3"/>
    <d v="2011-08-02T00:00:00"/>
    <s v="Employed"/>
    <x v="0"/>
    <n v="71401"/>
    <x v="2"/>
    <x v="0"/>
    <n v="73"/>
    <n v="15"/>
    <n v="82"/>
    <n v="0"/>
    <n v="3"/>
    <s v="Personal Auto"/>
    <s v="Personal L3"/>
    <s v="Offer4"/>
    <s v="Agent"/>
    <n v="287.33225299999998"/>
    <s v="Four-Door Car"/>
    <s v="Medsize"/>
  </r>
  <r>
    <s v="IH35630"/>
    <x v="4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JP55271"/>
    <x v="4"/>
    <n v="10633.50496"/>
    <x v="0"/>
    <s v="Extended"/>
    <x v="3"/>
    <s v="2/25/11"/>
    <s v="Employed"/>
    <x v="0"/>
    <n v="80046"/>
    <x v="1"/>
    <x v="0"/>
    <n v="132"/>
    <n v="4"/>
    <n v="42"/>
    <n v="0"/>
    <n v="4"/>
    <s v="Personal Auto"/>
    <s v="Personal L2"/>
    <s v="Offer2"/>
    <s v="Call Center"/>
    <n v="260.62714599999998"/>
    <s v="SUV"/>
    <s v="Small"/>
  </r>
  <r>
    <s v="TT47031"/>
    <x v="1"/>
    <n v="5450.5734380000004"/>
    <x v="0"/>
    <s v="Basic"/>
    <x v="0"/>
    <d v="2011-04-02T00:00:00"/>
    <s v="Employed"/>
    <x v="0"/>
    <n v="76389"/>
    <x v="2"/>
    <x v="0"/>
    <n v="68"/>
    <n v="5"/>
    <n v="86"/>
    <n v="0"/>
    <n v="7"/>
    <s v="Personal Auto"/>
    <s v="Personal L1"/>
    <s v="Offer1"/>
    <s v="Web"/>
    <n v="262.00128999999998"/>
    <s v="Four-Door Car"/>
    <s v="Small"/>
  </r>
  <r>
    <s v="JN55850"/>
    <x v="3"/>
    <n v="7035.763363"/>
    <x v="0"/>
    <s v="Extended"/>
    <x v="4"/>
    <s v="1/22/11"/>
    <s v="Employed"/>
    <x v="1"/>
    <n v="77235"/>
    <x v="2"/>
    <x v="0"/>
    <n v="87"/>
    <n v="2"/>
    <n v="68"/>
    <n v="0"/>
    <n v="5"/>
    <s v="Personal Auto"/>
    <s v="Personal L3"/>
    <s v="Offer2"/>
    <s v="Branch"/>
    <n v="310.16036200000002"/>
    <s v="Two-Door Car"/>
    <s v="Medsize"/>
  </r>
  <r>
    <s v="LH94176"/>
    <x v="1"/>
    <n v="8203.2212459999992"/>
    <x v="0"/>
    <s v="Basic"/>
    <x v="3"/>
    <d v="2011-04-01T00:00:00"/>
    <s v="Employed"/>
    <x v="1"/>
    <n v="38595"/>
    <x v="0"/>
    <x v="2"/>
    <n v="74"/>
    <n v="5"/>
    <n v="42"/>
    <n v="3"/>
    <n v="2"/>
    <s v="Personal Auto"/>
    <s v="Personal L3"/>
    <s v="Offer1"/>
    <s v="Branch"/>
    <n v="415.550209"/>
    <s v="Four-Door Car"/>
    <s v="Medsize"/>
  </r>
  <r>
    <s v="ZB87718"/>
    <x v="1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1"/>
    <s v="Offer1"/>
    <s v="Agent"/>
    <n v="566.4"/>
    <s v="SUV"/>
    <s v="Medsize"/>
  </r>
  <r>
    <s v="UQ40371"/>
    <x v="2"/>
    <n v="3352.9436989999999"/>
    <x v="0"/>
    <s v="Extended"/>
    <x v="2"/>
    <s v="1/23/11"/>
    <s v="Employed"/>
    <x v="0"/>
    <n v="55359"/>
    <x v="2"/>
    <x v="0"/>
    <n v="83"/>
    <n v="28"/>
    <n v="73"/>
    <n v="0"/>
    <n v="1"/>
    <s v="Special Auto"/>
    <s v="Special L3"/>
    <s v="Offer4"/>
    <s v="Branch"/>
    <n v="303.33117800000002"/>
    <s v="Four-Door Car"/>
    <s v="Large"/>
  </r>
  <r>
    <s v="XJ92660"/>
    <x v="2"/>
    <n v="5017.8514480000003"/>
    <x v="0"/>
    <s v="Basic"/>
    <x v="2"/>
    <d v="2011-07-02T00:00:00"/>
    <s v="Employed"/>
    <x v="0"/>
    <n v="79814"/>
    <x v="1"/>
    <x v="0"/>
    <n v="62"/>
    <n v="18"/>
    <n v="50"/>
    <n v="0"/>
    <n v="3"/>
    <s v="Personal Auto"/>
    <s v="Personal L2"/>
    <s v="Offer4"/>
    <s v="Branch"/>
    <n v="31.553152000000001"/>
    <s v="Four-Door Car"/>
    <s v="Medsize"/>
  </r>
  <r>
    <s v="SG51792"/>
    <x v="1"/>
    <n v="2753.1591939999998"/>
    <x v="0"/>
    <s v="Basic"/>
    <x v="0"/>
    <d v="2011-04-02T00:00:00"/>
    <s v="Employed"/>
    <x v="0"/>
    <n v="75277"/>
    <x v="0"/>
    <x v="0"/>
    <n v="70"/>
    <n v="2"/>
    <n v="48"/>
    <n v="3"/>
    <n v="1"/>
    <s v="Corporate Auto"/>
    <s v="Corporate L3"/>
    <s v="Offer2"/>
    <s v="Agent"/>
    <n v="459.74373600000001"/>
    <s v="Two-Door Car"/>
    <s v="Medsize"/>
  </r>
  <r>
    <s v="DA73502"/>
    <x v="4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Personal Auto"/>
    <s v="Personal L3"/>
    <s v="Offer1"/>
    <s v="Agent"/>
    <n v="225.57884100000001"/>
    <s v="Two-Door Car"/>
    <s v="Medsize"/>
  </r>
  <r>
    <s v="UF81905"/>
    <x v="3"/>
    <n v="4867.3782030000002"/>
    <x v="0"/>
    <s v="Basic"/>
    <x v="4"/>
    <d v="2011-04-01T00:00:00"/>
    <s v="Disabled"/>
    <x v="0"/>
    <n v="20123"/>
    <x v="0"/>
    <x v="0"/>
    <n v="63"/>
    <n v="7"/>
    <n v="47"/>
    <n v="0"/>
    <n v="3"/>
    <s v="Personal Auto"/>
    <s v="Personal L1"/>
    <s v="Offer2"/>
    <s v="Call Center"/>
    <n v="302.39999999999998"/>
    <s v="Four-Door Car"/>
    <s v="Medsize"/>
  </r>
  <r>
    <s v="PL44132"/>
    <x v="1"/>
    <n v="3061.7993980000001"/>
    <x v="0"/>
    <s v="Extended"/>
    <x v="1"/>
    <s v="1/18/11"/>
    <s v="Employed"/>
    <x v="1"/>
    <n v="88362"/>
    <x v="0"/>
    <x v="1"/>
    <n v="78"/>
    <n v="9"/>
    <n v="63"/>
    <n v="0"/>
    <n v="1"/>
    <s v="Personal Auto"/>
    <s v="Personal L1"/>
    <s v="Offer2"/>
    <s v="Call Center"/>
    <n v="452.599718"/>
    <s v="Two-Door Car"/>
    <s v="Medsize"/>
  </r>
  <r>
    <s v="US29010"/>
    <x v="4"/>
    <n v="3545.4131769999999"/>
    <x v="0"/>
    <s v="Basic"/>
    <x v="0"/>
    <d v="2011-02-02T00:00:00"/>
    <s v="Unemployed"/>
    <x v="1"/>
    <n v="0"/>
    <x v="0"/>
    <x v="1"/>
    <n v="116"/>
    <n v="23"/>
    <n v="14"/>
    <n v="3"/>
    <n v="1"/>
    <s v="Corporate Auto"/>
    <s v="Corporate L2"/>
    <s v="Offer2"/>
    <s v="Call Center"/>
    <n v="835.2"/>
    <s v="SUV"/>
    <s v="Medsize"/>
  </r>
  <r>
    <s v="DW72445"/>
    <x v="4"/>
    <n v="3259.885006"/>
    <x v="0"/>
    <s v="Extended"/>
    <x v="1"/>
    <s v="1/29/11"/>
    <s v="Employed"/>
    <x v="1"/>
    <n v="52782"/>
    <x v="0"/>
    <x v="0"/>
    <n v="85"/>
    <n v="20"/>
    <n v="61"/>
    <n v="4"/>
    <n v="1"/>
    <s v="Personal Auto"/>
    <s v="Personal L3"/>
    <s v="Offer1"/>
    <s v="Agent"/>
    <n v="541.09396300000003"/>
    <s v="Four-Door Car"/>
    <s v="Small"/>
  </r>
  <r>
    <s v="MU53244"/>
    <x v="3"/>
    <n v="5095.4398209999999"/>
    <x v="0"/>
    <s v="Extended"/>
    <x v="0"/>
    <s v="2/24/11"/>
    <s v="Unemployed"/>
    <x v="0"/>
    <n v="0"/>
    <x v="2"/>
    <x v="0"/>
    <n v="137"/>
    <n v="19"/>
    <n v="30"/>
    <n v="0"/>
    <n v="1"/>
    <s v="Personal Auto"/>
    <s v="Personal L2"/>
    <s v="Offer1"/>
    <s v="Web"/>
    <n v="452.29517499999997"/>
    <s v="SUV"/>
    <s v="Medsize"/>
  </r>
  <r>
    <s v="EE57466"/>
    <x v="1"/>
    <n v="2397.036098"/>
    <x v="1"/>
    <s v="Basic"/>
    <x v="3"/>
    <s v="1/29/11"/>
    <s v="Retired"/>
    <x v="0"/>
    <n v="22283"/>
    <x v="0"/>
    <x v="2"/>
    <n v="65"/>
    <n v="16"/>
    <n v="93"/>
    <n v="0"/>
    <n v="1"/>
    <s v="Personal Auto"/>
    <s v="Personal L1"/>
    <s v="Offer1"/>
    <s v="Branch"/>
    <n v="572.07210599999996"/>
    <s v="Four-Door Car"/>
    <s v="Medsize"/>
  </r>
  <r>
    <s v="QV86635"/>
    <x v="3"/>
    <n v="7427.5017859999998"/>
    <x v="0"/>
    <s v="Extended"/>
    <x v="0"/>
    <d v="2011-08-01T00:00:00"/>
    <s v="Employed"/>
    <x v="1"/>
    <n v="28848"/>
    <x v="2"/>
    <x v="1"/>
    <n v="96"/>
    <n v="22"/>
    <n v="54"/>
    <n v="0"/>
    <n v="7"/>
    <s v="Corporate Auto"/>
    <s v="Corporate L3"/>
    <s v="Offer3"/>
    <s v="Branch"/>
    <n v="450.59686499999998"/>
    <s v="Two-Door Car"/>
    <s v="Medsize"/>
  </r>
  <r>
    <s v="RT51330"/>
    <x v="3"/>
    <n v="2510.6332160000002"/>
    <x v="0"/>
    <s v="Basic"/>
    <x v="4"/>
    <s v="1/25/11"/>
    <s v="Unemployed"/>
    <x v="0"/>
    <n v="0"/>
    <x v="0"/>
    <x v="0"/>
    <n v="64"/>
    <n v="24"/>
    <n v="1"/>
    <n v="0"/>
    <n v="1"/>
    <s v="Corporate Auto"/>
    <s v="Corporate L3"/>
    <s v="Offer4"/>
    <s v="Branch"/>
    <n v="437.18411200000003"/>
    <s v="Four-Door Car"/>
    <s v="Large"/>
  </r>
  <r>
    <s v="QW44380"/>
    <x v="0"/>
    <n v="2637.6026889999998"/>
    <x v="0"/>
    <s v="Basic"/>
    <x v="3"/>
    <d v="2011-11-01T00:00:00"/>
    <s v="Employed"/>
    <x v="1"/>
    <n v="54378"/>
    <x v="0"/>
    <x v="0"/>
    <n v="66"/>
    <n v="16"/>
    <n v="30"/>
    <n v="0"/>
    <n v="1"/>
    <s v="Personal Auto"/>
    <s v="Personal L2"/>
    <s v="Offer2"/>
    <s v="Call Center"/>
    <n v="316.8"/>
    <s v="Four-Door Car"/>
    <s v="Small"/>
  </r>
  <r>
    <s v="IK66117"/>
    <x v="3"/>
    <n v="4969.3576800000001"/>
    <x v="0"/>
    <s v="Basic"/>
    <x v="3"/>
    <d v="2011-03-01T00:00:00"/>
    <s v="Medical Leave"/>
    <x v="1"/>
    <n v="21827"/>
    <x v="0"/>
    <x v="0"/>
    <n v="67"/>
    <n v="18"/>
    <n v="53"/>
    <n v="0"/>
    <n v="8"/>
    <s v="Special Auto"/>
    <s v="Special L2"/>
    <s v="Offer2"/>
    <s v="Branch"/>
    <n v="321.60000000000002"/>
    <s v="Four-Door Car"/>
    <s v="Medsize"/>
  </r>
  <r>
    <s v="TD86744"/>
    <x v="1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3"/>
    <s v="Offer2"/>
    <s v="Agent"/>
    <n v="523.20000000000005"/>
    <s v="Sports Car"/>
    <s v="Medsize"/>
  </r>
  <r>
    <s v="TX35222"/>
    <x v="0"/>
    <n v="11618.557129999999"/>
    <x v="0"/>
    <s v="Premium"/>
    <x v="1"/>
    <d v="2011-07-01T00:00:00"/>
    <s v="Employed"/>
    <x v="0"/>
    <n v="27750"/>
    <x v="0"/>
    <x v="0"/>
    <n v="297"/>
    <n v="28"/>
    <n v="25"/>
    <n v="1"/>
    <n v="1"/>
    <s v="Personal Auto"/>
    <s v="Personal L2"/>
    <s v="Offer1"/>
    <s v="Branch"/>
    <n v="1425.6"/>
    <s v="Luxury Car"/>
    <s v="Medsize"/>
  </r>
  <r>
    <s v="PJ92694"/>
    <x v="3"/>
    <n v="4762.5912490000001"/>
    <x v="0"/>
    <s v="Basic"/>
    <x v="3"/>
    <d v="2011-06-01T00:00:00"/>
    <s v="Employed"/>
    <x v="1"/>
    <n v="57135"/>
    <x v="2"/>
    <x v="2"/>
    <n v="61"/>
    <n v="25"/>
    <n v="47"/>
    <n v="0"/>
    <n v="8"/>
    <s v="Corporate Auto"/>
    <s v="Corporate L3"/>
    <s v="Offer2"/>
    <s v="Branch"/>
    <n v="156.92124699999999"/>
    <s v="Four-Door Car"/>
    <s v="Medsize"/>
  </r>
  <r>
    <s v="YM88338"/>
    <x v="3"/>
    <n v="4879.4429289999998"/>
    <x v="0"/>
    <s v="Basic"/>
    <x v="0"/>
    <s v="2/25/11"/>
    <s v="Employed"/>
    <x v="0"/>
    <n v="58580"/>
    <x v="0"/>
    <x v="0"/>
    <n v="61"/>
    <n v="5"/>
    <n v="53"/>
    <n v="0"/>
    <n v="3"/>
    <s v="Personal Auto"/>
    <s v="Personal L3"/>
    <s v="Offer1"/>
    <s v="Agent"/>
    <n v="292.8"/>
    <s v="Four-Door Car"/>
    <s v="Medsize"/>
  </r>
  <r>
    <s v="YN61339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1"/>
    <s v="Offer2"/>
    <s v="Branch"/>
    <n v="513.6"/>
    <s v="Four-Door Car"/>
    <s v="Medsize"/>
  </r>
  <r>
    <s v="FP45327"/>
    <x v="0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2"/>
    <s v="Offer2"/>
    <s v="Call Center"/>
    <n v="556.79999999999995"/>
    <s v="SUV"/>
    <s v="Medsize"/>
  </r>
  <r>
    <s v="IZ26849"/>
    <x v="4"/>
    <n v="5524.3103730000003"/>
    <x v="0"/>
    <s v="Basic"/>
    <x v="0"/>
    <s v="1/26/11"/>
    <s v="Employed"/>
    <x v="0"/>
    <n v="70360"/>
    <x v="0"/>
    <x v="0"/>
    <n v="69"/>
    <n v="0"/>
    <n v="66"/>
    <n v="0"/>
    <n v="8"/>
    <s v="Personal Auto"/>
    <s v="Personal L3"/>
    <s v="Offer2"/>
    <s v="Branch"/>
    <n v="331.2"/>
    <s v="Two-Door Car"/>
    <s v="Small"/>
  </r>
  <r>
    <s v="YY16391"/>
    <x v="4"/>
    <n v="11836.296990000001"/>
    <x v="0"/>
    <s v="Premium"/>
    <x v="1"/>
    <d v="2011-03-02T00:00:00"/>
    <s v="Unemployed"/>
    <x v="1"/>
    <n v="0"/>
    <x v="0"/>
    <x v="1"/>
    <n v="119"/>
    <n v="9"/>
    <n v="74"/>
    <n v="0"/>
    <n v="2"/>
    <s v="Personal Auto"/>
    <s v="Personal L2"/>
    <s v="Offer3"/>
    <s v="Call Center"/>
    <n v="856.8"/>
    <s v="Four-Door Car"/>
    <s v="Medsize"/>
  </r>
  <r>
    <s v="GX44284"/>
    <x v="3"/>
    <n v="2588.0802130000002"/>
    <x v="0"/>
    <s v="Basic"/>
    <x v="0"/>
    <d v="2011-03-01T00:00:00"/>
    <s v="Employed"/>
    <x v="1"/>
    <n v="47509"/>
    <x v="1"/>
    <x v="2"/>
    <n v="66"/>
    <n v="28"/>
    <n v="73"/>
    <n v="0"/>
    <n v="1"/>
    <s v="Personal Auto"/>
    <s v="Personal L3"/>
    <s v="Offer1"/>
    <s v="Branch"/>
    <n v="93.128128000000004"/>
    <s v="Four-Door Car"/>
    <s v="Medsize"/>
  </r>
  <r>
    <s v="LV14566"/>
    <x v="2"/>
    <n v="7176.5910510000003"/>
    <x v="0"/>
    <s v="Basic"/>
    <x v="2"/>
    <d v="2011-04-01T00:00:00"/>
    <s v="Employed"/>
    <x v="1"/>
    <n v="27071"/>
    <x v="0"/>
    <x v="2"/>
    <n v="183"/>
    <n v="1"/>
    <n v="85"/>
    <n v="0"/>
    <n v="1"/>
    <s v="Personal Auto"/>
    <s v="Personal L1"/>
    <s v="Offer4"/>
    <s v="Branch"/>
    <n v="878.4"/>
    <s v="Luxury Car"/>
    <s v="Large"/>
  </r>
  <r>
    <s v="KQ50003"/>
    <x v="1"/>
    <n v="27890.0576"/>
    <x v="0"/>
    <s v="Extended"/>
    <x v="3"/>
    <d v="2011-11-02T00:00:00"/>
    <s v="Employed"/>
    <x v="0"/>
    <n v="46546"/>
    <x v="2"/>
    <x v="2"/>
    <n v="99"/>
    <n v="9"/>
    <n v="64"/>
    <n v="0"/>
    <n v="2"/>
    <s v="Special Auto"/>
    <s v="Special L1"/>
    <s v="Offer1"/>
    <s v="Branch"/>
    <n v="319.10556500000001"/>
    <s v="Four-Door Car"/>
    <s v="Medsize"/>
  </r>
  <r>
    <s v="IW87075"/>
    <x v="1"/>
    <n v="7280.3006420000002"/>
    <x v="0"/>
    <s v="Basic"/>
    <x v="0"/>
    <d v="2011-05-02T00:00:00"/>
    <s v="Employed"/>
    <x v="1"/>
    <n v="32627"/>
    <x v="1"/>
    <x v="1"/>
    <n v="67"/>
    <n v="14"/>
    <n v="53"/>
    <n v="4"/>
    <n v="2"/>
    <s v="Personal Auto"/>
    <s v="Personal L3"/>
    <s v="Offer1"/>
    <s v="Call Center"/>
    <n v="54.628740999999998"/>
    <s v="Four-Door Car"/>
    <s v="Medsize"/>
  </r>
  <r>
    <s v="QY46560"/>
    <x v="1"/>
    <n v="2152.081322"/>
    <x v="0"/>
    <s v="Basic"/>
    <x v="0"/>
    <s v="2/26/11"/>
    <s v="Unemployed"/>
    <x v="1"/>
    <n v="0"/>
    <x v="0"/>
    <x v="1"/>
    <n v="65"/>
    <n v="8"/>
    <n v="50"/>
    <n v="0"/>
    <n v="1"/>
    <s v="Personal Auto"/>
    <s v="Personal L2"/>
    <s v="Offer2"/>
    <s v="Agent"/>
    <n v="460.37996600000002"/>
    <s v="Two-Door Car"/>
    <s v="Medsize"/>
  </r>
  <r>
    <s v="PD79570"/>
    <x v="4"/>
    <n v="4334.2107910000004"/>
    <x v="0"/>
    <s v="Premium"/>
    <x v="0"/>
    <s v="2/21/11"/>
    <s v="Unemployed"/>
    <x v="0"/>
    <n v="0"/>
    <x v="0"/>
    <x v="1"/>
    <n v="116"/>
    <n v="6"/>
    <n v="87"/>
    <n v="0"/>
    <n v="1"/>
    <s v="Personal Auto"/>
    <s v="Personal L3"/>
    <s v="Offer2"/>
    <s v="Agent"/>
    <n v="1065.6174639999999"/>
    <s v="Four-Door Car"/>
    <s v="Small"/>
  </r>
  <r>
    <s v="IM78342"/>
    <x v="4"/>
    <n v="8630.6961979999996"/>
    <x v="0"/>
    <s v="Extended"/>
    <x v="1"/>
    <s v="1/13/11"/>
    <s v="Unemployed"/>
    <x v="0"/>
    <n v="0"/>
    <x v="0"/>
    <x v="0"/>
    <n v="122"/>
    <n v="19"/>
    <n v="72"/>
    <n v="2"/>
    <n v="3"/>
    <s v="Personal Auto"/>
    <s v="Personal L3"/>
    <s v="Offer1"/>
    <s v="Branch"/>
    <n v="585.6"/>
    <s v="SUV"/>
    <s v="Medsize"/>
  </r>
  <r>
    <s v="NT19879"/>
    <x v="1"/>
    <n v="4766.9404729999997"/>
    <x v="0"/>
    <s v="Basic"/>
    <x v="0"/>
    <s v="2/18/11"/>
    <s v="Medical Leave"/>
    <x v="0"/>
    <n v="29177"/>
    <x v="0"/>
    <x v="0"/>
    <n v="64"/>
    <n v="5"/>
    <n v="20"/>
    <n v="2"/>
    <n v="5"/>
    <s v="Personal Auto"/>
    <s v="Personal L3"/>
    <s v="Offer1"/>
    <s v="Call Center"/>
    <n v="307.2"/>
    <s v="Four-Door Car"/>
    <s v="Large"/>
  </r>
  <r>
    <s v="SW98498"/>
    <x v="3"/>
    <n v="10439.49667"/>
    <x v="0"/>
    <s v="Extended"/>
    <x v="1"/>
    <s v="1/19/11"/>
    <s v="Employed"/>
    <x v="1"/>
    <n v="88233"/>
    <x v="2"/>
    <x v="1"/>
    <n v="88"/>
    <n v="32"/>
    <n v="22"/>
    <n v="0"/>
    <n v="2"/>
    <s v="Personal Auto"/>
    <s v="Personal L1"/>
    <s v="Offer3"/>
    <s v="Call Center"/>
    <n v="253.05670900000001"/>
    <s v="Four-Door Car"/>
    <s v="Medsize"/>
  </r>
  <r>
    <s v="WL42517"/>
    <x v="0"/>
    <n v="3747.0609810000001"/>
    <x v="0"/>
    <s v="Basic"/>
    <x v="1"/>
    <d v="2011-10-02T00:00:00"/>
    <s v="Unemployed"/>
    <x v="0"/>
    <n v="0"/>
    <x v="0"/>
    <x v="1"/>
    <n v="107"/>
    <n v="17"/>
    <n v="81"/>
    <n v="0"/>
    <n v="1"/>
    <s v="Personal Auto"/>
    <s v="Personal L3"/>
    <s v="Offer1"/>
    <s v="Call Center"/>
    <n v="549.98612800000001"/>
    <s v="SUV"/>
    <s v="Medsize"/>
  </r>
  <r>
    <s v="LR82946"/>
    <x v="4"/>
    <n v="6617.139741"/>
    <x v="0"/>
    <s v="Basic"/>
    <x v="0"/>
    <s v="1/14/11"/>
    <s v="Unemployed"/>
    <x v="1"/>
    <n v="0"/>
    <x v="0"/>
    <x v="1"/>
    <n v="195"/>
    <n v="20"/>
    <n v="61"/>
    <n v="0"/>
    <n v="1"/>
    <s v="Personal Auto"/>
    <s v="Personal L3"/>
    <s v="Offer3"/>
    <s v="Branch"/>
    <n v="1404"/>
    <s v="Luxury SUV"/>
    <s v="Medsize"/>
  </r>
  <r>
    <s v="KT61396"/>
    <x v="3"/>
    <n v="3821.819872"/>
    <x v="0"/>
    <s v="Extended"/>
    <x v="1"/>
    <s v="1/16/11"/>
    <s v="Employed"/>
    <x v="0"/>
    <n v="79189"/>
    <x v="1"/>
    <x v="0"/>
    <n v="95"/>
    <n v="20"/>
    <n v="50"/>
    <n v="0"/>
    <n v="1"/>
    <s v="Corporate Auto"/>
    <s v="Corporate L2"/>
    <s v="Offer2"/>
    <s v="Branch"/>
    <n v="50.171540999999998"/>
    <s v="Two-Door Car"/>
    <s v="Small"/>
  </r>
  <r>
    <s v="GD56260"/>
    <x v="4"/>
    <n v="2863.04871"/>
    <x v="0"/>
    <s v="Basic"/>
    <x v="2"/>
    <d v="2011-04-02T00:00:00"/>
    <s v="Employed"/>
    <x v="0"/>
    <n v="41077"/>
    <x v="1"/>
    <x v="0"/>
    <n v="71"/>
    <n v="3"/>
    <n v="14"/>
    <n v="0"/>
    <n v="1"/>
    <s v="Personal Auto"/>
    <s v="Personal L3"/>
    <s v="Offer1"/>
    <s v="Agent"/>
    <n v="82.415457000000004"/>
    <s v="Two-Door Car"/>
    <s v="Medsize"/>
  </r>
  <r>
    <s v="YD45660"/>
    <x v="1"/>
    <n v="9420.9658550000004"/>
    <x v="0"/>
    <s v="Basic"/>
    <x v="0"/>
    <s v="2/15/11"/>
    <s v="Employed"/>
    <x v="0"/>
    <n v="47048"/>
    <x v="0"/>
    <x v="0"/>
    <n v="118"/>
    <n v="0"/>
    <n v="37"/>
    <n v="0"/>
    <n v="3"/>
    <s v="Personal Auto"/>
    <s v="Personal L3"/>
    <s v="Offer4"/>
    <s v="Call Center"/>
    <n v="566.4"/>
    <s v="SUV"/>
    <s v="Medsize"/>
  </r>
  <r>
    <s v="XN50058"/>
    <x v="3"/>
    <n v="8767.6265340000009"/>
    <x v="0"/>
    <s v="Premium"/>
    <x v="4"/>
    <s v="1/21/11"/>
    <s v="Employed"/>
    <x v="1"/>
    <n v="45484"/>
    <x v="0"/>
    <x v="1"/>
    <n v="111"/>
    <n v="31"/>
    <n v="28"/>
    <n v="0"/>
    <n v="8"/>
    <s v="Corporate Auto"/>
    <s v="Corporate L3"/>
    <s v="Offer1"/>
    <s v="Agent"/>
    <n v="532.79999999999995"/>
    <s v="Four-Door Car"/>
    <s v="Medsize"/>
  </r>
  <r>
    <s v="QO61775"/>
    <x v="3"/>
    <n v="4571.610619"/>
    <x v="0"/>
    <s v="Basic"/>
    <x v="2"/>
    <d v="2011-01-02T00:00:00"/>
    <s v="Employed"/>
    <x v="1"/>
    <n v="79453"/>
    <x v="1"/>
    <x v="1"/>
    <n v="115"/>
    <n v="11"/>
    <n v="47"/>
    <n v="0"/>
    <n v="1"/>
    <s v="Personal Auto"/>
    <s v="Personal L2"/>
    <s v="Offer2"/>
    <s v="Agent"/>
    <n v="242.09904900000001"/>
    <s v="SUV"/>
    <s v="Medsize"/>
  </r>
  <r>
    <s v="PZ67684"/>
    <x v="1"/>
    <n v="14514.00519"/>
    <x v="0"/>
    <s v="Basic"/>
    <x v="1"/>
    <d v="2011-05-02T00:00:00"/>
    <s v="Employed"/>
    <x v="0"/>
    <n v="88753"/>
    <x v="0"/>
    <x v="1"/>
    <n v="181"/>
    <n v="6"/>
    <n v="21"/>
    <n v="0"/>
    <n v="3"/>
    <s v="Personal Auto"/>
    <s v="Personal L2"/>
    <s v="Offer1"/>
    <s v="Agent"/>
    <n v="868.8"/>
    <s v="Luxury SUV"/>
    <s v="Small"/>
  </r>
  <r>
    <s v="IK77998"/>
    <x v="0"/>
    <n v="2588.4350370000002"/>
    <x v="0"/>
    <s v="Basic"/>
    <x v="3"/>
    <s v="1/20/11"/>
    <s v="Unemployed"/>
    <x v="1"/>
    <n v="0"/>
    <x v="0"/>
    <x v="1"/>
    <n v="74"/>
    <n v="7"/>
    <n v="63"/>
    <n v="0"/>
    <n v="1"/>
    <s v="Personal Auto"/>
    <s v="Personal L2"/>
    <s v="Offer1"/>
    <s v="Agent"/>
    <n v="851.02208900000005"/>
    <s v="Four-Door Car"/>
    <s v="Medsize"/>
  </r>
  <r>
    <s v="FL96333"/>
    <x v="2"/>
    <n v="6243.0892469999999"/>
    <x v="0"/>
    <s v="Extended"/>
    <x v="1"/>
    <d v="2011-07-01T00:00:00"/>
    <s v="Employed"/>
    <x v="1"/>
    <n v="73945"/>
    <x v="2"/>
    <x v="0"/>
    <n v="78"/>
    <n v="21"/>
    <n v="76"/>
    <n v="0"/>
    <n v="8"/>
    <s v="Personal Auto"/>
    <s v="Personal L3"/>
    <s v="Offer2"/>
    <s v="Web"/>
    <n v="330.87253199999998"/>
    <s v="Two-Door Car"/>
    <s v="Medsize"/>
  </r>
  <r>
    <s v="EI58541"/>
    <x v="0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3"/>
    <s v="Offer2"/>
    <s v="Branch"/>
    <n v="345.6"/>
    <s v="Two-Door Car"/>
    <s v="Large"/>
  </r>
  <r>
    <s v="WW68250"/>
    <x v="4"/>
    <n v="2719.2609109999999"/>
    <x v="0"/>
    <s v="Basic"/>
    <x v="0"/>
    <s v="2/21/11"/>
    <s v="Employed"/>
    <x v="1"/>
    <n v="81799"/>
    <x v="0"/>
    <x v="0"/>
    <n v="68"/>
    <n v="23"/>
    <n v="97"/>
    <n v="0"/>
    <n v="1"/>
    <s v="Personal Auto"/>
    <s v="Personal L3"/>
    <s v="Offer2"/>
    <s v="Agent"/>
    <n v="326.39999999999998"/>
    <s v="Four-Door Car"/>
    <s v="Small"/>
  </r>
  <r>
    <s v="XT19780"/>
    <x v="4"/>
    <n v="4803.7775069999998"/>
    <x v="0"/>
    <s v="Basic"/>
    <x v="3"/>
    <s v="2/16/11"/>
    <s v="Disabled"/>
    <x v="0"/>
    <n v="23634"/>
    <x v="0"/>
    <x v="0"/>
    <n v="62"/>
    <n v="4"/>
    <n v="25"/>
    <n v="0"/>
    <n v="9"/>
    <s v="Personal Auto"/>
    <s v="Personal L3"/>
    <s v="Offer1"/>
    <s v="Branch"/>
    <n v="440.18961100000001"/>
    <s v="Two-Door Car"/>
    <s v="Small"/>
  </r>
  <r>
    <s v="SE44262"/>
    <x v="3"/>
    <n v="2856.948797"/>
    <x v="0"/>
    <s v="Extended"/>
    <x v="0"/>
    <s v="1/27/11"/>
    <s v="Unemployed"/>
    <x v="1"/>
    <n v="0"/>
    <x v="0"/>
    <x v="0"/>
    <n v="78"/>
    <n v="26"/>
    <n v="14"/>
    <n v="0"/>
    <n v="1"/>
    <s v="Personal Auto"/>
    <s v="Personal L3"/>
    <s v="Offer1"/>
    <s v="Agent"/>
    <n v="374.4"/>
    <s v="Four-Door Car"/>
    <s v="Medsize"/>
  </r>
  <r>
    <s v="GO86980"/>
    <x v="4"/>
    <n v="5169.5585510000001"/>
    <x v="0"/>
    <s v="Basic"/>
    <x v="0"/>
    <d v="2011-04-01T00:00:00"/>
    <s v="Employed"/>
    <x v="0"/>
    <n v="56334"/>
    <x v="0"/>
    <x v="0"/>
    <n v="65"/>
    <n v="35"/>
    <n v="72"/>
    <n v="0"/>
    <n v="3"/>
    <s v="Corporate Auto"/>
    <s v="Corporate L2"/>
    <s v="Offer4"/>
    <s v="Call Center"/>
    <n v="421.56377199999997"/>
    <s v="Two-Door Car"/>
    <s v="Small"/>
  </r>
  <r>
    <s v="ZB69355"/>
    <x v="4"/>
    <n v="4082.7045840000001"/>
    <x v="0"/>
    <s v="Basic"/>
    <x v="0"/>
    <s v="2/13/11"/>
    <s v="Medical Leave"/>
    <x v="0"/>
    <n v="23206"/>
    <x v="0"/>
    <x v="0"/>
    <n v="107"/>
    <n v="31"/>
    <n v="60"/>
    <n v="0"/>
    <n v="1"/>
    <s v="Personal Auto"/>
    <s v="Personal L3"/>
    <s v="Offer1"/>
    <s v="Call Center"/>
    <n v="513.6"/>
    <s v="Sports Car"/>
    <s v="Large"/>
  </r>
  <r>
    <s v="TM12486"/>
    <x v="4"/>
    <n v="2959.9500939999998"/>
    <x v="0"/>
    <s v="Extended"/>
    <x v="3"/>
    <d v="2011-01-01T00:00:00"/>
    <s v="Retired"/>
    <x v="1"/>
    <n v="28140"/>
    <x v="0"/>
    <x v="1"/>
    <n v="85"/>
    <n v="23"/>
    <n v="5"/>
    <n v="0"/>
    <n v="1"/>
    <s v="Personal Auto"/>
    <s v="Personal L3"/>
    <s v="Offer3"/>
    <s v="Web"/>
    <n v="612"/>
    <s v="Four-Door Car"/>
    <s v="Small"/>
  </r>
  <r>
    <s v="NB86870"/>
    <x v="1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3"/>
    <s v="Offer2"/>
    <s v="Agent"/>
    <n v="685.12693999999999"/>
    <s v="Four-Door Car"/>
    <s v="Medsize"/>
  </r>
  <r>
    <s v="SS12362"/>
    <x v="3"/>
    <n v="12779.06199"/>
    <x v="0"/>
    <s v="Extended"/>
    <x v="3"/>
    <d v="2011-06-01T00:00:00"/>
    <s v="Unemployed"/>
    <x v="1"/>
    <n v="0"/>
    <x v="0"/>
    <x v="1"/>
    <n v="88"/>
    <n v="16"/>
    <n v="8"/>
    <n v="0"/>
    <n v="2"/>
    <s v="Special Auto"/>
    <s v="Special L3"/>
    <s v="Offer2"/>
    <s v="Agent"/>
    <n v="633.6"/>
    <s v="Four-Door Car"/>
    <s v="Medsize"/>
  </r>
  <r>
    <s v="VW58299"/>
    <x v="3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3"/>
    <s v="Offer1"/>
    <s v="Branch"/>
    <n v="828"/>
    <s v="SUV"/>
    <s v="Medsize"/>
  </r>
  <r>
    <s v="TG37039"/>
    <x v="4"/>
    <n v="6240.6647620000003"/>
    <x v="0"/>
    <s v="Extended"/>
    <x v="0"/>
    <s v="2/23/11"/>
    <s v="Unemployed"/>
    <x v="0"/>
    <n v="0"/>
    <x v="0"/>
    <x v="1"/>
    <n v="87"/>
    <n v="31"/>
    <n v="9"/>
    <n v="0"/>
    <n v="9"/>
    <s v="Personal Auto"/>
    <s v="Personal L3"/>
    <s v="Offer1"/>
    <s v="Branch"/>
    <n v="712.40121999999997"/>
    <s v="Four-Door Car"/>
    <s v="Medsize"/>
  </r>
  <r>
    <s v="RO25639"/>
    <x v="2"/>
    <n v="5442.744248"/>
    <x v="0"/>
    <s v="Basic"/>
    <x v="4"/>
    <d v="2011-03-02T00:00:00"/>
    <s v="Employed"/>
    <x v="0"/>
    <n v="25884"/>
    <x v="2"/>
    <x v="0"/>
    <n v="69"/>
    <n v="18"/>
    <n v="36"/>
    <n v="3"/>
    <n v="9"/>
    <s v="Personal Auto"/>
    <s v="Personal L3"/>
    <s v="Offer2"/>
    <s v="Branch"/>
    <n v="292.27484600000003"/>
    <s v="Four-Door Car"/>
    <s v="Medsize"/>
  </r>
  <r>
    <s v="JK35644"/>
    <x v="4"/>
    <n v="3551.7925740000001"/>
    <x v="0"/>
    <s v="Extended"/>
    <x v="2"/>
    <s v="1/29/11"/>
    <s v="Disabled"/>
    <x v="1"/>
    <n v="11607"/>
    <x v="2"/>
    <x v="1"/>
    <n v="96"/>
    <n v="19"/>
    <n v="38"/>
    <n v="0"/>
    <n v="1"/>
    <s v="Corporate Auto"/>
    <s v="Corporate L1"/>
    <s v="Offer4"/>
    <s v="Agent"/>
    <n v="313.351134"/>
    <s v="Four-Door Car"/>
    <s v="Medsize"/>
  </r>
  <r>
    <s v="DK69871"/>
    <x v="2"/>
    <n v="24138.05975"/>
    <x v="0"/>
    <s v="Basic"/>
    <x v="2"/>
    <s v="2/13/11"/>
    <s v="Employed"/>
    <x v="1"/>
    <n v="53691"/>
    <x v="2"/>
    <x v="2"/>
    <n v="67"/>
    <n v="13"/>
    <n v="48"/>
    <n v="0"/>
    <n v="2"/>
    <s v="Personal Auto"/>
    <s v="Personal L3"/>
    <s v="Offer1"/>
    <s v="Call Center"/>
    <n v="175.97506000000001"/>
    <s v="Four-Door Car"/>
    <s v="Medsize"/>
  </r>
  <r>
    <s v="OU43146"/>
    <x v="4"/>
    <n v="15415.04407"/>
    <x v="0"/>
    <s v="Basic"/>
    <x v="0"/>
    <d v="2011-10-01T00:00:00"/>
    <s v="Employed"/>
    <x v="1"/>
    <n v="89464"/>
    <x v="0"/>
    <x v="0"/>
    <n v="194"/>
    <n v="17"/>
    <n v="40"/>
    <n v="1"/>
    <n v="3"/>
    <s v="Personal Auto"/>
    <s v="Personal L3"/>
    <s v="Offer2"/>
    <s v="Agent"/>
    <n v="1067.2912080000001"/>
    <s v="Luxury SUV"/>
    <s v="Medsize"/>
  </r>
  <r>
    <s v="KN47424"/>
    <x v="4"/>
    <n v="5517.1991369999996"/>
    <x v="0"/>
    <s v="Basic"/>
    <x v="3"/>
    <s v="1/27/11"/>
    <s v="Employed"/>
    <x v="0"/>
    <n v="60596"/>
    <x v="2"/>
    <x v="0"/>
    <n v="71"/>
    <n v="20"/>
    <n v="78"/>
    <n v="4"/>
    <n v="3"/>
    <s v="Personal Auto"/>
    <s v="Personal L3"/>
    <s v="Offer1"/>
    <s v="Agent"/>
    <n v="180.340069"/>
    <s v="Four-Door Car"/>
    <s v="Medsize"/>
  </r>
  <r>
    <s v="ZX80668"/>
    <x v="2"/>
    <n v="13448.809730000001"/>
    <x v="0"/>
    <s v="Basic"/>
    <x v="0"/>
    <d v="2011-10-01T00:00:00"/>
    <s v="Employed"/>
    <x v="1"/>
    <n v="43720"/>
    <x v="0"/>
    <x v="1"/>
    <n v="117"/>
    <n v="5"/>
    <n v="90"/>
    <n v="1"/>
    <n v="2"/>
    <s v="Personal Auto"/>
    <s v="Personal L3"/>
    <s v="Offer1"/>
    <s v="Branch"/>
    <n v="561.6"/>
    <s v="SUV"/>
    <s v="Medsize"/>
  </r>
  <r>
    <s v="OI80614"/>
    <x v="3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3"/>
    <s v="Offer2"/>
    <s v="Agent"/>
    <n v="599.00088300000004"/>
    <s v="Two-Door Car"/>
    <s v="Medsize"/>
  </r>
  <r>
    <s v="JA44693"/>
    <x v="4"/>
    <n v="7222.850848"/>
    <x v="0"/>
    <s v="Basic"/>
    <x v="1"/>
    <s v="2/21/11"/>
    <s v="Unemployed"/>
    <x v="0"/>
    <n v="0"/>
    <x v="0"/>
    <x v="2"/>
    <n v="68"/>
    <n v="5"/>
    <n v="36"/>
    <n v="0"/>
    <n v="2"/>
    <s v="Personal Auto"/>
    <s v="Personal L3"/>
    <s v="Offer3"/>
    <s v="Branch"/>
    <n v="350.20761399999998"/>
    <s v="Four-Door Car"/>
    <s v="Small"/>
  </r>
  <r>
    <s v="FI61059"/>
    <x v="4"/>
    <n v="4311.4169030000003"/>
    <x v="0"/>
    <s v="Basic"/>
    <x v="1"/>
    <s v="2/13/11"/>
    <s v="Unemployed"/>
    <x v="1"/>
    <n v="0"/>
    <x v="0"/>
    <x v="1"/>
    <n v="67"/>
    <n v="0"/>
    <n v="71"/>
    <n v="1"/>
    <n v="3"/>
    <s v="Personal Auto"/>
    <s v="Personal L3"/>
    <s v="Offer3"/>
    <s v="Call Center"/>
    <n v="482.4"/>
    <s v="Four-Door Car"/>
    <s v="Medsize"/>
  </r>
  <r>
    <s v="ZF81243"/>
    <x v="2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1"/>
    <s v="Offer2"/>
    <s v="Agent"/>
    <n v="60.036682999999996"/>
    <s v="Four-Door Car"/>
    <s v="Medsize"/>
  </r>
  <r>
    <s v="XD19934"/>
    <x v="4"/>
    <n v="10506.93706"/>
    <x v="0"/>
    <s v="Extended"/>
    <x v="3"/>
    <s v="2/25/11"/>
    <s v="Employed"/>
    <x v="1"/>
    <n v="61650"/>
    <x v="1"/>
    <x v="1"/>
    <n v="88"/>
    <n v="8"/>
    <n v="2"/>
    <n v="0"/>
    <n v="2"/>
    <s v="Personal Auto"/>
    <s v="Personal L3"/>
    <s v="Offer2"/>
    <s v="Web"/>
    <n v="117.470445"/>
    <s v="Four-Door Car"/>
    <s v="Medsize"/>
  </r>
  <r>
    <s v="TA77711"/>
    <x v="4"/>
    <n v="8667.090494"/>
    <x v="0"/>
    <s v="Basic"/>
    <x v="1"/>
    <d v="2011-09-01T00:00:00"/>
    <s v="Employed"/>
    <x v="1"/>
    <n v="31354"/>
    <x v="0"/>
    <x v="0"/>
    <n v="109"/>
    <n v="11"/>
    <n v="23"/>
    <n v="0"/>
    <n v="9"/>
    <s v="Personal Auto"/>
    <s v="Personal L3"/>
    <s v="Offer3"/>
    <s v="Branch"/>
    <n v="527.75970199999995"/>
    <s v="SUV"/>
    <s v="Small"/>
  </r>
  <r>
    <s v="PS92059"/>
    <x v="3"/>
    <n v="5938.5118920000004"/>
    <x v="0"/>
    <s v="Basic"/>
    <x v="4"/>
    <d v="2011-04-02T00:00:00"/>
    <s v="Employed"/>
    <x v="0"/>
    <n v="44190"/>
    <x v="1"/>
    <x v="0"/>
    <n v="74"/>
    <n v="17"/>
    <n v="40"/>
    <n v="0"/>
    <n v="3"/>
    <s v="Corporate Auto"/>
    <s v="Corporate L3"/>
    <s v="Offer2"/>
    <s v="Branch"/>
    <n v="10.685639999999999"/>
    <s v="Four-Door Car"/>
    <s v="Medsize"/>
  </r>
  <r>
    <s v="TT19625"/>
    <x v="2"/>
    <n v="15277.47796"/>
    <x v="0"/>
    <s v="Basic"/>
    <x v="0"/>
    <d v="2011-05-01T00:00:00"/>
    <s v="Employed"/>
    <x v="0"/>
    <n v="38183"/>
    <x v="0"/>
    <x v="0"/>
    <n v="191"/>
    <n v="21"/>
    <n v="14"/>
    <n v="0"/>
    <n v="8"/>
    <s v="Personal Auto"/>
    <s v="Personal L3"/>
    <s v="Offer1"/>
    <s v="Branch"/>
    <n v="981.01087900000005"/>
    <s v="Luxury Car"/>
    <s v="Medsize"/>
  </r>
  <r>
    <s v="EV95033"/>
    <x v="4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Special Auto"/>
    <s v="Special L2"/>
    <s v="Offer3"/>
    <s v="Web"/>
    <n v="392.23569800000001"/>
    <s v="Two-Door Car"/>
    <s v="Small"/>
  </r>
  <r>
    <s v="CS30775"/>
    <x v="3"/>
    <n v="4191.0616300000002"/>
    <x v="0"/>
    <s v="Basic"/>
    <x v="3"/>
    <d v="2011-01-01T00:00:00"/>
    <s v="Unemployed"/>
    <x v="1"/>
    <n v="0"/>
    <x v="0"/>
    <x v="1"/>
    <n v="64"/>
    <n v="3"/>
    <n v="53"/>
    <n v="1"/>
    <n v="7"/>
    <s v="Personal Auto"/>
    <s v="Personal L3"/>
    <s v="Offer4"/>
    <s v="Web"/>
    <n v="535.95366100000001"/>
    <s v="Two-Door Car"/>
    <s v="Small"/>
  </r>
  <r>
    <s v="CI51999"/>
    <x v="1"/>
    <n v="8161.1704"/>
    <x v="0"/>
    <s v="Basic"/>
    <x v="1"/>
    <d v="2011-05-01T00:00:00"/>
    <s v="Medical Leave"/>
    <x v="1"/>
    <n v="12266"/>
    <x v="0"/>
    <x v="0"/>
    <n v="114"/>
    <n v="25"/>
    <n v="36"/>
    <n v="1"/>
    <n v="3"/>
    <s v="Personal Auto"/>
    <s v="Personal L1"/>
    <s v="Offer1"/>
    <s v="Branch"/>
    <n v="732.05000700000005"/>
    <s v="SUV"/>
    <s v="Medsize"/>
  </r>
  <r>
    <s v="HK96298"/>
    <x v="3"/>
    <n v="2784.9691849999999"/>
    <x v="0"/>
    <s v="Basic"/>
    <x v="2"/>
    <d v="2011-04-02T00:00:00"/>
    <s v="Employed"/>
    <x v="1"/>
    <n v="61807"/>
    <x v="1"/>
    <x v="2"/>
    <n v="70"/>
    <n v="0"/>
    <n v="96"/>
    <n v="0"/>
    <n v="1"/>
    <s v="Personal Auto"/>
    <s v="Personal L2"/>
    <s v="Offer4"/>
    <s v="Agent"/>
    <n v="104.209216"/>
    <s v="Four-Door Car"/>
    <s v="Large"/>
  </r>
  <r>
    <s v="UO59377"/>
    <x v="1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3"/>
    <s v="Offer1"/>
    <s v="Agent"/>
    <n v="571.479602"/>
    <s v="Four-Door Car"/>
    <s v="Large"/>
  </r>
  <r>
    <s v="OU99581"/>
    <x v="3"/>
    <n v="19363.527429999998"/>
    <x v="0"/>
    <s v="Basic"/>
    <x v="0"/>
    <d v="2011-06-01T00:00:00"/>
    <s v="Employed"/>
    <x v="1"/>
    <n v="49945"/>
    <x v="1"/>
    <x v="0"/>
    <n v="70"/>
    <n v="21"/>
    <n v="65"/>
    <n v="0"/>
    <n v="2"/>
    <s v="Personal Auto"/>
    <s v="Personal L2"/>
    <s v="Offer2"/>
    <s v="Call Center"/>
    <n v="50.404470000000003"/>
    <s v="Four-Door Car"/>
    <s v="Large"/>
  </r>
  <r>
    <s v="SN63066"/>
    <x v="2"/>
    <n v="7154.0943040000002"/>
    <x v="0"/>
    <s v="Basic"/>
    <x v="0"/>
    <s v="1/23/11"/>
    <s v="Employed"/>
    <x v="0"/>
    <n v="28204"/>
    <x v="2"/>
    <x v="0"/>
    <n v="182"/>
    <n v="30"/>
    <n v="84"/>
    <n v="0"/>
    <n v="1"/>
    <s v="Personal Auto"/>
    <s v="Personal L2"/>
    <s v="Offer2"/>
    <s v="Branch"/>
    <n v="532.08946700000001"/>
    <s v="Luxury Car"/>
    <s v="Medsize"/>
  </r>
  <r>
    <s v="DK92504"/>
    <x v="1"/>
    <n v="8779.0905519999997"/>
    <x v="0"/>
    <s v="Extended"/>
    <x v="3"/>
    <d v="2011-09-02T00:00:00"/>
    <s v="Employed"/>
    <x v="1"/>
    <n v="54726"/>
    <x v="0"/>
    <x v="0"/>
    <n v="219"/>
    <n v="30"/>
    <n v="69"/>
    <n v="0"/>
    <n v="1"/>
    <s v="Corporate Auto"/>
    <s v="Corporate L1"/>
    <s v="Offer3"/>
    <s v="Branch"/>
    <n v="1051.2"/>
    <s v="Luxury Car"/>
    <s v="Small"/>
  </r>
  <r>
    <s v="DW72437"/>
    <x v="4"/>
    <n v="2731.3991700000001"/>
    <x v="0"/>
    <s v="Basic"/>
    <x v="2"/>
    <s v="2/21/11"/>
    <s v="Employed"/>
    <x v="0"/>
    <n v="43386"/>
    <x v="2"/>
    <x v="0"/>
    <n v="68"/>
    <n v="13"/>
    <n v="79"/>
    <n v="0"/>
    <n v="1"/>
    <s v="Personal Auto"/>
    <s v="Personal L2"/>
    <s v="Offer3"/>
    <s v="Call Center"/>
    <n v="315.35351900000001"/>
    <s v="Two-Door Car"/>
    <s v="Medsize"/>
  </r>
  <r>
    <s v="GE49670"/>
    <x v="1"/>
    <n v="7429.0791939999999"/>
    <x v="0"/>
    <s v="Premium"/>
    <x v="3"/>
    <s v="2/28/11"/>
    <s v="Unemployed"/>
    <x v="1"/>
    <n v="0"/>
    <x v="0"/>
    <x v="0"/>
    <n v="101"/>
    <n v="6"/>
    <n v="43"/>
    <n v="0"/>
    <n v="9"/>
    <s v="Personal Auto"/>
    <s v="Personal L3"/>
    <s v="Offer3"/>
    <s v="Branch"/>
    <n v="549.692452"/>
    <s v="Four-Door Car"/>
    <s v="Medsize"/>
  </r>
  <r>
    <s v="TK38409"/>
    <x v="2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3"/>
    <s v="Offer1"/>
    <s v="Agent"/>
    <n v="316.8"/>
    <s v="Two-Door Car"/>
    <s v="Medsize"/>
  </r>
  <r>
    <s v="OD89873"/>
    <x v="1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Corporate Auto"/>
    <s v="Corporate L1"/>
    <s v="Offer2"/>
    <s v="Agent"/>
    <n v="284.00017200000002"/>
    <s v="Four-Door Car"/>
    <s v="Medsize"/>
  </r>
  <r>
    <s v="KW41658"/>
    <x v="1"/>
    <n v="2534.3064429999999"/>
    <x v="0"/>
    <s v="Basic"/>
    <x v="0"/>
    <d v="2011-07-02T00:00:00"/>
    <s v="Employed"/>
    <x v="1"/>
    <n v="21606"/>
    <x v="0"/>
    <x v="2"/>
    <n v="71"/>
    <n v="21"/>
    <n v="22"/>
    <n v="3"/>
    <n v="1"/>
    <s v="Personal Auto"/>
    <s v="Personal L3"/>
    <s v="Offer4"/>
    <s v="Call Center"/>
    <n v="340.8"/>
    <s v="Four-Door Car"/>
    <s v="Medsize"/>
  </r>
  <r>
    <s v="UZ35113"/>
    <x v="3"/>
    <n v="10014.029549999999"/>
    <x v="0"/>
    <s v="Extended"/>
    <x v="0"/>
    <s v="1/26/11"/>
    <s v="Employed"/>
    <x v="0"/>
    <n v="74489"/>
    <x v="1"/>
    <x v="0"/>
    <n v="124"/>
    <n v="11"/>
    <n v="36"/>
    <n v="0"/>
    <n v="3"/>
    <s v="Special Auto"/>
    <s v="Special L2"/>
    <s v="Offer3"/>
    <s v="Branch"/>
    <n v="128.53518199999999"/>
    <s v="SUV"/>
    <s v="Medsize"/>
  </r>
  <r>
    <s v="HO81102"/>
    <x v="0"/>
    <n v="4745.1817639999999"/>
    <x v="0"/>
    <s v="Basic"/>
    <x v="3"/>
    <s v="2/14/11"/>
    <s v="Employed"/>
    <x v="1"/>
    <n v="50549"/>
    <x v="0"/>
    <x v="2"/>
    <n v="61"/>
    <n v="2"/>
    <n v="73"/>
    <n v="0"/>
    <n v="7"/>
    <s v="Personal Auto"/>
    <s v="Personal L3"/>
    <s v="Offer1"/>
    <s v="Agent"/>
    <n v="292.8"/>
    <s v="Four-Door Car"/>
    <s v="Medsize"/>
  </r>
  <r>
    <s v="SM42781"/>
    <x v="1"/>
    <n v="14040.964760000001"/>
    <x v="0"/>
    <s v="Basic"/>
    <x v="0"/>
    <s v="2/22/11"/>
    <s v="Unemployed"/>
    <x v="0"/>
    <n v="0"/>
    <x v="2"/>
    <x v="0"/>
    <n v="195"/>
    <n v="9"/>
    <n v="33"/>
    <n v="1"/>
    <n v="5"/>
    <s v="Personal Auto"/>
    <s v="Personal L2"/>
    <s v="Offer1"/>
    <s v="Web"/>
    <n v="669.03756199999998"/>
    <s v="Luxury SUV"/>
    <s v="Small"/>
  </r>
  <r>
    <s v="TB40283"/>
    <x v="3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Corporate Auto"/>
    <s v="Corporate L2"/>
    <s v="Offer1"/>
    <s v="Call Center"/>
    <n v="667.2"/>
    <s v="SUV"/>
    <s v="Medsize"/>
  </r>
  <r>
    <s v="CR76145"/>
    <x v="3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2"/>
    <s v="Offer1"/>
    <s v="Branch"/>
    <n v="504"/>
    <s v="Four-Door Car"/>
    <s v="Large"/>
  </r>
  <r>
    <s v="TK45392"/>
    <x v="3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2"/>
    <s v="Offer2"/>
    <s v="Agent"/>
    <n v="288.57210800000001"/>
    <s v="Four-Door Car"/>
    <s v="Medsize"/>
  </r>
  <r>
    <s v="JN78502"/>
    <x v="0"/>
    <n v="9384.6545019999994"/>
    <x v="0"/>
    <s v="Basic"/>
    <x v="3"/>
    <s v="1/28/11"/>
    <s v="Employed"/>
    <x v="0"/>
    <n v="25370"/>
    <x v="0"/>
    <x v="0"/>
    <n v="116"/>
    <n v="21"/>
    <n v="64"/>
    <n v="0"/>
    <n v="3"/>
    <s v="Special Auto"/>
    <s v="Special L3"/>
    <s v="Offer4"/>
    <s v="Web"/>
    <n v="556.79999999999995"/>
    <s v="SUV"/>
    <s v="Small"/>
  </r>
  <r>
    <s v="KZ60207"/>
    <x v="1"/>
    <n v="5007.6724249999997"/>
    <x v="0"/>
    <s v="Basic"/>
    <x v="1"/>
    <s v="1/16/11"/>
    <s v="Employed"/>
    <x v="1"/>
    <n v="51523"/>
    <x v="0"/>
    <x v="0"/>
    <n v="62"/>
    <n v="31"/>
    <n v="0"/>
    <n v="0"/>
    <n v="3"/>
    <s v="Personal Auto"/>
    <s v="Personal L2"/>
    <s v="Offer4"/>
    <s v="Agent"/>
    <n v="297.60000000000002"/>
    <s v="Four-Door Car"/>
    <s v="Small"/>
  </r>
  <r>
    <s v="BR50492"/>
    <x v="1"/>
    <n v="49423.795570000002"/>
    <x v="0"/>
    <s v="Extended"/>
    <x v="0"/>
    <d v="2011-04-01T00:00:00"/>
    <s v="Employed"/>
    <x v="1"/>
    <n v="85058"/>
    <x v="2"/>
    <x v="0"/>
    <n v="137"/>
    <n v="34"/>
    <n v="82"/>
    <n v="0"/>
    <n v="2"/>
    <s v="Personal Auto"/>
    <s v="Personal L1"/>
    <s v="Offer1"/>
    <s v="Call Center"/>
    <n v="595.36978399999998"/>
    <s v="SUV"/>
    <s v="Medsize"/>
  </r>
  <r>
    <s v="ES21306"/>
    <x v="3"/>
    <n v="8558.9277230000007"/>
    <x v="0"/>
    <s v="Extended"/>
    <x v="0"/>
    <d v="2011-01-02T00:00:00"/>
    <s v="Unemployed"/>
    <x v="1"/>
    <n v="0"/>
    <x v="0"/>
    <x v="1"/>
    <n v="125"/>
    <n v="10"/>
    <n v="43"/>
    <n v="0"/>
    <n v="9"/>
    <s v="Personal Auto"/>
    <s v="Personal L3"/>
    <s v="Offer1"/>
    <s v="Branch"/>
    <n v="615.56216400000005"/>
    <s v="SUV"/>
    <s v="Small"/>
  </r>
  <r>
    <s v="AT29024"/>
    <x v="3"/>
    <n v="4892.6286309999996"/>
    <x v="0"/>
    <s v="Basic"/>
    <x v="3"/>
    <d v="2011-04-01T00:00:00"/>
    <s v="Employed"/>
    <x v="0"/>
    <n v="27005"/>
    <x v="0"/>
    <x v="0"/>
    <n v="61"/>
    <n v="10"/>
    <n v="72"/>
    <n v="0"/>
    <n v="7"/>
    <s v="Corporate Auto"/>
    <s v="Corporate L2"/>
    <s v="Offer2"/>
    <s v="Agent"/>
    <n v="311.84034000000003"/>
    <s v="Four-Door Car"/>
    <s v="Small"/>
  </r>
  <r>
    <s v="NP23146"/>
    <x v="1"/>
    <n v="5365.93282"/>
    <x v="0"/>
    <s v="Basic"/>
    <x v="1"/>
    <s v="2/22/11"/>
    <s v="Employed"/>
    <x v="0"/>
    <n v="62808"/>
    <x v="2"/>
    <x v="0"/>
    <n v="66"/>
    <n v="33"/>
    <n v="37"/>
    <n v="0"/>
    <n v="4"/>
    <s v="Special Auto"/>
    <s v="Special L2"/>
    <s v="Offer3"/>
    <s v="Branch"/>
    <n v="211.51589300000001"/>
    <s v="Two-Door Car"/>
    <s v="Medsize"/>
  </r>
  <r>
    <s v="SY48471"/>
    <x v="3"/>
    <n v="5163.8388130000003"/>
    <x v="0"/>
    <s v="Basic"/>
    <x v="3"/>
    <s v="2/22/11"/>
    <s v="Employed"/>
    <x v="0"/>
    <n v="88692"/>
    <x v="2"/>
    <x v="0"/>
    <n v="64"/>
    <n v="29"/>
    <n v="26"/>
    <n v="0"/>
    <n v="5"/>
    <s v="Personal Auto"/>
    <s v="Personal L2"/>
    <s v="Offer1"/>
    <s v="Agent"/>
    <n v="253.193647"/>
    <s v="Four-Door Car"/>
    <s v="Medsize"/>
  </r>
  <r>
    <s v="GJ47397"/>
    <x v="4"/>
    <n v="38055.20953"/>
    <x v="0"/>
    <s v="Basic"/>
    <x v="3"/>
    <d v="2011-12-02T00:00:00"/>
    <s v="Unemployed"/>
    <x v="1"/>
    <n v="0"/>
    <x v="0"/>
    <x v="0"/>
    <n v="115"/>
    <n v="21"/>
    <n v="78"/>
    <n v="0"/>
    <n v="2"/>
    <s v="Special Auto"/>
    <s v="Special L2"/>
    <s v="Offer2"/>
    <s v="Agent"/>
    <n v="552"/>
    <s v="SUV"/>
    <s v="Medsize"/>
  </r>
  <r>
    <s v="CE69971"/>
    <x v="4"/>
    <n v="7403.4473360000002"/>
    <x v="0"/>
    <s v="Extended"/>
    <x v="2"/>
    <s v="2/24/11"/>
    <s v="Medical Leave"/>
    <x v="0"/>
    <n v="19064"/>
    <x v="1"/>
    <x v="0"/>
    <n v="98"/>
    <n v="23"/>
    <n v="35"/>
    <n v="1"/>
    <n v="7"/>
    <s v="Personal Auto"/>
    <s v="Personal L3"/>
    <s v="Offer1"/>
    <s v="Agent"/>
    <n v="136.24879899999999"/>
    <s v="Four-Door Car"/>
    <s v="Medsize"/>
  </r>
  <r>
    <s v="GM54859"/>
    <x v="4"/>
    <n v="6051.6374450000003"/>
    <x v="0"/>
    <s v="Extended"/>
    <x v="3"/>
    <s v="1/21/11"/>
    <s v="Unemployed"/>
    <x v="1"/>
    <n v="0"/>
    <x v="0"/>
    <x v="1"/>
    <n v="88"/>
    <n v="16"/>
    <n v="80"/>
    <n v="0"/>
    <n v="6"/>
    <s v="Personal Auto"/>
    <s v="Personal L2"/>
    <s v="Offer3"/>
    <s v="Agent"/>
    <n v="633.6"/>
    <s v="Two-Door Car"/>
    <s v="Large"/>
  </r>
  <r>
    <s v="WY27579"/>
    <x v="4"/>
    <n v="7229.3292570000003"/>
    <x v="0"/>
    <s v="Extended"/>
    <x v="0"/>
    <d v="2011-08-01T00:00:00"/>
    <s v="Employed"/>
    <x v="1"/>
    <n v="60345"/>
    <x v="1"/>
    <x v="1"/>
    <n v="93"/>
    <n v="22"/>
    <n v="10"/>
    <n v="0"/>
    <n v="5"/>
    <s v="Personal Auto"/>
    <s v="Personal L3"/>
    <s v="Offer2"/>
    <s v="Web"/>
    <n v="36.105927999999999"/>
    <s v="Two-Door Car"/>
    <s v="Large"/>
  </r>
  <r>
    <s v="ZT87452"/>
    <x v="4"/>
    <n v="3300.6070829999999"/>
    <x v="0"/>
    <s v="Extended"/>
    <x v="0"/>
    <s v="2/19/11"/>
    <s v="Employed"/>
    <x v="0"/>
    <n v="59592"/>
    <x v="1"/>
    <x v="2"/>
    <n v="84"/>
    <n v="8"/>
    <n v="49"/>
    <n v="0"/>
    <n v="1"/>
    <s v="Personal Auto"/>
    <s v="Personal L1"/>
    <s v="Offer2"/>
    <s v="Web"/>
    <n v="161.23181199999999"/>
    <s v="Four-Door Car"/>
    <s v="Small"/>
  </r>
  <r>
    <s v="JM35350"/>
    <x v="3"/>
    <n v="5505.1673920000003"/>
    <x v="0"/>
    <s v="Basic"/>
    <x v="1"/>
    <d v="2011-02-02T00:00:00"/>
    <s v="Retired"/>
    <x v="0"/>
    <n v="15648"/>
    <x v="0"/>
    <x v="0"/>
    <n v="73"/>
    <n v="29"/>
    <n v="68"/>
    <n v="1"/>
    <n v="5"/>
    <s v="Special Auto"/>
    <s v="Special L3"/>
    <s v="Offer2"/>
    <s v="Agent"/>
    <n v="413.26926099999997"/>
    <s v="Two-Door Car"/>
    <s v="Medsize"/>
  </r>
  <r>
    <s v="PT40521"/>
    <x v="3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Corporate Auto"/>
    <s v="Corporate L1"/>
    <s v="Offer1"/>
    <s v="Agent"/>
    <n v="590.4"/>
    <s v="SUV"/>
    <s v="Medsize"/>
  </r>
  <r>
    <s v="TN71469"/>
    <x v="4"/>
    <n v="4349.1042779999998"/>
    <x v="0"/>
    <s v="Basic"/>
    <x v="1"/>
    <d v="2011-05-02T00:00:00"/>
    <s v="Employed"/>
    <x v="0"/>
    <n v="90893"/>
    <x v="0"/>
    <x v="1"/>
    <n v="110"/>
    <n v="33"/>
    <n v="0"/>
    <n v="0"/>
    <n v="1"/>
    <s v="Personal Auto"/>
    <s v="Personal L3"/>
    <s v="Offer2"/>
    <s v="Web"/>
    <n v="700.00401799999997"/>
    <s v="SUV"/>
    <s v="Medsize"/>
  </r>
  <r>
    <s v="GE26813"/>
    <x v="1"/>
    <n v="4882.0732429999998"/>
    <x v="0"/>
    <s v="Basic"/>
    <x v="3"/>
    <d v="2011-06-01T00:00:00"/>
    <s v="Unemployed"/>
    <x v="1"/>
    <n v="0"/>
    <x v="0"/>
    <x v="2"/>
    <n v="66"/>
    <n v="18"/>
    <n v="66"/>
    <n v="0"/>
    <n v="6"/>
    <s v="Personal Auto"/>
    <s v="Personal L3"/>
    <s v="Offer1"/>
    <s v="Call Center"/>
    <n v="475.2"/>
    <s v="Four-Door Car"/>
    <s v="Small"/>
  </r>
  <r>
    <s v="LU37653"/>
    <x v="4"/>
    <n v="10114.986209999999"/>
    <x v="0"/>
    <s v="Extended"/>
    <x v="1"/>
    <s v="1/27/11"/>
    <s v="Employed"/>
    <x v="0"/>
    <n v="74001"/>
    <x v="2"/>
    <x v="0"/>
    <n v="84"/>
    <n v="16"/>
    <n v="0"/>
    <n v="0"/>
    <n v="2"/>
    <s v="Corporate Auto"/>
    <s v="Corporate L3"/>
    <s v="Offer4"/>
    <s v="Call Center"/>
    <n v="224.265232"/>
    <s v="Four-Door Car"/>
    <s v="Medsize"/>
  </r>
  <r>
    <s v="QW40254"/>
    <x v="4"/>
    <n v="5259.7095810000001"/>
    <x v="0"/>
    <s v="Basic"/>
    <x v="1"/>
    <s v="1/21/11"/>
    <s v="Employed"/>
    <x v="1"/>
    <n v="28447"/>
    <x v="0"/>
    <x v="0"/>
    <n v="67"/>
    <n v="20"/>
    <n v="99"/>
    <n v="0"/>
    <n v="3"/>
    <s v="Personal Auto"/>
    <s v="Personal L3"/>
    <s v="Offer4"/>
    <s v="Agent"/>
    <n v="321.60000000000002"/>
    <s v="Four-Door Car"/>
    <s v="Medsize"/>
  </r>
  <r>
    <s v="MH76107"/>
    <x v="3"/>
    <n v="4013.9455119999998"/>
    <x v="0"/>
    <s v="Basic"/>
    <x v="1"/>
    <d v="2011-08-01T00:00:00"/>
    <s v="Employed"/>
    <x v="1"/>
    <n v="56586"/>
    <x v="1"/>
    <x v="0"/>
    <n v="100"/>
    <n v="33"/>
    <n v="86"/>
    <n v="0"/>
    <n v="1"/>
    <s v="Personal Auto"/>
    <s v="Personal L3"/>
    <s v="Offer2"/>
    <s v="Agent"/>
    <n v="121.928014"/>
    <s v="Sports Car"/>
    <s v="Medsize"/>
  </r>
  <r>
    <s v="ZH28728"/>
    <x v="4"/>
    <n v="6285.0191789999999"/>
    <x v="0"/>
    <s v="Premium"/>
    <x v="0"/>
    <s v="1/29/11"/>
    <s v="Unemployed"/>
    <x v="1"/>
    <n v="0"/>
    <x v="0"/>
    <x v="0"/>
    <n v="172"/>
    <n v="5"/>
    <n v="33"/>
    <n v="0"/>
    <n v="1"/>
    <s v="Personal Auto"/>
    <s v="Personal L3"/>
    <s v="Offer1"/>
    <s v="Call Center"/>
    <n v="825.6"/>
    <s v="SUV"/>
    <s v="Medsize"/>
  </r>
  <r>
    <s v="SF29524"/>
    <x v="4"/>
    <n v="4518.782768"/>
    <x v="0"/>
    <s v="Basic"/>
    <x v="4"/>
    <d v="2011-05-01T00:00:00"/>
    <s v="Retired"/>
    <x v="1"/>
    <n v="19186"/>
    <x v="0"/>
    <x v="2"/>
    <n v="62"/>
    <n v="10"/>
    <n v="34"/>
    <n v="0"/>
    <n v="5"/>
    <s v="Personal Auto"/>
    <s v="Personal L1"/>
    <s v="Offer3"/>
    <s v="Branch"/>
    <n v="297.60000000000002"/>
    <s v="Four-Door Car"/>
    <s v="Small"/>
  </r>
  <r>
    <s v="WT21922"/>
    <x v="1"/>
    <n v="17738.2012"/>
    <x v="0"/>
    <s v="Basic"/>
    <x v="3"/>
    <d v="2011-08-01T00:00:00"/>
    <s v="Employed"/>
    <x v="0"/>
    <n v="65348"/>
    <x v="1"/>
    <x v="0"/>
    <n v="110"/>
    <n v="35"/>
    <n v="58"/>
    <n v="0"/>
    <n v="2"/>
    <s v="Corporate Auto"/>
    <s v="Corporate L1"/>
    <s v="Offer1"/>
    <s v="Branch"/>
    <n v="134.120531"/>
    <s v="Sports Car"/>
    <s v="Medsize"/>
  </r>
  <r>
    <s v="WZ56476"/>
    <x v="3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3"/>
    <s v="Offer1"/>
    <s v="Agent"/>
    <n v="481.02578599999998"/>
    <s v="Four-Door Car"/>
    <s v="Medsize"/>
  </r>
  <r>
    <s v="PP62909"/>
    <x v="4"/>
    <n v="12168.644050000001"/>
    <x v="0"/>
    <s v="Basic"/>
    <x v="2"/>
    <s v="2/22/11"/>
    <s v="Unemployed"/>
    <x v="0"/>
    <n v="0"/>
    <x v="1"/>
    <x v="1"/>
    <n v="109"/>
    <n v="28"/>
    <n v="96"/>
    <n v="0"/>
    <n v="2"/>
    <s v="Special Auto"/>
    <s v="Special L2"/>
    <s v="Offer1"/>
    <s v="Agent"/>
    <n v="30.989754999999999"/>
    <s v="Sports Car"/>
    <s v="Medsize"/>
  </r>
  <r>
    <s v="XY57950"/>
    <x v="3"/>
    <n v="3618.4327549999998"/>
    <x v="0"/>
    <s v="Extended"/>
    <x v="1"/>
    <s v="2/28/11"/>
    <s v="Unemployed"/>
    <x v="1"/>
    <n v="0"/>
    <x v="0"/>
    <x v="2"/>
    <n v="99"/>
    <n v="0"/>
    <n v="71"/>
    <n v="0"/>
    <n v="1"/>
    <s v="Special Auto"/>
    <s v="Special L2"/>
    <s v="Offer1"/>
    <s v="Branch"/>
    <n v="475.2"/>
    <s v="Four-Door Car"/>
    <s v="Medsize"/>
  </r>
  <r>
    <s v="RA97108"/>
    <x v="4"/>
    <n v="6474.8264660000004"/>
    <x v="0"/>
    <s v="Extended"/>
    <x v="3"/>
    <s v="1/13/11"/>
    <s v="Unemployed"/>
    <x v="0"/>
    <n v="0"/>
    <x v="0"/>
    <x v="1"/>
    <n v="91"/>
    <n v="21"/>
    <n v="23"/>
    <n v="0"/>
    <n v="3"/>
    <s v="Personal Auto"/>
    <s v="Personal L2"/>
    <s v="Offer3"/>
    <s v="Call Center"/>
    <n v="436.8"/>
    <s v="Four-Door Car"/>
    <s v="Medsize"/>
  </r>
  <r>
    <s v="LT57545"/>
    <x v="3"/>
    <n v="5575.1982010000002"/>
    <x v="0"/>
    <s v="Basic"/>
    <x v="1"/>
    <s v="1/21/11"/>
    <s v="Medical Leave"/>
    <x v="0"/>
    <n v="18892"/>
    <x v="1"/>
    <x v="0"/>
    <n v="73"/>
    <n v="33"/>
    <n v="76"/>
    <n v="0"/>
    <n v="5"/>
    <s v="Personal Auto"/>
    <s v="Personal L2"/>
    <s v="Offer1"/>
    <s v="Web"/>
    <n v="106.814987"/>
    <s v="Four-Door Car"/>
    <s v="Medsize"/>
  </r>
  <r>
    <s v="MM97107"/>
    <x v="4"/>
    <n v="32144.649570000001"/>
    <x v="0"/>
    <s v="Premium"/>
    <x v="3"/>
    <s v="1/18/11"/>
    <s v="Medical Leave"/>
    <x v="1"/>
    <n v="19066"/>
    <x v="0"/>
    <x v="0"/>
    <n v="103"/>
    <n v="5"/>
    <n v="61"/>
    <n v="0"/>
    <n v="2"/>
    <s v="Personal Auto"/>
    <s v="Personal L2"/>
    <s v="Offer1"/>
    <s v="Agent"/>
    <n v="494.4"/>
    <s v="Two-Door Car"/>
    <s v="Medsize"/>
  </r>
  <r>
    <s v="PO26937"/>
    <x v="4"/>
    <n v="8223.1649159999997"/>
    <x v="0"/>
    <s v="Premium"/>
    <x v="0"/>
    <s v="1/18/11"/>
    <s v="Employed"/>
    <x v="1"/>
    <n v="95102"/>
    <x v="1"/>
    <x v="0"/>
    <n v="101"/>
    <n v="6"/>
    <n v="73"/>
    <n v="0"/>
    <n v="8"/>
    <s v="Corporate Auto"/>
    <s v="Corporate L3"/>
    <s v="Offer3"/>
    <s v="Web"/>
    <n v="94.338813999999999"/>
    <s v="Four-Door Car"/>
    <s v="Medsize"/>
  </r>
  <r>
    <s v="GJ99406"/>
    <x v="1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Corporate Auto"/>
    <s v="Corporate L2"/>
    <s v="Offer2"/>
    <s v="Call Center"/>
    <n v="7.3459459999999996"/>
    <s v="Two-Door Car"/>
    <s v="Small"/>
  </r>
  <r>
    <s v="LU86185"/>
    <x v="3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Corporate Auto"/>
    <s v="Corporate L2"/>
    <s v="Offer1"/>
    <s v="Branch"/>
    <n v="650.52179000000001"/>
    <s v="Sports Car"/>
    <s v="Medsize"/>
  </r>
  <r>
    <s v="RO82935"/>
    <x v="2"/>
    <n v="7028.9400009999999"/>
    <x v="0"/>
    <s v="Basic"/>
    <x v="3"/>
    <d v="2011-12-01T00:00:00"/>
    <s v="Medical Leave"/>
    <x v="0"/>
    <n v="18120"/>
    <x v="0"/>
    <x v="0"/>
    <n v="63"/>
    <n v="34"/>
    <n v="90"/>
    <n v="4"/>
    <n v="2"/>
    <s v="Personal Auto"/>
    <s v="Personal L3"/>
    <s v="Offer1"/>
    <s v="Web"/>
    <n v="302.39999999999998"/>
    <s v="Two-Door Car"/>
    <s v="Small"/>
  </r>
  <r>
    <s v="SC47383"/>
    <x v="2"/>
    <n v="7406.8826120000003"/>
    <x v="0"/>
    <s v="Basic"/>
    <x v="0"/>
    <d v="2011-03-02T00:00:00"/>
    <s v="Employed"/>
    <x v="0"/>
    <n v="38169"/>
    <x v="1"/>
    <x v="0"/>
    <n v="62"/>
    <n v="18"/>
    <n v="82"/>
    <n v="0"/>
    <n v="2"/>
    <s v="Corporate Auto"/>
    <s v="Corporate L2"/>
    <s v="Offer1"/>
    <s v="Branch"/>
    <n v="71.678411999999994"/>
    <s v="Four-Door Car"/>
    <s v="Medsize"/>
  </r>
  <r>
    <s v="LV27997"/>
    <x v="4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2"/>
    <s v="Offer2"/>
    <s v="Web"/>
    <n v="268.47180200000003"/>
    <s v="Four-Door Car"/>
    <s v="Medsize"/>
  </r>
  <r>
    <s v="RJ32720"/>
    <x v="1"/>
    <n v="10719.08467"/>
    <x v="0"/>
    <s v="Extended"/>
    <x v="1"/>
    <s v="2/25/11"/>
    <s v="Employed"/>
    <x v="0"/>
    <n v="86036"/>
    <x v="0"/>
    <x v="2"/>
    <n v="90"/>
    <n v="8"/>
    <n v="20"/>
    <n v="3"/>
    <n v="2"/>
    <s v="Personal Auto"/>
    <s v="Personal L3"/>
    <s v="Offer1"/>
    <s v="Web"/>
    <n v="501.26513"/>
    <s v="Four-Door Car"/>
    <s v="Medsize"/>
  </r>
  <r>
    <s v="KR90607"/>
    <x v="0"/>
    <n v="3721.3907129999998"/>
    <x v="0"/>
    <s v="Basic"/>
    <x v="1"/>
    <s v="2/26/11"/>
    <s v="Unemployed"/>
    <x v="0"/>
    <n v="0"/>
    <x v="0"/>
    <x v="1"/>
    <n v="101"/>
    <n v="16"/>
    <n v="59"/>
    <n v="0"/>
    <n v="1"/>
    <s v="Personal Auto"/>
    <s v="Personal L1"/>
    <s v="Offer1"/>
    <s v="Agent"/>
    <n v="862.49778000000003"/>
    <s v="SUV"/>
    <s v="Medsize"/>
  </r>
  <r>
    <s v="PZ95949"/>
    <x v="1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GI25850"/>
    <x v="1"/>
    <n v="17085.41462"/>
    <x v="0"/>
    <s v="Basic"/>
    <x v="3"/>
    <s v="1/31/11"/>
    <s v="Employed"/>
    <x v="0"/>
    <n v="20053"/>
    <x v="1"/>
    <x v="0"/>
    <n v="62"/>
    <n v="2"/>
    <n v="24"/>
    <n v="1"/>
    <n v="2"/>
    <s v="Personal Auto"/>
    <s v="Personal L3"/>
    <s v="Offer3"/>
    <s v="Call Center"/>
    <n v="9.8325750000000003"/>
    <s v="Four-Door Car"/>
    <s v="Medsize"/>
  </r>
  <r>
    <s v="QH60569"/>
    <x v="3"/>
    <n v="11955.395979999999"/>
    <x v="0"/>
    <s v="Extended"/>
    <x v="1"/>
    <s v="1/17/11"/>
    <s v="Employed"/>
    <x v="0"/>
    <n v="71587"/>
    <x v="1"/>
    <x v="0"/>
    <n v="99"/>
    <n v="1"/>
    <n v="74"/>
    <n v="0"/>
    <n v="2"/>
    <s v="Personal Auto"/>
    <s v="Personal L3"/>
    <s v="Offer1"/>
    <s v="Agent"/>
    <n v="133.103003"/>
    <s v="Two-Door Car"/>
    <s v="Medsize"/>
  </r>
  <r>
    <s v="II27516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3"/>
    <s v="Offer2"/>
    <s v="Call Center"/>
    <n v="384"/>
    <s v="Two-Door Car"/>
    <s v="Large"/>
  </r>
  <r>
    <s v="QI21338"/>
    <x v="4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HG83893"/>
    <x v="2"/>
    <n v="9100.7314029999998"/>
    <x v="0"/>
    <s v="Basic"/>
    <x v="3"/>
    <d v="2011-11-02T00:00:00"/>
    <s v="Employed"/>
    <x v="0"/>
    <n v="59183"/>
    <x v="0"/>
    <x v="0"/>
    <n v="113"/>
    <n v="11"/>
    <n v="91"/>
    <n v="0"/>
    <n v="5"/>
    <s v="Personal Auto"/>
    <s v="Personal L2"/>
    <s v="Offer3"/>
    <s v="Agent"/>
    <n v="542.4"/>
    <s v="SUV"/>
    <s v="Medsize"/>
  </r>
  <r>
    <s v="RN66346"/>
    <x v="3"/>
    <n v="14663.196459999999"/>
    <x v="0"/>
    <s v="Basic"/>
    <x v="2"/>
    <s v="1/24/11"/>
    <s v="Employed"/>
    <x v="1"/>
    <n v="91015"/>
    <x v="1"/>
    <x v="2"/>
    <n v="73"/>
    <n v="31"/>
    <n v="30"/>
    <n v="1"/>
    <n v="2"/>
    <s v="Personal Auto"/>
    <s v="Personal L3"/>
    <s v="Offer3"/>
    <s v="Agent"/>
    <n v="119.062347"/>
    <s v="Two-Door Car"/>
    <s v="Medsize"/>
  </r>
  <r>
    <s v="RS53995"/>
    <x v="3"/>
    <n v="7529.863445"/>
    <x v="0"/>
    <s v="Basic"/>
    <x v="1"/>
    <s v="1/17/11"/>
    <s v="Employed"/>
    <x v="1"/>
    <n v="52774"/>
    <x v="1"/>
    <x v="0"/>
    <n v="66"/>
    <n v="16"/>
    <n v="26"/>
    <n v="4"/>
    <n v="2"/>
    <s v="Corporate Auto"/>
    <s v="Corporate L1"/>
    <s v="Offer2"/>
    <s v="Web"/>
    <n v="78.452297999999999"/>
    <s v="Two-Door Car"/>
    <s v="Large"/>
  </r>
  <r>
    <s v="TD90177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2"/>
    <s v="Offer2"/>
    <s v="Agent"/>
    <n v="300.05638299999998"/>
    <s v="Four-Door Car"/>
    <s v="Medsize"/>
  </r>
  <r>
    <s v="FP11025"/>
    <x v="3"/>
    <n v="8072.2455950000003"/>
    <x v="0"/>
    <s v="Basic"/>
    <x v="0"/>
    <d v="2011-10-01T00:00:00"/>
    <s v="Employed"/>
    <x v="0"/>
    <n v="57938"/>
    <x v="2"/>
    <x v="0"/>
    <n v="101"/>
    <n v="6"/>
    <n v="36"/>
    <n v="0"/>
    <n v="3"/>
    <s v="Special Auto"/>
    <s v="Special L3"/>
    <s v="Offer3"/>
    <s v="Branch"/>
    <n v="282.45820300000003"/>
    <s v="SUV"/>
    <s v="Large"/>
  </r>
  <r>
    <s v="SA62385"/>
    <x v="4"/>
    <n v="7644.6841439999998"/>
    <x v="0"/>
    <s v="Extended"/>
    <x v="3"/>
    <d v="2011-09-01T00:00:00"/>
    <s v="Medical Leave"/>
    <x v="0"/>
    <n v="26526"/>
    <x v="0"/>
    <x v="0"/>
    <n v="99"/>
    <n v="0"/>
    <n v="86"/>
    <n v="0"/>
    <n v="3"/>
    <s v="Personal Auto"/>
    <s v="Personal L3"/>
    <s v="Offer1"/>
    <s v="Call Center"/>
    <n v="523.70182399999999"/>
    <s v="Four-Door Car"/>
    <s v="Medsize"/>
  </r>
  <r>
    <s v="NL68893"/>
    <x v="3"/>
    <n v="2485.1098959999999"/>
    <x v="0"/>
    <s v="Basic"/>
    <x v="0"/>
    <s v="1/21/11"/>
    <s v="Employed"/>
    <x v="1"/>
    <n v="76608"/>
    <x v="1"/>
    <x v="0"/>
    <n v="62"/>
    <n v="2"/>
    <n v="2"/>
    <n v="0"/>
    <n v="1"/>
    <s v="Personal Auto"/>
    <s v="Personal L3"/>
    <s v="Offer1"/>
    <s v="Call Center"/>
    <n v="91.229768000000007"/>
    <s v="Four-Door Car"/>
    <s v="Small"/>
  </r>
  <r>
    <s v="LA31975"/>
    <x v="1"/>
    <n v="13144.49101"/>
    <x v="0"/>
    <s v="Basic"/>
    <x v="1"/>
    <s v="1/14/11"/>
    <s v="Unemployed"/>
    <x v="1"/>
    <n v="0"/>
    <x v="0"/>
    <x v="1"/>
    <n v="194"/>
    <n v="23"/>
    <n v="34"/>
    <n v="0"/>
    <n v="7"/>
    <s v="Personal Auto"/>
    <s v="Personal L3"/>
    <s v="Offer1"/>
    <s v="Branch"/>
    <n v="931.2"/>
    <s v="Luxury SUV"/>
    <s v="Small"/>
  </r>
  <r>
    <s v="RM31359"/>
    <x v="4"/>
    <n v="3129.1106989999998"/>
    <x v="0"/>
    <s v="Extended"/>
    <x v="3"/>
    <s v="2/28/11"/>
    <s v="Employed"/>
    <x v="0"/>
    <n v="48056"/>
    <x v="0"/>
    <x v="0"/>
    <n v="78"/>
    <n v="15"/>
    <n v="92"/>
    <n v="0"/>
    <n v="1"/>
    <s v="Corporate Auto"/>
    <s v="Corporate L3"/>
    <s v="Offer3"/>
    <s v="Agent"/>
    <n v="374.4"/>
    <s v="Four-Door Car"/>
    <s v="Small"/>
  </r>
  <r>
    <s v="WM19996"/>
    <x v="3"/>
    <n v="8349.5230819999997"/>
    <x v="0"/>
    <s v="Basic"/>
    <x v="0"/>
    <d v="2011-09-01T00:00:00"/>
    <s v="Employed"/>
    <x v="1"/>
    <n v="45428"/>
    <x v="2"/>
    <x v="2"/>
    <n v="109"/>
    <n v="2"/>
    <n v="46"/>
    <n v="1"/>
    <n v="3"/>
    <s v="Corporate Auto"/>
    <s v="Corporate L3"/>
    <s v="Offer1"/>
    <s v="Call Center"/>
    <n v="487.27396399999998"/>
    <s v="SUV"/>
    <s v="Medsize"/>
  </r>
  <r>
    <s v="SU32452"/>
    <x v="1"/>
    <n v="3241.588659"/>
    <x v="0"/>
    <s v="Extended"/>
    <x v="0"/>
    <s v="1/30/11"/>
    <s v="Employed"/>
    <x v="0"/>
    <n v="89196"/>
    <x v="1"/>
    <x v="2"/>
    <n v="81"/>
    <n v="17"/>
    <n v="52"/>
    <n v="0"/>
    <n v="1"/>
    <s v="Personal Auto"/>
    <s v="Personal L3"/>
    <s v="Offer1"/>
    <s v="Agent"/>
    <n v="41.182611000000001"/>
    <s v="Four-Door Car"/>
    <s v="Small"/>
  </r>
  <r>
    <s v="MZ79386"/>
    <x v="3"/>
    <n v="6925.1820459999999"/>
    <x v="0"/>
    <s v="Extended"/>
    <x v="0"/>
    <d v="2011-05-02T00:00:00"/>
    <s v="Employed"/>
    <x v="0"/>
    <n v="88893"/>
    <x v="1"/>
    <x v="0"/>
    <n v="86"/>
    <n v="5"/>
    <n v="63"/>
    <n v="0"/>
    <n v="9"/>
    <s v="Personal Auto"/>
    <s v="Personal L3"/>
    <s v="Offer2"/>
    <s v="Call Center"/>
    <n v="72.867459999999994"/>
    <s v="Four-Door Car"/>
    <s v="Small"/>
  </r>
  <r>
    <s v="OY15095"/>
    <x v="4"/>
    <n v="5098.8544890000003"/>
    <x v="0"/>
    <s v="Extended"/>
    <x v="0"/>
    <s v="1/18/11"/>
    <s v="Unemployed"/>
    <x v="1"/>
    <n v="0"/>
    <x v="0"/>
    <x v="1"/>
    <n v="97"/>
    <n v="20"/>
    <n v="9"/>
    <n v="4"/>
    <n v="7"/>
    <s v="Personal Auto"/>
    <s v="Personal L3"/>
    <s v="Offer1"/>
    <s v="Agent"/>
    <n v="609.04634499999997"/>
    <s v="Two-Door Car"/>
    <s v="Medsize"/>
  </r>
  <r>
    <s v="UV99893"/>
    <x v="1"/>
    <n v="2885.4074420000002"/>
    <x v="0"/>
    <s v="Basic"/>
    <x v="0"/>
    <s v="1/30/11"/>
    <s v="Employed"/>
    <x v="0"/>
    <n v="92722"/>
    <x v="1"/>
    <x v="0"/>
    <n v="72"/>
    <n v="34"/>
    <n v="45"/>
    <n v="1"/>
    <n v="1"/>
    <s v="Corporate Auto"/>
    <s v="Corporate L3"/>
    <s v="Offer2"/>
    <s v="Call Center"/>
    <n v="28.126401999999999"/>
    <s v="Two-Door Car"/>
    <s v="Small"/>
  </r>
  <r>
    <s v="LD48189"/>
    <x v="2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2"/>
    <s v="Offer2"/>
    <s v="Agent"/>
    <n v="547.20000000000005"/>
    <s v="Four-Door Car"/>
    <s v="Medsize"/>
  </r>
  <r>
    <s v="EK13316"/>
    <x v="1"/>
    <n v="5416.4135809999998"/>
    <x v="0"/>
    <s v="Basic"/>
    <x v="0"/>
    <d v="2011-11-02T00:00:00"/>
    <s v="Employed"/>
    <x v="0"/>
    <n v="53249"/>
    <x v="0"/>
    <x v="0"/>
    <n v="67"/>
    <n v="32"/>
    <n v="10"/>
    <n v="0"/>
    <n v="3"/>
    <s v="Personal Auto"/>
    <s v="Personal L3"/>
    <s v="Offer2"/>
    <s v="Web"/>
    <n v="343.34036099999997"/>
    <s v="Four-Door Car"/>
    <s v="Large"/>
  </r>
  <r>
    <s v="FE82005"/>
    <x v="4"/>
    <n v="2345.1296940000002"/>
    <x v="0"/>
    <s v="Basic"/>
    <x v="0"/>
    <s v="2/16/11"/>
    <s v="Medical Leave"/>
    <x v="0"/>
    <n v="26304"/>
    <x v="0"/>
    <x v="1"/>
    <n v="63"/>
    <n v="22"/>
    <n v="93"/>
    <n v="0"/>
    <n v="1"/>
    <s v="Personal Auto"/>
    <s v="Personal L3"/>
    <s v="Offer1"/>
    <s v="Call Center"/>
    <n v="302.39999999999998"/>
    <s v="Four-Door Car"/>
    <s v="Medsize"/>
  </r>
  <r>
    <s v="BL44708"/>
    <x v="3"/>
    <n v="12556.953659999999"/>
    <x v="0"/>
    <s v="Basic"/>
    <x v="3"/>
    <d v="2011-07-02T00:00:00"/>
    <s v="Unemployed"/>
    <x v="0"/>
    <n v="0"/>
    <x v="0"/>
    <x v="1"/>
    <n v="70"/>
    <n v="34"/>
    <n v="10"/>
    <n v="0"/>
    <n v="2"/>
    <s v="Personal Auto"/>
    <s v="Personal L2"/>
    <s v="Offer1"/>
    <s v="Branch"/>
    <n v="504"/>
    <s v="Two-Door Car"/>
    <s v="Small"/>
  </r>
  <r>
    <s v="PQ65328"/>
    <x v="4"/>
    <n v="2839.2983039999999"/>
    <x v="0"/>
    <s v="Basic"/>
    <x v="3"/>
    <d v="2011-04-02T00:00:00"/>
    <s v="Employed"/>
    <x v="1"/>
    <n v="71460"/>
    <x v="1"/>
    <x v="0"/>
    <n v="74"/>
    <n v="11"/>
    <n v="77"/>
    <n v="5"/>
    <n v="1"/>
    <s v="Personal Auto"/>
    <s v="Personal L3"/>
    <s v="Offer2"/>
    <s v="Call Center"/>
    <n v="93.951708999999994"/>
    <s v="Four-Door Car"/>
    <s v="Medsize"/>
  </r>
  <r>
    <s v="AA56476"/>
    <x v="1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Corporate Auto"/>
    <s v="Corporate L2"/>
    <s v="Offer2"/>
    <s v="Call Center"/>
    <n v="340.8"/>
    <s v="Four-Door Car"/>
    <s v="Medsize"/>
  </r>
  <r>
    <s v="BL66157"/>
    <x v="3"/>
    <n v="3979.7189859999999"/>
    <x v="0"/>
    <s v="Extended"/>
    <x v="0"/>
    <d v="2011-11-02T00:00:00"/>
    <s v="Employed"/>
    <x v="0"/>
    <n v="96413"/>
    <x v="0"/>
    <x v="0"/>
    <n v="99"/>
    <n v="3"/>
    <n v="78"/>
    <n v="0"/>
    <n v="1"/>
    <s v="Personal Auto"/>
    <s v="Personal L2"/>
    <s v="Offer3"/>
    <s v="Web"/>
    <n v="560.04576399999996"/>
    <s v="Four-Door Car"/>
    <s v="Small"/>
  </r>
  <r>
    <s v="SN26999"/>
    <x v="4"/>
    <n v="10925.82157"/>
    <x v="0"/>
    <s v="Extended"/>
    <x v="3"/>
    <s v="2/28/11"/>
    <s v="Employed"/>
    <x v="0"/>
    <n v="98542"/>
    <x v="0"/>
    <x v="1"/>
    <n v="90"/>
    <n v="1"/>
    <n v="93"/>
    <n v="0"/>
    <n v="2"/>
    <s v="Personal Auto"/>
    <s v="Personal L3"/>
    <s v="Offer2"/>
    <s v="Agent"/>
    <n v="432"/>
    <s v="Two-Door Car"/>
    <s v="Small"/>
  </r>
  <r>
    <s v="TS81548"/>
    <x v="4"/>
    <n v="5669.9745169999997"/>
    <x v="0"/>
    <s v="Basic"/>
    <x v="2"/>
    <s v="1/13/11"/>
    <s v="Employed"/>
    <x v="0"/>
    <n v="43416"/>
    <x v="0"/>
    <x v="0"/>
    <n v="70"/>
    <n v="7"/>
    <n v="99"/>
    <n v="0"/>
    <n v="5"/>
    <s v="Personal Auto"/>
    <s v="Personal L3"/>
    <s v="Offer3"/>
    <s v="Branch"/>
    <n v="336"/>
    <s v="Four-Door Car"/>
    <s v="Medsize"/>
  </r>
  <r>
    <s v="DY34902"/>
    <x v="4"/>
    <n v="5168.1522759999998"/>
    <x v="0"/>
    <s v="Basic"/>
    <x v="3"/>
    <d v="2011-09-01T00:00:00"/>
    <s v="Employed"/>
    <x v="0"/>
    <n v="81182"/>
    <x v="0"/>
    <x v="1"/>
    <n v="64"/>
    <n v="3"/>
    <n v="45"/>
    <n v="0"/>
    <n v="8"/>
    <s v="Corporate Auto"/>
    <s v="Corporate L2"/>
    <s v="Offer2"/>
    <s v="Branch"/>
    <n v="307.2"/>
    <s v="Four-Door Car"/>
    <s v="Small"/>
  </r>
  <r>
    <s v="SX75100"/>
    <x v="1"/>
    <n v="2760.4767120000001"/>
    <x v="0"/>
    <s v="Basic"/>
    <x v="0"/>
    <d v="2011-09-01T00:00:00"/>
    <s v="Employed"/>
    <x v="1"/>
    <n v="79065"/>
    <x v="2"/>
    <x v="0"/>
    <n v="69"/>
    <n v="13"/>
    <n v="24"/>
    <n v="0"/>
    <n v="1"/>
    <s v="Corporate Auto"/>
    <s v="Corporate L2"/>
    <s v="Offer2"/>
    <s v="Web"/>
    <n v="290.88624199999998"/>
    <s v="Four-Door Car"/>
    <s v="Medsize"/>
  </r>
  <r>
    <s v="LZ98529"/>
    <x v="1"/>
    <n v="10382.50368"/>
    <x v="0"/>
    <s v="Basic"/>
    <x v="3"/>
    <s v="2/20/11"/>
    <s v="Retired"/>
    <x v="1"/>
    <n v="11721"/>
    <x v="0"/>
    <x v="2"/>
    <n v="102"/>
    <n v="2"/>
    <n v="56"/>
    <n v="2"/>
    <n v="2"/>
    <s v="Personal Auto"/>
    <s v="Personal L2"/>
    <s v="Offer2"/>
    <s v="Agent"/>
    <n v="560.91624000000002"/>
    <s v="SUV"/>
    <s v="Medsize"/>
  </r>
  <r>
    <s v="FM10372"/>
    <x v="3"/>
    <n v="3816.4086550000002"/>
    <x v="0"/>
    <s v="Extended"/>
    <x v="1"/>
    <d v="2011-06-02T00:00:00"/>
    <s v="Employed"/>
    <x v="0"/>
    <n v="82414"/>
    <x v="1"/>
    <x v="2"/>
    <n v="95"/>
    <n v="10"/>
    <n v="85"/>
    <n v="0"/>
    <n v="1"/>
    <s v="Personal Auto"/>
    <s v="Personal L3"/>
    <s v="Offer4"/>
    <s v="Branch"/>
    <n v="30.423442999999999"/>
    <s v="Four-Door Car"/>
    <s v="Large"/>
  </r>
  <r>
    <s v="QX54666"/>
    <x v="3"/>
    <n v="11172.499309999999"/>
    <x v="0"/>
    <s v="Basic"/>
    <x v="3"/>
    <s v="1/19/11"/>
    <s v="Disabled"/>
    <x v="1"/>
    <n v="14533"/>
    <x v="0"/>
    <x v="1"/>
    <n v="63"/>
    <n v="4"/>
    <n v="20"/>
    <n v="0"/>
    <n v="2"/>
    <s v="Personal Auto"/>
    <s v="Personal L3"/>
    <s v="Offer1"/>
    <s v="Branch"/>
    <n v="302.39999999999998"/>
    <s v="Four-Door Car"/>
    <s v="Medsize"/>
  </r>
  <r>
    <s v="FR48094"/>
    <x v="1"/>
    <n v="2456.8161270000001"/>
    <x v="0"/>
    <s v="Basic"/>
    <x v="3"/>
    <s v="2/15/11"/>
    <s v="Unemployed"/>
    <x v="1"/>
    <n v="0"/>
    <x v="0"/>
    <x v="1"/>
    <n v="73"/>
    <n v="15"/>
    <n v="59"/>
    <n v="0"/>
    <n v="1"/>
    <s v="Personal Auto"/>
    <s v="Personal L3"/>
    <s v="Offer4"/>
    <s v="Branch"/>
    <n v="525.6"/>
    <s v="Four-Door Car"/>
    <s v="Small"/>
  </r>
  <r>
    <s v="FH61723"/>
    <x v="3"/>
    <n v="7480.7136179999998"/>
    <x v="0"/>
    <s v="Basic"/>
    <x v="0"/>
    <d v="2011-12-01T00:00:00"/>
    <s v="Employed"/>
    <x v="0"/>
    <n v="52513"/>
    <x v="1"/>
    <x v="0"/>
    <n v="65"/>
    <n v="0"/>
    <n v="76"/>
    <n v="3"/>
    <n v="2"/>
    <s v="Personal Auto"/>
    <s v="Personal L3"/>
    <s v="Offer3"/>
    <s v="Web"/>
    <n v="91.244938000000005"/>
    <s v="Two-Door Car"/>
    <s v="Medsize"/>
  </r>
  <r>
    <s v="QY83498"/>
    <x v="4"/>
    <n v="2659.7056499999999"/>
    <x v="1"/>
    <s v="Extended"/>
    <x v="1"/>
    <s v="2/19/11"/>
    <s v="Unemployed"/>
    <x v="0"/>
    <n v="0"/>
    <x v="0"/>
    <x v="2"/>
    <n v="87"/>
    <n v="4"/>
    <n v="4"/>
    <n v="3"/>
    <n v="1"/>
    <s v="Personal Auto"/>
    <s v="Personal L3"/>
    <s v="Offer2"/>
    <s v="Agent"/>
    <n v="420.04198100000002"/>
    <s v="Four-Door Car"/>
    <s v="Medsize"/>
  </r>
  <r>
    <s v="GC81619"/>
    <x v="4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1"/>
    <s v="Offer2"/>
    <s v="Branch"/>
    <n v="547.20000000000005"/>
    <s v="SUV"/>
    <s v="Medsize"/>
  </r>
  <r>
    <s v="BD84823"/>
    <x v="4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2"/>
    <s v="Offer1"/>
    <s v="Agent"/>
    <n v="494.4"/>
    <s v="Four-Door Car"/>
    <s v="Medsize"/>
  </r>
  <r>
    <s v="EU78163"/>
    <x v="3"/>
    <n v="4792.5097919999998"/>
    <x v="0"/>
    <s v="Basic"/>
    <x v="1"/>
    <s v="2/16/11"/>
    <s v="Disabled"/>
    <x v="0"/>
    <n v="20181"/>
    <x v="0"/>
    <x v="0"/>
    <n v="66"/>
    <n v="8"/>
    <n v="66"/>
    <n v="2"/>
    <n v="3"/>
    <s v="Personal Auto"/>
    <s v="Personal L2"/>
    <s v="Offer1"/>
    <s v="Agent"/>
    <n v="316.8"/>
    <s v="Four-Door Car"/>
    <s v="Medsize"/>
  </r>
  <r>
    <s v="FD34314"/>
    <x v="1"/>
    <n v="2821.3520239999998"/>
    <x v="0"/>
    <s v="Basic"/>
    <x v="0"/>
    <s v="1/19/11"/>
    <s v="Employed"/>
    <x v="1"/>
    <n v="73339"/>
    <x v="2"/>
    <x v="0"/>
    <n v="71"/>
    <n v="0"/>
    <n v="61"/>
    <n v="0"/>
    <n v="1"/>
    <s v="Corporate Auto"/>
    <s v="Corporate L1"/>
    <s v="Offer2"/>
    <s v="Web"/>
    <n v="244.401453"/>
    <s v="Four-Door Car"/>
    <s v="Medsize"/>
  </r>
  <r>
    <s v="HS74723"/>
    <x v="1"/>
    <n v="17441.6378"/>
    <x v="0"/>
    <s v="Extended"/>
    <x v="1"/>
    <s v="1/23/11"/>
    <s v="Employed"/>
    <x v="0"/>
    <n v="80969"/>
    <x v="0"/>
    <x v="0"/>
    <n v="217"/>
    <n v="1"/>
    <n v="80"/>
    <n v="0"/>
    <n v="3"/>
    <s v="Personal Auto"/>
    <s v="Personal L3"/>
    <s v="Offer4"/>
    <s v="Web"/>
    <n v="1041.5999999999999"/>
    <s v="Luxury SUV"/>
    <s v="Small"/>
  </r>
  <r>
    <s v="LX27768"/>
    <x v="4"/>
    <n v="4202.6636989999997"/>
    <x v="0"/>
    <s v="Basic"/>
    <x v="0"/>
    <s v="1/14/11"/>
    <s v="Employed"/>
    <x v="0"/>
    <n v="74057"/>
    <x v="0"/>
    <x v="0"/>
    <n v="105"/>
    <n v="12"/>
    <n v="75"/>
    <n v="1"/>
    <n v="1"/>
    <s v="Personal Auto"/>
    <s v="Personal L2"/>
    <s v="Offer3"/>
    <s v="Branch"/>
    <n v="632.24406299999998"/>
    <s v="SUV"/>
    <s v="Small"/>
  </r>
  <r>
    <s v="YB91420"/>
    <x v="4"/>
    <n v="7851.3494650000002"/>
    <x v="0"/>
    <s v="Basic"/>
    <x v="0"/>
    <d v="2011-02-02T00:00:00"/>
    <s v="Employed"/>
    <x v="0"/>
    <n v="32225"/>
    <x v="0"/>
    <x v="0"/>
    <n v="66"/>
    <n v="23"/>
    <n v="90"/>
    <n v="0"/>
    <n v="2"/>
    <s v="Personal Auto"/>
    <s v="Personal L1"/>
    <s v="Offer3"/>
    <s v="Agent"/>
    <n v="316.8"/>
    <s v="Four-Door Car"/>
    <s v="Medsize"/>
  </r>
  <r>
    <s v="QA45054"/>
    <x v="1"/>
    <n v="8932.3177529999994"/>
    <x v="0"/>
    <s v="Basic"/>
    <x v="3"/>
    <s v="1/18/11"/>
    <s v="Employed"/>
    <x v="0"/>
    <n v="60909"/>
    <x v="2"/>
    <x v="0"/>
    <n v="112"/>
    <n v="8"/>
    <n v="94"/>
    <n v="0"/>
    <n v="5"/>
    <s v="Personal Auto"/>
    <s v="Personal L2"/>
    <s v="Offer3"/>
    <s v="Agent"/>
    <n v="412.10628700000001"/>
    <s v="SUV"/>
    <s v="Small"/>
  </r>
  <r>
    <s v="CO53758"/>
    <x v="3"/>
    <n v="5059.9874769999997"/>
    <x v="0"/>
    <s v="Basic"/>
    <x v="3"/>
    <s v="2/15/11"/>
    <s v="Employed"/>
    <x v="1"/>
    <n v="70999"/>
    <x v="0"/>
    <x v="0"/>
    <n v="63"/>
    <n v="5"/>
    <n v="70"/>
    <n v="0"/>
    <n v="3"/>
    <s v="Corporate Auto"/>
    <s v="Corporate L2"/>
    <s v="Offer4"/>
    <s v="Agent"/>
    <n v="305.60323899999997"/>
    <s v="Four-Door Car"/>
    <s v="Small"/>
  </r>
  <r>
    <s v="CW57656"/>
    <x v="4"/>
    <n v="11196.019270000001"/>
    <x v="0"/>
    <s v="Extended"/>
    <x v="1"/>
    <d v="2011-10-01T00:00:00"/>
    <s v="Employed"/>
    <x v="0"/>
    <n v="75457"/>
    <x v="1"/>
    <x v="0"/>
    <n v="93"/>
    <n v="0"/>
    <n v="79"/>
    <n v="0"/>
    <n v="2"/>
    <s v="Personal Auto"/>
    <s v="Personal L3"/>
    <s v="Offer1"/>
    <s v="Agent"/>
    <n v="151.572213"/>
    <s v="Four-Door Car"/>
    <s v="Medsize"/>
  </r>
  <r>
    <s v="MR22119"/>
    <x v="4"/>
    <n v="4430.5721119999998"/>
    <x v="0"/>
    <s v="Basic"/>
    <x v="3"/>
    <d v="2011-07-01T00:00:00"/>
    <s v="Employed"/>
    <x v="1"/>
    <n v="24059"/>
    <x v="0"/>
    <x v="0"/>
    <n v="112"/>
    <n v="31"/>
    <n v="17"/>
    <n v="0"/>
    <n v="1"/>
    <s v="Personal Auto"/>
    <s v="Personal L3"/>
    <s v="Offer4"/>
    <s v="Web"/>
    <n v="537.6"/>
    <s v="SUV"/>
    <s v="Medsize"/>
  </r>
  <r>
    <s v="DI22093"/>
    <x v="3"/>
    <n v="10330.43794"/>
    <x v="0"/>
    <s v="Extended"/>
    <x v="1"/>
    <d v="2011-09-01T00:00:00"/>
    <s v="Employed"/>
    <x v="1"/>
    <n v="56480"/>
    <x v="2"/>
    <x v="0"/>
    <n v="87"/>
    <n v="13"/>
    <n v="62"/>
    <n v="0"/>
    <n v="2"/>
    <s v="Personal Auto"/>
    <s v="Personal L3"/>
    <s v="Offer1"/>
    <s v="Call Center"/>
    <n v="384.695536"/>
    <s v="Four-Door Car"/>
    <s v="Medsize"/>
  </r>
  <r>
    <s v="PQ35034"/>
    <x v="4"/>
    <n v="9918.6996600000002"/>
    <x v="0"/>
    <s v="Basic"/>
    <x v="1"/>
    <s v="2/28/11"/>
    <s v="Employed"/>
    <x v="0"/>
    <n v="37586"/>
    <x v="1"/>
    <x v="2"/>
    <n v="63"/>
    <n v="29"/>
    <n v="90"/>
    <n v="0"/>
    <n v="2"/>
    <s v="Corporate Auto"/>
    <s v="Corporate L3"/>
    <s v="Offer1"/>
    <s v="Branch"/>
    <n v="153.48914300000001"/>
    <s v="Two-Door Car"/>
    <s v="Medsize"/>
  </r>
  <r>
    <s v="XB30904"/>
    <x v="1"/>
    <n v="5876.3738940000003"/>
    <x v="0"/>
    <s v="Basic"/>
    <x v="3"/>
    <d v="2011-09-02T00:00:00"/>
    <s v="Employed"/>
    <x v="1"/>
    <n v="97026"/>
    <x v="1"/>
    <x v="0"/>
    <n v="73"/>
    <n v="30"/>
    <n v="66"/>
    <n v="0"/>
    <n v="3"/>
    <s v="Personal Auto"/>
    <s v="Personal L3"/>
    <s v="Offer2"/>
    <s v="Call Center"/>
    <n v="97.417807999999994"/>
    <s v="Two-Door Car"/>
    <s v="Medsize"/>
  </r>
  <r>
    <s v="VF15321"/>
    <x v="0"/>
    <n v="2734.4391879999998"/>
    <x v="0"/>
    <s v="Basic"/>
    <x v="1"/>
    <s v="1/15/11"/>
    <s v="Employed"/>
    <x v="1"/>
    <n v="54010"/>
    <x v="0"/>
    <x v="0"/>
    <n v="69"/>
    <n v="5"/>
    <n v="89"/>
    <n v="0"/>
    <n v="1"/>
    <s v="Personal Auto"/>
    <s v="Personal L2"/>
    <s v="Offer2"/>
    <s v="Branch"/>
    <n v="331.2"/>
    <s v="Four-Door Car"/>
    <s v="Medsize"/>
  </r>
  <r>
    <s v="LX71137"/>
    <x v="1"/>
    <n v="3694.14876"/>
    <x v="0"/>
    <s v="Extended"/>
    <x v="0"/>
    <d v="2011-01-01T00:00:00"/>
    <s v="Employed"/>
    <x v="0"/>
    <n v="87485"/>
    <x v="0"/>
    <x v="2"/>
    <n v="92"/>
    <n v="12"/>
    <n v="57"/>
    <n v="0"/>
    <n v="1"/>
    <s v="Personal Auto"/>
    <s v="Personal L3"/>
    <s v="Offer3"/>
    <s v="Branch"/>
    <n v="441.6"/>
    <s v="Four-Door Car"/>
    <s v="Medsize"/>
  </r>
  <r>
    <s v="SI35064"/>
    <x v="0"/>
    <n v="9521.6760940000004"/>
    <x v="0"/>
    <s v="Basic"/>
    <x v="0"/>
    <s v="2/17/11"/>
    <s v="Employed"/>
    <x v="0"/>
    <n v="74583"/>
    <x v="1"/>
    <x v="0"/>
    <n v="118"/>
    <n v="31"/>
    <n v="20"/>
    <n v="0"/>
    <n v="4"/>
    <s v="Personal Auto"/>
    <s v="Personal L1"/>
    <s v="Offer1"/>
    <s v="Agent"/>
    <n v="161.21046799999999"/>
    <s v="SUV"/>
    <s v="Medsize"/>
  </r>
  <r>
    <s v="SI26369"/>
    <x v="4"/>
    <n v="4377.5327889999999"/>
    <x v="0"/>
    <s v="Basic"/>
    <x v="1"/>
    <s v="2/27/11"/>
    <s v="Unemployed"/>
    <x v="1"/>
    <n v="0"/>
    <x v="0"/>
    <x v="1"/>
    <n v="64"/>
    <n v="25"/>
    <n v="25"/>
    <n v="0"/>
    <n v="8"/>
    <s v="Personal Auto"/>
    <s v="Personal L3"/>
    <s v="Offer2"/>
    <s v="Call Center"/>
    <n v="460.8"/>
    <s v="Two-Door Car"/>
    <s v="Medsize"/>
  </r>
  <r>
    <s v="LD69905"/>
    <x v="1"/>
    <n v="6431.7362869999997"/>
    <x v="0"/>
    <s v="Extended"/>
    <x v="3"/>
    <d v="2011-05-02T00:00:00"/>
    <s v="Medical Leave"/>
    <x v="1"/>
    <n v="21238"/>
    <x v="0"/>
    <x v="0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x v="2"/>
    <n v="6722.701247"/>
    <x v="0"/>
    <s v="Extended"/>
    <x v="3"/>
    <s v="1/25/11"/>
    <s v="Unemployed"/>
    <x v="0"/>
    <n v="0"/>
    <x v="0"/>
    <x v="1"/>
    <n v="93"/>
    <n v="8"/>
    <n v="48"/>
    <n v="0"/>
    <n v="8"/>
    <s v="Personal Auto"/>
    <s v="Personal L3"/>
    <s v="Offer2"/>
    <s v="Branch"/>
    <n v="669.6"/>
    <s v="Four-Door Car"/>
    <s v="Medsize"/>
  </r>
  <r>
    <s v="UA38043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Personal Auto"/>
    <s v="Personal L2"/>
    <s v="Offer1"/>
    <s v="Branch"/>
    <n v="572.07210599999996"/>
    <s v="Four-Door Car"/>
    <s v="Medsize"/>
  </r>
  <r>
    <s v="WM46083"/>
    <x v="1"/>
    <n v="2393.8133750000002"/>
    <x v="0"/>
    <s v="Basic"/>
    <x v="2"/>
    <s v="2/21/11"/>
    <s v="Employed"/>
    <x v="1"/>
    <n v="58237"/>
    <x v="2"/>
    <x v="2"/>
    <n v="63"/>
    <n v="34"/>
    <n v="22"/>
    <n v="3"/>
    <n v="1"/>
    <s v="Personal Auto"/>
    <s v="Personal L2"/>
    <s v="Offer4"/>
    <s v="Branch"/>
    <n v="273.69183099999998"/>
    <s v="Two-Door Car"/>
    <s v="Medsize"/>
  </r>
  <r>
    <s v="GQ57207"/>
    <x v="3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2"/>
    <s v="Offer1"/>
    <s v="Web"/>
    <n v="352.39451500000001"/>
    <s v="Four-Door Car"/>
    <s v="Medsize"/>
  </r>
  <r>
    <s v="CQ80529"/>
    <x v="4"/>
    <n v="4080.81891"/>
    <x v="0"/>
    <s v="Basic"/>
    <x v="1"/>
    <s v="2/19/11"/>
    <s v="Employed"/>
    <x v="0"/>
    <n v="57283"/>
    <x v="2"/>
    <x v="1"/>
    <n v="106"/>
    <n v="9"/>
    <n v="85"/>
    <n v="1"/>
    <n v="1"/>
    <s v="Personal Auto"/>
    <s v="Personal L3"/>
    <s v="Offer3"/>
    <s v="Web"/>
    <n v="337.95778000000001"/>
    <s v="SUV"/>
    <s v="Medsize"/>
  </r>
  <r>
    <s v="LN99954"/>
    <x v="0"/>
    <n v="26999.680990000001"/>
    <x v="0"/>
    <s v="Premium"/>
    <x v="2"/>
    <d v="2011-09-01T00:00:00"/>
    <s v="Unemployed"/>
    <x v="1"/>
    <n v="0"/>
    <x v="0"/>
    <x v="2"/>
    <n v="104"/>
    <n v="33"/>
    <n v="19"/>
    <n v="0"/>
    <n v="2"/>
    <s v="Personal Auto"/>
    <s v="Personal L2"/>
    <s v="Offer3"/>
    <s v="Branch"/>
    <n v="622.88851999999997"/>
    <s v="Four-Door Car"/>
    <s v="Medsize"/>
  </r>
  <r>
    <s v="UF36353"/>
    <x v="4"/>
    <n v="10914.204460000001"/>
    <x v="0"/>
    <s v="Extended"/>
    <x v="1"/>
    <d v="2011-02-01T00:00:00"/>
    <s v="Employed"/>
    <x v="1"/>
    <n v="71656"/>
    <x v="1"/>
    <x v="0"/>
    <n v="137"/>
    <n v="3"/>
    <n v="88"/>
    <n v="0"/>
    <n v="8"/>
    <s v="Special Auto"/>
    <s v="Special L3"/>
    <s v="Offer3"/>
    <s v="Branch"/>
    <n v="61.915326"/>
    <s v="SUV"/>
    <s v="Medsize"/>
  </r>
  <r>
    <s v="IZ24763"/>
    <x v="2"/>
    <n v="3445.8624100000002"/>
    <x v="0"/>
    <s v="Extended"/>
    <x v="0"/>
    <s v="1/20/11"/>
    <s v="Unemployed"/>
    <x v="0"/>
    <n v="0"/>
    <x v="0"/>
    <x v="2"/>
    <n v="94"/>
    <n v="33"/>
    <n v="95"/>
    <n v="0"/>
    <n v="1"/>
    <s v="Corporate Auto"/>
    <s v="Corporate L2"/>
    <s v="Offer1"/>
    <s v="Web"/>
    <n v="590.626396"/>
    <s v="Four-Door Car"/>
    <s v="Small"/>
  </r>
  <r>
    <s v="TU27017"/>
    <x v="3"/>
    <n v="6625.2871699999996"/>
    <x v="0"/>
    <s v="Extended"/>
    <x v="0"/>
    <s v="2/14/11"/>
    <s v="Employed"/>
    <x v="1"/>
    <n v="41460"/>
    <x v="0"/>
    <x v="0"/>
    <n v="83"/>
    <n v="1"/>
    <n v="54"/>
    <n v="0"/>
    <n v="4"/>
    <s v="Personal Auto"/>
    <s v="Personal L3"/>
    <s v="Offer3"/>
    <s v="Branch"/>
    <n v="398.4"/>
    <s v="Four-Door Car"/>
    <s v="Medsize"/>
  </r>
  <r>
    <s v="WS46887"/>
    <x v="0"/>
    <n v="20067.403149999998"/>
    <x v="0"/>
    <s v="Premium"/>
    <x v="0"/>
    <s v="2/17/11"/>
    <s v="Employed"/>
    <x v="0"/>
    <n v="85165"/>
    <x v="2"/>
    <x v="1"/>
    <n v="101"/>
    <n v="8"/>
    <n v="81"/>
    <n v="0"/>
    <n v="2"/>
    <s v="Personal Auto"/>
    <s v="Personal L2"/>
    <s v="Offer1"/>
    <s v="Branch"/>
    <n v="384.31403999999998"/>
    <s v="Four-Door Car"/>
    <s v="Medsize"/>
  </r>
  <r>
    <s v="GQ32356"/>
    <x v="2"/>
    <n v="3871.7780090000001"/>
    <x v="0"/>
    <s v="Premium"/>
    <x v="3"/>
    <d v="2011-06-02T00:00:00"/>
    <s v="Unemployed"/>
    <x v="0"/>
    <n v="0"/>
    <x v="0"/>
    <x v="1"/>
    <n v="111"/>
    <n v="10"/>
    <n v="75"/>
    <n v="0"/>
    <n v="1"/>
    <s v="Personal Auto"/>
    <s v="Personal L3"/>
    <s v="Offer2"/>
    <s v="Agent"/>
    <n v="799.2"/>
    <s v="Four-Door Car"/>
    <s v="Medsize"/>
  </r>
  <r>
    <s v="PZ81131"/>
    <x v="3"/>
    <n v="4171.3001750000003"/>
    <x v="0"/>
    <s v="Basic"/>
    <x v="0"/>
    <s v="1/17/11"/>
    <s v="Employed"/>
    <x v="0"/>
    <n v="36723"/>
    <x v="0"/>
    <x v="0"/>
    <n v="106"/>
    <n v="13"/>
    <n v="18"/>
    <n v="1"/>
    <n v="1"/>
    <s v="Personal Auto"/>
    <s v="Personal L3"/>
    <s v="Offer2"/>
    <s v="Agent"/>
    <n v="580.09196599999996"/>
    <s v="SUV"/>
    <s v="Medsize"/>
  </r>
  <r>
    <s v="ZW79814"/>
    <x v="3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1"/>
    <s v="Offer2"/>
    <s v="Agent"/>
    <n v="599.00088300000004"/>
    <s v="Two-Door Car"/>
    <s v="Medsize"/>
  </r>
  <r>
    <s v="KV79964"/>
    <x v="1"/>
    <n v="9009.2194089999994"/>
    <x v="0"/>
    <s v="Premium"/>
    <x v="4"/>
    <s v="2/22/11"/>
    <s v="Employed"/>
    <x v="1"/>
    <n v="32260"/>
    <x v="0"/>
    <x v="0"/>
    <n v="113"/>
    <n v="8"/>
    <n v="99"/>
    <n v="0"/>
    <n v="4"/>
    <s v="Personal Auto"/>
    <s v="Personal L1"/>
    <s v="Offer1"/>
    <s v="Branch"/>
    <n v="601.12465699999996"/>
    <s v="Four-Door Car"/>
    <s v="Medsize"/>
  </r>
  <r>
    <s v="WE38399"/>
    <x v="3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1"/>
    <s v="Offer2"/>
    <s v="Branch"/>
    <n v="467.80363799999998"/>
    <s v="Two-Door Car"/>
    <s v="Medsize"/>
  </r>
  <r>
    <s v="MI13678"/>
    <x v="4"/>
    <n v="2506.1978519999998"/>
    <x v="0"/>
    <s v="Basic"/>
    <x v="3"/>
    <d v="2011-04-01T00:00:00"/>
    <s v="Employed"/>
    <x v="1"/>
    <n v="92056"/>
    <x v="1"/>
    <x v="0"/>
    <n v="62"/>
    <n v="21"/>
    <n v="1"/>
    <n v="0"/>
    <n v="1"/>
    <s v="Personal Auto"/>
    <s v="Personal L3"/>
    <s v="Offer2"/>
    <s v="Branch"/>
    <n v="89.398793999999995"/>
    <s v="Four-Door Car"/>
    <s v="Medsize"/>
  </r>
  <r>
    <s v="VA63861"/>
    <x v="3"/>
    <n v="4967.5441689999998"/>
    <x v="0"/>
    <s v="Basic"/>
    <x v="1"/>
    <s v="1/24/11"/>
    <s v="Employed"/>
    <x v="0"/>
    <n v="28524"/>
    <x v="0"/>
    <x v="0"/>
    <n v="62"/>
    <n v="26"/>
    <n v="45"/>
    <n v="0"/>
    <n v="9"/>
    <s v="Personal Auto"/>
    <s v="Personal L3"/>
    <s v="Offer2"/>
    <s v="Web"/>
    <n v="297.60000000000002"/>
    <s v="Four-Door Car"/>
    <s v="Medsize"/>
  </r>
  <r>
    <s v="EH70612"/>
    <x v="3"/>
    <n v="1918.1197"/>
    <x v="0"/>
    <s v="Basic"/>
    <x v="1"/>
    <s v="2/15/11"/>
    <s v="Unemployed"/>
    <x v="1"/>
    <n v="0"/>
    <x v="0"/>
    <x v="1"/>
    <n v="61"/>
    <n v="2"/>
    <n v="54"/>
    <n v="2"/>
    <n v="1"/>
    <s v="Personal Auto"/>
    <s v="Personal L1"/>
    <s v="Offer1"/>
    <s v="Branch"/>
    <n v="439.2"/>
    <s v="Two-Door Car"/>
    <s v="Small"/>
  </r>
  <r>
    <s v="UO40726"/>
    <x v="4"/>
    <n v="3146.0378989999999"/>
    <x v="0"/>
    <s v="Extended"/>
    <x v="0"/>
    <s v="2/21/11"/>
    <s v="Employed"/>
    <x v="0"/>
    <n v="28089"/>
    <x v="0"/>
    <x v="1"/>
    <n v="82"/>
    <n v="11"/>
    <n v="72"/>
    <n v="1"/>
    <n v="1"/>
    <s v="Personal Auto"/>
    <s v="Personal L2"/>
    <s v="Offer4"/>
    <s v="Agent"/>
    <n v="411.85629699999998"/>
    <s v="Two-Door Car"/>
    <s v="Medsize"/>
  </r>
  <r>
    <s v="ZY49833"/>
    <x v="3"/>
    <n v="5963.1740049999999"/>
    <x v="0"/>
    <s v="Basic"/>
    <x v="0"/>
    <d v="2011-06-01T00:00:00"/>
    <s v="Employed"/>
    <x v="0"/>
    <n v="87020"/>
    <x v="2"/>
    <x v="0"/>
    <n v="74"/>
    <n v="6"/>
    <n v="84"/>
    <n v="0"/>
    <n v="8"/>
    <s v="Personal Auto"/>
    <s v="Personal L2"/>
    <s v="Offer2"/>
    <s v="Web"/>
    <n v="331.116399"/>
    <s v="Four-Door Car"/>
    <s v="Small"/>
  </r>
  <r>
    <s v="HZ47488"/>
    <x v="3"/>
    <n v="2860.7473850000001"/>
    <x v="0"/>
    <s v="Basic"/>
    <x v="4"/>
    <s v="2/18/11"/>
    <s v="Employed"/>
    <x v="1"/>
    <n v="27907"/>
    <x v="0"/>
    <x v="2"/>
    <n v="74"/>
    <n v="3"/>
    <n v="38"/>
    <n v="1"/>
    <n v="1"/>
    <s v="Personal Auto"/>
    <s v="Personal L2"/>
    <s v="Offer3"/>
    <s v="Call Center"/>
    <n v="406.439436"/>
    <s v="Four-Door Car"/>
    <s v="Medsize"/>
  </r>
  <r>
    <s v="LP51258"/>
    <x v="4"/>
    <n v="2857.1106100000002"/>
    <x v="0"/>
    <s v="Basic"/>
    <x v="0"/>
    <s v="1/19/11"/>
    <s v="Employed"/>
    <x v="0"/>
    <n v="91811"/>
    <x v="2"/>
    <x v="0"/>
    <n v="70"/>
    <n v="1"/>
    <n v="85"/>
    <n v="0"/>
    <n v="1"/>
    <s v="Personal Auto"/>
    <s v="Personal L3"/>
    <s v="Offer1"/>
    <s v="Call Center"/>
    <n v="333.79250000000002"/>
    <s v="Four-Door Car"/>
    <s v="Medsize"/>
  </r>
  <r>
    <s v="VW65573"/>
    <x v="3"/>
    <n v="7630.3464610000001"/>
    <x v="0"/>
    <s v="Basic"/>
    <x v="3"/>
    <d v="2011-11-01T00:00:00"/>
    <s v="Unemployed"/>
    <x v="1"/>
    <n v="0"/>
    <x v="0"/>
    <x v="1"/>
    <n v="111"/>
    <n v="21"/>
    <n v="20"/>
    <n v="0"/>
    <n v="8"/>
    <s v="Special Auto"/>
    <s v="Special L3"/>
    <s v="Offer1"/>
    <s v="Agent"/>
    <n v="799.2"/>
    <s v="SUV"/>
    <s v="Large"/>
  </r>
  <r>
    <s v="LV82913"/>
    <x v="4"/>
    <n v="5715.7876630000001"/>
    <x v="0"/>
    <s v="Basic"/>
    <x v="1"/>
    <s v="1/19/11"/>
    <s v="Employed"/>
    <x v="1"/>
    <n v="69451"/>
    <x v="2"/>
    <x v="0"/>
    <n v="72"/>
    <n v="3"/>
    <n v="93"/>
    <n v="0"/>
    <n v="5"/>
    <s v="Corporate Auto"/>
    <s v="Corporate L2"/>
    <s v="Offer2"/>
    <s v="Web"/>
    <n v="230.24177499999999"/>
    <s v="Four-Door Car"/>
    <s v="Medsize"/>
  </r>
  <r>
    <s v="OX53879"/>
    <x v="1"/>
    <n v="5113.8990979999999"/>
    <x v="0"/>
    <s v="Basic"/>
    <x v="0"/>
    <s v="2/25/11"/>
    <s v="Employed"/>
    <x v="1"/>
    <n v="92427"/>
    <x v="1"/>
    <x v="0"/>
    <n v="64"/>
    <n v="2"/>
    <n v="48"/>
    <n v="2"/>
    <n v="3"/>
    <s v="Personal Auto"/>
    <s v="Personal L3"/>
    <s v="Offer1"/>
    <s v="Call Center"/>
    <n v="126.04903299999999"/>
    <s v="Four-Door Car"/>
    <s v="Large"/>
  </r>
  <r>
    <s v="QV76563"/>
    <x v="1"/>
    <n v="5070.227097"/>
    <x v="0"/>
    <s v="Basic"/>
    <x v="4"/>
    <s v="2/28/11"/>
    <s v="Unemployed"/>
    <x v="0"/>
    <n v="0"/>
    <x v="0"/>
    <x v="2"/>
    <n v="69"/>
    <n v="8"/>
    <n v="24"/>
    <n v="0"/>
    <n v="6"/>
    <s v="Personal Auto"/>
    <s v="Personal L2"/>
    <s v="Offer4"/>
    <s v="Agent"/>
    <n v="331.2"/>
    <s v="Four-Door Car"/>
    <s v="Small"/>
  </r>
  <r>
    <s v="CP27565"/>
    <x v="4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Special Auto"/>
    <s v="Special L3"/>
    <s v="Offer1"/>
    <s v="Call Center"/>
    <n v="499.2"/>
    <s v="SUV"/>
    <s v="Medsize"/>
  </r>
  <r>
    <s v="LL56632"/>
    <x v="4"/>
    <n v="8679.79601"/>
    <x v="0"/>
    <s v="Basic"/>
    <x v="3"/>
    <s v="2/25/11"/>
    <s v="Employed"/>
    <x v="0"/>
    <n v="55842"/>
    <x v="0"/>
    <x v="0"/>
    <n v="109"/>
    <n v="4"/>
    <n v="26"/>
    <n v="0"/>
    <n v="3"/>
    <s v="Personal Auto"/>
    <s v="Personal L3"/>
    <s v="Offer2"/>
    <s v="Agent"/>
    <n v="703.11892499999999"/>
    <s v="SUV"/>
    <s v="Medsize"/>
  </r>
  <r>
    <s v="ZG88784"/>
    <x v="4"/>
    <n v="4911.458509"/>
    <x v="0"/>
    <s v="Basic"/>
    <x v="1"/>
    <d v="2011-10-01T00:00:00"/>
    <s v="Employed"/>
    <x v="1"/>
    <n v="52796"/>
    <x v="0"/>
    <x v="2"/>
    <n v="62"/>
    <n v="6"/>
    <n v="17"/>
    <n v="0"/>
    <n v="3"/>
    <s v="Corporate Auto"/>
    <s v="Corporate L2"/>
    <s v="Offer4"/>
    <s v="Call Center"/>
    <n v="297.60000000000002"/>
    <s v="Four-Door Car"/>
    <s v="Medsize"/>
  </r>
  <r>
    <s v="FO78512"/>
    <x v="3"/>
    <n v="17429.877769999999"/>
    <x v="0"/>
    <s v="Basic"/>
    <x v="2"/>
    <d v="2011-09-01T00:00:00"/>
    <s v="Employed"/>
    <x v="1"/>
    <n v="41775"/>
    <x v="1"/>
    <x v="0"/>
    <n v="109"/>
    <n v="11"/>
    <n v="80"/>
    <n v="0"/>
    <n v="2"/>
    <s v="Personal Auto"/>
    <s v="Personal L3"/>
    <s v="Offer1"/>
    <s v="Web"/>
    <n v="104.672657"/>
    <s v="Sports Car"/>
    <s v="Medsize"/>
  </r>
  <r>
    <s v="TX13297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3"/>
    <s v="Offer2"/>
    <s v="Call Center"/>
    <n v="433.16028399999999"/>
    <s v="Four-Door Car"/>
    <s v="Large"/>
  </r>
  <r>
    <s v="RS20615"/>
    <x v="3"/>
    <n v="5671.9274789999999"/>
    <x v="0"/>
    <s v="Basic"/>
    <x v="3"/>
    <s v="1/26/11"/>
    <s v="Employed"/>
    <x v="0"/>
    <n v="34974"/>
    <x v="2"/>
    <x v="0"/>
    <n v="71"/>
    <n v="7"/>
    <n v="36"/>
    <n v="0"/>
    <n v="3"/>
    <s v="Special Auto"/>
    <s v="Special L1"/>
    <s v="Offer1"/>
    <s v="Web"/>
    <n v="315.16093699999999"/>
    <s v="Four-Door Car"/>
    <s v="Medsize"/>
  </r>
  <r>
    <s v="HP77890"/>
    <x v="0"/>
    <n v="14413.37774"/>
    <x v="0"/>
    <s v="Basic"/>
    <x v="1"/>
    <d v="2011-11-02T00:00:00"/>
    <s v="Employed"/>
    <x v="0"/>
    <n v="56457"/>
    <x v="1"/>
    <x v="1"/>
    <n v="73"/>
    <n v="27"/>
    <n v="68"/>
    <n v="0"/>
    <n v="2"/>
    <s v="Personal Auto"/>
    <s v="Personal L2"/>
    <s v="Offer3"/>
    <s v="Web"/>
    <n v="138.46077099999999"/>
    <s v="Four-Door Car"/>
    <s v="Large"/>
  </r>
  <r>
    <s v="GE45663"/>
    <x v="1"/>
    <n v="5217.5132869999998"/>
    <x v="1"/>
    <s v="Basic"/>
    <x v="0"/>
    <s v="2/17/11"/>
    <s v="Employed"/>
    <x v="0"/>
    <n v="39854"/>
    <x v="2"/>
    <x v="2"/>
    <n v="66"/>
    <n v="6"/>
    <n v="4"/>
    <n v="0"/>
    <n v="7"/>
    <s v="Personal Auto"/>
    <s v="Personal L3"/>
    <s v="Offer2"/>
    <s v="Web"/>
    <n v="261.930545"/>
    <s v="Two-Door Car"/>
    <s v="Medsize"/>
  </r>
  <r>
    <s v="UW90223"/>
    <x v="3"/>
    <n v="2363.295991"/>
    <x v="0"/>
    <s v="Basic"/>
    <x v="0"/>
    <s v="2/27/11"/>
    <s v="Employed"/>
    <x v="0"/>
    <n v="27839"/>
    <x v="0"/>
    <x v="0"/>
    <n v="65"/>
    <n v="20"/>
    <n v="54"/>
    <n v="5"/>
    <n v="1"/>
    <s v="Personal Auto"/>
    <s v="Personal L1"/>
    <s v="Offer3"/>
    <s v="Agent"/>
    <n v="312"/>
    <s v="Two-Door Car"/>
    <s v="Small"/>
  </r>
  <r>
    <s v="LC58452"/>
    <x v="3"/>
    <n v="4655.6058309999999"/>
    <x v="0"/>
    <s v="Basic"/>
    <x v="3"/>
    <d v="2011-10-02T00:00:00"/>
    <s v="Employed"/>
    <x v="1"/>
    <n v="88240"/>
    <x v="0"/>
    <x v="2"/>
    <n v="117"/>
    <n v="3"/>
    <n v="94"/>
    <n v="0"/>
    <n v="1"/>
    <s v="Personal Auto"/>
    <s v="Personal L1"/>
    <s v="Offer1"/>
    <s v="Branch"/>
    <n v="561.6"/>
    <s v="SUV"/>
    <s v="Small"/>
  </r>
  <r>
    <s v="WO25669"/>
    <x v="4"/>
    <n v="35692.171569999999"/>
    <x v="0"/>
    <s v="Basic"/>
    <x v="3"/>
    <d v="2011-05-01T00:00:00"/>
    <s v="Unemployed"/>
    <x v="0"/>
    <n v="0"/>
    <x v="0"/>
    <x v="0"/>
    <n v="102"/>
    <n v="10"/>
    <n v="90"/>
    <n v="0"/>
    <n v="2"/>
    <s v="Personal Auto"/>
    <s v="Personal L1"/>
    <s v="Offer1"/>
    <s v="Branch"/>
    <n v="1123.212014"/>
    <s v="SUV"/>
    <s v="Medsize"/>
  </r>
  <r>
    <s v="NG59515"/>
    <x v="3"/>
    <n v="10248.898020000001"/>
    <x v="0"/>
    <s v="Extended"/>
    <x v="1"/>
    <s v="1/29/11"/>
    <s v="Employed"/>
    <x v="1"/>
    <n v="52693"/>
    <x v="0"/>
    <x v="0"/>
    <n v="129"/>
    <n v="1"/>
    <n v="0"/>
    <n v="0"/>
    <n v="5"/>
    <s v="Personal Auto"/>
    <s v="Personal L2"/>
    <s v="Offer1"/>
    <s v="Branch"/>
    <n v="619.20000000000005"/>
    <s v="SUV"/>
    <s v="Medsize"/>
  </r>
  <r>
    <s v="AQ52711"/>
    <x v="4"/>
    <n v="6897.5058589999999"/>
    <x v="0"/>
    <s v="Premium"/>
    <x v="0"/>
    <s v="2/20/11"/>
    <s v="Employed"/>
    <x v="0"/>
    <n v="65337"/>
    <x v="0"/>
    <x v="0"/>
    <n v="173"/>
    <n v="9"/>
    <n v="22"/>
    <n v="1"/>
    <n v="1"/>
    <s v="Personal Auto"/>
    <s v="Personal L3"/>
    <s v="Offer1"/>
    <s v="Agent"/>
    <n v="830.4"/>
    <s v="SUV"/>
    <s v="Large"/>
  </r>
  <r>
    <s v="AU23837"/>
    <x v="4"/>
    <n v="5010.3793100000003"/>
    <x v="0"/>
    <s v="Basic"/>
    <x v="0"/>
    <s v="1/19/11"/>
    <s v="Employed"/>
    <x v="0"/>
    <n v="64014"/>
    <x v="2"/>
    <x v="1"/>
    <n v="63"/>
    <n v="26"/>
    <n v="27"/>
    <n v="0"/>
    <n v="7"/>
    <s v="Corporate Auto"/>
    <s v="Corporate L3"/>
    <s v="Offer1"/>
    <s v="Agent"/>
    <n v="295.87178399999999"/>
    <s v="Four-Door Car"/>
    <s v="Large"/>
  </r>
  <r>
    <s v="NG62780"/>
    <x v="4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2"/>
    <s v="Offer1"/>
    <s v="Agent"/>
    <n v="292.8"/>
    <s v="Four-Door Car"/>
    <s v="Small"/>
  </r>
  <r>
    <s v="WW16329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Corporate Auto"/>
    <s v="Corporate L1"/>
    <s v="Offer1"/>
    <s v="Branch"/>
    <n v="619.20000000000005"/>
    <s v="SUV"/>
    <s v="Medsize"/>
  </r>
  <r>
    <s v="YN46118"/>
    <x v="1"/>
    <n v="4961.5749189999997"/>
    <x v="0"/>
    <s v="Basic"/>
    <x v="3"/>
    <d v="2011-05-02T00:00:00"/>
    <s v="Employed"/>
    <x v="0"/>
    <n v="20951"/>
    <x v="0"/>
    <x v="1"/>
    <n v="65"/>
    <n v="2"/>
    <n v="50"/>
    <n v="0"/>
    <n v="5"/>
    <s v="Personal Auto"/>
    <s v="Personal L1"/>
    <s v="Offer2"/>
    <s v="Branch"/>
    <n v="312"/>
    <s v="Four-Door Car"/>
    <s v="Small"/>
  </r>
  <r>
    <s v="CW77053"/>
    <x v="4"/>
    <n v="4476.8141599999999"/>
    <x v="0"/>
    <s v="Basic"/>
    <x v="3"/>
    <s v="2/23/11"/>
    <s v="Unemployed"/>
    <x v="0"/>
    <n v="0"/>
    <x v="0"/>
    <x v="2"/>
    <n v="62"/>
    <n v="22"/>
    <n v="46"/>
    <n v="0"/>
    <n v="3"/>
    <s v="Personal Auto"/>
    <s v="Personal L2"/>
    <s v="Offer2"/>
    <s v="Agent"/>
    <n v="297.60000000000002"/>
    <s v="Four-Door Car"/>
    <s v="Medsize"/>
  </r>
  <r>
    <s v="LX15904"/>
    <x v="0"/>
    <n v="2755.221411"/>
    <x v="0"/>
    <s v="Basic"/>
    <x v="3"/>
    <d v="2011-06-01T00:00:00"/>
    <s v="Employed"/>
    <x v="0"/>
    <n v="39393"/>
    <x v="0"/>
    <x v="0"/>
    <n v="70"/>
    <n v="24"/>
    <n v="56"/>
    <n v="1"/>
    <n v="1"/>
    <s v="Special Auto"/>
    <s v="Special L2"/>
    <s v="Offer2"/>
    <s v="Agent"/>
    <n v="405.88334600000002"/>
    <s v="Four-Door Car"/>
    <s v="Medsize"/>
  </r>
  <r>
    <s v="IN26765"/>
    <x v="4"/>
    <n v="8271.9067990000003"/>
    <x v="0"/>
    <s v="Basic"/>
    <x v="1"/>
    <s v="2/27/11"/>
    <s v="Employed"/>
    <x v="1"/>
    <n v="62912"/>
    <x v="1"/>
    <x v="0"/>
    <n v="69"/>
    <n v="9"/>
    <n v="89"/>
    <n v="0"/>
    <n v="2"/>
    <s v="Personal Auto"/>
    <s v="Personal L1"/>
    <s v="Offer2"/>
    <s v="Branch"/>
    <n v="168.358644"/>
    <s v="Two-Door Car"/>
    <s v="Medsize"/>
  </r>
  <r>
    <s v="WR55560"/>
    <x v="3"/>
    <n v="5927.3892269999997"/>
    <x v="0"/>
    <s v="Premium"/>
    <x v="3"/>
    <d v="2011-07-01T00:00:00"/>
    <s v="Employed"/>
    <x v="1"/>
    <n v="33561"/>
    <x v="1"/>
    <x v="2"/>
    <n v="152"/>
    <n v="6"/>
    <n v="30"/>
    <n v="0"/>
    <n v="1"/>
    <s v="Corporate Auto"/>
    <s v="Corporate L3"/>
    <s v="Offer3"/>
    <s v="Branch"/>
    <n v="235.31658100000001"/>
    <s v="Sports Car"/>
    <s v="Medsize"/>
  </r>
  <r>
    <s v="JQ70222"/>
    <x v="0"/>
    <n v="8548.3041499999999"/>
    <x v="0"/>
    <s v="Basic"/>
    <x v="3"/>
    <s v="1/13/11"/>
    <s v="Employed"/>
    <x v="0"/>
    <n v="53055"/>
    <x v="0"/>
    <x v="1"/>
    <n v="112"/>
    <n v="30"/>
    <n v="30"/>
    <n v="2"/>
    <n v="3"/>
    <s v="Personal Auto"/>
    <s v="Personal L1"/>
    <s v="Offer3"/>
    <s v="Call Center"/>
    <n v="537.6"/>
    <s v="SUV"/>
    <s v="Small"/>
  </r>
  <r>
    <s v="LU49168"/>
    <x v="1"/>
    <n v="21283.636200000001"/>
    <x v="0"/>
    <s v="Basic"/>
    <x v="3"/>
    <s v="2/26/11"/>
    <s v="Unemployed"/>
    <x v="1"/>
    <n v="0"/>
    <x v="0"/>
    <x v="0"/>
    <n v="63"/>
    <n v="24"/>
    <n v="89"/>
    <n v="0"/>
    <n v="2"/>
    <s v="Personal Auto"/>
    <s v="Personal L3"/>
    <s v="Offer4"/>
    <s v="Branch"/>
    <n v="302.39999999999998"/>
    <s v="Two-Door Car"/>
    <s v="Large"/>
  </r>
  <r>
    <s v="EN97874"/>
    <x v="4"/>
    <n v="6446.706674"/>
    <x v="0"/>
    <s v="Extended"/>
    <x v="3"/>
    <d v="2011-07-02T00:00:00"/>
    <s v="Employed"/>
    <x v="0"/>
    <n v="55037"/>
    <x v="0"/>
    <x v="0"/>
    <n v="80"/>
    <n v="20"/>
    <n v="88"/>
    <n v="1"/>
    <n v="8"/>
    <s v="Corporate Auto"/>
    <s v="Corporate L2"/>
    <s v="Offer3"/>
    <s v="Agent"/>
    <n v="481.823284"/>
    <s v="Four-Door Car"/>
    <s v="Medsize"/>
  </r>
  <r>
    <s v="IP76282"/>
    <x v="4"/>
    <n v="4484.2547539999996"/>
    <x v="0"/>
    <s v="Basic"/>
    <x v="3"/>
    <s v="1/29/11"/>
    <s v="Unemployed"/>
    <x v="0"/>
    <n v="0"/>
    <x v="0"/>
    <x v="1"/>
    <n v="65"/>
    <n v="22"/>
    <n v="44"/>
    <n v="0"/>
    <n v="8"/>
    <s v="Personal Auto"/>
    <s v="Personal L2"/>
    <s v="Offer4"/>
    <s v="Agent"/>
    <n v="463.38211799999999"/>
    <s v="Four-Door Car"/>
    <s v="Medsize"/>
  </r>
  <r>
    <s v="NM18924"/>
    <x v="4"/>
    <n v="30286.685860000001"/>
    <x v="0"/>
    <s v="Basic"/>
    <x v="3"/>
    <s v="2/14/11"/>
    <s v="Disabled"/>
    <x v="0"/>
    <n v="27587"/>
    <x v="1"/>
    <x v="2"/>
    <n v="103"/>
    <n v="14"/>
    <n v="34"/>
    <n v="1"/>
    <n v="2"/>
    <s v="Corporate Auto"/>
    <s v="Corporate L3"/>
    <s v="Offer1"/>
    <s v="Call Center"/>
    <n v="241.14119199999999"/>
    <s v="Sports Car"/>
    <s v="Medsize"/>
  </r>
  <r>
    <s v="NZ98813"/>
    <x v="3"/>
    <n v="13840.16012"/>
    <x v="0"/>
    <s v="Basic"/>
    <x v="3"/>
    <d v="2011-11-02T00:00:00"/>
    <s v="Medical Leave"/>
    <x v="0"/>
    <n v="29658"/>
    <x v="0"/>
    <x v="2"/>
    <n v="119"/>
    <n v="20"/>
    <n v="66"/>
    <n v="0"/>
    <n v="2"/>
    <s v="Personal Auto"/>
    <s v="Personal L3"/>
    <s v="Offer1"/>
    <s v="Call Center"/>
    <n v="571.20000000000005"/>
    <s v="SUV"/>
    <s v="Medsize"/>
  </r>
  <r>
    <s v="XJ65608"/>
    <x v="3"/>
    <n v="5391.7758439999998"/>
    <x v="0"/>
    <s v="Basic"/>
    <x v="1"/>
    <s v="2/26/11"/>
    <s v="Employed"/>
    <x v="0"/>
    <n v="63633"/>
    <x v="0"/>
    <x v="0"/>
    <n v="68"/>
    <n v="16"/>
    <n v="21"/>
    <n v="1"/>
    <n v="8"/>
    <s v="Corporate Auto"/>
    <s v="Corporate L1"/>
    <s v="Offer2"/>
    <s v="Agent"/>
    <n v="374.02407699999998"/>
    <s v="Two-Door Car"/>
    <s v="Medsize"/>
  </r>
  <r>
    <s v="HI71466"/>
    <x v="3"/>
    <n v="3847.352801"/>
    <x v="0"/>
    <s v="Extended"/>
    <x v="1"/>
    <s v="2/25/11"/>
    <s v="Employed"/>
    <x v="1"/>
    <n v="23459"/>
    <x v="1"/>
    <x v="0"/>
    <n v="96"/>
    <n v="17"/>
    <n v="19"/>
    <n v="0"/>
    <n v="1"/>
    <s v="Personal Auto"/>
    <s v="Personal L3"/>
    <s v="Offer2"/>
    <s v="Branch"/>
    <n v="185.07039900000001"/>
    <s v="Four-Door Car"/>
    <s v="Medsize"/>
  </r>
  <r>
    <s v="RO70057"/>
    <x v="2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1"/>
    <s v="Offer2"/>
    <s v="Branch"/>
    <n v="398.4"/>
    <s v="Two-Door Car"/>
    <s v="Small"/>
  </r>
  <r>
    <s v="LT77960"/>
    <x v="1"/>
    <n v="5316.7565999999997"/>
    <x v="0"/>
    <s v="Basic"/>
    <x v="1"/>
    <s v="1/21/11"/>
    <s v="Employed"/>
    <x v="0"/>
    <n v="28559"/>
    <x v="0"/>
    <x v="0"/>
    <n v="66"/>
    <n v="5"/>
    <n v="1"/>
    <n v="0"/>
    <n v="5"/>
    <s v="Corporate Auto"/>
    <s v="Corporate L3"/>
    <s v="Offer4"/>
    <s v="Call Center"/>
    <n v="427.24297300000001"/>
    <s v="Four-Door Car"/>
    <s v="Medsize"/>
  </r>
  <r>
    <s v="FO13691"/>
    <x v="4"/>
    <n v="5124.2181739999996"/>
    <x v="0"/>
    <s v="Basic"/>
    <x v="4"/>
    <s v="1/30/11"/>
    <s v="Employed"/>
    <x v="1"/>
    <n v="73740"/>
    <x v="2"/>
    <x v="2"/>
    <n v="64"/>
    <n v="23"/>
    <n v="3"/>
    <n v="0"/>
    <n v="3"/>
    <s v="Personal Auto"/>
    <s v="Personal L3"/>
    <s v="Offer1"/>
    <s v="Agent"/>
    <n v="229.27220600000001"/>
    <s v="Two-Door Car"/>
    <s v="Medsize"/>
  </r>
  <r>
    <s v="IP87756"/>
    <x v="0"/>
    <n v="4151.5513369999999"/>
    <x v="0"/>
    <s v="Extended"/>
    <x v="3"/>
    <s v="1/17/11"/>
    <s v="Unemployed"/>
    <x v="1"/>
    <n v="0"/>
    <x v="0"/>
    <x v="1"/>
    <n v="125"/>
    <n v="23"/>
    <n v="64"/>
    <n v="0"/>
    <n v="1"/>
    <s v="Personal Auto"/>
    <s v="Personal L2"/>
    <s v="Offer1"/>
    <s v="Branch"/>
    <n v="900"/>
    <s v="SUV"/>
    <s v="Small"/>
  </r>
  <r>
    <s v="YG37894"/>
    <x v="3"/>
    <n v="2594.9059440000001"/>
    <x v="0"/>
    <s v="Basic"/>
    <x v="1"/>
    <d v="2011-11-02T00:00:00"/>
    <s v="Retired"/>
    <x v="0"/>
    <n v="25925"/>
    <x v="0"/>
    <x v="0"/>
    <n v="72"/>
    <n v="5"/>
    <n v="85"/>
    <n v="3"/>
    <n v="1"/>
    <s v="Corporate Auto"/>
    <s v="Corporate L3"/>
    <s v="Offer2"/>
    <s v="Web"/>
    <n v="660.58757700000001"/>
    <s v="Two-Door Car"/>
    <s v="Small"/>
  </r>
  <r>
    <s v="SR24177"/>
    <x v="2"/>
    <n v="5763.2654240000002"/>
    <x v="0"/>
    <s v="Extended"/>
    <x v="0"/>
    <d v="2011-10-02T00:00:00"/>
    <s v="Employed"/>
    <x v="1"/>
    <n v="31725"/>
    <x v="1"/>
    <x v="1"/>
    <n v="76"/>
    <n v="31"/>
    <n v="9"/>
    <n v="0"/>
    <n v="5"/>
    <s v="Personal Auto"/>
    <s v="Personal L2"/>
    <s v="Offer1"/>
    <s v="Agent"/>
    <n v="177.23400000000001"/>
    <s v="Two-Door Car"/>
    <s v="Medsize"/>
  </r>
  <r>
    <s v="BS91742"/>
    <x v="0"/>
    <n v="18370.570039999999"/>
    <x v="0"/>
    <s v="Extended"/>
    <x v="1"/>
    <s v="1/23/11"/>
    <s v="Employed"/>
    <x v="1"/>
    <n v="49659"/>
    <x v="0"/>
    <x v="2"/>
    <n v="234"/>
    <n v="31"/>
    <n v="15"/>
    <n v="0"/>
    <n v="9"/>
    <s v="Personal Auto"/>
    <s v="Personal L3"/>
    <s v="Offer3"/>
    <s v="Web"/>
    <n v="1684.8"/>
    <s v="Luxury Car"/>
    <s v="Large"/>
  </r>
  <r>
    <s v="UJ38473"/>
    <x v="3"/>
    <n v="21923.122719999999"/>
    <x v="0"/>
    <s v="Basic"/>
    <x v="0"/>
    <d v="2011-05-01T00:00:00"/>
    <s v="Employed"/>
    <x v="1"/>
    <n v="81197"/>
    <x v="1"/>
    <x v="0"/>
    <n v="109"/>
    <n v="2"/>
    <n v="42"/>
    <n v="0"/>
    <n v="2"/>
    <s v="Personal Auto"/>
    <s v="Personal L1"/>
    <s v="Offer2"/>
    <s v="Branch"/>
    <n v="94.731199000000004"/>
    <s v="Sports Car"/>
    <s v="Small"/>
  </r>
  <r>
    <s v="BP54465"/>
    <x v="1"/>
    <n v="10546.65545"/>
    <x v="0"/>
    <s v="Extended"/>
    <x v="2"/>
    <s v="1/14/11"/>
    <s v="Employed"/>
    <x v="0"/>
    <n v="43922"/>
    <x v="1"/>
    <x v="0"/>
    <n v="88"/>
    <n v="26"/>
    <n v="88"/>
    <n v="0"/>
    <n v="2"/>
    <s v="Personal Auto"/>
    <s v="Personal L3"/>
    <s v="Offer2"/>
    <s v="Web"/>
    <n v="108.701381"/>
    <s v="Four-Door Car"/>
    <s v="Medsize"/>
  </r>
  <r>
    <s v="YY12812"/>
    <x v="2"/>
    <n v="8388.7170110000006"/>
    <x v="0"/>
    <s v="Basic"/>
    <x v="0"/>
    <d v="2011-02-01T00:00:00"/>
    <s v="Employed"/>
    <x v="0"/>
    <n v="87123"/>
    <x v="1"/>
    <x v="0"/>
    <n v="69"/>
    <n v="13"/>
    <n v="87"/>
    <n v="0"/>
    <n v="2"/>
    <s v="Corporate Auto"/>
    <s v="Corporate L3"/>
    <s v="Offer1"/>
    <s v="Agent"/>
    <n v="118.46827500000001"/>
    <s v="Four-Door Car"/>
    <s v="Large"/>
  </r>
  <r>
    <s v="HW61722"/>
    <x v="4"/>
    <n v="7188.6072629999999"/>
    <x v="0"/>
    <s v="Basic"/>
    <x v="0"/>
    <s v="1/27/11"/>
    <s v="Unemployed"/>
    <x v="0"/>
    <n v="0"/>
    <x v="2"/>
    <x v="0"/>
    <n v="66"/>
    <n v="15"/>
    <n v="24"/>
    <n v="0"/>
    <n v="2"/>
    <s v="Personal Auto"/>
    <s v="Personal L3"/>
    <s v="Offer2"/>
    <s v="Web"/>
    <n v="278.57414199999999"/>
    <s v="Four-Door Car"/>
    <s v="Medsize"/>
  </r>
  <r>
    <s v="CE17855"/>
    <x v="4"/>
    <n v="3238.9295240000001"/>
    <x v="0"/>
    <s v="Extended"/>
    <x v="2"/>
    <d v="2011-02-01T00:00:00"/>
    <s v="Employed"/>
    <x v="0"/>
    <n v="68745"/>
    <x v="0"/>
    <x v="0"/>
    <n v="80"/>
    <n v="5"/>
    <n v="42"/>
    <n v="0"/>
    <n v="1"/>
    <s v="Personal Auto"/>
    <s v="Personal L3"/>
    <s v="Offer4"/>
    <s v="Branch"/>
    <n v="473.61300599999998"/>
    <s v="Four-Door Car"/>
    <s v="Medsize"/>
  </r>
  <r>
    <s v="ZX50209"/>
    <x v="3"/>
    <n v="10960.936669999999"/>
    <x v="0"/>
    <s v="Extended"/>
    <x v="1"/>
    <s v="2/17/11"/>
    <s v="Employed"/>
    <x v="0"/>
    <n v="29815"/>
    <x v="1"/>
    <x v="1"/>
    <n v="95"/>
    <n v="35"/>
    <n v="18"/>
    <n v="0"/>
    <n v="2"/>
    <s v="Personal Auto"/>
    <s v="Personal L1"/>
    <s v="Offer4"/>
    <s v="Agent"/>
    <n v="76.175672000000006"/>
    <s v="Four-Door Car"/>
    <s v="Medsize"/>
  </r>
  <r>
    <s v="CZ84042"/>
    <x v="4"/>
    <n v="2660.9316629999998"/>
    <x v="0"/>
    <s v="Basic"/>
    <x v="3"/>
    <s v="1/25/11"/>
    <s v="Employed"/>
    <x v="0"/>
    <n v="53333"/>
    <x v="1"/>
    <x v="0"/>
    <n v="66"/>
    <n v="4"/>
    <n v="34"/>
    <n v="0"/>
    <n v="1"/>
    <s v="Personal Auto"/>
    <s v="Personal L1"/>
    <s v="Offer2"/>
    <s v="Branch"/>
    <n v="22.945038"/>
    <s v="Two-Door Car"/>
    <s v="Medsize"/>
  </r>
  <r>
    <s v="SQ54906"/>
    <x v="4"/>
    <n v="2004.350666"/>
    <x v="1"/>
    <s v="Basic"/>
    <x v="1"/>
    <s v="2/22/11"/>
    <s v="Unemployed"/>
    <x v="0"/>
    <n v="0"/>
    <x v="0"/>
    <x v="2"/>
    <n v="66"/>
    <n v="16"/>
    <n v="35"/>
    <n v="4"/>
    <n v="1"/>
    <s v="Personal Auto"/>
    <s v="Personal L3"/>
    <s v="Offer1"/>
    <s v="Branch"/>
    <n v="316.8"/>
    <s v="Four-Door Car"/>
    <s v="Small"/>
  </r>
  <r>
    <s v="QE21030"/>
    <x v="0"/>
    <n v="15483.529860000001"/>
    <x v="0"/>
    <s v="Basic"/>
    <x v="3"/>
    <d v="2011-09-02T00:00:00"/>
    <s v="Employed"/>
    <x v="1"/>
    <n v="24661"/>
    <x v="0"/>
    <x v="0"/>
    <n v="196"/>
    <n v="6"/>
    <n v="28"/>
    <n v="0"/>
    <n v="7"/>
    <s v="Personal Auto"/>
    <s v="Personal L1"/>
    <s v="Offer2"/>
    <s v="Call Center"/>
    <n v="1961.162049"/>
    <s v="Luxury SUV"/>
    <s v="Medsize"/>
  </r>
  <r>
    <s v="WP60679"/>
    <x v="4"/>
    <n v="8940.5792779999992"/>
    <x v="0"/>
    <s v="Basic"/>
    <x v="0"/>
    <d v="2011-06-01T00:00:00"/>
    <s v="Employed"/>
    <x v="1"/>
    <n v="95351"/>
    <x v="2"/>
    <x v="0"/>
    <n v="111"/>
    <n v="31"/>
    <n v="74"/>
    <n v="0"/>
    <n v="5"/>
    <s v="Personal Auto"/>
    <s v="Personal L1"/>
    <s v="Offer1"/>
    <s v="Web"/>
    <n v="406.48025000000001"/>
    <s v="Sports Car"/>
    <s v="Medsize"/>
  </r>
  <r>
    <s v="BZ47770"/>
    <x v="0"/>
    <n v="5083.7895239999998"/>
    <x v="0"/>
    <s v="Basic"/>
    <x v="0"/>
    <d v="2011-09-01T00:00:00"/>
    <s v="Employed"/>
    <x v="0"/>
    <n v="62088"/>
    <x v="1"/>
    <x v="0"/>
    <n v="64"/>
    <n v="6"/>
    <n v="28"/>
    <n v="2"/>
    <n v="4"/>
    <s v="Corporate Auto"/>
    <s v="Corporate L2"/>
    <s v="Offer1"/>
    <s v="Agent"/>
    <n v="73.258033999999995"/>
    <s v="Two-Door Car"/>
    <s v="Medsize"/>
  </r>
  <r>
    <s v="TS76653"/>
    <x v="2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Personal Auto"/>
    <s v="Personal L2"/>
    <s v="Offer1"/>
    <s v="Branch"/>
    <n v="650.52179000000001"/>
    <s v="Sports Car"/>
    <s v="Medsize"/>
  </r>
  <r>
    <s v="IJ28717"/>
    <x v="4"/>
    <n v="32098.322090000001"/>
    <x v="0"/>
    <s v="Basic"/>
    <x v="1"/>
    <s v="2/13/11"/>
    <s v="Employed"/>
    <x v="1"/>
    <n v="31503"/>
    <x v="0"/>
    <x v="0"/>
    <n v="105"/>
    <n v="17"/>
    <n v="74"/>
    <n v="3"/>
    <n v="2"/>
    <s v="Personal Auto"/>
    <s v="Personal L2"/>
    <s v="Offer1"/>
    <s v="Agent"/>
    <n v="504"/>
    <s v="SUV"/>
    <s v="Medsize"/>
  </r>
  <r>
    <s v="XL78013"/>
    <x v="4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3"/>
    <s v="Offer2"/>
    <s v="Branch"/>
    <n v="484.01341100000002"/>
    <s v="Four-Door Car"/>
    <s v="Medsize"/>
  </r>
  <r>
    <s v="KN90631"/>
    <x v="2"/>
    <n v="8560.1623839999993"/>
    <x v="0"/>
    <s v="Basic"/>
    <x v="3"/>
    <s v="1/16/11"/>
    <s v="Retired"/>
    <x v="0"/>
    <n v="28120"/>
    <x v="0"/>
    <x v="0"/>
    <n v="112"/>
    <n v="7"/>
    <n v="52"/>
    <n v="0"/>
    <n v="3"/>
    <s v="Personal Auto"/>
    <s v="Personal L3"/>
    <s v="Offer1"/>
    <s v="Web"/>
    <n v="537.6"/>
    <s v="SUV"/>
    <s v="Medsize"/>
  </r>
  <r>
    <s v="KU59569"/>
    <x v="3"/>
    <n v="7714.623619"/>
    <x v="0"/>
    <s v="Basic"/>
    <x v="1"/>
    <s v="2/25/11"/>
    <s v="Unemployed"/>
    <x v="0"/>
    <n v="0"/>
    <x v="0"/>
    <x v="1"/>
    <n v="106"/>
    <n v="3"/>
    <n v="90"/>
    <n v="0"/>
    <n v="8"/>
    <s v="Personal Auto"/>
    <s v="Personal L3"/>
    <s v="Offer2"/>
    <s v="Agent"/>
    <n v="763.2"/>
    <s v="Sports Car"/>
    <s v="Medsize"/>
  </r>
  <r>
    <s v="IE71278"/>
    <x v="3"/>
    <n v="2936.9936950000001"/>
    <x v="0"/>
    <s v="Extended"/>
    <x v="0"/>
    <d v="2011-10-02T00:00:00"/>
    <s v="Employed"/>
    <x v="1"/>
    <n v="44369"/>
    <x v="2"/>
    <x v="2"/>
    <n v="77"/>
    <n v="7"/>
    <n v="35"/>
    <n v="3"/>
    <n v="1"/>
    <s v="Personal Auto"/>
    <s v="Personal L2"/>
    <s v="Offer1"/>
    <s v="Web"/>
    <n v="362.276183"/>
    <s v="Four-Door Car"/>
    <s v="Medsize"/>
  </r>
  <r>
    <s v="VY76337"/>
    <x v="0"/>
    <n v="5112.1047870000002"/>
    <x v="0"/>
    <s v="Basic"/>
    <x v="3"/>
    <s v="1/20/11"/>
    <s v="Disabled"/>
    <x v="1"/>
    <n v="15131"/>
    <x v="0"/>
    <x v="0"/>
    <n v="67"/>
    <n v="14"/>
    <n v="13"/>
    <n v="0"/>
    <n v="9"/>
    <s v="Personal Auto"/>
    <s v="Personal L3"/>
    <s v="Offer1"/>
    <s v="Agent"/>
    <n v="321.60000000000002"/>
    <s v="Four-Door Car"/>
    <s v="Large"/>
  </r>
  <r>
    <s v="YC77374"/>
    <x v="3"/>
    <n v="5119.9014120000002"/>
    <x v="0"/>
    <s v="Basic"/>
    <x v="0"/>
    <d v="2011-08-02T00:00:00"/>
    <s v="Employed"/>
    <x v="0"/>
    <n v="26890"/>
    <x v="0"/>
    <x v="0"/>
    <n v="65"/>
    <n v="28"/>
    <n v="37"/>
    <n v="0"/>
    <n v="4"/>
    <s v="Personal Auto"/>
    <s v="Personal L3"/>
    <s v="Offer2"/>
    <s v="Branch"/>
    <n v="312"/>
    <s v="Two-Door Car"/>
    <s v="Small"/>
  </r>
  <r>
    <s v="FX78218"/>
    <x v="3"/>
    <n v="2494.8695280000002"/>
    <x v="0"/>
    <s v="Basic"/>
    <x v="4"/>
    <d v="2011-12-02T00:00:00"/>
    <s v="Employed"/>
    <x v="1"/>
    <n v="45855"/>
    <x v="1"/>
    <x v="0"/>
    <n v="62"/>
    <n v="0"/>
    <n v="26"/>
    <n v="1"/>
    <n v="1"/>
    <s v="Personal Auto"/>
    <s v="Personal L3"/>
    <s v="Offer3"/>
    <s v="Web"/>
    <n v="0.887629"/>
    <s v="Four-Door Car"/>
    <s v="Large"/>
  </r>
  <r>
    <s v="ZK11389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Corporate Auto"/>
    <s v="Corporate L1"/>
    <s v="Offer3"/>
    <s v="Agent"/>
    <n v="86.461582000000007"/>
    <s v="Four-Door Car"/>
    <s v="Medsize"/>
  </r>
  <r>
    <s v="MO82744"/>
    <x v="3"/>
    <n v="5656.2034640000002"/>
    <x v="0"/>
    <s v="Basic"/>
    <x v="0"/>
    <d v="2011-01-01T00:00:00"/>
    <s v="Employed"/>
    <x v="0"/>
    <n v="45586"/>
    <x v="2"/>
    <x v="2"/>
    <n v="72"/>
    <n v="17"/>
    <n v="20"/>
    <n v="0"/>
    <n v="4"/>
    <s v="Personal Auto"/>
    <s v="Personal L2"/>
    <s v="Offer1"/>
    <s v="Branch"/>
    <n v="203.42305999999999"/>
    <s v="Four-Door Car"/>
    <s v="Medsize"/>
  </r>
  <r>
    <s v="GG20671"/>
    <x v="2"/>
    <n v="15673.136210000001"/>
    <x v="0"/>
    <s v="Extended"/>
    <x v="1"/>
    <d v="2011-01-01T00:00:00"/>
    <s v="Employed"/>
    <x v="1"/>
    <n v="43267"/>
    <x v="0"/>
    <x v="0"/>
    <n v="78"/>
    <n v="8"/>
    <n v="10"/>
    <n v="0"/>
    <n v="2"/>
    <s v="Special Auto"/>
    <s v="Special L2"/>
    <s v="Offer4"/>
    <s v="Agent"/>
    <n v="453.07309600000002"/>
    <s v="Four-Door Car"/>
    <s v="Large"/>
  </r>
  <r>
    <s v="YC53575"/>
    <x v="4"/>
    <n v="8509.4539449999993"/>
    <x v="0"/>
    <s v="Extended"/>
    <x v="3"/>
    <s v="1/24/11"/>
    <s v="Unemployed"/>
    <x v="1"/>
    <n v="0"/>
    <x v="0"/>
    <x v="1"/>
    <n v="82"/>
    <n v="15"/>
    <n v="20"/>
    <n v="0"/>
    <n v="2"/>
    <s v="Personal Auto"/>
    <s v="Personal L2"/>
    <s v="Offer2"/>
    <s v="Branch"/>
    <n v="590.4"/>
    <s v="Four-Door Car"/>
    <s v="Medsize"/>
  </r>
  <r>
    <s v="ES82658"/>
    <x v="4"/>
    <n v="6418.2487099999998"/>
    <x v="0"/>
    <s v="Extended"/>
    <x v="2"/>
    <d v="2011-03-01T00:00:00"/>
    <s v="Employed"/>
    <x v="1"/>
    <n v="46648"/>
    <x v="1"/>
    <x v="2"/>
    <n v="81"/>
    <n v="8"/>
    <n v="26"/>
    <n v="0"/>
    <n v="7"/>
    <s v="Personal Auto"/>
    <s v="Personal L3"/>
    <s v="Offer4"/>
    <s v="Web"/>
    <n v="123.57676499999999"/>
    <s v="Four-Door Car"/>
    <s v="Medsize"/>
  </r>
  <r>
    <s v="SU44811"/>
    <x v="4"/>
    <n v="3055.7011299999999"/>
    <x v="0"/>
    <s v="Extended"/>
    <x v="3"/>
    <s v="1/19/11"/>
    <s v="Employed"/>
    <x v="0"/>
    <n v="42406"/>
    <x v="1"/>
    <x v="0"/>
    <n v="77"/>
    <n v="15"/>
    <n v="49"/>
    <n v="0"/>
    <n v="1"/>
    <s v="Corporate Auto"/>
    <s v="Corporate L3"/>
    <s v="Offer4"/>
    <s v="Call Center"/>
    <n v="108.87185700000001"/>
    <s v="Four-Door Car"/>
    <s v="Medsize"/>
  </r>
  <r>
    <s v="AZ43057"/>
    <x v="3"/>
    <n v="5746.0559300000004"/>
    <x v="0"/>
    <s v="Basic"/>
    <x v="2"/>
    <s v="2/20/11"/>
    <s v="Employed"/>
    <x v="1"/>
    <n v="50798"/>
    <x v="1"/>
    <x v="0"/>
    <n v="72"/>
    <n v="21"/>
    <n v="59"/>
    <n v="0"/>
    <n v="7"/>
    <s v="Personal Auto"/>
    <s v="Personal L3"/>
    <s v="Offer2"/>
    <s v="Call Center"/>
    <n v="64.977867000000003"/>
    <s v="Four-Door Car"/>
    <s v="Medsize"/>
  </r>
  <r>
    <s v="XU56756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1"/>
    <s v="Offer3"/>
    <s v="Agent"/>
    <n v="86.461582000000007"/>
    <s v="Four-Door Car"/>
    <s v="Medsize"/>
  </r>
  <r>
    <s v="TM24806"/>
    <x v="4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2"/>
    <s v="Offer1"/>
    <s v="Agent"/>
    <n v="412.8"/>
    <s v="Four-Door Car"/>
    <s v="Medsize"/>
  </r>
  <r>
    <s v="ZH18791"/>
    <x v="4"/>
    <n v="5028.839465"/>
    <x v="0"/>
    <s v="Basic"/>
    <x v="0"/>
    <d v="2011-10-01T00:00:00"/>
    <s v="Unemployed"/>
    <x v="1"/>
    <n v="0"/>
    <x v="1"/>
    <x v="0"/>
    <n v="67"/>
    <n v="21"/>
    <n v="85"/>
    <n v="0"/>
    <n v="8"/>
    <s v="Personal Auto"/>
    <s v="Personal L3"/>
    <s v="Offer1"/>
    <s v="Branch"/>
    <n v="80.753763000000006"/>
    <s v="Four-Door Car"/>
    <s v="Medsize"/>
  </r>
  <r>
    <s v="CE10235"/>
    <x v="3"/>
    <n v="3409.6773920000001"/>
    <x v="0"/>
    <s v="Extended"/>
    <x v="0"/>
    <s v="1/31/11"/>
    <s v="Employed"/>
    <x v="0"/>
    <n v="85023"/>
    <x v="0"/>
    <x v="0"/>
    <n v="85"/>
    <n v="4"/>
    <n v="69"/>
    <n v="0"/>
    <n v="1"/>
    <s v="Personal Auto"/>
    <s v="Personal L1"/>
    <s v="Offer2"/>
    <s v="Agent"/>
    <n v="408"/>
    <s v="Four-Door Car"/>
    <s v="Medsize"/>
  </r>
  <r>
    <s v="IQ96928"/>
    <x v="4"/>
    <n v="4348.1391729999996"/>
    <x v="0"/>
    <s v="Basic"/>
    <x v="3"/>
    <s v="2/27/11"/>
    <s v="Unemployed"/>
    <x v="0"/>
    <n v="0"/>
    <x v="0"/>
    <x v="1"/>
    <n v="62"/>
    <n v="20"/>
    <n v="9"/>
    <n v="0"/>
    <n v="7"/>
    <s v="Corporate Auto"/>
    <s v="Corporate L1"/>
    <s v="Offer1"/>
    <s v="Agent"/>
    <n v="675.66116299999999"/>
    <s v="Four-Door Car"/>
    <s v="Small"/>
  </r>
  <r>
    <s v="BM55732"/>
    <x v="2"/>
    <n v="8337.1941929999994"/>
    <x v="0"/>
    <s v="Basic"/>
    <x v="3"/>
    <s v="2/16/11"/>
    <s v="Employed"/>
    <x v="0"/>
    <n v="74460"/>
    <x v="0"/>
    <x v="0"/>
    <n v="69"/>
    <n v="3"/>
    <n v="25"/>
    <n v="0"/>
    <n v="2"/>
    <s v="Corporate Auto"/>
    <s v="Corporate L2"/>
    <s v="Offer4"/>
    <s v="Web"/>
    <n v="331.2"/>
    <s v="Two-Door Car"/>
    <s v="Medsize"/>
  </r>
  <r>
    <s v="PC76141"/>
    <x v="2"/>
    <n v="2346.6753779999999"/>
    <x v="0"/>
    <s v="Basic"/>
    <x v="0"/>
    <d v="2011-11-01T00:00:00"/>
    <s v="Medical Leave"/>
    <x v="1"/>
    <n v="22932"/>
    <x v="0"/>
    <x v="0"/>
    <n v="62"/>
    <n v="2"/>
    <n v="97"/>
    <n v="0"/>
    <n v="1"/>
    <s v="Personal Auto"/>
    <s v="Personal L1"/>
    <s v="Offer1"/>
    <s v="Web"/>
    <n v="297.60000000000002"/>
    <s v="Four-Door Car"/>
    <s v="Small"/>
  </r>
  <r>
    <s v="RV98208"/>
    <x v="1"/>
    <n v="4991.0353690000002"/>
    <x v="0"/>
    <s v="Basic"/>
    <x v="1"/>
    <s v="1/29/11"/>
    <s v="Employed"/>
    <x v="0"/>
    <n v="54189"/>
    <x v="1"/>
    <x v="0"/>
    <n v="62"/>
    <n v="11"/>
    <n v="84"/>
    <n v="0"/>
    <n v="3"/>
    <s v="Personal Auto"/>
    <s v="Personal L1"/>
    <s v="Offer1"/>
    <s v="Agent"/>
    <n v="29.035527999999999"/>
    <s v="Two-Door Car"/>
    <s v="Medsize"/>
  </r>
  <r>
    <s v="LJ21457"/>
    <x v="3"/>
    <n v="2879.505701"/>
    <x v="0"/>
    <s v="Basic"/>
    <x v="1"/>
    <s v="1/28/11"/>
    <s v="Employed"/>
    <x v="1"/>
    <n v="42247"/>
    <x v="0"/>
    <x v="2"/>
    <n v="74"/>
    <n v="4"/>
    <n v="52"/>
    <n v="0"/>
    <n v="1"/>
    <s v="Personal Auto"/>
    <s v="Personal L3"/>
    <s v="Offer3"/>
    <s v="Web"/>
    <n v="355.2"/>
    <s v="Two-Door Car"/>
    <s v="Small"/>
  </r>
  <r>
    <s v="MV86976"/>
    <x v="3"/>
    <n v="3482.0382450000002"/>
    <x v="0"/>
    <s v="Extended"/>
    <x v="3"/>
    <d v="2011-03-01T00:00:00"/>
    <s v="Unemployed"/>
    <x v="1"/>
    <n v="0"/>
    <x v="0"/>
    <x v="1"/>
    <n v="96"/>
    <n v="31"/>
    <n v="85"/>
    <n v="0"/>
    <n v="1"/>
    <s v="Personal Auto"/>
    <s v="Personal L2"/>
    <s v="Offer1"/>
    <s v="Agent"/>
    <n v="726.13285800000006"/>
    <s v="Four-Door Car"/>
    <s v="Medsize"/>
  </r>
  <r>
    <s v="HS13676"/>
    <x v="3"/>
    <n v="8216.3919029999997"/>
    <x v="0"/>
    <s v="Premium"/>
    <x v="3"/>
    <s v="1/13/11"/>
    <s v="Unemployed"/>
    <x v="1"/>
    <n v="0"/>
    <x v="0"/>
    <x v="1"/>
    <n v="117"/>
    <n v="3"/>
    <n v="33"/>
    <n v="0"/>
    <n v="9"/>
    <s v="Personal Auto"/>
    <s v="Personal L2"/>
    <s v="Offer1"/>
    <s v="Agent"/>
    <n v="983.12748099999999"/>
    <s v="Four-Door Car"/>
    <s v="Medsize"/>
  </r>
  <r>
    <s v="OX35378"/>
    <x v="4"/>
    <n v="3155.4556200000002"/>
    <x v="0"/>
    <s v="Extended"/>
    <x v="0"/>
    <d v="2011-08-01T00:00:00"/>
    <s v="Employed"/>
    <x v="1"/>
    <n v="36706"/>
    <x v="0"/>
    <x v="0"/>
    <n v="80"/>
    <n v="19"/>
    <n v="67"/>
    <n v="0"/>
    <n v="1"/>
    <s v="Personal Auto"/>
    <s v="Personal L3"/>
    <s v="Offer1"/>
    <s v="Agent"/>
    <n v="488.296267"/>
    <s v="Four-Door Car"/>
    <s v="Medsize"/>
  </r>
  <r>
    <s v="VL95438"/>
    <x v="1"/>
    <n v="5292.2020920000004"/>
    <x v="0"/>
    <s v="Basic"/>
    <x v="1"/>
    <d v="2011-10-01T00:00:00"/>
    <s v="Employed"/>
    <x v="1"/>
    <n v="67899"/>
    <x v="0"/>
    <x v="0"/>
    <n v="66"/>
    <n v="5"/>
    <n v="31"/>
    <n v="1"/>
    <n v="6"/>
    <s v="Corporate Auto"/>
    <s v="Corporate L3"/>
    <s v="Offer3"/>
    <s v="Agent"/>
    <n v="316.8"/>
    <s v="Four-Door Car"/>
    <s v="Medsize"/>
  </r>
  <r>
    <s v="YU32377"/>
    <x v="4"/>
    <n v="6553.9434570000003"/>
    <x v="0"/>
    <s v="Basic"/>
    <x v="1"/>
    <d v="2011-05-01T00:00:00"/>
    <s v="Unemployed"/>
    <x v="0"/>
    <n v="0"/>
    <x v="0"/>
    <x v="1"/>
    <n v="61"/>
    <n v="4"/>
    <n v="68"/>
    <n v="0"/>
    <n v="2"/>
    <s v="Corporate Auto"/>
    <s v="Corporate L2"/>
    <s v="Offer3"/>
    <s v="Call Center"/>
    <n v="365.82048700000001"/>
    <s v="Two-Door Car"/>
    <s v="Medsize"/>
  </r>
  <r>
    <s v="QW88350"/>
    <x v="0"/>
    <n v="7618.4420449999998"/>
    <x v="0"/>
    <s v="Basic"/>
    <x v="1"/>
    <s v="2/23/11"/>
    <s v="Employed"/>
    <x v="0"/>
    <n v="41900"/>
    <x v="2"/>
    <x v="0"/>
    <n v="63"/>
    <n v="0"/>
    <n v="34"/>
    <n v="0"/>
    <n v="2"/>
    <s v="Corporate Auto"/>
    <s v="Corporate L3"/>
    <s v="Offer2"/>
    <s v="Web"/>
    <n v="170.496071"/>
    <s v="Four-Door Car"/>
    <s v="Large"/>
  </r>
  <r>
    <s v="TM61357"/>
    <x v="2"/>
    <n v="24610.780849999999"/>
    <x v="0"/>
    <s v="Extended"/>
    <x v="0"/>
    <s v="2/15/11"/>
    <s v="Employed"/>
    <x v="1"/>
    <n v="72786"/>
    <x v="2"/>
    <x v="0"/>
    <n v="76"/>
    <n v="10"/>
    <n v="9"/>
    <n v="0"/>
    <n v="2"/>
    <s v="Personal Auto"/>
    <s v="Personal L1"/>
    <s v="Offer4"/>
    <s v="Agent"/>
    <n v="363.84563100000003"/>
    <s v="Four-Door Car"/>
    <s v="Medsize"/>
  </r>
  <r>
    <s v="CP99334"/>
    <x v="4"/>
    <n v="3142.8116100000002"/>
    <x v="0"/>
    <s v="Extended"/>
    <x v="1"/>
    <s v="1/30/11"/>
    <s v="Employed"/>
    <x v="0"/>
    <n v="60108"/>
    <x v="0"/>
    <x v="0"/>
    <n v="78"/>
    <n v="0"/>
    <n v="63"/>
    <n v="0"/>
    <n v="1"/>
    <s v="Personal Auto"/>
    <s v="Personal L3"/>
    <s v="Offer1"/>
    <s v="Agent"/>
    <n v="507.060901"/>
    <s v="Four-Door Car"/>
    <s v="Medsize"/>
  </r>
  <r>
    <s v="AO20938"/>
    <x v="1"/>
    <n v="32021.40422"/>
    <x v="0"/>
    <s v="Basic"/>
    <x v="3"/>
    <d v="2011-12-01T00:00:00"/>
    <s v="Employed"/>
    <x v="0"/>
    <n v="31433"/>
    <x v="0"/>
    <x v="0"/>
    <n v="100"/>
    <n v="5"/>
    <n v="23"/>
    <n v="0"/>
    <n v="2"/>
    <s v="Personal Auto"/>
    <s v="Personal L1"/>
    <s v="Offer2"/>
    <s v="Call Center"/>
    <n v="635.02009099999998"/>
    <s v="SUV"/>
    <s v="Small"/>
  </r>
  <r>
    <s v="OY32548"/>
    <x v="0"/>
    <n v="5096.7001810000002"/>
    <x v="0"/>
    <s v="Basic"/>
    <x v="1"/>
    <d v="2011-07-01T00:00:00"/>
    <s v="Employed"/>
    <x v="0"/>
    <n v="27940"/>
    <x v="1"/>
    <x v="0"/>
    <n v="65"/>
    <n v="21"/>
    <n v="3"/>
    <n v="1"/>
    <n v="4"/>
    <s v="Personal Auto"/>
    <s v="Personal L3"/>
    <s v="Offer2"/>
    <s v="Agent"/>
    <n v="27.667750000000002"/>
    <s v="Two-Door Car"/>
    <s v="Medsize"/>
  </r>
  <r>
    <s v="XE36531"/>
    <x v="3"/>
    <n v="4889.6096950000001"/>
    <x v="0"/>
    <s v="Extended"/>
    <x v="3"/>
    <d v="2011-05-01T00:00:00"/>
    <s v="Employed"/>
    <x v="0"/>
    <n v="51246"/>
    <x v="0"/>
    <x v="0"/>
    <n v="122"/>
    <n v="4"/>
    <n v="89"/>
    <n v="0"/>
    <n v="1"/>
    <s v="Personal Auto"/>
    <s v="Personal L3"/>
    <s v="Offer2"/>
    <s v="Web"/>
    <n v="817.69201299999997"/>
    <s v="SUV"/>
    <s v="Medsize"/>
  </r>
  <r>
    <s v="SZ86381"/>
    <x v="4"/>
    <n v="5112.5703110000004"/>
    <x v="0"/>
    <s v="Basic"/>
    <x v="0"/>
    <s v="1/14/11"/>
    <s v="Employed"/>
    <x v="1"/>
    <n v="56587"/>
    <x v="0"/>
    <x v="2"/>
    <n v="65"/>
    <n v="4"/>
    <n v="88"/>
    <n v="1"/>
    <n v="6"/>
    <s v="Personal Auto"/>
    <s v="Personal L3"/>
    <s v="Offer1"/>
    <s v="Web"/>
    <n v="312"/>
    <s v="Four-Door Car"/>
    <s v="Medsize"/>
  </r>
  <r>
    <s v="YY29772"/>
    <x v="1"/>
    <n v="2725.3229489999999"/>
    <x v="0"/>
    <s v="Basic"/>
    <x v="3"/>
    <d v="2011-04-01T00:00:00"/>
    <s v="Employed"/>
    <x v="0"/>
    <n v="45025"/>
    <x v="0"/>
    <x v="0"/>
    <n v="69"/>
    <n v="35"/>
    <n v="85"/>
    <n v="1"/>
    <n v="1"/>
    <s v="Personal Auto"/>
    <s v="Personal L2"/>
    <s v="Offer1"/>
    <s v="Agent"/>
    <n v="452.271771"/>
    <s v="Four-Door Car"/>
    <s v="Medsize"/>
  </r>
  <r>
    <s v="FG69718"/>
    <x v="3"/>
    <n v="9780.8523370000003"/>
    <x v="0"/>
    <s v="Extended"/>
    <x v="3"/>
    <d v="2011-10-01T00:00:00"/>
    <s v="Unemployed"/>
    <x v="0"/>
    <n v="0"/>
    <x v="0"/>
    <x v="1"/>
    <n v="132"/>
    <n v="13"/>
    <n v="47"/>
    <n v="0"/>
    <n v="3"/>
    <s v="Corporate Auto"/>
    <s v="Corporate L3"/>
    <s v="Offer1"/>
    <s v="Call Center"/>
    <n v="950.4"/>
    <s v="SUV"/>
    <s v="Medsize"/>
  </r>
  <r>
    <s v="MI81870"/>
    <x v="1"/>
    <n v="15042.576580000001"/>
    <x v="0"/>
    <s v="Premium"/>
    <x v="0"/>
    <d v="2011-04-02T00:00:00"/>
    <s v="Employed"/>
    <x v="0"/>
    <n v="22799"/>
    <x v="0"/>
    <x v="0"/>
    <n v="190"/>
    <n v="10"/>
    <n v="75"/>
    <n v="0"/>
    <n v="6"/>
    <s v="Corporate Auto"/>
    <s v="Corporate L1"/>
    <s v="Offer2"/>
    <s v="Branch"/>
    <n v="912"/>
    <s v="SUV"/>
    <s v="Medsize"/>
  </r>
  <r>
    <s v="QH27767"/>
    <x v="4"/>
    <n v="5308.2917520000001"/>
    <x v="0"/>
    <s v="Basic"/>
    <x v="4"/>
    <s v="1/26/11"/>
    <s v="Employed"/>
    <x v="1"/>
    <n v="82601"/>
    <x v="2"/>
    <x v="2"/>
    <n v="66"/>
    <n v="9"/>
    <n v="38"/>
    <n v="0"/>
    <n v="3"/>
    <s v="Personal Auto"/>
    <s v="Personal L2"/>
    <s v="Offer4"/>
    <s v="Agent"/>
    <n v="186.38787400000001"/>
    <s v="Four-Door Car"/>
    <s v="Medsize"/>
  </r>
  <r>
    <s v="IV54766"/>
    <x v="4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AD33653"/>
    <x v="4"/>
    <n v="3324.5517759999998"/>
    <x v="0"/>
    <s v="Extended"/>
    <x v="3"/>
    <d v="2011-08-01T00:00:00"/>
    <s v="Unemployed"/>
    <x v="1"/>
    <n v="0"/>
    <x v="0"/>
    <x v="0"/>
    <n v="92"/>
    <n v="13"/>
    <n v="17"/>
    <n v="0"/>
    <n v="1"/>
    <s v="Personal Auto"/>
    <s v="Personal L2"/>
    <s v="Offer1"/>
    <s v="Agent"/>
    <n v="441.6"/>
    <s v="Two-Door Car"/>
    <s v="Medsize"/>
  </r>
  <r>
    <s v="HU54636"/>
    <x v="3"/>
    <n v="3791.5499719999998"/>
    <x v="0"/>
    <s v="Extended"/>
    <x v="1"/>
    <s v="1/30/11"/>
    <s v="Employed"/>
    <x v="0"/>
    <n v="41212"/>
    <x v="2"/>
    <x v="0"/>
    <n v="95"/>
    <n v="13"/>
    <n v="27"/>
    <n v="0"/>
    <n v="1"/>
    <s v="Personal Auto"/>
    <s v="Personal L1"/>
    <s v="Offer4"/>
    <s v="Web"/>
    <n v="405.44368100000003"/>
    <s v="Four-Door Car"/>
    <s v="Medsize"/>
  </r>
  <r>
    <s v="CD45044"/>
    <x v="1"/>
    <n v="7600.0349980000001"/>
    <x v="0"/>
    <s v="Basic"/>
    <x v="3"/>
    <d v="2011-03-02T00:00:00"/>
    <s v="Unemployed"/>
    <x v="0"/>
    <n v="0"/>
    <x v="0"/>
    <x v="1"/>
    <n v="70"/>
    <n v="3"/>
    <n v="94"/>
    <n v="0"/>
    <n v="2"/>
    <s v="Personal Auto"/>
    <s v="Personal L2"/>
    <s v="Offer1"/>
    <s v="Agent"/>
    <n v="504"/>
    <s v="Four-Door Car"/>
    <s v="Medsize"/>
  </r>
  <r>
    <s v="CB61335"/>
    <x v="3"/>
    <n v="6950.100195"/>
    <x v="0"/>
    <s v="Extended"/>
    <x v="3"/>
    <d v="2011-05-02T00:00:00"/>
    <s v="Employed"/>
    <x v="0"/>
    <n v="21687"/>
    <x v="0"/>
    <x v="0"/>
    <n v="88"/>
    <n v="10"/>
    <n v="68"/>
    <n v="0"/>
    <n v="8"/>
    <s v="Personal Auto"/>
    <s v="Personal L3"/>
    <s v="Offer2"/>
    <s v="Agent"/>
    <n v="603.10047899999995"/>
    <s v="Four-Door Car"/>
    <s v="Medsize"/>
  </r>
  <r>
    <s v="DL53457"/>
    <x v="3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Personal Auto"/>
    <s v="Personal L3"/>
    <s v="Offer2"/>
    <s v="Web"/>
    <n v="302.39999999999998"/>
    <s v="Four-Door Car"/>
    <s v="Large"/>
  </r>
  <r>
    <s v="YG68142"/>
    <x v="4"/>
    <n v="5864.3818250000004"/>
    <x v="0"/>
    <s v="Basic"/>
    <x v="3"/>
    <d v="2011-11-02T00:00:00"/>
    <s v="Employed"/>
    <x v="0"/>
    <n v="72032"/>
    <x v="0"/>
    <x v="0"/>
    <n v="72"/>
    <n v="10"/>
    <n v="73"/>
    <n v="0"/>
    <n v="4"/>
    <s v="Personal Auto"/>
    <s v="Personal L2"/>
    <s v="Offer2"/>
    <s v="Web"/>
    <n v="438.14912900000002"/>
    <s v="Four-Door Car"/>
    <s v="Medsize"/>
  </r>
  <r>
    <s v="UI24036"/>
    <x v="0"/>
    <n v="15374.18296"/>
    <x v="0"/>
    <s v="Extended"/>
    <x v="0"/>
    <s v="2/19/11"/>
    <s v="Employed"/>
    <x v="0"/>
    <n v="42570"/>
    <x v="2"/>
    <x v="0"/>
    <n v="128"/>
    <n v="5"/>
    <n v="52"/>
    <n v="0"/>
    <n v="2"/>
    <s v="Personal Auto"/>
    <s v="Personal L2"/>
    <s v="Offer2"/>
    <s v="Agent"/>
    <n v="587.40920500000004"/>
    <s v="SUV"/>
    <s v="Large"/>
  </r>
  <r>
    <s v="LD63324"/>
    <x v="1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Corporate Auto"/>
    <s v="Corporate L3"/>
    <s v="Offer2"/>
    <s v="Call Center"/>
    <n v="207.75185999999999"/>
    <s v="Four-Door Car"/>
    <s v="Medsize"/>
  </r>
  <r>
    <s v="LB29621"/>
    <x v="4"/>
    <n v="9294.5495100000007"/>
    <x v="0"/>
    <s v="Extended"/>
    <x v="0"/>
    <s v="1/22/11"/>
    <s v="Employed"/>
    <x v="0"/>
    <n v="21370"/>
    <x v="1"/>
    <x v="0"/>
    <n v="77"/>
    <n v="1"/>
    <n v="35"/>
    <n v="0"/>
    <n v="2"/>
    <s v="Corporate Auto"/>
    <s v="Corporate L3"/>
    <s v="Offer2"/>
    <s v="Call Center"/>
    <n v="105.181202"/>
    <s v="Four-Door Car"/>
    <s v="Medsize"/>
  </r>
  <r>
    <s v="XB43625"/>
    <x v="1"/>
    <n v="2504.871709"/>
    <x v="0"/>
    <s v="Basic"/>
    <x v="0"/>
    <d v="2011-10-01T00:00:00"/>
    <s v="Employed"/>
    <x v="0"/>
    <n v="66081"/>
    <x v="1"/>
    <x v="1"/>
    <n v="64"/>
    <n v="31"/>
    <n v="92"/>
    <n v="1"/>
    <n v="1"/>
    <s v="Personal Auto"/>
    <s v="Personal L3"/>
    <s v="Offer1"/>
    <s v="Branch"/>
    <n v="42.029730999999998"/>
    <s v="Four-Door Car"/>
    <s v="Small"/>
  </r>
  <r>
    <s v="FI65786"/>
    <x v="4"/>
    <n v="7081.6909740000001"/>
    <x v="0"/>
    <s v="Extended"/>
    <x v="2"/>
    <d v="2011-01-02T00:00:00"/>
    <s v="Employed"/>
    <x v="0"/>
    <n v="93854"/>
    <x v="0"/>
    <x v="0"/>
    <n v="87"/>
    <n v="18"/>
    <n v="41"/>
    <n v="0"/>
    <n v="9"/>
    <s v="Corporate Auto"/>
    <s v="Corporate L2"/>
    <s v="Offer4"/>
    <s v="Web"/>
    <n v="417.6"/>
    <s v="Two-Door Car"/>
    <s v="Large"/>
  </r>
  <r>
    <s v="ZC61874"/>
    <x v="1"/>
    <n v="9560.0492269999995"/>
    <x v="0"/>
    <s v="Extended"/>
    <x v="4"/>
    <d v="2011-03-02T00:00:00"/>
    <s v="Disabled"/>
    <x v="0"/>
    <n v="19429"/>
    <x v="0"/>
    <x v="0"/>
    <n v="122"/>
    <n v="18"/>
    <n v="21"/>
    <n v="0"/>
    <n v="9"/>
    <s v="Special Auto"/>
    <s v="Special L1"/>
    <s v="Offer1"/>
    <s v="Branch"/>
    <n v="683.45551"/>
    <s v="SUV"/>
    <s v="Small"/>
  </r>
  <r>
    <s v="QA66968"/>
    <x v="3"/>
    <n v="6756.0627910000003"/>
    <x v="0"/>
    <s v="Extended"/>
    <x v="0"/>
    <s v="1/31/11"/>
    <s v="Employed"/>
    <x v="0"/>
    <n v="46879"/>
    <x v="2"/>
    <x v="0"/>
    <n v="86"/>
    <n v="3"/>
    <n v="62"/>
    <n v="2"/>
    <n v="3"/>
    <s v="Personal Auto"/>
    <s v="Personal L3"/>
    <s v="Offer1"/>
    <s v="Agent"/>
    <n v="324.944098"/>
    <s v="Four-Door Car"/>
    <s v="Medsize"/>
  </r>
  <r>
    <s v="YQ98322"/>
    <x v="4"/>
    <n v="5290.6663310000004"/>
    <x v="0"/>
    <s v="Basic"/>
    <x v="0"/>
    <d v="2011-04-01T00:00:00"/>
    <s v="Employed"/>
    <x v="1"/>
    <n v="36791"/>
    <x v="0"/>
    <x v="2"/>
    <n v="68"/>
    <n v="26"/>
    <n v="62"/>
    <n v="0"/>
    <n v="3"/>
    <s v="Personal Auto"/>
    <s v="Personal L2"/>
    <s v="Offer1"/>
    <s v="Agent"/>
    <n v="326.39999999999998"/>
    <s v="Four-Door Car"/>
    <s v="Medsize"/>
  </r>
  <r>
    <s v="EN27946"/>
    <x v="3"/>
    <n v="8391.1334549999992"/>
    <x v="0"/>
    <s v="Premium"/>
    <x v="3"/>
    <s v="2/17/11"/>
    <s v="Employed"/>
    <x v="1"/>
    <n v="40211"/>
    <x v="0"/>
    <x v="0"/>
    <n v="106"/>
    <n v="5"/>
    <n v="98"/>
    <n v="2"/>
    <n v="6"/>
    <s v="Personal Auto"/>
    <s v="Personal L2"/>
    <s v="Offer1"/>
    <s v="Call Center"/>
    <n v="710.74074299999995"/>
    <s v="Two-Door Car"/>
    <s v="Small"/>
  </r>
  <r>
    <s v="GT18396"/>
    <x v="1"/>
    <n v="21151.232800000002"/>
    <x v="0"/>
    <s v="Extended"/>
    <x v="1"/>
    <d v="2011-05-02T00:00:00"/>
    <s v="Employed"/>
    <x v="1"/>
    <n v="48642"/>
    <x v="1"/>
    <x v="0"/>
    <n v="77"/>
    <n v="23"/>
    <n v="69"/>
    <n v="0"/>
    <n v="2"/>
    <s v="Personal Auto"/>
    <s v="Personal L2"/>
    <s v="Offer2"/>
    <s v="Branch"/>
    <n v="92.307736000000006"/>
    <s v="Four-Door Car"/>
    <s v="Medsize"/>
  </r>
  <r>
    <s v="KL43280"/>
    <x v="3"/>
    <n v="9264.3276600000008"/>
    <x v="0"/>
    <s v="Premium"/>
    <x v="1"/>
    <d v="2011-03-02T00:00:00"/>
    <s v="Employed"/>
    <x v="1"/>
    <n v="69063"/>
    <x v="0"/>
    <x v="0"/>
    <n v="115"/>
    <n v="12"/>
    <n v="65"/>
    <n v="0"/>
    <n v="3"/>
    <s v="Personal Auto"/>
    <s v="Personal L1"/>
    <s v="Offer1"/>
    <s v="Branch"/>
    <n v="552"/>
    <s v="Two-Door Car"/>
    <s v="Small"/>
  </r>
  <r>
    <s v="DB93245"/>
    <x v="1"/>
    <n v="2853.6003470000001"/>
    <x v="0"/>
    <s v="Basic"/>
    <x v="4"/>
    <s v="1/19/11"/>
    <s v="Employed"/>
    <x v="0"/>
    <n v="87455"/>
    <x v="2"/>
    <x v="2"/>
    <n v="71"/>
    <n v="10"/>
    <n v="46"/>
    <n v="0"/>
    <n v="1"/>
    <s v="Corporate Auto"/>
    <s v="Corporate L3"/>
    <s v="Offer2"/>
    <s v="Call Center"/>
    <n v="329.23890399999999"/>
    <s v="Four-Door Car"/>
    <s v="Medsize"/>
  </r>
  <r>
    <s v="SN53710"/>
    <x v="0"/>
    <n v="6245.4435679999997"/>
    <x v="0"/>
    <s v="Extended"/>
    <x v="3"/>
    <s v="1/16/11"/>
    <s v="Employed"/>
    <x v="1"/>
    <n v="80101"/>
    <x v="0"/>
    <x v="1"/>
    <n v="79"/>
    <n v="16"/>
    <n v="8"/>
    <n v="0"/>
    <n v="3"/>
    <s v="Personal Auto"/>
    <s v="Personal L3"/>
    <s v="Offer3"/>
    <s v="Call Center"/>
    <n v="442.91669999999999"/>
    <s v="Four-Door Car"/>
    <s v="Medsize"/>
  </r>
  <r>
    <s v="IB82793"/>
    <x v="3"/>
    <n v="2129.0630550000001"/>
    <x v="0"/>
    <s v="Basic"/>
    <x v="3"/>
    <d v="2011-11-01T00:00:00"/>
    <s v="Unemployed"/>
    <x v="1"/>
    <n v="0"/>
    <x v="0"/>
    <x v="2"/>
    <n v="61"/>
    <n v="13"/>
    <n v="81"/>
    <n v="1"/>
    <n v="1"/>
    <s v="Corporate Auto"/>
    <s v="Corporate L3"/>
    <s v="Offer1"/>
    <s v="Agent"/>
    <n v="292.8"/>
    <s v="Four-Door Car"/>
    <s v="Medsize"/>
  </r>
  <r>
    <s v="CT74097"/>
    <x v="2"/>
    <n v="14789.618049999999"/>
    <x v="0"/>
    <s v="Extended"/>
    <x v="1"/>
    <s v="2/18/11"/>
    <s v="Employed"/>
    <x v="1"/>
    <n v="51817"/>
    <x v="0"/>
    <x v="2"/>
    <n v="129"/>
    <n v="20"/>
    <n v="78"/>
    <n v="4"/>
    <n v="2"/>
    <s v="Personal Auto"/>
    <s v="Personal L1"/>
    <s v="Offer1"/>
    <s v="Branch"/>
    <n v="712.83328400000005"/>
    <s v="SUV"/>
    <s v="Small"/>
  </r>
  <r>
    <s v="HE20556"/>
    <x v="1"/>
    <n v="5324.3878599999998"/>
    <x v="0"/>
    <s v="Basic"/>
    <x v="0"/>
    <s v="1/18/11"/>
    <s v="Employed"/>
    <x v="0"/>
    <n v="31561"/>
    <x v="0"/>
    <x v="2"/>
    <n v="68"/>
    <n v="8"/>
    <n v="62"/>
    <n v="0"/>
    <n v="7"/>
    <s v="Personal Auto"/>
    <s v="Personal L3"/>
    <s v="Offer3"/>
    <s v="Web"/>
    <n v="326.39999999999998"/>
    <s v="Four-Door Car"/>
    <s v="Medsize"/>
  </r>
  <r>
    <s v="RQ41621"/>
    <x v="1"/>
    <n v="2862.7290739999999"/>
    <x v="0"/>
    <s v="Basic"/>
    <x v="4"/>
    <s v="2/21/11"/>
    <s v="Employed"/>
    <x v="0"/>
    <n v="64640"/>
    <x v="2"/>
    <x v="2"/>
    <n v="73"/>
    <n v="5"/>
    <n v="94"/>
    <n v="2"/>
    <n v="1"/>
    <s v="Personal Auto"/>
    <s v="Personal L3"/>
    <s v="Offer3"/>
    <s v="Agent"/>
    <n v="327.91213399999998"/>
    <s v="Four-Door Car"/>
    <s v="Medsize"/>
  </r>
  <r>
    <s v="TB88830"/>
    <x v="3"/>
    <n v="8614.6860039999992"/>
    <x v="0"/>
    <s v="Basic"/>
    <x v="2"/>
    <s v="2/19/11"/>
    <s v="Employed"/>
    <x v="0"/>
    <n v="64220"/>
    <x v="1"/>
    <x v="0"/>
    <n v="107"/>
    <n v="3"/>
    <n v="86"/>
    <n v="0"/>
    <n v="7"/>
    <s v="Personal Auto"/>
    <s v="Personal L2"/>
    <s v="Offer1"/>
    <s v="Branch"/>
    <n v="48.782626"/>
    <s v="SUV"/>
    <s v="Medsize"/>
  </r>
  <r>
    <s v="LV94312"/>
    <x v="4"/>
    <n v="4931.503095"/>
    <x v="0"/>
    <s v="Basic"/>
    <x v="1"/>
    <s v="2/14/11"/>
    <s v="Employed"/>
    <x v="1"/>
    <n v="33580"/>
    <x v="0"/>
    <x v="0"/>
    <n v="62"/>
    <n v="17"/>
    <n v="77"/>
    <n v="0"/>
    <n v="3"/>
    <s v="Corporate Auto"/>
    <s v="Corporate L3"/>
    <s v="Offer1"/>
    <s v="Agent"/>
    <n v="315.32622199999997"/>
    <s v="Four-Door Car"/>
    <s v="Medsize"/>
  </r>
  <r>
    <s v="PT45842"/>
    <x v="1"/>
    <n v="4642.0201280000001"/>
    <x v="0"/>
    <s v="Basic"/>
    <x v="1"/>
    <d v="2011-11-02T00:00:00"/>
    <s v="Unemployed"/>
    <x v="1"/>
    <n v="0"/>
    <x v="0"/>
    <x v="1"/>
    <n v="64"/>
    <n v="10"/>
    <n v="15"/>
    <n v="0"/>
    <n v="5"/>
    <s v="Personal Auto"/>
    <s v="Personal L3"/>
    <s v="Offer1"/>
    <s v="Web"/>
    <n v="770.25428499999998"/>
    <s v="Two-Door Car"/>
    <s v="Small"/>
  </r>
  <r>
    <s v="CV49750"/>
    <x v="1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3"/>
    <s v="Offer2"/>
    <s v="Agent"/>
    <n v="312"/>
    <s v="Two-Door Car"/>
    <s v="Medsize"/>
  </r>
  <r>
    <s v="RB63074"/>
    <x v="4"/>
    <n v="4858.0671249999996"/>
    <x v="0"/>
    <s v="Basic"/>
    <x v="3"/>
    <d v="2011-03-01T00:00:00"/>
    <s v="Unemployed"/>
    <x v="1"/>
    <n v="0"/>
    <x v="0"/>
    <x v="1"/>
    <n v="67"/>
    <n v="0"/>
    <n v="79"/>
    <n v="0"/>
    <n v="3"/>
    <s v="Personal Auto"/>
    <s v="Personal L1"/>
    <s v="Offer2"/>
    <s v="Branch"/>
    <n v="482.4"/>
    <s v="Four-Door Car"/>
    <s v="Medsize"/>
  </r>
  <r>
    <s v="XX73066"/>
    <x v="1"/>
    <n v="5261.1018629999999"/>
    <x v="0"/>
    <s v="Basic"/>
    <x v="2"/>
    <d v="2011-02-02T00:00:00"/>
    <s v="Employed"/>
    <x v="1"/>
    <n v="43318"/>
    <x v="1"/>
    <x v="0"/>
    <n v="66"/>
    <n v="35"/>
    <n v="28"/>
    <n v="0"/>
    <n v="5"/>
    <s v="Personal Auto"/>
    <s v="Personal L2"/>
    <s v="Offer2"/>
    <s v="Branch"/>
    <n v="48.936563"/>
    <s v="Four-Door Car"/>
    <s v="Medsize"/>
  </r>
  <r>
    <s v="VN22337"/>
    <x v="3"/>
    <n v="3274.037562"/>
    <x v="0"/>
    <s v="Extended"/>
    <x v="1"/>
    <d v="2011-07-02T00:00:00"/>
    <s v="Employed"/>
    <x v="0"/>
    <n v="83869"/>
    <x v="2"/>
    <x v="0"/>
    <n v="81"/>
    <n v="10"/>
    <n v="23"/>
    <n v="0"/>
    <n v="1"/>
    <s v="Personal Auto"/>
    <s v="Personal L1"/>
    <s v="Offer1"/>
    <s v="Agent"/>
    <n v="348.18603200000001"/>
    <s v="Four-Door Car"/>
    <s v="Medsize"/>
  </r>
  <r>
    <s v="BA19651"/>
    <x v="3"/>
    <n v="6134.3877899999998"/>
    <x v="0"/>
    <s v="Extended"/>
    <x v="3"/>
    <d v="2011-01-01T00:00:00"/>
    <s v="Employed"/>
    <x v="1"/>
    <n v="43875"/>
    <x v="2"/>
    <x v="2"/>
    <n v="78"/>
    <n v="18"/>
    <n v="33"/>
    <n v="0"/>
    <n v="5"/>
    <s v="Corporate Auto"/>
    <s v="Corporate L3"/>
    <s v="Offer3"/>
    <s v="Agent"/>
    <n v="289.468771"/>
    <s v="Four-Door Car"/>
    <s v="Medsize"/>
  </r>
  <r>
    <s v="UX18122"/>
    <x v="0"/>
    <n v="3690.6989159999998"/>
    <x v="0"/>
    <s v="Extended"/>
    <x v="0"/>
    <s v="1/17/11"/>
    <s v="Employed"/>
    <x v="0"/>
    <n v="59016"/>
    <x v="0"/>
    <x v="0"/>
    <n v="92"/>
    <n v="3"/>
    <n v="65"/>
    <n v="0"/>
    <n v="1"/>
    <s v="Corporate Auto"/>
    <s v="Corporate L1"/>
    <s v="Offer2"/>
    <s v="Web"/>
    <n v="441.6"/>
    <s v="Four-Door Car"/>
    <s v="Medsize"/>
  </r>
  <r>
    <s v="HY46017"/>
    <x v="3"/>
    <n v="2776.7727340000001"/>
    <x v="0"/>
    <s v="Basic"/>
    <x v="1"/>
    <s v="2/26/11"/>
    <s v="Employed"/>
    <x v="0"/>
    <n v="70793"/>
    <x v="1"/>
    <x v="0"/>
    <n v="69"/>
    <n v="32"/>
    <n v="1"/>
    <n v="0"/>
    <n v="1"/>
    <s v="Personal Auto"/>
    <s v="Personal L3"/>
    <s v="Offer2"/>
    <s v="Web"/>
    <n v="62.625841000000001"/>
    <s v="Four-Door Car"/>
    <s v="Large"/>
  </r>
  <r>
    <s v="ZI95657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MK93363"/>
    <x v="0"/>
    <n v="4177.6662550000001"/>
    <x v="0"/>
    <s v="Basic"/>
    <x v="2"/>
    <s v="2/17/11"/>
    <s v="Employed"/>
    <x v="0"/>
    <n v="29133"/>
    <x v="0"/>
    <x v="0"/>
    <n v="104"/>
    <n v="27"/>
    <n v="76"/>
    <n v="0"/>
    <n v="1"/>
    <s v="Personal Auto"/>
    <s v="Personal L1"/>
    <s v="Offer2"/>
    <s v="Branch"/>
    <n v="499.2"/>
    <s v="Sports Car"/>
    <s v="Medsize"/>
  </r>
  <r>
    <s v="UM26324"/>
    <x v="0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Corporate Auto"/>
    <s v="Corporate L3"/>
    <s v="Offer2"/>
    <s v="Agent"/>
    <n v="281.29590300000001"/>
    <s v="Four-Door Car"/>
    <s v="Large"/>
  </r>
  <r>
    <s v="ZN18884"/>
    <x v="3"/>
    <n v="6462.22199"/>
    <x v="0"/>
    <s v="Basic"/>
    <x v="0"/>
    <s v="1/23/11"/>
    <s v="Unemployed"/>
    <x v="1"/>
    <n v="0"/>
    <x v="0"/>
    <x v="1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x v="3"/>
    <n v="5109.5007900000001"/>
    <x v="0"/>
    <s v="Basic"/>
    <x v="1"/>
    <d v="2011-11-01T00:00:00"/>
    <s v="Employed"/>
    <x v="1"/>
    <n v="21277"/>
    <x v="0"/>
    <x v="2"/>
    <n v="66"/>
    <n v="1"/>
    <n v="42"/>
    <n v="0"/>
    <n v="9"/>
    <s v="Corporate Auto"/>
    <s v="Corporate L3"/>
    <s v="Offer2"/>
    <s v="Web"/>
    <n v="316.8"/>
    <s v="Four-Door Car"/>
    <s v="Medsize"/>
  </r>
  <r>
    <s v="BK76340"/>
    <x v="3"/>
    <n v="8278.7165669999995"/>
    <x v="0"/>
    <s v="Extended"/>
    <x v="3"/>
    <d v="2011-07-02T00:00:00"/>
    <s v="Disabled"/>
    <x v="1"/>
    <n v="16924"/>
    <x v="0"/>
    <x v="1"/>
    <n v="226"/>
    <n v="23"/>
    <n v="69"/>
    <n v="0"/>
    <n v="1"/>
    <s v="Personal Auto"/>
    <s v="Personal L2"/>
    <s v="Offer1"/>
    <s v="Branch"/>
    <n v="1084.8"/>
    <s v="Luxury SUV"/>
    <s v="Medsize"/>
  </r>
  <r>
    <s v="QZ83992"/>
    <x v="3"/>
    <n v="8682.2346529999995"/>
    <x v="0"/>
    <s v="Basic"/>
    <x v="1"/>
    <s v="2/24/11"/>
    <s v="Medical Leave"/>
    <x v="1"/>
    <n v="10540"/>
    <x v="0"/>
    <x v="0"/>
    <n v="115"/>
    <n v="33"/>
    <n v="76"/>
    <n v="0"/>
    <n v="3"/>
    <s v="Corporate Auto"/>
    <s v="Corporate L1"/>
    <s v="Offer1"/>
    <s v="Agent"/>
    <n v="552"/>
    <s v="SUV"/>
    <s v="Medsize"/>
  </r>
  <r>
    <s v="WE23159"/>
    <x v="4"/>
    <n v="9415.9017070000009"/>
    <x v="0"/>
    <s v="Extended"/>
    <x v="3"/>
    <s v="2/22/11"/>
    <s v="Unemployed"/>
    <x v="1"/>
    <n v="0"/>
    <x v="0"/>
    <x v="1"/>
    <n v="133"/>
    <n v="4"/>
    <n v="58"/>
    <n v="0"/>
    <n v="3"/>
    <s v="Special Auto"/>
    <s v="Special L2"/>
    <s v="Offer2"/>
    <s v="Agent"/>
    <n v="1361.993232"/>
    <s v="Sports Car"/>
    <s v="Small"/>
  </r>
  <r>
    <s v="GA86186"/>
    <x v="4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Special Auto"/>
    <s v="Special L3"/>
    <s v="Offer2"/>
    <s v="Call Center"/>
    <n v="207.75185999999999"/>
    <s v="Four-Door Car"/>
    <s v="Medsize"/>
  </r>
  <r>
    <s v="ZM24497"/>
    <x v="3"/>
    <n v="17019.192899999998"/>
    <x v="0"/>
    <s v="Extended"/>
    <x v="3"/>
    <d v="2011-03-02T00:00:00"/>
    <s v="Employed"/>
    <x v="1"/>
    <n v="98623"/>
    <x v="0"/>
    <x v="0"/>
    <n v="211"/>
    <n v="17"/>
    <n v="69"/>
    <n v="0"/>
    <n v="9"/>
    <s v="Personal Auto"/>
    <s v="Personal L3"/>
    <s v="Offer4"/>
    <s v="Web"/>
    <n v="1012.8"/>
    <s v="Luxury SUV"/>
    <s v="Large"/>
  </r>
  <r>
    <s v="EY97047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Corporate Auto"/>
    <s v="Corporate L2"/>
    <s v="Offer2"/>
    <s v="Agent"/>
    <n v="300.05638299999998"/>
    <s v="Four-Door Car"/>
    <s v="Medsize"/>
  </r>
  <r>
    <s v="NW14895"/>
    <x v="1"/>
    <n v="12883.11573"/>
    <x v="0"/>
    <s v="Basic"/>
    <x v="0"/>
    <d v="2011-02-01T00:00:00"/>
    <s v="Employed"/>
    <x v="1"/>
    <n v="77469"/>
    <x v="0"/>
    <x v="2"/>
    <n v="109"/>
    <n v="2"/>
    <n v="98"/>
    <n v="1"/>
    <n v="2"/>
    <s v="Personal Auto"/>
    <s v="Personal L2"/>
    <s v="Offer1"/>
    <s v="Agent"/>
    <n v="757.17024600000002"/>
    <s v="SUV"/>
    <s v="Small"/>
  </r>
  <r>
    <s v="KS42294"/>
    <x v="3"/>
    <n v="20930.052169999999"/>
    <x v="0"/>
    <s v="Basic"/>
    <x v="1"/>
    <s v="1/14/11"/>
    <s v="Employed"/>
    <x v="0"/>
    <n v="30535"/>
    <x v="1"/>
    <x v="0"/>
    <n v="66"/>
    <n v="22"/>
    <n v="18"/>
    <n v="0"/>
    <n v="2"/>
    <s v="Personal Auto"/>
    <s v="Personal L3"/>
    <s v="Offer2"/>
    <s v="Call Center"/>
    <n v="94.142294000000007"/>
    <s v="Four-Door Car"/>
    <s v="Small"/>
  </r>
  <r>
    <s v="DQ50258"/>
    <x v="3"/>
    <n v="4814.3505560000003"/>
    <x v="0"/>
    <s v="Basic"/>
    <x v="1"/>
    <d v="2011-07-02T00:00:00"/>
    <s v="Unemployed"/>
    <x v="1"/>
    <n v="0"/>
    <x v="0"/>
    <x v="1"/>
    <n v="67"/>
    <n v="17"/>
    <n v="4"/>
    <n v="0"/>
    <n v="4"/>
    <s v="Personal Auto"/>
    <s v="Personal L3"/>
    <s v="Offer2"/>
    <s v="Agent"/>
    <n v="482.4"/>
    <s v="Four-Door Car"/>
    <s v="Medsize"/>
  </r>
  <r>
    <s v="XK10881"/>
    <x v="4"/>
    <n v="4836.8921719999998"/>
    <x v="0"/>
    <s v="Basic"/>
    <x v="0"/>
    <d v="2011-10-02T00:00:00"/>
    <s v="Employed"/>
    <x v="1"/>
    <n v="39310"/>
    <x v="1"/>
    <x v="0"/>
    <n v="61"/>
    <n v="5"/>
    <n v="89"/>
    <n v="0"/>
    <n v="3"/>
    <s v="Personal Auto"/>
    <s v="Personal L3"/>
    <s v="Offer1"/>
    <s v="Agent"/>
    <n v="93.181865000000002"/>
    <s v="Four-Door Car"/>
    <s v="Medsize"/>
  </r>
  <r>
    <s v="LC20778"/>
    <x v="2"/>
    <n v="18745.395919999999"/>
    <x v="0"/>
    <s v="Extended"/>
    <x v="2"/>
    <s v="2/27/11"/>
    <s v="Medical Leave"/>
    <x v="0"/>
    <n v="27229"/>
    <x v="0"/>
    <x v="1"/>
    <n v="99"/>
    <n v="20"/>
    <n v="9"/>
    <n v="0"/>
    <n v="2"/>
    <s v="Personal Auto"/>
    <s v="Personal L2"/>
    <s v="Offer3"/>
    <s v="Agent"/>
    <n v="475.2"/>
    <s v="Four-Door Car"/>
    <s v="Small"/>
  </r>
  <r>
    <s v="LH87004"/>
    <x v="0"/>
    <n v="17367.526119999999"/>
    <x v="0"/>
    <s v="Basic"/>
    <x v="1"/>
    <d v="2011-05-01T00:00:00"/>
    <s v="Employed"/>
    <x v="1"/>
    <n v="41418"/>
    <x v="0"/>
    <x v="2"/>
    <n v="112"/>
    <n v="17"/>
    <n v="80"/>
    <n v="0"/>
    <n v="2"/>
    <s v="Personal Auto"/>
    <s v="Personal L3"/>
    <s v="Offer3"/>
    <s v="Branch"/>
    <n v="537.6"/>
    <s v="SUV"/>
    <s v="Small"/>
  </r>
  <r>
    <s v="SZ17657"/>
    <x v="4"/>
    <n v="9012.9221379999999"/>
    <x v="0"/>
    <s v="Basic"/>
    <x v="1"/>
    <s v="1/18/11"/>
    <s v="Employed"/>
    <x v="0"/>
    <n v="67840"/>
    <x v="1"/>
    <x v="0"/>
    <n v="112"/>
    <n v="34"/>
    <n v="56"/>
    <n v="0"/>
    <n v="5"/>
    <s v="Personal Auto"/>
    <s v="Personal L3"/>
    <s v="Offer2"/>
    <s v="Web"/>
    <n v="83.240005999999994"/>
    <s v="SUV"/>
    <s v="Small"/>
  </r>
  <r>
    <s v="RI44399"/>
    <x v="3"/>
    <n v="5871.6070220000001"/>
    <x v="0"/>
    <s v="Extended"/>
    <x v="0"/>
    <s v="1/28/11"/>
    <s v="Unemployed"/>
    <x v="0"/>
    <n v="0"/>
    <x v="0"/>
    <x v="1"/>
    <n v="80"/>
    <n v="24"/>
    <n v="20"/>
    <n v="0"/>
    <n v="7"/>
    <s v="Corporate Auto"/>
    <s v="Corporate L3"/>
    <s v="Offer1"/>
    <s v="Call Center"/>
    <n v="871.05526599999996"/>
    <s v="Four-Door Car"/>
    <s v="Medsize"/>
  </r>
  <r>
    <s v="RF73080"/>
    <x v="4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3"/>
    <s v="Offer1"/>
    <s v="Agent"/>
    <n v="460.8"/>
    <s v="Four-Door Car"/>
    <s v="Medsize"/>
  </r>
  <r>
    <s v="QA69109"/>
    <x v="1"/>
    <n v="5453.7091719999999"/>
    <x v="0"/>
    <s v="Basic"/>
    <x v="2"/>
    <s v="2/16/11"/>
    <s v="Employed"/>
    <x v="0"/>
    <n v="69468"/>
    <x v="2"/>
    <x v="0"/>
    <n v="67"/>
    <n v="2"/>
    <n v="3"/>
    <n v="0"/>
    <n v="3"/>
    <s v="Personal Auto"/>
    <s v="Personal L3"/>
    <s v="Offer2"/>
    <s v="Call Center"/>
    <n v="302.73359299999998"/>
    <s v="Four-Door Car"/>
    <s v="Medsize"/>
  </r>
  <r>
    <s v="FK85203"/>
    <x v="3"/>
    <n v="9106.8677489999991"/>
    <x v="0"/>
    <s v="Basic"/>
    <x v="3"/>
    <d v="2011-07-01T00:00:00"/>
    <s v="Employed"/>
    <x v="1"/>
    <n v="74143"/>
    <x v="0"/>
    <x v="0"/>
    <n v="114"/>
    <n v="1"/>
    <n v="61"/>
    <n v="0"/>
    <n v="6"/>
    <s v="Personal Auto"/>
    <s v="Personal L3"/>
    <s v="Offer1"/>
    <s v="Branch"/>
    <n v="547.20000000000005"/>
    <s v="SUV"/>
    <s v="Medsize"/>
  </r>
  <r>
    <s v="ET44462"/>
    <x v="1"/>
    <n v="5013.1364290000001"/>
    <x v="0"/>
    <s v="Extended"/>
    <x v="3"/>
    <d v="2011-12-02T00:00:00"/>
    <s v="Employed"/>
    <x v="1"/>
    <n v="65165"/>
    <x v="0"/>
    <x v="0"/>
    <n v="126"/>
    <n v="14"/>
    <n v="18"/>
    <n v="1"/>
    <n v="1"/>
    <s v="Personal Auto"/>
    <s v="Personal L1"/>
    <s v="Offer2"/>
    <s v="Web"/>
    <n v="604.79999999999995"/>
    <s v="SUV"/>
    <s v="Medsize"/>
  </r>
  <r>
    <s v="SK27185"/>
    <x v="3"/>
    <n v="6672.0562799999998"/>
    <x v="0"/>
    <s v="Premium"/>
    <x v="1"/>
    <s v="1/16/11"/>
    <s v="Employed"/>
    <x v="0"/>
    <n v="50537"/>
    <x v="1"/>
    <x v="0"/>
    <n v="165"/>
    <n v="10"/>
    <n v="35"/>
    <n v="0"/>
    <n v="1"/>
    <s v="Personal Auto"/>
    <s v="Personal L3"/>
    <s v="Offer1"/>
    <s v="Branch"/>
    <n v="60.005031000000002"/>
    <s v="SUV"/>
    <s v="Medsize"/>
  </r>
  <r>
    <s v="JW87443"/>
    <x v="4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3"/>
    <s v="Offer2"/>
    <s v="Agent"/>
    <n v="393.6"/>
    <s v="Four-Door Car"/>
    <s v="Medsize"/>
  </r>
  <r>
    <s v="OM37610"/>
    <x v="2"/>
    <n v="13024.22378"/>
    <x v="0"/>
    <s v="Premium"/>
    <x v="3"/>
    <s v="1/20/11"/>
    <s v="Employed"/>
    <x v="0"/>
    <n v="26312"/>
    <x v="0"/>
    <x v="0"/>
    <n v="110"/>
    <n v="29"/>
    <n v="19"/>
    <n v="1"/>
    <n v="2"/>
    <s v="Personal Auto"/>
    <s v="Personal L3"/>
    <s v="Offer1"/>
    <s v="Web"/>
    <n v="565.83766400000002"/>
    <s v="Four-Door Car"/>
    <s v="Medsize"/>
  </r>
  <r>
    <s v="TJ58873"/>
    <x v="4"/>
    <n v="2748.8000670000001"/>
    <x v="0"/>
    <s v="Basic"/>
    <x v="3"/>
    <s v="1/14/11"/>
    <s v="Employed"/>
    <x v="1"/>
    <n v="56900"/>
    <x v="2"/>
    <x v="0"/>
    <n v="68"/>
    <n v="11"/>
    <n v="34"/>
    <n v="0"/>
    <n v="1"/>
    <s v="Personal Auto"/>
    <s v="Personal L3"/>
    <s v="Offer3"/>
    <s v="Agent"/>
    <n v="304.11562700000002"/>
    <s v="Four-Door Car"/>
    <s v="Medsize"/>
  </r>
  <r>
    <s v="WE97690"/>
    <x v="4"/>
    <n v="2803.5960799999998"/>
    <x v="0"/>
    <s v="Basic"/>
    <x v="0"/>
    <s v="2/16/11"/>
    <s v="Employed"/>
    <x v="0"/>
    <n v="60707"/>
    <x v="2"/>
    <x v="0"/>
    <n v="70"/>
    <n v="2"/>
    <n v="24"/>
    <n v="0"/>
    <n v="1"/>
    <s v="Corporate Auto"/>
    <s v="Corporate L2"/>
    <s v="Offer2"/>
    <s v="Web"/>
    <n v="327.061103"/>
    <s v="Four-Door Car"/>
    <s v="Medsize"/>
  </r>
  <r>
    <s v="HH99354"/>
    <x v="4"/>
    <n v="7231.0007880000003"/>
    <x v="0"/>
    <s v="Basic"/>
    <x v="0"/>
    <s v="1/24/11"/>
    <s v="Employed"/>
    <x v="1"/>
    <n v="67276"/>
    <x v="2"/>
    <x v="0"/>
    <n v="61"/>
    <n v="7"/>
    <n v="74"/>
    <n v="0"/>
    <n v="2"/>
    <s v="Personal Auto"/>
    <s v="Personal L2"/>
    <s v="Offer2"/>
    <s v="Call Center"/>
    <n v="181.80444299999999"/>
    <s v="Two-Door Car"/>
    <s v="Medsize"/>
  </r>
  <r>
    <s v="UN90060"/>
    <x v="4"/>
    <n v="8329.2862540000006"/>
    <x v="0"/>
    <s v="Basic"/>
    <x v="3"/>
    <s v="1/19/11"/>
    <s v="Employed"/>
    <x v="0"/>
    <n v="30865"/>
    <x v="1"/>
    <x v="0"/>
    <n v="104"/>
    <n v="33"/>
    <n v="31"/>
    <n v="0"/>
    <n v="7"/>
    <s v="Personal Auto"/>
    <s v="Personal L3"/>
    <s v="Offer1"/>
    <s v="Web"/>
    <n v="21.261834"/>
    <s v="SUV"/>
    <s v="Medsize"/>
  </r>
  <r>
    <s v="BR76202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2"/>
    <s v="Offer2"/>
    <s v="Branch"/>
    <n v="547.20000000000005"/>
    <s v="SUV"/>
    <s v="Medsize"/>
  </r>
  <r>
    <s v="MO48960"/>
    <x v="3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2"/>
    <s v="Offer1"/>
    <s v="Agent"/>
    <n v="481.02578599999998"/>
    <s v="Four-Door Car"/>
    <s v="Medsize"/>
  </r>
  <r>
    <s v="QG50480"/>
    <x v="4"/>
    <n v="4504.1632900000004"/>
    <x v="0"/>
    <s v="Basic"/>
    <x v="1"/>
    <s v="1/19/11"/>
    <s v="Unemployed"/>
    <x v="1"/>
    <n v="0"/>
    <x v="1"/>
    <x v="0"/>
    <n v="62"/>
    <n v="18"/>
    <n v="75"/>
    <n v="0"/>
    <n v="3"/>
    <s v="Personal Auto"/>
    <s v="Personal L3"/>
    <s v="Offer1"/>
    <s v="Agent"/>
    <n v="135.851316"/>
    <s v="Two-Door Car"/>
    <s v="Medsize"/>
  </r>
  <r>
    <s v="RE73564"/>
    <x v="4"/>
    <n v="11533.477220000001"/>
    <x v="0"/>
    <s v="Extended"/>
    <x v="0"/>
    <s v="2/14/11"/>
    <s v="Employed"/>
    <x v="0"/>
    <n v="41098"/>
    <x v="2"/>
    <x v="0"/>
    <n v="96"/>
    <n v="3"/>
    <n v="15"/>
    <n v="0"/>
    <n v="2"/>
    <s v="Personal Auto"/>
    <s v="Personal L1"/>
    <s v="Offer1"/>
    <s v="Branch"/>
    <n v="250.05865700000001"/>
    <s v="Two-Door Car"/>
    <s v="Medsize"/>
  </r>
  <r>
    <s v="EN32990"/>
    <x v="1"/>
    <n v="5349.996572"/>
    <x v="0"/>
    <s v="Basic"/>
    <x v="1"/>
    <d v="2011-04-01T00:00:00"/>
    <s v="Employed"/>
    <x v="0"/>
    <n v="89158"/>
    <x v="2"/>
    <x v="1"/>
    <n v="67"/>
    <n v="34"/>
    <n v="71"/>
    <n v="0"/>
    <n v="6"/>
    <s v="Personal Auto"/>
    <s v="Personal L2"/>
    <s v="Offer1"/>
    <s v="Branch"/>
    <n v="272.19523199999998"/>
    <s v="Four-Door Car"/>
    <s v="Medsize"/>
  </r>
  <r>
    <s v="OO97388"/>
    <x v="4"/>
    <n v="2855.6877049999998"/>
    <x v="0"/>
    <s v="Basic"/>
    <x v="2"/>
    <s v="1/22/11"/>
    <s v="Employed"/>
    <x v="0"/>
    <n v="99612"/>
    <x v="0"/>
    <x v="0"/>
    <n v="70"/>
    <n v="14"/>
    <n v="20"/>
    <n v="0"/>
    <n v="1"/>
    <s v="Personal Auto"/>
    <s v="Personal L1"/>
    <s v="Offer2"/>
    <s v="Agent"/>
    <n v="336"/>
    <s v="Two-Door Car"/>
    <s v="Small"/>
  </r>
  <r>
    <s v="JN66901"/>
    <x v="2"/>
    <n v="6601.6112990000001"/>
    <x v="0"/>
    <s v="Basic"/>
    <x v="3"/>
    <d v="2011-08-02T00:00:00"/>
    <s v="Unemployed"/>
    <x v="1"/>
    <n v="0"/>
    <x v="0"/>
    <x v="1"/>
    <n v="194"/>
    <n v="22"/>
    <n v="79"/>
    <n v="0"/>
    <n v="1"/>
    <s v="Corporate Auto"/>
    <s v="Corporate L1"/>
    <s v="Offer4"/>
    <s v="Web"/>
    <n v="2306.5083970000001"/>
    <s v="Luxury SUV"/>
    <s v="Medsize"/>
  </r>
  <r>
    <s v="UI64573"/>
    <x v="4"/>
    <n v="3470.1778159999999"/>
    <x v="0"/>
    <s v="Extended"/>
    <x v="3"/>
    <s v="1/23/11"/>
    <s v="Employed"/>
    <x v="0"/>
    <n v="94885"/>
    <x v="1"/>
    <x v="0"/>
    <n v="86"/>
    <n v="18"/>
    <n v="10"/>
    <n v="3"/>
    <n v="1"/>
    <s v="Personal Auto"/>
    <s v="Personal L1"/>
    <s v="Offer2"/>
    <s v="Web"/>
    <n v="170.53213299999999"/>
    <s v="Four-Door Car"/>
    <s v="Medsize"/>
  </r>
  <r>
    <s v="HJ64867"/>
    <x v="1"/>
    <n v="5895.1063860000004"/>
    <x v="0"/>
    <s v="Basic"/>
    <x v="1"/>
    <d v="2011-05-02T00:00:00"/>
    <s v="Employed"/>
    <x v="0"/>
    <n v="78352"/>
    <x v="1"/>
    <x v="2"/>
    <n v="74"/>
    <n v="33"/>
    <n v="3"/>
    <n v="0"/>
    <n v="7"/>
    <s v="Personal Auto"/>
    <s v="Personal L2"/>
    <s v="Offer4"/>
    <s v="Web"/>
    <n v="152.36548199999999"/>
    <s v="Two-Door Car"/>
    <s v="Medsize"/>
  </r>
  <r>
    <s v="MT35297"/>
    <x v="4"/>
    <n v="5065.9356079999998"/>
    <x v="0"/>
    <s v="Basic"/>
    <x v="3"/>
    <d v="2011-11-02T00:00:00"/>
    <s v="Employed"/>
    <x v="0"/>
    <n v="43460"/>
    <x v="0"/>
    <x v="0"/>
    <n v="63"/>
    <n v="4"/>
    <n v="18"/>
    <n v="0"/>
    <n v="3"/>
    <s v="Personal Auto"/>
    <s v="Personal L2"/>
    <s v="Offer3"/>
    <s v="Branch"/>
    <n v="302.39999999999998"/>
    <s v="Four-Door Car"/>
    <s v="Small"/>
  </r>
  <r>
    <s v="VB69838"/>
    <x v="4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JR34589"/>
    <x v="2"/>
    <n v="4882.2867139999998"/>
    <x v="0"/>
    <s v="Extended"/>
    <x v="3"/>
    <d v="2011-10-02T00:00:00"/>
    <s v="Employed"/>
    <x v="0"/>
    <n v="21236"/>
    <x v="1"/>
    <x v="0"/>
    <n v="123"/>
    <n v="3"/>
    <n v="12"/>
    <n v="0"/>
    <n v="1"/>
    <s v="Personal Auto"/>
    <s v="Personal L2"/>
    <s v="Offer2"/>
    <s v="Call Center"/>
    <n v="131.262395"/>
    <s v="SUV"/>
    <s v="Medsize"/>
  </r>
  <r>
    <s v="EI85578"/>
    <x v="3"/>
    <n v="3837.615029"/>
    <x v="0"/>
    <s v="Basic"/>
    <x v="0"/>
    <d v="2011-06-01T00:00:00"/>
    <s v="Unemployed"/>
    <x v="0"/>
    <n v="0"/>
    <x v="1"/>
    <x v="0"/>
    <n v="106"/>
    <n v="15"/>
    <n v="30"/>
    <n v="0"/>
    <n v="1"/>
    <s v="Personal Auto"/>
    <s v="Personal L3"/>
    <s v="Offer3"/>
    <s v="Agent"/>
    <n v="117.22997100000001"/>
    <s v="SUV"/>
    <s v="Medsize"/>
  </r>
  <r>
    <s v="DH85144"/>
    <x v="4"/>
    <n v="2154.073997"/>
    <x v="0"/>
    <s v="Basic"/>
    <x v="1"/>
    <d v="2011-12-01T00:00:00"/>
    <s v="Unemployed"/>
    <x v="1"/>
    <n v="0"/>
    <x v="0"/>
    <x v="1"/>
    <n v="65"/>
    <n v="11"/>
    <n v="52"/>
    <n v="0"/>
    <n v="1"/>
    <s v="Personal Auto"/>
    <s v="Personal L3"/>
    <s v="Offer2"/>
    <s v="Branch"/>
    <n v="312"/>
    <s v="Four-Door Car"/>
    <s v="Medsize"/>
  </r>
  <r>
    <s v="HC31007"/>
    <x v="3"/>
    <n v="5049.1183849999998"/>
    <x v="0"/>
    <s v="Basic"/>
    <x v="3"/>
    <d v="2011-05-01T00:00:00"/>
    <s v="Unemployed"/>
    <x v="1"/>
    <n v="0"/>
    <x v="0"/>
    <x v="0"/>
    <n v="68"/>
    <n v="35"/>
    <n v="65"/>
    <n v="0"/>
    <n v="7"/>
    <s v="Personal Auto"/>
    <s v="Personal L2"/>
    <s v="Offer1"/>
    <s v="Agent"/>
    <n v="457.16981800000002"/>
    <s v="Four-Door Car"/>
    <s v="Medsize"/>
  </r>
  <r>
    <s v="MT58123"/>
    <x v="3"/>
    <n v="13869.92705"/>
    <x v="1"/>
    <s v="Basic"/>
    <x v="1"/>
    <s v="1/21/11"/>
    <s v="Employed"/>
    <x v="1"/>
    <n v="28432"/>
    <x v="0"/>
    <x v="0"/>
    <n v="118"/>
    <n v="1"/>
    <n v="59"/>
    <n v="0"/>
    <n v="2"/>
    <s v="Corporate Auto"/>
    <s v="Corporate L2"/>
    <s v="Offer2"/>
    <s v="Branch"/>
    <n v="612.30058099999997"/>
    <s v="SUV"/>
    <s v="Small"/>
  </r>
  <r>
    <s v="GQ78238"/>
    <x v="4"/>
    <n v="5213.3743000000004"/>
    <x v="0"/>
    <s v="Extended"/>
    <x v="3"/>
    <s v="2/13/11"/>
    <s v="Employed"/>
    <x v="1"/>
    <n v="65167"/>
    <x v="0"/>
    <x v="0"/>
    <n v="131"/>
    <n v="22"/>
    <n v="85"/>
    <n v="0"/>
    <n v="1"/>
    <s v="Personal Auto"/>
    <s v="Personal L2"/>
    <s v="Offer2"/>
    <s v="Call Center"/>
    <n v="628.79999999999995"/>
    <s v="SUV"/>
    <s v="Medsize"/>
  </r>
  <r>
    <s v="UO44449"/>
    <x v="0"/>
    <n v="4911.115538"/>
    <x v="0"/>
    <s v="Basic"/>
    <x v="1"/>
    <s v="1/26/11"/>
    <s v="Employed"/>
    <x v="0"/>
    <n v="33700"/>
    <x v="2"/>
    <x v="0"/>
    <n v="62"/>
    <n v="26"/>
    <n v="72"/>
    <n v="0"/>
    <n v="3"/>
    <s v="Corporate Auto"/>
    <s v="Corporate L3"/>
    <s v="Offer1"/>
    <s v="Agent"/>
    <n v="274.11484300000001"/>
    <s v="Four-Door Car"/>
    <s v="Medsize"/>
  </r>
  <r>
    <s v="VK98618"/>
    <x v="1"/>
    <n v="7751.8550260000002"/>
    <x v="0"/>
    <s v="Basic"/>
    <x v="1"/>
    <s v="2/13/11"/>
    <s v="Unemployed"/>
    <x v="0"/>
    <n v="0"/>
    <x v="0"/>
    <x v="1"/>
    <n v="105"/>
    <n v="14"/>
    <n v="21"/>
    <n v="0"/>
    <n v="7"/>
    <s v="Personal Auto"/>
    <s v="Personal L3"/>
    <s v="Offer2"/>
    <s v="Agent"/>
    <n v="756"/>
    <s v="SUV"/>
    <s v="Large"/>
  </r>
  <r>
    <s v="BG30513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Personal Auto"/>
    <s v="Personal L2"/>
    <s v="Offer1"/>
    <s v="Branch"/>
    <n v="465.6"/>
    <s v="Four-Door Car"/>
    <s v="Small"/>
  </r>
  <r>
    <s v="KD20203"/>
    <x v="4"/>
    <n v="9472.9567060000008"/>
    <x v="0"/>
    <s v="Extended"/>
    <x v="1"/>
    <s v="1/18/11"/>
    <s v="Unemployed"/>
    <x v="1"/>
    <n v="0"/>
    <x v="0"/>
    <x v="0"/>
    <n v="131"/>
    <n v="4"/>
    <n v="49"/>
    <n v="0"/>
    <n v="9"/>
    <s v="Corporate Auto"/>
    <s v="Corporate L2"/>
    <s v="Offer4"/>
    <s v="Agent"/>
    <n v="628.79999999999995"/>
    <s v="SUV"/>
    <s v="Small"/>
  </r>
  <r>
    <s v="HR26088"/>
    <x v="1"/>
    <n v="5926.9574519999996"/>
    <x v="0"/>
    <s v="Extended"/>
    <x v="1"/>
    <s v="1/17/11"/>
    <s v="Unemployed"/>
    <x v="0"/>
    <n v="0"/>
    <x v="0"/>
    <x v="0"/>
    <n v="84"/>
    <n v="19"/>
    <n v="26"/>
    <n v="2"/>
    <n v="4"/>
    <s v="Personal Auto"/>
    <s v="Personal L2"/>
    <s v="Offer1"/>
    <s v="Branch"/>
    <n v="403.2"/>
    <s v="Four-Door Car"/>
    <s v="Medsize"/>
  </r>
  <r>
    <s v="XD72019"/>
    <x v="4"/>
    <n v="8470.0432249999994"/>
    <x v="0"/>
    <s v="Extended"/>
    <x v="0"/>
    <s v="2/19/11"/>
    <s v="Unemployed"/>
    <x v="0"/>
    <n v="0"/>
    <x v="0"/>
    <x v="1"/>
    <n v="82"/>
    <n v="1"/>
    <n v="13"/>
    <n v="0"/>
    <n v="2"/>
    <s v="Personal Auto"/>
    <s v="Personal L2"/>
    <s v="Offer2"/>
    <s v="Web"/>
    <n v="479.31222600000001"/>
    <s v="Four-Door Car"/>
    <s v="Large"/>
  </r>
  <r>
    <s v="XD82117"/>
    <x v="1"/>
    <n v="8675.993821"/>
    <x v="0"/>
    <s v="Basic"/>
    <x v="1"/>
    <s v="1/18/11"/>
    <s v="Employed"/>
    <x v="0"/>
    <n v="65933"/>
    <x v="2"/>
    <x v="0"/>
    <n v="108"/>
    <n v="23"/>
    <n v="16"/>
    <n v="0"/>
    <n v="5"/>
    <s v="Personal Auto"/>
    <s v="Personal L2"/>
    <s v="Offer3"/>
    <s v="Call Center"/>
    <n v="379.95146399999999"/>
    <s v="SUV"/>
    <s v="Medsize"/>
  </r>
  <r>
    <s v="CT47738"/>
    <x v="4"/>
    <n v="18205.67367"/>
    <x v="0"/>
    <s v="Extended"/>
    <x v="1"/>
    <d v="2011-10-01T00:00:00"/>
    <s v="Unemployed"/>
    <x v="0"/>
    <n v="0"/>
    <x v="0"/>
    <x v="2"/>
    <n v="128"/>
    <n v="11"/>
    <n v="57"/>
    <n v="0"/>
    <n v="2"/>
    <s v="Corporate Auto"/>
    <s v="Corporate L3"/>
    <s v="Offer1"/>
    <s v="Branch"/>
    <n v="614.4"/>
    <s v="Sports Car"/>
    <s v="Medsize"/>
  </r>
  <r>
    <s v="NY30370"/>
    <x v="0"/>
    <n v="2618.3261830000001"/>
    <x v="0"/>
    <s v="Basic"/>
    <x v="3"/>
    <s v="1/17/11"/>
    <s v="Employed"/>
    <x v="1"/>
    <n v="28663"/>
    <x v="0"/>
    <x v="0"/>
    <n v="66"/>
    <n v="23"/>
    <n v="34"/>
    <n v="0"/>
    <n v="1"/>
    <s v="Corporate Auto"/>
    <s v="Corporate L3"/>
    <s v="Offer4"/>
    <s v="Call Center"/>
    <n v="430.604489"/>
    <s v="Two-Door Car"/>
    <s v="Medsize"/>
  </r>
  <r>
    <s v="EH69733"/>
    <x v="1"/>
    <n v="3349.6392740000001"/>
    <x v="0"/>
    <s v="Extended"/>
    <x v="0"/>
    <s v="1/27/11"/>
    <s v="Employed"/>
    <x v="1"/>
    <n v="78092"/>
    <x v="2"/>
    <x v="0"/>
    <n v="84"/>
    <n v="34"/>
    <n v="13"/>
    <n v="0"/>
    <n v="1"/>
    <s v="Corporate Auto"/>
    <s v="Corporate L2"/>
    <s v="Offer2"/>
    <s v="Branch"/>
    <n v="344.01538599999998"/>
    <s v="Four-Door Car"/>
    <s v="Medsize"/>
  </r>
  <r>
    <s v="QV89210"/>
    <x v="2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Corporate Auto"/>
    <s v="Corporate L3"/>
    <s v="Offer2"/>
    <s v="Agent"/>
    <n v="547.20000000000005"/>
    <s v="Four-Door Car"/>
    <s v="Medsize"/>
  </r>
  <r>
    <s v="QK90365"/>
    <x v="4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3"/>
    <s v="Offer2"/>
    <s v="Agent"/>
    <n v="574.02401799999996"/>
    <s v="Two-Door Car"/>
    <s v="Medsize"/>
  </r>
  <r>
    <s v="UR67446"/>
    <x v="3"/>
    <n v="7882.9874849999997"/>
    <x v="0"/>
    <s v="Extended"/>
    <x v="3"/>
    <s v="2/21/11"/>
    <s v="Employed"/>
    <x v="0"/>
    <n v="23235"/>
    <x v="0"/>
    <x v="0"/>
    <n v="99"/>
    <n v="28"/>
    <n v="71"/>
    <n v="0"/>
    <n v="4"/>
    <s v="Personal Auto"/>
    <s v="Personal L3"/>
    <s v="Offer2"/>
    <s v="Call Center"/>
    <n v="587.65662899999995"/>
    <s v="Four-Door Car"/>
    <s v="Medsize"/>
  </r>
  <r>
    <s v="FJ76376"/>
    <x v="3"/>
    <n v="7748.8109999999997"/>
    <x v="0"/>
    <s v="Basic"/>
    <x v="0"/>
    <s v="1/20/11"/>
    <s v="Employed"/>
    <x v="1"/>
    <n v="79528"/>
    <x v="2"/>
    <x v="0"/>
    <n v="64"/>
    <n v="2"/>
    <n v="39"/>
    <n v="0"/>
    <n v="2"/>
    <s v="Personal Auto"/>
    <s v="Personal L2"/>
    <s v="Offer2"/>
    <s v="Agent"/>
    <n v="175.42902799999999"/>
    <s v="Two-Door Car"/>
    <s v="Medsize"/>
  </r>
  <r>
    <s v="ZI85739"/>
    <x v="3"/>
    <n v="15860.035910000001"/>
    <x v="0"/>
    <s v="Extended"/>
    <x v="2"/>
    <s v="2/25/11"/>
    <s v="Unemployed"/>
    <x v="0"/>
    <n v="0"/>
    <x v="1"/>
    <x v="0"/>
    <n v="136"/>
    <n v="10"/>
    <n v="41"/>
    <n v="0"/>
    <n v="2"/>
    <s v="Personal Auto"/>
    <s v="Personal L1"/>
    <s v="Offer1"/>
    <s v="Branch"/>
    <n v="46.098962999999998"/>
    <s v="SUV"/>
    <s v="Small"/>
  </r>
  <r>
    <s v="AM72411"/>
    <x v="4"/>
    <n v="2279.6968010000001"/>
    <x v="0"/>
    <s v="Basic"/>
    <x v="3"/>
    <s v="2/21/11"/>
    <s v="Medical Leave"/>
    <x v="1"/>
    <n v="23253"/>
    <x v="0"/>
    <x v="2"/>
    <n v="61"/>
    <n v="20"/>
    <n v="49"/>
    <n v="0"/>
    <n v="1"/>
    <s v="Personal Auto"/>
    <s v="Personal L1"/>
    <s v="Offer2"/>
    <s v="Branch"/>
    <n v="292.8"/>
    <s v="Two-Door Car"/>
    <s v="Medsize"/>
  </r>
  <r>
    <s v="IC77855"/>
    <x v="3"/>
    <n v="15272.79977"/>
    <x v="0"/>
    <s v="Basic"/>
    <x v="1"/>
    <s v="2/16/11"/>
    <s v="Employed"/>
    <x v="1"/>
    <n v="40571"/>
    <x v="2"/>
    <x v="0"/>
    <n v="100"/>
    <n v="19"/>
    <n v="56"/>
    <n v="2"/>
    <n v="2"/>
    <s v="Personal Auto"/>
    <s v="Personal L1"/>
    <s v="Offer4"/>
    <s v="Branch"/>
    <n v="361.78891700000003"/>
    <s v="SUV"/>
    <s v="Medsize"/>
  </r>
  <r>
    <s v="ZM70632"/>
    <x v="3"/>
    <n v="5498.7531209999997"/>
    <x v="0"/>
    <s v="Extended"/>
    <x v="0"/>
    <s v="1/19/11"/>
    <s v="Employed"/>
    <x v="0"/>
    <n v="60668"/>
    <x v="2"/>
    <x v="0"/>
    <n v="138"/>
    <n v="18"/>
    <n v="92"/>
    <n v="0"/>
    <n v="1"/>
    <s v="Personal Auto"/>
    <s v="Personal L3"/>
    <s v="Offer3"/>
    <s v="Branch"/>
    <n v="553.69959600000004"/>
    <s v="SUV"/>
    <s v="Medsize"/>
  </r>
  <r>
    <s v="JM59803"/>
    <x v="3"/>
    <n v="5743.4033209999998"/>
    <x v="0"/>
    <s v="Basic"/>
    <x v="4"/>
    <s v="1/23/11"/>
    <s v="Employed"/>
    <x v="1"/>
    <n v="61776"/>
    <x v="2"/>
    <x v="2"/>
    <n v="73"/>
    <n v="9"/>
    <n v="61"/>
    <n v="3"/>
    <n v="6"/>
    <s v="Personal Auto"/>
    <s v="Personal L2"/>
    <s v="Offer3"/>
    <s v="Agent"/>
    <n v="343.27899600000001"/>
    <s v="Two-Door Car"/>
    <s v="Medsize"/>
  </r>
  <r>
    <s v="KG84303"/>
    <x v="3"/>
    <n v="3942.9172840000001"/>
    <x v="0"/>
    <s v="Extended"/>
    <x v="2"/>
    <s v="1/29/11"/>
    <s v="Employed"/>
    <x v="1"/>
    <n v="38820"/>
    <x v="0"/>
    <x v="0"/>
    <n v="99"/>
    <n v="29"/>
    <n v="59"/>
    <n v="0"/>
    <n v="1"/>
    <s v="Personal Auto"/>
    <s v="Personal L3"/>
    <s v="Offer2"/>
    <s v="Call Center"/>
    <n v="547.61978499999998"/>
    <s v="Four-Door Car"/>
    <s v="Small"/>
  </r>
  <r>
    <s v="OJ37666"/>
    <x v="3"/>
    <n v="2503.6031269999999"/>
    <x v="0"/>
    <s v="Basic"/>
    <x v="0"/>
    <d v="2011-03-02T00:00:00"/>
    <s v="Employed"/>
    <x v="0"/>
    <n v="47285"/>
    <x v="0"/>
    <x v="0"/>
    <n v="63"/>
    <n v="7"/>
    <n v="3"/>
    <n v="0"/>
    <n v="1"/>
    <s v="Personal Auto"/>
    <s v="Personal L3"/>
    <s v="Offer4"/>
    <s v="Call Center"/>
    <n v="302.39999999999998"/>
    <s v="Four-Door Car"/>
    <s v="Medsize"/>
  </r>
  <r>
    <s v="VV49688"/>
    <x v="4"/>
    <n v="4558.5923050000001"/>
    <x v="0"/>
    <s v="Basic"/>
    <x v="3"/>
    <s v="1/31/11"/>
    <s v="Unemployed"/>
    <x v="1"/>
    <n v="0"/>
    <x v="0"/>
    <x v="1"/>
    <n v="62"/>
    <n v="13"/>
    <n v="21"/>
    <n v="0"/>
    <n v="8"/>
    <s v="Corporate Auto"/>
    <s v="Corporate L2"/>
    <s v="Offer2"/>
    <s v="Call Center"/>
    <n v="446.4"/>
    <s v="Four-Door Car"/>
    <s v="Medsize"/>
  </r>
  <r>
    <s v="KH55886"/>
    <x v="4"/>
    <n v="67907.270499999999"/>
    <x v="0"/>
    <s v="Premium"/>
    <x v="0"/>
    <d v="2011-05-02T00:00:00"/>
    <s v="Employed"/>
    <x v="1"/>
    <n v="78310"/>
    <x v="1"/>
    <x v="0"/>
    <n v="192"/>
    <n v="34"/>
    <n v="18"/>
    <n v="1"/>
    <n v="2"/>
    <s v="Personal Auto"/>
    <s v="Personal L1"/>
    <s v="Offer1"/>
    <s v="Agent"/>
    <n v="151.71147500000001"/>
    <s v="Sports Car"/>
    <s v="Medsize"/>
  </r>
  <r>
    <s v="QZ70160"/>
    <x v="2"/>
    <n v="2396.6723040000002"/>
    <x v="0"/>
    <s v="Basic"/>
    <x v="1"/>
    <s v="1/18/11"/>
    <s v="Medical Leave"/>
    <x v="0"/>
    <n v="26222"/>
    <x v="0"/>
    <x v="0"/>
    <n v="62"/>
    <n v="23"/>
    <n v="18"/>
    <n v="0"/>
    <n v="1"/>
    <s v="Personal Auto"/>
    <s v="Personal L2"/>
    <s v="Offer1"/>
    <s v="Branch"/>
    <n v="297.60000000000002"/>
    <s v="Four-Door Car"/>
    <s v="Medsize"/>
  </r>
  <r>
    <s v="FU51754"/>
    <x v="1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KY48450"/>
    <x v="4"/>
    <n v="7334.5171659999996"/>
    <x v="0"/>
    <s v="Basic"/>
    <x v="1"/>
    <d v="2011-09-01T00:00:00"/>
    <s v="Employed"/>
    <x v="0"/>
    <n v="83926"/>
    <x v="1"/>
    <x v="0"/>
    <n v="181"/>
    <n v="31"/>
    <n v="88"/>
    <n v="0"/>
    <n v="1"/>
    <s v="Personal Auto"/>
    <s v="Personal L1"/>
    <s v="Offer3"/>
    <s v="Agent"/>
    <n v="124.447153"/>
    <s v="Luxury Car"/>
    <s v="Medsize"/>
  </r>
  <r>
    <s v="ZG18090"/>
    <x v="3"/>
    <n v="7150.1113379999997"/>
    <x v="0"/>
    <s v="Extended"/>
    <x v="2"/>
    <s v="2/19/11"/>
    <s v="Employed"/>
    <x v="1"/>
    <n v="24124"/>
    <x v="0"/>
    <x v="0"/>
    <n v="91"/>
    <n v="24"/>
    <n v="52"/>
    <n v="0"/>
    <n v="3"/>
    <s v="Corporate Auto"/>
    <s v="Corporate L1"/>
    <s v="Offer3"/>
    <s v="Agent"/>
    <n v="436.8"/>
    <s v="Four-Door Car"/>
    <s v="Medsize"/>
  </r>
  <r>
    <s v="UI99151"/>
    <x v="2"/>
    <n v="12023.750620000001"/>
    <x v="0"/>
    <s v="Basic"/>
    <x v="3"/>
    <s v="1/24/11"/>
    <s v="Medical Leave"/>
    <x v="1"/>
    <n v="28879"/>
    <x v="0"/>
    <x v="0"/>
    <n v="106"/>
    <n v="6"/>
    <n v="9"/>
    <n v="0"/>
    <n v="2"/>
    <s v="Personal Auto"/>
    <s v="Personal L3"/>
    <s v="Offer2"/>
    <s v="Web"/>
    <n v="763.2"/>
    <s v="Sports Car"/>
    <s v="Medsize"/>
  </r>
  <r>
    <s v="VB59276"/>
    <x v="4"/>
    <n v="4018.8849300000002"/>
    <x v="0"/>
    <s v="Basic"/>
    <x v="0"/>
    <s v="1/30/11"/>
    <s v="Unemployed"/>
    <x v="1"/>
    <n v="0"/>
    <x v="0"/>
    <x v="0"/>
    <n v="112"/>
    <n v="26"/>
    <n v="27"/>
    <n v="0"/>
    <n v="1"/>
    <s v="Corporate Auto"/>
    <s v="Corporate L2"/>
    <s v="Offer3"/>
    <s v="Web"/>
    <n v="544.25032199999998"/>
    <s v="SUV"/>
    <s v="Medsize"/>
  </r>
  <r>
    <s v="CJ64468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2"/>
    <s v="Offer1"/>
    <s v="Web"/>
    <n v="362.77454499999999"/>
    <s v="Two-Door Car"/>
    <s v="Medsize"/>
  </r>
  <r>
    <s v="GM61951"/>
    <x v="2"/>
    <n v="29297.330819999999"/>
    <x v="0"/>
    <s v="Basic"/>
    <x v="3"/>
    <s v="2/26/11"/>
    <s v="Unemployed"/>
    <x v="0"/>
    <n v="0"/>
    <x v="0"/>
    <x v="1"/>
    <n v="115"/>
    <n v="22"/>
    <n v="65"/>
    <n v="0"/>
    <n v="2"/>
    <s v="Personal Auto"/>
    <s v="Personal L3"/>
    <s v="Offer2"/>
    <s v="Agent"/>
    <n v="1251.0427950000001"/>
    <s v="SUV"/>
    <s v="Small"/>
  </r>
  <r>
    <s v="BO15959"/>
    <x v="0"/>
    <n v="27929.96441"/>
    <x v="0"/>
    <s v="Extended"/>
    <x v="1"/>
    <s v="2/16/11"/>
    <s v="Employed"/>
    <x v="0"/>
    <n v="88105"/>
    <x v="0"/>
    <x v="0"/>
    <n v="86"/>
    <n v="5"/>
    <n v="26"/>
    <n v="0"/>
    <n v="2"/>
    <s v="Personal Auto"/>
    <s v="Personal L3"/>
    <s v="Offer1"/>
    <s v="Agent"/>
    <n v="412.8"/>
    <s v="Four-Door Car"/>
    <s v="Medsize"/>
  </r>
  <r>
    <s v="ZK50586"/>
    <x v="4"/>
    <n v="2899.9224730000001"/>
    <x v="0"/>
    <s v="Basic"/>
    <x v="1"/>
    <d v="2011-09-02T00:00:00"/>
    <s v="Employed"/>
    <x v="0"/>
    <n v="66524"/>
    <x v="2"/>
    <x v="0"/>
    <n v="74"/>
    <n v="15"/>
    <n v="8"/>
    <n v="4"/>
    <n v="1"/>
    <s v="Personal Auto"/>
    <s v="Personal L3"/>
    <s v="Offer4"/>
    <s v="Agent"/>
    <n v="238.51752500000001"/>
    <s v="Two-Door Car"/>
    <s v="Medsize"/>
  </r>
  <r>
    <s v="DM22923"/>
    <x v="4"/>
    <n v="2331.3250889999999"/>
    <x v="0"/>
    <s v="Basic"/>
    <x v="0"/>
    <s v="2/22/11"/>
    <s v="Disabled"/>
    <x v="1"/>
    <n v="27398"/>
    <x v="0"/>
    <x v="1"/>
    <n v="68"/>
    <n v="4"/>
    <n v="39"/>
    <n v="1"/>
    <n v="1"/>
    <s v="Personal Auto"/>
    <s v="Personal L3"/>
    <s v="Offer2"/>
    <s v="Branch"/>
    <n v="326.39999999999998"/>
    <s v="Four-Door Car"/>
    <s v="Medsize"/>
  </r>
  <r>
    <s v="DQ58142"/>
    <x v="1"/>
    <n v="8561.5619760000009"/>
    <x v="0"/>
    <s v="Basic"/>
    <x v="3"/>
    <d v="2011-08-01T00:00:00"/>
    <s v="Employed"/>
    <x v="1"/>
    <n v="37759"/>
    <x v="0"/>
    <x v="0"/>
    <n v="108"/>
    <n v="9"/>
    <n v="51"/>
    <n v="0"/>
    <n v="5"/>
    <s v="Corporate Auto"/>
    <s v="Corporate L3"/>
    <s v="Offer4"/>
    <s v="Web"/>
    <n v="518.4"/>
    <s v="SUV"/>
    <s v="Medsize"/>
  </r>
  <r>
    <s v="YW47108"/>
    <x v="3"/>
    <n v="11280.726409999999"/>
    <x v="0"/>
    <s v="Extended"/>
    <x v="1"/>
    <s v="2/19/11"/>
    <s v="Employed"/>
    <x v="1"/>
    <n v="45743"/>
    <x v="0"/>
    <x v="0"/>
    <n v="96"/>
    <n v="15"/>
    <n v="81"/>
    <n v="0"/>
    <n v="2"/>
    <s v="Personal Auto"/>
    <s v="Personal L3"/>
    <s v="Offer1"/>
    <s v="Agent"/>
    <n v="673.78080399999999"/>
    <s v="Four-Door Car"/>
    <s v="Medsize"/>
  </r>
  <r>
    <s v="DS62172"/>
    <x v="4"/>
    <n v="2764.0247159999999"/>
    <x v="0"/>
    <s v="Basic"/>
    <x v="0"/>
    <d v="2011-11-02T00:00:00"/>
    <s v="Employed"/>
    <x v="0"/>
    <n v="54183"/>
    <x v="0"/>
    <x v="2"/>
    <n v="70"/>
    <n v="1"/>
    <n v="91"/>
    <n v="0"/>
    <n v="1"/>
    <s v="Personal Auto"/>
    <s v="Personal L3"/>
    <s v="Offer1"/>
    <s v="Web"/>
    <n v="336"/>
    <s v="Four-Door Car"/>
    <s v="Large"/>
  </r>
  <r>
    <s v="VL58402"/>
    <x v="0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Personal Auto"/>
    <s v="Personal L2"/>
    <s v="Offer2"/>
    <s v="Web"/>
    <n v="316.8"/>
    <s v="Four-Door Car"/>
    <s v="Medsize"/>
  </r>
  <r>
    <s v="YV82597"/>
    <x v="2"/>
    <n v="10856.01489"/>
    <x v="0"/>
    <s v="Extended"/>
    <x v="4"/>
    <s v="1/30/11"/>
    <s v="Employed"/>
    <x v="0"/>
    <n v="59803"/>
    <x v="1"/>
    <x v="0"/>
    <n v="90"/>
    <n v="21"/>
    <n v="0"/>
    <n v="0"/>
    <n v="2"/>
    <s v="Corporate Auto"/>
    <s v="Corporate L2"/>
    <s v="Offer2"/>
    <s v="Agent"/>
    <n v="22.755459999999999"/>
    <s v="Two-Door Car"/>
    <s v="Medsize"/>
  </r>
  <r>
    <s v="FN33339"/>
    <x v="4"/>
    <n v="4150.8369130000001"/>
    <x v="0"/>
    <s v="Premium"/>
    <x v="3"/>
    <d v="2011-08-02T00:00:00"/>
    <s v="Employed"/>
    <x v="0"/>
    <n v="53787"/>
    <x v="0"/>
    <x v="0"/>
    <n v="104"/>
    <n v="20"/>
    <n v="77"/>
    <n v="0"/>
    <n v="1"/>
    <s v="Corporate Auto"/>
    <s v="Corporate L2"/>
    <s v="Offer1"/>
    <s v="Agent"/>
    <n v="666.09201499999995"/>
    <s v="Four-Door Car"/>
    <s v="Medsize"/>
  </r>
  <r>
    <s v="UZ97486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Corporate Auto"/>
    <s v="Corporate L2"/>
    <s v="Offer2"/>
    <s v="Call Center"/>
    <n v="525.6"/>
    <s v="Two-Door Car"/>
    <s v="Small"/>
  </r>
  <r>
    <s v="LL92275"/>
    <x v="3"/>
    <n v="5028.7392970000001"/>
    <x v="0"/>
    <s v="Basic"/>
    <x v="1"/>
    <s v="1/22/11"/>
    <s v="Unemployed"/>
    <x v="0"/>
    <n v="0"/>
    <x v="2"/>
    <x v="0"/>
    <n v="67"/>
    <n v="21"/>
    <n v="60"/>
    <n v="0"/>
    <n v="5"/>
    <s v="Personal Auto"/>
    <s v="Personal L3"/>
    <s v="Offer4"/>
    <s v="Web"/>
    <n v="216.19652099999999"/>
    <s v="Four-Door Car"/>
    <s v="Medsize"/>
  </r>
  <r>
    <s v="FB95288"/>
    <x v="3"/>
    <n v="64618.757149999998"/>
    <x v="0"/>
    <s v="Extended"/>
    <x v="3"/>
    <s v="1/17/11"/>
    <s v="Unemployed"/>
    <x v="1"/>
    <n v="0"/>
    <x v="0"/>
    <x v="0"/>
    <n v="217"/>
    <n v="14"/>
    <n v="40"/>
    <n v="1"/>
    <n v="2"/>
    <s v="Personal Auto"/>
    <s v="Personal L3"/>
    <s v="Offer1"/>
    <s v="Branch"/>
    <n v="1562.4"/>
    <s v="Luxury Car"/>
    <s v="Small"/>
  </r>
  <r>
    <s v="NB30472"/>
    <x v="1"/>
    <n v="41103.241829999999"/>
    <x v="0"/>
    <s v="Premium"/>
    <x v="1"/>
    <s v="1/24/11"/>
    <s v="Employed"/>
    <x v="0"/>
    <n v="30845"/>
    <x v="0"/>
    <x v="0"/>
    <n v="116"/>
    <n v="3"/>
    <n v="89"/>
    <n v="1"/>
    <n v="2"/>
    <s v="Personal Auto"/>
    <s v="Personal L2"/>
    <s v="Offer1"/>
    <s v="Branch"/>
    <n v="556.79999999999995"/>
    <s v="Four-Door Car"/>
    <s v="Medsize"/>
  </r>
  <r>
    <s v="RX66745"/>
    <x v="0"/>
    <n v="22658.536520000001"/>
    <x v="1"/>
    <s v="Basic"/>
    <x v="0"/>
    <s v="1/25/11"/>
    <s v="Retired"/>
    <x v="1"/>
    <n v="23665"/>
    <x v="0"/>
    <x v="0"/>
    <n v="67"/>
    <n v="19"/>
    <n v="50"/>
    <n v="0"/>
    <n v="2"/>
    <s v="Corporate Auto"/>
    <s v="Corporate L3"/>
    <s v="Offer1"/>
    <s v="Branch"/>
    <n v="404.817249"/>
    <s v="Four-Door Car"/>
    <s v="Medsize"/>
  </r>
  <r>
    <s v="II97469"/>
    <x v="3"/>
    <n v="7013.4366570000002"/>
    <x v="0"/>
    <s v="Extended"/>
    <x v="3"/>
    <s v="1/24/11"/>
    <s v="Employed"/>
    <x v="1"/>
    <n v="92107"/>
    <x v="1"/>
    <x v="2"/>
    <n v="88"/>
    <n v="7"/>
    <n v="38"/>
    <n v="0"/>
    <n v="5"/>
    <s v="Personal Auto"/>
    <s v="Personal L3"/>
    <s v="Offer2"/>
    <s v="Agent"/>
    <n v="16.372959999999999"/>
    <s v="Four-Door Car"/>
    <s v="Medsize"/>
  </r>
  <r>
    <s v="VF17463"/>
    <x v="4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3"/>
    <s v="Offer2"/>
    <s v="Agent"/>
    <n v="400.18188199999997"/>
    <s v="Sports Car"/>
    <s v="Medsize"/>
  </r>
  <r>
    <s v="GW77328"/>
    <x v="4"/>
    <n v="5214.3423480000001"/>
    <x v="0"/>
    <s v="Basic"/>
    <x v="4"/>
    <d v="2011-03-02T00:00:00"/>
    <s v="Employed"/>
    <x v="1"/>
    <n v="69991"/>
    <x v="1"/>
    <x v="0"/>
    <n v="65"/>
    <n v="27"/>
    <n v="44"/>
    <n v="0"/>
    <n v="7"/>
    <s v="Personal Auto"/>
    <s v="Personal L3"/>
    <s v="Offer2"/>
    <s v="Call Center"/>
    <n v="4.619402"/>
    <s v="Four-Door Car"/>
    <s v="Medsize"/>
  </r>
  <r>
    <s v="CF44171"/>
    <x v="3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Personal Auto"/>
    <s v="Personal L3"/>
    <s v="Offer1"/>
    <s v="Agent"/>
    <n v="590.4"/>
    <s v="SUV"/>
    <s v="Medsize"/>
  </r>
  <r>
    <s v="ZN65873"/>
    <x v="3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Corporate Auto"/>
    <s v="Corporate L3"/>
    <s v="Offer1"/>
    <s v="Agent"/>
    <n v="460.8"/>
    <s v="Four-Door Car"/>
    <s v="Large"/>
  </r>
  <r>
    <s v="EO75698"/>
    <x v="4"/>
    <n v="22242.516589999999"/>
    <x v="0"/>
    <s v="Premium"/>
    <x v="0"/>
    <d v="2011-09-01T00:00:00"/>
    <s v="Employed"/>
    <x v="0"/>
    <n v="83894"/>
    <x v="1"/>
    <x v="0"/>
    <n v="110"/>
    <n v="6"/>
    <n v="46"/>
    <n v="0"/>
    <n v="2"/>
    <s v="Personal Auto"/>
    <s v="Personal L1"/>
    <s v="Offer2"/>
    <s v="Agent"/>
    <n v="82.019005000000007"/>
    <s v="Four-Door Car"/>
    <s v="Medsize"/>
  </r>
  <r>
    <s v="GB94407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Corporate Auto"/>
    <s v="Corporate L2"/>
    <s v="Offer1"/>
    <s v="Branch"/>
    <n v="489.6"/>
    <s v="Two-Door Car"/>
    <s v="Medsize"/>
  </r>
  <r>
    <s v="KM63956"/>
    <x v="3"/>
    <n v="13024.13012"/>
    <x v="1"/>
    <s v="Extended"/>
    <x v="2"/>
    <s v="1/31/11"/>
    <s v="Unemployed"/>
    <x v="1"/>
    <n v="0"/>
    <x v="0"/>
    <x v="1"/>
    <n v="125"/>
    <n v="6"/>
    <n v="61"/>
    <n v="0"/>
    <n v="2"/>
    <s v="Corporate Auto"/>
    <s v="Corporate L2"/>
    <s v="Offer1"/>
    <s v="Agent"/>
    <n v="900"/>
    <s v="SUV"/>
    <s v="Small"/>
  </r>
  <r>
    <s v="LM79795"/>
    <x v="4"/>
    <n v="7488.7851769999997"/>
    <x v="0"/>
    <s v="Basic"/>
    <x v="3"/>
    <s v="2/20/11"/>
    <s v="Employed"/>
    <x v="1"/>
    <n v="39602"/>
    <x v="0"/>
    <x v="2"/>
    <n v="64"/>
    <n v="15"/>
    <n v="59"/>
    <n v="0"/>
    <n v="2"/>
    <s v="Personal Auto"/>
    <s v="Personal L1"/>
    <s v="Offer3"/>
    <s v="Agent"/>
    <n v="307.2"/>
    <s v="Two-Door Car"/>
    <s v="Small"/>
  </r>
  <r>
    <s v="XT35473"/>
    <x v="1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LO90163"/>
    <x v="2"/>
    <n v="30081.367829999999"/>
    <x v="0"/>
    <s v="Basic"/>
    <x v="0"/>
    <s v="1/23/11"/>
    <s v="Employed"/>
    <x v="0"/>
    <n v="24626"/>
    <x v="1"/>
    <x v="0"/>
    <n v="108"/>
    <n v="19"/>
    <n v="3"/>
    <n v="0"/>
    <n v="2"/>
    <s v="Personal Auto"/>
    <s v="Personal L3"/>
    <s v="Offer1"/>
    <s v="Call Center"/>
    <n v="225.97127900000001"/>
    <s v="SUV"/>
    <s v="Medsize"/>
  </r>
  <r>
    <s v="LU65596"/>
    <x v="3"/>
    <n v="3745.374656"/>
    <x v="0"/>
    <s v="Extended"/>
    <x v="1"/>
    <s v="1/20/11"/>
    <s v="Employed"/>
    <x v="0"/>
    <n v="59732"/>
    <x v="1"/>
    <x v="0"/>
    <n v="94"/>
    <n v="0"/>
    <n v="54"/>
    <n v="0"/>
    <n v="1"/>
    <s v="Corporate Auto"/>
    <s v="Corporate L2"/>
    <s v="Offer4"/>
    <s v="Branch"/>
    <n v="135.626867"/>
    <s v="Four-Door Car"/>
    <s v="Medsize"/>
  </r>
  <r>
    <s v="SV94314"/>
    <x v="1"/>
    <n v="13246.56841"/>
    <x v="0"/>
    <s v="Premium"/>
    <x v="0"/>
    <d v="2011-09-02T00:00:00"/>
    <s v="Employed"/>
    <x v="1"/>
    <n v="36898"/>
    <x v="0"/>
    <x v="0"/>
    <n v="169"/>
    <n v="14"/>
    <n v="36"/>
    <n v="1"/>
    <n v="3"/>
    <s v="Personal Auto"/>
    <s v="Personal L3"/>
    <s v="Offer3"/>
    <s v="Branch"/>
    <n v="811.2"/>
    <s v="SUV"/>
    <s v="Medsize"/>
  </r>
  <r>
    <s v="RW86245"/>
    <x v="1"/>
    <n v="5008.275979"/>
    <x v="0"/>
    <s v="Extended"/>
    <x v="3"/>
    <d v="2011-06-02T00:00:00"/>
    <s v="Employed"/>
    <x v="1"/>
    <n v="92864"/>
    <x v="1"/>
    <x v="0"/>
    <n v="123"/>
    <n v="13"/>
    <n v="60"/>
    <n v="0"/>
    <n v="1"/>
    <s v="Personal Auto"/>
    <s v="Personal L3"/>
    <s v="Offer2"/>
    <s v="Agent"/>
    <n v="96.338144"/>
    <s v="SUV"/>
    <s v="Medsize"/>
  </r>
  <r>
    <s v="JG41490"/>
    <x v="1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3"/>
    <s v="Offer2"/>
    <s v="Call Center"/>
    <n v="433.16028399999999"/>
    <s v="Four-Door Car"/>
    <s v="Large"/>
  </r>
  <r>
    <s v="FO63400"/>
    <x v="3"/>
    <n v="5146.8986349999996"/>
    <x v="0"/>
    <s v="Basic"/>
    <x v="1"/>
    <d v="2011-04-01T00:00:00"/>
    <s v="Employed"/>
    <x v="0"/>
    <n v="93752"/>
    <x v="1"/>
    <x v="2"/>
    <n v="64"/>
    <n v="34"/>
    <n v="24"/>
    <n v="0"/>
    <n v="3"/>
    <s v="Corporate Auto"/>
    <s v="Corporate L1"/>
    <s v="Offer4"/>
    <s v="Call Center"/>
    <n v="154.71352400000001"/>
    <s v="Four-Door Car"/>
    <s v="Large"/>
  </r>
  <r>
    <s v="FE84109"/>
    <x v="0"/>
    <n v="6540.2046259999997"/>
    <x v="0"/>
    <s v="Extended"/>
    <x v="0"/>
    <s v="1/21/11"/>
    <s v="Disabled"/>
    <x v="1"/>
    <n v="21156"/>
    <x v="1"/>
    <x v="2"/>
    <n v="89"/>
    <n v="2"/>
    <n v="32"/>
    <n v="0"/>
    <n v="8"/>
    <s v="Personal Auto"/>
    <s v="Personal L2"/>
    <s v="Offer1"/>
    <s v="Web"/>
    <n v="111.836561"/>
    <s v="Two-Door Car"/>
    <s v="Medsize"/>
  </r>
  <r>
    <s v="KG21285"/>
    <x v="1"/>
    <n v="7159.8067449999999"/>
    <x v="0"/>
    <s v="Extended"/>
    <x v="1"/>
    <s v="1/24/11"/>
    <s v="Employed"/>
    <x v="1"/>
    <n v="67206"/>
    <x v="1"/>
    <x v="2"/>
    <n v="90"/>
    <n v="9"/>
    <n v="69"/>
    <n v="0"/>
    <n v="9"/>
    <s v="Personal Auto"/>
    <s v="Personal L1"/>
    <s v="Offer1"/>
    <s v="Web"/>
    <n v="76.289123000000004"/>
    <s v="Four-Door Car"/>
    <s v="Medsize"/>
  </r>
  <r>
    <s v="TQ33359"/>
    <x v="3"/>
    <n v="6087.302608"/>
    <x v="0"/>
    <s v="Extended"/>
    <x v="3"/>
    <d v="2011-11-02T00:00:00"/>
    <s v="Employed"/>
    <x v="1"/>
    <n v="85654"/>
    <x v="1"/>
    <x v="0"/>
    <n v="76"/>
    <n v="8"/>
    <n v="46"/>
    <n v="0"/>
    <n v="3"/>
    <s v="Personal Auto"/>
    <s v="Personal L3"/>
    <s v="Offer2"/>
    <s v="Agent"/>
    <n v="46.203409999999998"/>
    <s v="Four-Door Car"/>
    <s v="Large"/>
  </r>
  <r>
    <s v="ZG59671"/>
    <x v="4"/>
    <n v="9772.7367749999994"/>
    <x v="0"/>
    <s v="Extended"/>
    <x v="1"/>
    <s v="1/14/11"/>
    <s v="Employed"/>
    <x v="1"/>
    <n v="59325"/>
    <x v="1"/>
    <x v="2"/>
    <n v="83"/>
    <n v="20"/>
    <n v="76"/>
    <n v="0"/>
    <n v="2"/>
    <s v="Personal Auto"/>
    <s v="Personal L2"/>
    <s v="Offer1"/>
    <s v="Branch"/>
    <n v="81.599332000000004"/>
    <s v="Four-Door Car"/>
    <s v="Medsize"/>
  </r>
  <r>
    <s v="AY19539"/>
    <x v="3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KU23440"/>
    <x v="4"/>
    <n v="6811.5762809999997"/>
    <x v="0"/>
    <s v="Basic"/>
    <x v="2"/>
    <s v="2/25/11"/>
    <s v="Unemployed"/>
    <x v="0"/>
    <n v="0"/>
    <x v="0"/>
    <x v="2"/>
    <n v="63"/>
    <n v="0"/>
    <n v="88"/>
    <n v="1"/>
    <n v="2"/>
    <s v="Personal Auto"/>
    <s v="Personal L1"/>
    <s v="Offer1"/>
    <s v="Branch"/>
    <n v="302.39999999999998"/>
    <s v="Four-Door Car"/>
    <s v="Small"/>
  </r>
  <r>
    <s v="IJ83011"/>
    <x v="3"/>
    <n v="16350.13061"/>
    <x v="0"/>
    <s v="Premium"/>
    <x v="1"/>
    <s v="1/28/11"/>
    <s v="Unemployed"/>
    <x v="1"/>
    <n v="0"/>
    <x v="0"/>
    <x v="1"/>
    <n v="165"/>
    <n v="12"/>
    <n v="82"/>
    <n v="1"/>
    <n v="2"/>
    <s v="Corporate Auto"/>
    <s v="Corporate L2"/>
    <s v="Offer1"/>
    <s v="Call Center"/>
    <n v="1452.213743"/>
    <s v="SUV"/>
    <s v="Medsize"/>
  </r>
  <r>
    <s v="KE35335"/>
    <x v="0"/>
    <n v="3580.2618809999999"/>
    <x v="0"/>
    <s v="Extended"/>
    <x v="1"/>
    <s v="1/17/11"/>
    <s v="Employed"/>
    <x v="0"/>
    <n v="75333"/>
    <x v="2"/>
    <x v="0"/>
    <n v="90"/>
    <n v="15"/>
    <n v="44"/>
    <n v="1"/>
    <n v="1"/>
    <s v="Personal Auto"/>
    <s v="Personal L1"/>
    <s v="Offer2"/>
    <s v="Web"/>
    <n v="289.236063"/>
    <s v="Four-Door Car"/>
    <s v="Small"/>
  </r>
  <r>
    <s v="FE90301"/>
    <x v="2"/>
    <n v="5821.1285090000001"/>
    <x v="0"/>
    <s v="Basic"/>
    <x v="0"/>
    <d v="2011-09-01T00:00:00"/>
    <s v="Employed"/>
    <x v="0"/>
    <n v="61108"/>
    <x v="1"/>
    <x v="0"/>
    <n v="72"/>
    <n v="27"/>
    <n v="84"/>
    <n v="0"/>
    <n v="6"/>
    <s v="Personal Auto"/>
    <s v="Personal L1"/>
    <s v="Offer2"/>
    <s v="Agent"/>
    <n v="23.773332"/>
    <s v="Four-Door Car"/>
    <s v="Medsize"/>
  </r>
  <r>
    <s v="CK35310"/>
    <x v="2"/>
    <n v="2839.5696800000001"/>
    <x v="0"/>
    <s v="Basic"/>
    <x v="3"/>
    <d v="2011-02-01T00:00:00"/>
    <s v="Employed"/>
    <x v="0"/>
    <n v="27083"/>
    <x v="0"/>
    <x v="2"/>
    <n v="73"/>
    <n v="15"/>
    <n v="58"/>
    <n v="1"/>
    <n v="1"/>
    <s v="Personal Auto"/>
    <s v="Personal L1"/>
    <s v="Offer2"/>
    <s v="Web"/>
    <n v="525.6"/>
    <s v="Four-Door Car"/>
    <s v="Small"/>
  </r>
  <r>
    <s v="XU97999"/>
    <x v="3"/>
    <n v="10097.19837"/>
    <x v="0"/>
    <s v="Basic"/>
    <x v="3"/>
    <s v="1/22/11"/>
    <s v="Employed"/>
    <x v="1"/>
    <n v="68997"/>
    <x v="2"/>
    <x v="0"/>
    <n v="63"/>
    <n v="3"/>
    <n v="26"/>
    <n v="0"/>
    <n v="2"/>
    <s v="Personal Auto"/>
    <s v="Personal L2"/>
    <s v="Offer2"/>
    <s v="Agent"/>
    <n v="206.92643200000001"/>
    <s v="Four-Door Car"/>
    <s v="Large"/>
  </r>
  <r>
    <s v="RF73329"/>
    <x v="3"/>
    <n v="2674.2273150000001"/>
    <x v="0"/>
    <s v="Basic"/>
    <x v="3"/>
    <s v="1/17/11"/>
    <s v="Employed"/>
    <x v="0"/>
    <n v="33451"/>
    <x v="0"/>
    <x v="0"/>
    <n v="67"/>
    <n v="0"/>
    <n v="1"/>
    <n v="0"/>
    <n v="1"/>
    <s v="Personal Auto"/>
    <s v="Personal L2"/>
    <s v="Offer2"/>
    <s v="Agent"/>
    <n v="337.21988399999998"/>
    <s v="Four-Door Car"/>
    <s v="Medsize"/>
  </r>
  <r>
    <s v="WO12850"/>
    <x v="2"/>
    <n v="4515.4454040000001"/>
    <x v="0"/>
    <s v="Premium"/>
    <x v="0"/>
    <s v="2/17/11"/>
    <s v="Employed"/>
    <x v="0"/>
    <n v="21500"/>
    <x v="1"/>
    <x v="2"/>
    <n v="115"/>
    <n v="14"/>
    <n v="44"/>
    <n v="0"/>
    <n v="1"/>
    <s v="Corporate Auto"/>
    <s v="Corporate L3"/>
    <s v="Offer3"/>
    <s v="Agent"/>
    <n v="39.292195999999997"/>
    <s v="Four-Door Car"/>
    <s v="Medsize"/>
  </r>
  <r>
    <s v="AB26022"/>
    <x v="4"/>
    <n v="7998.3473430000004"/>
    <x v="0"/>
    <s v="Basic"/>
    <x v="3"/>
    <d v="2011-10-01T00:00:00"/>
    <s v="Retired"/>
    <x v="1"/>
    <n v="26487"/>
    <x v="0"/>
    <x v="1"/>
    <n v="112"/>
    <n v="0"/>
    <n v="82"/>
    <n v="0"/>
    <n v="3"/>
    <s v="Corporate Auto"/>
    <s v="Corporate L2"/>
    <s v="Offer1"/>
    <s v="Call Center"/>
    <n v="602.43148900000006"/>
    <s v="SUV"/>
    <s v="Medsize"/>
  </r>
  <r>
    <s v="HL91178"/>
    <x v="3"/>
    <n v="2809.7666829999998"/>
    <x v="0"/>
    <s v="Basic"/>
    <x v="3"/>
    <s v="2/24/11"/>
    <s v="Employed"/>
    <x v="1"/>
    <n v="74713"/>
    <x v="0"/>
    <x v="0"/>
    <n v="70"/>
    <n v="20"/>
    <n v="67"/>
    <n v="0"/>
    <n v="1"/>
    <s v="Personal Auto"/>
    <s v="Personal L3"/>
    <s v="Offer1"/>
    <s v="Branch"/>
    <n v="336"/>
    <s v="Four-Door Car"/>
    <s v="Large"/>
  </r>
  <r>
    <s v="HS77089"/>
    <x v="0"/>
    <n v="4748.7943009999999"/>
    <x v="0"/>
    <s v="Basic"/>
    <x v="0"/>
    <s v="1/19/11"/>
    <s v="Unemployed"/>
    <x v="1"/>
    <n v="0"/>
    <x v="0"/>
    <x v="1"/>
    <n v="70"/>
    <n v="8"/>
    <n v="74"/>
    <n v="0"/>
    <n v="3"/>
    <s v="Personal Auto"/>
    <s v="Personal L3"/>
    <s v="Offer2"/>
    <s v="Branch"/>
    <n v="504"/>
    <s v="Four-Door Car"/>
    <s v="Small"/>
  </r>
  <r>
    <s v="WK18603"/>
    <x v="3"/>
    <n v="5272.5184719999997"/>
    <x v="0"/>
    <s v="Basic"/>
    <x v="4"/>
    <s v="2/18/11"/>
    <s v="Employed"/>
    <x v="1"/>
    <n v="85607"/>
    <x v="1"/>
    <x v="1"/>
    <n v="66"/>
    <n v="26"/>
    <n v="1"/>
    <n v="0"/>
    <n v="3"/>
    <s v="Personal Auto"/>
    <s v="Personal L2"/>
    <s v="Offer2"/>
    <s v="Agent"/>
    <n v="67.647131000000002"/>
    <s v="Four-Door Car"/>
    <s v="Medsize"/>
  </r>
  <r>
    <s v="XS44101"/>
    <x v="3"/>
    <n v="6712.2940209999997"/>
    <x v="0"/>
    <s v="Extended"/>
    <x v="0"/>
    <d v="2011-04-02T00:00:00"/>
    <s v="Employed"/>
    <x v="0"/>
    <n v="44891"/>
    <x v="1"/>
    <x v="0"/>
    <n v="83"/>
    <n v="12"/>
    <n v="75"/>
    <n v="0"/>
    <n v="6"/>
    <s v="Personal Auto"/>
    <s v="Personal L3"/>
    <s v="Offer3"/>
    <s v="Call Center"/>
    <n v="74.803791000000004"/>
    <s v="Four-Door Car"/>
    <s v="Medsize"/>
  </r>
  <r>
    <s v="RE93978"/>
    <x v="0"/>
    <n v="8188.976576"/>
    <x v="0"/>
    <s v="Basic"/>
    <x v="1"/>
    <s v="2/26/11"/>
    <s v="Employed"/>
    <x v="1"/>
    <n v="89061"/>
    <x v="0"/>
    <x v="2"/>
    <n v="103"/>
    <n v="19"/>
    <n v="88"/>
    <n v="0"/>
    <n v="3"/>
    <s v="Personal Auto"/>
    <s v="Personal L2"/>
    <s v="Offer3"/>
    <s v="Web"/>
    <n v="565.26770499999998"/>
    <s v="SUV"/>
    <s v="Small"/>
  </r>
  <r>
    <s v="WX19595"/>
    <x v="1"/>
    <n v="14429.89284"/>
    <x v="0"/>
    <s v="Basic"/>
    <x v="3"/>
    <d v="2011-01-01T00:00:00"/>
    <s v="Unemployed"/>
    <x v="1"/>
    <n v="0"/>
    <x v="0"/>
    <x v="0"/>
    <n v="198"/>
    <n v="4"/>
    <n v="31"/>
    <n v="0"/>
    <n v="9"/>
    <s v="Personal Auto"/>
    <s v="Personal L2"/>
    <s v="Offer4"/>
    <s v="Agent"/>
    <n v="962.15931799999998"/>
    <s v="Luxury Car"/>
    <s v="Small"/>
  </r>
  <r>
    <s v="EA55071"/>
    <x v="1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2"/>
    <s v="Offer2"/>
    <s v="Agent"/>
    <n v="60.036682999999996"/>
    <s v="Four-Door Car"/>
    <s v="Medsize"/>
  </r>
  <r>
    <s v="HH45183"/>
    <x v="4"/>
    <n v="3713.8035920000002"/>
    <x v="0"/>
    <s v="Extended"/>
    <x v="3"/>
    <d v="2011-10-02T00:00:00"/>
    <s v="Employed"/>
    <x v="1"/>
    <n v="93308"/>
    <x v="0"/>
    <x v="0"/>
    <n v="92"/>
    <n v="20"/>
    <n v="56"/>
    <n v="0"/>
    <n v="1"/>
    <s v="Personal Auto"/>
    <s v="Personal L3"/>
    <s v="Offer2"/>
    <s v="Agent"/>
    <n v="441.6"/>
    <s v="Four-Door Car"/>
    <s v="Medsize"/>
  </r>
  <r>
    <s v="NL75739"/>
    <x v="1"/>
    <n v="7590.0500890000003"/>
    <x v="0"/>
    <s v="Basic"/>
    <x v="3"/>
    <d v="2011-02-01T00:00:00"/>
    <s v="Disabled"/>
    <x v="1"/>
    <n v="10375"/>
    <x v="0"/>
    <x v="0"/>
    <n v="66"/>
    <n v="10"/>
    <n v="95"/>
    <n v="0"/>
    <n v="2"/>
    <s v="Personal Auto"/>
    <s v="Personal L3"/>
    <s v="Offer1"/>
    <s v="Branch"/>
    <n v="316.8"/>
    <s v="Two-Door Car"/>
    <s v="Medsize"/>
  </r>
  <r>
    <s v="XE96798"/>
    <x v="4"/>
    <n v="2795.7356789999999"/>
    <x v="0"/>
    <s v="Basic"/>
    <x v="2"/>
    <d v="2011-09-01T00:00:00"/>
    <s v="Employed"/>
    <x v="1"/>
    <n v="85950"/>
    <x v="1"/>
    <x v="2"/>
    <n v="69"/>
    <n v="5"/>
    <n v="61"/>
    <n v="0"/>
    <n v="1"/>
    <s v="Personal Auto"/>
    <s v="Personal L3"/>
    <s v="Offer4"/>
    <s v="Web"/>
    <n v="47.707230000000003"/>
    <s v="Four-Door Car"/>
    <s v="Small"/>
  </r>
  <r>
    <s v="UU12600"/>
    <x v="2"/>
    <n v="8640.7531920000001"/>
    <x v="0"/>
    <s v="Basic"/>
    <x v="0"/>
    <d v="2011-09-01T00:00:00"/>
    <s v="Employed"/>
    <x v="0"/>
    <n v="33402"/>
    <x v="1"/>
    <x v="0"/>
    <n v="109"/>
    <n v="7"/>
    <n v="66"/>
    <n v="0"/>
    <n v="4"/>
    <s v="Personal Auto"/>
    <s v="Personal L3"/>
    <s v="Offer1"/>
    <s v="Web"/>
    <n v="71.053010999999998"/>
    <s v="SUV"/>
    <s v="Small"/>
  </r>
  <r>
    <s v="NL39999"/>
    <x v="0"/>
    <n v="2624.8968580000001"/>
    <x v="0"/>
    <s v="Basic"/>
    <x v="3"/>
    <s v="1/27/11"/>
    <s v="Medical Leave"/>
    <x v="1"/>
    <n v="18129"/>
    <x v="0"/>
    <x v="2"/>
    <n v="71"/>
    <n v="23"/>
    <n v="59"/>
    <n v="0"/>
    <n v="1"/>
    <s v="Personal Auto"/>
    <s v="Personal L2"/>
    <s v="Offer3"/>
    <s v="Call Center"/>
    <n v="340.8"/>
    <s v="Two-Door Car"/>
    <s v="Large"/>
  </r>
  <r>
    <s v="ZN45349"/>
    <x v="4"/>
    <n v="4815.0207790000004"/>
    <x v="0"/>
    <s v="Basic"/>
    <x v="1"/>
    <s v="1/16/11"/>
    <s v="Unemployed"/>
    <x v="1"/>
    <n v="0"/>
    <x v="0"/>
    <x v="1"/>
    <n v="66"/>
    <n v="29"/>
    <n v="58"/>
    <n v="0"/>
    <n v="8"/>
    <s v="Personal Auto"/>
    <s v="Personal L3"/>
    <s v="Offer1"/>
    <s v="Branch"/>
    <n v="711.80259999999998"/>
    <s v="Two-Door Car"/>
    <s v="Small"/>
  </r>
  <r>
    <s v="EV34073"/>
    <x v="3"/>
    <n v="4460.4184919999998"/>
    <x v="0"/>
    <s v="Basic"/>
    <x v="1"/>
    <s v="1/15/11"/>
    <s v="Unemployed"/>
    <x v="0"/>
    <n v="0"/>
    <x v="0"/>
    <x v="2"/>
    <n v="65"/>
    <n v="24"/>
    <n v="45"/>
    <n v="1"/>
    <n v="4"/>
    <s v="Corporate Auto"/>
    <s v="Corporate L3"/>
    <s v="Offer3"/>
    <s v="Branch"/>
    <n v="312"/>
    <s v="Four-Door Car"/>
    <s v="Small"/>
  </r>
  <r>
    <s v="HM94328"/>
    <x v="1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Corporate Auto"/>
    <s v="Corporate L2"/>
    <s v="Offer1"/>
    <s v="Branch"/>
    <n v="364.8"/>
    <s v="Four-Door Car"/>
    <s v="Medsize"/>
  </r>
  <r>
    <s v="QX64770"/>
    <x v="4"/>
    <n v="8221.8704290000005"/>
    <x v="0"/>
    <s v="Premium"/>
    <x v="2"/>
    <d v="2011-11-01T00:00:00"/>
    <s v="Medical Leave"/>
    <x v="0"/>
    <n v="13376"/>
    <x v="0"/>
    <x v="1"/>
    <n v="108"/>
    <n v="13"/>
    <n v="75"/>
    <n v="0"/>
    <n v="4"/>
    <s v="Personal Auto"/>
    <s v="Personal L3"/>
    <s v="Offer1"/>
    <s v="Agent"/>
    <n v="774.71492899999998"/>
    <s v="Four-Door Car"/>
    <s v="Small"/>
  </r>
  <r>
    <s v="IN95983"/>
    <x v="3"/>
    <n v="6798.2724360000002"/>
    <x v="0"/>
    <s v="Extended"/>
    <x v="1"/>
    <d v="2011-10-01T00:00:00"/>
    <s v="Employed"/>
    <x v="0"/>
    <n v="32517"/>
    <x v="0"/>
    <x v="1"/>
    <n v="94"/>
    <n v="11"/>
    <n v="53"/>
    <n v="3"/>
    <n v="3"/>
    <s v="Special Auto"/>
    <s v="Special L3"/>
    <s v="Offer1"/>
    <s v="Branch"/>
    <n v="451.2"/>
    <s v="Four-Door Car"/>
    <s v="Small"/>
  </r>
  <r>
    <s v="AD89594"/>
    <x v="3"/>
    <n v="12817.413479999999"/>
    <x v="0"/>
    <s v="Basic"/>
    <x v="1"/>
    <s v="1/18/11"/>
    <s v="Employed"/>
    <x v="1"/>
    <n v="28651"/>
    <x v="2"/>
    <x v="1"/>
    <n v="67"/>
    <n v="4"/>
    <n v="25"/>
    <n v="0"/>
    <n v="2"/>
    <s v="Personal Auto"/>
    <s v="Personal L2"/>
    <s v="Offer3"/>
    <s v="Agent"/>
    <n v="302.27272499999998"/>
    <s v="Four-Door Car"/>
    <s v="Medsize"/>
  </r>
  <r>
    <s v="SQ37580"/>
    <x v="1"/>
    <n v="5219.8864139999996"/>
    <x v="0"/>
    <s v="Basic"/>
    <x v="0"/>
    <d v="2011-04-01T00:00:00"/>
    <s v="Employed"/>
    <x v="0"/>
    <n v="64964"/>
    <x v="2"/>
    <x v="1"/>
    <n v="66"/>
    <n v="9"/>
    <n v="84"/>
    <n v="0"/>
    <n v="5"/>
    <s v="Personal Auto"/>
    <s v="Personal L3"/>
    <s v="Offer3"/>
    <s v="Call Center"/>
    <n v="286.96740499999999"/>
    <s v="Four-Door Car"/>
    <s v="Medsize"/>
  </r>
  <r>
    <s v="IN64985"/>
    <x v="2"/>
    <n v="6140.2429890000003"/>
    <x v="0"/>
    <s v="Extended"/>
    <x v="1"/>
    <s v="1/26/11"/>
    <s v="Employed"/>
    <x v="0"/>
    <n v="34112"/>
    <x v="0"/>
    <x v="0"/>
    <n v="77"/>
    <n v="32"/>
    <n v="68"/>
    <n v="0"/>
    <n v="6"/>
    <s v="Personal Auto"/>
    <s v="Personal L3"/>
    <s v="Offer2"/>
    <s v="Branch"/>
    <n v="369.6"/>
    <s v="Four-Door Car"/>
    <s v="Small"/>
  </r>
  <r>
    <s v="UL96474"/>
    <x v="1"/>
    <n v="3756.63877"/>
    <x v="0"/>
    <s v="Basic"/>
    <x v="1"/>
    <s v="2/27/11"/>
    <s v="Unemployed"/>
    <x v="0"/>
    <n v="0"/>
    <x v="0"/>
    <x v="0"/>
    <n v="108"/>
    <n v="32"/>
    <n v="49"/>
    <n v="3"/>
    <n v="1"/>
    <s v="Personal Auto"/>
    <s v="Personal L2"/>
    <s v="Offer2"/>
    <s v="Agent"/>
    <n v="718.38300000000004"/>
    <s v="SUV"/>
    <s v="Medsize"/>
  </r>
  <r>
    <s v="IG89777"/>
    <x v="3"/>
    <n v="7356.5593410000001"/>
    <x v="0"/>
    <s v="Extended"/>
    <x v="3"/>
    <d v="2011-09-01T00:00:00"/>
    <s v="Employed"/>
    <x v="1"/>
    <n v="81145"/>
    <x v="2"/>
    <x v="0"/>
    <n v="92"/>
    <n v="34"/>
    <n v="92"/>
    <n v="0"/>
    <n v="8"/>
    <s v="Corporate Auto"/>
    <s v="Corporate L2"/>
    <s v="Offer2"/>
    <s v="Call Center"/>
    <n v="321.06057099999998"/>
    <s v="Two-Door Car"/>
    <s v="Large"/>
  </r>
  <r>
    <s v="YJ14330"/>
    <x v="3"/>
    <n v="32725.297399999999"/>
    <x v="0"/>
    <s v="Extended"/>
    <x v="2"/>
    <d v="2011-12-01T00:00:00"/>
    <s v="Employed"/>
    <x v="0"/>
    <n v="39894"/>
    <x v="2"/>
    <x v="0"/>
    <n v="134"/>
    <n v="23"/>
    <n v="87"/>
    <n v="0"/>
    <n v="2"/>
    <s v="Corporate Auto"/>
    <s v="Corporate L1"/>
    <s v="Offer3"/>
    <s v="Branch"/>
    <n v="411.07741499999997"/>
    <s v="SUV"/>
    <s v="Medsize"/>
  </r>
  <r>
    <s v="NK20941"/>
    <x v="3"/>
    <n v="7057.4631840000002"/>
    <x v="0"/>
    <s v="Extended"/>
    <x v="3"/>
    <s v="2/25/11"/>
    <s v="Employed"/>
    <x v="1"/>
    <n v="52447"/>
    <x v="1"/>
    <x v="1"/>
    <n v="90"/>
    <n v="5"/>
    <n v="57"/>
    <n v="0"/>
    <n v="7"/>
    <s v="Personal Auto"/>
    <s v="Personal L3"/>
    <s v="Offer1"/>
    <s v="Agent"/>
    <n v="61.585667999999998"/>
    <s v="Four-Door Car"/>
    <s v="Medsize"/>
  </r>
  <r>
    <s v="XQ28930"/>
    <x v="3"/>
    <n v="11005.02349"/>
    <x v="0"/>
    <s v="Basic"/>
    <x v="1"/>
    <s v="1/19/11"/>
    <s v="Unemployed"/>
    <x v="1"/>
    <n v="0"/>
    <x v="0"/>
    <x v="1"/>
    <n v="69"/>
    <n v="31"/>
    <n v="69"/>
    <n v="2"/>
    <n v="2"/>
    <s v="Personal Auto"/>
    <s v="Personal L3"/>
    <s v="Offer1"/>
    <s v="Web"/>
    <n v="496.8"/>
    <s v="Four-Door Car"/>
    <s v="Medsize"/>
  </r>
  <r>
    <s v="LY73893"/>
    <x v="3"/>
    <n v="5563.7719269999998"/>
    <x v="0"/>
    <s v="Basic"/>
    <x v="1"/>
    <s v="1/21/11"/>
    <s v="Employed"/>
    <x v="1"/>
    <n v="35398"/>
    <x v="0"/>
    <x v="2"/>
    <n v="71"/>
    <n v="26"/>
    <n v="41"/>
    <n v="0"/>
    <n v="7"/>
    <s v="Personal Auto"/>
    <s v="Personal L3"/>
    <s v="Offer3"/>
    <s v="Agent"/>
    <n v="340.8"/>
    <s v="Four-Door Car"/>
    <s v="Medsize"/>
  </r>
  <r>
    <s v="II20035"/>
    <x v="4"/>
    <n v="7451.4799910000002"/>
    <x v="0"/>
    <s v="Basic"/>
    <x v="3"/>
    <s v="2/13/11"/>
    <s v="Medical Leave"/>
    <x v="0"/>
    <n v="26239"/>
    <x v="0"/>
    <x v="0"/>
    <n v="65"/>
    <n v="11"/>
    <n v="39"/>
    <n v="0"/>
    <n v="2"/>
    <s v="Personal Auto"/>
    <s v="Personal L2"/>
    <s v="Offer2"/>
    <s v="Web"/>
    <n v="312"/>
    <s v="Four-Door Car"/>
    <s v="Small"/>
  </r>
  <r>
    <s v="OH69760"/>
    <x v="1"/>
    <n v="5181.0544669999999"/>
    <x v="0"/>
    <s v="Basic"/>
    <x v="1"/>
    <d v="2011-02-02T00:00:00"/>
    <s v="Unemployed"/>
    <x v="0"/>
    <n v="0"/>
    <x v="0"/>
    <x v="0"/>
    <n v="70"/>
    <n v="4"/>
    <n v="64"/>
    <n v="0"/>
    <n v="7"/>
    <s v="Personal Auto"/>
    <s v="Personal L1"/>
    <s v="Offer1"/>
    <s v="Branch"/>
    <n v="336"/>
    <s v="Four-Door Car"/>
    <s v="Large"/>
  </r>
  <r>
    <s v="WN45973"/>
    <x v="0"/>
    <n v="12584.006380000001"/>
    <x v="0"/>
    <s v="Basic"/>
    <x v="2"/>
    <s v="2/16/11"/>
    <s v="Employed"/>
    <x v="1"/>
    <n v="83013"/>
    <x v="1"/>
    <x v="0"/>
    <n v="103"/>
    <n v="2"/>
    <n v="75"/>
    <n v="0"/>
    <n v="2"/>
    <s v="Corporate Auto"/>
    <s v="Corporate L3"/>
    <s v="Offer1"/>
    <s v="Agent"/>
    <n v="155.125923"/>
    <s v="SUV"/>
    <s v="Medsize"/>
  </r>
  <r>
    <s v="UT21323"/>
    <x v="3"/>
    <n v="13057.01188"/>
    <x v="0"/>
    <s v="Basic"/>
    <x v="1"/>
    <s v="2/13/11"/>
    <s v="Unemployed"/>
    <x v="1"/>
    <n v="0"/>
    <x v="0"/>
    <x v="1"/>
    <n v="190"/>
    <n v="9"/>
    <n v="67"/>
    <n v="0"/>
    <n v="7"/>
    <s v="Personal Auto"/>
    <s v="Personal L3"/>
    <s v="Offer3"/>
    <s v="Branch"/>
    <n v="1833.1825289999999"/>
    <s v="Luxury SUV"/>
    <s v="Small"/>
  </r>
  <r>
    <s v="GM46746"/>
    <x v="1"/>
    <n v="17776.822670000001"/>
    <x v="0"/>
    <s v="Extended"/>
    <x v="3"/>
    <s v="1/17/11"/>
    <s v="Employed"/>
    <x v="0"/>
    <n v="86205"/>
    <x v="0"/>
    <x v="1"/>
    <n v="223"/>
    <n v="8"/>
    <n v="67"/>
    <n v="0"/>
    <n v="8"/>
    <s v="Personal Auto"/>
    <s v="Personal L3"/>
    <s v="Offer3"/>
    <s v="Agent"/>
    <n v="1070.4000000000001"/>
    <s v="Luxury Car"/>
    <s v="Small"/>
  </r>
  <r>
    <s v="GZ64473"/>
    <x v="2"/>
    <n v="2757.3839819999998"/>
    <x v="0"/>
    <s v="Basic"/>
    <x v="1"/>
    <d v="2011-12-01T00:00:00"/>
    <s v="Employed"/>
    <x v="1"/>
    <n v="50414"/>
    <x v="0"/>
    <x v="0"/>
    <n v="69"/>
    <n v="25"/>
    <n v="34"/>
    <n v="0"/>
    <n v="1"/>
    <s v="Personal Auto"/>
    <s v="Personal L3"/>
    <s v="Offer1"/>
    <s v="Agent"/>
    <n v="331.2"/>
    <s v="Four-Door Car"/>
    <s v="Medsize"/>
  </r>
  <r>
    <s v="FE93959"/>
    <x v="3"/>
    <n v="7535.4251899999999"/>
    <x v="0"/>
    <s v="Basic"/>
    <x v="4"/>
    <s v="1/24/11"/>
    <s v="Employed"/>
    <x v="1"/>
    <n v="37496"/>
    <x v="0"/>
    <x v="1"/>
    <n v="65"/>
    <n v="1"/>
    <n v="36"/>
    <n v="0"/>
    <n v="2"/>
    <s v="Corporate Auto"/>
    <s v="Corporate L2"/>
    <s v="Offer3"/>
    <s v="Agent"/>
    <n v="312"/>
    <s v="Two-Door Car"/>
    <s v="Small"/>
  </r>
  <r>
    <s v="YC33550"/>
    <x v="4"/>
    <n v="2826.8040289999999"/>
    <x v="0"/>
    <s v="Basic"/>
    <x v="3"/>
    <s v="1/19/11"/>
    <s v="Employed"/>
    <x v="0"/>
    <n v="24224"/>
    <x v="0"/>
    <x v="2"/>
    <n v="71"/>
    <n v="7"/>
    <n v="64"/>
    <n v="0"/>
    <n v="1"/>
    <s v="Corporate Auto"/>
    <s v="Corporate L2"/>
    <s v="Offer2"/>
    <s v="Call Center"/>
    <n v="511.2"/>
    <s v="Two-Door Car"/>
    <s v="Small"/>
  </r>
  <r>
    <s v="MT91532"/>
    <x v="3"/>
    <n v="7326.5448550000001"/>
    <x v="0"/>
    <s v="Extended"/>
    <x v="0"/>
    <d v="2011-12-02T00:00:00"/>
    <s v="Employed"/>
    <x v="1"/>
    <n v="62338"/>
    <x v="1"/>
    <x v="0"/>
    <n v="92"/>
    <n v="9"/>
    <n v="61"/>
    <n v="0"/>
    <n v="4"/>
    <s v="Corporate Auto"/>
    <s v="Corporate L1"/>
    <s v="Offer1"/>
    <s v="Agent"/>
    <n v="4.2162309999999996"/>
    <s v="Four-Door Car"/>
    <s v="Medsize"/>
  </r>
  <r>
    <s v="XE65072"/>
    <x v="4"/>
    <n v="6633.137616"/>
    <x v="0"/>
    <s v="Extended"/>
    <x v="1"/>
    <d v="2011-11-01T00:00:00"/>
    <s v="Employed"/>
    <x v="1"/>
    <n v="63483"/>
    <x v="1"/>
    <x v="0"/>
    <n v="83"/>
    <n v="4"/>
    <n v="84"/>
    <n v="0"/>
    <n v="3"/>
    <s v="Personal Auto"/>
    <s v="Personal L1"/>
    <s v="Offer2"/>
    <s v="Branch"/>
    <n v="85.073541000000006"/>
    <s v="Four-Door Car"/>
    <s v="Medsize"/>
  </r>
  <r>
    <s v="AT72574"/>
    <x v="1"/>
    <n v="2485.8867540000001"/>
    <x v="0"/>
    <s v="Basic"/>
    <x v="3"/>
    <s v="2/16/11"/>
    <s v="Unemployed"/>
    <x v="1"/>
    <n v="0"/>
    <x v="0"/>
    <x v="1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x v="4"/>
    <n v="8598.1852369999997"/>
    <x v="0"/>
    <s v="Basic"/>
    <x v="3"/>
    <s v="1/23/11"/>
    <s v="Employed"/>
    <x v="1"/>
    <n v="38113"/>
    <x v="2"/>
    <x v="0"/>
    <n v="73"/>
    <n v="4"/>
    <n v="34"/>
    <n v="0"/>
    <n v="2"/>
    <s v="Personal Auto"/>
    <s v="Personal L1"/>
    <s v="Offer3"/>
    <s v="Agent"/>
    <n v="203.64025100000001"/>
    <s v="Four-Door Car"/>
    <s v="Large"/>
  </r>
  <r>
    <s v="AQ51159"/>
    <x v="1"/>
    <n v="8586.8013279999996"/>
    <x v="0"/>
    <s v="Basic"/>
    <x v="3"/>
    <s v="1/17/11"/>
    <s v="Employed"/>
    <x v="0"/>
    <n v="38676"/>
    <x v="1"/>
    <x v="0"/>
    <n v="72"/>
    <n v="24"/>
    <n v="33"/>
    <n v="0"/>
    <n v="2"/>
    <s v="Personal Auto"/>
    <s v="Personal L1"/>
    <s v="Offer2"/>
    <s v="Branch"/>
    <n v="146.124719"/>
    <s v="Four-Door Car"/>
    <s v="Medsize"/>
  </r>
  <r>
    <s v="HB21182"/>
    <x v="1"/>
    <n v="2417.777032"/>
    <x v="0"/>
    <s v="Basic"/>
    <x v="2"/>
    <s v="2/26/11"/>
    <s v="Employed"/>
    <x v="0"/>
    <n v="20200"/>
    <x v="0"/>
    <x v="1"/>
    <n v="65"/>
    <n v="3"/>
    <n v="51"/>
    <n v="3"/>
    <n v="1"/>
    <s v="Personal Auto"/>
    <s v="Personal L3"/>
    <s v="Offer2"/>
    <s v="Agent"/>
    <n v="312"/>
    <s v="Two-Door Car"/>
    <s v="Medsize"/>
  </r>
  <r>
    <s v="SM17747"/>
    <x v="1"/>
    <n v="2693.6636429999999"/>
    <x v="0"/>
    <s v="Basic"/>
    <x v="1"/>
    <s v="1/18/11"/>
    <s v="Employed"/>
    <x v="1"/>
    <n v="29038"/>
    <x v="1"/>
    <x v="0"/>
    <n v="69"/>
    <n v="14"/>
    <n v="61"/>
    <n v="0"/>
    <n v="1"/>
    <s v="Personal Auto"/>
    <s v="Personal L2"/>
    <s v="Offer2"/>
    <s v="Branch"/>
    <n v="56.351666999999999"/>
    <s v="Four-Door Car"/>
    <s v="Medsize"/>
  </r>
  <r>
    <s v="YA87855"/>
    <x v="1"/>
    <n v="7179.2252200000003"/>
    <x v="0"/>
    <s v="Extended"/>
    <x v="2"/>
    <s v="2/20/11"/>
    <s v="Employed"/>
    <x v="1"/>
    <n v="23179"/>
    <x v="0"/>
    <x v="2"/>
    <n v="91"/>
    <n v="11"/>
    <n v="79"/>
    <n v="0"/>
    <n v="9"/>
    <s v="Corporate Auto"/>
    <s v="Corporate L3"/>
    <s v="Offer2"/>
    <s v="Agent"/>
    <n v="436.8"/>
    <s v="Two-Door Car"/>
    <s v="Medsize"/>
  </r>
  <r>
    <s v="MR52230"/>
    <x v="4"/>
    <n v="10629.33736"/>
    <x v="0"/>
    <s v="Extended"/>
    <x v="4"/>
    <d v="2011-02-02T00:00:00"/>
    <s v="Employed"/>
    <x v="1"/>
    <n v="56598"/>
    <x v="1"/>
    <x v="0"/>
    <n v="88"/>
    <n v="29"/>
    <n v="29"/>
    <n v="0"/>
    <n v="2"/>
    <s v="Personal Auto"/>
    <s v="Personal L2"/>
    <s v="Offer4"/>
    <s v="Web"/>
    <n v="92.966783000000007"/>
    <s v="Four-Door Car"/>
    <s v="Medsize"/>
  </r>
  <r>
    <s v="FR54989"/>
    <x v="1"/>
    <n v="2710.9189919999999"/>
    <x v="0"/>
    <s v="Extended"/>
    <x v="1"/>
    <d v="2011-10-02T00:00:00"/>
    <s v="Unemployed"/>
    <x v="1"/>
    <n v="0"/>
    <x v="0"/>
    <x v="1"/>
    <n v="76"/>
    <n v="11"/>
    <n v="38"/>
    <n v="0"/>
    <n v="1"/>
    <s v="Corporate Auto"/>
    <s v="Corporate L3"/>
    <s v="Offer4"/>
    <s v="Call Center"/>
    <n v="547.20000000000005"/>
    <s v="Two-Door Car"/>
    <s v="Medsize"/>
  </r>
  <r>
    <s v="RW82766"/>
    <x v="4"/>
    <n v="7724.0529930000002"/>
    <x v="0"/>
    <s v="Basic"/>
    <x v="0"/>
    <s v="1/30/11"/>
    <s v="Employed"/>
    <x v="0"/>
    <n v="46988"/>
    <x v="1"/>
    <x v="1"/>
    <n v="195"/>
    <n v="8"/>
    <n v="69"/>
    <n v="0"/>
    <n v="1"/>
    <s v="Corporate Auto"/>
    <s v="Corporate L3"/>
    <s v="Offer1"/>
    <s v="Call Center"/>
    <n v="294.76265899999999"/>
    <s v="Luxury SUV"/>
    <s v="Medsize"/>
  </r>
  <r>
    <s v="IX60941"/>
    <x v="4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GQ26671"/>
    <x v="3"/>
    <n v="2241.1086380000002"/>
    <x v="0"/>
    <s v="Basic"/>
    <x v="3"/>
    <d v="2011-06-02T00:00:00"/>
    <s v="Unemployed"/>
    <x v="0"/>
    <n v="0"/>
    <x v="0"/>
    <x v="1"/>
    <n v="63"/>
    <n v="5"/>
    <n v="7"/>
    <n v="0"/>
    <n v="1"/>
    <s v="Personal Auto"/>
    <s v="Personal L2"/>
    <s v="Offer2"/>
    <s v="Call Center"/>
    <n v="453.6"/>
    <s v="Two-Door Car"/>
    <s v="Medsize"/>
  </r>
  <r>
    <s v="UH89141"/>
    <x v="4"/>
    <n v="33279.77231"/>
    <x v="0"/>
    <s v="Basic"/>
    <x v="3"/>
    <s v="1/23/11"/>
    <s v="Employed"/>
    <x v="0"/>
    <n v="59130"/>
    <x v="2"/>
    <x v="0"/>
    <n v="117"/>
    <n v="21"/>
    <n v="7"/>
    <n v="0"/>
    <n v="2"/>
    <s v="Corporate Auto"/>
    <s v="Corporate L3"/>
    <s v="Offer4"/>
    <s v="Call Center"/>
    <n v="436.53317199999998"/>
    <s v="Sports Car"/>
    <s v="Medsize"/>
  </r>
  <r>
    <s v="WO30947"/>
    <x v="0"/>
    <n v="5348.3025799999996"/>
    <x v="0"/>
    <s v="Basic"/>
    <x v="0"/>
    <d v="2011-08-01T00:00:00"/>
    <s v="Employed"/>
    <x v="1"/>
    <n v="31572"/>
    <x v="2"/>
    <x v="0"/>
    <n v="70"/>
    <n v="14"/>
    <n v="95"/>
    <n v="3"/>
    <n v="3"/>
    <s v="Personal Auto"/>
    <s v="Personal L2"/>
    <s v="Offer2"/>
    <s v="Call Center"/>
    <n v="292.43482599999999"/>
    <s v="Four-Door Car"/>
    <s v="Medsize"/>
  </r>
  <r>
    <s v="ZN86559"/>
    <x v="3"/>
    <n v="5251.1522809999997"/>
    <x v="0"/>
    <s v="Basic"/>
    <x v="0"/>
    <s v="1/30/11"/>
    <s v="Unemployed"/>
    <x v="0"/>
    <n v="0"/>
    <x v="0"/>
    <x v="0"/>
    <n v="72"/>
    <n v="21"/>
    <n v="65"/>
    <n v="0"/>
    <n v="3"/>
    <s v="Personal Auto"/>
    <s v="Personal L3"/>
    <s v="Offer2"/>
    <s v="Web"/>
    <n v="345.6"/>
    <s v="Four-Door Car"/>
    <s v="Medsize"/>
  </r>
  <r>
    <s v="NZ73268"/>
    <x v="3"/>
    <n v="4686.8074059999999"/>
    <x v="0"/>
    <s v="Premium"/>
    <x v="0"/>
    <s v="1/23/11"/>
    <s v="Employed"/>
    <x v="1"/>
    <n v="32646"/>
    <x v="2"/>
    <x v="0"/>
    <n v="119"/>
    <n v="25"/>
    <n v="84"/>
    <n v="0"/>
    <n v="1"/>
    <s v="Corporate Auto"/>
    <s v="Corporate L3"/>
    <s v="Offer3"/>
    <s v="Agent"/>
    <n v="464.99982999999997"/>
    <s v="Four-Door Car"/>
    <s v="Medsize"/>
  </r>
  <r>
    <s v="YD80815"/>
    <x v="1"/>
    <n v="7148.3313330000001"/>
    <x v="0"/>
    <s v="Basic"/>
    <x v="0"/>
    <d v="2011-05-01T00:00:00"/>
    <s v="Employed"/>
    <x v="0"/>
    <n v="51791"/>
    <x v="1"/>
    <x v="0"/>
    <n v="181"/>
    <n v="10"/>
    <n v="46"/>
    <n v="1"/>
    <n v="1"/>
    <s v="Personal Auto"/>
    <s v="Personal L3"/>
    <s v="Offer4"/>
    <s v="Call Center"/>
    <n v="422.96023400000001"/>
    <s v="Luxury Car"/>
    <s v="Medsize"/>
  </r>
  <r>
    <s v="BE54454"/>
    <x v="0"/>
    <n v="5028.5752089999996"/>
    <x v="0"/>
    <s v="Basic"/>
    <x v="3"/>
    <d v="2011-10-01T00:00:00"/>
    <s v="Employed"/>
    <x v="1"/>
    <n v="70828"/>
    <x v="0"/>
    <x v="0"/>
    <n v="62"/>
    <n v="8"/>
    <n v="18"/>
    <n v="0"/>
    <n v="4"/>
    <s v="Personal Auto"/>
    <s v="Personal L2"/>
    <s v="Offer2"/>
    <s v="Branch"/>
    <n v="297.60000000000002"/>
    <s v="Four-Door Car"/>
    <s v="Small"/>
  </r>
  <r>
    <s v="JB76199"/>
    <x v="4"/>
    <n v="2415.4155249999999"/>
    <x v="0"/>
    <s v="Basic"/>
    <x v="1"/>
    <s v="2/14/11"/>
    <s v="Employed"/>
    <x v="0"/>
    <n v="40903"/>
    <x v="0"/>
    <x v="0"/>
    <n v="61"/>
    <n v="12"/>
    <n v="5"/>
    <n v="0"/>
    <n v="1"/>
    <s v="Corporate Auto"/>
    <s v="Corporate L3"/>
    <s v="Offer2"/>
    <s v="Call Center"/>
    <n v="409.88695999999999"/>
    <s v="Four-Door Car"/>
    <s v="Small"/>
  </r>
  <r>
    <s v="PN68458"/>
    <x v="3"/>
    <n v="7545.5486430000001"/>
    <x v="0"/>
    <s v="Basic"/>
    <x v="3"/>
    <s v="1/23/11"/>
    <s v="Unemployed"/>
    <x v="0"/>
    <n v="0"/>
    <x v="0"/>
    <x v="0"/>
    <n v="106"/>
    <n v="19"/>
    <n v="67"/>
    <n v="1"/>
    <n v="3"/>
    <s v="Corporate Auto"/>
    <s v="Corporate L3"/>
    <s v="Offer3"/>
    <s v="Agent"/>
    <n v="631.10822299999995"/>
    <s v="SUV"/>
    <s v="Medsize"/>
  </r>
  <r>
    <s v="IM55696"/>
    <x v="3"/>
    <n v="5264.4258659999996"/>
    <x v="0"/>
    <s v="Basic"/>
    <x v="3"/>
    <s v="1/16/11"/>
    <s v="Employed"/>
    <x v="0"/>
    <n v="24031"/>
    <x v="0"/>
    <x v="0"/>
    <n v="66"/>
    <n v="32"/>
    <n v="37"/>
    <n v="0"/>
    <n v="3"/>
    <s v="Personal Auto"/>
    <s v="Personal L2"/>
    <s v="Offer4"/>
    <s v="Call Center"/>
    <n v="316.8"/>
    <s v="Four-Door Car"/>
    <s v="Small"/>
  </r>
  <r>
    <s v="UD99395"/>
    <x v="4"/>
    <n v="4474.4843799999999"/>
    <x v="0"/>
    <s v="Basic"/>
    <x v="3"/>
    <s v="2/22/11"/>
    <s v="Employed"/>
    <x v="1"/>
    <n v="84927"/>
    <x v="0"/>
    <x v="0"/>
    <n v="112"/>
    <n v="27"/>
    <n v="83"/>
    <n v="0"/>
    <n v="1"/>
    <s v="Personal Auto"/>
    <s v="Personal L2"/>
    <s v="Offer2"/>
    <s v="Call Center"/>
    <n v="537.6"/>
    <s v="SUV"/>
    <s v="Small"/>
  </r>
  <r>
    <s v="PA90653"/>
    <x v="4"/>
    <n v="21578.860349999999"/>
    <x v="0"/>
    <s v="Basic"/>
    <x v="0"/>
    <s v="2/14/11"/>
    <s v="Unemployed"/>
    <x v="0"/>
    <n v="0"/>
    <x v="0"/>
    <x v="0"/>
    <n v="72"/>
    <n v="20"/>
    <n v="11"/>
    <n v="0"/>
    <n v="2"/>
    <s v="Corporate Auto"/>
    <s v="Corporate L3"/>
    <s v="Offer1"/>
    <s v="Agent"/>
    <n v="510.97691300000002"/>
    <s v="Two-Door Car"/>
    <s v="Small"/>
  </r>
  <r>
    <s v="WE64939"/>
    <x v="3"/>
    <n v="2902.6224390000002"/>
    <x v="0"/>
    <s v="Basic"/>
    <x v="1"/>
    <d v="2011-12-01T00:00:00"/>
    <s v="Employed"/>
    <x v="0"/>
    <n v="23893"/>
    <x v="2"/>
    <x v="0"/>
    <n v="73"/>
    <n v="19"/>
    <n v="21"/>
    <n v="0"/>
    <n v="1"/>
    <s v="Personal Auto"/>
    <s v="Personal L1"/>
    <s v="Offer2"/>
    <s v="Agent"/>
    <n v="186.29227499999999"/>
    <s v="Four-Door Car"/>
    <s v="Medsize"/>
  </r>
  <r>
    <s v="KC67652"/>
    <x v="1"/>
    <n v="10876.4794"/>
    <x v="0"/>
    <s v="Extended"/>
    <x v="4"/>
    <d v="2011-04-02T00:00:00"/>
    <s v="Employed"/>
    <x v="1"/>
    <n v="71255"/>
    <x v="1"/>
    <x v="1"/>
    <n v="138"/>
    <n v="28"/>
    <n v="16"/>
    <n v="0"/>
    <n v="4"/>
    <s v="Personal Auto"/>
    <s v="Personal L1"/>
    <s v="Offer1"/>
    <s v="Agent"/>
    <n v="138.633681"/>
    <s v="Sports Car"/>
    <s v="Medsize"/>
  </r>
  <r>
    <s v="FQ33633"/>
    <x v="2"/>
    <n v="4413.2858580000002"/>
    <x v="0"/>
    <s v="Basic"/>
    <x v="1"/>
    <d v="2011-03-01T00:00:00"/>
    <s v="Employed"/>
    <x v="0"/>
    <n v="37697"/>
    <x v="1"/>
    <x v="0"/>
    <n v="112"/>
    <n v="35"/>
    <n v="8"/>
    <n v="0"/>
    <n v="1"/>
    <s v="Personal Auto"/>
    <s v="Personal L2"/>
    <s v="Offer4"/>
    <s v="Agent"/>
    <n v="38.403843000000002"/>
    <s v="SUV"/>
    <s v="Small"/>
  </r>
  <r>
    <s v="QS23134"/>
    <x v="1"/>
    <n v="12504.49422"/>
    <x v="0"/>
    <s v="Premium"/>
    <x v="1"/>
    <s v="1/22/11"/>
    <s v="Employed"/>
    <x v="1"/>
    <n v="33746"/>
    <x v="0"/>
    <x v="0"/>
    <n v="106"/>
    <n v="29"/>
    <n v="23"/>
    <n v="0"/>
    <n v="2"/>
    <s v="Personal Auto"/>
    <s v="Personal L2"/>
    <s v="Offer2"/>
    <s v="Call Center"/>
    <n v="508.8"/>
    <s v="Two-Door Car"/>
    <s v="Medsize"/>
  </r>
  <r>
    <s v="EZ70589"/>
    <x v="0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1"/>
    <s v="Offer2"/>
    <s v="Call Center"/>
    <n v="7.3459459999999996"/>
    <s v="Two-Door Car"/>
    <s v="Small"/>
  </r>
  <r>
    <s v="KT91115"/>
    <x v="4"/>
    <n v="4690.7938679999997"/>
    <x v="0"/>
    <s v="Premium"/>
    <x v="0"/>
    <d v="2011-12-01T00:00:00"/>
    <s v="Employed"/>
    <x v="1"/>
    <n v="43367"/>
    <x v="0"/>
    <x v="2"/>
    <n v="118"/>
    <n v="6"/>
    <n v="20"/>
    <n v="0"/>
    <n v="1"/>
    <s v="Personal Auto"/>
    <s v="Personal L1"/>
    <s v="Offer2"/>
    <s v="Branch"/>
    <n v="1026.7419259999999"/>
    <s v="Four-Door Car"/>
    <s v="Medsize"/>
  </r>
  <r>
    <s v="RS66246"/>
    <x v="3"/>
    <n v="2943.045259"/>
    <x v="0"/>
    <s v="Extended"/>
    <x v="3"/>
    <s v="1/18/11"/>
    <s v="Unemployed"/>
    <x v="0"/>
    <n v="0"/>
    <x v="0"/>
    <x v="1"/>
    <n v="81"/>
    <n v="26"/>
    <n v="23"/>
    <n v="0"/>
    <n v="1"/>
    <s v="Personal Auto"/>
    <s v="Personal L3"/>
    <s v="Offer4"/>
    <s v="Branch"/>
    <n v="388.8"/>
    <s v="Two-Door Car"/>
    <s v="Large"/>
  </r>
  <r>
    <s v="YX72707"/>
    <x v="4"/>
    <n v="5003.3366640000004"/>
    <x v="0"/>
    <s v="Basic"/>
    <x v="4"/>
    <s v="1/19/11"/>
    <s v="Unemployed"/>
    <x v="0"/>
    <n v="0"/>
    <x v="0"/>
    <x v="0"/>
    <n v="66"/>
    <n v="12"/>
    <n v="20"/>
    <n v="1"/>
    <n v="4"/>
    <s v="Personal Auto"/>
    <s v="Personal L3"/>
    <s v="Offer2"/>
    <s v="Agent"/>
    <n v="445.19869"/>
    <s v="Four-Door Car"/>
    <s v="Small"/>
  </r>
  <r>
    <s v="LJ79533"/>
    <x v="2"/>
    <n v="13466.92071"/>
    <x v="1"/>
    <s v="Basic"/>
    <x v="3"/>
    <s v="2/23/11"/>
    <s v="Disabled"/>
    <x v="0"/>
    <n v="11432"/>
    <x v="0"/>
    <x v="0"/>
    <n v="119"/>
    <n v="11"/>
    <n v="9"/>
    <n v="0"/>
    <n v="2"/>
    <s v="Special Auto"/>
    <s v="Special L2"/>
    <s v="Offer2"/>
    <s v="Agent"/>
    <n v="571.20000000000005"/>
    <s v="SUV"/>
    <s v="Small"/>
  </r>
  <r>
    <s v="JQ95021"/>
    <x v="3"/>
    <n v="3386.1865149999999"/>
    <x v="0"/>
    <s v="Extended"/>
    <x v="1"/>
    <s v="2/13/11"/>
    <s v="Employed"/>
    <x v="1"/>
    <n v="67249"/>
    <x v="1"/>
    <x v="2"/>
    <n v="86"/>
    <n v="25"/>
    <n v="4"/>
    <n v="0"/>
    <n v="1"/>
    <s v="Special Auto"/>
    <s v="Special L1"/>
    <s v="Offer3"/>
    <s v="Web"/>
    <n v="33.894694999999999"/>
    <s v="Four-Door Car"/>
    <s v="Medsize"/>
  </r>
  <r>
    <s v="ET88948"/>
    <x v="3"/>
    <n v="5503.4407229999997"/>
    <x v="0"/>
    <s v="Basic"/>
    <x v="0"/>
    <d v="2011-08-02T00:00:00"/>
    <s v="Employed"/>
    <x v="0"/>
    <n v="76839"/>
    <x v="0"/>
    <x v="0"/>
    <n v="68"/>
    <n v="12"/>
    <n v="85"/>
    <n v="0"/>
    <n v="3"/>
    <s v="Personal Auto"/>
    <s v="Personal L2"/>
    <s v="Offer1"/>
    <s v="Call Center"/>
    <n v="326.39999999999998"/>
    <s v="Four-Door Car"/>
    <s v="Medsize"/>
  </r>
  <r>
    <s v="GW43195"/>
    <x v="4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2"/>
    <s v="Offer1"/>
    <s v="Branch"/>
    <n v="1027.2"/>
    <s v="Luxury Car"/>
    <s v="Small"/>
  </r>
  <r>
    <s v="MQ54182"/>
    <x v="3"/>
    <n v="4739.34663"/>
    <x v="0"/>
    <s v="Premium"/>
    <x v="0"/>
    <d v="2011-11-02T00:00:00"/>
    <s v="Employed"/>
    <x v="0"/>
    <n v="49447"/>
    <x v="0"/>
    <x v="0"/>
    <n v="119"/>
    <n v="9"/>
    <n v="48"/>
    <n v="2"/>
    <n v="1"/>
    <s v="Personal Auto"/>
    <s v="Personal L2"/>
    <s v="Offer1"/>
    <s v="Branch"/>
    <n v="762.00725299999999"/>
    <s v="Four-Door Car"/>
    <s v="Medsize"/>
  </r>
  <r>
    <s v="WM39308"/>
    <x v="2"/>
    <n v="15777.88702"/>
    <x v="0"/>
    <s v="Basic"/>
    <x v="3"/>
    <d v="2011-03-01T00:00:00"/>
    <s v="Employed"/>
    <x v="0"/>
    <n v="98713"/>
    <x v="2"/>
    <x v="0"/>
    <n v="65"/>
    <n v="3"/>
    <n v="91"/>
    <n v="0"/>
    <n v="2"/>
    <s v="Personal Auto"/>
    <s v="Personal L2"/>
    <s v="Offer2"/>
    <s v="Call Center"/>
    <n v="289.894293"/>
    <s v="Two-Door Car"/>
    <s v="Medsize"/>
  </r>
  <r>
    <s v="DK20428"/>
    <x v="4"/>
    <n v="2619.8653359999998"/>
    <x v="0"/>
    <s v="Basic"/>
    <x v="0"/>
    <s v="2/19/11"/>
    <s v="Employed"/>
    <x v="1"/>
    <n v="26094"/>
    <x v="1"/>
    <x v="0"/>
    <n v="67"/>
    <n v="16"/>
    <n v="84"/>
    <n v="0"/>
    <n v="1"/>
    <s v="Personal Auto"/>
    <s v="Personal L1"/>
    <s v="Offer4"/>
    <s v="Branch"/>
    <n v="2.0282230000000001"/>
    <s v="Two-Door Car"/>
    <s v="Medsize"/>
  </r>
  <r>
    <s v="IZ67803"/>
    <x v="3"/>
    <n v="15445.66166"/>
    <x v="0"/>
    <s v="Basic"/>
    <x v="2"/>
    <s v="1/28/11"/>
    <s v="Employed"/>
    <x v="1"/>
    <n v="26990"/>
    <x v="2"/>
    <x v="0"/>
    <n v="65"/>
    <n v="9"/>
    <n v="60"/>
    <n v="1"/>
    <n v="2"/>
    <s v="Personal Auto"/>
    <s v="Personal L1"/>
    <s v="Offer3"/>
    <s v="Agent"/>
    <n v="297.864823"/>
    <s v="Four-Door Car"/>
    <s v="Medsize"/>
  </r>
  <r>
    <s v="VW65351"/>
    <x v="0"/>
    <n v="3355.5281679999998"/>
    <x v="0"/>
    <s v="Extended"/>
    <x v="1"/>
    <s v="1/26/11"/>
    <s v="Employed"/>
    <x v="0"/>
    <n v="46644"/>
    <x v="1"/>
    <x v="0"/>
    <n v="84"/>
    <n v="34"/>
    <n v="19"/>
    <n v="0"/>
    <n v="1"/>
    <s v="Personal Auto"/>
    <s v="Personal L2"/>
    <s v="Offer3"/>
    <s v="Agent"/>
    <n v="150.68802400000001"/>
    <s v="Four-Door Car"/>
    <s v="Medsize"/>
  </r>
  <r>
    <s v="SY36127"/>
    <x v="3"/>
    <n v="2874.0884700000001"/>
    <x v="0"/>
    <s v="Basic"/>
    <x v="2"/>
    <s v="2/28/11"/>
    <s v="Employed"/>
    <x v="0"/>
    <n v="33462"/>
    <x v="1"/>
    <x v="0"/>
    <n v="72"/>
    <n v="12"/>
    <n v="9"/>
    <n v="0"/>
    <n v="1"/>
    <s v="Personal Auto"/>
    <s v="Personal L3"/>
    <s v="Offer2"/>
    <s v="Branch"/>
    <n v="112.425578"/>
    <s v="Four-Door Car"/>
    <s v="Medsize"/>
  </r>
  <r>
    <s v="LA20890"/>
    <x v="4"/>
    <n v="2846.6454309999999"/>
    <x v="0"/>
    <s v="Basic"/>
    <x v="0"/>
    <s v="1/28/11"/>
    <s v="Employed"/>
    <x v="0"/>
    <n v="66880"/>
    <x v="0"/>
    <x v="0"/>
    <n v="71"/>
    <n v="7"/>
    <n v="54"/>
    <n v="0"/>
    <n v="1"/>
    <s v="Personal Auto"/>
    <s v="Personal L3"/>
    <s v="Offer4"/>
    <s v="Branch"/>
    <n v="340.8"/>
    <s v="Four-Door Car"/>
    <s v="Medsize"/>
  </r>
  <r>
    <s v="EP48362"/>
    <x v="1"/>
    <n v="23813.520509999998"/>
    <x v="0"/>
    <s v="Basic"/>
    <x v="0"/>
    <s v="1/27/11"/>
    <s v="Employed"/>
    <x v="1"/>
    <n v="88680"/>
    <x v="2"/>
    <x v="0"/>
    <n v="66"/>
    <n v="5"/>
    <n v="66"/>
    <n v="0"/>
    <n v="2"/>
    <s v="Personal Auto"/>
    <s v="Personal L1"/>
    <s v="Offer2"/>
    <s v="Web"/>
    <n v="201.762191"/>
    <s v="Four-Door Car"/>
    <s v="Medsize"/>
  </r>
  <r>
    <s v="BI46495"/>
    <x v="4"/>
    <n v="5313.467001"/>
    <x v="0"/>
    <s v="Extended"/>
    <x v="3"/>
    <d v="2011-06-02T00:00:00"/>
    <s v="Unemployed"/>
    <x v="1"/>
    <n v="0"/>
    <x v="0"/>
    <x v="1"/>
    <n v="79"/>
    <n v="4"/>
    <n v="78"/>
    <n v="0"/>
    <n v="4"/>
    <s v="Corporate Auto"/>
    <s v="Corporate L2"/>
    <s v="Offer1"/>
    <s v="Branch"/>
    <n v="568.79999999999995"/>
    <s v="Two-Door Car"/>
    <s v="Medsize"/>
  </r>
  <r>
    <s v="ON91363"/>
    <x v="0"/>
    <n v="3730.1449160000002"/>
    <x v="0"/>
    <s v="Extended"/>
    <x v="1"/>
    <d v="2011-03-01T00:00:00"/>
    <s v="Employed"/>
    <x v="1"/>
    <n v="75132"/>
    <x v="0"/>
    <x v="0"/>
    <n v="93"/>
    <n v="7"/>
    <n v="33"/>
    <n v="2"/>
    <n v="1"/>
    <s v="Personal Auto"/>
    <s v="Personal L2"/>
    <s v="Offer4"/>
    <s v="Call Center"/>
    <n v="446.4"/>
    <s v="Four-Door Car"/>
    <s v="Medsize"/>
  </r>
  <r>
    <s v="TG95261"/>
    <x v="3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Personal Auto"/>
    <s v="Personal L2"/>
    <s v="Offer1"/>
    <s v="Branch"/>
    <n v="650.52179000000001"/>
    <s v="Sports Car"/>
    <s v="Medsize"/>
  </r>
  <r>
    <s v="EE59791"/>
    <x v="3"/>
    <n v="5931.2848899999999"/>
    <x v="0"/>
    <s v="Basic"/>
    <x v="3"/>
    <d v="2011-07-02T00:00:00"/>
    <s v="Employed"/>
    <x v="0"/>
    <n v="56617"/>
    <x v="0"/>
    <x v="0"/>
    <n v="74"/>
    <n v="18"/>
    <n v="24"/>
    <n v="0"/>
    <n v="3"/>
    <s v="Personal Auto"/>
    <s v="Personal L2"/>
    <s v="Offer4"/>
    <s v="Call Center"/>
    <n v="355.2"/>
    <s v="Four-Door Car"/>
    <s v="Small"/>
  </r>
  <r>
    <s v="IV84135"/>
    <x v="3"/>
    <n v="9429.0807550000009"/>
    <x v="0"/>
    <s v="Extended"/>
    <x v="1"/>
    <s v="2/27/11"/>
    <s v="Employed"/>
    <x v="0"/>
    <n v="75638"/>
    <x v="1"/>
    <x v="2"/>
    <n v="83"/>
    <n v="6"/>
    <n v="52"/>
    <n v="4"/>
    <n v="2"/>
    <s v="Personal Auto"/>
    <s v="Personal L3"/>
    <s v="Offer4"/>
    <s v="Agent"/>
    <n v="108.69654"/>
    <s v="Four-Door Car"/>
    <s v="Medsize"/>
  </r>
  <r>
    <s v="TE11374"/>
    <x v="3"/>
    <n v="7613.0498189999998"/>
    <x v="0"/>
    <s v="Basic"/>
    <x v="0"/>
    <s v="2/27/11"/>
    <s v="Disabled"/>
    <x v="0"/>
    <n v="24982"/>
    <x v="0"/>
    <x v="0"/>
    <n v="109"/>
    <n v="20"/>
    <n v="52"/>
    <n v="4"/>
    <n v="7"/>
    <s v="Personal Auto"/>
    <s v="Personal L1"/>
    <s v="Offer1"/>
    <s v="Web"/>
    <n v="523.20000000000005"/>
    <s v="SUV"/>
    <s v="Medsize"/>
  </r>
  <r>
    <s v="GH12466"/>
    <x v="0"/>
    <n v="3313.0144049999999"/>
    <x v="0"/>
    <s v="Extended"/>
    <x v="3"/>
    <s v="1/28/11"/>
    <s v="Employed"/>
    <x v="0"/>
    <n v="40348"/>
    <x v="1"/>
    <x v="0"/>
    <n v="83"/>
    <n v="6"/>
    <n v="56"/>
    <n v="0"/>
    <n v="1"/>
    <s v="Personal Auto"/>
    <s v="Personal L3"/>
    <s v="Offer2"/>
    <s v="Agent"/>
    <n v="26.314753"/>
    <s v="Four-Door Car"/>
    <s v="Medsize"/>
  </r>
  <r>
    <s v="PC43437"/>
    <x v="1"/>
    <n v="7317.0142539999997"/>
    <x v="0"/>
    <s v="Basic"/>
    <x v="1"/>
    <s v="1/20/11"/>
    <s v="Employed"/>
    <x v="0"/>
    <n v="24083"/>
    <x v="0"/>
    <x v="2"/>
    <n v="63"/>
    <n v="22"/>
    <n v="2"/>
    <n v="1"/>
    <n v="2"/>
    <s v="Personal Auto"/>
    <s v="Personal L3"/>
    <s v="Offer1"/>
    <s v="Agent"/>
    <n v="340.45360599999998"/>
    <s v="Four-Door Car"/>
    <s v="Small"/>
  </r>
  <r>
    <s v="PW98890"/>
    <x v="4"/>
    <n v="2665.7370820000001"/>
    <x v="0"/>
    <s v="Basic"/>
    <x v="0"/>
    <s v="1/19/11"/>
    <s v="Employed"/>
    <x v="0"/>
    <n v="81538"/>
    <x v="2"/>
    <x v="2"/>
    <n v="66"/>
    <n v="3"/>
    <n v="46"/>
    <n v="0"/>
    <n v="1"/>
    <s v="Personal Auto"/>
    <s v="Personal L1"/>
    <s v="Offer4"/>
    <s v="Call Center"/>
    <n v="272.84481599999998"/>
    <s v="Four-Door Car"/>
    <s v="Small"/>
  </r>
  <r>
    <s v="BQ94892"/>
    <x v="4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Personal Auto"/>
    <s v="Personal L2"/>
    <s v="Offer2"/>
    <s v="Call Center"/>
    <n v="207.75185999999999"/>
    <s v="Four-Door Car"/>
    <s v="Medsize"/>
  </r>
  <r>
    <s v="LA33814"/>
    <x v="4"/>
    <n v="17367.274089999999"/>
    <x v="0"/>
    <s v="Premium"/>
    <x v="3"/>
    <d v="2011-05-01T00:00:00"/>
    <s v="Employed"/>
    <x v="1"/>
    <n v="66245"/>
    <x v="1"/>
    <x v="0"/>
    <n v="145"/>
    <n v="22"/>
    <n v="58"/>
    <n v="0"/>
    <n v="2"/>
    <s v="Personal Auto"/>
    <s v="Personal L3"/>
    <s v="Offer2"/>
    <s v="Agent"/>
    <n v="181.50142399999999"/>
    <s v="SUV"/>
    <s v="Medsize"/>
  </r>
  <r>
    <s v="WM87004"/>
    <x v="4"/>
    <n v="10595.81033"/>
    <x v="0"/>
    <s v="Basic"/>
    <x v="0"/>
    <d v="2011-06-01T00:00:00"/>
    <s v="Unemployed"/>
    <x v="1"/>
    <n v="0"/>
    <x v="0"/>
    <x v="2"/>
    <n v="102"/>
    <n v="22"/>
    <n v="20"/>
    <n v="0"/>
    <n v="2"/>
    <s v="Personal Auto"/>
    <s v="Personal L3"/>
    <s v="Offer1"/>
    <s v="Branch"/>
    <n v="734.4"/>
    <s v="SUV"/>
    <s v="Small"/>
  </r>
  <r>
    <s v="OL28902"/>
    <x v="3"/>
    <n v="5999.380228"/>
    <x v="0"/>
    <s v="Premium"/>
    <x v="1"/>
    <d v="2011-04-01T00:00:00"/>
    <s v="Disabled"/>
    <x v="1"/>
    <n v="26303"/>
    <x v="0"/>
    <x v="2"/>
    <n v="165"/>
    <n v="16"/>
    <n v="47"/>
    <n v="0"/>
    <n v="1"/>
    <s v="Personal Auto"/>
    <s v="Personal L3"/>
    <s v="Offer4"/>
    <s v="Agent"/>
    <n v="956.58990300000005"/>
    <s v="SUV"/>
    <s v="Small"/>
  </r>
  <r>
    <s v="VW88885"/>
    <x v="3"/>
    <n v="17006.002560000001"/>
    <x v="0"/>
    <s v="Basic"/>
    <x v="0"/>
    <s v="1/14/11"/>
    <s v="Employed"/>
    <x v="0"/>
    <n v="58620"/>
    <x v="0"/>
    <x v="0"/>
    <n v="71"/>
    <n v="11"/>
    <n v="51"/>
    <n v="0"/>
    <n v="2"/>
    <s v="Corporate Auto"/>
    <s v="Corporate L2"/>
    <s v="Offer3"/>
    <s v="Call Center"/>
    <n v="340.8"/>
    <s v="Four-Door Car"/>
    <s v="Medsize"/>
  </r>
  <r>
    <s v="OQ51004"/>
    <x v="3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GJ88864"/>
    <x v="2"/>
    <n v="3589.3723610000002"/>
    <x v="0"/>
    <s v="Extended"/>
    <x v="1"/>
    <s v="1/30/11"/>
    <s v="Employed"/>
    <x v="0"/>
    <n v="30944"/>
    <x v="2"/>
    <x v="2"/>
    <n v="92"/>
    <n v="15"/>
    <n v="46"/>
    <n v="0"/>
    <n v="1"/>
    <s v="Personal Auto"/>
    <s v="Personal L3"/>
    <s v="Offer1"/>
    <s v="Web"/>
    <n v="348.21628399999997"/>
    <s v="Four-Door Car"/>
    <s v="Small"/>
  </r>
  <r>
    <s v="AF69537"/>
    <x v="1"/>
    <n v="7329.7775540000002"/>
    <x v="0"/>
    <s v="Premium"/>
    <x v="1"/>
    <d v="2011-06-01T00:00:00"/>
    <s v="Employed"/>
    <x v="1"/>
    <n v="59630"/>
    <x v="0"/>
    <x v="0"/>
    <n v="185"/>
    <n v="9"/>
    <n v="67"/>
    <n v="0"/>
    <n v="1"/>
    <s v="Personal Auto"/>
    <s v="Personal L3"/>
    <s v="Offer1"/>
    <s v="Agent"/>
    <n v="888"/>
    <s v="SUV"/>
    <s v="Medsize"/>
  </r>
  <r>
    <s v="TX11163"/>
    <x v="2"/>
    <n v="7380.5704450000003"/>
    <x v="0"/>
    <s v="Basic"/>
    <x v="0"/>
    <s v="1/21/11"/>
    <s v="Employed"/>
    <x v="0"/>
    <n v="53957"/>
    <x v="1"/>
    <x v="0"/>
    <n v="184"/>
    <n v="19"/>
    <n v="80"/>
    <n v="0"/>
    <n v="1"/>
    <s v="Corporate Auto"/>
    <s v="Corporate L3"/>
    <s v="Offer1"/>
    <s v="Branch"/>
    <n v="61.554271999999997"/>
    <s v="Luxury SUV"/>
    <s v="Medsize"/>
  </r>
  <r>
    <s v="FG43850"/>
    <x v="4"/>
    <n v="7472.6720329999998"/>
    <x v="0"/>
    <s v="Extended"/>
    <x v="3"/>
    <s v="1/14/11"/>
    <s v="Employed"/>
    <x v="1"/>
    <n v="44385"/>
    <x v="0"/>
    <x v="1"/>
    <n v="97"/>
    <n v="6"/>
    <n v="31"/>
    <n v="0"/>
    <n v="7"/>
    <s v="Corporate Auto"/>
    <s v="Corporate L3"/>
    <s v="Offer4"/>
    <s v="Call Center"/>
    <n v="465.6"/>
    <s v="Four-Door Car"/>
    <s v="Small"/>
  </r>
  <r>
    <s v="WY37677"/>
    <x v="4"/>
    <n v="8500.1219500000007"/>
    <x v="0"/>
    <s v="Basic"/>
    <x v="3"/>
    <d v="2011-10-02T00:00:00"/>
    <s v="Unemployed"/>
    <x v="1"/>
    <n v="0"/>
    <x v="0"/>
    <x v="0"/>
    <n v="119"/>
    <n v="1"/>
    <n v="58"/>
    <n v="0"/>
    <n v="7"/>
    <s v="Personal Auto"/>
    <s v="Personal L3"/>
    <s v="Offer2"/>
    <s v="Agent"/>
    <n v="856.8"/>
    <s v="Sports Car"/>
    <s v="Medsize"/>
  </r>
  <r>
    <s v="WY80801"/>
    <x v="3"/>
    <n v="19357.799640000001"/>
    <x v="0"/>
    <s v="Premium"/>
    <x v="3"/>
    <d v="2011-05-01T00:00:00"/>
    <s v="Employed"/>
    <x v="0"/>
    <n v="25561"/>
    <x v="0"/>
    <x v="0"/>
    <n v="163"/>
    <n v="3"/>
    <n v="25"/>
    <n v="0"/>
    <n v="2"/>
    <s v="Corporate Auto"/>
    <s v="Corporate L1"/>
    <s v="Offer2"/>
    <s v="Agent"/>
    <n v="983.37498500000004"/>
    <s v="SUV"/>
    <s v="Medsize"/>
  </r>
  <r>
    <s v="GZ90429"/>
    <x v="3"/>
    <n v="5846.1144109999996"/>
    <x v="0"/>
    <s v="Premium"/>
    <x v="3"/>
    <s v="1/17/11"/>
    <s v="Employed"/>
    <x v="1"/>
    <n v="85956"/>
    <x v="2"/>
    <x v="0"/>
    <n v="145"/>
    <n v="0"/>
    <n v="85"/>
    <n v="0"/>
    <n v="1"/>
    <s v="Corporate Auto"/>
    <s v="Corporate L2"/>
    <s v="Offer1"/>
    <s v="Call Center"/>
    <n v="510.38188200000002"/>
    <s v="SUV"/>
    <s v="Small"/>
  </r>
  <r>
    <s v="SX89429"/>
    <x v="1"/>
    <n v="2231.786517"/>
    <x v="0"/>
    <s v="Basic"/>
    <x v="3"/>
    <d v="2011-12-01T00:00:00"/>
    <s v="Unemployed"/>
    <x v="0"/>
    <n v="0"/>
    <x v="0"/>
    <x v="0"/>
    <n v="61"/>
    <n v="26"/>
    <n v="79"/>
    <n v="1"/>
    <n v="1"/>
    <s v="Personal Auto"/>
    <s v="Personal L3"/>
    <s v="Offer1"/>
    <s v="Agent"/>
    <n v="311.404068"/>
    <s v="Four-Door Car"/>
    <s v="Small"/>
  </r>
  <r>
    <s v="FW35631"/>
    <x v="4"/>
    <n v="4864.5273559999996"/>
    <x v="0"/>
    <s v="Extended"/>
    <x v="0"/>
    <d v="2011-02-01T00:00:00"/>
    <s v="Employed"/>
    <x v="1"/>
    <n v="37406"/>
    <x v="0"/>
    <x v="0"/>
    <n v="122"/>
    <n v="23"/>
    <n v="38"/>
    <n v="1"/>
    <n v="1"/>
    <s v="Corporate Auto"/>
    <s v="Corporate L3"/>
    <s v="Offer3"/>
    <s v="Call Center"/>
    <n v="1134.9604710000001"/>
    <s v="SUV"/>
    <s v="Small"/>
  </r>
  <r>
    <s v="HM20848"/>
    <x v="3"/>
    <n v="4594.2928259999999"/>
    <x v="0"/>
    <s v="Basic"/>
    <x v="3"/>
    <d v="2011-06-02T00:00:00"/>
    <s v="Employed"/>
    <x v="0"/>
    <n v="39053"/>
    <x v="0"/>
    <x v="0"/>
    <n v="114"/>
    <n v="5"/>
    <n v="66"/>
    <n v="0"/>
    <n v="1"/>
    <s v="Personal Auto"/>
    <s v="Personal L1"/>
    <s v="Offer3"/>
    <s v="Agent"/>
    <n v="547.20000000000005"/>
    <s v="Sports Car"/>
    <s v="Medsize"/>
  </r>
  <r>
    <s v="FO49408"/>
    <x v="4"/>
    <n v="3044.0032019999999"/>
    <x v="0"/>
    <s v="Extended"/>
    <x v="3"/>
    <s v="2/15/11"/>
    <s v="Employed"/>
    <x v="1"/>
    <n v="24475"/>
    <x v="0"/>
    <x v="1"/>
    <n v="84"/>
    <n v="11"/>
    <n v="55"/>
    <n v="3"/>
    <n v="1"/>
    <s v="Personal Auto"/>
    <s v="Personal L3"/>
    <s v="Offer2"/>
    <s v="Call Center"/>
    <n v="604.79999999999995"/>
    <s v="Four-Door Car"/>
    <s v="Medsize"/>
  </r>
  <r>
    <s v="LL95376"/>
    <x v="0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Personal Auto"/>
    <s v="Personal L3"/>
    <s v="Offer2"/>
    <s v="Agent"/>
    <n v="331.2"/>
    <s v="Two-Door Car"/>
    <s v="Medsize"/>
  </r>
  <r>
    <s v="UK49045"/>
    <x v="4"/>
    <n v="11064.29047"/>
    <x v="0"/>
    <s v="Extended"/>
    <x v="3"/>
    <d v="2011-01-02T00:00:00"/>
    <s v="Employed"/>
    <x v="1"/>
    <n v="29484"/>
    <x v="0"/>
    <x v="0"/>
    <n v="93"/>
    <n v="19"/>
    <n v="51"/>
    <n v="0"/>
    <n v="2"/>
    <s v="Personal Auto"/>
    <s v="Personal L2"/>
    <s v="Offer2"/>
    <s v="Branch"/>
    <n v="446.4"/>
    <s v="Two-Door Car"/>
    <s v="Medsize"/>
  </r>
  <r>
    <s v="JA24437"/>
    <x v="3"/>
    <n v="7555.8287890000001"/>
    <x v="0"/>
    <s v="Premium"/>
    <x v="1"/>
    <s v="2/25/11"/>
    <s v="Unemployed"/>
    <x v="1"/>
    <n v="0"/>
    <x v="0"/>
    <x v="1"/>
    <n v="114"/>
    <n v="19"/>
    <n v="50"/>
    <n v="0"/>
    <n v="3"/>
    <s v="Personal Auto"/>
    <s v="Personal L3"/>
    <s v="Offer1"/>
    <s v="Branch"/>
    <n v="820.8"/>
    <s v="Four-Door Car"/>
    <s v="Medsize"/>
  </r>
  <r>
    <s v="TU77462"/>
    <x v="4"/>
    <n v="7469.557777"/>
    <x v="0"/>
    <s v="Extended"/>
    <x v="1"/>
    <d v="2011-03-01T00:00:00"/>
    <s v="Employed"/>
    <x v="1"/>
    <n v="48088"/>
    <x v="1"/>
    <x v="0"/>
    <n v="94"/>
    <n v="25"/>
    <n v="73"/>
    <n v="0"/>
    <n v="4"/>
    <s v="Personal Auto"/>
    <s v="Personal L2"/>
    <s v="Offer1"/>
    <s v="Web"/>
    <n v="134.828318"/>
    <s v="Two-Door Car"/>
    <s v="Medsize"/>
  </r>
  <r>
    <s v="DA26490"/>
    <x v="3"/>
    <n v="4920.4923689999996"/>
    <x v="0"/>
    <s v="Basic"/>
    <x v="0"/>
    <s v="2/13/11"/>
    <s v="Employed"/>
    <x v="1"/>
    <n v="21366"/>
    <x v="0"/>
    <x v="0"/>
    <n v="63"/>
    <n v="20"/>
    <n v="47"/>
    <n v="0"/>
    <n v="3"/>
    <s v="Personal Auto"/>
    <s v="Personal L2"/>
    <s v="Offer4"/>
    <s v="Branch"/>
    <n v="302.39999999999998"/>
    <s v="Two-Door Car"/>
    <s v="Small"/>
  </r>
  <r>
    <s v="JC37131"/>
    <x v="1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Special Auto"/>
    <s v="Special L3"/>
    <s v="Offer1"/>
    <s v="Call Center"/>
    <n v="542.4"/>
    <s v="SUV"/>
    <s v="Medsize"/>
  </r>
  <r>
    <s v="YZ77792"/>
    <x v="0"/>
    <n v="4630.3632870000001"/>
    <x v="0"/>
    <s v="Basic"/>
    <x v="3"/>
    <s v="1/13/11"/>
    <s v="Unemployed"/>
    <x v="0"/>
    <n v="0"/>
    <x v="0"/>
    <x v="1"/>
    <n v="64"/>
    <n v="3"/>
    <n v="59"/>
    <n v="0"/>
    <n v="4"/>
    <s v="Personal Auto"/>
    <s v="Personal L3"/>
    <s v="Offer1"/>
    <s v="Agent"/>
    <n v="460.8"/>
    <s v="Four-Door Car"/>
    <s v="Small"/>
  </r>
  <r>
    <s v="AH53588"/>
    <x v="3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Personal Auto"/>
    <s v="Personal L2"/>
    <s v="Offer2"/>
    <s v="Agent"/>
    <n v="316.8"/>
    <s v="Two-Door Car"/>
    <s v="Medsize"/>
  </r>
  <r>
    <s v="QV89018"/>
    <x v="1"/>
    <n v="20467.717960000002"/>
    <x v="0"/>
    <s v="Basic"/>
    <x v="3"/>
    <d v="2011-03-01T00:00:00"/>
    <s v="Employed"/>
    <x v="1"/>
    <n v="89025"/>
    <x v="2"/>
    <x v="0"/>
    <n v="64"/>
    <n v="32"/>
    <n v="10"/>
    <n v="0"/>
    <n v="2"/>
    <s v="Personal Auto"/>
    <s v="Personal L3"/>
    <s v="Offer3"/>
    <s v="Branch"/>
    <n v="179.25160399999999"/>
    <s v="Four-Door Car"/>
    <s v="Large"/>
  </r>
  <r>
    <s v="SY95534"/>
    <x v="3"/>
    <n v="3792.8295280000002"/>
    <x v="0"/>
    <s v="Basic"/>
    <x v="0"/>
    <s v="1/21/11"/>
    <s v="Unemployed"/>
    <x v="1"/>
    <n v="0"/>
    <x v="0"/>
    <x v="0"/>
    <n v="104"/>
    <n v="23"/>
    <n v="76"/>
    <n v="0"/>
    <n v="1"/>
    <s v="Personal Auto"/>
    <s v="Personal L3"/>
    <s v="Offer3"/>
    <s v="Branch"/>
    <n v="748.8"/>
    <s v="SUV"/>
    <s v="Medsize"/>
  </r>
  <r>
    <s v="YT37186"/>
    <x v="3"/>
    <n v="17526.179080000002"/>
    <x v="0"/>
    <s v="Extended"/>
    <x v="0"/>
    <s v="1/19/11"/>
    <s v="Employed"/>
    <x v="0"/>
    <n v="52228"/>
    <x v="0"/>
    <x v="0"/>
    <n v="220"/>
    <n v="29"/>
    <n v="72"/>
    <n v="1"/>
    <n v="8"/>
    <s v="Personal Auto"/>
    <s v="Personal L3"/>
    <s v="Offer3"/>
    <s v="Agent"/>
    <n v="1056"/>
    <s v="Luxury SUV"/>
    <s v="Medsize"/>
  </r>
  <r>
    <s v="DY81347"/>
    <x v="3"/>
    <n v="4715.4691929999999"/>
    <x v="0"/>
    <s v="Extended"/>
    <x v="3"/>
    <d v="2011-02-02T00:00:00"/>
    <s v="Unemployed"/>
    <x v="0"/>
    <n v="0"/>
    <x v="0"/>
    <x v="0"/>
    <n v="126"/>
    <n v="13"/>
    <n v="91"/>
    <n v="0"/>
    <n v="1"/>
    <s v="Personal Auto"/>
    <s v="Personal L3"/>
    <s v="Offer2"/>
    <s v="Web"/>
    <n v="694.35796100000005"/>
    <s v="SUV"/>
    <s v="Medsize"/>
  </r>
  <r>
    <s v="VH45074"/>
    <x v="3"/>
    <n v="2288.763508"/>
    <x v="0"/>
    <s v="Basic"/>
    <x v="1"/>
    <s v="1/31/11"/>
    <s v="Unemployed"/>
    <x v="1"/>
    <n v="0"/>
    <x v="0"/>
    <x v="2"/>
    <n v="63"/>
    <n v="11"/>
    <n v="30"/>
    <n v="0"/>
    <n v="1"/>
    <s v="Personal Auto"/>
    <s v="Personal L3"/>
    <s v="Offer2"/>
    <s v="Web"/>
    <n v="344.28818899999999"/>
    <s v="Four-Door Car"/>
    <s v="Large"/>
  </r>
  <r>
    <s v="BF45697"/>
    <x v="3"/>
    <n v="5670.132321"/>
    <x v="0"/>
    <s v="Basic"/>
    <x v="1"/>
    <s v="1/14/11"/>
    <s v="Employed"/>
    <x v="1"/>
    <n v="83086"/>
    <x v="2"/>
    <x v="0"/>
    <n v="71"/>
    <n v="1"/>
    <n v="43"/>
    <n v="3"/>
    <n v="3"/>
    <s v="Personal Auto"/>
    <s v="Personal L3"/>
    <s v="Offer3"/>
    <s v="Agent"/>
    <n v="320.48664500000001"/>
    <s v="Four-Door Car"/>
    <s v="Medsize"/>
  </r>
  <r>
    <s v="RY27018"/>
    <x v="0"/>
    <n v="7228.993348"/>
    <x v="0"/>
    <s v="Extended"/>
    <x v="3"/>
    <d v="2011-05-01T00:00:00"/>
    <s v="Employed"/>
    <x v="1"/>
    <n v="53214"/>
    <x v="0"/>
    <x v="0"/>
    <n v="91"/>
    <n v="21"/>
    <n v="76"/>
    <n v="0"/>
    <n v="3"/>
    <s v="Personal Auto"/>
    <s v="Personal L3"/>
    <s v="Offer4"/>
    <s v="Call Center"/>
    <n v="436.8"/>
    <s v="Four-Door Car"/>
    <s v="Large"/>
  </r>
  <r>
    <s v="YJ16163"/>
    <x v="4"/>
    <n v="11009.13049"/>
    <x v="1"/>
    <s v="Premium"/>
    <x v="0"/>
    <s v="1/24/11"/>
    <s v="Employed"/>
    <x v="0"/>
    <n v="51643"/>
    <x v="0"/>
    <x v="1"/>
    <n v="283"/>
    <n v="16"/>
    <n v="43"/>
    <n v="0"/>
    <n v="1"/>
    <s v="Special Auto"/>
    <s v="Special L3"/>
    <s v="Offer2"/>
    <s v="Agent"/>
    <n v="1358.4"/>
    <s v="Luxury Car"/>
    <s v="Medsize"/>
  </r>
  <r>
    <s v="QM61543"/>
    <x v="1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Corporate Auto"/>
    <s v="Corporate L2"/>
    <s v="Offer2"/>
    <s v="Agent"/>
    <n v="425.80011200000001"/>
    <s v="Four-Door Car"/>
    <s v="Medsize"/>
  </r>
  <r>
    <s v="IU83998"/>
    <x v="0"/>
    <n v="11196.46002"/>
    <x v="0"/>
    <s v="Premium"/>
    <x v="0"/>
    <d v="2011-01-01T00:00:00"/>
    <s v="Unemployed"/>
    <x v="0"/>
    <n v="0"/>
    <x v="0"/>
    <x v="0"/>
    <n v="298"/>
    <n v="26"/>
    <n v="94"/>
    <n v="0"/>
    <n v="1"/>
    <s v="Personal Auto"/>
    <s v="Personal L3"/>
    <s v="Offer1"/>
    <s v="Branch"/>
    <n v="2145.6"/>
    <s v="Luxury Car"/>
    <s v="Medsize"/>
  </r>
  <r>
    <s v="NE29938"/>
    <x v="3"/>
    <n v="12840.43291"/>
    <x v="0"/>
    <s v="Extended"/>
    <x v="1"/>
    <d v="2011-03-02T00:00:00"/>
    <s v="Unemployed"/>
    <x v="0"/>
    <n v="0"/>
    <x v="0"/>
    <x v="1"/>
    <n v="90"/>
    <n v="1"/>
    <n v="94"/>
    <n v="0"/>
    <n v="2"/>
    <s v="Personal Auto"/>
    <s v="Personal L2"/>
    <s v="Offer1"/>
    <s v="Call Center"/>
    <n v="648"/>
    <s v="Two-Door Car"/>
    <s v="Large"/>
  </r>
  <r>
    <s v="VQ57815"/>
    <x v="4"/>
    <n v="8828.3806949999998"/>
    <x v="0"/>
    <s v="Basic"/>
    <x v="4"/>
    <d v="2011-01-01T00:00:00"/>
    <s v="Employed"/>
    <x v="1"/>
    <n v="61246"/>
    <x v="1"/>
    <x v="0"/>
    <n v="110"/>
    <n v="24"/>
    <n v="21"/>
    <n v="0"/>
    <n v="3"/>
    <s v="Personal Auto"/>
    <s v="Personal L2"/>
    <s v="Offer2"/>
    <s v="Branch"/>
    <n v="159.239518"/>
    <s v="Sports Car"/>
    <s v="Medsize"/>
  </r>
  <r>
    <s v="FF93355"/>
    <x v="0"/>
    <n v="13268.79263"/>
    <x v="0"/>
    <s v="Premium"/>
    <x v="3"/>
    <s v="1/18/11"/>
    <s v="Employed"/>
    <x v="1"/>
    <n v="32762"/>
    <x v="2"/>
    <x v="0"/>
    <n v="112"/>
    <n v="26"/>
    <n v="74"/>
    <n v="0"/>
    <n v="2"/>
    <s v="Corporate Auto"/>
    <s v="Corporate L3"/>
    <s v="Offer1"/>
    <s v="Call Center"/>
    <n v="326.92683299999999"/>
    <s v="Four-Door Car"/>
    <s v="Medsize"/>
  </r>
  <r>
    <s v="MG12206"/>
    <x v="3"/>
    <n v="3728.8740979999998"/>
    <x v="0"/>
    <s v="Basic"/>
    <x v="1"/>
    <s v="2/27/11"/>
    <s v="Unemployed"/>
    <x v="1"/>
    <n v="0"/>
    <x v="0"/>
    <x v="1"/>
    <n v="69"/>
    <n v="21"/>
    <n v="54"/>
    <n v="5"/>
    <n v="3"/>
    <s v="Personal Auto"/>
    <s v="Personal L2"/>
    <s v="Offer4"/>
    <s v="Call Center"/>
    <n v="496.8"/>
    <s v="Two-Door Car"/>
    <s v="Medsize"/>
  </r>
  <r>
    <s v="NE55975"/>
    <x v="2"/>
    <n v="4983.1146559999997"/>
    <x v="0"/>
    <s v="Extended"/>
    <x v="3"/>
    <s v="2/21/11"/>
    <s v="Unemployed"/>
    <x v="0"/>
    <n v="0"/>
    <x v="0"/>
    <x v="2"/>
    <n v="133"/>
    <n v="9"/>
    <n v="85"/>
    <n v="0"/>
    <n v="1"/>
    <s v="Personal Auto"/>
    <s v="Personal L3"/>
    <s v="Offer1"/>
    <s v="Branch"/>
    <n v="957.6"/>
    <s v="Sports Car"/>
    <s v="Large"/>
  </r>
  <r>
    <s v="BX70848"/>
    <x v="0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3"/>
    <s v="Offer1"/>
    <s v="Agent"/>
    <n v="604.79999999999995"/>
    <s v="SUV"/>
    <s v="Medsize"/>
  </r>
  <r>
    <s v="NJ88229"/>
    <x v="3"/>
    <n v="8343.7515189999995"/>
    <x v="0"/>
    <s v="Basic"/>
    <x v="1"/>
    <d v="2011-04-02T00:00:00"/>
    <s v="Employed"/>
    <x v="0"/>
    <n v="64127"/>
    <x v="1"/>
    <x v="1"/>
    <n v="71"/>
    <n v="31"/>
    <n v="19"/>
    <n v="0"/>
    <n v="2"/>
    <s v="Personal Auto"/>
    <s v="Personal L2"/>
    <s v="Offer4"/>
    <s v="Branch"/>
    <n v="72.862303999999995"/>
    <s v="Four-Door Car"/>
    <s v="Medsize"/>
  </r>
  <r>
    <s v="QW31435"/>
    <x v="4"/>
    <n v="7191.8316450000002"/>
    <x v="0"/>
    <s v="Basic"/>
    <x v="3"/>
    <s v="1/17/11"/>
    <s v="Unemployed"/>
    <x v="1"/>
    <n v="0"/>
    <x v="2"/>
    <x v="0"/>
    <n v="67"/>
    <n v="9"/>
    <n v="54"/>
    <n v="0"/>
    <n v="2"/>
    <s v="Personal Auto"/>
    <s v="Personal L3"/>
    <s v="Offer3"/>
    <s v="Branch"/>
    <n v="308.54975999999999"/>
    <s v="Two-Door Car"/>
    <s v="Medsize"/>
  </r>
  <r>
    <s v="DJ22229"/>
    <x v="0"/>
    <n v="13759.14695"/>
    <x v="0"/>
    <s v="Extended"/>
    <x v="0"/>
    <s v="1/17/11"/>
    <s v="Retired"/>
    <x v="0"/>
    <n v="16794"/>
    <x v="0"/>
    <x v="1"/>
    <n v="96"/>
    <n v="7"/>
    <n v="31"/>
    <n v="0"/>
    <n v="2"/>
    <s v="Personal Auto"/>
    <s v="Personal L3"/>
    <s v="Offer1"/>
    <s v="Branch"/>
    <n v="460.8"/>
    <s v="Four-Door Car"/>
    <s v="Medsize"/>
  </r>
  <r>
    <s v="MB12747"/>
    <x v="2"/>
    <n v="9788.7131079999999"/>
    <x v="0"/>
    <s v="Extended"/>
    <x v="0"/>
    <s v="2/28/11"/>
    <s v="Employed"/>
    <x v="1"/>
    <n v="31930"/>
    <x v="1"/>
    <x v="0"/>
    <n v="83"/>
    <n v="19"/>
    <n v="30"/>
    <n v="0"/>
    <n v="2"/>
    <s v="Personal Auto"/>
    <s v="Personal L3"/>
    <s v="Offer1"/>
    <s v="Branch"/>
    <n v="37.699657999999999"/>
    <s v="Four-Door Car"/>
    <s v="Medsize"/>
  </r>
  <r>
    <s v="XQ50187"/>
    <x v="4"/>
    <n v="3360.4435600000002"/>
    <x v="0"/>
    <s v="Extended"/>
    <x v="2"/>
    <d v="2011-05-02T00:00:00"/>
    <s v="Employed"/>
    <x v="1"/>
    <n v="74918"/>
    <x v="2"/>
    <x v="1"/>
    <n v="85"/>
    <n v="13"/>
    <n v="74"/>
    <n v="0"/>
    <n v="1"/>
    <s v="Special Auto"/>
    <s v="Special L1"/>
    <s v="Offer4"/>
    <s v="Branch"/>
    <n v="314.24650700000001"/>
    <s v="Two-Door Car"/>
    <s v="Medsize"/>
  </r>
  <r>
    <s v="WU62992"/>
    <x v="4"/>
    <n v="4887.7941080000001"/>
    <x v="0"/>
    <s v="Extended"/>
    <x v="0"/>
    <d v="2011-10-02T00:00:00"/>
    <s v="Employed"/>
    <x v="1"/>
    <n v="70742"/>
    <x v="1"/>
    <x v="0"/>
    <n v="124"/>
    <n v="3"/>
    <n v="64"/>
    <n v="1"/>
    <n v="1"/>
    <s v="Personal Auto"/>
    <s v="Personal L2"/>
    <s v="Offer4"/>
    <s v="Agent"/>
    <n v="211.68057999999999"/>
    <s v="SUV"/>
    <s v="Small"/>
  </r>
  <r>
    <s v="CE11667"/>
    <x v="4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Corporate Auto"/>
    <s v="Corporate L3"/>
    <s v="Offer2"/>
    <s v="Web"/>
    <n v="268.47180200000003"/>
    <s v="Four-Door Car"/>
    <s v="Medsize"/>
  </r>
  <r>
    <s v="BP53979"/>
    <x v="3"/>
    <n v="2516.213745"/>
    <x v="0"/>
    <s v="Basic"/>
    <x v="0"/>
    <d v="2011-07-02T00:00:00"/>
    <s v="Employed"/>
    <x v="0"/>
    <n v="48829"/>
    <x v="2"/>
    <x v="1"/>
    <n v="64"/>
    <n v="23"/>
    <n v="70"/>
    <n v="1"/>
    <n v="1"/>
    <s v="Personal Auto"/>
    <s v="Personal L2"/>
    <s v="Offer1"/>
    <s v="Agent"/>
    <n v="300.312635"/>
    <s v="Four-Door Car"/>
    <s v="Medsize"/>
  </r>
  <r>
    <s v="DM59806"/>
    <x v="3"/>
    <n v="3571.3460700000001"/>
    <x v="0"/>
    <s v="Extended"/>
    <x v="4"/>
    <s v="2/13/11"/>
    <s v="Employed"/>
    <x v="0"/>
    <n v="73853"/>
    <x v="0"/>
    <x v="1"/>
    <n v="89"/>
    <n v="7"/>
    <n v="35"/>
    <n v="0"/>
    <n v="1"/>
    <s v="Personal Auto"/>
    <s v="Personal L3"/>
    <s v="Offer2"/>
    <s v="Agent"/>
    <n v="427.2"/>
    <s v="Four-Door Car"/>
    <s v="Small"/>
  </r>
  <r>
    <s v="LJ88616"/>
    <x v="1"/>
    <n v="9868.5954409999995"/>
    <x v="0"/>
    <s v="Extended"/>
    <x v="3"/>
    <d v="2011-02-02T00:00:00"/>
    <s v="Unemployed"/>
    <x v="1"/>
    <n v="0"/>
    <x v="0"/>
    <x v="1"/>
    <n v="99"/>
    <n v="25"/>
    <n v="23"/>
    <n v="0"/>
    <n v="2"/>
    <s v="Personal Auto"/>
    <s v="Personal L1"/>
    <s v="Offer2"/>
    <s v="Agent"/>
    <n v="712.8"/>
    <s v="Four-Door Car"/>
    <s v="Medsize"/>
  </r>
  <r>
    <s v="TC82133"/>
    <x v="4"/>
    <n v="5375.8215639999999"/>
    <x v="0"/>
    <s v="Basic"/>
    <x v="0"/>
    <s v="2/25/11"/>
    <s v="Employed"/>
    <x v="1"/>
    <n v="66844"/>
    <x v="1"/>
    <x v="0"/>
    <n v="70"/>
    <n v="11"/>
    <n v="80"/>
    <n v="4"/>
    <n v="5"/>
    <s v="Personal Auto"/>
    <s v="Personal L3"/>
    <s v="Offer3"/>
    <s v="Branch"/>
    <n v="104.97737499999999"/>
    <s v="Four-Door Car"/>
    <s v="Medsize"/>
  </r>
  <r>
    <s v="NW65065"/>
    <x v="3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Corporate Auto"/>
    <s v="Corporate L3"/>
    <s v="Offer1"/>
    <s v="Web"/>
    <n v="292.8"/>
    <s v="Two-Door Car"/>
    <s v="Small"/>
  </r>
  <r>
    <s v="LS17120"/>
    <x v="3"/>
    <n v="3061.052283"/>
    <x v="0"/>
    <s v="Extended"/>
    <x v="0"/>
    <d v="2011-11-01T00:00:00"/>
    <s v="Employed"/>
    <x v="1"/>
    <n v="56869"/>
    <x v="2"/>
    <x v="1"/>
    <n v="83"/>
    <n v="25"/>
    <n v="34"/>
    <n v="3"/>
    <n v="1"/>
    <s v="Personal Auto"/>
    <s v="Personal L2"/>
    <s v="Offer1"/>
    <s v="Agent"/>
    <n v="269.40611899999999"/>
    <s v="Four-Door Car"/>
    <s v="Medsize"/>
  </r>
  <r>
    <s v="ZN96843"/>
    <x v="1"/>
    <n v="2414.7707220000002"/>
    <x v="0"/>
    <s v="Basic"/>
    <x v="0"/>
    <d v="2011-10-01T00:00:00"/>
    <s v="Unemployed"/>
    <x v="1"/>
    <n v="0"/>
    <x v="0"/>
    <x v="1"/>
    <n v="67"/>
    <n v="3"/>
    <n v="54"/>
    <n v="0"/>
    <n v="1"/>
    <s v="Personal Auto"/>
    <s v="Personal L1"/>
    <s v="Offer1"/>
    <s v="Branch"/>
    <n v="482.4"/>
    <s v="Two-Door Car"/>
    <s v="Large"/>
  </r>
  <r>
    <s v="HZ98935"/>
    <x v="0"/>
    <n v="4526.5263800000002"/>
    <x v="0"/>
    <s v="Basic"/>
    <x v="0"/>
    <s v="1/19/11"/>
    <s v="Unemployed"/>
    <x v="0"/>
    <n v="0"/>
    <x v="0"/>
    <x v="1"/>
    <n v="68"/>
    <n v="20"/>
    <n v="44"/>
    <n v="1"/>
    <n v="7"/>
    <s v="Personal Auto"/>
    <s v="Personal L3"/>
    <s v="Offer2"/>
    <s v="Agent"/>
    <n v="326.39999999999998"/>
    <s v="Four-Door Car"/>
    <s v="Medsize"/>
  </r>
  <r>
    <s v="WG51330"/>
    <x v="1"/>
    <n v="5635.2947329999997"/>
    <x v="0"/>
    <s v="Basic"/>
    <x v="1"/>
    <s v="1/25/11"/>
    <s v="Employed"/>
    <x v="1"/>
    <n v="59325"/>
    <x v="2"/>
    <x v="0"/>
    <n v="71"/>
    <n v="13"/>
    <n v="75"/>
    <n v="0"/>
    <n v="3"/>
    <s v="Corporate Auto"/>
    <s v="Corporate L3"/>
    <s v="Offer2"/>
    <s v="Call Center"/>
    <n v="229.68665899999999"/>
    <s v="Four-Door Car"/>
    <s v="Medsize"/>
  </r>
  <r>
    <s v="DS58268"/>
    <x v="1"/>
    <n v="8254.6988359999996"/>
    <x v="0"/>
    <s v="Basic"/>
    <x v="3"/>
    <d v="2011-07-01T00:00:00"/>
    <s v="Unemployed"/>
    <x v="0"/>
    <n v="0"/>
    <x v="0"/>
    <x v="2"/>
    <n v="115"/>
    <n v="19"/>
    <n v="60"/>
    <n v="0"/>
    <n v="9"/>
    <s v="Corporate Auto"/>
    <s v="Corporate L3"/>
    <s v="Offer1"/>
    <s v="Agent"/>
    <n v="552"/>
    <s v="Sports Car"/>
    <s v="Large"/>
  </r>
  <r>
    <s v="SN27401"/>
    <x v="0"/>
    <n v="7320.0705710000002"/>
    <x v="0"/>
    <s v="Premium"/>
    <x v="3"/>
    <d v="2011-05-01T00:00:00"/>
    <s v="Unemployed"/>
    <x v="1"/>
    <n v="0"/>
    <x v="0"/>
    <x v="1"/>
    <n v="112"/>
    <n v="30"/>
    <n v="29"/>
    <n v="1"/>
    <n v="3"/>
    <s v="Personal Auto"/>
    <s v="Personal L2"/>
    <s v="Offer2"/>
    <s v="Agent"/>
    <n v="806.4"/>
    <s v="Two-Door Car"/>
    <s v="Medsize"/>
  </r>
  <r>
    <s v="AI74959"/>
    <x v="3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RC16862"/>
    <x v="1"/>
    <n v="2433.0894680000001"/>
    <x v="0"/>
    <s v="Basic"/>
    <x v="1"/>
    <s v="1/19/11"/>
    <s v="Unemployed"/>
    <x v="1"/>
    <n v="0"/>
    <x v="0"/>
    <x v="2"/>
    <n v="71"/>
    <n v="31"/>
    <n v="79"/>
    <n v="0"/>
    <n v="1"/>
    <s v="Corporate Auto"/>
    <s v="Corporate L3"/>
    <s v="Offer1"/>
    <s v="Agent"/>
    <n v="493.05529100000001"/>
    <s v="Four-Door Car"/>
    <s v="Medsize"/>
  </r>
  <r>
    <s v="YP19985"/>
    <x v="3"/>
    <n v="5706.9555630000004"/>
    <x v="0"/>
    <s v="Basic"/>
    <x v="0"/>
    <d v="2011-12-01T00:00:00"/>
    <s v="Employed"/>
    <x v="1"/>
    <n v="83073"/>
    <x v="1"/>
    <x v="0"/>
    <n v="71"/>
    <n v="15"/>
    <n v="46"/>
    <n v="0"/>
    <n v="3"/>
    <s v="Corporate Auto"/>
    <s v="Corporate L3"/>
    <s v="Offer3"/>
    <s v="Call Center"/>
    <n v="10.42277"/>
    <s v="Two-Door Car"/>
    <s v="Medsize"/>
  </r>
  <r>
    <s v="SY29553"/>
    <x v="4"/>
    <n v="2585.4444629999998"/>
    <x v="0"/>
    <s v="Basic"/>
    <x v="3"/>
    <d v="2011-06-01T00:00:00"/>
    <s v="Unemployed"/>
    <x v="0"/>
    <n v="0"/>
    <x v="0"/>
    <x v="0"/>
    <n v="73"/>
    <n v="14"/>
    <n v="36"/>
    <n v="2"/>
    <n v="1"/>
    <s v="Personal Auto"/>
    <s v="Personal L3"/>
    <s v="Offer2"/>
    <s v="Agent"/>
    <n v="350.4"/>
    <s v="Four-Door Car"/>
    <s v="Medsize"/>
  </r>
  <r>
    <s v="EM78211"/>
    <x v="4"/>
    <n v="2659.7056499999999"/>
    <x v="1"/>
    <s v="Extended"/>
    <x v="1"/>
    <s v="2/19/11"/>
    <s v="Unemployed"/>
    <x v="0"/>
    <n v="0"/>
    <x v="0"/>
    <x v="2"/>
    <n v="87"/>
    <n v="4"/>
    <n v="4"/>
    <n v="3"/>
    <n v="1"/>
    <s v="Special Auto"/>
    <s v="Special L3"/>
    <s v="Offer2"/>
    <s v="Agent"/>
    <n v="420.04198100000002"/>
    <s v="Four-Door Car"/>
    <s v="Medsize"/>
  </r>
  <r>
    <s v="JL70559"/>
    <x v="1"/>
    <n v="5310.8617670000003"/>
    <x v="0"/>
    <s v="Basic"/>
    <x v="1"/>
    <d v="2011-02-02T00:00:00"/>
    <s v="Unemployed"/>
    <x v="0"/>
    <n v="0"/>
    <x v="0"/>
    <x v="0"/>
    <n v="72"/>
    <n v="17"/>
    <n v="11"/>
    <n v="1"/>
    <n v="3"/>
    <s v="Personal Auto"/>
    <s v="Personal L1"/>
    <s v="Offer1"/>
    <s v="Branch"/>
    <n v="345.6"/>
    <s v="Four-Door Car"/>
    <s v="Small"/>
  </r>
  <r>
    <s v="IS95117"/>
    <x v="1"/>
    <n v="5874.8202119999996"/>
    <x v="0"/>
    <s v="Basic"/>
    <x v="1"/>
    <s v="1/25/11"/>
    <s v="Employed"/>
    <x v="0"/>
    <n v="35301"/>
    <x v="1"/>
    <x v="0"/>
    <n v="74"/>
    <n v="23"/>
    <n v="68"/>
    <n v="0"/>
    <n v="7"/>
    <s v="Personal Auto"/>
    <s v="Personal L3"/>
    <s v="Offer1"/>
    <s v="Agent"/>
    <n v="128.64397500000001"/>
    <s v="Four-Door Car"/>
    <s v="Medsize"/>
  </r>
  <r>
    <s v="YU66872"/>
    <x v="3"/>
    <n v="8579.8891550000008"/>
    <x v="0"/>
    <s v="Basic"/>
    <x v="1"/>
    <s v="1/27/11"/>
    <s v="Disabled"/>
    <x v="0"/>
    <n v="21829"/>
    <x v="0"/>
    <x v="2"/>
    <n v="111"/>
    <n v="6"/>
    <n v="59"/>
    <n v="0"/>
    <n v="3"/>
    <s v="Personal Auto"/>
    <s v="Personal L2"/>
    <s v="Offer2"/>
    <s v="Call Center"/>
    <n v="532.79999999999995"/>
    <s v="Sports Car"/>
    <s v="Medsize"/>
  </r>
  <r>
    <s v="WK62379"/>
    <x v="0"/>
    <n v="8903.9664350000003"/>
    <x v="0"/>
    <s v="Premium"/>
    <x v="0"/>
    <d v="2011-07-01T00:00:00"/>
    <s v="Medical Leave"/>
    <x v="0"/>
    <n v="15142"/>
    <x v="0"/>
    <x v="0"/>
    <n v="116"/>
    <n v="7"/>
    <n v="5"/>
    <n v="0"/>
    <n v="3"/>
    <s v="Personal Auto"/>
    <s v="Personal L2"/>
    <s v="Offer2"/>
    <s v="Branch"/>
    <n v="792.60974699999997"/>
    <s v="Two-Door Car"/>
    <s v="Small"/>
  </r>
  <r>
    <s v="WR85740"/>
    <x v="1"/>
    <n v="8149.7694369999999"/>
    <x v="0"/>
    <s v="Basic"/>
    <x v="4"/>
    <s v="1/26/11"/>
    <s v="Unemployed"/>
    <x v="0"/>
    <n v="0"/>
    <x v="0"/>
    <x v="0"/>
    <n v="71"/>
    <n v="28"/>
    <n v="76"/>
    <n v="0"/>
    <n v="2"/>
    <s v="Corporate Auto"/>
    <s v="Corporate L3"/>
    <s v="Offer2"/>
    <s v="Call Center"/>
    <n v="340.8"/>
    <s v="Two-Door Car"/>
    <s v="Medsize"/>
  </r>
  <r>
    <s v="YY58769"/>
    <x v="1"/>
    <n v="2570.1621340000002"/>
    <x v="0"/>
    <s v="Basic"/>
    <x v="0"/>
    <d v="2011-11-01T00:00:00"/>
    <s v="Employed"/>
    <x v="1"/>
    <n v="58498"/>
    <x v="0"/>
    <x v="0"/>
    <n v="67"/>
    <n v="6"/>
    <n v="1"/>
    <n v="3"/>
    <n v="1"/>
    <s v="Personal Auto"/>
    <s v="Personal L3"/>
    <s v="Offer2"/>
    <s v="Call Center"/>
    <n v="321.60000000000002"/>
    <s v="Four-Door Car"/>
    <s v="Small"/>
  </r>
  <r>
    <s v="YK83904"/>
    <x v="2"/>
    <n v="2585.5601299999998"/>
    <x v="0"/>
    <s v="Basic"/>
    <x v="3"/>
    <d v="2011-02-02T00:00:00"/>
    <s v="Employed"/>
    <x v="0"/>
    <n v="64592"/>
    <x v="0"/>
    <x v="0"/>
    <n v="64"/>
    <n v="12"/>
    <n v="57"/>
    <n v="0"/>
    <n v="1"/>
    <s v="Personal Auto"/>
    <s v="Personal L2"/>
    <s v="Offer2"/>
    <s v="Branch"/>
    <n v="307.2"/>
    <s v="Four-Door Car"/>
    <s v="Medsize"/>
  </r>
  <r>
    <s v="IE36279"/>
    <x v="3"/>
    <n v="2844.8498039999999"/>
    <x v="0"/>
    <s v="Basic"/>
    <x v="0"/>
    <d v="2011-06-02T00:00:00"/>
    <s v="Employed"/>
    <x v="1"/>
    <n v="80306"/>
    <x v="0"/>
    <x v="2"/>
    <n v="71"/>
    <n v="11"/>
    <n v="12"/>
    <n v="0"/>
    <n v="1"/>
    <s v="Corporate Auto"/>
    <s v="Corporate L1"/>
    <s v="Offer3"/>
    <s v="Call Center"/>
    <n v="340.8"/>
    <s v="Two-Door Car"/>
    <s v="Medsize"/>
  </r>
  <r>
    <s v="FT61724"/>
    <x v="3"/>
    <n v="4633.5508749999999"/>
    <x v="0"/>
    <s v="Basic"/>
    <x v="0"/>
    <s v="2/28/11"/>
    <s v="Employed"/>
    <x v="0"/>
    <n v="29105"/>
    <x v="1"/>
    <x v="0"/>
    <n v="117"/>
    <n v="28"/>
    <n v="31"/>
    <n v="0"/>
    <n v="1"/>
    <s v="Personal Auto"/>
    <s v="Personal L3"/>
    <s v="Offer2"/>
    <s v="Branch"/>
    <n v="272.61204800000002"/>
    <s v="Sports Car"/>
    <s v="Medsize"/>
  </r>
  <r>
    <s v="YV63603"/>
    <x v="1"/>
    <n v="6678.899026"/>
    <x v="0"/>
    <s v="Extended"/>
    <x v="0"/>
    <d v="2011-12-01T00:00:00"/>
    <s v="Employed"/>
    <x v="0"/>
    <n v="47137"/>
    <x v="1"/>
    <x v="0"/>
    <n v="84"/>
    <n v="5"/>
    <n v="11"/>
    <n v="0"/>
    <n v="5"/>
    <s v="Personal Auto"/>
    <s v="Personal L1"/>
    <s v="Offer4"/>
    <s v="Agent"/>
    <n v="161.640052"/>
    <s v="Four-Door Car"/>
    <s v="Medsize"/>
  </r>
  <r>
    <s v="PT52001"/>
    <x v="2"/>
    <n v="2222.8650160000002"/>
    <x v="0"/>
    <s v="Basic"/>
    <x v="1"/>
    <d v="2011-11-02T00:00:00"/>
    <s v="Unemployed"/>
    <x v="0"/>
    <n v="0"/>
    <x v="0"/>
    <x v="1"/>
    <n v="62"/>
    <n v="5"/>
    <n v="54"/>
    <n v="0"/>
    <n v="1"/>
    <s v="Corporate Auto"/>
    <s v="Corporate L2"/>
    <s v="Offer1"/>
    <s v="Agent"/>
    <n v="446.4"/>
    <s v="Two-Door Car"/>
    <s v="Medsize"/>
  </r>
  <r>
    <s v="FM83188"/>
    <x v="0"/>
    <n v="8522.759016"/>
    <x v="0"/>
    <s v="Basic"/>
    <x v="4"/>
    <s v="1/18/11"/>
    <s v="Unemployed"/>
    <x v="0"/>
    <n v="0"/>
    <x v="0"/>
    <x v="0"/>
    <n v="109"/>
    <n v="19"/>
    <n v="2"/>
    <n v="0"/>
    <n v="3"/>
    <s v="Corporate Auto"/>
    <s v="Corporate L3"/>
    <s v="Offer1"/>
    <s v="Call Center"/>
    <n v="723.786607"/>
    <s v="SUV"/>
    <s v="Medsize"/>
  </r>
  <r>
    <s v="RN96985"/>
    <x v="4"/>
    <n v="25082.178899999999"/>
    <x v="0"/>
    <s v="Basic"/>
    <x v="3"/>
    <s v="1/22/11"/>
    <s v="Unemployed"/>
    <x v="0"/>
    <n v="0"/>
    <x v="0"/>
    <x v="1"/>
    <n v="100"/>
    <n v="27"/>
    <n v="58"/>
    <n v="0"/>
    <n v="2"/>
    <s v="Personal Auto"/>
    <s v="Personal L3"/>
    <s v="Offer1"/>
    <s v="Branch"/>
    <n v="1000.850446"/>
    <s v="SUV"/>
    <s v="Medsize"/>
  </r>
  <r>
    <s v="OA59724"/>
    <x v="0"/>
    <n v="3479.260311"/>
    <x v="0"/>
    <s v="Extended"/>
    <x v="1"/>
    <s v="2/15/11"/>
    <s v="Employed"/>
    <x v="0"/>
    <n v="66711"/>
    <x v="2"/>
    <x v="0"/>
    <n v="86"/>
    <n v="25"/>
    <n v="92"/>
    <n v="0"/>
    <n v="1"/>
    <s v="Corporate Auto"/>
    <s v="Corporate L2"/>
    <s v="Offer1"/>
    <s v="Call Center"/>
    <n v="366.38138700000002"/>
    <s v="Two-Door Car"/>
    <s v="Small"/>
  </r>
  <r>
    <s v="LY83340"/>
    <x v="4"/>
    <n v="7851.5829389999999"/>
    <x v="0"/>
    <s v="Basic"/>
    <x v="3"/>
    <d v="2011-05-01T00:00:00"/>
    <s v="Employed"/>
    <x v="0"/>
    <n v="48943"/>
    <x v="1"/>
    <x v="0"/>
    <n v="65"/>
    <n v="17"/>
    <n v="50"/>
    <n v="0"/>
    <n v="2"/>
    <s v="Corporate Auto"/>
    <s v="Corporate L3"/>
    <s v="Offer1"/>
    <s v="Web"/>
    <n v="105.068788"/>
    <s v="Two-Door Car"/>
    <s v="Medsize"/>
  </r>
  <r>
    <s v="AX99820"/>
    <x v="1"/>
    <n v="2509.5087950000002"/>
    <x v="0"/>
    <s v="Basic"/>
    <x v="0"/>
    <d v="2011-01-02T00:00:00"/>
    <s v="Unemployed"/>
    <x v="0"/>
    <n v="0"/>
    <x v="0"/>
    <x v="1"/>
    <n v="71"/>
    <n v="20"/>
    <n v="48"/>
    <n v="0"/>
    <n v="1"/>
    <s v="Personal Auto"/>
    <s v="Personal L3"/>
    <s v="Offer1"/>
    <s v="Agent"/>
    <n v="511.2"/>
    <s v="Four-Door Car"/>
    <s v="Small"/>
  </r>
  <r>
    <s v="MH13358"/>
    <x v="4"/>
    <n v="2854.26694"/>
    <x v="0"/>
    <s v="Basic"/>
    <x v="3"/>
    <d v="2011-10-02T00:00:00"/>
    <s v="Employed"/>
    <x v="0"/>
    <n v="34807"/>
    <x v="0"/>
    <x v="1"/>
    <n v="73"/>
    <n v="8"/>
    <n v="90"/>
    <n v="0"/>
    <n v="1"/>
    <s v="Personal Auto"/>
    <s v="Personal L3"/>
    <s v="Offer1"/>
    <s v="Agent"/>
    <n v="472.04304200000001"/>
    <s v="Two-Door Car"/>
    <s v="Small"/>
  </r>
  <r>
    <s v="UQ51981"/>
    <x v="4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3"/>
    <s v="Offer1"/>
    <s v="Agent"/>
    <n v="528.20086000000003"/>
    <s v="SUV"/>
    <s v="Small"/>
  </r>
  <r>
    <s v="JQ60102"/>
    <x v="3"/>
    <n v="8392.6189130000002"/>
    <x v="0"/>
    <s v="Basic"/>
    <x v="2"/>
    <d v="2011-08-02T00:00:00"/>
    <s v="Unemployed"/>
    <x v="1"/>
    <n v="0"/>
    <x v="0"/>
    <x v="0"/>
    <n v="111"/>
    <n v="6"/>
    <n v="51"/>
    <n v="0"/>
    <n v="4"/>
    <s v="Corporate Auto"/>
    <s v="Corporate L2"/>
    <s v="Offer3"/>
    <s v="Branch"/>
    <n v="617.39670100000001"/>
    <s v="Sports Car"/>
    <s v="Medsize"/>
  </r>
  <r>
    <s v="CB52667"/>
    <x v="0"/>
    <n v="5279.4784319999999"/>
    <x v="0"/>
    <s v="Basic"/>
    <x v="3"/>
    <d v="2011-07-02T00:00:00"/>
    <s v="Employed"/>
    <x v="0"/>
    <n v="92589"/>
    <x v="0"/>
    <x v="0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x v="4"/>
    <n v="8272.3308180000004"/>
    <x v="0"/>
    <s v="Basic"/>
    <x v="1"/>
    <d v="2011-08-01T00:00:00"/>
    <s v="Employed"/>
    <x v="1"/>
    <n v="96689"/>
    <x v="1"/>
    <x v="0"/>
    <n v="103"/>
    <n v="34"/>
    <n v="80"/>
    <n v="0"/>
    <n v="5"/>
    <s v="Personal Auto"/>
    <s v="Personal L2"/>
    <s v="Offer1"/>
    <s v="Agent"/>
    <n v="37.802582999999998"/>
    <s v="Sports Car"/>
    <s v="Medsize"/>
  </r>
  <r>
    <s v="GW89349"/>
    <x v="2"/>
    <n v="7662.429999"/>
    <x v="0"/>
    <s v="Basic"/>
    <x v="3"/>
    <s v="2/24/11"/>
    <s v="Unemployed"/>
    <x v="1"/>
    <n v="0"/>
    <x v="0"/>
    <x v="1"/>
    <n v="73"/>
    <n v="28"/>
    <n v="19"/>
    <n v="0"/>
    <n v="2"/>
    <s v="Corporate Auto"/>
    <s v="Corporate L2"/>
    <s v="Offer1"/>
    <s v="Call Center"/>
    <n v="525.6"/>
    <s v="Four-Door Car"/>
    <s v="Medsize"/>
  </r>
  <r>
    <s v="ZD72991"/>
    <x v="3"/>
    <n v="4899.977003"/>
    <x v="0"/>
    <s v="Extended"/>
    <x v="4"/>
    <s v="1/25/11"/>
    <s v="Employed"/>
    <x v="1"/>
    <n v="76594"/>
    <x v="0"/>
    <x v="0"/>
    <n v="122"/>
    <n v="26"/>
    <n v="9"/>
    <n v="1"/>
    <n v="1"/>
    <s v="Personal Auto"/>
    <s v="Personal L3"/>
    <s v="Offer1"/>
    <s v="Agent"/>
    <n v="832.45379100000002"/>
    <s v="SUV"/>
    <s v="Medsize"/>
  </r>
  <r>
    <s v="CS51928"/>
    <x v="1"/>
    <n v="4508.8629330000003"/>
    <x v="0"/>
    <s v="Basic"/>
    <x v="0"/>
    <d v="2011-08-02T00:00:00"/>
    <s v="Employed"/>
    <x v="1"/>
    <n v="83777"/>
    <x v="2"/>
    <x v="0"/>
    <n v="112"/>
    <n v="18"/>
    <n v="74"/>
    <n v="0"/>
    <n v="1"/>
    <s v="Personal Auto"/>
    <s v="Personal L3"/>
    <s v="Offer1"/>
    <s v="Branch"/>
    <n v="377.35419100000001"/>
    <s v="Sports Car"/>
    <s v="Small"/>
  </r>
  <r>
    <s v="IJ18945"/>
    <x v="0"/>
    <n v="3094.3202369999999"/>
    <x v="0"/>
    <s v="Extended"/>
    <x v="1"/>
    <d v="2011-04-01T00:00:00"/>
    <s v="Employed"/>
    <x v="0"/>
    <n v="20954"/>
    <x v="0"/>
    <x v="0"/>
    <n v="78"/>
    <n v="15"/>
    <n v="27"/>
    <n v="0"/>
    <n v="1"/>
    <s v="Special Auto"/>
    <s v="Special L1"/>
    <s v="Offer2"/>
    <s v="Agent"/>
    <n v="534.50102400000003"/>
    <s v="Four-Door Car"/>
    <s v="Medsize"/>
  </r>
  <r>
    <s v="EF21564"/>
    <x v="2"/>
    <n v="4383.1505049999996"/>
    <x v="0"/>
    <s v="Basic"/>
    <x v="2"/>
    <d v="2011-10-02T00:00:00"/>
    <s v="Employed"/>
    <x v="1"/>
    <n v="84491"/>
    <x v="1"/>
    <x v="1"/>
    <n v="110"/>
    <n v="0"/>
    <n v="0"/>
    <n v="0"/>
    <n v="1"/>
    <s v="Personal Auto"/>
    <s v="Personal L1"/>
    <s v="Offer4"/>
    <s v="Agent"/>
    <n v="156.282093"/>
    <s v="SUV"/>
    <s v="Medsize"/>
  </r>
  <r>
    <s v="AY35539"/>
    <x v="4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2"/>
    <s v="Offer2"/>
    <s v="Web"/>
    <n v="61.769564000000003"/>
    <s v="Four-Door Car"/>
    <s v="Medsize"/>
  </r>
  <r>
    <s v="XJ96507"/>
    <x v="1"/>
    <n v="8291.6590859999997"/>
    <x v="0"/>
    <s v="Basic"/>
    <x v="3"/>
    <s v="1/17/11"/>
    <s v="Employed"/>
    <x v="0"/>
    <n v="85132"/>
    <x v="2"/>
    <x v="0"/>
    <n v="106"/>
    <n v="0"/>
    <n v="60"/>
    <n v="5"/>
    <n v="3"/>
    <s v="Personal Auto"/>
    <s v="Personal L2"/>
    <s v="Offer1"/>
    <s v="Web"/>
    <n v="501.134524"/>
    <s v="SUV"/>
    <s v="Medsize"/>
  </r>
  <r>
    <s v="ZG95780"/>
    <x v="1"/>
    <n v="8164.3127299999996"/>
    <x v="0"/>
    <s v="Basic"/>
    <x v="1"/>
    <s v="1/13/11"/>
    <s v="Disabled"/>
    <x v="1"/>
    <n v="11193"/>
    <x v="0"/>
    <x v="1"/>
    <n v="114"/>
    <n v="2"/>
    <n v="88"/>
    <n v="0"/>
    <n v="6"/>
    <s v="Personal Auto"/>
    <s v="Personal L2"/>
    <s v="Offer2"/>
    <s v="Agent"/>
    <n v="820.8"/>
    <s v="SUV"/>
    <s v="Small"/>
  </r>
  <r>
    <s v="GI55977"/>
    <x v="4"/>
    <n v="2337.3518199999999"/>
    <x v="0"/>
    <s v="Basic"/>
    <x v="3"/>
    <s v="2/23/11"/>
    <s v="Medical Leave"/>
    <x v="0"/>
    <n v="28806"/>
    <x v="0"/>
    <x v="0"/>
    <n v="61"/>
    <n v="13"/>
    <n v="90"/>
    <n v="0"/>
    <n v="1"/>
    <s v="Personal Auto"/>
    <s v="Personal L1"/>
    <s v="Offer2"/>
    <s v="Call Center"/>
    <n v="292.8"/>
    <s v="Four-Door Car"/>
    <s v="Small"/>
  </r>
  <r>
    <s v="BV63942"/>
    <x v="0"/>
    <n v="9002.4095720000005"/>
    <x v="0"/>
    <s v="Premium"/>
    <x v="3"/>
    <d v="2011-07-02T00:00:00"/>
    <s v="Employed"/>
    <x v="1"/>
    <n v="76184"/>
    <x v="0"/>
    <x v="0"/>
    <n v="111"/>
    <n v="23"/>
    <n v="19"/>
    <n v="0"/>
    <n v="3"/>
    <s v="Corporate Auto"/>
    <s v="Corporate L3"/>
    <s v="Offer2"/>
    <s v="Agent"/>
    <n v="532.79999999999995"/>
    <s v="Two-Door Car"/>
    <s v="Small"/>
  </r>
  <r>
    <s v="PF81183"/>
    <x v="3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Corporate Auto"/>
    <s v="Corporate L2"/>
    <s v="Offer2"/>
    <s v="Agent"/>
    <n v="57.712985000000003"/>
    <s v="Sports Car"/>
    <s v="Medsize"/>
  </r>
  <r>
    <s v="HV16877"/>
    <x v="3"/>
    <n v="2721.5854340000001"/>
    <x v="0"/>
    <s v="Basic"/>
    <x v="3"/>
    <d v="2011-08-01T00:00:00"/>
    <s v="Employed"/>
    <x v="0"/>
    <n v="43278"/>
    <x v="0"/>
    <x v="0"/>
    <n v="68"/>
    <n v="10"/>
    <n v="10"/>
    <n v="0"/>
    <n v="1"/>
    <s v="Personal Auto"/>
    <s v="Personal L1"/>
    <s v="Offer2"/>
    <s v="Call Center"/>
    <n v="326.39999999999998"/>
    <s v="Four-Door Car"/>
    <s v="Small"/>
  </r>
  <r>
    <s v="XO92596"/>
    <x v="3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IQ73438"/>
    <x v="3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FY74419"/>
    <x v="2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2"/>
    <s v="Offer2"/>
    <s v="Agent"/>
    <n v="702.99003200000004"/>
    <s v="SUV"/>
    <s v="Medsize"/>
  </r>
  <r>
    <s v="JQ30166"/>
    <x v="4"/>
    <n v="15610.90065"/>
    <x v="0"/>
    <s v="Premium"/>
    <x v="2"/>
    <d v="2011-10-01T00:00:00"/>
    <s v="Unemployed"/>
    <x v="0"/>
    <n v="0"/>
    <x v="2"/>
    <x v="0"/>
    <n v="119"/>
    <n v="3"/>
    <n v="52"/>
    <n v="5"/>
    <n v="2"/>
    <s v="Personal Auto"/>
    <s v="Personal L3"/>
    <s v="Offer2"/>
    <s v="Branch"/>
    <n v="439.35218600000002"/>
    <s v="Four-Door Car"/>
    <s v="Medsize"/>
  </r>
  <r>
    <s v="WC22220"/>
    <x v="1"/>
    <n v="2616.6139029999999"/>
    <x v="1"/>
    <s v="Basic"/>
    <x v="1"/>
    <s v="2/25/11"/>
    <s v="Employed"/>
    <x v="1"/>
    <n v="72302"/>
    <x v="0"/>
    <x v="2"/>
    <n v="66"/>
    <n v="6"/>
    <n v="27"/>
    <n v="0"/>
    <n v="1"/>
    <s v="Corporate Auto"/>
    <s v="Corporate L2"/>
    <s v="Offer1"/>
    <s v="Agent"/>
    <n v="316.8"/>
    <s v="Two-Door Car"/>
    <s v="Medsize"/>
  </r>
  <r>
    <s v="OT66924"/>
    <x v="4"/>
    <n v="4681.5281500000001"/>
    <x v="0"/>
    <s v="Basic"/>
    <x v="0"/>
    <s v="1/26/11"/>
    <s v="Disabled"/>
    <x v="0"/>
    <n v="14606"/>
    <x v="0"/>
    <x v="0"/>
    <n v="72"/>
    <n v="2"/>
    <n v="94"/>
    <n v="5"/>
    <n v="4"/>
    <s v="Personal Auto"/>
    <s v="Personal L2"/>
    <s v="Offer3"/>
    <s v="Call Center"/>
    <n v="439.77286800000002"/>
    <s v="Four-Door Car"/>
    <s v="Medsize"/>
  </r>
  <r>
    <s v="UC21019"/>
    <x v="1"/>
    <n v="4890.1093000000001"/>
    <x v="0"/>
    <s v="Basic"/>
    <x v="2"/>
    <s v="1/30/11"/>
    <s v="Unemployed"/>
    <x v="1"/>
    <n v="0"/>
    <x v="0"/>
    <x v="2"/>
    <n v="68"/>
    <n v="21"/>
    <n v="59"/>
    <n v="0"/>
    <n v="7"/>
    <s v="Personal Auto"/>
    <s v="Personal L1"/>
    <s v="Offer1"/>
    <s v="Branch"/>
    <n v="689.28216599999996"/>
    <s v="Four-Door Car"/>
    <s v="Small"/>
  </r>
  <r>
    <s v="YW88487"/>
    <x v="1"/>
    <n v="7457.3448010000002"/>
    <x v="0"/>
    <s v="Basic"/>
    <x v="1"/>
    <d v="2011-03-01T00:00:00"/>
    <s v="Employed"/>
    <x v="0"/>
    <n v="43406"/>
    <x v="0"/>
    <x v="0"/>
    <n v="187"/>
    <n v="6"/>
    <n v="49"/>
    <n v="0"/>
    <n v="1"/>
    <s v="Personal Auto"/>
    <s v="Personal L2"/>
    <s v="Offer3"/>
    <s v="Agent"/>
    <n v="897.6"/>
    <s v="Luxury SUV"/>
    <s v="Medsize"/>
  </r>
  <r>
    <s v="CA45756"/>
    <x v="1"/>
    <n v="22185.880450000001"/>
    <x v="0"/>
    <s v="Basic"/>
    <x v="2"/>
    <s v="2/27/11"/>
    <s v="Employed"/>
    <x v="0"/>
    <n v="60426"/>
    <x v="1"/>
    <x v="1"/>
    <n v="62"/>
    <n v="0"/>
    <n v="97"/>
    <n v="0"/>
    <n v="2"/>
    <s v="Corporate Auto"/>
    <s v="Corporate L2"/>
    <s v="Offer1"/>
    <s v="Call Center"/>
    <n v="133.28462200000001"/>
    <s v="Two-Door Car"/>
    <s v="Medsize"/>
  </r>
  <r>
    <s v="JY42899"/>
    <x v="3"/>
    <n v="5305.0870839999998"/>
    <x v="0"/>
    <s v="Basic"/>
    <x v="0"/>
    <d v="2011-07-02T00:00:00"/>
    <s v="Medical Leave"/>
    <x v="1"/>
    <n v="26334"/>
    <x v="0"/>
    <x v="1"/>
    <n v="71"/>
    <n v="9"/>
    <n v="94"/>
    <n v="0"/>
    <n v="3"/>
    <s v="Personal Auto"/>
    <s v="Personal L3"/>
    <s v="Offer2"/>
    <s v="Agent"/>
    <n v="340.8"/>
    <s v="Two-Door Car"/>
    <s v="Medsize"/>
  </r>
  <r>
    <s v="KM72781"/>
    <x v="0"/>
    <n v="9470.6244370000004"/>
    <x v="0"/>
    <s v="Extended"/>
    <x v="1"/>
    <s v="2/14/11"/>
    <s v="Employed"/>
    <x v="0"/>
    <n v="22514"/>
    <x v="2"/>
    <x v="0"/>
    <n v="80"/>
    <n v="22"/>
    <n v="96"/>
    <n v="0"/>
    <n v="2"/>
    <s v="Personal Auto"/>
    <s v="Personal L3"/>
    <s v="Offer2"/>
    <s v="Call Center"/>
    <n v="203.469143"/>
    <s v="Four-Door Car"/>
    <s v="Medsize"/>
  </r>
  <r>
    <s v="DV62119"/>
    <x v="1"/>
    <n v="3548.1487670000001"/>
    <x v="0"/>
    <s v="Extended"/>
    <x v="4"/>
    <s v="2/28/11"/>
    <s v="Employed"/>
    <x v="0"/>
    <n v="76114"/>
    <x v="0"/>
    <x v="0"/>
    <n v="88"/>
    <n v="6"/>
    <n v="97"/>
    <n v="0"/>
    <n v="1"/>
    <s v="Personal Auto"/>
    <s v="Personal L3"/>
    <s v="Offer2"/>
    <s v="Agent"/>
    <n v="422.4"/>
    <s v="Four-Door Car"/>
    <s v="Medsize"/>
  </r>
  <r>
    <s v="DO12179"/>
    <x v="4"/>
    <n v="2451.535793"/>
    <x v="0"/>
    <s v="Basic"/>
    <x v="0"/>
    <s v="2/22/11"/>
    <s v="Employed"/>
    <x v="1"/>
    <n v="48791"/>
    <x v="1"/>
    <x v="0"/>
    <n v="62"/>
    <n v="27"/>
    <n v="0"/>
    <n v="3"/>
    <n v="1"/>
    <s v="Personal Auto"/>
    <s v="Personal L2"/>
    <s v="Offer3"/>
    <s v="Call Center"/>
    <n v="69.794432"/>
    <s v="Two-Door Car"/>
    <s v="Medsize"/>
  </r>
  <r>
    <s v="ER20865"/>
    <x v="3"/>
    <n v="8652.6524509999999"/>
    <x v="0"/>
    <s v="Premium"/>
    <x v="0"/>
    <d v="2011-01-02T00:00:00"/>
    <s v="Employed"/>
    <x v="1"/>
    <n v="65605"/>
    <x v="2"/>
    <x v="0"/>
    <n v="111"/>
    <n v="2"/>
    <n v="72"/>
    <n v="2"/>
    <n v="7"/>
    <s v="Corporate Auto"/>
    <s v="Corporate L2"/>
    <s v="Offer3"/>
    <s v="Branch"/>
    <n v="377.78165799999999"/>
    <s v="Two-Door Car"/>
    <s v="Medsize"/>
  </r>
  <r>
    <s v="YQ95507"/>
    <x v="4"/>
    <n v="2535.2231849999998"/>
    <x v="0"/>
    <s v="Basic"/>
    <x v="3"/>
    <s v="2/26/11"/>
    <s v="Employed"/>
    <x v="0"/>
    <n v="69259"/>
    <x v="0"/>
    <x v="2"/>
    <n v="63"/>
    <n v="3"/>
    <n v="30"/>
    <n v="0"/>
    <n v="1"/>
    <s v="Personal Auto"/>
    <s v="Personal L3"/>
    <s v="Offer3"/>
    <s v="Call Center"/>
    <n v="362.51794000000001"/>
    <s v="Four-Door Car"/>
    <s v="Small"/>
  </r>
  <r>
    <s v="VW65691"/>
    <x v="4"/>
    <n v="4314.0656570000001"/>
    <x v="0"/>
    <s v="Basic"/>
    <x v="3"/>
    <d v="2011-10-02T00:00:00"/>
    <s v="Unemployed"/>
    <x v="0"/>
    <n v="0"/>
    <x v="0"/>
    <x v="1"/>
    <n v="64"/>
    <n v="16"/>
    <n v="42"/>
    <n v="1"/>
    <n v="5"/>
    <s v="Personal Auto"/>
    <s v="Personal L3"/>
    <s v="Offer1"/>
    <s v="Call Center"/>
    <n v="460.8"/>
    <s v="Four-Door Car"/>
    <s v="Small"/>
  </r>
  <r>
    <s v="LL55780"/>
    <x v="4"/>
    <n v="6731.0503349999999"/>
    <x v="0"/>
    <s v="Basic"/>
    <x v="3"/>
    <s v="1/25/11"/>
    <s v="Unemployed"/>
    <x v="0"/>
    <n v="0"/>
    <x v="0"/>
    <x v="1"/>
    <n v="62"/>
    <n v="0"/>
    <n v="5"/>
    <n v="0"/>
    <n v="2"/>
    <s v="Corporate Auto"/>
    <s v="Corporate L3"/>
    <s v="Offer4"/>
    <s v="Agent"/>
    <n v="446.4"/>
    <s v="Four-Door Car"/>
    <s v="Medsize"/>
  </r>
  <r>
    <s v="WK29536"/>
    <x v="4"/>
    <n v="7779.5881810000001"/>
    <x v="0"/>
    <s v="Basic"/>
    <x v="0"/>
    <s v="1/23/11"/>
    <s v="Employed"/>
    <x v="0"/>
    <n v="90969"/>
    <x v="2"/>
    <x v="1"/>
    <n v="65"/>
    <n v="7"/>
    <n v="22"/>
    <n v="0"/>
    <n v="2"/>
    <s v="Personal Auto"/>
    <s v="Personal L2"/>
    <s v="Offer1"/>
    <s v="Agent"/>
    <n v="190.75134499999999"/>
    <s v="Four-Door Car"/>
    <s v="Medsize"/>
  </r>
  <r>
    <s v="UX87980"/>
    <x v="2"/>
    <n v="2805.286098"/>
    <x v="0"/>
    <s v="Extended"/>
    <x v="1"/>
    <s v="2/26/11"/>
    <s v="Employed"/>
    <x v="1"/>
    <n v="50180"/>
    <x v="2"/>
    <x v="1"/>
    <n v="77"/>
    <n v="30"/>
    <n v="93"/>
    <n v="3"/>
    <n v="1"/>
    <s v="Personal Auto"/>
    <s v="Personal L3"/>
    <s v="Offer2"/>
    <s v="Web"/>
    <n v="360.499075"/>
    <s v="Four-Door Car"/>
    <s v="Medsize"/>
  </r>
  <r>
    <s v="TJ68521"/>
    <x v="0"/>
    <n v="5251.9682720000001"/>
    <x v="0"/>
    <s v="Basic"/>
    <x v="2"/>
    <s v="1/14/11"/>
    <s v="Employed"/>
    <x v="1"/>
    <n v="41991"/>
    <x v="1"/>
    <x v="1"/>
    <n v="67"/>
    <n v="14"/>
    <n v="75"/>
    <n v="0"/>
    <n v="3"/>
    <s v="Personal Auto"/>
    <s v="Personal L2"/>
    <s v="Offer1"/>
    <s v="Call Center"/>
    <n v="88.382536000000002"/>
    <s v="Four-Door Car"/>
    <s v="Large"/>
  </r>
  <r>
    <s v="RJ57593"/>
    <x v="1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YI83073"/>
    <x v="3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3"/>
    <s v="Offer1"/>
    <s v="Agent"/>
    <n v="292.8"/>
    <s v="Four-Door Car"/>
    <s v="Small"/>
  </r>
  <r>
    <s v="QQ18636"/>
    <x v="1"/>
    <n v="13891.676380000001"/>
    <x v="0"/>
    <s v="Basic"/>
    <x v="1"/>
    <s v="1/14/11"/>
    <s v="Employed"/>
    <x v="0"/>
    <n v="70725"/>
    <x v="0"/>
    <x v="2"/>
    <n v="70"/>
    <n v="2"/>
    <n v="0"/>
    <n v="0"/>
    <n v="2"/>
    <s v="Corporate Auto"/>
    <s v="Corporate L3"/>
    <s v="Offer2"/>
    <s v="Web"/>
    <n v="336"/>
    <s v="Four-Door Car"/>
    <s v="Medsize"/>
  </r>
  <r>
    <s v="JV23769"/>
    <x v="4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2"/>
    <s v="Offer2"/>
    <s v="Web"/>
    <n v="56.60333"/>
    <s v="Four-Door Car"/>
    <s v="Large"/>
  </r>
  <r>
    <s v="PA19547"/>
    <x v="0"/>
    <n v="4779.8934220000001"/>
    <x v="0"/>
    <s v="Basic"/>
    <x v="3"/>
    <d v="2011-07-02T00:00:00"/>
    <s v="Employed"/>
    <x v="1"/>
    <n v="54194"/>
    <x v="1"/>
    <x v="0"/>
    <n v="119"/>
    <n v="9"/>
    <n v="90"/>
    <n v="1"/>
    <n v="1"/>
    <s v="Personal Auto"/>
    <s v="Personal L3"/>
    <s v="Offer1"/>
    <s v="Agent"/>
    <n v="112.26858300000001"/>
    <s v="SUV"/>
    <s v="Medsize"/>
  </r>
  <r>
    <s v="IH91478"/>
    <x v="4"/>
    <n v="4808.9579729999996"/>
    <x v="0"/>
    <s v="Basic"/>
    <x v="0"/>
    <d v="2011-12-01T00:00:00"/>
    <s v="Medical Leave"/>
    <x v="0"/>
    <n v="23554"/>
    <x v="1"/>
    <x v="0"/>
    <n v="61"/>
    <n v="12"/>
    <n v="17"/>
    <n v="0"/>
    <n v="6"/>
    <s v="Personal Auto"/>
    <s v="Personal L2"/>
    <s v="Offer1"/>
    <s v="Agent"/>
    <n v="142.45980399999999"/>
    <s v="Two-Door Car"/>
    <s v="Medsize"/>
  </r>
  <r>
    <s v="OR78439"/>
    <x v="1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Corporate Auto"/>
    <s v="Corporate L3"/>
    <s v="Offer2"/>
    <s v="Agent"/>
    <n v="400.18188199999997"/>
    <s v="Sports Car"/>
    <s v="Medsize"/>
  </r>
  <r>
    <s v="CW15758"/>
    <x v="4"/>
    <n v="9215.5419280000006"/>
    <x v="0"/>
    <s v="Basic"/>
    <x v="1"/>
    <d v="2011-06-02T00:00:00"/>
    <s v="Employed"/>
    <x v="0"/>
    <n v="71888"/>
    <x v="0"/>
    <x v="0"/>
    <n v="115"/>
    <n v="14"/>
    <n v="33"/>
    <n v="0"/>
    <n v="4"/>
    <s v="Personal Auto"/>
    <s v="Personal L3"/>
    <s v="Offer1"/>
    <s v="Agent"/>
    <n v="552"/>
    <s v="SUV"/>
    <s v="Small"/>
  </r>
  <r>
    <s v="RY26286"/>
    <x v="3"/>
    <n v="5068.4262580000004"/>
    <x v="0"/>
    <s v="Basic"/>
    <x v="1"/>
    <d v="2011-05-01T00:00:00"/>
    <s v="Employed"/>
    <x v="1"/>
    <n v="80846"/>
    <x v="2"/>
    <x v="1"/>
    <n v="65"/>
    <n v="9"/>
    <n v="32"/>
    <n v="0"/>
    <n v="9"/>
    <s v="Corporate Auto"/>
    <s v="Corporate L2"/>
    <s v="Offer2"/>
    <s v="Agent"/>
    <n v="227.18301500000001"/>
    <s v="Four-Door Car"/>
    <s v="Medsize"/>
  </r>
  <r>
    <s v="YP71513"/>
    <x v="4"/>
    <n v="4879.7132350000002"/>
    <x v="0"/>
    <s v="Basic"/>
    <x v="1"/>
    <s v="2/23/11"/>
    <s v="Unemployed"/>
    <x v="1"/>
    <n v="0"/>
    <x v="0"/>
    <x v="1"/>
    <n v="67"/>
    <n v="7"/>
    <n v="84"/>
    <n v="0"/>
    <n v="5"/>
    <s v="Personal Auto"/>
    <s v="Personal L3"/>
    <s v="Offer1"/>
    <s v="Agent"/>
    <n v="321.60000000000002"/>
    <s v="Four-Door Car"/>
    <s v="Medsize"/>
  </r>
  <r>
    <s v="CJ51511"/>
    <x v="1"/>
    <n v="13466.92071"/>
    <x v="1"/>
    <s v="Basic"/>
    <x v="3"/>
    <s v="2/23/11"/>
    <s v="Disabled"/>
    <x v="0"/>
    <n v="11432"/>
    <x v="0"/>
    <x v="0"/>
    <n v="119"/>
    <n v="11"/>
    <n v="9"/>
    <n v="0"/>
    <n v="2"/>
    <s v="Corporate Auto"/>
    <s v="Corporate L3"/>
    <s v="Offer2"/>
    <s v="Agent"/>
    <n v="571.20000000000005"/>
    <s v="SUV"/>
    <s v="Small"/>
  </r>
  <r>
    <s v="GQ11852"/>
    <x v="4"/>
    <n v="13306.184509999999"/>
    <x v="0"/>
    <s v="Premium"/>
    <x v="1"/>
    <d v="2011-05-01T00:00:00"/>
    <s v="Employed"/>
    <x v="0"/>
    <n v="39017"/>
    <x v="2"/>
    <x v="0"/>
    <n v="170"/>
    <n v="10"/>
    <n v="4"/>
    <n v="2"/>
    <n v="3"/>
    <s v="Personal Auto"/>
    <s v="Personal L3"/>
    <s v="Offer1"/>
    <s v="Call Center"/>
    <n v="592.85751000000005"/>
    <s v="SUV"/>
    <s v="Medsize"/>
  </r>
  <r>
    <s v="TC29250"/>
    <x v="3"/>
    <n v="7350.1823279999999"/>
    <x v="0"/>
    <s v="Basic"/>
    <x v="0"/>
    <s v="2/19/11"/>
    <s v="Unemployed"/>
    <x v="1"/>
    <n v="0"/>
    <x v="0"/>
    <x v="1"/>
    <n v="108"/>
    <n v="7"/>
    <n v="54"/>
    <n v="0"/>
    <n v="4"/>
    <s v="Personal Auto"/>
    <s v="Personal L3"/>
    <s v="Offer2"/>
    <s v="Branch"/>
    <n v="777.6"/>
    <s v="Sports Car"/>
    <s v="Medsize"/>
  </r>
  <r>
    <s v="HX63408"/>
    <x v="1"/>
    <n v="4822.4360370000004"/>
    <x v="0"/>
    <s v="Basic"/>
    <x v="0"/>
    <s v="1/23/11"/>
    <s v="Employed"/>
    <x v="1"/>
    <n v="73769"/>
    <x v="1"/>
    <x v="2"/>
    <n v="61"/>
    <n v="24"/>
    <n v="84"/>
    <n v="0"/>
    <n v="6"/>
    <s v="Corporate Auto"/>
    <s v="Corporate L1"/>
    <s v="Offer1"/>
    <s v="Branch"/>
    <n v="121.654567"/>
    <s v="Four-Door Car"/>
    <s v="Medsize"/>
  </r>
  <r>
    <s v="LJ15849"/>
    <x v="1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2"/>
    <s v="Offer1"/>
    <s v="Branch"/>
    <n v="55.510525999999999"/>
    <s v="Four-Door Car"/>
    <s v="Large"/>
  </r>
  <r>
    <s v="NC40609"/>
    <x v="2"/>
    <n v="3135.579831"/>
    <x v="0"/>
    <s v="Extended"/>
    <x v="1"/>
    <s v="1/13/11"/>
    <s v="Unemployed"/>
    <x v="1"/>
    <n v="0"/>
    <x v="0"/>
    <x v="1"/>
    <n v="91"/>
    <n v="12"/>
    <n v="6"/>
    <n v="0"/>
    <n v="1"/>
    <s v="Corporate Auto"/>
    <s v="Corporate L3"/>
    <s v="Offer2"/>
    <s v="Call Center"/>
    <n v="707.26402199999995"/>
    <s v="Four-Door Car"/>
    <s v="Small"/>
  </r>
  <r>
    <s v="JZ23377"/>
    <x v="4"/>
    <n v="57520.501510000002"/>
    <x v="0"/>
    <s v="Premium"/>
    <x v="1"/>
    <s v="1/20/11"/>
    <s v="Employed"/>
    <x v="0"/>
    <n v="48367"/>
    <x v="0"/>
    <x v="0"/>
    <n v="161"/>
    <n v="10"/>
    <n v="34"/>
    <n v="0"/>
    <n v="2"/>
    <s v="Personal Auto"/>
    <s v="Personal L3"/>
    <s v="Offer2"/>
    <s v="Branch"/>
    <n v="772.8"/>
    <s v="SUV"/>
    <s v="Medsize"/>
  </r>
  <r>
    <s v="TB17648"/>
    <x v="1"/>
    <n v="2515.4114679999998"/>
    <x v="0"/>
    <s v="Basic"/>
    <x v="1"/>
    <s v="1/29/11"/>
    <s v="Employed"/>
    <x v="1"/>
    <n v="39718"/>
    <x v="0"/>
    <x v="0"/>
    <n v="65"/>
    <n v="1"/>
    <n v="55"/>
    <n v="2"/>
    <n v="1"/>
    <s v="Personal Auto"/>
    <s v="Personal L3"/>
    <s v="Offer1"/>
    <s v="Web"/>
    <n v="366.53166399999998"/>
    <s v="Four-Door Car"/>
    <s v="Medsize"/>
  </r>
  <r>
    <s v="OP68330"/>
    <x v="4"/>
    <n v="7247.4956840000004"/>
    <x v="0"/>
    <s v="Extended"/>
    <x v="1"/>
    <s v="2/26/11"/>
    <s v="Unemployed"/>
    <x v="0"/>
    <n v="0"/>
    <x v="0"/>
    <x v="0"/>
    <n v="96"/>
    <n v="31"/>
    <n v="64"/>
    <n v="1"/>
    <n v="3"/>
    <s v="Personal Auto"/>
    <s v="Personal L2"/>
    <s v="Offer1"/>
    <s v="Agent"/>
    <n v="460.8"/>
    <s v="Four-Door Car"/>
    <s v="Large"/>
  </r>
  <r>
    <s v="GO53814"/>
    <x v="4"/>
    <n v="4878.9502560000001"/>
    <x v="0"/>
    <s v="Basic"/>
    <x v="3"/>
    <s v="1/18/11"/>
    <s v="Employed"/>
    <x v="0"/>
    <n v="43358"/>
    <x v="0"/>
    <x v="0"/>
    <n v="61"/>
    <n v="2"/>
    <n v="83"/>
    <n v="0"/>
    <n v="6"/>
    <s v="Corporate Auto"/>
    <s v="Corporate L3"/>
    <s v="Offer4"/>
    <s v="Branch"/>
    <n v="400.294938"/>
    <s v="Two-Door Car"/>
    <s v="Small"/>
  </r>
  <r>
    <s v="VW11431"/>
    <x v="3"/>
    <n v="2971.9194170000001"/>
    <x v="0"/>
    <s v="Extended"/>
    <x v="0"/>
    <s v="1/31/11"/>
    <s v="Employed"/>
    <x v="0"/>
    <n v="83873"/>
    <x v="2"/>
    <x v="1"/>
    <n v="76"/>
    <n v="5"/>
    <n v="36"/>
    <n v="1"/>
    <n v="1"/>
    <s v="Personal Auto"/>
    <s v="Personal L2"/>
    <s v="Offer3"/>
    <s v="Branch"/>
    <n v="218.37404100000001"/>
    <s v="Two-Door Car"/>
    <s v="Medsize"/>
  </r>
  <r>
    <s v="FG96614"/>
    <x v="3"/>
    <n v="11302.60169"/>
    <x v="0"/>
    <s v="Extended"/>
    <x v="4"/>
    <d v="2011-10-01T00:00:00"/>
    <s v="Employed"/>
    <x v="0"/>
    <n v="22361"/>
    <x v="0"/>
    <x v="0"/>
    <n v="95"/>
    <n v="15"/>
    <n v="42"/>
    <n v="0"/>
    <n v="2"/>
    <s v="Personal Auto"/>
    <s v="Personal L3"/>
    <s v="Offer4"/>
    <s v="Agent"/>
    <n v="530.66799300000002"/>
    <s v="Four-Door Car"/>
    <s v="Small"/>
  </r>
  <r>
    <s v="KQ98040"/>
    <x v="3"/>
    <n v="7996.5970660000003"/>
    <x v="0"/>
    <s v="Extended"/>
    <x v="0"/>
    <s v="2/28/11"/>
    <s v="Employed"/>
    <x v="0"/>
    <n v="70061"/>
    <x v="0"/>
    <x v="0"/>
    <n v="99"/>
    <n v="2"/>
    <n v="57"/>
    <n v="0"/>
    <n v="3"/>
    <s v="Corporate Auto"/>
    <s v="Corporate L2"/>
    <s v="Offer3"/>
    <s v="Agent"/>
    <n v="699.51734899999997"/>
    <s v="Four-Door Car"/>
    <s v="Small"/>
  </r>
  <r>
    <s v="DP23630"/>
    <x v="3"/>
    <n v="7411.8130549999996"/>
    <x v="0"/>
    <s v="Basic"/>
    <x v="3"/>
    <s v="2/22/11"/>
    <s v="Unemployed"/>
    <x v="1"/>
    <n v="0"/>
    <x v="0"/>
    <x v="1"/>
    <n v="73"/>
    <n v="6"/>
    <n v="19"/>
    <n v="0"/>
    <n v="2"/>
    <s v="Personal Auto"/>
    <s v="Personal L3"/>
    <s v="Offer1"/>
    <s v="Agent"/>
    <n v="525.6"/>
    <s v="Four-Door Car"/>
    <s v="Large"/>
  </r>
  <r>
    <s v="No31089"/>
    <x v="1"/>
    <n v="3179.4742249999999"/>
    <x v="0"/>
    <s v="Extended"/>
    <x v="0"/>
    <s v="1/21/11"/>
    <s v="Employed"/>
    <x v="0"/>
    <n v="65742"/>
    <x v="2"/>
    <x v="0"/>
    <n v="79"/>
    <n v="6"/>
    <n v="0"/>
    <n v="0"/>
    <n v="1"/>
    <s v="Personal Auto"/>
    <s v="Personal L3"/>
    <s v="Offer2"/>
    <s v="Call Center"/>
    <n v="277.36079699999999"/>
    <s v="Four-Door Car"/>
    <s v="Medsize"/>
  </r>
  <r>
    <s v="TU15769"/>
    <x v="0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2"/>
    <s v="Offer1"/>
    <s v="Branch"/>
    <n v="404.817249"/>
    <s v="Four-Door Car"/>
    <s v="Medsize"/>
  </r>
  <r>
    <s v="DA20791"/>
    <x v="3"/>
    <n v="3774.8612929999999"/>
    <x v="0"/>
    <s v="Extended"/>
    <x v="1"/>
    <d v="2011-06-01T00:00:00"/>
    <s v="Employed"/>
    <x v="1"/>
    <n v="66457"/>
    <x v="0"/>
    <x v="0"/>
    <n v="95"/>
    <n v="2"/>
    <n v="76"/>
    <n v="0"/>
    <n v="1"/>
    <s v="Personal Auto"/>
    <s v="Personal L3"/>
    <s v="Offer2"/>
    <s v="Branch"/>
    <n v="456"/>
    <s v="Four-Door Car"/>
    <s v="Medsize"/>
  </r>
  <r>
    <s v="AE89300"/>
    <x v="1"/>
    <n v="8224.7702590000008"/>
    <x v="0"/>
    <s v="Basic"/>
    <x v="0"/>
    <d v="2011-03-02T00:00:00"/>
    <s v="Employed"/>
    <x v="0"/>
    <n v="82634"/>
    <x v="2"/>
    <x v="1"/>
    <n v="104"/>
    <n v="8"/>
    <n v="74"/>
    <n v="0"/>
    <n v="3"/>
    <s v="Personal Auto"/>
    <s v="Personal L3"/>
    <s v="Offer3"/>
    <s v="Agent"/>
    <n v="324.09743300000002"/>
    <s v="SUV"/>
    <s v="Medsize"/>
  </r>
  <r>
    <s v="UE13511"/>
    <x v="4"/>
    <n v="2563.582441"/>
    <x v="0"/>
    <s v="Basic"/>
    <x v="3"/>
    <d v="2011-02-01T00:00:00"/>
    <s v="Unemployed"/>
    <x v="0"/>
    <n v="0"/>
    <x v="0"/>
    <x v="0"/>
    <n v="69"/>
    <n v="11"/>
    <n v="60"/>
    <n v="0"/>
    <n v="1"/>
    <s v="Corporate Auto"/>
    <s v="Corporate L1"/>
    <s v="Offer1"/>
    <s v="Agent"/>
    <n v="331.2"/>
    <s v="Four-Door Car"/>
    <s v="Small"/>
  </r>
  <r>
    <s v="MS46793"/>
    <x v="4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3"/>
    <s v="Offer1"/>
    <s v="Branch"/>
    <n v="425.26630799999998"/>
    <s v="Four-Door Car"/>
    <s v="Medsize"/>
  </r>
  <r>
    <s v="ME22430"/>
    <x v="2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JZ28710"/>
    <x v="3"/>
    <n v="5143.8785189999999"/>
    <x v="0"/>
    <s v="Basic"/>
    <x v="1"/>
    <s v="1/31/11"/>
    <s v="Employed"/>
    <x v="1"/>
    <n v="61417"/>
    <x v="2"/>
    <x v="0"/>
    <n v="65"/>
    <n v="6"/>
    <n v="35"/>
    <n v="0"/>
    <n v="7"/>
    <s v="Personal Auto"/>
    <s v="Personal L3"/>
    <s v="Offer4"/>
    <s v="Call Center"/>
    <n v="206.01822000000001"/>
    <s v="Two-Door Car"/>
    <s v="Medsize"/>
  </r>
  <r>
    <s v="HP80279"/>
    <x v="4"/>
    <n v="7378.5107319999997"/>
    <x v="0"/>
    <s v="Basic"/>
    <x v="3"/>
    <s v="1/27/11"/>
    <s v="Unemployed"/>
    <x v="0"/>
    <n v="0"/>
    <x v="0"/>
    <x v="1"/>
    <n v="105"/>
    <n v="3"/>
    <n v="12"/>
    <n v="0"/>
    <n v="4"/>
    <s v="Personal Auto"/>
    <s v="Personal L3"/>
    <s v="Offer1"/>
    <s v="Branch"/>
    <n v="756"/>
    <s v="SUV"/>
    <s v="Small"/>
  </r>
  <r>
    <s v="EH22538"/>
    <x v="3"/>
    <n v="2574.1988070000002"/>
    <x v="0"/>
    <s v="Basic"/>
    <x v="3"/>
    <d v="2011-11-02T00:00:00"/>
    <s v="Employed"/>
    <x v="1"/>
    <n v="43846"/>
    <x v="1"/>
    <x v="0"/>
    <n v="65"/>
    <n v="16"/>
    <n v="33"/>
    <n v="1"/>
    <n v="1"/>
    <s v="Personal Auto"/>
    <s v="Personal L3"/>
    <s v="Offer3"/>
    <s v="Call Center"/>
    <n v="125.52458"/>
    <s v="Four-Door Car"/>
    <s v="Large"/>
  </r>
  <r>
    <s v="JP87331"/>
    <x v="1"/>
    <n v="22315.057870000001"/>
    <x v="0"/>
    <s v="Basic"/>
    <x v="3"/>
    <s v="2/18/11"/>
    <s v="Unemployed"/>
    <x v="1"/>
    <n v="0"/>
    <x v="0"/>
    <x v="1"/>
    <n v="67"/>
    <n v="33"/>
    <n v="54"/>
    <n v="0"/>
    <n v="2"/>
    <s v="Personal Auto"/>
    <s v="Personal L3"/>
    <s v="Offer1"/>
    <s v="Branch"/>
    <n v="482.4"/>
    <s v="Four-Door Car"/>
    <s v="Medsize"/>
  </r>
  <r>
    <s v="VA89684"/>
    <x v="2"/>
    <n v="2430.484375"/>
    <x v="0"/>
    <s v="Basic"/>
    <x v="1"/>
    <s v="1/23/11"/>
    <s v="Employed"/>
    <x v="0"/>
    <n v="33775"/>
    <x v="0"/>
    <x v="0"/>
    <n v="61"/>
    <n v="24"/>
    <n v="95"/>
    <n v="0"/>
    <n v="1"/>
    <s v="Personal Auto"/>
    <s v="Personal L2"/>
    <s v="Offer1"/>
    <s v="Agent"/>
    <n v="292.8"/>
    <s v="Two-Door Car"/>
    <s v="Medsize"/>
  </r>
  <r>
    <s v="XS68865"/>
    <x v="4"/>
    <n v="6160.9993439999998"/>
    <x v="0"/>
    <s v="Extended"/>
    <x v="1"/>
    <s v="1/18/11"/>
    <s v="Employed"/>
    <x v="1"/>
    <n v="96988"/>
    <x v="0"/>
    <x v="1"/>
    <n v="77"/>
    <n v="1"/>
    <n v="60"/>
    <n v="0"/>
    <n v="3"/>
    <s v="Personal Auto"/>
    <s v="Personal L2"/>
    <s v="Offer1"/>
    <s v="Agent"/>
    <n v="369.6"/>
    <s v="Two-Door Car"/>
    <s v="Medsize"/>
  </r>
  <r>
    <s v="IZ13533"/>
    <x v="1"/>
    <n v="7912.1321680000001"/>
    <x v="0"/>
    <s v="Premium"/>
    <x v="0"/>
    <d v="2011-11-02T00:00:00"/>
    <s v="Unemployed"/>
    <x v="1"/>
    <n v="0"/>
    <x v="0"/>
    <x v="1"/>
    <n v="114"/>
    <n v="26"/>
    <n v="34"/>
    <n v="0"/>
    <n v="7"/>
    <s v="Personal Auto"/>
    <s v="Personal L3"/>
    <s v="Offer1"/>
    <s v="Branch"/>
    <n v="820.8"/>
    <s v="Two-Door Car"/>
    <s v="Large"/>
  </r>
  <r>
    <s v="JB47784"/>
    <x v="4"/>
    <n v="5534.8218859999997"/>
    <x v="0"/>
    <s v="Basic"/>
    <x v="4"/>
    <s v="1/23/11"/>
    <s v="Employed"/>
    <x v="0"/>
    <n v="81945"/>
    <x v="1"/>
    <x v="1"/>
    <n v="68"/>
    <n v="19"/>
    <n v="45"/>
    <n v="0"/>
    <n v="9"/>
    <s v="Personal Auto"/>
    <s v="Personal L1"/>
    <s v="Offer1"/>
    <s v="Call Center"/>
    <n v="47.451832000000003"/>
    <s v="Four-Door Car"/>
    <s v="Small"/>
  </r>
  <r>
    <s v="LT79371"/>
    <x v="1"/>
    <n v="2382.6728560000001"/>
    <x v="0"/>
    <s v="Basic"/>
    <x v="0"/>
    <s v="1/29/11"/>
    <s v="Unemployed"/>
    <x v="0"/>
    <n v="0"/>
    <x v="1"/>
    <x v="0"/>
    <n v="65"/>
    <n v="24"/>
    <n v="47"/>
    <n v="0"/>
    <n v="1"/>
    <s v="Personal Auto"/>
    <s v="Personal L1"/>
    <s v="Offer1"/>
    <s v="Agent"/>
    <n v="27.031485"/>
    <s v="Four-Door Car"/>
    <s v="Medsize"/>
  </r>
  <r>
    <s v="DE78840"/>
    <x v="2"/>
    <n v="6991.2480869999999"/>
    <x v="0"/>
    <s v="Basic"/>
    <x v="0"/>
    <s v="2/22/11"/>
    <s v="Medical Leave"/>
    <x v="0"/>
    <n v="19019"/>
    <x v="0"/>
    <x v="0"/>
    <n v="186"/>
    <n v="7"/>
    <n v="46"/>
    <n v="0"/>
    <n v="1"/>
    <s v="Personal Auto"/>
    <s v="Personal L3"/>
    <s v="Offer4"/>
    <s v="Branch"/>
    <n v="1003.050834"/>
    <s v="Luxury SUV"/>
    <s v="Medsize"/>
  </r>
  <r>
    <s v="PU25554"/>
    <x v="4"/>
    <n v="2885.3282020000001"/>
    <x v="0"/>
    <s v="Basic"/>
    <x v="0"/>
    <s v="1/30/11"/>
    <s v="Employed"/>
    <x v="0"/>
    <n v="62579"/>
    <x v="2"/>
    <x v="0"/>
    <n v="72"/>
    <n v="33"/>
    <n v="53"/>
    <n v="0"/>
    <n v="1"/>
    <s v="Personal Auto"/>
    <s v="Personal L2"/>
    <s v="Offer4"/>
    <s v="Agent"/>
    <n v="326.242099"/>
    <s v="Four-Door Car"/>
    <s v="Medsize"/>
  </r>
  <r>
    <s v="ZI47098"/>
    <x v="3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CN53343"/>
    <x v="1"/>
    <n v="2848.5644659999998"/>
    <x v="0"/>
    <s v="Extended"/>
    <x v="0"/>
    <d v="2011-02-02T00:00:00"/>
    <s v="Unemployed"/>
    <x v="0"/>
    <n v="0"/>
    <x v="0"/>
    <x v="1"/>
    <n v="81"/>
    <n v="26"/>
    <n v="58"/>
    <n v="0"/>
    <n v="1"/>
    <s v="Personal Auto"/>
    <s v="Personal L3"/>
    <s v="Offer1"/>
    <s v="Branch"/>
    <n v="583.20000000000005"/>
    <s v="Four-Door Car"/>
    <s v="Medsize"/>
  </r>
  <r>
    <s v="IN18876"/>
    <x v="1"/>
    <n v="8123.023295"/>
    <x v="0"/>
    <s v="Extended"/>
    <x v="0"/>
    <d v="2011-04-02T00:00:00"/>
    <s v="Unemployed"/>
    <x v="0"/>
    <n v="0"/>
    <x v="0"/>
    <x v="1"/>
    <n v="78"/>
    <n v="15"/>
    <n v="47"/>
    <n v="0"/>
    <n v="2"/>
    <s v="Special Auto"/>
    <s v="Special L1"/>
    <s v="Offer3"/>
    <s v="Web"/>
    <n v="561.6"/>
    <s v="Four-Door Car"/>
    <s v="Small"/>
  </r>
  <r>
    <s v="FV38119"/>
    <x v="0"/>
    <n v="9661.1036860000004"/>
    <x v="0"/>
    <s v="Extended"/>
    <x v="3"/>
    <s v="1/26/11"/>
    <s v="Unemployed"/>
    <x v="1"/>
    <n v="0"/>
    <x v="0"/>
    <x v="0"/>
    <n v="135"/>
    <n v="1"/>
    <n v="98"/>
    <n v="0"/>
    <n v="9"/>
    <s v="Corporate Auto"/>
    <s v="Corporate L1"/>
    <s v="Offer1"/>
    <s v="Agent"/>
    <n v="648"/>
    <s v="SUV"/>
    <s v="Medsize"/>
  </r>
  <r>
    <s v="YD89516"/>
    <x v="3"/>
    <n v="4488.1346880000001"/>
    <x v="0"/>
    <s v="Basic"/>
    <x v="3"/>
    <s v="1/13/11"/>
    <s v="Unemployed"/>
    <x v="1"/>
    <n v="0"/>
    <x v="0"/>
    <x v="1"/>
    <n v="66"/>
    <n v="1"/>
    <n v="61"/>
    <n v="0"/>
    <n v="9"/>
    <s v="Corporate Auto"/>
    <s v="Corporate L3"/>
    <s v="Offer2"/>
    <s v="Web"/>
    <n v="758.46063600000002"/>
    <s v="Four-Door Car"/>
    <s v="Small"/>
  </r>
  <r>
    <s v="BN89470"/>
    <x v="3"/>
    <n v="4561.2730199999996"/>
    <x v="0"/>
    <s v="Premium"/>
    <x v="1"/>
    <s v="1/25/11"/>
    <s v="Medical Leave"/>
    <x v="1"/>
    <n v="29327"/>
    <x v="0"/>
    <x v="0"/>
    <n v="118"/>
    <n v="26"/>
    <n v="21"/>
    <n v="0"/>
    <n v="1"/>
    <s v="Special Auto"/>
    <s v="Special L2"/>
    <s v="Offer1"/>
    <s v="Agent"/>
    <n v="627.89846799999998"/>
    <s v="Four-Door Car"/>
    <s v="Small"/>
  </r>
  <r>
    <s v="VZ64716"/>
    <x v="4"/>
    <n v="11546.173720000001"/>
    <x v="0"/>
    <s v="Extended"/>
    <x v="2"/>
    <s v="2/26/11"/>
    <s v="Employed"/>
    <x v="1"/>
    <n v="81081"/>
    <x v="1"/>
    <x v="0"/>
    <n v="96"/>
    <n v="32"/>
    <n v="34"/>
    <n v="1"/>
    <n v="2"/>
    <s v="Corporate Auto"/>
    <s v="Corporate L2"/>
    <s v="Offer4"/>
    <s v="Call Center"/>
    <n v="206.21108899999999"/>
    <s v="Four-Door Car"/>
    <s v="Medsize"/>
  </r>
  <r>
    <s v="FU17577"/>
    <x v="4"/>
    <n v="3788.8146430000002"/>
    <x v="0"/>
    <s v="Basic"/>
    <x v="3"/>
    <d v="2011-10-01T00:00:00"/>
    <s v="Unemployed"/>
    <x v="0"/>
    <n v="0"/>
    <x v="0"/>
    <x v="1"/>
    <n v="106"/>
    <n v="27"/>
    <n v="89"/>
    <n v="0"/>
    <n v="1"/>
    <s v="Personal Auto"/>
    <s v="Personal L3"/>
    <s v="Offer1"/>
    <s v="Agent"/>
    <n v="763.2"/>
    <s v="SUV"/>
    <s v="Medsize"/>
  </r>
  <r>
    <s v="QY37300"/>
    <x v="2"/>
    <n v="13502.63148"/>
    <x v="0"/>
    <s v="Basic"/>
    <x v="2"/>
    <s v="2/21/11"/>
    <s v="Employed"/>
    <x v="1"/>
    <n v="57222"/>
    <x v="2"/>
    <x v="0"/>
    <n v="112"/>
    <n v="3"/>
    <n v="88"/>
    <n v="1"/>
    <n v="2"/>
    <s v="Personal Auto"/>
    <s v="Personal L2"/>
    <s v="Offer2"/>
    <s v="Branch"/>
    <n v="297.18746800000002"/>
    <s v="Sports Car"/>
    <s v="Medsize"/>
  </r>
  <r>
    <s v="UI84849"/>
    <x v="1"/>
    <n v="8563.968057"/>
    <x v="0"/>
    <s v="Basic"/>
    <x v="1"/>
    <d v="2011-01-02T00:00:00"/>
    <s v="Employed"/>
    <x v="1"/>
    <n v="91147"/>
    <x v="1"/>
    <x v="0"/>
    <n v="107"/>
    <n v="4"/>
    <n v="79"/>
    <n v="0"/>
    <n v="7"/>
    <s v="Personal Auto"/>
    <s v="Personal L1"/>
    <s v="Offer3"/>
    <s v="Agent"/>
    <n v="50.473675"/>
    <s v="Sports Car"/>
    <s v="Small"/>
  </r>
  <r>
    <s v="MN81810"/>
    <x v="3"/>
    <n v="2913.4751080000001"/>
    <x v="0"/>
    <s v="Basic"/>
    <x v="3"/>
    <s v="1/13/11"/>
    <s v="Employed"/>
    <x v="0"/>
    <n v="76638"/>
    <x v="0"/>
    <x v="1"/>
    <n v="73"/>
    <n v="2"/>
    <n v="55"/>
    <n v="1"/>
    <n v="1"/>
    <s v="Personal Auto"/>
    <s v="Personal L3"/>
    <s v="Offer3"/>
    <s v="Agent"/>
    <n v="435.18974700000001"/>
    <s v="Four-Door Car"/>
    <s v="Small"/>
  </r>
  <r>
    <s v="XN42396"/>
    <x v="3"/>
    <n v="7540.5848239999996"/>
    <x v="0"/>
    <s v="Basic"/>
    <x v="0"/>
    <s v="1/20/11"/>
    <s v="Employed"/>
    <x v="1"/>
    <n v="29697"/>
    <x v="1"/>
    <x v="0"/>
    <n v="64"/>
    <n v="6"/>
    <n v="43"/>
    <n v="0"/>
    <n v="2"/>
    <s v="Personal Auto"/>
    <s v="Personal L2"/>
    <s v="Offer3"/>
    <s v="Agent"/>
    <n v="147.128736"/>
    <s v="Four-Door Car"/>
    <s v="Medsize"/>
  </r>
  <r>
    <s v="VZ13840"/>
    <x v="1"/>
    <n v="6950.5327639999996"/>
    <x v="0"/>
    <s v="Basic"/>
    <x v="3"/>
    <s v="1/18/11"/>
    <s v="Unemployed"/>
    <x v="1"/>
    <n v="0"/>
    <x v="0"/>
    <x v="0"/>
    <n v="61"/>
    <n v="27"/>
    <n v="90"/>
    <n v="0"/>
    <n v="2"/>
    <s v="Corporate Auto"/>
    <s v="Corporate L3"/>
    <s v="Offer3"/>
    <s v="Call Center"/>
    <n v="301.40277800000001"/>
    <s v="Four-Door Car"/>
    <s v="Medsize"/>
  </r>
  <r>
    <s v="NI27358"/>
    <x v="1"/>
    <n v="7255.137772"/>
    <x v="0"/>
    <s v="Basic"/>
    <x v="1"/>
    <s v="2/21/11"/>
    <s v="Employed"/>
    <x v="0"/>
    <n v="67352"/>
    <x v="2"/>
    <x v="0"/>
    <n v="181"/>
    <n v="7"/>
    <n v="80"/>
    <n v="1"/>
    <n v="1"/>
    <s v="Personal Auto"/>
    <s v="Personal L3"/>
    <s v="Offer3"/>
    <s v="Branch"/>
    <n v="560.94756299999995"/>
    <s v="Luxury Car"/>
    <s v="Small"/>
  </r>
  <r>
    <s v="LO39834"/>
    <x v="4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Personal Auto"/>
    <s v="Personal L3"/>
    <s v="Offer1"/>
    <s v="Agent"/>
    <n v="590.4"/>
    <s v="SUV"/>
    <s v="Medsize"/>
  </r>
  <r>
    <s v="WX18073"/>
    <x v="1"/>
    <n v="6307.4972449999996"/>
    <x v="0"/>
    <s v="Extended"/>
    <x v="0"/>
    <s v="1/27/11"/>
    <s v="Unemployed"/>
    <x v="1"/>
    <n v="0"/>
    <x v="0"/>
    <x v="0"/>
    <n v="88"/>
    <n v="16"/>
    <n v="28"/>
    <n v="2"/>
    <n v="7"/>
    <s v="Personal Auto"/>
    <s v="Personal L2"/>
    <s v="Offer1"/>
    <s v="Branch"/>
    <n v="422.4"/>
    <s v="Four-Door Car"/>
    <s v="Small"/>
  </r>
  <r>
    <s v="PG27422"/>
    <x v="3"/>
    <n v="5904.8478530000002"/>
    <x v="0"/>
    <s v="Basic"/>
    <x v="0"/>
    <d v="2011-01-01T00:00:00"/>
    <s v="Employed"/>
    <x v="0"/>
    <n v="89953"/>
    <x v="2"/>
    <x v="1"/>
    <n v="74"/>
    <n v="3"/>
    <n v="42"/>
    <n v="0"/>
    <n v="3"/>
    <s v="Corporate Auto"/>
    <s v="Corporate L3"/>
    <s v="Offer2"/>
    <s v="Web"/>
    <n v="274.165887"/>
    <s v="Four-Door Car"/>
    <s v="Medsize"/>
  </r>
  <r>
    <s v="AX56708"/>
    <x v="3"/>
    <n v="4794.4814120000001"/>
    <x v="0"/>
    <s v="Basic"/>
    <x v="3"/>
    <s v="1/23/11"/>
    <s v="Retired"/>
    <x v="1"/>
    <n v="20862"/>
    <x v="0"/>
    <x v="2"/>
    <n v="68"/>
    <n v="1"/>
    <n v="69"/>
    <n v="0"/>
    <n v="9"/>
    <s v="Personal Auto"/>
    <s v="Personal L3"/>
    <s v="Offer1"/>
    <s v="Agent"/>
    <n v="326.39999999999998"/>
    <s v="Four-Door Car"/>
    <s v="Small"/>
  </r>
  <r>
    <s v="JI80257"/>
    <x v="2"/>
    <n v="9180.1541610000004"/>
    <x v="0"/>
    <s v="Basic"/>
    <x v="1"/>
    <s v="1/23/11"/>
    <s v="Employed"/>
    <x v="0"/>
    <n v="47663"/>
    <x v="1"/>
    <x v="2"/>
    <n v="114"/>
    <n v="35"/>
    <n v="24"/>
    <n v="0"/>
    <n v="8"/>
    <s v="Personal Auto"/>
    <s v="Personal L3"/>
    <s v="Offer1"/>
    <s v="Branch"/>
    <n v="103.702555"/>
    <s v="Sports Car"/>
    <s v="Medsize"/>
  </r>
  <r>
    <s v="EK95340"/>
    <x v="0"/>
    <n v="8355.512557"/>
    <x v="0"/>
    <s v="Premium"/>
    <x v="2"/>
    <d v="2011-11-02T00:00:00"/>
    <s v="Employed"/>
    <x v="1"/>
    <n v="49564"/>
    <x v="0"/>
    <x v="2"/>
    <n v="105"/>
    <n v="8"/>
    <n v="29"/>
    <n v="0"/>
    <n v="5"/>
    <s v="Corporate Auto"/>
    <s v="Corporate L1"/>
    <s v="Offer3"/>
    <s v="Web"/>
    <n v="661.60893599999997"/>
    <s v="Four-Door Car"/>
    <s v="Small"/>
  </r>
  <r>
    <s v="FS67856"/>
    <x v="3"/>
    <n v="13869.92705"/>
    <x v="1"/>
    <s v="Basic"/>
    <x v="1"/>
    <s v="1/21/11"/>
    <s v="Employed"/>
    <x v="1"/>
    <n v="28432"/>
    <x v="0"/>
    <x v="0"/>
    <n v="118"/>
    <n v="1"/>
    <n v="59"/>
    <n v="0"/>
    <n v="2"/>
    <s v="Personal Auto"/>
    <s v="Personal L3"/>
    <s v="Offer2"/>
    <s v="Branch"/>
    <n v="612.30058099999997"/>
    <s v="SUV"/>
    <s v="Small"/>
  </r>
  <r>
    <s v="JX27737"/>
    <x v="3"/>
    <n v="13452.192800000001"/>
    <x v="0"/>
    <s v="Premium"/>
    <x v="1"/>
    <s v="1/25/11"/>
    <s v="Employed"/>
    <x v="1"/>
    <n v="32356"/>
    <x v="2"/>
    <x v="0"/>
    <n v="117"/>
    <n v="11"/>
    <n v="35"/>
    <n v="2"/>
    <n v="2"/>
    <s v="Personal Auto"/>
    <s v="Personal L1"/>
    <s v="Offer1"/>
    <s v="Agent"/>
    <n v="428.490681"/>
    <s v="Two-Door Car"/>
    <s v="Medsize"/>
  </r>
  <r>
    <s v="SY81273"/>
    <x v="4"/>
    <n v="16798.858319999999"/>
    <x v="0"/>
    <s v="Basic"/>
    <x v="3"/>
    <s v="2/16/11"/>
    <s v="Employed"/>
    <x v="1"/>
    <n v="55269"/>
    <x v="0"/>
    <x v="2"/>
    <n v="71"/>
    <n v="32"/>
    <n v="15"/>
    <n v="0"/>
    <n v="2"/>
    <s v="Personal Auto"/>
    <s v="Personal L3"/>
    <s v="Offer1"/>
    <s v="Agent"/>
    <n v="340.8"/>
    <s v="Two-Door Car"/>
    <s v="Medsize"/>
  </r>
  <r>
    <s v="FZ16327"/>
    <x v="3"/>
    <n v="8273.1115790000003"/>
    <x v="0"/>
    <s v="Premium"/>
    <x v="1"/>
    <d v="2011-11-01T00:00:00"/>
    <s v="Unemployed"/>
    <x v="0"/>
    <n v="0"/>
    <x v="2"/>
    <x v="2"/>
    <n v="116"/>
    <n v="6"/>
    <n v="78"/>
    <n v="0"/>
    <n v="3"/>
    <s v="Personal Auto"/>
    <s v="Personal L2"/>
    <s v="Offer1"/>
    <s v="Web"/>
    <n v="509.51376399999998"/>
    <s v="Four-Door Car"/>
    <s v="Large"/>
  </r>
  <r>
    <s v="XC26395"/>
    <x v="4"/>
    <n v="7408.8360560000001"/>
    <x v="0"/>
    <s v="Extended"/>
    <x v="3"/>
    <d v="2011-03-01T00:00:00"/>
    <s v="Employed"/>
    <x v="1"/>
    <n v="76771"/>
    <x v="1"/>
    <x v="2"/>
    <n v="95"/>
    <n v="34"/>
    <n v="82"/>
    <n v="1"/>
    <n v="7"/>
    <s v="Personal Auto"/>
    <s v="Personal L3"/>
    <s v="Offer1"/>
    <s v="Branch"/>
    <n v="91.674853999999996"/>
    <s v="Two-Door Car"/>
    <s v="Large"/>
  </r>
  <r>
    <s v="HA72996"/>
    <x v="2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Corporate Auto"/>
    <s v="Corporate L3"/>
    <s v="Offer2"/>
    <s v="Branch"/>
    <n v="112.660916"/>
    <s v="SUV"/>
    <s v="Large"/>
  </r>
  <r>
    <s v="WP51328"/>
    <x v="4"/>
    <n v="4744.9674590000004"/>
    <x v="0"/>
    <s v="Basic"/>
    <x v="4"/>
    <s v="2/19/11"/>
    <s v="Employed"/>
    <x v="1"/>
    <n v="20698"/>
    <x v="2"/>
    <x v="1"/>
    <n v="68"/>
    <n v="21"/>
    <n v="72"/>
    <n v="5"/>
    <n v="5"/>
    <s v="Personal Auto"/>
    <s v="Personal L3"/>
    <s v="Offer4"/>
    <s v="Branch"/>
    <n v="248.42269300000001"/>
    <s v="Two-Door Car"/>
    <s v="Medsize"/>
  </r>
  <r>
    <s v="CP47989"/>
    <x v="4"/>
    <n v="17208.056420000001"/>
    <x v="0"/>
    <s v="Basic"/>
    <x v="3"/>
    <d v="2011-04-02T00:00:00"/>
    <s v="Employed"/>
    <x v="0"/>
    <n v="29734"/>
    <x v="0"/>
    <x v="2"/>
    <n v="63"/>
    <n v="12"/>
    <n v="86"/>
    <n v="0"/>
    <n v="2"/>
    <s v="Corporate Auto"/>
    <s v="Corporate L2"/>
    <s v="Offer4"/>
    <s v="Web"/>
    <n v="649.83837000000005"/>
    <s v="Two-Door Car"/>
    <s v="Medsize"/>
  </r>
  <r>
    <s v="JO75190"/>
    <x v="2"/>
    <n v="8673.5869999999995"/>
    <x v="0"/>
    <s v="Basic"/>
    <x v="0"/>
    <s v="1/31/11"/>
    <s v="Employed"/>
    <x v="1"/>
    <n v="43963"/>
    <x v="0"/>
    <x v="0"/>
    <n v="110"/>
    <n v="25"/>
    <n v="59"/>
    <n v="0"/>
    <n v="7"/>
    <s v="Corporate Auto"/>
    <s v="Corporate L3"/>
    <s v="Offer3"/>
    <s v="Agent"/>
    <n v="528"/>
    <s v="SUV"/>
    <s v="Medsize"/>
  </r>
  <r>
    <s v="AP47670"/>
    <x v="3"/>
    <n v="2497.9100130000002"/>
    <x v="0"/>
    <s v="Basic"/>
    <x v="3"/>
    <d v="2011-12-02T00:00:00"/>
    <s v="Employed"/>
    <x v="1"/>
    <n v="29465"/>
    <x v="0"/>
    <x v="0"/>
    <n v="63"/>
    <n v="6"/>
    <n v="9"/>
    <n v="0"/>
    <n v="1"/>
    <s v="Personal Auto"/>
    <s v="Personal L2"/>
    <s v="Offer2"/>
    <s v="Call Center"/>
    <n v="302.39999999999998"/>
    <s v="Four-Door Car"/>
    <s v="Medsize"/>
  </r>
  <r>
    <s v="BT61680"/>
    <x v="1"/>
    <n v="32069.875260000001"/>
    <x v="0"/>
    <s v="Basic"/>
    <x v="3"/>
    <s v="1/15/11"/>
    <s v="Employed"/>
    <x v="0"/>
    <n v="24851"/>
    <x v="0"/>
    <x v="1"/>
    <n v="103"/>
    <n v="8"/>
    <n v="99"/>
    <n v="0"/>
    <n v="2"/>
    <s v="Personal Auto"/>
    <s v="Personal L3"/>
    <s v="Offer1"/>
    <s v="Agent"/>
    <n v="604.28942800000004"/>
    <s v="SUV"/>
    <s v="Medsize"/>
  </r>
  <r>
    <s v="KX23022"/>
    <x v="1"/>
    <n v="3312.2532329999999"/>
    <x v="0"/>
    <s v="Basic"/>
    <x v="0"/>
    <d v="2011-07-01T00:00:00"/>
    <s v="Unemployed"/>
    <x v="1"/>
    <n v="0"/>
    <x v="0"/>
    <x v="1"/>
    <n v="107"/>
    <n v="2"/>
    <n v="4"/>
    <n v="2"/>
    <n v="1"/>
    <s v="Corporate Auto"/>
    <s v="Corporate L3"/>
    <s v="Offer1"/>
    <s v="Agent"/>
    <n v="770.4"/>
    <s v="SUV"/>
    <s v="Medsize"/>
  </r>
  <r>
    <s v="KB20508"/>
    <x v="3"/>
    <n v="10828.37347"/>
    <x v="0"/>
    <s v="Extended"/>
    <x v="1"/>
    <s v="1/17/11"/>
    <s v="Medical Leave"/>
    <x v="1"/>
    <n v="11033"/>
    <x v="0"/>
    <x v="0"/>
    <n v="97"/>
    <n v="27"/>
    <n v="18"/>
    <n v="0"/>
    <n v="2"/>
    <s v="Special Auto"/>
    <s v="Special L1"/>
    <s v="Offer1"/>
    <s v="Branch"/>
    <n v="511.12013100000001"/>
    <s v="Two-Door Car"/>
    <s v="Large"/>
  </r>
  <r>
    <s v="HU89665"/>
    <x v="4"/>
    <n v="12128.365110000001"/>
    <x v="0"/>
    <s v="Basic"/>
    <x v="1"/>
    <s v="2/25/11"/>
    <s v="Employed"/>
    <x v="0"/>
    <n v="20495"/>
    <x v="0"/>
    <x v="0"/>
    <n v="61"/>
    <n v="7"/>
    <n v="36"/>
    <n v="0"/>
    <n v="2"/>
    <s v="Personal Auto"/>
    <s v="Personal L3"/>
    <s v="Offer2"/>
    <s v="Agent"/>
    <n v="292.8"/>
    <s v="Four-Door Car"/>
    <s v="Medsize"/>
  </r>
  <r>
    <s v="HD12841"/>
    <x v="3"/>
    <n v="5505.687336"/>
    <x v="0"/>
    <s v="Basic"/>
    <x v="2"/>
    <d v="2011-06-02T00:00:00"/>
    <s v="Employed"/>
    <x v="0"/>
    <n v="95766"/>
    <x v="1"/>
    <x v="0"/>
    <n v="68"/>
    <n v="17"/>
    <n v="62"/>
    <n v="0"/>
    <n v="5"/>
    <s v="Personal Auto"/>
    <s v="Personal L3"/>
    <s v="Offer2"/>
    <s v="Call Center"/>
    <n v="162.55704800000001"/>
    <s v="Four-Door Car"/>
    <s v="Medsize"/>
  </r>
  <r>
    <s v="AR63478"/>
    <x v="3"/>
    <n v="6715.342541"/>
    <x v="0"/>
    <s v="Basic"/>
    <x v="1"/>
    <d v="2011-07-01T00:00:00"/>
    <s v="Unemployed"/>
    <x v="1"/>
    <n v="0"/>
    <x v="0"/>
    <x v="1"/>
    <n v="65"/>
    <n v="22"/>
    <n v="39"/>
    <n v="0"/>
    <n v="2"/>
    <s v="Corporate Auto"/>
    <s v="Corporate L1"/>
    <s v="Offer4"/>
    <s v="Agent"/>
    <n v="655.07331699999997"/>
    <s v="Four-Door Car"/>
    <s v="Medsize"/>
  </r>
  <r>
    <s v="UP90711"/>
    <x v="4"/>
    <n v="2836.6773710000002"/>
    <x v="0"/>
    <s v="Basic"/>
    <x v="0"/>
    <s v="1/31/11"/>
    <s v="Employed"/>
    <x v="0"/>
    <n v="61029"/>
    <x v="1"/>
    <x v="1"/>
    <n v="72"/>
    <n v="26"/>
    <n v="98"/>
    <n v="0"/>
    <n v="1"/>
    <s v="Personal Auto"/>
    <s v="Personal L2"/>
    <s v="Offer2"/>
    <s v="Call Center"/>
    <n v="114.429816"/>
    <s v="Two-Door Car"/>
    <s v="Medsize"/>
  </r>
  <r>
    <s v="EK58626"/>
    <x v="4"/>
    <n v="3561.595726"/>
    <x v="0"/>
    <s v="Basic"/>
    <x v="0"/>
    <d v="2011-02-02T00:00:00"/>
    <s v="Unemployed"/>
    <x v="1"/>
    <n v="0"/>
    <x v="0"/>
    <x v="1"/>
    <n v="105"/>
    <n v="3"/>
    <n v="30"/>
    <n v="0"/>
    <n v="1"/>
    <s v="Personal Auto"/>
    <s v="Personal L3"/>
    <s v="Offer4"/>
    <s v="Web"/>
    <n v="504"/>
    <s v="SUV"/>
    <s v="Medsize"/>
  </r>
  <r>
    <s v="CA14631"/>
    <x v="3"/>
    <n v="6552.3998959999999"/>
    <x v="0"/>
    <s v="Extended"/>
    <x v="3"/>
    <s v="1/14/11"/>
    <s v="Employed"/>
    <x v="1"/>
    <n v="56188"/>
    <x v="1"/>
    <x v="0"/>
    <n v="86"/>
    <n v="20"/>
    <n v="52"/>
    <n v="3"/>
    <n v="3"/>
    <s v="Special Auto"/>
    <s v="Special L2"/>
    <s v="Offer2"/>
    <s v="Web"/>
    <n v="175.972039"/>
    <s v="Four-Door Car"/>
    <s v="Large"/>
  </r>
  <r>
    <s v="AU98438"/>
    <x v="1"/>
    <n v="2833.9801419999999"/>
    <x v="0"/>
    <s v="Basic"/>
    <x v="0"/>
    <d v="2011-07-02T00:00:00"/>
    <s v="Employed"/>
    <x v="0"/>
    <n v="94812"/>
    <x v="1"/>
    <x v="0"/>
    <n v="70"/>
    <n v="11"/>
    <n v="40"/>
    <n v="0"/>
    <n v="1"/>
    <s v="Personal Auto"/>
    <s v="Personal L3"/>
    <s v="Offer2"/>
    <s v="Branch"/>
    <n v="121.025058"/>
    <s v="Four-Door Car"/>
    <s v="Medsize"/>
  </r>
  <r>
    <s v="RD96782"/>
    <x v="3"/>
    <n v="5099.5131469999997"/>
    <x v="0"/>
    <s v="Basic"/>
    <x v="0"/>
    <d v="2011-12-02T00:00:00"/>
    <s v="Unemployed"/>
    <x v="0"/>
    <n v="0"/>
    <x v="0"/>
    <x v="0"/>
    <n v="70"/>
    <n v="28"/>
    <n v="77"/>
    <n v="1"/>
    <n v="3"/>
    <s v="Personal Auto"/>
    <s v="Personal L1"/>
    <s v="Offer1"/>
    <s v="Branch"/>
    <n v="336"/>
    <s v="Two-Door Car"/>
    <s v="Small"/>
  </r>
  <r>
    <s v="SY66568"/>
    <x v="4"/>
    <n v="9415.5270309999996"/>
    <x v="0"/>
    <s v="Premium"/>
    <x v="1"/>
    <s v="1/25/11"/>
    <s v="Employed"/>
    <x v="0"/>
    <n v="55338"/>
    <x v="0"/>
    <x v="0"/>
    <n v="116"/>
    <n v="25"/>
    <n v="54"/>
    <n v="0"/>
    <n v="7"/>
    <s v="Corporate Auto"/>
    <s v="Corporate L3"/>
    <s v="Offer2"/>
    <s v="Branch"/>
    <n v="556.79999999999995"/>
    <s v="Two-Door Car"/>
    <s v="Medsize"/>
  </r>
  <r>
    <s v="WE52979"/>
    <x v="3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PL56477"/>
    <x v="4"/>
    <n v="2927.5163160000002"/>
    <x v="0"/>
    <s v="Basic"/>
    <x v="1"/>
    <s v="2/23/11"/>
    <s v="Employed"/>
    <x v="0"/>
    <n v="20852"/>
    <x v="0"/>
    <x v="0"/>
    <n v="73"/>
    <n v="8"/>
    <n v="6"/>
    <n v="0"/>
    <n v="1"/>
    <s v="Personal Auto"/>
    <s v="Personal L3"/>
    <s v="Offer3"/>
    <s v="Branch"/>
    <n v="383.78973200000001"/>
    <s v="Two-Door Car"/>
    <s v="Small"/>
  </r>
  <r>
    <s v="XK20264"/>
    <x v="0"/>
    <n v="9227.9457519999996"/>
    <x v="0"/>
    <s v="Extended"/>
    <x v="3"/>
    <s v="2/28/11"/>
    <s v="Unemployed"/>
    <x v="0"/>
    <n v="0"/>
    <x v="2"/>
    <x v="0"/>
    <n v="82"/>
    <n v="22"/>
    <n v="62"/>
    <n v="0"/>
    <n v="2"/>
    <s v="Personal Auto"/>
    <s v="Personal L3"/>
    <s v="Offer1"/>
    <s v="Call Center"/>
    <n v="296.637382"/>
    <s v="Two-Door Car"/>
    <s v="Medsize"/>
  </r>
  <r>
    <s v="DV57698"/>
    <x v="4"/>
    <n v="3148.42409"/>
    <x v="0"/>
    <s v="Extended"/>
    <x v="4"/>
    <d v="2011-08-01T00:00:00"/>
    <s v="Unemployed"/>
    <x v="0"/>
    <n v="0"/>
    <x v="0"/>
    <x v="0"/>
    <n v="83"/>
    <n v="16"/>
    <n v="75"/>
    <n v="0"/>
    <n v="1"/>
    <s v="Personal Auto"/>
    <s v="Personal L3"/>
    <s v="Offer1"/>
    <s v="Call Center"/>
    <n v="544.21745299999998"/>
    <s v="Two-Door Car"/>
    <s v="Medsize"/>
  </r>
  <r>
    <s v="RD53171"/>
    <x v="1"/>
    <n v="3063.1145940000001"/>
    <x v="0"/>
    <s v="Extended"/>
    <x v="1"/>
    <s v="2/28/11"/>
    <s v="Unemployed"/>
    <x v="0"/>
    <n v="0"/>
    <x v="0"/>
    <x v="1"/>
    <n v="95"/>
    <n v="14"/>
    <n v="57"/>
    <n v="2"/>
    <n v="1"/>
    <s v="Personal Auto"/>
    <s v="Personal L2"/>
    <s v="Offer1"/>
    <s v="Agent"/>
    <n v="456"/>
    <s v="Two-Door Car"/>
    <s v="Medsize"/>
  </r>
  <r>
    <s v="PK23339"/>
    <x v="1"/>
    <n v="3417.9537449999998"/>
    <x v="0"/>
    <s v="Extended"/>
    <x v="3"/>
    <s v="1/25/11"/>
    <s v="Employed"/>
    <x v="0"/>
    <n v="72460"/>
    <x v="2"/>
    <x v="0"/>
    <n v="85"/>
    <n v="9"/>
    <n v="76"/>
    <n v="0"/>
    <n v="1"/>
    <s v="Personal Auto"/>
    <s v="Personal L2"/>
    <s v="Offer2"/>
    <s v="Call Center"/>
    <n v="370.01810799999998"/>
    <s v="Four-Door Car"/>
    <s v="Medsize"/>
  </r>
  <r>
    <s v="GA74551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1"/>
    <s v="Offer3"/>
    <s v="Agent"/>
    <n v="86.461582000000007"/>
    <s v="Four-Door Car"/>
    <s v="Medsize"/>
  </r>
  <r>
    <s v="BS26376"/>
    <x v="3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Corporate Auto"/>
    <s v="Corporate L1"/>
    <s v="Offer1"/>
    <s v="Agent"/>
    <n v="185.35535300000001"/>
    <s v="Four-Door Car"/>
    <s v="Medsize"/>
  </r>
  <r>
    <s v="WW74234"/>
    <x v="1"/>
    <n v="3969.4331769999999"/>
    <x v="0"/>
    <s v="Basic"/>
    <x v="1"/>
    <d v="2011-05-02T00:00:00"/>
    <s v="Employed"/>
    <x v="0"/>
    <n v="49544"/>
    <x v="1"/>
    <x v="1"/>
    <n v="101"/>
    <n v="3"/>
    <n v="29"/>
    <n v="0"/>
    <n v="1"/>
    <s v="Personal Auto"/>
    <s v="Personal L3"/>
    <s v="Offer1"/>
    <s v="Agent"/>
    <n v="0.76918500000000001"/>
    <s v="SUV"/>
    <s v="Medsize"/>
  </r>
  <r>
    <s v="UA26783"/>
    <x v="4"/>
    <n v="4874.0748000000003"/>
    <x v="0"/>
    <s v="Basic"/>
    <x v="3"/>
    <s v="1/18/11"/>
    <s v="Unemployed"/>
    <x v="1"/>
    <n v="0"/>
    <x v="0"/>
    <x v="1"/>
    <n v="68"/>
    <n v="10"/>
    <n v="36"/>
    <n v="0"/>
    <n v="7"/>
    <s v="Personal Auto"/>
    <s v="Personal L3"/>
    <s v="Offer4"/>
    <s v="Call Center"/>
    <n v="609.32322699999997"/>
    <s v="Two-Door Car"/>
    <s v="Medsize"/>
  </r>
  <r>
    <s v="DV38369"/>
    <x v="3"/>
    <n v="7261.6154779999997"/>
    <x v="0"/>
    <s v="Basic"/>
    <x v="0"/>
    <s v="1/26/11"/>
    <s v="Unemployed"/>
    <x v="1"/>
    <n v="0"/>
    <x v="0"/>
    <x v="1"/>
    <n v="101"/>
    <n v="7"/>
    <n v="19"/>
    <n v="0"/>
    <n v="4"/>
    <s v="Corporate Auto"/>
    <s v="Corporate L2"/>
    <s v="Offer3"/>
    <s v="Web"/>
    <n v="727.2"/>
    <s v="SUV"/>
    <s v="Medsize"/>
  </r>
  <r>
    <s v="ZM42260"/>
    <x v="1"/>
    <n v="8005.964669"/>
    <x v="0"/>
    <s v="Basic"/>
    <x v="1"/>
    <s v="2/20/11"/>
    <s v="Employed"/>
    <x v="1"/>
    <n v="63357"/>
    <x v="0"/>
    <x v="0"/>
    <n v="101"/>
    <n v="26"/>
    <n v="42"/>
    <n v="0"/>
    <n v="5"/>
    <s v="Personal Auto"/>
    <s v="Personal L2"/>
    <s v="Offer2"/>
    <s v="Agent"/>
    <n v="565.50857199999996"/>
    <s v="SUV"/>
    <s v="Medsize"/>
  </r>
  <r>
    <s v="EB34435"/>
    <x v="1"/>
    <n v="2996.1398650000001"/>
    <x v="0"/>
    <s v="Extended"/>
    <x v="3"/>
    <s v="1/22/11"/>
    <s v="Unemployed"/>
    <x v="1"/>
    <n v="0"/>
    <x v="0"/>
    <x v="1"/>
    <n v="82"/>
    <n v="9"/>
    <n v="21"/>
    <n v="0"/>
    <n v="1"/>
    <s v="Corporate Auto"/>
    <s v="Corporate L3"/>
    <s v="Offer2"/>
    <s v="Call Center"/>
    <n v="590.4"/>
    <s v="Four-Door Car"/>
    <s v="Large"/>
  </r>
  <r>
    <s v="QY41527"/>
    <x v="1"/>
    <n v="4175.9452689999998"/>
    <x v="0"/>
    <s v="Basic"/>
    <x v="0"/>
    <s v="2/21/11"/>
    <s v="Employed"/>
    <x v="1"/>
    <n v="23060"/>
    <x v="0"/>
    <x v="0"/>
    <n v="109"/>
    <n v="13"/>
    <n v="25"/>
    <n v="3"/>
    <n v="1"/>
    <s v="Corporate Auto"/>
    <s v="Corporate L3"/>
    <s v="Offer4"/>
    <s v="Agent"/>
    <n v="731.35085700000002"/>
    <s v="SUV"/>
    <s v="Medsize"/>
  </r>
  <r>
    <s v="WG61503"/>
    <x v="1"/>
    <n v="8491.8586360000008"/>
    <x v="0"/>
    <s v="Basic"/>
    <x v="2"/>
    <s v="1/18/11"/>
    <s v="Employed"/>
    <x v="1"/>
    <n v="27781"/>
    <x v="0"/>
    <x v="0"/>
    <n v="71"/>
    <n v="33"/>
    <n v="7"/>
    <n v="0"/>
    <n v="2"/>
    <s v="Corporate Auto"/>
    <s v="Corporate L2"/>
    <s v="Offer3"/>
    <s v="Agent"/>
    <n v="340.8"/>
    <s v="Four-Door Car"/>
    <s v="Medsize"/>
  </r>
  <r>
    <s v="TY59969"/>
    <x v="1"/>
    <n v="2402.1720690000002"/>
    <x v="0"/>
    <s v="Basic"/>
    <x v="1"/>
    <d v="2011-02-02T00:00:00"/>
    <s v="Employed"/>
    <x v="1"/>
    <n v="43246"/>
    <x v="1"/>
    <x v="1"/>
    <n v="62"/>
    <n v="19"/>
    <n v="89"/>
    <n v="0"/>
    <n v="1"/>
    <s v="Personal Auto"/>
    <s v="Personal L2"/>
    <s v="Offer1"/>
    <s v="Agent"/>
    <n v="52.435201999999997"/>
    <s v="Four-Door Car"/>
    <s v="Medsize"/>
  </r>
  <r>
    <s v="DO20853"/>
    <x v="4"/>
    <n v="4775.4758510000001"/>
    <x v="0"/>
    <s v="Extended"/>
    <x v="3"/>
    <s v="1/30/11"/>
    <s v="Disabled"/>
    <x v="0"/>
    <n v="14254"/>
    <x v="0"/>
    <x v="0"/>
    <n v="124"/>
    <n v="21"/>
    <n v="16"/>
    <n v="0"/>
    <n v="1"/>
    <s v="Corporate Auto"/>
    <s v="Corporate L1"/>
    <s v="Offer3"/>
    <s v="Branch"/>
    <n v="595.20000000000005"/>
    <s v="SUV"/>
    <s v="Large"/>
  </r>
  <r>
    <s v="CD14267"/>
    <x v="2"/>
    <n v="4235.1839989999999"/>
    <x v="0"/>
    <s v="Premium"/>
    <x v="1"/>
    <d v="2011-12-02T00:00:00"/>
    <s v="Employed"/>
    <x v="1"/>
    <n v="60334"/>
    <x v="1"/>
    <x v="0"/>
    <n v="106"/>
    <n v="5"/>
    <n v="67"/>
    <n v="0"/>
    <n v="1"/>
    <s v="Corporate Auto"/>
    <s v="Corporate L3"/>
    <s v="Offer2"/>
    <s v="Web"/>
    <n v="111.16474700000001"/>
    <s v="Four-Door Car"/>
    <s v="Large"/>
  </r>
  <r>
    <s v="WL40338"/>
    <x v="3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1"/>
    <s v="Offer2"/>
    <s v="Agent"/>
    <n v="288.57210800000001"/>
    <s v="Four-Door Car"/>
    <s v="Medsize"/>
  </r>
  <r>
    <s v="GV75215"/>
    <x v="4"/>
    <n v="13167.60512"/>
    <x v="0"/>
    <s v="Basic"/>
    <x v="0"/>
    <d v="2011-12-02T00:00:00"/>
    <s v="Employed"/>
    <x v="0"/>
    <n v="54684"/>
    <x v="2"/>
    <x v="0"/>
    <n v="111"/>
    <n v="13"/>
    <n v="15"/>
    <n v="3"/>
    <n v="2"/>
    <s v="Corporate Auto"/>
    <s v="Corporate L3"/>
    <s v="Offer2"/>
    <s v="Agent"/>
    <n v="302.13716399999998"/>
    <s v="Sports Car"/>
    <s v="Medsize"/>
  </r>
  <r>
    <s v="CN91738"/>
    <x v="4"/>
    <n v="2520.301352"/>
    <x v="0"/>
    <s v="Basic"/>
    <x v="0"/>
    <s v="2/16/11"/>
    <s v="Employed"/>
    <x v="1"/>
    <n v="56228"/>
    <x v="2"/>
    <x v="1"/>
    <n v="65"/>
    <n v="4"/>
    <n v="79"/>
    <n v="0"/>
    <n v="1"/>
    <s v="Personal Auto"/>
    <s v="Personal L3"/>
    <s v="Offer2"/>
    <s v="Call Center"/>
    <n v="276.87734799999998"/>
    <s v="Two-Door Car"/>
    <s v="Medsize"/>
  </r>
  <r>
    <s v="UR36951"/>
    <x v="4"/>
    <n v="5189.2895820000003"/>
    <x v="0"/>
    <s v="Extended"/>
    <x v="0"/>
    <s v="2/15/11"/>
    <s v="Employed"/>
    <x v="1"/>
    <n v="82166"/>
    <x v="0"/>
    <x v="1"/>
    <n v="134"/>
    <n v="9"/>
    <n v="43"/>
    <n v="3"/>
    <n v="1"/>
    <s v="Personal Auto"/>
    <s v="Personal L2"/>
    <s v="Offer4"/>
    <s v="Agent"/>
    <n v="643.20000000000005"/>
    <s v="SUV"/>
    <s v="Medsize"/>
  </r>
  <r>
    <s v="JU87932"/>
    <x v="4"/>
    <n v="2893.3138549999999"/>
    <x v="0"/>
    <s v="Basic"/>
    <x v="0"/>
    <s v="2/15/11"/>
    <s v="Employed"/>
    <x v="0"/>
    <n v="30406"/>
    <x v="0"/>
    <x v="0"/>
    <n v="73"/>
    <n v="29"/>
    <n v="93"/>
    <n v="0"/>
    <n v="1"/>
    <s v="Personal Auto"/>
    <s v="Personal L3"/>
    <s v="Offer1"/>
    <s v="Web"/>
    <n v="350.4"/>
    <s v="Four-Door Car"/>
    <s v="Medsize"/>
  </r>
  <r>
    <s v="IR50609"/>
    <x v="1"/>
    <n v="3985.5474060000001"/>
    <x v="0"/>
    <s v="Premium"/>
    <x v="0"/>
    <d v="2011-12-02T00:00:00"/>
    <s v="Employed"/>
    <x v="1"/>
    <n v="75007"/>
    <x v="0"/>
    <x v="2"/>
    <n v="101"/>
    <n v="1"/>
    <n v="19"/>
    <n v="0"/>
    <n v="1"/>
    <s v="Personal Auto"/>
    <s v="Personal L1"/>
    <s v="Offer2"/>
    <s v="Agent"/>
    <n v="668.77352199999996"/>
    <s v="Four-Door Car"/>
    <s v="Medsize"/>
  </r>
  <r>
    <s v="VI18029"/>
    <x v="0"/>
    <n v="2414.6383089999999"/>
    <x v="0"/>
    <s v="Basic"/>
    <x v="0"/>
    <s v="2/26/11"/>
    <s v="Employed"/>
    <x v="1"/>
    <n v="79271"/>
    <x v="2"/>
    <x v="0"/>
    <n v="62"/>
    <n v="24"/>
    <n v="63"/>
    <n v="4"/>
    <n v="1"/>
    <s v="Personal Auto"/>
    <s v="Personal L3"/>
    <s v="Offer2"/>
    <s v="Agent"/>
    <n v="232.75359800000001"/>
    <s v="Four-Door Car"/>
    <s v="Medsize"/>
  </r>
  <r>
    <s v="CC46747"/>
    <x v="1"/>
    <n v="18688.307069999999"/>
    <x v="0"/>
    <s v="Extended"/>
    <x v="3"/>
    <d v="2011-08-01T00:00:00"/>
    <s v="Unemployed"/>
    <x v="0"/>
    <n v="0"/>
    <x v="0"/>
    <x v="1"/>
    <n v="76"/>
    <n v="2"/>
    <n v="66"/>
    <n v="0"/>
    <n v="2"/>
    <s v="Personal Auto"/>
    <s v="Personal L2"/>
    <s v="Offer1"/>
    <s v="Agent"/>
    <n v="364.8"/>
    <s v="Four-Door Car"/>
    <s v="Small"/>
  </r>
  <r>
    <s v="ZK58906"/>
    <x v="3"/>
    <n v="16589.712370000001"/>
    <x v="0"/>
    <s v="Premium"/>
    <x v="0"/>
    <d v="2011-02-01T00:00:00"/>
    <s v="Employed"/>
    <x v="1"/>
    <n v="59414"/>
    <x v="1"/>
    <x v="0"/>
    <n v="140"/>
    <n v="34"/>
    <n v="56"/>
    <n v="0"/>
    <n v="2"/>
    <s v="Personal Auto"/>
    <s v="Personal L3"/>
    <s v="Offer1"/>
    <s v="Call Center"/>
    <n v="65.022257999999994"/>
    <s v="SUV"/>
    <s v="Medsize"/>
  </r>
  <r>
    <s v="SQ70457"/>
    <x v="4"/>
    <n v="23331.829000000002"/>
    <x v="0"/>
    <s v="Basic"/>
    <x v="0"/>
    <d v="2011-02-01T00:00:00"/>
    <s v="Employed"/>
    <x v="1"/>
    <n v="44719"/>
    <x v="0"/>
    <x v="1"/>
    <n v="66"/>
    <n v="6"/>
    <n v="55"/>
    <n v="0"/>
    <n v="2"/>
    <s v="Personal Auto"/>
    <s v="Personal L2"/>
    <s v="Offer2"/>
    <s v="Branch"/>
    <n v="316.8"/>
    <s v="Four-Door Car"/>
    <s v="Medsize"/>
  </r>
  <r>
    <s v="ZA37110"/>
    <x v="2"/>
    <n v="4699.0341349999999"/>
    <x v="0"/>
    <s v="Extended"/>
    <x v="0"/>
    <s v="2/23/11"/>
    <s v="Unemployed"/>
    <x v="0"/>
    <n v="0"/>
    <x v="1"/>
    <x v="0"/>
    <n v="129"/>
    <n v="14"/>
    <n v="93"/>
    <n v="2"/>
    <n v="1"/>
    <s v="Personal Auto"/>
    <s v="Personal L3"/>
    <s v="Offer1"/>
    <s v="Web"/>
    <n v="291.74420400000002"/>
    <s v="SUV"/>
    <s v="Medsize"/>
  </r>
  <r>
    <s v="HH23204"/>
    <x v="3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1"/>
    <s v="Offer2"/>
    <s v="Branch"/>
    <n v="333.69622800000002"/>
    <s v="Two-Door Car"/>
    <s v="Medsize"/>
  </r>
  <r>
    <s v="IE29890"/>
    <x v="4"/>
    <n v="8861.4823610000003"/>
    <x v="0"/>
    <s v="Basic"/>
    <x v="3"/>
    <s v="1/22/11"/>
    <s v="Employed"/>
    <x v="0"/>
    <n v="58480"/>
    <x v="0"/>
    <x v="2"/>
    <n v="113"/>
    <n v="6"/>
    <n v="35"/>
    <n v="1"/>
    <n v="5"/>
    <s v="Personal Auto"/>
    <s v="Personal L3"/>
    <s v="Offer2"/>
    <s v="Branch"/>
    <n v="542.4"/>
    <s v="SUV"/>
    <s v="Medsize"/>
  </r>
  <r>
    <s v="VO25412"/>
    <x v="0"/>
    <n v="8936.8235189999996"/>
    <x v="0"/>
    <s v="Basic"/>
    <x v="2"/>
    <d v="2011-01-01T00:00:00"/>
    <s v="Employed"/>
    <x v="0"/>
    <n v="37520"/>
    <x v="1"/>
    <x v="0"/>
    <n v="74"/>
    <n v="21"/>
    <n v="30"/>
    <n v="0"/>
    <n v="2"/>
    <s v="Special Auto"/>
    <s v="Special L3"/>
    <s v="Offer1"/>
    <s v="Agent"/>
    <n v="163.576763"/>
    <s v="Two-Door Car"/>
    <s v="Medsize"/>
  </r>
  <r>
    <s v="ME37051"/>
    <x v="3"/>
    <n v="7340.4965050000001"/>
    <x v="0"/>
    <s v="Basic"/>
    <x v="0"/>
    <s v="2/20/11"/>
    <s v="Employed"/>
    <x v="1"/>
    <n v="50165"/>
    <x v="1"/>
    <x v="2"/>
    <n v="62"/>
    <n v="15"/>
    <n v="63"/>
    <n v="0"/>
    <n v="2"/>
    <s v="Personal Auto"/>
    <s v="Personal L3"/>
    <s v="Offer1"/>
    <s v="Agent"/>
    <n v="129.99913799999999"/>
    <s v="Two-Door Car"/>
    <s v="Medsize"/>
  </r>
  <r>
    <s v="DL17162"/>
    <x v="1"/>
    <n v="26453.935119999998"/>
    <x v="0"/>
    <s v="Extended"/>
    <x v="1"/>
    <d v="2011-12-02T00:00:00"/>
    <s v="Employed"/>
    <x v="1"/>
    <n v="42961"/>
    <x v="0"/>
    <x v="0"/>
    <n v="83"/>
    <n v="24"/>
    <n v="16"/>
    <n v="0"/>
    <n v="2"/>
    <s v="Personal Auto"/>
    <s v="Personal L2"/>
    <s v="Offer2"/>
    <s v="Web"/>
    <n v="398.4"/>
    <s v="Four-Door Car"/>
    <s v="Medsize"/>
  </r>
  <r>
    <s v="DD27563"/>
    <x v="4"/>
    <n v="6342.4736560000001"/>
    <x v="0"/>
    <s v="Extended"/>
    <x v="3"/>
    <s v="2/13/11"/>
    <s v="Employed"/>
    <x v="1"/>
    <n v="86687"/>
    <x v="2"/>
    <x v="1"/>
    <n v="80"/>
    <n v="4"/>
    <n v="82"/>
    <n v="0"/>
    <n v="3"/>
    <s v="Personal Auto"/>
    <s v="Personal L3"/>
    <s v="Offer1"/>
    <s v="Agent"/>
    <n v="274.15970199999998"/>
    <s v="Four-Door Car"/>
    <s v="Large"/>
  </r>
  <r>
    <s v="IA27050"/>
    <x v="4"/>
    <n v="6560.8153439999996"/>
    <x v="0"/>
    <s v="Extended"/>
    <x v="3"/>
    <d v="2011-04-01T00:00:00"/>
    <s v="Unemployed"/>
    <x v="0"/>
    <n v="0"/>
    <x v="1"/>
    <x v="1"/>
    <n v="93"/>
    <n v="2"/>
    <n v="88"/>
    <n v="0"/>
    <n v="3"/>
    <s v="Personal Auto"/>
    <s v="Personal L2"/>
    <s v="Offer1"/>
    <s v="Branch"/>
    <n v="41.617367000000002"/>
    <s v="Four-Door Car"/>
    <s v="Large"/>
  </r>
  <r>
    <s v="UQ63751"/>
    <x v="1"/>
    <n v="6687.5938180000003"/>
    <x v="0"/>
    <s v="Extended"/>
    <x v="0"/>
    <s v="2/15/11"/>
    <s v="Employed"/>
    <x v="0"/>
    <n v="23772"/>
    <x v="1"/>
    <x v="0"/>
    <n v="83"/>
    <n v="19"/>
    <n v="25"/>
    <n v="0"/>
    <n v="4"/>
    <s v="Personal Auto"/>
    <s v="Personal L3"/>
    <s v="Offer2"/>
    <s v="Agent"/>
    <n v="100.652984"/>
    <s v="Four-Door Car"/>
    <s v="Medsize"/>
  </r>
  <r>
    <s v="MV26494"/>
    <x v="3"/>
    <n v="3681.253483"/>
    <x v="0"/>
    <s v="Extended"/>
    <x v="1"/>
    <s v="1/29/11"/>
    <s v="Unemployed"/>
    <x v="1"/>
    <n v="0"/>
    <x v="2"/>
    <x v="0"/>
    <n v="98"/>
    <n v="23"/>
    <n v="7"/>
    <n v="0"/>
    <n v="1"/>
    <s v="Personal Auto"/>
    <s v="Personal L3"/>
    <s v="Offer4"/>
    <s v="Web"/>
    <n v="354.93904300000003"/>
    <s v="Four-Door Car"/>
    <s v="Medsize"/>
  </r>
  <r>
    <s v="EN89709"/>
    <x v="1"/>
    <n v="2555.5356849999998"/>
    <x v="0"/>
    <s v="Basic"/>
    <x v="4"/>
    <s v="1/20/11"/>
    <s v="Disabled"/>
    <x v="0"/>
    <n v="18241"/>
    <x v="1"/>
    <x v="0"/>
    <n v="65"/>
    <n v="17"/>
    <n v="44"/>
    <n v="0"/>
    <n v="1"/>
    <s v="Personal Auto"/>
    <s v="Personal L2"/>
    <s v="Offer3"/>
    <s v="Agent"/>
    <n v="151.99109799999999"/>
    <s v="Two-Door Car"/>
    <s v="Medsize"/>
  </r>
  <r>
    <s v="QN68814"/>
    <x v="4"/>
    <n v="2373.7950759999999"/>
    <x v="0"/>
    <s v="Basic"/>
    <x v="0"/>
    <s v="1/14/11"/>
    <s v="Unemployed"/>
    <x v="1"/>
    <n v="0"/>
    <x v="0"/>
    <x v="0"/>
    <n v="65"/>
    <n v="32"/>
    <n v="88"/>
    <n v="0"/>
    <n v="1"/>
    <s v="Corporate Auto"/>
    <s v="Corporate L2"/>
    <s v="Offer1"/>
    <s v="Agent"/>
    <n v="312"/>
    <s v="Two-Door Car"/>
    <s v="Medsize"/>
  </r>
  <r>
    <s v="NE70831"/>
    <x v="3"/>
    <n v="2732.6523520000001"/>
    <x v="0"/>
    <s v="Basic"/>
    <x v="3"/>
    <s v="1/31/11"/>
    <s v="Employed"/>
    <x v="0"/>
    <n v="86650"/>
    <x v="2"/>
    <x v="1"/>
    <n v="69"/>
    <n v="7"/>
    <n v="64"/>
    <n v="2"/>
    <n v="1"/>
    <s v="Personal Auto"/>
    <s v="Personal L1"/>
    <s v="Offer1"/>
    <s v="Web"/>
    <n v="323.86571500000002"/>
    <s v="Two-Door Car"/>
    <s v="Medsize"/>
  </r>
  <r>
    <s v="FV72595"/>
    <x v="1"/>
    <n v="4703.7185799999997"/>
    <x v="0"/>
    <s v="Extended"/>
    <x v="0"/>
    <d v="2011-10-01T00:00:00"/>
    <s v="Unemployed"/>
    <x v="1"/>
    <n v="0"/>
    <x v="0"/>
    <x v="1"/>
    <n v="137"/>
    <n v="11"/>
    <n v="73"/>
    <n v="0"/>
    <n v="1"/>
    <s v="Personal Auto"/>
    <s v="Personal L3"/>
    <s v="Offer3"/>
    <s v="Agent"/>
    <n v="1554.0895169999999"/>
    <s v="SUV"/>
    <s v="Medsize"/>
  </r>
  <r>
    <s v="VZ81004"/>
    <x v="4"/>
    <n v="19259.844939999999"/>
    <x v="0"/>
    <s v="Premium"/>
    <x v="2"/>
    <s v="1/26/11"/>
    <s v="Employed"/>
    <x v="0"/>
    <n v="35973"/>
    <x v="0"/>
    <x v="0"/>
    <n v="159"/>
    <n v="5"/>
    <n v="97"/>
    <n v="0"/>
    <n v="2"/>
    <s v="Personal Auto"/>
    <s v="Personal L2"/>
    <s v="Offer1"/>
    <s v="Call Center"/>
    <n v="763.2"/>
    <s v="Sports Car"/>
    <s v="Large"/>
  </r>
  <r>
    <s v="VM89271"/>
    <x v="1"/>
    <n v="3844.5693569999999"/>
    <x v="0"/>
    <s v="Extended"/>
    <x v="3"/>
    <s v="1/22/11"/>
    <s v="Employed"/>
    <x v="1"/>
    <n v="26262"/>
    <x v="0"/>
    <x v="0"/>
    <n v="97"/>
    <n v="6"/>
    <n v="59"/>
    <n v="0"/>
    <n v="1"/>
    <s v="Personal Auto"/>
    <s v="Personal L2"/>
    <s v="Offer4"/>
    <s v="Call Center"/>
    <n v="465.6"/>
    <s v="Four-Door Car"/>
    <s v="Small"/>
  </r>
  <r>
    <s v="CL97519"/>
    <x v="3"/>
    <n v="4683.4433479999998"/>
    <x v="0"/>
    <s v="Extended"/>
    <x v="1"/>
    <d v="2011-10-02T00:00:00"/>
    <s v="Employed"/>
    <x v="1"/>
    <n v="25187"/>
    <x v="0"/>
    <x v="0"/>
    <n v="121"/>
    <n v="8"/>
    <n v="79"/>
    <n v="0"/>
    <n v="1"/>
    <s v="Personal Auto"/>
    <s v="Personal L3"/>
    <s v="Offer3"/>
    <s v="Call Center"/>
    <n v="580.79999999999995"/>
    <s v="SUV"/>
    <s v="Medsize"/>
  </r>
  <r>
    <s v="RN71166"/>
    <x v="4"/>
    <n v="5174.0810629999996"/>
    <x v="0"/>
    <s v="Basic"/>
    <x v="3"/>
    <s v="1/26/11"/>
    <s v="Employed"/>
    <x v="0"/>
    <n v="88081"/>
    <x v="1"/>
    <x v="0"/>
    <n v="64"/>
    <n v="35"/>
    <n v="94"/>
    <n v="0"/>
    <n v="5"/>
    <s v="Personal Auto"/>
    <s v="Personal L3"/>
    <s v="Offer1"/>
    <s v="Branch"/>
    <n v="82.483947000000001"/>
    <s v="Four-Door Car"/>
    <s v="Medsize"/>
  </r>
  <r>
    <s v="PJ86059"/>
    <x v="4"/>
    <n v="2655.8645729999998"/>
    <x v="0"/>
    <s v="Basic"/>
    <x v="3"/>
    <d v="2011-04-01T00:00:00"/>
    <s v="Employed"/>
    <x v="0"/>
    <n v="83460"/>
    <x v="0"/>
    <x v="2"/>
    <n v="66"/>
    <n v="20"/>
    <n v="18"/>
    <n v="0"/>
    <n v="1"/>
    <s v="Corporate Auto"/>
    <s v="Corporate L2"/>
    <s v="Offer2"/>
    <s v="Call Center"/>
    <n v="443.44551999999999"/>
    <s v="Four-Door Car"/>
    <s v="Medsize"/>
  </r>
  <r>
    <s v="BP34620"/>
    <x v="3"/>
    <n v="5615.0735089999998"/>
    <x v="0"/>
    <s v="Basic"/>
    <x v="0"/>
    <d v="2011-03-01T00:00:00"/>
    <s v="Disabled"/>
    <x v="0"/>
    <n v="19949"/>
    <x v="0"/>
    <x v="0"/>
    <n v="74"/>
    <n v="0"/>
    <n v="99"/>
    <n v="1"/>
    <n v="3"/>
    <s v="Corporate Auto"/>
    <s v="Corporate L2"/>
    <s v="Offer1"/>
    <s v="Branch"/>
    <n v="355.2"/>
    <s v="Four-Door Car"/>
    <s v="Medsize"/>
  </r>
  <r>
    <s v="HI58196"/>
    <x v="4"/>
    <n v="3161.1712969999999"/>
    <x v="0"/>
    <s v="Extended"/>
    <x v="1"/>
    <s v="1/18/11"/>
    <s v="Unemployed"/>
    <x v="1"/>
    <n v="0"/>
    <x v="0"/>
    <x v="1"/>
    <n v="92"/>
    <n v="16"/>
    <n v="56"/>
    <n v="0"/>
    <n v="1"/>
    <s v="Personal Auto"/>
    <s v="Personal L3"/>
    <s v="Offer2"/>
    <s v="Branch"/>
    <n v="897.37953500000003"/>
    <s v="Two-Door Car"/>
    <s v="Large"/>
  </r>
  <r>
    <s v="OZ58610"/>
    <x v="1"/>
    <n v="7575.6474150000004"/>
    <x v="0"/>
    <s v="Basic"/>
    <x v="3"/>
    <s v="2/21/11"/>
    <s v="Unemployed"/>
    <x v="1"/>
    <n v="0"/>
    <x v="0"/>
    <x v="1"/>
    <n v="109"/>
    <n v="30"/>
    <n v="87"/>
    <n v="0"/>
    <n v="4"/>
    <s v="Personal Auto"/>
    <s v="Personal L3"/>
    <s v="Offer2"/>
    <s v="Branch"/>
    <n v="784.8"/>
    <s v="SUV"/>
    <s v="Medsize"/>
  </r>
  <r>
    <s v="WC34456"/>
    <x v="3"/>
    <n v="3985.3988949999998"/>
    <x v="0"/>
    <s v="Extended"/>
    <x v="0"/>
    <s v="1/14/11"/>
    <s v="Employed"/>
    <x v="0"/>
    <n v="77739"/>
    <x v="2"/>
    <x v="0"/>
    <n v="98"/>
    <n v="31"/>
    <n v="61"/>
    <n v="0"/>
    <n v="1"/>
    <s v="Personal Auto"/>
    <s v="Personal L3"/>
    <s v="Offer2"/>
    <s v="Call Center"/>
    <n v="428.56355300000001"/>
    <s v="Four-Door Car"/>
    <s v="Large"/>
  </r>
  <r>
    <s v="FC15606"/>
    <x v="4"/>
    <n v="9706.3752390000009"/>
    <x v="0"/>
    <s v="Extended"/>
    <x v="1"/>
    <d v="2011-11-02T00:00:00"/>
    <s v="Employed"/>
    <x v="0"/>
    <n v="23649"/>
    <x v="2"/>
    <x v="0"/>
    <n v="122"/>
    <n v="2"/>
    <n v="69"/>
    <n v="0"/>
    <n v="6"/>
    <s v="Personal Auto"/>
    <s v="Personal L3"/>
    <s v="Offer1"/>
    <s v="Branch"/>
    <n v="535.60663199999999"/>
    <s v="SUV"/>
    <s v="Large"/>
  </r>
  <r>
    <s v="UM99946"/>
    <x v="1"/>
    <n v="7736.6546060000001"/>
    <x v="0"/>
    <s v="Extended"/>
    <x v="1"/>
    <s v="1/18/11"/>
    <s v="Employed"/>
    <x v="1"/>
    <n v="68980"/>
    <x v="2"/>
    <x v="2"/>
    <n v="98"/>
    <n v="25"/>
    <n v="87"/>
    <n v="0"/>
    <n v="7"/>
    <s v="Personal Auto"/>
    <s v="Personal L2"/>
    <s v="Offer1"/>
    <s v="Agent"/>
    <n v="464.03857699999998"/>
    <s v="Four-Door Car"/>
    <s v="Medsize"/>
  </r>
  <r>
    <s v="JG94795"/>
    <x v="4"/>
    <n v="4179.4886390000001"/>
    <x v="0"/>
    <s v="Premium"/>
    <x v="2"/>
    <d v="2011-06-01T00:00:00"/>
    <s v="Employed"/>
    <x v="0"/>
    <n v="60010"/>
    <x v="0"/>
    <x v="0"/>
    <n v="103"/>
    <n v="4"/>
    <n v="86"/>
    <n v="0"/>
    <n v="1"/>
    <s v="Special Auto"/>
    <s v="Special L1"/>
    <s v="Offer2"/>
    <s v="Agent"/>
    <n v="494.4"/>
    <s v="Four-Door Car"/>
    <s v="Medsize"/>
  </r>
  <r>
    <s v="GD93408"/>
    <x v="3"/>
    <n v="5759.0111290000004"/>
    <x v="0"/>
    <s v="Basic"/>
    <x v="0"/>
    <s v="2/26/11"/>
    <s v="Employed"/>
    <x v="0"/>
    <n v="30968"/>
    <x v="1"/>
    <x v="0"/>
    <n v="74"/>
    <n v="10"/>
    <n v="89"/>
    <n v="1"/>
    <n v="8"/>
    <s v="Corporate Auto"/>
    <s v="Corporate L2"/>
    <s v="Offer1"/>
    <s v="Branch"/>
    <n v="45.425683999999997"/>
    <s v="Two-Door Car"/>
    <s v="Medsize"/>
  </r>
  <r>
    <s v="QO12561"/>
    <x v="3"/>
    <n v="4165.3964189999997"/>
    <x v="0"/>
    <s v="Premium"/>
    <x v="3"/>
    <s v="2/22/11"/>
    <s v="Unemployed"/>
    <x v="1"/>
    <n v="0"/>
    <x v="0"/>
    <x v="2"/>
    <n v="116"/>
    <n v="2"/>
    <n v="97"/>
    <n v="0"/>
    <n v="1"/>
    <s v="Personal Auto"/>
    <s v="Personal L1"/>
    <s v="Offer1"/>
    <s v="Agent"/>
    <n v="556.79999999999995"/>
    <s v="Four-Door Car"/>
    <s v="Medsize"/>
  </r>
  <r>
    <s v="VI12822"/>
    <x v="0"/>
    <n v="2632.5525779999998"/>
    <x v="0"/>
    <s v="Basic"/>
    <x v="3"/>
    <s v="2/26/11"/>
    <s v="Employed"/>
    <x v="0"/>
    <n v="99841"/>
    <x v="0"/>
    <x v="0"/>
    <n v="65"/>
    <n v="14"/>
    <n v="30"/>
    <n v="0"/>
    <n v="1"/>
    <s v="Personal Auto"/>
    <s v="Personal L2"/>
    <s v="Offer2"/>
    <s v="Branch"/>
    <n v="312"/>
    <s v="Four-Door Car"/>
    <s v="Small"/>
  </r>
  <r>
    <s v="CT84535"/>
    <x v="3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3"/>
    <s v="Offer1"/>
    <s v="Branch"/>
    <n v="504"/>
    <s v="Four-Door Car"/>
    <s v="Large"/>
  </r>
  <r>
    <s v="NT36519"/>
    <x v="3"/>
    <n v="8161.9449530000002"/>
    <x v="0"/>
    <s v="Basic"/>
    <x v="1"/>
    <s v="2/16/11"/>
    <s v="Employed"/>
    <x v="1"/>
    <n v="32967"/>
    <x v="0"/>
    <x v="0"/>
    <n v="105"/>
    <n v="16"/>
    <n v="70"/>
    <n v="1"/>
    <n v="4"/>
    <s v="Personal Auto"/>
    <s v="Personal L2"/>
    <s v="Offer1"/>
    <s v="Branch"/>
    <n v="504"/>
    <s v="SUV"/>
    <s v="Small"/>
  </r>
  <r>
    <s v="WT86597"/>
    <x v="4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3"/>
    <s v="Offer1"/>
    <s v="Agent"/>
    <n v="900"/>
    <s v="SUV"/>
    <s v="Small"/>
  </r>
  <r>
    <s v="ZJ27465"/>
    <x v="3"/>
    <n v="14137.23043"/>
    <x v="0"/>
    <s v="Basic"/>
    <x v="1"/>
    <s v="2/18/11"/>
    <s v="Employed"/>
    <x v="0"/>
    <n v="31794"/>
    <x v="0"/>
    <x v="2"/>
    <n v="119"/>
    <n v="12"/>
    <n v="16"/>
    <n v="0"/>
    <n v="2"/>
    <s v="Personal Auto"/>
    <s v="Personal L3"/>
    <s v="Offer1"/>
    <s v="Agent"/>
    <n v="571.20000000000005"/>
    <s v="SUV"/>
    <s v="Medsize"/>
  </r>
  <r>
    <s v="QF75939"/>
    <x v="0"/>
    <n v="3700.678124"/>
    <x v="0"/>
    <s v="Extended"/>
    <x v="3"/>
    <d v="2011-05-01T00:00:00"/>
    <s v="Employed"/>
    <x v="0"/>
    <n v="36710"/>
    <x v="0"/>
    <x v="1"/>
    <n v="94"/>
    <n v="17"/>
    <n v="56"/>
    <n v="0"/>
    <n v="1"/>
    <s v="Personal Auto"/>
    <s v="Personal L1"/>
    <s v="Offer2"/>
    <s v="Agent"/>
    <n v="676.8"/>
    <s v="Four-Door Car"/>
    <s v="Small"/>
  </r>
  <r>
    <s v="MC73302"/>
    <x v="4"/>
    <n v="5511.0332939999998"/>
    <x v="0"/>
    <s v="Basic"/>
    <x v="0"/>
    <s v="2/15/11"/>
    <s v="Employed"/>
    <x v="0"/>
    <n v="36267"/>
    <x v="2"/>
    <x v="0"/>
    <n v="69"/>
    <n v="21"/>
    <n v="1"/>
    <n v="0"/>
    <n v="8"/>
    <s v="Personal Auto"/>
    <s v="Personal L1"/>
    <s v="Offer1"/>
    <s v="Agent"/>
    <n v="263.45403700000003"/>
    <s v="Four-Door Car"/>
    <s v="Medsize"/>
  </r>
  <r>
    <s v="WE21182"/>
    <x v="4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TD90906"/>
    <x v="4"/>
    <n v="6044.0200379999997"/>
    <x v="0"/>
    <s v="Basic"/>
    <x v="3"/>
    <s v="1/20/11"/>
    <s v="Employed"/>
    <x v="0"/>
    <n v="93715"/>
    <x v="0"/>
    <x v="0"/>
    <n v="74"/>
    <n v="12"/>
    <n v="88"/>
    <n v="0"/>
    <n v="7"/>
    <s v="Personal Auto"/>
    <s v="Personal L3"/>
    <s v="Offer4"/>
    <s v="Web"/>
    <n v="532.79999999999995"/>
    <s v="Four-Door Car"/>
    <s v="Small"/>
  </r>
  <r>
    <s v="WB66665"/>
    <x v="2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Corporate Auto"/>
    <s v="Corporate L2"/>
    <s v="Offer2"/>
    <s v="Branch"/>
    <n v="112.660916"/>
    <s v="SUV"/>
    <s v="Large"/>
  </r>
  <r>
    <s v="ZP26168"/>
    <x v="0"/>
    <n v="9688.1291789999996"/>
    <x v="0"/>
    <s v="Basic"/>
    <x v="1"/>
    <d v="2011-01-02T00:00:00"/>
    <s v="Medical Leave"/>
    <x v="0"/>
    <n v="24584"/>
    <x v="2"/>
    <x v="1"/>
    <n v="66"/>
    <n v="11"/>
    <n v="74"/>
    <n v="0"/>
    <n v="2"/>
    <s v="Corporate Auto"/>
    <s v="Corporate L3"/>
    <s v="Offer1"/>
    <s v="Agent"/>
    <n v="279.706613"/>
    <s v="Four-Door Car"/>
    <s v="Medsize"/>
  </r>
  <r>
    <s v="ZG56744"/>
    <x v="3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1"/>
    <s v="Offer1"/>
    <s v="Agent"/>
    <n v="345.6"/>
    <s v="Four-Door Car"/>
    <s v="Medsize"/>
  </r>
  <r>
    <s v="BO81145"/>
    <x v="1"/>
    <n v="7894.5005000000001"/>
    <x v="0"/>
    <s v="Basic"/>
    <x v="0"/>
    <s v="1/24/11"/>
    <s v="Employed"/>
    <x v="1"/>
    <n v="21723"/>
    <x v="0"/>
    <x v="1"/>
    <n v="104"/>
    <n v="31"/>
    <n v="6"/>
    <n v="0"/>
    <n v="8"/>
    <s v="Personal Auto"/>
    <s v="Personal L2"/>
    <s v="Offer2"/>
    <s v="Call Center"/>
    <n v="748.8"/>
    <s v="SUV"/>
    <s v="Medsize"/>
  </r>
  <r>
    <s v="BQ28323"/>
    <x v="4"/>
    <n v="5935.8159889999997"/>
    <x v="0"/>
    <s v="Basic"/>
    <x v="3"/>
    <s v="2/19/11"/>
    <s v="Employed"/>
    <x v="0"/>
    <n v="63833"/>
    <x v="2"/>
    <x v="0"/>
    <n v="73"/>
    <n v="17"/>
    <n v="69"/>
    <n v="0"/>
    <n v="3"/>
    <s v="Personal Auto"/>
    <s v="Personal L3"/>
    <s v="Offer1"/>
    <s v="Agent"/>
    <n v="199.460544"/>
    <s v="Four-Door Car"/>
    <s v="Large"/>
  </r>
  <r>
    <s v="WD38315"/>
    <x v="3"/>
    <n v="4520.3393269999997"/>
    <x v="0"/>
    <s v="Basic"/>
    <x v="1"/>
    <s v="1/23/11"/>
    <s v="Unemployed"/>
    <x v="1"/>
    <n v="0"/>
    <x v="0"/>
    <x v="1"/>
    <n v="61"/>
    <n v="7"/>
    <n v="1"/>
    <n v="0"/>
    <n v="4"/>
    <s v="Personal Auto"/>
    <s v="Personal L3"/>
    <s v="Offer1"/>
    <s v="Agent"/>
    <n v="304.15633300000002"/>
    <s v="Four-Door Car"/>
    <s v="Medsize"/>
  </r>
  <r>
    <s v="IS73434"/>
    <x v="1"/>
    <n v="3219.1461479999998"/>
    <x v="0"/>
    <s v="Extended"/>
    <x v="0"/>
    <s v="2/26/11"/>
    <s v="Employed"/>
    <x v="0"/>
    <n v="45892"/>
    <x v="0"/>
    <x v="0"/>
    <n v="81"/>
    <n v="1"/>
    <n v="49"/>
    <n v="0"/>
    <n v="1"/>
    <s v="Corporate Auto"/>
    <s v="Corporate L2"/>
    <s v="Offer2"/>
    <s v="Agent"/>
    <n v="388.8"/>
    <s v="Four-Door Car"/>
    <s v="Medsize"/>
  </r>
  <r>
    <s v="VO94890"/>
    <x v="4"/>
    <n v="5935.5721789999998"/>
    <x v="0"/>
    <s v="Basic"/>
    <x v="1"/>
    <d v="2011-04-01T00:00:00"/>
    <s v="Employed"/>
    <x v="1"/>
    <n v="90263"/>
    <x v="0"/>
    <x v="0"/>
    <n v="74"/>
    <n v="17"/>
    <n v="36"/>
    <n v="0"/>
    <n v="8"/>
    <s v="Personal Auto"/>
    <s v="Personal L1"/>
    <s v="Offer4"/>
    <s v="Web"/>
    <n v="355.2"/>
    <s v="Two-Door Car"/>
    <s v="Medsize"/>
  </r>
  <r>
    <s v="ZH43085"/>
    <x v="0"/>
    <n v="2322.5725619999998"/>
    <x v="0"/>
    <s v="Basic"/>
    <x v="3"/>
    <d v="2011-10-02T00:00:00"/>
    <s v="Unemployed"/>
    <x v="1"/>
    <n v="0"/>
    <x v="0"/>
    <x v="1"/>
    <n v="63"/>
    <n v="8"/>
    <n v="87"/>
    <n v="0"/>
    <n v="1"/>
    <s v="Corporate Auto"/>
    <s v="Corporate L3"/>
    <s v="Offer1"/>
    <s v="Agent"/>
    <n v="453.6"/>
    <s v="Four-Door Car"/>
    <s v="Medsize"/>
  </r>
  <r>
    <s v="HQ10502"/>
    <x v="4"/>
    <n v="11692.00974"/>
    <x v="0"/>
    <s v="Extended"/>
    <x v="0"/>
    <d v="2011-06-02T00:00:00"/>
    <s v="Employed"/>
    <x v="1"/>
    <n v="40548"/>
    <x v="0"/>
    <x v="2"/>
    <n v="98"/>
    <n v="7"/>
    <n v="57"/>
    <n v="0"/>
    <n v="2"/>
    <s v="Personal Auto"/>
    <s v="Personal L3"/>
    <s v="Offer1"/>
    <s v="Agent"/>
    <n v="470.4"/>
    <s v="Four-Door Car"/>
    <s v="Medsize"/>
  </r>
  <r>
    <s v="SP46702"/>
    <x v="4"/>
    <n v="10175.2441"/>
    <x v="0"/>
    <s v="Extended"/>
    <x v="1"/>
    <s v="1/28/11"/>
    <s v="Unemployed"/>
    <x v="1"/>
    <n v="0"/>
    <x v="0"/>
    <x v="1"/>
    <n v="99"/>
    <n v="15"/>
    <n v="84"/>
    <n v="0"/>
    <n v="2"/>
    <s v="Corporate Auto"/>
    <s v="Corporate L3"/>
    <s v="Offer1"/>
    <s v="Branch"/>
    <n v="831.34096599999998"/>
    <s v="Two-Door Car"/>
    <s v="Medsize"/>
  </r>
  <r>
    <s v="JB60515"/>
    <x v="0"/>
    <n v="2513.9711069999998"/>
    <x v="0"/>
    <s v="Basic"/>
    <x v="3"/>
    <s v="1/29/11"/>
    <s v="Employed"/>
    <x v="1"/>
    <n v="50450"/>
    <x v="0"/>
    <x v="0"/>
    <n v="63"/>
    <n v="24"/>
    <n v="80"/>
    <n v="0"/>
    <n v="1"/>
    <s v="Personal Auto"/>
    <s v="Personal L3"/>
    <s v="Offer1"/>
    <s v="Branch"/>
    <n v="302.39999999999998"/>
    <s v="Four-Door Car"/>
    <s v="Medsize"/>
  </r>
  <r>
    <s v="TK49887"/>
    <x v="3"/>
    <n v="2897.7791069999998"/>
    <x v="0"/>
    <s v="Extended"/>
    <x v="1"/>
    <d v="2011-12-02T00:00:00"/>
    <s v="Unemployed"/>
    <x v="0"/>
    <n v="0"/>
    <x v="0"/>
    <x v="1"/>
    <n v="85"/>
    <n v="4"/>
    <n v="45"/>
    <n v="0"/>
    <n v="1"/>
    <s v="Personal Auto"/>
    <s v="Personal L3"/>
    <s v="Offer2"/>
    <s v="Branch"/>
    <n v="612"/>
    <s v="Two-Door Car"/>
    <s v="Medsize"/>
  </r>
  <r>
    <s v="EG16813"/>
    <x v="1"/>
    <n v="5515.2469350000001"/>
    <x v="0"/>
    <s v="Basic"/>
    <x v="1"/>
    <d v="2011-08-02T00:00:00"/>
    <s v="Employed"/>
    <x v="0"/>
    <n v="75963"/>
    <x v="1"/>
    <x v="2"/>
    <n v="69"/>
    <n v="4"/>
    <n v="23"/>
    <n v="0"/>
    <n v="7"/>
    <s v="Corporate Auto"/>
    <s v="Corporate L3"/>
    <s v="Offer3"/>
    <s v="Branch"/>
    <n v="102.147789"/>
    <s v="Two-Door Car"/>
    <s v="Medsize"/>
  </r>
  <r>
    <s v="SI13406"/>
    <x v="1"/>
    <n v="3469.8369779999998"/>
    <x v="0"/>
    <s v="Extended"/>
    <x v="3"/>
    <s v="1/16/11"/>
    <s v="Employed"/>
    <x v="0"/>
    <n v="32714"/>
    <x v="0"/>
    <x v="0"/>
    <n v="87"/>
    <n v="35"/>
    <n v="48"/>
    <n v="0"/>
    <n v="1"/>
    <s v="Personal Auto"/>
    <s v="Personal L1"/>
    <s v="Offer4"/>
    <s v="Agent"/>
    <n v="513.04163300000005"/>
    <s v="Four-Door Car"/>
    <s v="Medsize"/>
  </r>
  <r>
    <s v="WC11272"/>
    <x v="4"/>
    <n v="6907.5542420000002"/>
    <x v="0"/>
    <s v="Extended"/>
    <x v="0"/>
    <d v="2011-09-01T00:00:00"/>
    <s v="Employed"/>
    <x v="0"/>
    <n v="42790"/>
    <x v="2"/>
    <x v="0"/>
    <n v="87"/>
    <n v="10"/>
    <n v="74"/>
    <n v="0"/>
    <n v="3"/>
    <s v="Personal Auto"/>
    <s v="Personal L1"/>
    <s v="Offer1"/>
    <s v="Branch"/>
    <n v="290.05711100000002"/>
    <s v="Two-Door Car"/>
    <s v="Medsize"/>
  </r>
  <r>
    <s v="TU27563"/>
    <x v="4"/>
    <n v="3647.24611"/>
    <x v="0"/>
    <s v="Extended"/>
    <x v="0"/>
    <d v="2011-10-01T00:00:00"/>
    <s v="Employed"/>
    <x v="0"/>
    <n v="20694"/>
    <x v="0"/>
    <x v="0"/>
    <n v="94"/>
    <n v="29"/>
    <n v="89"/>
    <n v="1"/>
    <n v="1"/>
    <s v="Personal Auto"/>
    <s v="Personal L2"/>
    <s v="Offer2"/>
    <s v="Branch"/>
    <n v="451.2"/>
    <s v="Two-Door Car"/>
    <s v="Medsize"/>
  </r>
  <r>
    <s v="IL72707"/>
    <x v="3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2"/>
    <s v="Offer1"/>
    <s v="Agent"/>
    <n v="393.6"/>
    <s v="Four-Door Car"/>
    <s v="Medsize"/>
  </r>
  <r>
    <s v="DZ62350"/>
    <x v="3"/>
    <n v="2514.2820959999999"/>
    <x v="0"/>
    <s v="Basic"/>
    <x v="3"/>
    <d v="2011-07-02T00:00:00"/>
    <s v="Employed"/>
    <x v="1"/>
    <n v="24744"/>
    <x v="0"/>
    <x v="2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x v="0"/>
    <n v="4462.9970059999996"/>
    <x v="1"/>
    <s v="Basic"/>
    <x v="0"/>
    <s v="1/30/11"/>
    <s v="Unemployed"/>
    <x v="0"/>
    <n v="0"/>
    <x v="0"/>
    <x v="1"/>
    <n v="73"/>
    <n v="35"/>
    <n v="52"/>
    <n v="3"/>
    <n v="5"/>
    <s v="Personal Auto"/>
    <s v="Personal L1"/>
    <s v="Offer1"/>
    <s v="Web"/>
    <n v="350.4"/>
    <s v="Two-Door Car"/>
    <s v="Medsize"/>
  </r>
  <r>
    <s v="UQ41461"/>
    <x v="0"/>
    <n v="4570.673702"/>
    <x v="0"/>
    <s v="Basic"/>
    <x v="0"/>
    <s v="1/27/11"/>
    <s v="Disabled"/>
    <x v="0"/>
    <n v="27538"/>
    <x v="2"/>
    <x v="2"/>
    <n v="63"/>
    <n v="10"/>
    <n v="6"/>
    <n v="4"/>
    <n v="3"/>
    <s v="Personal Auto"/>
    <s v="Personal L2"/>
    <s v="Offer1"/>
    <s v="Call Center"/>
    <n v="285.84389299999998"/>
    <s v="Four-Door Car"/>
    <s v="Medsize"/>
  </r>
  <r>
    <s v="NI58226"/>
    <x v="4"/>
    <n v="2752.6550299999999"/>
    <x v="0"/>
    <s v="Basic"/>
    <x v="3"/>
    <s v="2/23/11"/>
    <s v="Employed"/>
    <x v="0"/>
    <n v="81280"/>
    <x v="2"/>
    <x v="0"/>
    <n v="68"/>
    <n v="6"/>
    <n v="47"/>
    <n v="0"/>
    <n v="1"/>
    <s v="Personal Auto"/>
    <s v="Personal L3"/>
    <s v="Offer3"/>
    <s v="Web"/>
    <n v="308.34956199999999"/>
    <s v="Four-Door Car"/>
    <s v="Medsize"/>
  </r>
  <r>
    <s v="VA78645"/>
    <x v="3"/>
    <n v="2188.6550550000002"/>
    <x v="0"/>
    <s v="Basic"/>
    <x v="1"/>
    <d v="2011-09-01T00:00:00"/>
    <s v="Unemployed"/>
    <x v="1"/>
    <n v="0"/>
    <x v="0"/>
    <x v="1"/>
    <n v="67"/>
    <n v="29"/>
    <n v="49"/>
    <n v="1"/>
    <n v="1"/>
    <s v="Personal Auto"/>
    <s v="Personal L3"/>
    <s v="Offer3"/>
    <s v="Branch"/>
    <n v="321.60000000000002"/>
    <s v="Four-Door Car"/>
    <s v="Medsize"/>
  </r>
  <r>
    <s v="UY61301"/>
    <x v="2"/>
    <n v="2710.149379"/>
    <x v="0"/>
    <s v="Basic"/>
    <x v="0"/>
    <d v="2011-04-01T00:00:00"/>
    <s v="Unemployed"/>
    <x v="1"/>
    <n v="0"/>
    <x v="0"/>
    <x v="0"/>
    <n v="73"/>
    <n v="14"/>
    <n v="66"/>
    <n v="0"/>
    <n v="1"/>
    <s v="Personal Auto"/>
    <s v="Personal L1"/>
    <s v="Offer2"/>
    <s v="Agent"/>
    <n v="350.4"/>
    <s v="Four-Door Car"/>
    <s v="Medsize"/>
  </r>
  <r>
    <s v="XC25965"/>
    <x v="0"/>
    <n v="14754.35923"/>
    <x v="0"/>
    <s v="Extended"/>
    <x v="0"/>
    <s v="2/13/11"/>
    <s v="Employed"/>
    <x v="0"/>
    <n v="26486"/>
    <x v="0"/>
    <x v="1"/>
    <n v="128"/>
    <n v="18"/>
    <n v="5"/>
    <n v="1"/>
    <n v="2"/>
    <s v="Personal Auto"/>
    <s v="Personal L1"/>
    <s v="Offer1"/>
    <s v="Agent"/>
    <n v="614.4"/>
    <s v="SUV"/>
    <s v="Medsize"/>
  </r>
  <r>
    <s v="EB93628"/>
    <x v="4"/>
    <n v="10759.40004"/>
    <x v="0"/>
    <s v="Extended"/>
    <x v="3"/>
    <s v="2/22/11"/>
    <s v="Unemployed"/>
    <x v="0"/>
    <n v="0"/>
    <x v="0"/>
    <x v="2"/>
    <n v="97"/>
    <n v="12"/>
    <n v="24"/>
    <n v="0"/>
    <n v="2"/>
    <s v="Personal Auto"/>
    <s v="Personal L1"/>
    <s v="Offer1"/>
    <s v="Web"/>
    <n v="465.6"/>
    <s v="Two-Door Car"/>
    <s v="Small"/>
  </r>
  <r>
    <s v="PK35830"/>
    <x v="4"/>
    <n v="12357.11512"/>
    <x v="0"/>
    <s v="Basic"/>
    <x v="0"/>
    <d v="2011-02-01T00:00:00"/>
    <s v="Unemployed"/>
    <x v="1"/>
    <n v="0"/>
    <x v="0"/>
    <x v="1"/>
    <n v="182"/>
    <n v="4"/>
    <n v="34"/>
    <n v="0"/>
    <n v="5"/>
    <s v="Personal Auto"/>
    <s v="Personal L2"/>
    <s v="Offer1"/>
    <s v="Branch"/>
    <n v="1953.8797199999999"/>
    <s v="Luxury SUV"/>
    <s v="Medsize"/>
  </r>
  <r>
    <s v="KY98596"/>
    <x v="1"/>
    <n v="5033.3907980000004"/>
    <x v="0"/>
    <s v="Basic"/>
    <x v="0"/>
    <d v="2011-03-01T00:00:00"/>
    <s v="Employed"/>
    <x v="1"/>
    <n v="68331"/>
    <x v="0"/>
    <x v="0"/>
    <n v="63"/>
    <n v="23"/>
    <n v="38"/>
    <n v="0"/>
    <n v="3"/>
    <s v="Personal Auto"/>
    <s v="Personal L1"/>
    <s v="Offer4"/>
    <s v="Branch"/>
    <n v="302.39999999999998"/>
    <s v="Four-Door Car"/>
    <s v="Small"/>
  </r>
  <r>
    <s v="CI19819"/>
    <x v="1"/>
    <n v="2370.6189479999998"/>
    <x v="0"/>
    <s v="Basic"/>
    <x v="3"/>
    <s v="1/13/11"/>
    <s v="Unemployed"/>
    <x v="1"/>
    <n v="0"/>
    <x v="0"/>
    <x v="1"/>
    <n v="71"/>
    <n v="1"/>
    <n v="66"/>
    <n v="1"/>
    <n v="1"/>
    <s v="Personal Auto"/>
    <s v="Personal L1"/>
    <s v="Offer1"/>
    <s v="Agent"/>
    <n v="511.2"/>
    <s v="Two-Door Car"/>
    <s v="Medsize"/>
  </r>
  <r>
    <s v="TN82637"/>
    <x v="2"/>
    <n v="11236.31135"/>
    <x v="0"/>
    <s v="Basic"/>
    <x v="1"/>
    <d v="2011-11-01T00:00:00"/>
    <s v="Employed"/>
    <x v="1"/>
    <n v="21636"/>
    <x v="2"/>
    <x v="0"/>
    <n v="64"/>
    <n v="2"/>
    <n v="24"/>
    <n v="5"/>
    <n v="2"/>
    <s v="Personal Auto"/>
    <s v="Personal L2"/>
    <s v="Offer2"/>
    <s v="Branch"/>
    <n v="213.587367"/>
    <s v="Two-Door Car"/>
    <s v="Medsize"/>
  </r>
  <r>
    <s v="FA90739"/>
    <x v="4"/>
    <n v="12476.64759"/>
    <x v="0"/>
    <s v="Extended"/>
    <x v="3"/>
    <d v="2011-01-01T00:00:00"/>
    <s v="Unemployed"/>
    <x v="1"/>
    <n v="0"/>
    <x v="0"/>
    <x v="1"/>
    <n v="121"/>
    <n v="7"/>
    <n v="34"/>
    <n v="0"/>
    <n v="2"/>
    <s v="Corporate Auto"/>
    <s v="Corporate L3"/>
    <s v="Offer1"/>
    <s v="Call Center"/>
    <n v="871.2"/>
    <s v="SUV"/>
    <s v="Medsize"/>
  </r>
  <r>
    <s v="FD62224"/>
    <x v="4"/>
    <n v="14641.518179999999"/>
    <x v="0"/>
    <s v="Extended"/>
    <x v="1"/>
    <s v="1/21/11"/>
    <s v="Unemployed"/>
    <x v="0"/>
    <n v="0"/>
    <x v="0"/>
    <x v="1"/>
    <n v="133"/>
    <n v="24"/>
    <n v="46"/>
    <n v="0"/>
    <n v="2"/>
    <s v="Personal Auto"/>
    <s v="Personal L3"/>
    <s v="Offer1"/>
    <s v="Agent"/>
    <n v="1386.8707179999999"/>
    <s v="SUV"/>
    <s v="Medsize"/>
  </r>
  <r>
    <s v="KE45653"/>
    <x v="3"/>
    <n v="4731.8440730000002"/>
    <x v="0"/>
    <s v="Basic"/>
    <x v="0"/>
    <s v="1/17/11"/>
    <s v="Unemployed"/>
    <x v="0"/>
    <n v="0"/>
    <x v="0"/>
    <x v="1"/>
    <n v="64"/>
    <n v="14"/>
    <n v="92"/>
    <n v="0"/>
    <n v="7"/>
    <s v="Personal Auto"/>
    <s v="Personal L1"/>
    <s v="Offer3"/>
    <s v="Web"/>
    <n v="307.2"/>
    <s v="Four-Door Car"/>
    <s v="Medsize"/>
  </r>
  <r>
    <s v="FC10193"/>
    <x v="0"/>
    <n v="10620.491480000001"/>
    <x v="0"/>
    <s v="Basic"/>
    <x v="1"/>
    <s v="1/28/11"/>
    <s v="Employed"/>
    <x v="0"/>
    <n v="35601"/>
    <x v="2"/>
    <x v="1"/>
    <n v="69"/>
    <n v="34"/>
    <n v="15"/>
    <n v="0"/>
    <n v="2"/>
    <s v="Personal Auto"/>
    <s v="Personal L1"/>
    <s v="Offer3"/>
    <s v="Branch"/>
    <n v="249.803437"/>
    <s v="Four-Door Car"/>
    <s v="Medsize"/>
  </r>
  <r>
    <s v="DO48835"/>
    <x v="4"/>
    <n v="13478.8"/>
    <x v="0"/>
    <s v="Basic"/>
    <x v="3"/>
    <s v="1/22/11"/>
    <s v="Unemployed"/>
    <x v="1"/>
    <n v="0"/>
    <x v="0"/>
    <x v="1"/>
    <n v="198"/>
    <n v="33"/>
    <n v="55"/>
    <n v="1"/>
    <n v="3"/>
    <s v="Corporate Auto"/>
    <s v="Corporate L2"/>
    <s v="Offer1"/>
    <s v="Call Center"/>
    <n v="1425.6"/>
    <s v="Luxury SUV"/>
    <s v="Medsize"/>
  </r>
  <r>
    <s v="VK44934"/>
    <x v="3"/>
    <n v="8873.2013069999994"/>
    <x v="0"/>
    <s v="Basic"/>
    <x v="1"/>
    <s v="2/15/11"/>
    <s v="Employed"/>
    <x v="1"/>
    <n v="28558"/>
    <x v="0"/>
    <x v="0"/>
    <n v="119"/>
    <n v="14"/>
    <n v="37"/>
    <n v="4"/>
    <n v="3"/>
    <s v="Personal Auto"/>
    <s v="Personal L2"/>
    <s v="Offer3"/>
    <s v="Agent"/>
    <n v="797.55803300000002"/>
    <s v="SUV"/>
    <s v="Large"/>
  </r>
  <r>
    <s v="XB89264"/>
    <x v="2"/>
    <n v="5260.9216269999997"/>
    <x v="0"/>
    <s v="Basic"/>
    <x v="3"/>
    <s v="2/20/11"/>
    <s v="Employed"/>
    <x v="0"/>
    <n v="60101"/>
    <x v="1"/>
    <x v="0"/>
    <n v="66"/>
    <n v="34"/>
    <n v="74"/>
    <n v="0"/>
    <n v="3"/>
    <s v="Corporate Auto"/>
    <s v="Corporate L2"/>
    <s v="Offer2"/>
    <s v="Agent"/>
    <n v="1.332349"/>
    <s v="Two-Door Car"/>
    <s v="Medsize"/>
  </r>
  <r>
    <s v="XL49151"/>
    <x v="1"/>
    <n v="2792.009458"/>
    <x v="0"/>
    <s v="Extended"/>
    <x v="1"/>
    <s v="2/26/11"/>
    <s v="Employed"/>
    <x v="1"/>
    <n v="22426"/>
    <x v="0"/>
    <x v="1"/>
    <n v="76"/>
    <n v="9"/>
    <n v="31"/>
    <n v="1"/>
    <n v="1"/>
    <s v="Corporate Auto"/>
    <s v="Corporate L3"/>
    <s v="Offer3"/>
    <s v="Branch"/>
    <n v="528.39128400000004"/>
    <s v="Four-Door Car"/>
    <s v="Medsize"/>
  </r>
  <r>
    <s v="FG42635"/>
    <x v="4"/>
    <n v="10018.661169999999"/>
    <x v="0"/>
    <s v="Extended"/>
    <x v="1"/>
    <s v="2/18/11"/>
    <s v="Employed"/>
    <x v="1"/>
    <n v="30720"/>
    <x v="0"/>
    <x v="0"/>
    <n v="139"/>
    <n v="17"/>
    <n v="24"/>
    <n v="4"/>
    <n v="5"/>
    <s v="Personal Auto"/>
    <s v="Personal L2"/>
    <s v="Offer3"/>
    <s v="Agent"/>
    <n v="778.463303"/>
    <s v="SUV"/>
    <s v="Small"/>
  </r>
  <r>
    <s v="FE12805"/>
    <x v="4"/>
    <n v="7180.270931"/>
    <x v="0"/>
    <s v="Premium"/>
    <x v="0"/>
    <s v="2/25/11"/>
    <s v="Employed"/>
    <x v="0"/>
    <n v="34161"/>
    <x v="0"/>
    <x v="0"/>
    <n v="186"/>
    <n v="5"/>
    <n v="10"/>
    <n v="3"/>
    <n v="1"/>
    <s v="Personal Auto"/>
    <s v="Personal L3"/>
    <s v="Offer3"/>
    <s v="Call Center"/>
    <n v="892.8"/>
    <s v="SUV"/>
    <s v="Medsize"/>
  </r>
  <r>
    <s v="GT17701"/>
    <x v="4"/>
    <n v="3012.0397029999999"/>
    <x v="0"/>
    <s v="Extended"/>
    <x v="0"/>
    <s v="1/20/11"/>
    <s v="Employed"/>
    <x v="0"/>
    <n v="42987"/>
    <x v="1"/>
    <x v="2"/>
    <n v="77"/>
    <n v="14"/>
    <n v="48"/>
    <n v="0"/>
    <n v="1"/>
    <s v="Personal Auto"/>
    <s v="Personal L3"/>
    <s v="Offer2"/>
    <s v="Web"/>
    <n v="128.490137"/>
    <s v="Four-Door Car"/>
    <s v="Small"/>
  </r>
  <r>
    <s v="CH76379"/>
    <x v="4"/>
    <n v="4236.8143529999998"/>
    <x v="0"/>
    <s v="Basic"/>
    <x v="0"/>
    <s v="2/28/11"/>
    <s v="Unemployed"/>
    <x v="1"/>
    <n v="0"/>
    <x v="0"/>
    <x v="1"/>
    <n v="61"/>
    <n v="21"/>
    <n v="13"/>
    <n v="0"/>
    <n v="3"/>
    <s v="Personal Auto"/>
    <s v="Personal L3"/>
    <s v="Offer1"/>
    <s v="Agent"/>
    <n v="292.8"/>
    <s v="Four-Door Car"/>
    <s v="Medsize"/>
  </r>
  <r>
    <s v="QT77453"/>
    <x v="1"/>
    <n v="5283.3628339999996"/>
    <x v="0"/>
    <s v="Extended"/>
    <x v="3"/>
    <s v="1/17/11"/>
    <s v="Employed"/>
    <x v="0"/>
    <n v="80928"/>
    <x v="2"/>
    <x v="2"/>
    <n v="132"/>
    <n v="26"/>
    <n v="27"/>
    <n v="0"/>
    <n v="1"/>
    <s v="Corporate Auto"/>
    <s v="Corporate L1"/>
    <s v="Offer1"/>
    <s v="Agent"/>
    <n v="538.54521799999998"/>
    <s v="SUV"/>
    <s v="Medsize"/>
  </r>
  <r>
    <s v="BS90503"/>
    <x v="0"/>
    <n v="5395.0916020000004"/>
    <x v="0"/>
    <s v="Basic"/>
    <x v="0"/>
    <s v="2/15/11"/>
    <s v="Employed"/>
    <x v="0"/>
    <n v="86640"/>
    <x v="1"/>
    <x v="0"/>
    <n v="67"/>
    <n v="2"/>
    <n v="25"/>
    <n v="0"/>
    <n v="5"/>
    <s v="Personal Auto"/>
    <s v="Personal L1"/>
    <s v="Offer2"/>
    <s v="Web"/>
    <n v="65.457365999999993"/>
    <s v="Four-Door Car"/>
    <s v="Medsize"/>
  </r>
  <r>
    <s v="MX93376"/>
    <x v="3"/>
    <n v="6913.5665250000002"/>
    <x v="0"/>
    <s v="Basic"/>
    <x v="1"/>
    <s v="2/14/11"/>
    <s v="Retired"/>
    <x v="0"/>
    <n v="26714"/>
    <x v="0"/>
    <x v="2"/>
    <n v="64"/>
    <n v="17"/>
    <n v="7"/>
    <n v="1"/>
    <n v="2"/>
    <s v="Personal Auto"/>
    <s v="Personal L1"/>
    <s v="Offer3"/>
    <s v="Call Center"/>
    <n v="307.2"/>
    <s v="Two-Door Car"/>
    <s v="Small"/>
  </r>
  <r>
    <s v="KT54608"/>
    <x v="1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Corporate Auto"/>
    <s v="Corporate L3"/>
    <s v="Offer1"/>
    <s v="Agent"/>
    <n v="225.57884100000001"/>
    <s v="Two-Door Car"/>
    <s v="Medsize"/>
  </r>
  <r>
    <s v="CY18875"/>
    <x v="4"/>
    <n v="8390.122077"/>
    <x v="0"/>
    <s v="Extended"/>
    <x v="3"/>
    <d v="2011-05-01T00:00:00"/>
    <s v="Unemployed"/>
    <x v="0"/>
    <n v="0"/>
    <x v="0"/>
    <x v="1"/>
    <n v="78"/>
    <n v="22"/>
    <n v="3"/>
    <n v="0"/>
    <n v="2"/>
    <s v="Personal Auto"/>
    <s v="Personal L3"/>
    <s v="Offer1"/>
    <s v="Web"/>
    <n v="732.34036200000003"/>
    <s v="Four-Door Car"/>
    <s v="Small"/>
  </r>
  <r>
    <s v="YT74573"/>
    <x v="3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1"/>
    <s v="Offer1"/>
    <s v="Agent"/>
    <n v="604.79999999999995"/>
    <s v="SUV"/>
    <s v="Medsize"/>
  </r>
  <r>
    <s v="WL46640"/>
    <x v="2"/>
    <n v="4482.0151070000002"/>
    <x v="0"/>
    <s v="Basic"/>
    <x v="1"/>
    <d v="2011-03-02T00:00:00"/>
    <s v="Employed"/>
    <x v="1"/>
    <n v="62977"/>
    <x v="0"/>
    <x v="1"/>
    <n v="115"/>
    <n v="34"/>
    <n v="40"/>
    <n v="0"/>
    <n v="1"/>
    <s v="Corporate Auto"/>
    <s v="Corporate L3"/>
    <s v="Offer3"/>
    <s v="Agent"/>
    <n v="552"/>
    <s v="SUV"/>
    <s v="Small"/>
  </r>
  <r>
    <s v="CY49953"/>
    <x v="4"/>
    <n v="2827.5595699999999"/>
    <x v="0"/>
    <s v="Extended"/>
    <x v="1"/>
    <s v="2/18/11"/>
    <s v="Unemployed"/>
    <x v="0"/>
    <n v="0"/>
    <x v="0"/>
    <x v="1"/>
    <n v="79"/>
    <n v="30"/>
    <n v="25"/>
    <n v="0"/>
    <n v="1"/>
    <s v="Special Auto"/>
    <s v="Special L2"/>
    <s v="Offer3"/>
    <s v="Branch"/>
    <n v="568.79999999999995"/>
    <s v="Four-Door Car"/>
    <s v="Medsize"/>
  </r>
  <r>
    <s v="FD72269"/>
    <x v="3"/>
    <n v="5584.9617179999996"/>
    <x v="0"/>
    <s v="Basic"/>
    <x v="3"/>
    <d v="2011-03-02T00:00:00"/>
    <s v="Disabled"/>
    <x v="0"/>
    <n v="19724"/>
    <x v="0"/>
    <x v="0"/>
    <n v="72"/>
    <n v="20"/>
    <n v="49"/>
    <n v="0"/>
    <n v="4"/>
    <s v="Personal Auto"/>
    <s v="Personal L1"/>
    <s v="Offer1"/>
    <s v="Agent"/>
    <n v="345.6"/>
    <s v="Four-Door Car"/>
    <s v="Large"/>
  </r>
  <r>
    <s v="RE29039"/>
    <x v="3"/>
    <n v="7568.8515200000002"/>
    <x v="0"/>
    <s v="Basic"/>
    <x v="3"/>
    <d v="2011-11-01T00:00:00"/>
    <s v="Medical Leave"/>
    <x v="0"/>
    <n v="27558"/>
    <x v="0"/>
    <x v="0"/>
    <n v="65"/>
    <n v="18"/>
    <n v="48"/>
    <n v="0"/>
    <n v="2"/>
    <s v="Personal Auto"/>
    <s v="Personal L3"/>
    <s v="Offer1"/>
    <s v="Agent"/>
    <n v="312"/>
    <s v="Four-Door Car"/>
    <s v="Medsize"/>
  </r>
  <r>
    <s v="TA35356"/>
    <x v="3"/>
    <n v="9664.3309829999998"/>
    <x v="0"/>
    <s v="Extended"/>
    <x v="1"/>
    <s v="2/28/11"/>
    <s v="Employed"/>
    <x v="0"/>
    <n v="86054"/>
    <x v="1"/>
    <x v="0"/>
    <n v="239"/>
    <n v="12"/>
    <n v="11"/>
    <n v="0"/>
    <n v="1"/>
    <s v="Personal Auto"/>
    <s v="Personal L3"/>
    <s v="Offer2"/>
    <s v="Branch"/>
    <n v="115.166422"/>
    <s v="Luxury Car"/>
    <s v="Medsize"/>
  </r>
  <r>
    <s v="HS88081"/>
    <x v="3"/>
    <n v="6480.6813659999998"/>
    <x v="0"/>
    <s v="Extended"/>
    <x v="3"/>
    <d v="2011-10-01T00:00:00"/>
    <s v="Employed"/>
    <x v="0"/>
    <n v="42846"/>
    <x v="2"/>
    <x v="0"/>
    <n v="81"/>
    <n v="14"/>
    <n v="42"/>
    <n v="0"/>
    <n v="4"/>
    <s v="Corporate Auto"/>
    <s v="Corporate L1"/>
    <s v="Offer1"/>
    <s v="Branch"/>
    <n v="286.14252099999999"/>
    <s v="Four-Door Car"/>
    <s v="Medsize"/>
  </r>
  <r>
    <s v="SM52948"/>
    <x v="2"/>
    <n v="8707.6195370000005"/>
    <x v="0"/>
    <s v="Basic"/>
    <x v="0"/>
    <d v="2011-05-01T00:00:00"/>
    <s v="Employed"/>
    <x v="0"/>
    <n v="57107"/>
    <x v="0"/>
    <x v="0"/>
    <n v="110"/>
    <n v="27"/>
    <n v="84"/>
    <n v="3"/>
    <n v="7"/>
    <s v="Personal Auto"/>
    <s v="Personal L2"/>
    <s v="Offer2"/>
    <s v="Branch"/>
    <n v="528"/>
    <s v="SUV"/>
    <s v="Small"/>
  </r>
  <r>
    <s v="ZL30083"/>
    <x v="4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1"/>
    <s v="Offer2"/>
    <s v="Web"/>
    <n v="571.20000000000005"/>
    <s v="Sports Car"/>
    <s v="Medsize"/>
  </r>
  <r>
    <s v="MP22051"/>
    <x v="0"/>
    <n v="2615.8520840000001"/>
    <x v="0"/>
    <s v="Basic"/>
    <x v="1"/>
    <d v="2011-08-01T00:00:00"/>
    <s v="Employed"/>
    <x v="1"/>
    <n v="54314"/>
    <x v="2"/>
    <x v="0"/>
    <n v="66"/>
    <n v="13"/>
    <n v="98"/>
    <n v="0"/>
    <n v="1"/>
    <s v="Personal Auto"/>
    <s v="Personal L3"/>
    <s v="Offer2"/>
    <s v="Branch"/>
    <n v="282.770894"/>
    <s v="Four-Door Car"/>
    <s v="Medsize"/>
  </r>
  <r>
    <s v="OF38237"/>
    <x v="3"/>
    <n v="4878.8297130000001"/>
    <x v="0"/>
    <s v="Basic"/>
    <x v="4"/>
    <s v="2/28/11"/>
    <s v="Disabled"/>
    <x v="0"/>
    <n v="29950"/>
    <x v="0"/>
    <x v="0"/>
    <n v="61"/>
    <n v="0"/>
    <n v="76"/>
    <n v="0"/>
    <n v="4"/>
    <s v="Personal Auto"/>
    <s v="Personal L1"/>
    <s v="Offer1"/>
    <s v="Call Center"/>
    <n v="292.8"/>
    <s v="Two-Door Car"/>
    <s v="Medsize"/>
  </r>
  <r>
    <s v="KL27677"/>
    <x v="2"/>
    <n v="10793.75704"/>
    <x v="0"/>
    <s v="Extended"/>
    <x v="1"/>
    <s v="1/30/11"/>
    <s v="Employed"/>
    <x v="0"/>
    <n v="24195"/>
    <x v="2"/>
    <x v="0"/>
    <n v="90"/>
    <n v="32"/>
    <n v="70"/>
    <n v="0"/>
    <n v="2"/>
    <s v="Personal Auto"/>
    <s v="Personal L3"/>
    <s v="Offer1"/>
    <s v="Branch"/>
    <n v="360.26940400000001"/>
    <s v="Two-Door Car"/>
    <s v="Large"/>
  </r>
  <r>
    <s v="NX58648"/>
    <x v="4"/>
    <n v="5528.0809120000004"/>
    <x v="0"/>
    <s v="Basic"/>
    <x v="3"/>
    <s v="2/17/11"/>
    <s v="Unemployed"/>
    <x v="0"/>
    <n v="0"/>
    <x v="0"/>
    <x v="0"/>
    <n v="73"/>
    <n v="30"/>
    <n v="11"/>
    <n v="0"/>
    <n v="8"/>
    <s v="Personal Auto"/>
    <s v="Personal L3"/>
    <s v="Offer1"/>
    <s v="Web"/>
    <n v="388.81991900000003"/>
    <s v="Four-Door Car"/>
    <s v="Medsize"/>
  </r>
  <r>
    <s v="WP19664"/>
    <x v="1"/>
    <n v="4605.8748500000002"/>
    <x v="0"/>
    <s v="Basic"/>
    <x v="1"/>
    <d v="2011-09-01T00:00:00"/>
    <s v="Employed"/>
    <x v="1"/>
    <n v="47481"/>
    <x v="0"/>
    <x v="0"/>
    <n v="116"/>
    <n v="20"/>
    <n v="39"/>
    <n v="0"/>
    <n v="1"/>
    <s v="Personal Auto"/>
    <s v="Personal L3"/>
    <s v="Offer4"/>
    <s v="Call Center"/>
    <n v="556.79999999999995"/>
    <s v="SUV"/>
    <s v="Medsize"/>
  </r>
  <r>
    <s v="LB83807"/>
    <x v="4"/>
    <n v="8343.4128039999996"/>
    <x v="0"/>
    <s v="Premium"/>
    <x v="0"/>
    <s v="1/30/11"/>
    <s v="Employed"/>
    <x v="1"/>
    <n v="63354"/>
    <x v="0"/>
    <x v="1"/>
    <n v="106"/>
    <n v="16"/>
    <n v="39"/>
    <n v="0"/>
    <n v="9"/>
    <s v="Personal Auto"/>
    <s v="Personal L3"/>
    <s v="Offer1"/>
    <s v="Agent"/>
    <n v="508.8"/>
    <s v="Two-Door Car"/>
    <s v="Large"/>
  </r>
  <r>
    <s v="EL44544"/>
    <x v="4"/>
    <n v="13009.241249999999"/>
    <x v="0"/>
    <s v="Basic"/>
    <x v="3"/>
    <d v="2011-07-02T00:00:00"/>
    <s v="Employed"/>
    <x v="0"/>
    <n v="57591"/>
    <x v="0"/>
    <x v="2"/>
    <n v="66"/>
    <n v="5"/>
    <n v="74"/>
    <n v="0"/>
    <n v="2"/>
    <s v="Corporate Auto"/>
    <s v="Corporate L3"/>
    <s v="Offer1"/>
    <s v="Agent"/>
    <n v="316.8"/>
    <s v="Four-Door Car"/>
    <s v="Medsize"/>
  </r>
  <r>
    <s v="ST99840"/>
    <x v="2"/>
    <n v="7486.0190780000003"/>
    <x v="0"/>
    <s v="Basic"/>
    <x v="0"/>
    <s v="2/16/11"/>
    <s v="Unemployed"/>
    <x v="0"/>
    <n v="0"/>
    <x v="0"/>
    <x v="2"/>
    <n v="71"/>
    <n v="14"/>
    <n v="62"/>
    <n v="0"/>
    <n v="2"/>
    <s v="Corporate Auto"/>
    <s v="Corporate L1"/>
    <s v="Offer3"/>
    <s v="Call Center"/>
    <n v="340.8"/>
    <s v="Four-Door Car"/>
    <s v="Medsize"/>
  </r>
  <r>
    <s v="ZS15062"/>
    <x v="4"/>
    <n v="9547.7100399999999"/>
    <x v="0"/>
    <s v="Extended"/>
    <x v="2"/>
    <s v="2/15/11"/>
    <s v="Employed"/>
    <x v="1"/>
    <n v="34919"/>
    <x v="2"/>
    <x v="1"/>
    <n v="82"/>
    <n v="14"/>
    <n v="99"/>
    <n v="1"/>
    <n v="2"/>
    <s v="Personal Auto"/>
    <s v="Personal L3"/>
    <s v="Offer1"/>
    <s v="Web"/>
    <n v="277.87131199999999"/>
    <s v="Four-Door Car"/>
    <s v="Medsize"/>
  </r>
  <r>
    <s v="RJ68578"/>
    <x v="4"/>
    <n v="8110.7044169999999"/>
    <x v="0"/>
    <s v="Basic"/>
    <x v="3"/>
    <s v="2/14/11"/>
    <s v="Employed"/>
    <x v="1"/>
    <n v="76879"/>
    <x v="0"/>
    <x v="0"/>
    <n v="101"/>
    <n v="20"/>
    <n v="44"/>
    <n v="0"/>
    <n v="5"/>
    <s v="Corporate Auto"/>
    <s v="Corporate L3"/>
    <s v="Offer2"/>
    <s v="Web"/>
    <n v="487.10262699999998"/>
    <s v="Sports Car"/>
    <s v="Large"/>
  </r>
  <r>
    <s v="AE74442"/>
    <x v="3"/>
    <n v="7379.4568230000004"/>
    <x v="0"/>
    <s v="Basic"/>
    <x v="0"/>
    <s v="1/21/11"/>
    <s v="Employed"/>
    <x v="0"/>
    <n v="61584"/>
    <x v="2"/>
    <x v="0"/>
    <n v="61"/>
    <n v="18"/>
    <n v="93"/>
    <n v="0"/>
    <n v="2"/>
    <s v="Corporate Auto"/>
    <s v="Corporate L2"/>
    <s v="Offer1"/>
    <s v="Agent"/>
    <n v="205.294927"/>
    <s v="Four-Door Car"/>
    <s v="Medsize"/>
  </r>
  <r>
    <s v="TF80571"/>
    <x v="3"/>
    <n v="6612.617859"/>
    <x v="0"/>
    <s v="Premium"/>
    <x v="3"/>
    <s v="2/14/11"/>
    <s v="Employed"/>
    <x v="1"/>
    <n v="28792"/>
    <x v="0"/>
    <x v="1"/>
    <n v="185"/>
    <n v="34"/>
    <n v="20"/>
    <n v="3"/>
    <n v="1"/>
    <s v="Corporate Auto"/>
    <s v="Corporate L1"/>
    <s v="Offer4"/>
    <s v="Web"/>
    <n v="1166.6037759999999"/>
    <s v="Sports Car"/>
    <s v="Small"/>
  </r>
  <r>
    <s v="YH31618"/>
    <x v="4"/>
    <n v="7452.2336340000002"/>
    <x v="0"/>
    <s v="Premium"/>
    <x v="0"/>
    <s v="2/17/11"/>
    <s v="Unemployed"/>
    <x v="0"/>
    <n v="0"/>
    <x v="0"/>
    <x v="1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x v="0"/>
    <n v="2686.535218"/>
    <x v="0"/>
    <s v="Basic"/>
    <x v="2"/>
    <s v="2/18/11"/>
    <s v="Disabled"/>
    <x v="1"/>
    <n v="26713"/>
    <x v="1"/>
    <x v="2"/>
    <n v="71"/>
    <n v="22"/>
    <n v="69"/>
    <n v="0"/>
    <n v="1"/>
    <s v="Personal Auto"/>
    <s v="Personal L1"/>
    <s v="Offer1"/>
    <s v="Agent"/>
    <n v="142.69531900000001"/>
    <s v="Four-Door Car"/>
    <s v="Medsize"/>
  </r>
  <r>
    <s v="GX38439"/>
    <x v="3"/>
    <n v="4470.1810839999998"/>
    <x v="0"/>
    <s v="Extended"/>
    <x v="1"/>
    <s v="1/23/11"/>
    <s v="Unemployed"/>
    <x v="0"/>
    <n v="0"/>
    <x v="0"/>
    <x v="1"/>
    <n v="129"/>
    <n v="2"/>
    <n v="72"/>
    <n v="0"/>
    <n v="1"/>
    <s v="Personal Auto"/>
    <s v="Personal L2"/>
    <s v="Offer4"/>
    <s v="Web"/>
    <n v="928.8"/>
    <s v="SUV"/>
    <s v="Medsize"/>
  </r>
  <r>
    <s v="FF65294"/>
    <x v="4"/>
    <n v="10348.01348"/>
    <x v="0"/>
    <s v="Extended"/>
    <x v="3"/>
    <s v="1/23/11"/>
    <s v="Employed"/>
    <x v="1"/>
    <n v="34244"/>
    <x v="0"/>
    <x v="0"/>
    <n v="87"/>
    <n v="14"/>
    <n v="34"/>
    <n v="2"/>
    <n v="2"/>
    <s v="Personal Auto"/>
    <s v="Personal L3"/>
    <s v="Offer1"/>
    <s v="Branch"/>
    <n v="417.6"/>
    <s v="Four-Door Car"/>
    <s v="Medsize"/>
  </r>
  <r>
    <s v="GC40999"/>
    <x v="4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3"/>
    <s v="Offer2"/>
    <s v="Web"/>
    <n v="316.8"/>
    <s v="Four-Door Car"/>
    <s v="Medsize"/>
  </r>
  <r>
    <s v="BA87048"/>
    <x v="0"/>
    <n v="4566.1236509999999"/>
    <x v="0"/>
    <s v="Basic"/>
    <x v="0"/>
    <d v="2011-08-02T00:00:00"/>
    <s v="Unemployed"/>
    <x v="1"/>
    <n v="0"/>
    <x v="0"/>
    <x v="1"/>
    <n v="68"/>
    <n v="19"/>
    <n v="53"/>
    <n v="0"/>
    <n v="3"/>
    <s v="Personal Auto"/>
    <s v="Personal L3"/>
    <s v="Offer1"/>
    <s v="Agent"/>
    <n v="326.39999999999998"/>
    <s v="Four-Door Car"/>
    <s v="Medsize"/>
  </r>
  <r>
    <s v="DE23903"/>
    <x v="4"/>
    <n v="5905.9716669999998"/>
    <x v="0"/>
    <s v="Basic"/>
    <x v="0"/>
    <s v="2/22/11"/>
    <s v="Employed"/>
    <x v="0"/>
    <n v="59848"/>
    <x v="1"/>
    <x v="0"/>
    <n v="73"/>
    <n v="5"/>
    <n v="98"/>
    <n v="1"/>
    <n v="3"/>
    <s v="Personal Auto"/>
    <s v="Personal L3"/>
    <s v="Offer1"/>
    <s v="Call Center"/>
    <n v="131.614733"/>
    <s v="Two-Door Car"/>
    <s v="Medsize"/>
  </r>
  <r>
    <s v="UP30859"/>
    <x v="2"/>
    <n v="7492.0559489999996"/>
    <x v="0"/>
    <s v="Basic"/>
    <x v="1"/>
    <s v="1/16/11"/>
    <s v="Employed"/>
    <x v="0"/>
    <n v="39815"/>
    <x v="1"/>
    <x v="2"/>
    <n v="64"/>
    <n v="17"/>
    <n v="68"/>
    <n v="0"/>
    <n v="2"/>
    <s v="Special Auto"/>
    <s v="Special L3"/>
    <s v="Offer3"/>
    <s v="Branch"/>
    <n v="91.391244999999998"/>
    <s v="Four-Door Car"/>
    <s v="Medsize"/>
  </r>
  <r>
    <s v="PY17715"/>
    <x v="3"/>
    <n v="3427.154407"/>
    <x v="0"/>
    <s v="Extended"/>
    <x v="2"/>
    <s v="2/27/11"/>
    <s v="Employed"/>
    <x v="0"/>
    <n v="58840"/>
    <x v="1"/>
    <x v="1"/>
    <n v="86"/>
    <n v="25"/>
    <n v="44"/>
    <n v="0"/>
    <n v="1"/>
    <s v="Corporate Auto"/>
    <s v="Corporate L3"/>
    <s v="Offer1"/>
    <s v="Agent"/>
    <n v="73.27252"/>
    <s v="Two-Door Car"/>
    <s v="Medsize"/>
  </r>
  <r>
    <s v="NU22358"/>
    <x v="0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Special Auto"/>
    <s v="Special L2"/>
    <s v="Offer2"/>
    <s v="Agent"/>
    <n v="307.2"/>
    <s v="Four-Door Car"/>
    <s v="Small"/>
  </r>
  <r>
    <s v="BR77413"/>
    <x v="1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3"/>
    <s v="Offer1"/>
    <s v="Agent"/>
    <n v="566.4"/>
    <s v="SUV"/>
    <s v="Medsize"/>
  </r>
  <r>
    <s v="FI17798"/>
    <x v="3"/>
    <n v="2710.12066"/>
    <x v="0"/>
    <s v="Basic"/>
    <x v="4"/>
    <d v="2011-11-01T00:00:00"/>
    <s v="Unemployed"/>
    <x v="1"/>
    <n v="0"/>
    <x v="0"/>
    <x v="0"/>
    <n v="71"/>
    <n v="7"/>
    <n v="87"/>
    <n v="0"/>
    <n v="1"/>
    <s v="Personal Auto"/>
    <s v="Personal L3"/>
    <s v="Offer1"/>
    <s v="Agent"/>
    <n v="340.8"/>
    <s v="Four-Door Car"/>
    <s v="Small"/>
  </r>
  <r>
    <s v="KN32615"/>
    <x v="1"/>
    <n v="4313.3439699999999"/>
    <x v="0"/>
    <s v="Extended"/>
    <x v="1"/>
    <d v="2011-02-02T00:00:00"/>
    <s v="Unemployed"/>
    <x v="0"/>
    <n v="0"/>
    <x v="0"/>
    <x v="1"/>
    <n v="126"/>
    <n v="2"/>
    <n v="96"/>
    <n v="2"/>
    <n v="1"/>
    <s v="Personal Auto"/>
    <s v="Personal L2"/>
    <s v="Offer1"/>
    <s v="Branch"/>
    <n v="656.57160999999996"/>
    <s v="SUV"/>
    <s v="Large"/>
  </r>
  <r>
    <s v="EB86696"/>
    <x v="3"/>
    <n v="4755.3650500000003"/>
    <x v="0"/>
    <s v="Basic"/>
    <x v="0"/>
    <d v="2011-01-02T00:00:00"/>
    <s v="Employed"/>
    <x v="1"/>
    <n v="21808"/>
    <x v="0"/>
    <x v="0"/>
    <n v="119"/>
    <n v="0"/>
    <n v="71"/>
    <n v="0"/>
    <n v="1"/>
    <s v="Special Auto"/>
    <s v="Special L3"/>
    <s v="Offer2"/>
    <s v="Call Center"/>
    <n v="571.20000000000005"/>
    <s v="SUV"/>
    <s v="Medsize"/>
  </r>
  <r>
    <s v="YB14965"/>
    <x v="1"/>
    <n v="36516.045599999998"/>
    <x v="0"/>
    <s v="Basic"/>
    <x v="1"/>
    <s v="2/27/11"/>
    <s v="Employed"/>
    <x v="1"/>
    <n v="89771"/>
    <x v="2"/>
    <x v="0"/>
    <n v="114"/>
    <n v="5"/>
    <n v="83"/>
    <n v="0"/>
    <n v="2"/>
    <s v="Personal Auto"/>
    <s v="Personal L3"/>
    <s v="Offer1"/>
    <s v="Agent"/>
    <n v="432.40966200000003"/>
    <s v="SUV"/>
    <s v="Medsize"/>
  </r>
  <r>
    <s v="ZD42550"/>
    <x v="2"/>
    <n v="7792.0670559999999"/>
    <x v="0"/>
    <s v="Basic"/>
    <x v="2"/>
    <d v="2011-03-01T00:00:00"/>
    <s v="Employed"/>
    <x v="0"/>
    <n v="36776"/>
    <x v="2"/>
    <x v="2"/>
    <n v="65"/>
    <n v="21"/>
    <n v="21"/>
    <n v="0"/>
    <n v="2"/>
    <s v="Corporate Auto"/>
    <s v="Corporate L3"/>
    <s v="Offer1"/>
    <s v="Call Center"/>
    <n v="240.18652700000001"/>
    <s v="Four-Door Car"/>
    <s v="Medsize"/>
  </r>
  <r>
    <s v="FI61655"/>
    <x v="1"/>
    <n v="2549.998419"/>
    <x v="0"/>
    <s v="Basic"/>
    <x v="0"/>
    <s v="2/22/11"/>
    <s v="Employed"/>
    <x v="1"/>
    <n v="31213"/>
    <x v="0"/>
    <x v="0"/>
    <n v="65"/>
    <n v="0"/>
    <n v="29"/>
    <n v="0"/>
    <n v="1"/>
    <s v="Corporate Auto"/>
    <s v="Corporate L3"/>
    <s v="Offer2"/>
    <s v="Branch"/>
    <n v="312"/>
    <s v="Four-Door Car"/>
    <s v="Medsize"/>
  </r>
  <r>
    <s v="PC30692"/>
    <x v="4"/>
    <n v="7521.282545"/>
    <x v="0"/>
    <s v="Basic"/>
    <x v="0"/>
    <s v="2/13/11"/>
    <s v="Unemployed"/>
    <x v="1"/>
    <n v="0"/>
    <x v="0"/>
    <x v="1"/>
    <n v="115"/>
    <n v="33"/>
    <n v="0"/>
    <n v="0"/>
    <n v="3"/>
    <s v="Personal Auto"/>
    <s v="Personal L3"/>
    <s v="Offer1"/>
    <s v="Branch"/>
    <n v="987.29384100000004"/>
    <s v="SUV"/>
    <s v="Medsize"/>
  </r>
  <r>
    <s v="EK71077"/>
    <x v="3"/>
    <n v="11510.36033"/>
    <x v="0"/>
    <s v="Basic"/>
    <x v="0"/>
    <s v="2/17/11"/>
    <s v="Unemployed"/>
    <x v="0"/>
    <n v="0"/>
    <x v="0"/>
    <x v="0"/>
    <n v="61"/>
    <n v="11"/>
    <n v="39"/>
    <n v="0"/>
    <n v="2"/>
    <s v="Corporate Auto"/>
    <s v="Corporate L1"/>
    <s v="Offer3"/>
    <s v="Agent"/>
    <n v="439.2"/>
    <s v="Four-Door Car"/>
    <s v="Medsize"/>
  </r>
  <r>
    <s v="ED91989"/>
    <x v="1"/>
    <n v="7999.251628"/>
    <x v="0"/>
    <s v="Basic"/>
    <x v="1"/>
    <d v="2011-01-02T00:00:00"/>
    <s v="Unemployed"/>
    <x v="1"/>
    <n v="0"/>
    <x v="0"/>
    <x v="0"/>
    <n v="107"/>
    <n v="13"/>
    <n v="17"/>
    <n v="0"/>
    <n v="5"/>
    <s v="Personal Auto"/>
    <s v="Personal L1"/>
    <s v="Offer1"/>
    <s v="Branch"/>
    <n v="513.6"/>
    <s v="SUV"/>
    <s v="Large"/>
  </r>
  <r>
    <s v="JH58573"/>
    <x v="3"/>
    <n v="7927.1829969999999"/>
    <x v="0"/>
    <s v="Basic"/>
    <x v="1"/>
    <d v="2011-11-01T00:00:00"/>
    <s v="Employed"/>
    <x v="1"/>
    <n v="32555"/>
    <x v="1"/>
    <x v="0"/>
    <n v="68"/>
    <n v="32"/>
    <n v="72"/>
    <n v="0"/>
    <n v="2"/>
    <s v="Personal Auto"/>
    <s v="Personal L1"/>
    <s v="Offer3"/>
    <s v="Call Center"/>
    <n v="86.912677000000002"/>
    <s v="Two-Door Car"/>
    <s v="Medsize"/>
  </r>
  <r>
    <s v="YP75411"/>
    <x v="1"/>
    <n v="21123.116600000001"/>
    <x v="0"/>
    <s v="Basic"/>
    <x v="1"/>
    <d v="2011-10-02T00:00:00"/>
    <s v="Unemployed"/>
    <x v="1"/>
    <n v="0"/>
    <x v="0"/>
    <x v="1"/>
    <n v="69"/>
    <n v="15"/>
    <n v="9"/>
    <n v="0"/>
    <n v="2"/>
    <s v="Personal Auto"/>
    <s v="Personal L3"/>
    <s v="Offer3"/>
    <s v="Agent"/>
    <n v="496.8"/>
    <s v="Two-Door Car"/>
    <s v="Medsize"/>
  </r>
  <r>
    <s v="FV33188"/>
    <x v="0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ZQ94561"/>
    <x v="0"/>
    <n v="2981.5491969999998"/>
    <x v="0"/>
    <s v="Basic"/>
    <x v="1"/>
    <s v="1/17/11"/>
    <s v="Employed"/>
    <x v="1"/>
    <n v="80590"/>
    <x v="1"/>
    <x v="0"/>
    <n v="74"/>
    <n v="26"/>
    <n v="3"/>
    <n v="0"/>
    <n v="1"/>
    <s v="Corporate Auto"/>
    <s v="Corporate L3"/>
    <s v="Offer3"/>
    <s v="Branch"/>
    <n v="97.928631999999993"/>
    <s v="Four-Door Car"/>
    <s v="Medsize"/>
  </r>
  <r>
    <s v="JZ16164"/>
    <x v="4"/>
    <n v="5110.7556670000004"/>
    <x v="0"/>
    <s v="Extended"/>
    <x v="0"/>
    <s v="2/23/11"/>
    <s v="Disabled"/>
    <x v="0"/>
    <n v="22565"/>
    <x v="0"/>
    <x v="0"/>
    <n v="132"/>
    <n v="0"/>
    <n v="20"/>
    <n v="0"/>
    <n v="1"/>
    <s v="Personal Auto"/>
    <s v="Personal L1"/>
    <s v="Offer3"/>
    <s v="Agent"/>
    <n v="633.6"/>
    <s v="SUV"/>
    <s v="Small"/>
  </r>
  <r>
    <s v="MU63232"/>
    <x v="1"/>
    <n v="5351.8535439999996"/>
    <x v="0"/>
    <s v="Extended"/>
    <x v="2"/>
    <s v="2/18/11"/>
    <s v="Employed"/>
    <x v="1"/>
    <n v="54817"/>
    <x v="1"/>
    <x v="1"/>
    <n v="137"/>
    <n v="24"/>
    <n v="28"/>
    <n v="0"/>
    <n v="1"/>
    <s v="Personal Auto"/>
    <s v="Personal L2"/>
    <s v="Offer2"/>
    <s v="Agent"/>
    <n v="209.504391"/>
    <s v="SUV"/>
    <s v="Medsize"/>
  </r>
  <r>
    <s v="CG13512"/>
    <x v="4"/>
    <n v="9015.8194650000005"/>
    <x v="0"/>
    <s v="Basic"/>
    <x v="1"/>
    <d v="2011-08-02T00:00:00"/>
    <s v="Unemployed"/>
    <x v="1"/>
    <n v="0"/>
    <x v="1"/>
    <x v="0"/>
    <n v="62"/>
    <n v="26"/>
    <n v="34"/>
    <n v="0"/>
    <n v="2"/>
    <s v="Personal Auto"/>
    <s v="Personal L3"/>
    <s v="Offer1"/>
    <s v="Agent"/>
    <n v="42.642553999999997"/>
    <s v="Two-Door Car"/>
    <s v="Medsize"/>
  </r>
  <r>
    <s v="ZR86524"/>
    <x v="4"/>
    <n v="5903.6126409999997"/>
    <x v="0"/>
    <s v="Basic"/>
    <x v="1"/>
    <d v="2011-09-01T00:00:00"/>
    <s v="Employed"/>
    <x v="0"/>
    <n v="55393"/>
    <x v="1"/>
    <x v="0"/>
    <n v="74"/>
    <n v="15"/>
    <n v="6"/>
    <n v="1"/>
    <n v="3"/>
    <s v="Corporate Auto"/>
    <s v="Corporate L2"/>
    <s v="Offer1"/>
    <s v="Call Center"/>
    <n v="2.1735519999999999"/>
    <s v="Four-Door Car"/>
    <s v="Medsize"/>
  </r>
  <r>
    <s v="UG38549"/>
    <x v="3"/>
    <n v="8852.7342840000001"/>
    <x v="0"/>
    <s v="Extended"/>
    <x v="3"/>
    <s v="1/16/11"/>
    <s v="Unemployed"/>
    <x v="0"/>
    <n v="0"/>
    <x v="0"/>
    <x v="1"/>
    <n v="83"/>
    <n v="12"/>
    <n v="97"/>
    <n v="0"/>
    <n v="2"/>
    <s v="Personal Auto"/>
    <s v="Personal L2"/>
    <s v="Offer3"/>
    <s v="Agent"/>
    <n v="597.6"/>
    <s v="Four-Door Car"/>
    <s v="Large"/>
  </r>
  <r>
    <s v="HJ37943"/>
    <x v="3"/>
    <n v="13333.388489999999"/>
    <x v="0"/>
    <s v="Premium"/>
    <x v="0"/>
    <s v="1/22/11"/>
    <s v="Employed"/>
    <x v="0"/>
    <n v="75634"/>
    <x v="2"/>
    <x v="0"/>
    <n v="110"/>
    <n v="13"/>
    <n v="52"/>
    <n v="0"/>
    <n v="2"/>
    <s v="Personal Auto"/>
    <s v="Personal L3"/>
    <s v="Offer1"/>
    <s v="Agent"/>
    <n v="432.80538200000001"/>
    <s v="Two-Door Car"/>
    <s v="Medsize"/>
  </r>
  <r>
    <s v="QA72881"/>
    <x v="4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3"/>
    <s v="Offer2"/>
    <s v="Agent"/>
    <n v="400.18188199999997"/>
    <s v="Sports Car"/>
    <s v="Medsize"/>
  </r>
  <r>
    <s v="BL54814"/>
    <x v="1"/>
    <n v="4871.1505699999998"/>
    <x v="0"/>
    <s v="Basic"/>
    <x v="1"/>
    <s v="1/21/11"/>
    <s v="Employed"/>
    <x v="1"/>
    <n v="72648"/>
    <x v="1"/>
    <x v="0"/>
    <n v="61"/>
    <n v="0"/>
    <n v="78"/>
    <n v="0"/>
    <n v="5"/>
    <s v="Personal Auto"/>
    <s v="Personal L2"/>
    <s v="Offer3"/>
    <s v="Agent"/>
    <n v="120.85066399999999"/>
    <s v="Four-Door Car"/>
    <s v="Large"/>
  </r>
  <r>
    <s v="MG72449"/>
    <x v="2"/>
    <n v="5279.1986639999996"/>
    <x v="0"/>
    <s v="Basic"/>
    <x v="0"/>
    <d v="2011-10-01T00:00:00"/>
    <s v="Employed"/>
    <x v="0"/>
    <n v="77167"/>
    <x v="1"/>
    <x v="2"/>
    <n v="66"/>
    <n v="15"/>
    <n v="99"/>
    <n v="0"/>
    <n v="3"/>
    <s v="Personal Auto"/>
    <s v="Personal L3"/>
    <s v="Offer2"/>
    <s v="Call Center"/>
    <n v="137.08669499999999"/>
    <s v="Four-Door Car"/>
    <s v="Medsize"/>
  </r>
  <r>
    <s v="VR66049"/>
    <x v="0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Corporate Auto"/>
    <s v="Corporate L3"/>
    <s v="Offer2"/>
    <s v="Agent"/>
    <n v="599.00088300000004"/>
    <s v="Two-Door Car"/>
    <s v="Medsize"/>
  </r>
  <r>
    <s v="KC17606"/>
    <x v="3"/>
    <n v="5244.5509419999998"/>
    <x v="0"/>
    <s v="Basic"/>
    <x v="1"/>
    <d v="2011-09-02T00:00:00"/>
    <s v="Employed"/>
    <x v="0"/>
    <n v="27444"/>
    <x v="2"/>
    <x v="0"/>
    <n v="66"/>
    <n v="21"/>
    <n v="88"/>
    <n v="0"/>
    <n v="3"/>
    <s v="Personal Auto"/>
    <s v="Personal L3"/>
    <s v="Offer3"/>
    <s v="Web"/>
    <n v="313.93121300000001"/>
    <s v="Four-Door Car"/>
    <s v="Large"/>
  </r>
  <r>
    <s v="LB12820"/>
    <x v="4"/>
    <n v="6688.8574440000002"/>
    <x v="0"/>
    <s v="Extended"/>
    <x v="3"/>
    <d v="2011-10-01T00:00:00"/>
    <s v="Employed"/>
    <x v="1"/>
    <n v="57289"/>
    <x v="0"/>
    <x v="1"/>
    <n v="86"/>
    <n v="21"/>
    <n v="88"/>
    <n v="0"/>
    <n v="3"/>
    <s v="Corporate Auto"/>
    <s v="Corporate L3"/>
    <s v="Offer3"/>
    <s v="Agent"/>
    <n v="562.22494200000006"/>
    <s v="Two-Door Car"/>
    <s v="Small"/>
  </r>
  <r>
    <s v="ZH30674"/>
    <x v="4"/>
    <n v="8408.3083740000002"/>
    <x v="0"/>
    <s v="Premium"/>
    <x v="0"/>
    <d v="2011-03-02T00:00:00"/>
    <s v="Employed"/>
    <x v="1"/>
    <n v="84091"/>
    <x v="2"/>
    <x v="0"/>
    <n v="105"/>
    <n v="18"/>
    <n v="48"/>
    <n v="0"/>
    <n v="9"/>
    <s v="Personal Auto"/>
    <s v="Personal L3"/>
    <s v="Offer3"/>
    <s v="Agent"/>
    <n v="380.56026600000001"/>
    <s v="Four-Door Car"/>
    <s v="Medsize"/>
  </r>
  <r>
    <s v="HX96638"/>
    <x v="1"/>
    <n v="2052.9489669999998"/>
    <x v="0"/>
    <s v="Basic"/>
    <x v="1"/>
    <d v="2011-02-02T00:00:00"/>
    <s v="Unemployed"/>
    <x v="1"/>
    <n v="0"/>
    <x v="0"/>
    <x v="1"/>
    <n v="67"/>
    <n v="33"/>
    <n v="21"/>
    <n v="2"/>
    <n v="1"/>
    <s v="Personal Auto"/>
    <s v="Personal L3"/>
    <s v="Offer3"/>
    <s v="Agent"/>
    <n v="806.18037500000003"/>
    <s v="Four-Door Car"/>
    <s v="Large"/>
  </r>
  <r>
    <s v="TT20057"/>
    <x v="4"/>
    <n v="10592.587530000001"/>
    <x v="0"/>
    <s v="Extended"/>
    <x v="1"/>
    <d v="2011-09-01T00:00:00"/>
    <s v="Employed"/>
    <x v="1"/>
    <n v="59590"/>
    <x v="2"/>
    <x v="2"/>
    <n v="136"/>
    <n v="15"/>
    <n v="67"/>
    <n v="0"/>
    <n v="5"/>
    <s v="Personal Auto"/>
    <s v="Personal L1"/>
    <s v="Offer1"/>
    <s v="Branch"/>
    <n v="460.26688100000001"/>
    <s v="SUV"/>
    <s v="Small"/>
  </r>
  <r>
    <s v="AM26598"/>
    <x v="1"/>
    <n v="2913.4932640000002"/>
    <x v="0"/>
    <s v="Basic"/>
    <x v="1"/>
    <d v="2011-01-02T00:00:00"/>
    <s v="Employed"/>
    <x v="0"/>
    <n v="89672"/>
    <x v="2"/>
    <x v="0"/>
    <n v="72"/>
    <n v="7"/>
    <n v="92"/>
    <n v="0"/>
    <n v="1"/>
    <s v="Personal Auto"/>
    <s v="Personal L3"/>
    <s v="Offer2"/>
    <s v="Agent"/>
    <n v="309.56863600000003"/>
    <s v="Four-Door Car"/>
    <s v="Medsize"/>
  </r>
  <r>
    <s v="AY73718"/>
    <x v="3"/>
    <n v="5243.4463450000003"/>
    <x v="0"/>
    <s v="Basic"/>
    <x v="0"/>
    <s v="1/20/11"/>
    <s v="Employed"/>
    <x v="0"/>
    <n v="96535"/>
    <x v="2"/>
    <x v="1"/>
    <n v="66"/>
    <n v="11"/>
    <n v="85"/>
    <n v="0"/>
    <n v="3"/>
    <s v="Personal Auto"/>
    <s v="Personal L3"/>
    <s v="Offer1"/>
    <s v="Agent"/>
    <n v="271.07437900000002"/>
    <s v="Four-Door Car"/>
    <s v="Medsize"/>
  </r>
  <r>
    <s v="EL11108"/>
    <x v="4"/>
    <n v="14191.59699"/>
    <x v="0"/>
    <s v="Basic"/>
    <x v="4"/>
    <s v="2/14/11"/>
    <s v="Employed"/>
    <x v="0"/>
    <n v="25575"/>
    <x v="0"/>
    <x v="0"/>
    <n v="117"/>
    <n v="10"/>
    <n v="41"/>
    <n v="0"/>
    <n v="2"/>
    <s v="Personal Auto"/>
    <s v="Personal L2"/>
    <s v="Offer3"/>
    <s v="Branch"/>
    <n v="561.6"/>
    <s v="SUV"/>
    <s v="Medsize"/>
  </r>
  <r>
    <s v="FA15811"/>
    <x v="2"/>
    <n v="9426.3847870000009"/>
    <x v="0"/>
    <s v="Extended"/>
    <x v="1"/>
    <d v="2011-05-02T00:00:00"/>
    <s v="Employed"/>
    <x v="0"/>
    <n v="38910"/>
    <x v="1"/>
    <x v="0"/>
    <n v="78"/>
    <n v="3"/>
    <n v="78"/>
    <n v="0"/>
    <n v="2"/>
    <s v="Personal Auto"/>
    <s v="Personal L2"/>
    <s v="Offer2"/>
    <s v="Branch"/>
    <n v="20.209679000000001"/>
    <s v="Two-Door Car"/>
    <s v="Medsize"/>
  </r>
  <r>
    <s v="BA51898"/>
    <x v="1"/>
    <n v="4521.1905509999997"/>
    <x v="0"/>
    <s v="Basic"/>
    <x v="0"/>
    <s v="1/17/11"/>
    <s v="Employed"/>
    <x v="1"/>
    <n v="39426"/>
    <x v="2"/>
    <x v="0"/>
    <n v="114"/>
    <n v="33"/>
    <n v="12"/>
    <n v="0"/>
    <n v="1"/>
    <s v="Special Auto"/>
    <s v="Special L3"/>
    <s v="Offer3"/>
    <s v="Branch"/>
    <n v="412.88428199999998"/>
    <s v="SUV"/>
    <s v="Medsize"/>
  </r>
  <r>
    <s v="PP30874"/>
    <x v="3"/>
    <n v="3579.0238250000002"/>
    <x v="0"/>
    <s v="Extended"/>
    <x v="3"/>
    <s v="1/24/11"/>
    <s v="Employed"/>
    <x v="0"/>
    <n v="28304"/>
    <x v="0"/>
    <x v="0"/>
    <n v="91"/>
    <n v="10"/>
    <n v="30"/>
    <n v="2"/>
    <n v="1"/>
    <s v="Personal Auto"/>
    <s v="Personal L2"/>
    <s v="Offer2"/>
    <s v="Agent"/>
    <n v="655.20000000000005"/>
    <s v="Four-Door Car"/>
    <s v="Medsize"/>
  </r>
  <r>
    <s v="MN74944"/>
    <x v="1"/>
    <n v="6285.1547600000004"/>
    <x v="0"/>
    <s v="Extended"/>
    <x v="1"/>
    <s v="2/28/11"/>
    <s v="Employed"/>
    <x v="1"/>
    <n v="52210"/>
    <x v="0"/>
    <x v="0"/>
    <n v="80"/>
    <n v="6"/>
    <n v="74"/>
    <n v="0"/>
    <n v="9"/>
    <s v="Personal Auto"/>
    <s v="Personal L1"/>
    <s v="Offer1"/>
    <s v="Branch"/>
    <n v="384"/>
    <s v="Four-Door Car"/>
    <s v="Medsize"/>
  </r>
  <r>
    <s v="FK94501"/>
    <x v="2"/>
    <n v="7844.2529720000002"/>
    <x v="0"/>
    <s v="Basic"/>
    <x v="0"/>
    <s v="1/31/11"/>
    <s v="Unemployed"/>
    <x v="0"/>
    <n v="0"/>
    <x v="2"/>
    <x v="0"/>
    <n v="102"/>
    <n v="20"/>
    <n v="46"/>
    <n v="0"/>
    <n v="3"/>
    <s v="Personal Auto"/>
    <s v="Personal L2"/>
    <s v="Offer1"/>
    <s v="Web"/>
    <n v="273.94541199999998"/>
    <s v="SUV"/>
    <s v="Large"/>
  </r>
  <r>
    <s v="HZ84382"/>
    <x v="4"/>
    <n v="8283.8432809999995"/>
    <x v="0"/>
    <s v="Premium"/>
    <x v="2"/>
    <s v="2/24/11"/>
    <s v="Employed"/>
    <x v="1"/>
    <n v="94851"/>
    <x v="1"/>
    <x v="1"/>
    <n v="104"/>
    <n v="6"/>
    <n v="33"/>
    <n v="0"/>
    <n v="3"/>
    <s v="Personal Auto"/>
    <s v="Personal L3"/>
    <s v="Offer1"/>
    <s v="Call Center"/>
    <n v="190.99882199999999"/>
    <s v="Four-Door Car"/>
    <s v="Small"/>
  </r>
  <r>
    <s v="FA89548"/>
    <x v="1"/>
    <n v="2436.397813"/>
    <x v="0"/>
    <s v="Basic"/>
    <x v="0"/>
    <s v="2/25/11"/>
    <s v="Unemployed"/>
    <x v="1"/>
    <n v="0"/>
    <x v="0"/>
    <x v="0"/>
    <n v="67"/>
    <n v="16"/>
    <n v="92"/>
    <n v="0"/>
    <n v="1"/>
    <s v="Personal Auto"/>
    <s v="Personal L1"/>
    <s v="Offer3"/>
    <s v="Branch"/>
    <n v="399.0564"/>
    <s v="Four-Door Car"/>
    <s v="Small"/>
  </r>
  <r>
    <s v="GD29440"/>
    <x v="0"/>
    <n v="2538.6263199999999"/>
    <x v="1"/>
    <s v="Basic"/>
    <x v="0"/>
    <s v="2/17/11"/>
    <s v="Retired"/>
    <x v="1"/>
    <n v="18608"/>
    <x v="0"/>
    <x v="2"/>
    <n v="71"/>
    <n v="13"/>
    <n v="24"/>
    <n v="0"/>
    <n v="1"/>
    <s v="Personal Auto"/>
    <s v="Personal L3"/>
    <s v="Offer2"/>
    <s v="Web"/>
    <n v="340.8"/>
    <s v="Four-Door Car"/>
    <s v="Medsize"/>
  </r>
  <r>
    <s v="DE21910"/>
    <x v="4"/>
    <n v="7304.3951479999996"/>
    <x v="0"/>
    <s v="Extended"/>
    <x v="1"/>
    <s v="2/18/11"/>
    <s v="Employed"/>
    <x v="0"/>
    <n v="41025"/>
    <x v="1"/>
    <x v="0"/>
    <n v="92"/>
    <n v="22"/>
    <n v="92"/>
    <n v="0"/>
    <n v="6"/>
    <s v="Personal Auto"/>
    <s v="Personal L3"/>
    <s v="Offer1"/>
    <s v="Agent"/>
    <n v="20.374393000000001"/>
    <s v="Four-Door Car"/>
    <s v="Large"/>
  </r>
  <r>
    <s v="CH50584"/>
    <x v="4"/>
    <n v="32474.769769999999"/>
    <x v="0"/>
    <s v="Basic"/>
    <x v="3"/>
    <s v="1/22/11"/>
    <s v="Employed"/>
    <x v="1"/>
    <n v="71449"/>
    <x v="0"/>
    <x v="2"/>
    <n v="102"/>
    <n v="17"/>
    <n v="7"/>
    <n v="0"/>
    <n v="2"/>
    <s v="Personal Auto"/>
    <s v="Personal L3"/>
    <s v="Offer4"/>
    <s v="Call Center"/>
    <n v="734.4"/>
    <s v="SUV"/>
    <s v="Small"/>
  </r>
  <r>
    <s v="JV97593"/>
    <x v="3"/>
    <n v="6674.4559129999998"/>
    <x v="0"/>
    <s v="Extended"/>
    <x v="0"/>
    <s v="1/29/11"/>
    <s v="Employed"/>
    <x v="0"/>
    <n v="92653"/>
    <x v="0"/>
    <x v="0"/>
    <n v="83"/>
    <n v="15"/>
    <n v="80"/>
    <n v="1"/>
    <n v="6"/>
    <s v="Personal Auto"/>
    <s v="Personal L2"/>
    <s v="Offer1"/>
    <s v="Agent"/>
    <n v="456.51941900000003"/>
    <s v="Four-Door Car"/>
    <s v="Medsize"/>
  </r>
  <r>
    <s v="ND68993"/>
    <x v="2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3"/>
    <s v="Offer1"/>
    <s v="Web"/>
    <n v="508.8"/>
    <s v="SUV"/>
    <s v="Medsize"/>
  </r>
  <r>
    <s v="YT46746"/>
    <x v="4"/>
    <n v="6459.640942"/>
    <x v="0"/>
    <s v="Extended"/>
    <x v="1"/>
    <d v="2011-08-01T00:00:00"/>
    <s v="Employed"/>
    <x v="0"/>
    <n v="24290"/>
    <x v="0"/>
    <x v="0"/>
    <n v="82"/>
    <n v="15"/>
    <n v="84"/>
    <n v="0"/>
    <n v="8"/>
    <s v="Personal Auto"/>
    <s v="Personal L1"/>
    <s v="Offer4"/>
    <s v="Branch"/>
    <n v="393.6"/>
    <s v="Four-Door Car"/>
    <s v="Medsize"/>
  </r>
  <r>
    <s v="RF94484"/>
    <x v="4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Corporate Auto"/>
    <s v="Corporate L3"/>
    <s v="Offer2"/>
    <s v="Web"/>
    <n v="302.39999999999998"/>
    <s v="Four-Door Car"/>
    <s v="Large"/>
  </r>
  <r>
    <s v="No19664"/>
    <x v="3"/>
    <n v="5686.7432520000002"/>
    <x v="0"/>
    <s v="Basic"/>
    <x v="3"/>
    <s v="1/31/11"/>
    <s v="Employed"/>
    <x v="0"/>
    <n v="26409"/>
    <x v="0"/>
    <x v="0"/>
    <n v="71"/>
    <n v="30"/>
    <n v="70"/>
    <n v="0"/>
    <n v="5"/>
    <s v="Personal Auto"/>
    <s v="Personal L3"/>
    <s v="Offer2"/>
    <s v="Branch"/>
    <n v="475.166267"/>
    <s v="Four-Door Car"/>
    <s v="Large"/>
  </r>
  <r>
    <s v="BA97018"/>
    <x v="1"/>
    <n v="6608.1659710000004"/>
    <x v="0"/>
    <s v="Extended"/>
    <x v="3"/>
    <d v="2011-03-01T00:00:00"/>
    <s v="Medical Leave"/>
    <x v="1"/>
    <n v="21616"/>
    <x v="0"/>
    <x v="1"/>
    <n v="93"/>
    <n v="4"/>
    <n v="41"/>
    <n v="0"/>
    <n v="7"/>
    <s v="Personal Auto"/>
    <s v="Personal L1"/>
    <s v="Offer2"/>
    <s v="Web"/>
    <n v="944.85465499999998"/>
    <s v="Two-Door Car"/>
    <s v="Medsize"/>
  </r>
  <r>
    <s v="HY16703"/>
    <x v="4"/>
    <n v="7158.5307359999997"/>
    <x v="0"/>
    <s v="Extended"/>
    <x v="1"/>
    <s v="2/20/11"/>
    <s v="Employed"/>
    <x v="1"/>
    <n v="36463"/>
    <x v="0"/>
    <x v="1"/>
    <n v="92"/>
    <n v="8"/>
    <n v="25"/>
    <n v="0"/>
    <n v="3"/>
    <s v="Personal Auto"/>
    <s v="Personal L3"/>
    <s v="Offer1"/>
    <s v="Agent"/>
    <n v="441.6"/>
    <s v="Four-Door Car"/>
    <s v="Medsize"/>
  </r>
  <r>
    <s v="MA15172"/>
    <x v="3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2"/>
    <s v="Offer1"/>
    <s v="Agent"/>
    <n v="1300.8"/>
    <s v="Luxury SUV"/>
    <s v="Medsize"/>
  </r>
  <r>
    <s v="WO81184"/>
    <x v="3"/>
    <n v="5052.3815729999997"/>
    <x v="0"/>
    <s v="Basic"/>
    <x v="0"/>
    <s v="1/14/11"/>
    <s v="Employed"/>
    <x v="1"/>
    <n v="34645"/>
    <x v="2"/>
    <x v="1"/>
    <n v="69"/>
    <n v="1"/>
    <n v="2"/>
    <n v="3"/>
    <n v="5"/>
    <s v="Special Auto"/>
    <s v="Special L3"/>
    <s v="Offer3"/>
    <s v="Agent"/>
    <n v="220.44666699999999"/>
    <s v="Two-Door Car"/>
    <s v="Large"/>
  </r>
  <r>
    <s v="FX39582"/>
    <x v="0"/>
    <n v="5201.3576039999998"/>
    <x v="0"/>
    <s v="Extended"/>
    <x v="0"/>
    <s v="2/18/11"/>
    <s v="Employed"/>
    <x v="1"/>
    <n v="67001"/>
    <x v="2"/>
    <x v="1"/>
    <n v="131"/>
    <n v="7"/>
    <n v="36"/>
    <n v="0"/>
    <n v="1"/>
    <s v="Personal Auto"/>
    <s v="Personal L3"/>
    <s v="Offer3"/>
    <s v="Web"/>
    <n v="463.42568699999998"/>
    <s v="SUV"/>
    <s v="Medsize"/>
  </r>
  <r>
    <s v="ZG23976"/>
    <x v="3"/>
    <n v="8632.7835759999998"/>
    <x v="0"/>
    <s v="Premium"/>
    <x v="0"/>
    <s v="2/20/11"/>
    <s v="Employed"/>
    <x v="0"/>
    <n v="96200"/>
    <x v="0"/>
    <x v="0"/>
    <n v="107"/>
    <n v="9"/>
    <n v="45"/>
    <n v="0"/>
    <n v="3"/>
    <s v="Personal Auto"/>
    <s v="Personal L2"/>
    <s v="Offer2"/>
    <s v="Web"/>
    <n v="513.6"/>
    <s v="Two-Door Car"/>
    <s v="Small"/>
  </r>
  <r>
    <s v="WE25756"/>
    <x v="1"/>
    <n v="7350.9305020000002"/>
    <x v="0"/>
    <s v="Extended"/>
    <x v="3"/>
    <s v="1/20/11"/>
    <s v="Employed"/>
    <x v="1"/>
    <n v="69241"/>
    <x v="1"/>
    <x v="2"/>
    <n v="93"/>
    <n v="2"/>
    <n v="63"/>
    <n v="0"/>
    <n v="3"/>
    <s v="Personal Auto"/>
    <s v="Personal L3"/>
    <s v="Offer1"/>
    <s v="Agent"/>
    <n v="111.250449"/>
    <s v="Four-Door Car"/>
    <s v="Medsize"/>
  </r>
  <r>
    <s v="AP59947"/>
    <x v="3"/>
    <n v="7690.1596419999996"/>
    <x v="0"/>
    <s v="Basic"/>
    <x v="0"/>
    <d v="2011-12-01T00:00:00"/>
    <s v="Employed"/>
    <x v="0"/>
    <n v="55843"/>
    <x v="0"/>
    <x v="0"/>
    <n v="64"/>
    <n v="3"/>
    <n v="80"/>
    <n v="0"/>
    <n v="2"/>
    <s v="Corporate Auto"/>
    <s v="Corporate L3"/>
    <s v="Offer1"/>
    <s v="Call Center"/>
    <n v="307.2"/>
    <s v="Two-Door Car"/>
    <s v="Medsize"/>
  </r>
  <r>
    <s v="JG31799"/>
    <x v="3"/>
    <n v="8259.1108000000004"/>
    <x v="0"/>
    <s v="Extended"/>
    <x v="0"/>
    <d v="2011-01-02T00:00:00"/>
    <s v="Disabled"/>
    <x v="0"/>
    <n v="20305"/>
    <x v="0"/>
    <x v="1"/>
    <n v="76"/>
    <n v="14"/>
    <n v="63"/>
    <n v="1"/>
    <n v="2"/>
    <s v="Personal Auto"/>
    <s v="Personal L2"/>
    <s v="Offer2"/>
    <s v="Call Center"/>
    <n v="496.477418"/>
    <s v="Two-Door Car"/>
    <s v="Medsize"/>
  </r>
  <r>
    <s v="XY28151"/>
    <x v="4"/>
    <n v="2317.2820489999999"/>
    <x v="0"/>
    <s v="Basic"/>
    <x v="0"/>
    <s v="1/16/11"/>
    <s v="Unemployed"/>
    <x v="0"/>
    <n v="0"/>
    <x v="0"/>
    <x v="1"/>
    <n v="68"/>
    <n v="10"/>
    <n v="81"/>
    <n v="0"/>
    <n v="1"/>
    <s v="Corporate Auto"/>
    <s v="Corporate L2"/>
    <s v="Offer1"/>
    <s v="Call Center"/>
    <n v="489.6"/>
    <s v="Two-Door Car"/>
    <s v="Medsize"/>
  </r>
  <r>
    <s v="ZB72138"/>
    <x v="4"/>
    <n v="8929.6111189999992"/>
    <x v="0"/>
    <s v="Basic"/>
    <x v="0"/>
    <d v="2011-03-01T00:00:00"/>
    <s v="Employed"/>
    <x v="1"/>
    <n v="44329"/>
    <x v="0"/>
    <x v="0"/>
    <n v="112"/>
    <n v="25"/>
    <n v="58"/>
    <n v="0"/>
    <n v="3"/>
    <s v="Personal Auto"/>
    <s v="Personal L1"/>
    <s v="Offer2"/>
    <s v="Agent"/>
    <n v="537.6"/>
    <s v="SUV"/>
    <s v="Medsize"/>
  </r>
  <r>
    <s v="OP52966"/>
    <x v="1"/>
    <n v="4854.3620689999998"/>
    <x v="0"/>
    <s v="Basic"/>
    <x v="3"/>
    <s v="1/27/11"/>
    <s v="Employed"/>
    <x v="1"/>
    <n v="44279"/>
    <x v="0"/>
    <x v="0"/>
    <n v="61"/>
    <n v="32"/>
    <n v="7"/>
    <n v="0"/>
    <n v="3"/>
    <s v="Personal Auto"/>
    <s v="Personal L1"/>
    <s v="Offer2"/>
    <s v="Agent"/>
    <n v="292.8"/>
    <s v="Two-Door Car"/>
    <s v="Small"/>
  </r>
  <r>
    <s v="TG67664"/>
    <x v="3"/>
    <n v="2659.7056499999999"/>
    <x v="1"/>
    <s v="Extended"/>
    <x v="1"/>
    <s v="2/19/11"/>
    <s v="Unemployed"/>
    <x v="0"/>
    <n v="0"/>
    <x v="0"/>
    <x v="2"/>
    <n v="87"/>
    <n v="4"/>
    <n v="4"/>
    <n v="3"/>
    <n v="1"/>
    <s v="Personal Auto"/>
    <s v="Personal L3"/>
    <s v="Offer2"/>
    <s v="Agent"/>
    <n v="420.04198100000002"/>
    <s v="Four-Door Car"/>
    <s v="Medsize"/>
  </r>
  <r>
    <s v="DH14632"/>
    <x v="4"/>
    <n v="8750.2220519999992"/>
    <x v="0"/>
    <s v="Basic"/>
    <x v="1"/>
    <s v="1/20/11"/>
    <s v="Employed"/>
    <x v="0"/>
    <n v="34695"/>
    <x v="1"/>
    <x v="1"/>
    <n v="113"/>
    <n v="1"/>
    <n v="60"/>
    <n v="0"/>
    <n v="5"/>
    <s v="Personal Auto"/>
    <s v="Personal L3"/>
    <s v="Offer1"/>
    <s v="Call Center"/>
    <n v="100.32376499999999"/>
    <s v="SUV"/>
    <s v="Small"/>
  </r>
  <r>
    <s v="QN26812"/>
    <x v="1"/>
    <n v="5054.7805429999999"/>
    <x v="0"/>
    <s v="Basic"/>
    <x v="3"/>
    <d v="2011-11-02T00:00:00"/>
    <s v="Employed"/>
    <x v="1"/>
    <n v="79297"/>
    <x v="1"/>
    <x v="1"/>
    <n v="64"/>
    <n v="34"/>
    <n v="64"/>
    <n v="0"/>
    <n v="6"/>
    <s v="Personal Auto"/>
    <s v="Personal L3"/>
    <s v="Offer1"/>
    <s v="Agent"/>
    <n v="72.760316000000003"/>
    <s v="Four-Door Car"/>
    <s v="Medsize"/>
  </r>
  <r>
    <s v="PD97837"/>
    <x v="1"/>
    <n v="2199.5166450000002"/>
    <x v="0"/>
    <s v="Basic"/>
    <x v="0"/>
    <s v="1/16/11"/>
    <s v="Unemployed"/>
    <x v="1"/>
    <n v="0"/>
    <x v="0"/>
    <x v="0"/>
    <n v="62"/>
    <n v="29"/>
    <n v="72"/>
    <n v="0"/>
    <n v="1"/>
    <s v="Corporate Auto"/>
    <s v="Corporate L1"/>
    <s v="Offer2"/>
    <s v="Web"/>
    <n v="297.60000000000002"/>
    <s v="Four-Door Car"/>
    <s v="Medsize"/>
  </r>
  <r>
    <s v="LX67597"/>
    <x v="2"/>
    <n v="5715.3129909999998"/>
    <x v="0"/>
    <s v="Basic"/>
    <x v="0"/>
    <d v="2011-02-01T00:00:00"/>
    <s v="Employed"/>
    <x v="1"/>
    <n v="84183"/>
    <x v="2"/>
    <x v="1"/>
    <n v="72"/>
    <n v="29"/>
    <n v="86"/>
    <n v="0"/>
    <n v="4"/>
    <s v="Personal Auto"/>
    <s v="Personal L1"/>
    <s v="Offer1"/>
    <s v="Agent"/>
    <n v="255.565349"/>
    <s v="Four-Door Car"/>
    <s v="Small"/>
  </r>
  <r>
    <s v="VH35998"/>
    <x v="3"/>
    <n v="9566.8398840000009"/>
    <x v="0"/>
    <s v="Extended"/>
    <x v="4"/>
    <s v="1/17/11"/>
    <s v="Employed"/>
    <x v="1"/>
    <n v="53375"/>
    <x v="1"/>
    <x v="0"/>
    <n v="79"/>
    <n v="20"/>
    <n v="92"/>
    <n v="0"/>
    <n v="2"/>
    <s v="Personal Auto"/>
    <s v="Personal L1"/>
    <s v="Offer4"/>
    <s v="Agent"/>
    <n v="127.32265599999999"/>
    <s v="Four-Door Car"/>
    <s v="Medsize"/>
  </r>
  <r>
    <s v="UE54045"/>
    <x v="3"/>
    <n v="10094.13003"/>
    <x v="0"/>
    <s v="Extended"/>
    <x v="3"/>
    <s v="1/29/11"/>
    <s v="Employed"/>
    <x v="0"/>
    <n v="32046"/>
    <x v="2"/>
    <x v="0"/>
    <n v="127"/>
    <n v="28"/>
    <n v="23"/>
    <n v="0"/>
    <n v="4"/>
    <s v="Corporate Auto"/>
    <s v="Corporate L1"/>
    <s v="Offer3"/>
    <s v="Agent"/>
    <n v="475.59947199999999"/>
    <s v="SUV"/>
    <s v="Medsize"/>
  </r>
  <r>
    <s v="XA50997"/>
    <x v="2"/>
    <n v="5444.7939409999999"/>
    <x v="0"/>
    <s v="Basic"/>
    <x v="3"/>
    <s v="1/26/11"/>
    <s v="Employed"/>
    <x v="1"/>
    <n v="91393"/>
    <x v="0"/>
    <x v="0"/>
    <n v="67"/>
    <n v="19"/>
    <n v="54"/>
    <n v="0"/>
    <n v="6"/>
    <s v="Personal Auto"/>
    <s v="Personal L3"/>
    <s v="Offer1"/>
    <s v="Agent"/>
    <n v="460.55152099999998"/>
    <s v="Two-Door Car"/>
    <s v="Medsize"/>
  </r>
  <r>
    <s v="GM37281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3"/>
    <s v="Offer2"/>
    <s v="Agent"/>
    <n v="201.455005"/>
    <s v="Four-Door Car"/>
    <s v="Medsize"/>
  </r>
  <r>
    <s v="QT84069"/>
    <x v="4"/>
    <n v="50568.259120000002"/>
    <x v="0"/>
    <s v="Extended"/>
    <x v="2"/>
    <s v="2/28/11"/>
    <s v="Employed"/>
    <x v="1"/>
    <n v="82081"/>
    <x v="2"/>
    <x v="0"/>
    <n v="249"/>
    <n v="1"/>
    <n v="62"/>
    <n v="0"/>
    <n v="2"/>
    <s v="Personal Auto"/>
    <s v="Personal L1"/>
    <s v="Offer2"/>
    <s v="Branch"/>
    <n v="753.76009799999997"/>
    <s v="Luxury SUV"/>
    <s v="Small"/>
  </r>
  <r>
    <s v="MG74662"/>
    <x v="4"/>
    <n v="3484.2478420000002"/>
    <x v="0"/>
    <s v="Extended"/>
    <x v="3"/>
    <s v="1/25/11"/>
    <s v="Employed"/>
    <x v="0"/>
    <n v="51337"/>
    <x v="1"/>
    <x v="1"/>
    <n v="88"/>
    <n v="3"/>
    <n v="70"/>
    <n v="0"/>
    <n v="1"/>
    <s v="Corporate Auto"/>
    <s v="Corporate L2"/>
    <s v="Offer3"/>
    <s v="Branch"/>
    <n v="72.543171000000001"/>
    <s v="Four-Door Car"/>
    <s v="Medsize"/>
  </r>
  <r>
    <s v="EP46328"/>
    <x v="3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1"/>
    <s v="Offer2"/>
    <s v="Call Center"/>
    <n v="471.44307700000002"/>
    <s v="Four-Door Car"/>
    <s v="Small"/>
  </r>
  <r>
    <s v="UL87052"/>
    <x v="1"/>
    <n v="4173.1406950000001"/>
    <x v="0"/>
    <s v="Basic"/>
    <x v="0"/>
    <d v="2011-10-02T00:00:00"/>
    <s v="Unemployed"/>
    <x v="0"/>
    <n v="0"/>
    <x v="0"/>
    <x v="1"/>
    <n v="117"/>
    <n v="10"/>
    <n v="37"/>
    <n v="0"/>
    <n v="1"/>
    <s v="Personal Auto"/>
    <s v="Personal L3"/>
    <s v="Offer1"/>
    <s v="Agent"/>
    <n v="842.4"/>
    <s v="SUV"/>
    <s v="Medsize"/>
  </r>
  <r>
    <s v="GA93544"/>
    <x v="4"/>
    <n v="2897.4947240000001"/>
    <x v="0"/>
    <s v="Extended"/>
    <x v="3"/>
    <s v="2/27/11"/>
    <s v="Unemployed"/>
    <x v="0"/>
    <n v="0"/>
    <x v="0"/>
    <x v="1"/>
    <n v="77"/>
    <n v="19"/>
    <n v="17"/>
    <n v="0"/>
    <n v="1"/>
    <s v="Personal Auto"/>
    <s v="Personal L2"/>
    <s v="Offer1"/>
    <s v="Branch"/>
    <n v="554.4"/>
    <s v="Four-Door Car"/>
    <s v="Medsize"/>
  </r>
  <r>
    <s v="EW73206"/>
    <x v="3"/>
    <n v="8044.511759"/>
    <x v="0"/>
    <s v="Basic"/>
    <x v="0"/>
    <d v="2011-12-01T00:00:00"/>
    <s v="Employed"/>
    <x v="0"/>
    <n v="68849"/>
    <x v="2"/>
    <x v="0"/>
    <n v="67"/>
    <n v="9"/>
    <n v="67"/>
    <n v="0"/>
    <n v="2"/>
    <s v="Corporate Auto"/>
    <s v="Corporate L1"/>
    <s v="Offer2"/>
    <s v="Call Center"/>
    <n v="252.699037"/>
    <s v="Two-Door Car"/>
    <s v="Medsize"/>
  </r>
  <r>
    <s v="MV19629"/>
    <x v="4"/>
    <n v="7716.9978590000001"/>
    <x v="0"/>
    <s v="Extended"/>
    <x v="1"/>
    <s v="1/21/11"/>
    <s v="Employed"/>
    <x v="0"/>
    <n v="37376"/>
    <x v="1"/>
    <x v="1"/>
    <n v="99"/>
    <n v="34"/>
    <n v="52"/>
    <n v="0"/>
    <n v="3"/>
    <s v="Personal Auto"/>
    <s v="Personal L3"/>
    <s v="Offer1"/>
    <s v="Branch"/>
    <n v="65.548725000000005"/>
    <s v="Four-Door Car"/>
    <s v="Medsize"/>
  </r>
  <r>
    <s v="TK67721"/>
    <x v="4"/>
    <n v="2274.669484"/>
    <x v="0"/>
    <s v="Basic"/>
    <x v="3"/>
    <d v="2011-05-01T00:00:00"/>
    <s v="Unemployed"/>
    <x v="0"/>
    <n v="0"/>
    <x v="0"/>
    <x v="1"/>
    <n v="64"/>
    <n v="12"/>
    <n v="25"/>
    <n v="0"/>
    <n v="1"/>
    <s v="Corporate Auto"/>
    <s v="Corporate L2"/>
    <s v="Offer4"/>
    <s v="Call Center"/>
    <n v="621.96806200000003"/>
    <s v="Four-Door Car"/>
    <s v="Medsize"/>
  </r>
  <r>
    <s v="AD38685"/>
    <x v="3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3"/>
    <s v="Offer2"/>
    <s v="Agent"/>
    <n v="400.18188199999997"/>
    <s v="Sports Car"/>
    <s v="Medsize"/>
  </r>
  <r>
    <s v="LX72964"/>
    <x v="1"/>
    <n v="11260.90364"/>
    <x v="0"/>
    <s v="Extended"/>
    <x v="3"/>
    <s v="1/31/11"/>
    <s v="Employed"/>
    <x v="0"/>
    <n v="88304"/>
    <x v="2"/>
    <x v="1"/>
    <n v="95"/>
    <n v="2"/>
    <n v="17"/>
    <n v="0"/>
    <n v="2"/>
    <s v="Personal Auto"/>
    <s v="Personal L3"/>
    <s v="Offer2"/>
    <s v="Branch"/>
    <n v="276.46781099999998"/>
    <s v="Four-Door Car"/>
    <s v="Large"/>
  </r>
  <r>
    <s v="MR37609"/>
    <x v="4"/>
    <n v="16414.044150000002"/>
    <x v="0"/>
    <s v="Basic"/>
    <x v="1"/>
    <d v="2011-06-02T00:00:00"/>
    <s v="Unemployed"/>
    <x v="1"/>
    <n v="0"/>
    <x v="0"/>
    <x v="0"/>
    <n v="112"/>
    <n v="11"/>
    <n v="9"/>
    <n v="0"/>
    <n v="2"/>
    <s v="Special Auto"/>
    <s v="Special L1"/>
    <s v="Offer1"/>
    <s v="Web"/>
    <n v="682.42293600000005"/>
    <s v="SUV"/>
    <s v="Medsize"/>
  </r>
  <r>
    <s v="OG30514"/>
    <x v="2"/>
    <n v="20018.204590000001"/>
    <x v="0"/>
    <s v="Basic"/>
    <x v="0"/>
    <d v="2011-01-01T00:00:00"/>
    <s v="Employed"/>
    <x v="0"/>
    <n v="65900"/>
    <x v="0"/>
    <x v="0"/>
    <n v="62"/>
    <n v="17"/>
    <n v="41"/>
    <n v="0"/>
    <n v="2"/>
    <s v="Personal Auto"/>
    <s v="Personal L3"/>
    <s v="Offer1"/>
    <s v="Agent"/>
    <n v="297.60000000000002"/>
    <s v="Four-Door Car"/>
    <s v="Medsize"/>
  </r>
  <r>
    <s v="GJ44951"/>
    <x v="0"/>
    <n v="4698.759935"/>
    <x v="0"/>
    <s v="Basic"/>
    <x v="0"/>
    <d v="2011-01-01T00:00:00"/>
    <s v="Unemployed"/>
    <x v="0"/>
    <n v="0"/>
    <x v="0"/>
    <x v="1"/>
    <n v="67"/>
    <n v="27"/>
    <n v="71"/>
    <n v="0"/>
    <n v="6"/>
    <s v="Personal Auto"/>
    <s v="Personal L2"/>
    <s v="Offer1"/>
    <s v="Agent"/>
    <n v="321.60000000000002"/>
    <s v="Two-Door Car"/>
    <s v="Medsize"/>
  </r>
  <r>
    <s v="YB19340"/>
    <x v="4"/>
    <n v="9002.1173859999999"/>
    <x v="0"/>
    <s v="Premium"/>
    <x v="3"/>
    <s v="2/25/11"/>
    <s v="Employed"/>
    <x v="1"/>
    <n v="61374"/>
    <x v="1"/>
    <x v="0"/>
    <n v="113"/>
    <n v="5"/>
    <n v="27"/>
    <n v="0"/>
    <n v="3"/>
    <s v="Corporate Auto"/>
    <s v="Corporate L1"/>
    <s v="Offer2"/>
    <s v="Call Center"/>
    <n v="210.10000299999999"/>
    <s v="Two-Door Car"/>
    <s v="Medsize"/>
  </r>
  <r>
    <s v="BD42101"/>
    <x v="3"/>
    <n v="25030.89457"/>
    <x v="0"/>
    <s v="Basic"/>
    <x v="0"/>
    <s v="1/22/11"/>
    <s v="Unemployed"/>
    <x v="1"/>
    <n v="0"/>
    <x v="0"/>
    <x v="2"/>
    <n v="110"/>
    <n v="1"/>
    <n v="53"/>
    <n v="1"/>
    <n v="2"/>
    <s v="Corporate Auto"/>
    <s v="Corporate L2"/>
    <s v="Offer1"/>
    <s v="Branch"/>
    <n v="528"/>
    <s v="SUV"/>
    <s v="Medsize"/>
  </r>
  <r>
    <s v="RZ89024"/>
    <x v="4"/>
    <n v="3102.9985219999999"/>
    <x v="0"/>
    <s v="Extended"/>
    <x v="4"/>
    <s v="2/25/11"/>
    <s v="Employed"/>
    <x v="1"/>
    <n v="31841"/>
    <x v="1"/>
    <x v="0"/>
    <n v="78"/>
    <n v="24"/>
    <n v="11"/>
    <n v="0"/>
    <n v="1"/>
    <s v="Personal Auto"/>
    <s v="Personal L3"/>
    <s v="Offer2"/>
    <s v="Agent"/>
    <n v="126.85722800000001"/>
    <s v="Four-Door Car"/>
    <s v="Medsize"/>
  </r>
  <r>
    <s v="ZO20633"/>
    <x v="4"/>
    <n v="2587.1078640000001"/>
    <x v="0"/>
    <s v="Basic"/>
    <x v="3"/>
    <s v="2/15/11"/>
    <s v="Employed"/>
    <x v="0"/>
    <n v="27861"/>
    <x v="0"/>
    <x v="0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x v="1"/>
    <n v="4983.6189299999996"/>
    <x v="0"/>
    <s v="Extended"/>
    <x v="1"/>
    <d v="2011-08-02T00:00:00"/>
    <s v="Unemployed"/>
    <x v="1"/>
    <n v="0"/>
    <x v="0"/>
    <x v="1"/>
    <n v="83"/>
    <n v="22"/>
    <n v="0"/>
    <n v="3"/>
    <n v="5"/>
    <s v="Personal Auto"/>
    <s v="Personal L3"/>
    <s v="Offer1"/>
    <s v="Agent"/>
    <n v="736.00482999999997"/>
    <s v="Four-Door Car"/>
    <s v="Small"/>
  </r>
  <r>
    <s v="QK24293"/>
    <x v="4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Corporate Auto"/>
    <s v="Corporate L1"/>
    <s v="Offer1"/>
    <s v="Agent"/>
    <n v="481.02578599999998"/>
    <s v="Four-Door Car"/>
    <s v="Medsize"/>
  </r>
  <r>
    <s v="RW71963"/>
    <x v="2"/>
    <n v="7233.540011"/>
    <x v="0"/>
    <s v="Extended"/>
    <x v="3"/>
    <d v="2011-08-01T00:00:00"/>
    <s v="Employed"/>
    <x v="0"/>
    <n v="94550"/>
    <x v="0"/>
    <x v="1"/>
    <n v="90"/>
    <n v="0"/>
    <n v="93"/>
    <n v="0"/>
    <n v="7"/>
    <s v="Personal Auto"/>
    <s v="Personal L3"/>
    <s v="Offer2"/>
    <s v="Agent"/>
    <n v="432"/>
    <s v="Four-Door Car"/>
    <s v="Small"/>
  </r>
  <r>
    <s v="HR71115"/>
    <x v="2"/>
    <n v="5357.2608330000003"/>
    <x v="0"/>
    <s v="Basic"/>
    <x v="1"/>
    <d v="2011-04-01T00:00:00"/>
    <s v="Employed"/>
    <x v="1"/>
    <n v="39604"/>
    <x v="1"/>
    <x v="0"/>
    <n v="68"/>
    <n v="2"/>
    <n v="21"/>
    <n v="0"/>
    <n v="8"/>
    <s v="Personal Auto"/>
    <s v="Personal L3"/>
    <s v="Offer1"/>
    <s v="Branch"/>
    <n v="63.127223000000001"/>
    <s v="Four-Door Car"/>
    <s v="Medsize"/>
  </r>
  <r>
    <s v="UL55837"/>
    <x v="2"/>
    <n v="11130.11974"/>
    <x v="0"/>
    <s v="Extended"/>
    <x v="0"/>
    <s v="1/25/11"/>
    <s v="Employed"/>
    <x v="0"/>
    <n v="42928"/>
    <x v="0"/>
    <x v="0"/>
    <n v="93"/>
    <n v="20"/>
    <n v="65"/>
    <n v="0"/>
    <n v="2"/>
    <s v="Personal Auto"/>
    <s v="Personal L3"/>
    <s v="Offer1"/>
    <s v="Call Center"/>
    <n v="651.62319500000001"/>
    <s v="Four-Door Car"/>
    <s v="Large"/>
  </r>
  <r>
    <s v="IW77519"/>
    <x v="0"/>
    <n v="2610.3692169999999"/>
    <x v="0"/>
    <s v="Basic"/>
    <x v="0"/>
    <s v="1/18/11"/>
    <s v="Employed"/>
    <x v="0"/>
    <n v="54737"/>
    <x v="0"/>
    <x v="1"/>
    <n v="66"/>
    <n v="3"/>
    <n v="86"/>
    <n v="0"/>
    <n v="1"/>
    <s v="Personal Auto"/>
    <s v="Personal L3"/>
    <s v="Offer3"/>
    <s v="Web"/>
    <n v="391.97033399999998"/>
    <s v="Four-Door Car"/>
    <s v="Medsize"/>
  </r>
  <r>
    <s v="CR88883"/>
    <x v="1"/>
    <n v="7452.543017"/>
    <x v="0"/>
    <s v="Basic"/>
    <x v="1"/>
    <s v="1/21/11"/>
    <s v="Unemployed"/>
    <x v="1"/>
    <n v="0"/>
    <x v="0"/>
    <x v="0"/>
    <n v="68"/>
    <n v="14"/>
    <n v="46"/>
    <n v="0"/>
    <n v="2"/>
    <s v="Corporate Auto"/>
    <s v="Corporate L1"/>
    <s v="Offer1"/>
    <s v="Branch"/>
    <n v="489.6"/>
    <s v="Two-Door Car"/>
    <s v="Medsize"/>
  </r>
  <r>
    <s v="YD58301"/>
    <x v="3"/>
    <n v="6352.9611290000003"/>
    <x v="0"/>
    <s v="Extended"/>
    <x v="3"/>
    <s v="1/27/11"/>
    <s v="Employed"/>
    <x v="0"/>
    <n v="80587"/>
    <x v="2"/>
    <x v="0"/>
    <n v="78"/>
    <n v="7"/>
    <n v="5"/>
    <n v="0"/>
    <n v="6"/>
    <s v="Personal Auto"/>
    <s v="Personal L3"/>
    <s v="Offer2"/>
    <s v="Agent"/>
    <n v="276.19172900000001"/>
    <s v="Four-Door Car"/>
    <s v="Medsize"/>
  </r>
  <r>
    <s v="RT60959"/>
    <x v="4"/>
    <n v="14585.37736"/>
    <x v="0"/>
    <s v="Basic"/>
    <x v="3"/>
    <d v="2011-06-01T00:00:00"/>
    <s v="Unemployed"/>
    <x v="0"/>
    <n v="0"/>
    <x v="0"/>
    <x v="0"/>
    <n v="194"/>
    <n v="26"/>
    <n v="10"/>
    <n v="0"/>
    <n v="5"/>
    <s v="Corporate Auto"/>
    <s v="Corporate L3"/>
    <s v="Offer1"/>
    <s v="Agent"/>
    <n v="931.2"/>
    <s v="Luxury SUV"/>
    <s v="Medsize"/>
  </r>
  <r>
    <s v="KC67832"/>
    <x v="3"/>
    <n v="17292.935379999999"/>
    <x v="0"/>
    <s v="Extended"/>
    <x v="1"/>
    <d v="2011-07-02T00:00:00"/>
    <s v="Employed"/>
    <x v="1"/>
    <n v="80028"/>
    <x v="1"/>
    <x v="0"/>
    <n v="86"/>
    <n v="34"/>
    <n v="37"/>
    <n v="0"/>
    <n v="2"/>
    <s v="Corporate Auto"/>
    <s v="Corporate L1"/>
    <s v="Offer2"/>
    <s v="Web"/>
    <n v="114.02307"/>
    <s v="Four-Door Car"/>
    <s v="Medsize"/>
  </r>
  <r>
    <s v="DK92014"/>
    <x v="1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3"/>
    <s v="Offer1"/>
    <s v="Web"/>
    <n v="292.8"/>
    <s v="Two-Door Car"/>
    <s v="Small"/>
  </r>
  <r>
    <s v="ZA44520"/>
    <x v="1"/>
    <n v="9621.7261899999994"/>
    <x v="0"/>
    <s v="Extended"/>
    <x v="3"/>
    <d v="2011-10-02T00:00:00"/>
    <s v="Employed"/>
    <x v="0"/>
    <n v="54872"/>
    <x v="0"/>
    <x v="0"/>
    <n v="121"/>
    <n v="9"/>
    <n v="50"/>
    <n v="0"/>
    <n v="3"/>
    <s v="Personal Auto"/>
    <s v="Personal L3"/>
    <s v="Offer2"/>
    <s v="Agent"/>
    <n v="580.79999999999995"/>
    <s v="SUV"/>
    <s v="Large"/>
  </r>
  <r>
    <s v="AJ69060"/>
    <x v="3"/>
    <n v="14260.914409999999"/>
    <x v="0"/>
    <s v="Extended"/>
    <x v="1"/>
    <d v="2011-02-01T00:00:00"/>
    <s v="Unemployed"/>
    <x v="1"/>
    <n v="0"/>
    <x v="1"/>
    <x v="0"/>
    <n v="99"/>
    <n v="2"/>
    <n v="30"/>
    <n v="0"/>
    <n v="2"/>
    <s v="Personal Auto"/>
    <s v="Personal L1"/>
    <s v="Offer4"/>
    <s v="Branch"/>
    <n v="204.121476"/>
    <s v="Two-Door Car"/>
    <s v="Medsize"/>
  </r>
  <r>
    <s v="ME35315"/>
    <x v="0"/>
    <n v="7756.3076520000004"/>
    <x v="0"/>
    <s v="Basic"/>
    <x v="1"/>
    <d v="2011-02-02T00:00:00"/>
    <s v="Unemployed"/>
    <x v="1"/>
    <n v="0"/>
    <x v="0"/>
    <x v="1"/>
    <n v="74"/>
    <n v="24"/>
    <n v="63"/>
    <n v="0"/>
    <n v="2"/>
    <s v="Corporate Auto"/>
    <s v="Corporate L1"/>
    <s v="Offer1"/>
    <s v="Agent"/>
    <n v="532.79999999999995"/>
    <s v="Two-Door Car"/>
    <s v="Small"/>
  </r>
  <r>
    <s v="BU61331"/>
    <x v="1"/>
    <n v="5875.2127339999997"/>
    <x v="0"/>
    <s v="Basic"/>
    <x v="1"/>
    <s v="1/13/11"/>
    <s v="Employed"/>
    <x v="1"/>
    <n v="46417"/>
    <x v="1"/>
    <x v="0"/>
    <n v="74"/>
    <n v="16"/>
    <n v="14"/>
    <n v="0"/>
    <n v="7"/>
    <s v="Corporate Auto"/>
    <s v="Corporate L2"/>
    <s v="Offer2"/>
    <s v="Branch"/>
    <n v="164.746184"/>
    <s v="Four-Door Car"/>
    <s v="Medsize"/>
  </r>
  <r>
    <s v="XI68015"/>
    <x v="0"/>
    <n v="4946.9600389999996"/>
    <x v="0"/>
    <s v="Basic"/>
    <x v="1"/>
    <s v="2/21/11"/>
    <s v="Employed"/>
    <x v="0"/>
    <n v="46239"/>
    <x v="1"/>
    <x v="1"/>
    <n v="67"/>
    <n v="17"/>
    <n v="1"/>
    <n v="3"/>
    <n v="4"/>
    <s v="Personal Auto"/>
    <s v="Personal L3"/>
    <s v="Offer3"/>
    <s v="Web"/>
    <n v="6.395416"/>
    <s v="Four-Door Car"/>
    <s v="Medsize"/>
  </r>
  <r>
    <s v="HG51739"/>
    <x v="4"/>
    <n v="2660.0098739999999"/>
    <x v="0"/>
    <s v="Basic"/>
    <x v="1"/>
    <s v="2/25/11"/>
    <s v="Unemployed"/>
    <x v="0"/>
    <n v="0"/>
    <x v="0"/>
    <x v="1"/>
    <n v="73"/>
    <n v="18"/>
    <n v="61"/>
    <n v="0"/>
    <n v="1"/>
    <s v="Personal Auto"/>
    <s v="Personal L1"/>
    <s v="Offer1"/>
    <s v="Call Center"/>
    <n v="350.4"/>
    <s v="Four-Door Car"/>
    <s v="Medsize"/>
  </r>
  <r>
    <s v="FI22970"/>
    <x v="4"/>
    <n v="2372.2893779999999"/>
    <x v="0"/>
    <s v="Basic"/>
    <x v="3"/>
    <s v="2/18/11"/>
    <s v="Medical Leave"/>
    <x v="0"/>
    <n v="25550"/>
    <x v="0"/>
    <x v="0"/>
    <n v="61"/>
    <n v="28"/>
    <n v="13"/>
    <n v="0"/>
    <n v="1"/>
    <s v="Personal Auto"/>
    <s v="Personal L3"/>
    <s v="Offer4"/>
    <s v="Agent"/>
    <n v="439.2"/>
    <s v="Four-Door Car"/>
    <s v="Small"/>
  </r>
  <r>
    <s v="OF93412"/>
    <x v="2"/>
    <n v="15613.951730000001"/>
    <x v="0"/>
    <s v="Premium"/>
    <x v="0"/>
    <s v="1/19/11"/>
    <s v="Employed"/>
    <x v="0"/>
    <n v="27514"/>
    <x v="0"/>
    <x v="0"/>
    <n v="197"/>
    <n v="12"/>
    <n v="97"/>
    <n v="0"/>
    <n v="8"/>
    <s v="Personal Auto"/>
    <s v="Personal L3"/>
    <s v="Offer1"/>
    <s v="Call Center"/>
    <n v="1367.199081"/>
    <s v="SUV"/>
    <s v="Medsize"/>
  </r>
  <r>
    <s v="AH97088"/>
    <x v="2"/>
    <n v="7803.5038240000003"/>
    <x v="0"/>
    <s v="Extended"/>
    <x v="3"/>
    <s v="1/23/11"/>
    <s v="Employed"/>
    <x v="1"/>
    <n v="84417"/>
    <x v="1"/>
    <x v="2"/>
    <n v="98"/>
    <n v="5"/>
    <n v="32"/>
    <n v="0"/>
    <n v="7"/>
    <s v="Personal Auto"/>
    <s v="Personal L2"/>
    <s v="Offer4"/>
    <s v="Agent"/>
    <n v="139.71489700000001"/>
    <s v="Two-Door Car"/>
    <s v="Medsize"/>
  </r>
  <r>
    <s v="BI81476"/>
    <x v="4"/>
    <n v="10346.11154"/>
    <x v="0"/>
    <s v="Extended"/>
    <x v="3"/>
    <d v="2011-09-02T00:00:00"/>
    <s v="Employed"/>
    <x v="0"/>
    <n v="55906"/>
    <x v="1"/>
    <x v="0"/>
    <n v="86"/>
    <n v="26"/>
    <n v="3"/>
    <n v="0"/>
    <n v="2"/>
    <s v="Personal Auto"/>
    <s v="Personal L2"/>
    <s v="Offer3"/>
    <s v="Agent"/>
    <n v="58.469264000000003"/>
    <s v="Four-Door Car"/>
    <s v="Medsize"/>
  </r>
  <r>
    <s v="IA18854"/>
    <x v="3"/>
    <n v="4960.5489420000004"/>
    <x v="0"/>
    <s v="Basic"/>
    <x v="3"/>
    <d v="2011-03-02T00:00:00"/>
    <s v="Medical Leave"/>
    <x v="1"/>
    <n v="21638"/>
    <x v="0"/>
    <x v="0"/>
    <n v="65"/>
    <n v="9"/>
    <n v="81"/>
    <n v="0"/>
    <n v="8"/>
    <s v="Personal Auto"/>
    <s v="Personal L3"/>
    <s v="Offer1"/>
    <s v="Web"/>
    <n v="468"/>
    <s v="Four-Door Car"/>
    <s v="Small"/>
  </r>
  <r>
    <s v="OO62338"/>
    <x v="4"/>
    <n v="7099.574987"/>
    <x v="0"/>
    <s v="Basic"/>
    <x v="0"/>
    <d v="2011-03-01T00:00:00"/>
    <s v="Disabled"/>
    <x v="1"/>
    <n v="16121"/>
    <x v="0"/>
    <x v="0"/>
    <n v="65"/>
    <n v="5"/>
    <n v="85"/>
    <n v="2"/>
    <n v="2"/>
    <s v="Corporate Auto"/>
    <s v="Corporate L1"/>
    <s v="Offer1"/>
    <s v="Web"/>
    <n v="312"/>
    <s v="Four-Door Car"/>
    <s v="Small"/>
  </r>
  <r>
    <s v="JH35547"/>
    <x v="4"/>
    <n v="24442.296559999999"/>
    <x v="0"/>
    <s v="Basic"/>
    <x v="1"/>
    <d v="2011-04-02T00:00:00"/>
    <s v="Employed"/>
    <x v="1"/>
    <n v="36261"/>
    <x v="1"/>
    <x v="0"/>
    <n v="68"/>
    <n v="3"/>
    <n v="71"/>
    <n v="0"/>
    <n v="2"/>
    <s v="Personal Auto"/>
    <s v="Personal L2"/>
    <s v="Offer4"/>
    <s v="Call Center"/>
    <n v="16.800832"/>
    <s v="Four-Door Car"/>
    <s v="Large"/>
  </r>
  <r>
    <s v="DY34638"/>
    <x v="4"/>
    <n v="13466.92071"/>
    <x v="1"/>
    <s v="Basic"/>
    <x v="3"/>
    <s v="2/23/11"/>
    <s v="Disabled"/>
    <x v="0"/>
    <n v="11432"/>
    <x v="0"/>
    <x v="0"/>
    <n v="119"/>
    <n v="11"/>
    <n v="9"/>
    <n v="0"/>
    <n v="2"/>
    <s v="Personal Auto"/>
    <s v="Personal L2"/>
    <s v="Offer2"/>
    <s v="Agent"/>
    <n v="571.20000000000005"/>
    <s v="SUV"/>
    <s v="Small"/>
  </r>
  <r>
    <s v="MT16688"/>
    <x v="1"/>
    <n v="2598.0612040000001"/>
    <x v="0"/>
    <s v="Basic"/>
    <x v="0"/>
    <d v="2011-11-02T00:00:00"/>
    <s v="Employed"/>
    <x v="0"/>
    <n v="62566"/>
    <x v="1"/>
    <x v="0"/>
    <n v="65"/>
    <n v="4"/>
    <n v="3"/>
    <n v="1"/>
    <n v="1"/>
    <s v="Corporate Auto"/>
    <s v="Corporate L1"/>
    <s v="Offer3"/>
    <s v="Branch"/>
    <n v="48.344273000000001"/>
    <s v="Four-Door Car"/>
    <s v="Medsize"/>
  </r>
  <r>
    <s v="NN51066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2"/>
    <s v="Offer2"/>
    <s v="Agent"/>
    <n v="486.27855699999998"/>
    <s v="Four-Door Car"/>
    <s v="Large"/>
  </r>
  <r>
    <s v="YF73402"/>
    <x v="4"/>
    <n v="2566.398498"/>
    <x v="0"/>
    <s v="Basic"/>
    <x v="3"/>
    <s v="2/20/11"/>
    <s v="Employed"/>
    <x v="1"/>
    <n v="67778"/>
    <x v="2"/>
    <x v="0"/>
    <n v="64"/>
    <n v="17"/>
    <n v="17"/>
    <n v="1"/>
    <n v="1"/>
    <s v="Personal Auto"/>
    <s v="Personal L3"/>
    <s v="Offer2"/>
    <s v="Agent"/>
    <n v="171.28775899999999"/>
    <s v="Four-Door Car"/>
    <s v="Large"/>
  </r>
  <r>
    <s v="ZR56751"/>
    <x v="0"/>
    <n v="6252.3630999999996"/>
    <x v="0"/>
    <s v="Extended"/>
    <x v="2"/>
    <s v="2/13/11"/>
    <s v="Employed"/>
    <x v="0"/>
    <n v="92895"/>
    <x v="1"/>
    <x v="0"/>
    <n v="77"/>
    <n v="5"/>
    <n v="2"/>
    <n v="0"/>
    <n v="7"/>
    <s v="Personal Auto"/>
    <s v="Personal L2"/>
    <s v="Offer2"/>
    <s v="Call Center"/>
    <n v="43.141469999999998"/>
    <s v="Two-Door Car"/>
    <s v="Small"/>
  </r>
  <r>
    <s v="GR32910"/>
    <x v="3"/>
    <n v="5174.6896859999997"/>
    <x v="0"/>
    <s v="Basic"/>
    <x v="1"/>
    <d v="2011-02-01T00:00:00"/>
    <s v="Employed"/>
    <x v="0"/>
    <n v="55290"/>
    <x v="1"/>
    <x v="0"/>
    <n v="65"/>
    <n v="26"/>
    <n v="33"/>
    <n v="0"/>
    <n v="4"/>
    <s v="Personal Auto"/>
    <s v="Personal L3"/>
    <s v="Offer2"/>
    <s v="Branch"/>
    <n v="13.874775"/>
    <s v="Four-Door Car"/>
    <s v="Medsize"/>
  </r>
  <r>
    <s v="MZ89625"/>
    <x v="3"/>
    <n v="9263.1798369999997"/>
    <x v="0"/>
    <s v="Premium"/>
    <x v="0"/>
    <d v="2011-02-01T00:00:00"/>
    <s v="Employed"/>
    <x v="0"/>
    <n v="23377"/>
    <x v="0"/>
    <x v="0"/>
    <n v="116"/>
    <n v="15"/>
    <n v="19"/>
    <n v="0"/>
    <n v="3"/>
    <s v="Personal Auto"/>
    <s v="Personal L3"/>
    <s v="Offer2"/>
    <s v="Web"/>
    <n v="556.79999999999995"/>
    <s v="Four-Door Car"/>
    <s v="Medsize"/>
  </r>
  <r>
    <s v="IK51081"/>
    <x v="3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VI34110"/>
    <x v="1"/>
    <n v="2361.7422430000001"/>
    <x v="0"/>
    <s v="Basic"/>
    <x v="0"/>
    <s v="1/30/11"/>
    <s v="Unemployed"/>
    <x v="0"/>
    <n v="0"/>
    <x v="1"/>
    <x v="0"/>
    <n v="66"/>
    <n v="17"/>
    <n v="92"/>
    <n v="1"/>
    <n v="1"/>
    <s v="Personal Auto"/>
    <s v="Personal L3"/>
    <s v="Offer1"/>
    <s v="Agent"/>
    <n v="145.89643799999999"/>
    <s v="Four-Door Car"/>
    <s v="Medsize"/>
  </r>
  <r>
    <s v="VH62312"/>
    <x v="2"/>
    <n v="2674.730716"/>
    <x v="1"/>
    <s v="Basic"/>
    <x v="1"/>
    <s v="2/15/11"/>
    <s v="Employed"/>
    <x v="1"/>
    <n v="56342"/>
    <x v="0"/>
    <x v="1"/>
    <n v="69"/>
    <n v="12"/>
    <n v="89"/>
    <n v="0"/>
    <n v="1"/>
    <s v="Corporate Auto"/>
    <s v="Corporate L2"/>
    <s v="Offer2"/>
    <s v="Call Center"/>
    <n v="331.2"/>
    <s v="Four-Door Car"/>
    <s v="Small"/>
  </r>
  <r>
    <s v="YU39743"/>
    <x v="4"/>
    <n v="16159.542369999999"/>
    <x v="0"/>
    <s v="Extended"/>
    <x v="1"/>
    <s v="1/30/11"/>
    <s v="Employed"/>
    <x v="1"/>
    <n v="29593"/>
    <x v="0"/>
    <x v="0"/>
    <n v="137"/>
    <n v="15"/>
    <n v="52"/>
    <n v="0"/>
    <n v="2"/>
    <s v="Personal Auto"/>
    <s v="Personal L3"/>
    <s v="Offer1"/>
    <s v="Call Center"/>
    <n v="657.6"/>
    <s v="Sports Car"/>
    <s v="Medsize"/>
  </r>
  <r>
    <s v="RO57944"/>
    <x v="2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2"/>
    <s v="Offer1"/>
    <s v="Branch"/>
    <n v="542.4"/>
    <s v="SUV"/>
    <s v="Large"/>
  </r>
  <r>
    <s v="VL32622"/>
    <x v="3"/>
    <n v="2664.2428140000002"/>
    <x v="0"/>
    <s v="Basic"/>
    <x v="3"/>
    <d v="2011-07-01T00:00:00"/>
    <s v="Employed"/>
    <x v="0"/>
    <n v="82887"/>
    <x v="0"/>
    <x v="0"/>
    <n v="66"/>
    <n v="22"/>
    <n v="4"/>
    <n v="1"/>
    <n v="1"/>
    <s v="Corporate Auto"/>
    <s v="Corporate L3"/>
    <s v="Offer3"/>
    <s v="Agent"/>
    <n v="420.37480499999998"/>
    <s v="Four-Door Car"/>
    <s v="Small"/>
  </r>
  <r>
    <s v="NV35796"/>
    <x v="4"/>
    <n v="15162.06565"/>
    <x v="0"/>
    <s v="Extended"/>
    <x v="2"/>
    <d v="2011-05-01T00:00:00"/>
    <s v="Employed"/>
    <x v="0"/>
    <n v="71366"/>
    <x v="2"/>
    <x v="2"/>
    <n v="94"/>
    <n v="23"/>
    <n v="56"/>
    <n v="0"/>
    <n v="2"/>
    <s v="Personal Auto"/>
    <s v="Personal L2"/>
    <s v="Offer2"/>
    <s v="Call Center"/>
    <n v="265.216633"/>
    <s v="Four-Door Car"/>
    <s v="Small"/>
  </r>
  <r>
    <s v="UU32345"/>
    <x v="3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3"/>
    <s v="Offer2"/>
    <s v="Branch"/>
    <n v="484.01341100000002"/>
    <s v="Four-Door Car"/>
    <s v="Medsize"/>
  </r>
  <r>
    <s v="YM94448"/>
    <x v="1"/>
    <n v="4995.1711999999998"/>
    <x v="0"/>
    <s v="Basic"/>
    <x v="1"/>
    <d v="2011-11-01T00:00:00"/>
    <s v="Retired"/>
    <x v="0"/>
    <n v="10787"/>
    <x v="0"/>
    <x v="2"/>
    <n v="71"/>
    <n v="33"/>
    <n v="25"/>
    <n v="0"/>
    <n v="8"/>
    <s v="Personal Auto"/>
    <s v="Personal L2"/>
    <s v="Offer1"/>
    <s v="Agent"/>
    <n v="697.79880400000002"/>
    <s v="Two-Door Car"/>
    <s v="Small"/>
  </r>
  <r>
    <s v="WX46704"/>
    <x v="3"/>
    <n v="16109.75353"/>
    <x v="0"/>
    <s v="Basic"/>
    <x v="3"/>
    <s v="2/14/11"/>
    <s v="Unemployed"/>
    <x v="0"/>
    <n v="0"/>
    <x v="0"/>
    <x v="0"/>
    <n v="73"/>
    <n v="12"/>
    <n v="42"/>
    <n v="0"/>
    <n v="2"/>
    <s v="Personal Auto"/>
    <s v="Personal L3"/>
    <s v="Offer3"/>
    <s v="Call Center"/>
    <n v="350.4"/>
    <s v="Four-Door Car"/>
    <s v="Small"/>
  </r>
  <r>
    <s v="HY35960"/>
    <x v="1"/>
    <n v="4957.4043060000004"/>
    <x v="0"/>
    <s v="Basic"/>
    <x v="3"/>
    <d v="2011-03-02T00:00:00"/>
    <s v="Medical Leave"/>
    <x v="1"/>
    <n v="10194"/>
    <x v="0"/>
    <x v="0"/>
    <n v="65"/>
    <n v="34"/>
    <n v="35"/>
    <n v="0"/>
    <n v="4"/>
    <s v="Personal Auto"/>
    <s v="Personal L3"/>
    <s v="Offer4"/>
    <s v="Branch"/>
    <n v="312"/>
    <s v="Two-Door Car"/>
    <s v="Small"/>
  </r>
  <r>
    <s v="PB41497"/>
    <x v="4"/>
    <n v="2866.7798109999999"/>
    <x v="0"/>
    <s v="Basic"/>
    <x v="3"/>
    <s v="1/22/11"/>
    <s v="Employed"/>
    <x v="1"/>
    <n v="81763"/>
    <x v="0"/>
    <x v="0"/>
    <n v="72"/>
    <n v="22"/>
    <n v="12"/>
    <n v="1"/>
    <n v="1"/>
    <s v="Personal Auto"/>
    <s v="Personal L3"/>
    <s v="Offer2"/>
    <s v="Branch"/>
    <n v="518.4"/>
    <s v="Two-Door Car"/>
    <s v="Small"/>
  </r>
  <r>
    <s v="GP37412"/>
    <x v="1"/>
    <n v="8719.8962379999994"/>
    <x v="0"/>
    <s v="Basic"/>
    <x v="1"/>
    <s v="2/26/11"/>
    <s v="Employed"/>
    <x v="0"/>
    <n v="59763"/>
    <x v="0"/>
    <x v="0"/>
    <n v="73"/>
    <n v="4"/>
    <n v="31"/>
    <n v="0"/>
    <n v="2"/>
    <s v="Personal Auto"/>
    <s v="Personal L3"/>
    <s v="Offer4"/>
    <s v="Agent"/>
    <n v="350.4"/>
    <s v="Two-Door Car"/>
    <s v="Small"/>
  </r>
  <r>
    <s v="KU62853"/>
    <x v="3"/>
    <n v="22448.686170000001"/>
    <x v="0"/>
    <s v="Extended"/>
    <x v="1"/>
    <s v="1/30/11"/>
    <s v="Unemployed"/>
    <x v="0"/>
    <n v="0"/>
    <x v="0"/>
    <x v="1"/>
    <n v="78"/>
    <n v="7"/>
    <n v="63"/>
    <n v="0"/>
    <n v="2"/>
    <s v="Special Auto"/>
    <s v="Special L2"/>
    <s v="Offer1"/>
    <s v="Agent"/>
    <n v="561.6"/>
    <s v="Four-Door Car"/>
    <s v="Medsize"/>
  </r>
  <r>
    <s v="EA87824"/>
    <x v="1"/>
    <n v="6864.6475140000002"/>
    <x v="0"/>
    <s v="Extended"/>
    <x v="1"/>
    <d v="2011-07-02T00:00:00"/>
    <s v="Employed"/>
    <x v="0"/>
    <n v="96832"/>
    <x v="0"/>
    <x v="0"/>
    <n v="85"/>
    <n v="19"/>
    <n v="23"/>
    <n v="0"/>
    <n v="3"/>
    <s v="Personal Auto"/>
    <s v="Personal L2"/>
    <s v="Offer1"/>
    <s v="Branch"/>
    <n v="408"/>
    <s v="Two-Door Car"/>
    <s v="Small"/>
  </r>
  <r>
    <s v="DM42912"/>
    <x v="3"/>
    <n v="4980.1876499999998"/>
    <x v="0"/>
    <s v="Extended"/>
    <x v="1"/>
    <d v="2011-02-02T00:00:00"/>
    <s v="Disabled"/>
    <x v="0"/>
    <n v="21135"/>
    <x v="0"/>
    <x v="0"/>
    <n v="130"/>
    <n v="14"/>
    <n v="59"/>
    <n v="0"/>
    <n v="1"/>
    <s v="Personal Auto"/>
    <s v="Personal L2"/>
    <s v="Offer3"/>
    <s v="Call Center"/>
    <n v="678.94621600000005"/>
    <s v="SUV"/>
    <s v="Medsize"/>
  </r>
  <r>
    <s v="HK50871"/>
    <x v="3"/>
    <n v="2312.3285409999999"/>
    <x v="0"/>
    <s v="Basic"/>
    <x v="3"/>
    <s v="1/31/11"/>
    <s v="Medical Leave"/>
    <x v="1"/>
    <n v="16143"/>
    <x v="1"/>
    <x v="0"/>
    <n v="62"/>
    <n v="3"/>
    <n v="73"/>
    <n v="1"/>
    <n v="1"/>
    <s v="Personal Auto"/>
    <s v="Personal L3"/>
    <s v="Offer4"/>
    <s v="Web"/>
    <n v="32.114117"/>
    <s v="Four-Door Car"/>
    <s v="Large"/>
  </r>
  <r>
    <s v="ZX73673"/>
    <x v="1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EO95783"/>
    <x v="1"/>
    <n v="26763.82631"/>
    <x v="0"/>
    <s v="Basic"/>
    <x v="3"/>
    <s v="1/22/11"/>
    <s v="Employed"/>
    <x v="1"/>
    <n v="84178"/>
    <x v="1"/>
    <x v="2"/>
    <n v="74"/>
    <n v="34"/>
    <n v="80"/>
    <n v="0"/>
    <n v="2"/>
    <s v="Personal Auto"/>
    <s v="Personal L3"/>
    <s v="Offer2"/>
    <s v="Call Center"/>
    <n v="12.588784"/>
    <s v="Two-Door Car"/>
    <s v="Medsize"/>
  </r>
  <r>
    <s v="TR18791"/>
    <x v="1"/>
    <n v="2471.441785"/>
    <x v="0"/>
    <s v="Basic"/>
    <x v="0"/>
    <d v="2011-05-01T00:00:00"/>
    <s v="Unemployed"/>
    <x v="1"/>
    <n v="0"/>
    <x v="0"/>
    <x v="1"/>
    <n v="70"/>
    <n v="32"/>
    <n v="14"/>
    <n v="0"/>
    <n v="1"/>
    <s v="Personal Auto"/>
    <s v="Personal L1"/>
    <s v="Offer1"/>
    <s v="Branch"/>
    <n v="504"/>
    <s v="Two-Door Car"/>
    <s v="Small"/>
  </r>
  <r>
    <s v="DC83427"/>
    <x v="4"/>
    <n v="17759.385750000001"/>
    <x v="0"/>
    <s v="Basic"/>
    <x v="3"/>
    <d v="2011-10-02T00:00:00"/>
    <s v="Unemployed"/>
    <x v="0"/>
    <n v="0"/>
    <x v="0"/>
    <x v="1"/>
    <n v="63"/>
    <n v="10"/>
    <n v="19"/>
    <n v="0"/>
    <n v="2"/>
    <s v="Personal Auto"/>
    <s v="Personal L3"/>
    <s v="Offer2"/>
    <s v="Web"/>
    <n v="661.71510000000001"/>
    <s v="Four-Door Car"/>
    <s v="Small"/>
  </r>
  <r>
    <s v="OG31942"/>
    <x v="3"/>
    <n v="14628.49627"/>
    <x v="0"/>
    <s v="Basic"/>
    <x v="1"/>
    <s v="2/19/11"/>
    <s v="Employed"/>
    <x v="1"/>
    <n v="63936"/>
    <x v="2"/>
    <x v="1"/>
    <n v="189"/>
    <n v="4"/>
    <n v="29"/>
    <n v="0"/>
    <n v="5"/>
    <s v="Personal Auto"/>
    <s v="Personal L3"/>
    <s v="Offer1"/>
    <s v="Agent"/>
    <n v="765.01212299999997"/>
    <s v="Luxury Car"/>
    <s v="Medsize"/>
  </r>
  <r>
    <s v="AK17025"/>
    <x v="0"/>
    <n v="5801.8281420000003"/>
    <x v="0"/>
    <s v="Extended"/>
    <x v="0"/>
    <s v="1/20/11"/>
    <s v="Unemployed"/>
    <x v="1"/>
    <n v="0"/>
    <x v="0"/>
    <x v="1"/>
    <n v="83"/>
    <n v="17"/>
    <n v="28"/>
    <n v="0"/>
    <n v="4"/>
    <s v="Personal Auto"/>
    <s v="Personal L2"/>
    <s v="Offer1"/>
    <s v="Branch"/>
    <n v="597.6"/>
    <s v="Four-Door Car"/>
    <s v="Medsize"/>
  </r>
  <r>
    <s v="RT17851"/>
    <x v="4"/>
    <n v="5209.945549"/>
    <x v="0"/>
    <s v="Extended"/>
    <x v="3"/>
    <s v="2/16/11"/>
    <s v="Employed"/>
    <x v="0"/>
    <n v="37940"/>
    <x v="2"/>
    <x v="0"/>
    <n v="129"/>
    <n v="11"/>
    <n v="36"/>
    <n v="0"/>
    <n v="1"/>
    <s v="Special Auto"/>
    <s v="Special L3"/>
    <s v="Offer1"/>
    <s v="Branch"/>
    <n v="512.54229899999996"/>
    <s v="SUV"/>
    <s v="Medsize"/>
  </r>
  <r>
    <s v="UF56271"/>
    <x v="0"/>
    <n v="2814.438036"/>
    <x v="0"/>
    <s v="Basic"/>
    <x v="3"/>
    <s v="1/20/11"/>
    <s v="Employed"/>
    <x v="0"/>
    <n v="30703"/>
    <x v="0"/>
    <x v="0"/>
    <n v="70"/>
    <n v="15"/>
    <n v="58"/>
    <n v="0"/>
    <n v="1"/>
    <s v="Personal Auto"/>
    <s v="Personal L1"/>
    <s v="Offer1"/>
    <s v="Agent"/>
    <n v="336"/>
    <s v="Four-Door Car"/>
    <s v="Medsize"/>
  </r>
  <r>
    <s v="BP25150"/>
    <x v="1"/>
    <n v="5417.7440550000001"/>
    <x v="0"/>
    <s v="Basic"/>
    <x v="1"/>
    <d v="2011-09-01T00:00:00"/>
    <s v="Employed"/>
    <x v="0"/>
    <n v="54898"/>
    <x v="2"/>
    <x v="1"/>
    <n v="69"/>
    <n v="25"/>
    <n v="32"/>
    <n v="0"/>
    <n v="9"/>
    <s v="Corporate Auto"/>
    <s v="Corporate L2"/>
    <s v="Offer1"/>
    <s v="Call Center"/>
    <n v="176.24215899999999"/>
    <s v="Two-Door Car"/>
    <s v="Small"/>
  </r>
  <r>
    <s v="XT34986"/>
    <x v="4"/>
    <n v="16775.808830000002"/>
    <x v="0"/>
    <s v="Extended"/>
    <x v="0"/>
    <d v="2011-05-01T00:00:00"/>
    <s v="Employed"/>
    <x v="1"/>
    <n v="89030"/>
    <x v="1"/>
    <x v="0"/>
    <n v="139"/>
    <n v="31"/>
    <n v="62"/>
    <n v="0"/>
    <n v="2"/>
    <s v="Personal Auto"/>
    <s v="Personal L3"/>
    <s v="Offer3"/>
    <s v="Agent"/>
    <n v="49.566591000000003"/>
    <s v="SUV"/>
    <s v="Medsize"/>
  </r>
  <r>
    <s v="OI74902"/>
    <x v="3"/>
    <n v="7980.3046240000003"/>
    <x v="0"/>
    <s v="Basic"/>
    <x v="1"/>
    <s v="2/15/11"/>
    <s v="Retired"/>
    <x v="0"/>
    <n v="15630"/>
    <x v="0"/>
    <x v="2"/>
    <n v="115"/>
    <n v="8"/>
    <n v="60"/>
    <n v="1"/>
    <n v="3"/>
    <s v="Personal Auto"/>
    <s v="Personal L1"/>
    <s v="Offer1"/>
    <s v="Web"/>
    <n v="656.77546700000005"/>
    <s v="SUV"/>
    <s v="Medsize"/>
  </r>
  <r>
    <s v="GV33313"/>
    <x v="1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1"/>
    <s v="Offer2"/>
    <s v="Agent"/>
    <n v="288.57210800000001"/>
    <s v="Four-Door Car"/>
    <s v="Medsize"/>
  </r>
  <r>
    <s v="WA54110"/>
    <x v="2"/>
    <n v="2690.7819690000001"/>
    <x v="0"/>
    <s v="Basic"/>
    <x v="3"/>
    <d v="2011-09-01T00:00:00"/>
    <s v="Employed"/>
    <x v="1"/>
    <n v="48329"/>
    <x v="0"/>
    <x v="0"/>
    <n v="67"/>
    <n v="9"/>
    <n v="70"/>
    <n v="0"/>
    <n v="1"/>
    <s v="Corporate Auto"/>
    <s v="Corporate L2"/>
    <s v="Offer4"/>
    <s v="Agent"/>
    <n v="470.38629100000003"/>
    <s v="Four-Door Car"/>
    <s v="Small"/>
  </r>
  <r>
    <s v="IS94199"/>
    <x v="3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2"/>
    <s v="Offer1"/>
    <s v="Web"/>
    <n v="292.8"/>
    <s v="Two-Door Car"/>
    <s v="Small"/>
  </r>
  <r>
    <s v="XE22944"/>
    <x v="1"/>
    <n v="4643.4131349999998"/>
    <x v="0"/>
    <s v="Extended"/>
    <x v="0"/>
    <s v="2/25/11"/>
    <s v="Disabled"/>
    <x v="0"/>
    <n v="12261"/>
    <x v="0"/>
    <x v="2"/>
    <n v="125"/>
    <n v="26"/>
    <n v="80"/>
    <n v="0"/>
    <n v="1"/>
    <s v="Personal Auto"/>
    <s v="Personal L1"/>
    <s v="Offer1"/>
    <s v="Call Center"/>
    <n v="600"/>
    <s v="SUV"/>
    <s v="Medsize"/>
  </r>
  <r>
    <s v="CK24264"/>
    <x v="1"/>
    <n v="6217.2580120000002"/>
    <x v="0"/>
    <s v="Extended"/>
    <x v="3"/>
    <s v="1/24/11"/>
    <s v="Unemployed"/>
    <x v="1"/>
    <n v="0"/>
    <x v="1"/>
    <x v="0"/>
    <n v="86"/>
    <n v="15"/>
    <n v="94"/>
    <n v="0"/>
    <n v="9"/>
    <s v="Personal Auto"/>
    <s v="Personal L3"/>
    <s v="Offer3"/>
    <s v="Agent"/>
    <n v="39.730198999999999"/>
    <s v="Four-Door Car"/>
    <s v="Medsize"/>
  </r>
  <r>
    <s v="BF54215"/>
    <x v="3"/>
    <n v="11373.988520000001"/>
    <x v="0"/>
    <s v="Extended"/>
    <x v="2"/>
    <d v="2011-12-01T00:00:00"/>
    <s v="Employed"/>
    <x v="0"/>
    <n v="87810"/>
    <x v="1"/>
    <x v="0"/>
    <n v="94"/>
    <n v="15"/>
    <n v="26"/>
    <n v="3"/>
    <n v="2"/>
    <s v="Personal Auto"/>
    <s v="Personal L1"/>
    <s v="Offer3"/>
    <s v="Agent"/>
    <n v="225.64172400000001"/>
    <s v="Four-Door Car"/>
    <s v="Medsize"/>
  </r>
  <r>
    <s v="HW85007"/>
    <x v="4"/>
    <n v="10861.71019"/>
    <x v="0"/>
    <s v="Extended"/>
    <x v="0"/>
    <s v="2/17/11"/>
    <s v="Employed"/>
    <x v="1"/>
    <n v="64744"/>
    <x v="1"/>
    <x v="2"/>
    <n v="139"/>
    <n v="5"/>
    <n v="34"/>
    <n v="0"/>
    <n v="5"/>
    <s v="Personal Auto"/>
    <s v="Personal L3"/>
    <s v="Offer4"/>
    <s v="Agent"/>
    <n v="41.308428999999997"/>
    <s v="SUV"/>
    <s v="Medsize"/>
  </r>
  <r>
    <s v="PA56702"/>
    <x v="1"/>
    <n v="8569.3643900000006"/>
    <x v="0"/>
    <s v="Basic"/>
    <x v="4"/>
    <d v="2011-09-02T00:00:00"/>
    <s v="Unemployed"/>
    <x v="1"/>
    <n v="0"/>
    <x v="0"/>
    <x v="0"/>
    <n v="117"/>
    <n v="13"/>
    <n v="11"/>
    <n v="0"/>
    <n v="8"/>
    <s v="Personal Auto"/>
    <s v="Personal L1"/>
    <s v="Offer4"/>
    <s v="Agent"/>
    <n v="957.13497800000005"/>
    <s v="SUV"/>
    <s v="Small"/>
  </r>
  <r>
    <s v="VD87432"/>
    <x v="0"/>
    <n v="16069.95283"/>
    <x v="0"/>
    <s v="Extended"/>
    <x v="0"/>
    <d v="2011-12-01T00:00:00"/>
    <s v="Employed"/>
    <x v="1"/>
    <n v="60735"/>
    <x v="2"/>
    <x v="0"/>
    <n v="135"/>
    <n v="11"/>
    <n v="59"/>
    <n v="0"/>
    <n v="2"/>
    <s v="Personal Auto"/>
    <s v="Personal L3"/>
    <s v="Offer3"/>
    <s v="Branch"/>
    <n v="571.69588899999997"/>
    <s v="SUV"/>
    <s v="Medsize"/>
  </r>
  <r>
    <s v="GG57214"/>
    <x v="0"/>
    <n v="2410.3557259999998"/>
    <x v="0"/>
    <s v="Basic"/>
    <x v="0"/>
    <d v="2011-07-01T00:00:00"/>
    <s v="Unemployed"/>
    <x v="0"/>
    <n v="0"/>
    <x v="0"/>
    <x v="1"/>
    <n v="67"/>
    <n v="5"/>
    <n v="53"/>
    <n v="0"/>
    <n v="1"/>
    <s v="Personal Auto"/>
    <s v="Personal L2"/>
    <s v="Offer2"/>
    <s v="Agent"/>
    <n v="482.4"/>
    <s v="Two-Door Car"/>
    <s v="Medsize"/>
  </r>
  <r>
    <s v="EK10022"/>
    <x v="3"/>
    <n v="14057.421249999999"/>
    <x v="0"/>
    <s v="Basic"/>
    <x v="0"/>
    <d v="2011-10-01T00:00:00"/>
    <s v="Employed"/>
    <x v="1"/>
    <n v="36261"/>
    <x v="0"/>
    <x v="2"/>
    <n v="118"/>
    <n v="14"/>
    <n v="78"/>
    <n v="0"/>
    <n v="2"/>
    <s v="Corporate Auto"/>
    <s v="Corporate L3"/>
    <s v="Offer3"/>
    <s v="Web"/>
    <n v="1197.713861"/>
    <s v="SUV"/>
    <s v="Medsize"/>
  </r>
  <r>
    <s v="IV97881"/>
    <x v="2"/>
    <n v="4872.5773019999997"/>
    <x v="0"/>
    <s v="Extended"/>
    <x v="3"/>
    <s v="1/24/11"/>
    <s v="Unemployed"/>
    <x v="1"/>
    <n v="0"/>
    <x v="0"/>
    <x v="1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x v="0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Corporate Auto"/>
    <s v="Corporate L2"/>
    <s v="Offer1"/>
    <s v="Branch"/>
    <n v="650.52179000000001"/>
    <s v="Sports Car"/>
    <s v="Medsize"/>
  </r>
  <r>
    <s v="UO48558"/>
    <x v="3"/>
    <n v="2993.1176829999999"/>
    <x v="0"/>
    <s v="Extended"/>
    <x v="3"/>
    <s v="2/21/11"/>
    <s v="Employed"/>
    <x v="1"/>
    <n v="23277"/>
    <x v="0"/>
    <x v="0"/>
    <n v="77"/>
    <n v="14"/>
    <n v="68"/>
    <n v="2"/>
    <n v="1"/>
    <s v="Corporate Auto"/>
    <s v="Corporate L1"/>
    <s v="Offer1"/>
    <s v="Branch"/>
    <n v="369.6"/>
    <s v="Four-Door Car"/>
    <s v="Medsize"/>
  </r>
  <r>
    <s v="SX18141"/>
    <x v="1"/>
    <n v="5846.5205880000003"/>
    <x v="0"/>
    <s v="Basic"/>
    <x v="3"/>
    <s v="1/19/11"/>
    <s v="Employed"/>
    <x v="0"/>
    <n v="50320"/>
    <x v="2"/>
    <x v="0"/>
    <n v="73"/>
    <n v="24"/>
    <n v="6"/>
    <n v="0"/>
    <n v="5"/>
    <s v="Personal Auto"/>
    <s v="Personal L2"/>
    <s v="Offer4"/>
    <s v="Call Center"/>
    <n v="297.73890899999998"/>
    <s v="Four-Door Car"/>
    <s v="Medsize"/>
  </r>
  <r>
    <s v="KK26955"/>
    <x v="0"/>
    <n v="2589.43003"/>
    <x v="0"/>
    <s v="Basic"/>
    <x v="3"/>
    <s v="1/23/11"/>
    <s v="Employed"/>
    <x v="0"/>
    <n v="49675"/>
    <x v="0"/>
    <x v="0"/>
    <n v="65"/>
    <n v="10"/>
    <n v="54"/>
    <n v="0"/>
    <n v="1"/>
    <s v="Personal Auto"/>
    <s v="Personal L2"/>
    <s v="Offer2"/>
    <s v="Agent"/>
    <n v="312"/>
    <s v="Two-Door Car"/>
    <s v="Medsize"/>
  </r>
  <r>
    <s v="PV12088"/>
    <x v="1"/>
    <n v="6558.8801670000003"/>
    <x v="0"/>
    <s v="Basic"/>
    <x v="3"/>
    <d v="2011-11-01T00:00:00"/>
    <s v="Medical Leave"/>
    <x v="1"/>
    <n v="19508"/>
    <x v="0"/>
    <x v="1"/>
    <n v="61"/>
    <n v="22"/>
    <n v="59"/>
    <n v="0"/>
    <n v="2"/>
    <s v="Personal Auto"/>
    <s v="Personal L1"/>
    <s v="Offer1"/>
    <s v="Branch"/>
    <n v="292.8"/>
    <s v="Two-Door Car"/>
    <s v="Medsize"/>
  </r>
  <r>
    <s v="TV97612"/>
    <x v="4"/>
    <n v="8105.9960389999997"/>
    <x v="0"/>
    <s v="Basic"/>
    <x v="0"/>
    <s v="2/24/11"/>
    <s v="Medical Leave"/>
    <x v="1"/>
    <n v="20815"/>
    <x v="0"/>
    <x v="0"/>
    <n v="110"/>
    <n v="7"/>
    <n v="35"/>
    <n v="0"/>
    <n v="9"/>
    <s v="Personal Auto"/>
    <s v="Personal L3"/>
    <s v="Offer1"/>
    <s v="Agent"/>
    <n v="528"/>
    <s v="SUV"/>
    <s v="Medsize"/>
  </r>
  <r>
    <s v="VA95387"/>
    <x v="2"/>
    <n v="7232.609391"/>
    <x v="0"/>
    <s v="Basic"/>
    <x v="3"/>
    <d v="2011-03-02T00:00:00"/>
    <s v="Employed"/>
    <x v="1"/>
    <n v="46621"/>
    <x v="1"/>
    <x v="0"/>
    <n v="61"/>
    <n v="20"/>
    <n v="31"/>
    <n v="0"/>
    <n v="2"/>
    <s v="Corporate Auto"/>
    <s v="Corporate L3"/>
    <s v="Offer2"/>
    <s v="Branch"/>
    <n v="30.448249000000001"/>
    <s v="Four-Door Car"/>
    <s v="Medsize"/>
  </r>
  <r>
    <s v="XF93358"/>
    <x v="1"/>
    <n v="13599.924870000001"/>
    <x v="0"/>
    <s v="Basic"/>
    <x v="3"/>
    <d v="2011-04-02T00:00:00"/>
    <s v="Disabled"/>
    <x v="0"/>
    <n v="22775"/>
    <x v="0"/>
    <x v="2"/>
    <n v="184"/>
    <n v="6"/>
    <n v="10"/>
    <n v="0"/>
    <n v="3"/>
    <s v="Personal Auto"/>
    <s v="Personal L1"/>
    <s v="Offer1"/>
    <s v="Agent"/>
    <n v="883.2"/>
    <s v="Luxury Car"/>
    <s v="Medsize"/>
  </r>
  <r>
    <s v="WP64059"/>
    <x v="3"/>
    <n v="5093.3797139999997"/>
    <x v="0"/>
    <s v="Basic"/>
    <x v="0"/>
    <d v="2011-06-01T00:00:00"/>
    <s v="Employed"/>
    <x v="0"/>
    <n v="91814"/>
    <x v="2"/>
    <x v="0"/>
    <n v="63"/>
    <n v="30"/>
    <n v="99"/>
    <n v="0"/>
    <n v="3"/>
    <s v="Personal Auto"/>
    <s v="Personal L1"/>
    <s v="Offer3"/>
    <s v="Call Center"/>
    <n v="167.03761900000001"/>
    <s v="Two-Door Car"/>
    <s v="Medsize"/>
  </r>
  <r>
    <s v="YY63521"/>
    <x v="1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2"/>
    <s v="Offer1"/>
    <s v="Branch"/>
    <n v="364.8"/>
    <s v="Four-Door Car"/>
    <s v="Medsize"/>
  </r>
  <r>
    <s v="FH69597"/>
    <x v="3"/>
    <n v="7172.0701529999997"/>
    <x v="0"/>
    <s v="Basic"/>
    <x v="3"/>
    <s v="1/13/11"/>
    <s v="Employed"/>
    <x v="0"/>
    <n v="73836"/>
    <x v="2"/>
    <x v="0"/>
    <n v="182"/>
    <n v="8"/>
    <n v="35"/>
    <n v="3"/>
    <n v="1"/>
    <s v="Personal Auto"/>
    <s v="Personal L3"/>
    <s v="Offer1"/>
    <s v="Branch"/>
    <n v="553.38569500000006"/>
    <s v="Luxury Car"/>
    <s v="Medsize"/>
  </r>
  <r>
    <s v="UT76436"/>
    <x v="2"/>
    <n v="3438.9493219999999"/>
    <x v="0"/>
    <s v="Extended"/>
    <x v="0"/>
    <s v="2/22/11"/>
    <s v="Employed"/>
    <x v="0"/>
    <n v="55910"/>
    <x v="2"/>
    <x v="0"/>
    <n v="86"/>
    <n v="4"/>
    <n v="3"/>
    <n v="0"/>
    <n v="1"/>
    <s v="Personal Auto"/>
    <s v="Personal L3"/>
    <s v="Offer1"/>
    <s v="Call Center"/>
    <n v="324.34868799999998"/>
    <s v="Four-Door Car"/>
    <s v="Medsize"/>
  </r>
  <r>
    <s v="VA94160"/>
    <x v="3"/>
    <n v="5418.4638779999996"/>
    <x v="0"/>
    <s v="Basic"/>
    <x v="3"/>
    <s v="1/19/11"/>
    <s v="Employed"/>
    <x v="0"/>
    <n v="43054"/>
    <x v="0"/>
    <x v="0"/>
    <n v="68"/>
    <n v="5"/>
    <n v="41"/>
    <n v="0"/>
    <n v="4"/>
    <s v="Personal Auto"/>
    <s v="Personal L2"/>
    <s v="Offer3"/>
    <s v="Agent"/>
    <n v="326.39999999999998"/>
    <s v="Four-Door Car"/>
    <s v="Large"/>
  </r>
  <r>
    <s v="NJ55678"/>
    <x v="1"/>
    <n v="7824.4922630000001"/>
    <x v="0"/>
    <s v="Basic"/>
    <x v="0"/>
    <s v="2/23/11"/>
    <s v="Employed"/>
    <x v="0"/>
    <n v="64543"/>
    <x v="2"/>
    <x v="0"/>
    <n v="65"/>
    <n v="1"/>
    <n v="84"/>
    <n v="0"/>
    <n v="2"/>
    <s v="Personal Auto"/>
    <s v="Personal L3"/>
    <s v="Offer2"/>
    <s v="Call Center"/>
    <n v="200.17716300000001"/>
    <s v="Four-Door Car"/>
    <s v="Medsize"/>
  </r>
  <r>
    <s v="OJ60800"/>
    <x v="4"/>
    <n v="7930.6025639999998"/>
    <x v="0"/>
    <s v="Basic"/>
    <x v="0"/>
    <s v="1/27/11"/>
    <s v="Employed"/>
    <x v="1"/>
    <n v="75988"/>
    <x v="2"/>
    <x v="2"/>
    <n v="67"/>
    <n v="0"/>
    <n v="40"/>
    <n v="0"/>
    <n v="2"/>
    <s v="Personal Auto"/>
    <s v="Personal L1"/>
    <s v="Offer1"/>
    <s v="Agent"/>
    <n v="200.54531"/>
    <s v="Four-Door Car"/>
    <s v="Medsize"/>
  </r>
  <r>
    <s v="PG20605"/>
    <x v="1"/>
    <n v="9321.2848250000006"/>
    <x v="0"/>
    <s v="Basic"/>
    <x v="1"/>
    <d v="2011-02-01T00:00:00"/>
    <s v="Unemployed"/>
    <x v="1"/>
    <n v="0"/>
    <x v="0"/>
    <x v="1"/>
    <n v="64"/>
    <n v="26"/>
    <n v="99"/>
    <n v="0"/>
    <n v="2"/>
    <s v="Personal Auto"/>
    <s v="Personal L3"/>
    <s v="Offer3"/>
    <s v="Agent"/>
    <n v="572.52279599999997"/>
    <s v="Four-Door Car"/>
    <s v="Large"/>
  </r>
  <r>
    <s v="UT88283"/>
    <x v="1"/>
    <n v="2775.0800949999998"/>
    <x v="0"/>
    <s v="Basic"/>
    <x v="1"/>
    <s v="1/22/11"/>
    <s v="Disabled"/>
    <x v="0"/>
    <n v="29051"/>
    <x v="1"/>
    <x v="0"/>
    <n v="73"/>
    <n v="31"/>
    <n v="79"/>
    <n v="0"/>
    <n v="1"/>
    <s v="Personal Auto"/>
    <s v="Personal L3"/>
    <s v="Offer1"/>
    <s v="Agent"/>
    <n v="153.20001400000001"/>
    <s v="Two-Door Car"/>
    <s v="Medsize"/>
  </r>
  <r>
    <s v="AF48816"/>
    <x v="1"/>
    <n v="5792.6663159999998"/>
    <x v="0"/>
    <s v="Basic"/>
    <x v="0"/>
    <s v="1/27/11"/>
    <s v="Employed"/>
    <x v="0"/>
    <n v="87382"/>
    <x v="0"/>
    <x v="0"/>
    <n v="72"/>
    <n v="26"/>
    <n v="65"/>
    <n v="0"/>
    <n v="5"/>
    <s v="Personal Auto"/>
    <s v="Personal L3"/>
    <s v="Offer2"/>
    <s v="Web"/>
    <n v="345.6"/>
    <s v="Four-Door Car"/>
    <s v="Large"/>
  </r>
  <r>
    <s v="SY93381"/>
    <x v="3"/>
    <n v="3596.8301099999999"/>
    <x v="0"/>
    <s v="Extended"/>
    <x v="1"/>
    <s v="2/17/11"/>
    <s v="Employed"/>
    <x v="0"/>
    <n v="30694"/>
    <x v="0"/>
    <x v="0"/>
    <n v="91"/>
    <n v="22"/>
    <n v="23"/>
    <n v="1"/>
    <n v="1"/>
    <s v="Personal Auto"/>
    <s v="Personal L3"/>
    <s v="Offer1"/>
    <s v="Agent"/>
    <n v="436.8"/>
    <s v="Four-Door Car"/>
    <s v="Small"/>
  </r>
  <r>
    <s v="ZI63885"/>
    <x v="0"/>
    <n v="14713.523289999999"/>
    <x v="0"/>
    <s v="Extended"/>
    <x v="3"/>
    <d v="2011-07-01T00:00:00"/>
    <s v="Unemployed"/>
    <x v="1"/>
    <n v="0"/>
    <x v="0"/>
    <x v="1"/>
    <n v="85"/>
    <n v="4"/>
    <n v="18"/>
    <n v="0"/>
    <n v="2"/>
    <s v="Personal Auto"/>
    <s v="Personal L2"/>
    <s v="Offer1"/>
    <s v="Branch"/>
    <n v="877.03457500000002"/>
    <s v="Four-Door Car"/>
    <s v="Medsize"/>
  </r>
  <r>
    <s v="SD41771"/>
    <x v="3"/>
    <n v="44520.135770000001"/>
    <x v="0"/>
    <s v="Premium"/>
    <x v="3"/>
    <s v="1/26/11"/>
    <s v="Employed"/>
    <x v="1"/>
    <n v="49259"/>
    <x v="0"/>
    <x v="1"/>
    <n v="144"/>
    <n v="35"/>
    <n v="36"/>
    <n v="0"/>
    <n v="2"/>
    <s v="Personal Auto"/>
    <s v="Personal L3"/>
    <s v="Offer3"/>
    <s v="Call Center"/>
    <n v="820.43190500000003"/>
    <s v="Sports Car"/>
    <s v="Medsize"/>
  </r>
  <r>
    <s v="IG80910"/>
    <x v="4"/>
    <n v="3071.784639"/>
    <x v="0"/>
    <s v="Extended"/>
    <x v="3"/>
    <s v="2/22/11"/>
    <s v="Employed"/>
    <x v="0"/>
    <n v="47528"/>
    <x v="2"/>
    <x v="0"/>
    <n v="77"/>
    <n v="10"/>
    <n v="73"/>
    <n v="1"/>
    <n v="1"/>
    <s v="Personal Auto"/>
    <s v="Personal L3"/>
    <s v="Offer2"/>
    <s v="Agent"/>
    <n v="277.58213699999999"/>
    <s v="Four-Door Car"/>
    <s v="Medsize"/>
  </r>
  <r>
    <s v="RA62452"/>
    <x v="2"/>
    <n v="8471.2925520000008"/>
    <x v="0"/>
    <s v="Basic"/>
    <x v="0"/>
    <d v="2011-10-01T00:00:00"/>
    <s v="Employed"/>
    <x v="1"/>
    <n v="70624"/>
    <x v="1"/>
    <x v="0"/>
    <n v="106"/>
    <n v="6"/>
    <n v="52"/>
    <n v="0"/>
    <n v="3"/>
    <s v="Corporate Auto"/>
    <s v="Corporate L3"/>
    <s v="Offer4"/>
    <s v="Call Center"/>
    <n v="49.234943000000001"/>
    <s v="SUV"/>
    <s v="Small"/>
  </r>
  <r>
    <s v="NI88122"/>
    <x v="3"/>
    <n v="7205.0195610000001"/>
    <x v="0"/>
    <s v="Basic"/>
    <x v="1"/>
    <d v="2011-12-02T00:00:00"/>
    <s v="Unemployed"/>
    <x v="0"/>
    <n v="0"/>
    <x v="0"/>
    <x v="1"/>
    <n v="64"/>
    <n v="27"/>
    <n v="62"/>
    <n v="0"/>
    <n v="2"/>
    <s v="Corporate Auto"/>
    <s v="Corporate L1"/>
    <s v="Offer1"/>
    <s v="Web"/>
    <n v="505.975326"/>
    <s v="Four-Door Car"/>
    <s v="Small"/>
  </r>
  <r>
    <s v="LG90006"/>
    <x v="4"/>
    <n v="11154.67599"/>
    <x v="0"/>
    <s v="Extended"/>
    <x v="4"/>
    <s v="1/28/11"/>
    <s v="Employed"/>
    <x v="0"/>
    <n v="31409"/>
    <x v="2"/>
    <x v="0"/>
    <n v="93"/>
    <n v="10"/>
    <n v="50"/>
    <n v="0"/>
    <n v="2"/>
    <s v="Personal Auto"/>
    <s v="Personal L3"/>
    <s v="Offer1"/>
    <s v="Branch"/>
    <n v="381.96065700000003"/>
    <s v="Four-Door Car"/>
    <s v="Medsize"/>
  </r>
  <r>
    <s v="XZ83249"/>
    <x v="2"/>
    <n v="10168.27175"/>
    <x v="0"/>
    <s v="Extended"/>
    <x v="3"/>
    <d v="2011-10-02T00:00:00"/>
    <s v="Employed"/>
    <x v="0"/>
    <n v="35504"/>
    <x v="2"/>
    <x v="0"/>
    <n v="128"/>
    <n v="4"/>
    <n v="86"/>
    <n v="0"/>
    <n v="3"/>
    <s v="Personal Auto"/>
    <s v="Personal L3"/>
    <s v="Offer3"/>
    <s v="Call Center"/>
    <n v="404.303518"/>
    <s v="SUV"/>
    <s v="Small"/>
  </r>
  <r>
    <s v="EP26605"/>
    <x v="0"/>
    <n v="5688.2049900000002"/>
    <x v="0"/>
    <s v="Basic"/>
    <x v="0"/>
    <s v="1/14/11"/>
    <s v="Employed"/>
    <x v="0"/>
    <n v="44833"/>
    <x v="0"/>
    <x v="2"/>
    <n v="72"/>
    <n v="24"/>
    <n v="59"/>
    <n v="0"/>
    <n v="3"/>
    <s v="Personal Auto"/>
    <s v="Personal L2"/>
    <s v="Offer1"/>
    <s v="Agent"/>
    <n v="345.6"/>
    <s v="Two-Door Car"/>
    <s v="Medsize"/>
  </r>
  <r>
    <s v="LW29130"/>
    <x v="0"/>
    <n v="5272.9320079999998"/>
    <x v="0"/>
    <s v="Basic"/>
    <x v="3"/>
    <s v="2/22/11"/>
    <s v="Employed"/>
    <x v="0"/>
    <n v="24423"/>
    <x v="0"/>
    <x v="2"/>
    <n v="67"/>
    <n v="5"/>
    <n v="62"/>
    <n v="0"/>
    <n v="6"/>
    <s v="Corporate Auto"/>
    <s v="Corporate L3"/>
    <s v="Offer1"/>
    <s v="Branch"/>
    <n v="321.60000000000002"/>
    <s v="Two-Door Car"/>
    <s v="Medsize"/>
  </r>
  <r>
    <s v="UD61088"/>
    <x v="3"/>
    <n v="13799.05459"/>
    <x v="0"/>
    <s v="Extended"/>
    <x v="0"/>
    <s v="2/23/11"/>
    <s v="Unemployed"/>
    <x v="1"/>
    <n v="0"/>
    <x v="0"/>
    <x v="0"/>
    <n v="127"/>
    <n v="20"/>
    <n v="31"/>
    <n v="0"/>
    <n v="2"/>
    <s v="Personal Auto"/>
    <s v="Personal L1"/>
    <s v="Offer1"/>
    <s v="Agent"/>
    <n v="609.6"/>
    <s v="SUV"/>
    <s v="Small"/>
  </r>
  <r>
    <s v="UY81122"/>
    <x v="4"/>
    <n v="4167.9946669999999"/>
    <x v="0"/>
    <s v="Basic"/>
    <x v="1"/>
    <d v="2011-02-02T00:00:00"/>
    <s v="Unemployed"/>
    <x v="0"/>
    <n v="0"/>
    <x v="0"/>
    <x v="1"/>
    <n v="69"/>
    <n v="22"/>
    <n v="98"/>
    <n v="3"/>
    <n v="8"/>
    <s v="Personal Auto"/>
    <s v="Personal L3"/>
    <s v="Offer1"/>
    <s v="Agent"/>
    <n v="433.95980600000001"/>
    <s v="Four-Door Car"/>
    <s v="Medsize"/>
  </r>
  <r>
    <s v="ED87136"/>
    <x v="1"/>
    <n v="4242.6928200000002"/>
    <x v="0"/>
    <s v="Basic"/>
    <x v="3"/>
    <s v="2/16/11"/>
    <s v="Unemployed"/>
    <x v="1"/>
    <n v="0"/>
    <x v="0"/>
    <x v="1"/>
    <n v="61"/>
    <n v="5"/>
    <n v="51"/>
    <n v="0"/>
    <n v="7"/>
    <s v="Personal Auto"/>
    <s v="Personal L2"/>
    <s v="Offer3"/>
    <s v="Call Center"/>
    <n v="439.2"/>
    <s v="Four-Door Car"/>
    <s v="Medsize"/>
  </r>
  <r>
    <s v="PK58026"/>
    <x v="2"/>
    <n v="5736.4589299999998"/>
    <x v="0"/>
    <s v="Basic"/>
    <x v="0"/>
    <d v="2011-02-02T00:00:00"/>
    <s v="Employed"/>
    <x v="0"/>
    <n v="96917"/>
    <x v="0"/>
    <x v="0"/>
    <n v="71"/>
    <n v="31"/>
    <n v="16"/>
    <n v="0"/>
    <n v="9"/>
    <s v="Personal Auto"/>
    <s v="Personal L3"/>
    <s v="Offer2"/>
    <s v="Agent"/>
    <n v="373.04703899999998"/>
    <s v="Two-Door Car"/>
    <s v="Medsize"/>
  </r>
  <r>
    <s v="OD79784"/>
    <x v="1"/>
    <n v="2679.6866249999998"/>
    <x v="0"/>
    <s v="Basic"/>
    <x v="0"/>
    <d v="2011-08-01T00:00:00"/>
    <s v="Employed"/>
    <x v="1"/>
    <n v="84450"/>
    <x v="2"/>
    <x v="1"/>
    <n v="68"/>
    <n v="18"/>
    <n v="12"/>
    <n v="0"/>
    <n v="1"/>
    <s v="Corporate Auto"/>
    <s v="Corporate L3"/>
    <s v="Offer2"/>
    <s v="Branch"/>
    <n v="291.25705900000003"/>
    <s v="Four-Door Car"/>
    <s v="Medsize"/>
  </r>
  <r>
    <s v="OO79691"/>
    <x v="1"/>
    <n v="11828.614369999999"/>
    <x v="0"/>
    <s v="Basic"/>
    <x v="1"/>
    <s v="2/27/11"/>
    <s v="Unemployed"/>
    <x v="0"/>
    <n v="0"/>
    <x v="0"/>
    <x v="1"/>
    <n v="111"/>
    <n v="4"/>
    <n v="8"/>
    <n v="0"/>
    <n v="2"/>
    <s v="Personal Auto"/>
    <s v="Personal L3"/>
    <s v="Offer2"/>
    <s v="Call Center"/>
    <n v="1018.808223"/>
    <s v="SUV"/>
    <s v="Medsize"/>
  </r>
  <r>
    <s v="PE72393"/>
    <x v="1"/>
    <n v="11905.06754"/>
    <x v="0"/>
    <s v="Premium"/>
    <x v="3"/>
    <s v="2/24/11"/>
    <s v="Unemployed"/>
    <x v="0"/>
    <n v="0"/>
    <x v="0"/>
    <x v="1"/>
    <n v="115"/>
    <n v="19"/>
    <n v="39"/>
    <n v="0"/>
    <n v="2"/>
    <s v="Corporate Auto"/>
    <s v="Corporate L1"/>
    <s v="Offer1"/>
    <s v="Branch"/>
    <n v="840.17908199999999"/>
    <s v="Four-Door Car"/>
    <s v="Medsize"/>
  </r>
  <r>
    <s v="QG39997"/>
    <x v="1"/>
    <n v="4212.8026"/>
    <x v="0"/>
    <s v="Premium"/>
    <x v="1"/>
    <d v="2011-01-01T00:00:00"/>
    <s v="Disabled"/>
    <x v="0"/>
    <n v="10097"/>
    <x v="1"/>
    <x v="0"/>
    <n v="110"/>
    <n v="17"/>
    <n v="69"/>
    <n v="0"/>
    <n v="1"/>
    <s v="Personal Auto"/>
    <s v="Personal L1"/>
    <s v="Offer1"/>
    <s v="Web"/>
    <n v="218.635593"/>
    <s v="Four-Door Car"/>
    <s v="Medsize"/>
  </r>
  <r>
    <s v="ET45138"/>
    <x v="3"/>
    <n v="5553.1867199999997"/>
    <x v="0"/>
    <s v="Extended"/>
    <x v="1"/>
    <d v="2011-10-02T00:00:00"/>
    <s v="Employed"/>
    <x v="0"/>
    <n v="33255"/>
    <x v="0"/>
    <x v="0"/>
    <n v="138"/>
    <n v="0"/>
    <n v="20"/>
    <n v="0"/>
    <n v="1"/>
    <s v="Personal Auto"/>
    <s v="Personal L1"/>
    <s v="Offer1"/>
    <s v="Branch"/>
    <n v="662.4"/>
    <s v="Sports Car"/>
    <s v="Medsize"/>
  </r>
  <r>
    <s v="WP46383"/>
    <x v="4"/>
    <n v="26538.579249999999"/>
    <x v="0"/>
    <s v="Basic"/>
    <x v="0"/>
    <s v="1/18/11"/>
    <s v="Employed"/>
    <x v="0"/>
    <n v="94132"/>
    <x v="0"/>
    <x v="0"/>
    <n v="73"/>
    <n v="31"/>
    <n v="68"/>
    <n v="0"/>
    <n v="2"/>
    <s v="Personal Auto"/>
    <s v="Personal L2"/>
    <s v="Offer2"/>
    <s v="Call Center"/>
    <n v="350.4"/>
    <s v="Four-Door Car"/>
    <s v="Small"/>
  </r>
  <r>
    <s v="FJ12205"/>
    <x v="4"/>
    <n v="6511.4676259999997"/>
    <x v="0"/>
    <s v="Extended"/>
    <x v="2"/>
    <s v="1/13/11"/>
    <s v="Employed"/>
    <x v="1"/>
    <n v="42602"/>
    <x v="1"/>
    <x v="0"/>
    <n v="85"/>
    <n v="7"/>
    <n v="75"/>
    <n v="3"/>
    <n v="3"/>
    <s v="Personal Auto"/>
    <s v="Personal L3"/>
    <s v="Offer2"/>
    <s v="Agent"/>
    <n v="63.161647000000002"/>
    <s v="Two-Door Car"/>
    <s v="Medsize"/>
  </r>
  <r>
    <s v="KE42114"/>
    <x v="2"/>
    <n v="4730.3552479999998"/>
    <x v="0"/>
    <s v="Basic"/>
    <x v="4"/>
    <s v="2/16/11"/>
    <s v="Medical Leave"/>
    <x v="1"/>
    <n v="17250"/>
    <x v="2"/>
    <x v="0"/>
    <n v="62"/>
    <n v="16"/>
    <n v="90"/>
    <n v="0"/>
    <n v="3"/>
    <s v="Personal Auto"/>
    <s v="Personal L3"/>
    <s v="Offer2"/>
    <s v="Call Center"/>
    <n v="175.52864199999999"/>
    <s v="Four-Door Car"/>
    <s v="Medsize"/>
  </r>
  <r>
    <s v="CO15448"/>
    <x v="3"/>
    <n v="2908.0208379999999"/>
    <x v="0"/>
    <s v="Basic"/>
    <x v="1"/>
    <s v="1/15/11"/>
    <s v="Employed"/>
    <x v="1"/>
    <n v="74212"/>
    <x v="2"/>
    <x v="0"/>
    <n v="73"/>
    <n v="16"/>
    <n v="26"/>
    <n v="0"/>
    <n v="1"/>
    <s v="Personal Auto"/>
    <s v="Personal L2"/>
    <s v="Offer2"/>
    <s v="Call Center"/>
    <n v="188.878749"/>
    <s v="Four-Door Car"/>
    <s v="Small"/>
  </r>
  <r>
    <s v="SU31072"/>
    <x v="0"/>
    <n v="4821.1564660000004"/>
    <x v="0"/>
    <s v="Basic"/>
    <x v="0"/>
    <d v="2011-02-02T00:00:00"/>
    <s v="Employed"/>
    <x v="1"/>
    <n v="85756"/>
    <x v="1"/>
    <x v="2"/>
    <n v="61"/>
    <n v="18"/>
    <n v="74"/>
    <n v="0"/>
    <n v="3"/>
    <s v="Personal Auto"/>
    <s v="Personal L3"/>
    <s v="Offer4"/>
    <s v="Branch"/>
    <n v="117.036869"/>
    <s v="Four-Door Car"/>
    <s v="Medsize"/>
  </r>
  <r>
    <s v="LC87490"/>
    <x v="1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3"/>
    <s v="Offer1"/>
    <s v="Branch"/>
    <n v="347.857619"/>
    <s v="Four-Door Car"/>
    <s v="Medsize"/>
  </r>
  <r>
    <s v="OT36536"/>
    <x v="4"/>
    <n v="5232.4549580000003"/>
    <x v="0"/>
    <s v="Basic"/>
    <x v="0"/>
    <d v="2011-07-02T00:00:00"/>
    <s v="Employed"/>
    <x v="1"/>
    <n v="41596"/>
    <x v="0"/>
    <x v="0"/>
    <n v="66"/>
    <n v="12"/>
    <n v="12"/>
    <n v="0"/>
    <n v="5"/>
    <s v="Personal Auto"/>
    <s v="Personal L3"/>
    <s v="Offer2"/>
    <s v="Call Center"/>
    <n v="316.8"/>
    <s v="Four-Door Car"/>
    <s v="Medsize"/>
  </r>
  <r>
    <s v="DE59454"/>
    <x v="2"/>
    <n v="2557.5855489999999"/>
    <x v="0"/>
    <s v="Basic"/>
    <x v="0"/>
    <d v="2011-07-02T00:00:00"/>
    <s v="Employed"/>
    <x v="1"/>
    <n v="72202"/>
    <x v="0"/>
    <x v="0"/>
    <n v="63"/>
    <n v="12"/>
    <n v="13"/>
    <n v="0"/>
    <n v="1"/>
    <s v="Corporate Auto"/>
    <s v="Corporate L3"/>
    <s v="Offer2"/>
    <s v="Branch"/>
    <n v="453.6"/>
    <s v="Two-Door Car"/>
    <s v="Small"/>
  </r>
  <r>
    <s v="VS63956"/>
    <x v="3"/>
    <n v="5871.175279"/>
    <x v="0"/>
    <s v="Extended"/>
    <x v="0"/>
    <s v="1/26/11"/>
    <s v="Employed"/>
    <x v="1"/>
    <n v="33967"/>
    <x v="0"/>
    <x v="2"/>
    <n v="76"/>
    <n v="0"/>
    <n v="60"/>
    <n v="0"/>
    <n v="8"/>
    <s v="Personal Auto"/>
    <s v="Personal L1"/>
    <s v="Offer2"/>
    <s v="Agent"/>
    <n v="364.8"/>
    <s v="Four-Door Car"/>
    <s v="Small"/>
  </r>
  <r>
    <s v="TR39403"/>
    <x v="3"/>
    <n v="3681.9789949999999"/>
    <x v="0"/>
    <s v="Extended"/>
    <x v="2"/>
    <s v="1/31/11"/>
    <s v="Employed"/>
    <x v="0"/>
    <n v="77951"/>
    <x v="1"/>
    <x v="0"/>
    <n v="93"/>
    <n v="28"/>
    <n v="46"/>
    <n v="3"/>
    <n v="1"/>
    <s v="Corporate Auto"/>
    <s v="Corporate L2"/>
    <s v="Offer4"/>
    <s v="Branch"/>
    <n v="19.668633"/>
    <s v="Two-Door Car"/>
    <s v="Medsize"/>
  </r>
  <r>
    <s v="AB62982"/>
    <x v="4"/>
    <n v="5918.0661280000004"/>
    <x v="0"/>
    <s v="Basic"/>
    <x v="4"/>
    <d v="2011-04-02T00:00:00"/>
    <s v="Employed"/>
    <x v="0"/>
    <n v="77521"/>
    <x v="0"/>
    <x v="0"/>
    <n v="73"/>
    <n v="6"/>
    <n v="66"/>
    <n v="0"/>
    <n v="3"/>
    <s v="Personal Auto"/>
    <s v="Personal L3"/>
    <s v="Offer3"/>
    <s v="Call Center"/>
    <n v="350.4"/>
    <s v="Two-Door Car"/>
    <s v="Small"/>
  </r>
  <r>
    <s v="QP76867"/>
    <x v="4"/>
    <n v="16152.90489"/>
    <x v="0"/>
    <s v="Basic"/>
    <x v="1"/>
    <s v="2/21/11"/>
    <s v="Unemployed"/>
    <x v="1"/>
    <n v="0"/>
    <x v="0"/>
    <x v="2"/>
    <n v="109"/>
    <n v="12"/>
    <n v="66"/>
    <n v="0"/>
    <n v="2"/>
    <s v="Personal Auto"/>
    <s v="Personal L3"/>
    <s v="Offer1"/>
    <s v="Agent"/>
    <n v="852.46034099999997"/>
    <s v="Sports Car"/>
    <s v="Large"/>
  </r>
  <r>
    <s v="MO41014"/>
    <x v="1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Corporate Auto"/>
    <s v="Corporate L2"/>
    <s v="Offer2"/>
    <s v="Call Center"/>
    <n v="80.73124"/>
    <s v="Four-Door Car"/>
    <s v="Medsize"/>
  </r>
  <r>
    <s v="EK56325"/>
    <x v="1"/>
    <n v="6637.2282379999997"/>
    <x v="0"/>
    <s v="Extended"/>
    <x v="3"/>
    <s v="2/16/11"/>
    <s v="Unemployed"/>
    <x v="1"/>
    <n v="0"/>
    <x v="0"/>
    <x v="0"/>
    <n v="92"/>
    <n v="4"/>
    <n v="83"/>
    <n v="2"/>
    <n v="3"/>
    <s v="Personal Auto"/>
    <s v="Personal L1"/>
    <s v="Offer3"/>
    <s v="Call Center"/>
    <n v="662.4"/>
    <s v="Four-Door Car"/>
    <s v="Medsize"/>
  </r>
  <r>
    <s v="LB59405"/>
    <x v="3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2"/>
    <s v="Offer2"/>
    <s v="Agent"/>
    <n v="547.20000000000005"/>
    <s v="Four-Door Car"/>
    <s v="Medsize"/>
  </r>
  <r>
    <s v="JI37927"/>
    <x v="4"/>
    <n v="7736.457821"/>
    <x v="0"/>
    <s v="Basic"/>
    <x v="1"/>
    <s v="2/19/11"/>
    <s v="Unemployed"/>
    <x v="0"/>
    <n v="0"/>
    <x v="1"/>
    <x v="0"/>
    <n v="112"/>
    <n v="6"/>
    <n v="37"/>
    <n v="3"/>
    <n v="7"/>
    <s v="Corporate Auto"/>
    <s v="Corporate L3"/>
    <s v="Offer2"/>
    <s v="Agent"/>
    <n v="78.975116999999997"/>
    <s v="SUV"/>
    <s v="Medsize"/>
  </r>
  <r>
    <s v="OJ43280"/>
    <x v="3"/>
    <n v="5644.4748529999997"/>
    <x v="0"/>
    <s v="Basic"/>
    <x v="0"/>
    <d v="2011-09-02T00:00:00"/>
    <s v="Employed"/>
    <x v="1"/>
    <n v="33137"/>
    <x v="0"/>
    <x v="1"/>
    <n v="74"/>
    <n v="16"/>
    <n v="8"/>
    <n v="0"/>
    <n v="4"/>
    <s v="Personal Auto"/>
    <s v="Personal L2"/>
    <s v="Offer3"/>
    <s v="Web"/>
    <n v="472.50037500000002"/>
    <s v="Two-Door Car"/>
    <s v="Medsize"/>
  </r>
  <r>
    <s v="YW43854"/>
    <x v="0"/>
    <n v="6944.7399919999998"/>
    <x v="0"/>
    <s v="Basic"/>
    <x v="3"/>
    <d v="2011-03-01T00:00:00"/>
    <s v="Unemployed"/>
    <x v="1"/>
    <n v="0"/>
    <x v="0"/>
    <x v="1"/>
    <n v="68"/>
    <n v="24"/>
    <n v="31"/>
    <n v="0"/>
    <n v="2"/>
    <s v="Personal Auto"/>
    <s v="Personal L1"/>
    <s v="Offer1"/>
    <s v="Branch"/>
    <n v="489.6"/>
    <s v="Four-Door Car"/>
    <s v="Medsize"/>
  </r>
  <r>
    <s v="AL43475"/>
    <x v="3"/>
    <n v="7373.2259910000002"/>
    <x v="0"/>
    <s v="Basic"/>
    <x v="1"/>
    <d v="2011-01-01T00:00:00"/>
    <s v="Employed"/>
    <x v="0"/>
    <n v="44938"/>
    <x v="0"/>
    <x v="0"/>
    <n v="183"/>
    <n v="7"/>
    <n v="37"/>
    <n v="0"/>
    <n v="1"/>
    <s v="Personal Auto"/>
    <s v="Personal L3"/>
    <s v="Offer2"/>
    <s v="Branch"/>
    <n v="2069.3098540000001"/>
    <s v="Luxury Car"/>
    <s v="Large"/>
  </r>
  <r>
    <s v="XY80192"/>
    <x v="4"/>
    <n v="13979.09014"/>
    <x v="0"/>
    <s v="Premium"/>
    <x v="3"/>
    <s v="1/31/11"/>
    <s v="Employed"/>
    <x v="1"/>
    <n v="33617"/>
    <x v="0"/>
    <x v="0"/>
    <n v="117"/>
    <n v="6"/>
    <n v="12"/>
    <n v="0"/>
    <n v="2"/>
    <s v="Personal Auto"/>
    <s v="Personal L3"/>
    <s v="Offer1"/>
    <s v="Agent"/>
    <n v="761.72233400000005"/>
    <s v="Four-Door Car"/>
    <s v="Medsize"/>
  </r>
  <r>
    <s v="PI71828"/>
    <x v="1"/>
    <n v="2395.9685669999999"/>
    <x v="0"/>
    <s v="Basic"/>
    <x v="1"/>
    <s v="2/18/11"/>
    <s v="Employed"/>
    <x v="1"/>
    <n v="38460"/>
    <x v="2"/>
    <x v="2"/>
    <n v="61"/>
    <n v="11"/>
    <n v="98"/>
    <n v="0"/>
    <n v="1"/>
    <s v="Personal Auto"/>
    <s v="Personal L3"/>
    <s v="Offer1"/>
    <s v="Branch"/>
    <n v="191.36568600000001"/>
    <s v="Four-Door Car"/>
    <s v="Medsize"/>
  </r>
  <r>
    <s v="RQ94849"/>
    <x v="3"/>
    <n v="2387.8582809999998"/>
    <x v="0"/>
    <s v="Basic"/>
    <x v="1"/>
    <s v="2/13/11"/>
    <s v="Unemployed"/>
    <x v="1"/>
    <n v="0"/>
    <x v="0"/>
    <x v="1"/>
    <n v="67"/>
    <n v="23"/>
    <n v="88"/>
    <n v="0"/>
    <n v="1"/>
    <s v="Personal Auto"/>
    <s v="Personal L3"/>
    <s v="Offer1"/>
    <s v="Web"/>
    <n v="482.4"/>
    <s v="Four-Door Car"/>
    <s v="Medsize"/>
  </r>
  <r>
    <s v="JX93039"/>
    <x v="0"/>
    <n v="4883.3350680000003"/>
    <x v="0"/>
    <s v="Extended"/>
    <x v="1"/>
    <s v="2/14/11"/>
    <s v="Employed"/>
    <x v="0"/>
    <n v="40171"/>
    <x v="2"/>
    <x v="0"/>
    <n v="123"/>
    <n v="13"/>
    <n v="23"/>
    <n v="0"/>
    <n v="1"/>
    <s v="Personal Auto"/>
    <s v="Personal L1"/>
    <s v="Offer2"/>
    <s v="Call Center"/>
    <n v="576.88014399999997"/>
    <s v="SUV"/>
    <s v="Medsize"/>
  </r>
  <r>
    <s v="KF44948"/>
    <x v="0"/>
    <n v="20496.69426"/>
    <x v="0"/>
    <s v="Basic"/>
    <x v="3"/>
    <s v="1/27/11"/>
    <s v="Unemployed"/>
    <x v="0"/>
    <n v="0"/>
    <x v="0"/>
    <x v="1"/>
    <n v="64"/>
    <n v="10"/>
    <n v="72"/>
    <n v="0"/>
    <n v="2"/>
    <s v="Personal Auto"/>
    <s v="Personal L2"/>
    <s v="Offer1"/>
    <s v="Branch"/>
    <n v="307.2"/>
    <s v="Four-Door Car"/>
    <s v="Medsize"/>
  </r>
  <r>
    <s v="OK14812"/>
    <x v="2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3"/>
    <s v="Offer1"/>
    <s v="Agent"/>
    <n v="67.530904000000007"/>
    <s v="Four-Door Car"/>
    <s v="Large"/>
  </r>
  <r>
    <s v="UV49359"/>
    <x v="2"/>
    <n v="7372.2307289999999"/>
    <x v="0"/>
    <s v="Basic"/>
    <x v="0"/>
    <s v="1/24/11"/>
    <s v="Employed"/>
    <x v="0"/>
    <n v="74335"/>
    <x v="2"/>
    <x v="1"/>
    <n v="187"/>
    <n v="3"/>
    <n v="4"/>
    <n v="0"/>
    <n v="1"/>
    <s v="Corporate Auto"/>
    <s v="Corporate L1"/>
    <s v="Offer3"/>
    <s v="Agent"/>
    <n v="896.43602299999998"/>
    <s v="Luxury Car"/>
    <s v="Small"/>
  </r>
  <r>
    <s v="IZ88103"/>
    <x v="3"/>
    <n v="12625.279469999999"/>
    <x v="0"/>
    <s v="Premium"/>
    <x v="0"/>
    <d v="2011-04-01T00:00:00"/>
    <s v="Employed"/>
    <x v="0"/>
    <n v="79421"/>
    <x v="1"/>
    <x v="0"/>
    <n v="104"/>
    <n v="2"/>
    <n v="85"/>
    <n v="0"/>
    <n v="2"/>
    <s v="Personal Auto"/>
    <s v="Personal L2"/>
    <s v="Offer1"/>
    <s v="Agent"/>
    <n v="115.126739"/>
    <s v="Four-Door Car"/>
    <s v="Medsize"/>
  </r>
  <r>
    <s v="QC27179"/>
    <x v="4"/>
    <n v="5261.419836"/>
    <x v="0"/>
    <s v="Basic"/>
    <x v="0"/>
    <d v="2011-05-02T00:00:00"/>
    <s v="Employed"/>
    <x v="1"/>
    <n v="38466"/>
    <x v="2"/>
    <x v="1"/>
    <n v="68"/>
    <n v="18"/>
    <n v="5"/>
    <n v="0"/>
    <n v="8"/>
    <s v="Personal Auto"/>
    <s v="Personal L2"/>
    <s v="Offer1"/>
    <s v="Agent"/>
    <n v="204.68579600000001"/>
    <s v="Two-Door Car"/>
    <s v="Medsize"/>
  </r>
  <r>
    <s v="VC47959"/>
    <x v="1"/>
    <n v="4895.811925"/>
    <x v="0"/>
    <s v="Basic"/>
    <x v="1"/>
    <d v="2011-05-02T00:00:00"/>
    <s v="Employed"/>
    <x v="0"/>
    <n v="54495"/>
    <x v="2"/>
    <x v="0"/>
    <n v="61"/>
    <n v="7"/>
    <n v="3"/>
    <n v="0"/>
    <n v="8"/>
    <s v="Personal Auto"/>
    <s v="Personal L3"/>
    <s v="Offer1"/>
    <s v="Branch"/>
    <n v="182.350945"/>
    <s v="Four-Door Car"/>
    <s v="Medsize"/>
  </r>
  <r>
    <s v="BN45584"/>
    <x v="4"/>
    <n v="4034.926461"/>
    <x v="0"/>
    <s v="Basic"/>
    <x v="1"/>
    <s v="2/23/11"/>
    <s v="Unemployed"/>
    <x v="0"/>
    <n v="0"/>
    <x v="0"/>
    <x v="1"/>
    <n v="112"/>
    <n v="8"/>
    <n v="28"/>
    <n v="0"/>
    <n v="1"/>
    <s v="Special Auto"/>
    <s v="Special L3"/>
    <s v="Offer3"/>
    <s v="Branch"/>
    <n v="806.4"/>
    <s v="Sports Car"/>
    <s v="Medsize"/>
  </r>
  <r>
    <s v="YP53257"/>
    <x v="4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VP84987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3"/>
    <s v="Offer1"/>
    <s v="Agent"/>
    <n v="350.4"/>
    <s v="Two-Door Car"/>
    <s v="Medsize"/>
  </r>
  <r>
    <s v="LK57934"/>
    <x v="2"/>
    <n v="10569.625470000001"/>
    <x v="0"/>
    <s v="Extended"/>
    <x v="0"/>
    <d v="2011-01-02T00:00:00"/>
    <s v="Employed"/>
    <x v="1"/>
    <n v="45776"/>
    <x v="1"/>
    <x v="0"/>
    <n v="89"/>
    <n v="2"/>
    <n v="17"/>
    <n v="0"/>
    <n v="2"/>
    <s v="Personal Auto"/>
    <s v="Personal L2"/>
    <s v="Offer1"/>
    <s v="Agent"/>
    <n v="95.950810000000004"/>
    <s v="Four-Door Car"/>
    <s v="Medsize"/>
  </r>
  <r>
    <s v="AV49798"/>
    <x v="1"/>
    <n v="7842.8656639999999"/>
    <x v="0"/>
    <s v="Extended"/>
    <x v="1"/>
    <d v="2011-04-02T00:00:00"/>
    <s v="Employed"/>
    <x v="1"/>
    <n v="94263"/>
    <x v="1"/>
    <x v="0"/>
    <n v="98"/>
    <n v="33"/>
    <n v="78"/>
    <n v="0"/>
    <n v="3"/>
    <s v="Personal Auto"/>
    <s v="Personal L1"/>
    <s v="Offer2"/>
    <s v="Branch"/>
    <n v="112.42021099999999"/>
    <s v="Four-Door Car"/>
    <s v="Medsize"/>
  </r>
  <r>
    <s v="RD73104"/>
    <x v="0"/>
    <n v="7942.4485480000003"/>
    <x v="0"/>
    <s v="Premium"/>
    <x v="3"/>
    <d v="2011-08-02T00:00:00"/>
    <s v="Disabled"/>
    <x v="0"/>
    <n v="12181"/>
    <x v="0"/>
    <x v="2"/>
    <n v="108"/>
    <n v="10"/>
    <n v="19"/>
    <n v="0"/>
    <n v="4"/>
    <s v="Personal Auto"/>
    <s v="Personal L1"/>
    <s v="Offer2"/>
    <s v="Web"/>
    <n v="591.51150600000005"/>
    <s v="Four-Door Car"/>
    <s v="Medsize"/>
  </r>
  <r>
    <s v="IZ17303"/>
    <x v="3"/>
    <n v="17002.02246"/>
    <x v="0"/>
    <s v="Extended"/>
    <x v="0"/>
    <d v="2011-12-01T00:00:00"/>
    <s v="Employed"/>
    <x v="1"/>
    <n v="97268"/>
    <x v="1"/>
    <x v="0"/>
    <n v="85"/>
    <n v="23"/>
    <n v="88"/>
    <n v="0"/>
    <n v="2"/>
    <s v="Personal Auto"/>
    <s v="Personal L3"/>
    <s v="Offer1"/>
    <s v="Agent"/>
    <n v="35.278647999999997"/>
    <s v="Four-Door Car"/>
    <s v="Medsize"/>
  </r>
  <r>
    <s v="PK79296"/>
    <x v="3"/>
    <n v="2602.2129650000002"/>
    <x v="0"/>
    <s v="Basic"/>
    <x v="1"/>
    <d v="2011-01-02T00:00:00"/>
    <s v="Disabled"/>
    <x v="0"/>
    <n v="28995"/>
    <x v="0"/>
    <x v="0"/>
    <n v="67"/>
    <n v="28"/>
    <n v="42"/>
    <n v="0"/>
    <n v="1"/>
    <s v="Personal Auto"/>
    <s v="Personal L3"/>
    <s v="Offer2"/>
    <s v="Branch"/>
    <n v="321.60000000000002"/>
    <s v="Four-Door Car"/>
    <s v="Medsize"/>
  </r>
  <r>
    <s v="VA82895"/>
    <x v="4"/>
    <n v="4112.841668"/>
    <x v="0"/>
    <s v="Basic"/>
    <x v="3"/>
    <s v="2/21/11"/>
    <s v="Disabled"/>
    <x v="0"/>
    <n v="25030"/>
    <x v="0"/>
    <x v="0"/>
    <n v="113"/>
    <n v="16"/>
    <n v="97"/>
    <n v="4"/>
    <n v="1"/>
    <s v="Personal Auto"/>
    <s v="Personal L3"/>
    <s v="Offer2"/>
    <s v="Branch"/>
    <n v="542.4"/>
    <s v="Sports Car"/>
    <s v="Medsize"/>
  </r>
  <r>
    <s v="WC66749"/>
    <x v="4"/>
    <n v="5213.0688929999997"/>
    <x v="0"/>
    <s v="Basic"/>
    <x v="1"/>
    <s v="1/16/11"/>
    <s v="Disabled"/>
    <x v="0"/>
    <n v="12613"/>
    <x v="0"/>
    <x v="2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x v="3"/>
    <n v="2292.791874"/>
    <x v="0"/>
    <s v="Basic"/>
    <x v="0"/>
    <d v="2011-06-02T00:00:00"/>
    <s v="Unemployed"/>
    <x v="0"/>
    <n v="0"/>
    <x v="0"/>
    <x v="1"/>
    <n v="64"/>
    <n v="18"/>
    <n v="30"/>
    <n v="0"/>
    <n v="1"/>
    <s v="Personal Auto"/>
    <s v="Personal L3"/>
    <s v="Offer1"/>
    <s v="Branch"/>
    <n v="460.8"/>
    <s v="Two-Door Car"/>
    <s v="Medsize"/>
  </r>
  <r>
    <s v="JA55700"/>
    <x v="3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IX97339"/>
    <x v="1"/>
    <n v="9234.2770259999998"/>
    <x v="0"/>
    <s v="Extended"/>
    <x v="1"/>
    <s v="2/24/11"/>
    <s v="Unemployed"/>
    <x v="0"/>
    <n v="0"/>
    <x v="0"/>
    <x v="1"/>
    <n v="134"/>
    <n v="29"/>
    <n v="43"/>
    <n v="0"/>
    <n v="6"/>
    <s v="Corporate Auto"/>
    <s v="Corporate L3"/>
    <s v="Offer1"/>
    <s v="Branch"/>
    <n v="643.20000000000005"/>
    <s v="SUV"/>
    <s v="Medsize"/>
  </r>
  <r>
    <s v="DH93540"/>
    <x v="4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KV56995"/>
    <x v="2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PA15141"/>
    <x v="3"/>
    <n v="6953.9523509999999"/>
    <x v="0"/>
    <s v="Extended"/>
    <x v="3"/>
    <s v="2/27/11"/>
    <s v="Employed"/>
    <x v="0"/>
    <n v="43221"/>
    <x v="2"/>
    <x v="0"/>
    <n v="87"/>
    <n v="33"/>
    <n v="51"/>
    <n v="0"/>
    <n v="7"/>
    <s v="Special Auto"/>
    <s v="Special L2"/>
    <s v="Offer1"/>
    <s v="Branch"/>
    <n v="398.73525699999999"/>
    <s v="Four-Door Car"/>
    <s v="Large"/>
  </r>
  <r>
    <s v="FC48492"/>
    <x v="3"/>
    <n v="2876.7750850000002"/>
    <x v="0"/>
    <s v="Extended"/>
    <x v="0"/>
    <s v="2/19/11"/>
    <s v="Unemployed"/>
    <x v="1"/>
    <n v="0"/>
    <x v="0"/>
    <x v="1"/>
    <n v="84"/>
    <n v="4"/>
    <n v="29"/>
    <n v="0"/>
    <n v="1"/>
    <s v="Personal Auto"/>
    <s v="Personal L1"/>
    <s v="Offer3"/>
    <s v="Branch"/>
    <n v="849.01195800000005"/>
    <s v="Four-Door Car"/>
    <s v="Medsize"/>
  </r>
  <r>
    <s v="ZJ29643"/>
    <x v="0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3"/>
    <s v="Offer1"/>
    <s v="Agent"/>
    <n v="481.02578599999998"/>
    <s v="Four-Door Car"/>
    <s v="Medsize"/>
  </r>
  <r>
    <s v="EC22495"/>
    <x v="4"/>
    <n v="3145.4564890000001"/>
    <x v="0"/>
    <s v="Extended"/>
    <x v="3"/>
    <d v="2011-07-02T00:00:00"/>
    <s v="Employed"/>
    <x v="1"/>
    <n v="52082"/>
    <x v="0"/>
    <x v="0"/>
    <n v="79"/>
    <n v="2"/>
    <n v="47"/>
    <n v="0"/>
    <n v="1"/>
    <s v="Personal Auto"/>
    <s v="Personal L3"/>
    <s v="Offer4"/>
    <s v="Branch"/>
    <n v="379.2"/>
    <s v="Four-Door Car"/>
    <s v="Small"/>
  </r>
  <r>
    <s v="RO87000"/>
    <x v="3"/>
    <n v="2688.8786089999999"/>
    <x v="0"/>
    <s v="Basic"/>
    <x v="3"/>
    <s v="2/16/11"/>
    <s v="Employed"/>
    <x v="1"/>
    <n v="50719"/>
    <x v="0"/>
    <x v="1"/>
    <n v="68"/>
    <n v="10"/>
    <n v="28"/>
    <n v="0"/>
    <n v="1"/>
    <s v="Personal Auto"/>
    <s v="Personal L3"/>
    <s v="Offer2"/>
    <s v="Call Center"/>
    <n v="394.248334"/>
    <s v="Four-Door Car"/>
    <s v="Medsize"/>
  </r>
  <r>
    <s v="YU35148"/>
    <x v="0"/>
    <n v="4749.1275210000003"/>
    <x v="0"/>
    <s v="Extended"/>
    <x v="0"/>
    <d v="2011-10-01T00:00:00"/>
    <s v="Unemployed"/>
    <x v="0"/>
    <n v="0"/>
    <x v="0"/>
    <x v="0"/>
    <n v="123"/>
    <n v="33"/>
    <n v="35"/>
    <n v="0"/>
    <n v="1"/>
    <s v="Personal Auto"/>
    <s v="Personal L2"/>
    <s v="Offer3"/>
    <s v="Call Center"/>
    <n v="590.4"/>
    <s v="SUV"/>
    <s v="Medsize"/>
  </r>
  <r>
    <s v="BW51534"/>
    <x v="3"/>
    <n v="8364.5027929999997"/>
    <x v="0"/>
    <s v="Basic"/>
    <x v="3"/>
    <s v="1/16/11"/>
    <s v="Unemployed"/>
    <x v="0"/>
    <n v="0"/>
    <x v="0"/>
    <x v="0"/>
    <n v="110"/>
    <n v="7"/>
    <n v="40"/>
    <n v="0"/>
    <n v="5"/>
    <s v="Corporate Auto"/>
    <s v="Corporate L2"/>
    <s v="Offer1"/>
    <s v="Branch"/>
    <n v="528"/>
    <s v="SUV"/>
    <s v="Small"/>
  </r>
  <r>
    <s v="ER50891"/>
    <x v="3"/>
    <n v="3450.328786"/>
    <x v="0"/>
    <s v="Extended"/>
    <x v="3"/>
    <d v="2011-07-01T00:00:00"/>
    <s v="Employed"/>
    <x v="1"/>
    <n v="39248"/>
    <x v="2"/>
    <x v="0"/>
    <n v="87"/>
    <n v="27"/>
    <n v="22"/>
    <n v="0"/>
    <n v="1"/>
    <s v="Personal Auto"/>
    <s v="Personal L1"/>
    <s v="Offer4"/>
    <s v="Agent"/>
    <n v="386.76512500000001"/>
    <s v="Four-Door Car"/>
    <s v="Medsize"/>
  </r>
  <r>
    <s v="LM63497"/>
    <x v="4"/>
    <n v="2935.8382449999999"/>
    <x v="0"/>
    <s v="Extended"/>
    <x v="1"/>
    <d v="2011-06-02T00:00:00"/>
    <s v="Unemployed"/>
    <x v="0"/>
    <n v="0"/>
    <x v="0"/>
    <x v="1"/>
    <n v="82"/>
    <n v="11"/>
    <n v="35"/>
    <n v="0"/>
    <n v="1"/>
    <s v="Personal Auto"/>
    <s v="Personal L3"/>
    <s v="Offer1"/>
    <s v="Web"/>
    <n v="590.4"/>
    <s v="Four-Door Car"/>
    <s v="Medsize"/>
  </r>
  <r>
    <s v="DE71115"/>
    <x v="0"/>
    <n v="2772.5021390000002"/>
    <x v="0"/>
    <s v="Basic"/>
    <x v="3"/>
    <s v="1/15/11"/>
    <s v="Employed"/>
    <x v="1"/>
    <n v="68463"/>
    <x v="0"/>
    <x v="0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x v="3"/>
    <n v="3963.4032699999998"/>
    <x v="0"/>
    <s v="Extended"/>
    <x v="3"/>
    <d v="2011-12-02T00:00:00"/>
    <s v="Employed"/>
    <x v="1"/>
    <n v="38096"/>
    <x v="0"/>
    <x v="2"/>
    <n v="99"/>
    <n v="3"/>
    <n v="28"/>
    <n v="0"/>
    <n v="1"/>
    <s v="Personal Auto"/>
    <s v="Personal L1"/>
    <s v="Offer1"/>
    <s v="Agent"/>
    <n v="475.2"/>
    <s v="Two-Door Car"/>
    <s v="Medsize"/>
  </r>
  <r>
    <s v="IZ50034"/>
    <x v="0"/>
    <n v="8062.5461169999999"/>
    <x v="0"/>
    <s v="Basic"/>
    <x v="1"/>
    <s v="2/14/11"/>
    <s v="Employed"/>
    <x v="1"/>
    <n v="42124"/>
    <x v="0"/>
    <x v="0"/>
    <n v="101"/>
    <n v="3"/>
    <n v="78"/>
    <n v="0"/>
    <n v="6"/>
    <s v="Personal Auto"/>
    <s v="Personal L2"/>
    <s v="Offer4"/>
    <s v="Branch"/>
    <n v="484.8"/>
    <s v="SUV"/>
    <s v="Medsize"/>
  </r>
  <r>
    <s v="AR75105"/>
    <x v="3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LX77880"/>
    <x v="4"/>
    <n v="4855.7736139999997"/>
    <x v="0"/>
    <s v="Basic"/>
    <x v="0"/>
    <d v="2011-07-02T00:00:00"/>
    <s v="Employed"/>
    <x v="0"/>
    <n v="24149"/>
    <x v="0"/>
    <x v="0"/>
    <n v="61"/>
    <n v="15"/>
    <n v="10"/>
    <n v="0"/>
    <n v="3"/>
    <s v="Personal Auto"/>
    <s v="Personal L1"/>
    <s v="Offer1"/>
    <s v="Agent"/>
    <n v="292.8"/>
    <s v="Four-Door Car"/>
    <s v="Small"/>
  </r>
  <r>
    <s v="PQ72803"/>
    <x v="0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3"/>
    <s v="Offer2"/>
    <s v="Agent"/>
    <n v="486.27855699999998"/>
    <s v="Four-Door Car"/>
    <s v="Large"/>
  </r>
  <r>
    <s v="PV99529"/>
    <x v="1"/>
    <n v="2724.430809"/>
    <x v="0"/>
    <s v="Extended"/>
    <x v="0"/>
    <d v="2011-07-01T00:00:00"/>
    <s v="Unemployed"/>
    <x v="1"/>
    <n v="0"/>
    <x v="0"/>
    <x v="2"/>
    <n v="77"/>
    <n v="15"/>
    <n v="31"/>
    <n v="0"/>
    <n v="1"/>
    <s v="Personal Auto"/>
    <s v="Personal L1"/>
    <s v="Offer1"/>
    <s v="Branch"/>
    <n v="404.82483000000002"/>
    <s v="Two-Door Car"/>
    <s v="Medsize"/>
  </r>
  <r>
    <s v="UW10841"/>
    <x v="3"/>
    <n v="9976.2454899999993"/>
    <x v="0"/>
    <s v="Basic"/>
    <x v="0"/>
    <s v="2/21/11"/>
    <s v="Employed"/>
    <x v="1"/>
    <n v="74115"/>
    <x v="2"/>
    <x v="0"/>
    <n v="63"/>
    <n v="24"/>
    <n v="24"/>
    <n v="0"/>
    <n v="2"/>
    <s v="Personal Auto"/>
    <s v="Personal L2"/>
    <s v="Offer2"/>
    <s v="Branch"/>
    <n v="275.34948100000003"/>
    <s v="Four-Door Car"/>
    <s v="Medsize"/>
  </r>
  <r>
    <s v="UO93347"/>
    <x v="3"/>
    <n v="3755.2602510000002"/>
    <x v="0"/>
    <s v="Extended"/>
    <x v="3"/>
    <s v="2/24/11"/>
    <s v="Employed"/>
    <x v="1"/>
    <n v="34624"/>
    <x v="2"/>
    <x v="0"/>
    <n v="95"/>
    <n v="28"/>
    <n v="66"/>
    <n v="0"/>
    <n v="1"/>
    <s v="Personal Auto"/>
    <s v="Personal L3"/>
    <s v="Offer2"/>
    <s v="Call Center"/>
    <n v="270.37033500000001"/>
    <s v="Four-Door Car"/>
    <s v="Medsize"/>
  </r>
  <r>
    <s v="WK46492"/>
    <x v="1"/>
    <n v="9642.2145290000008"/>
    <x v="0"/>
    <s v="Extended"/>
    <x v="0"/>
    <s v="2/22/11"/>
    <s v="Employed"/>
    <x v="0"/>
    <n v="36108"/>
    <x v="0"/>
    <x v="2"/>
    <n v="128"/>
    <n v="5"/>
    <n v="35"/>
    <n v="2"/>
    <n v="9"/>
    <s v="Personal Auto"/>
    <s v="Personal L2"/>
    <s v="Offer3"/>
    <s v="Agent"/>
    <n v="614.4"/>
    <s v="SUV"/>
    <s v="Large"/>
  </r>
  <r>
    <s v="DO70918"/>
    <x v="2"/>
    <n v="4573.9981340000004"/>
    <x v="0"/>
    <s v="Extended"/>
    <x v="3"/>
    <d v="2011-05-01T00:00:00"/>
    <s v="Unemployed"/>
    <x v="0"/>
    <n v="0"/>
    <x v="0"/>
    <x v="1"/>
    <n v="127"/>
    <n v="22"/>
    <n v="53"/>
    <n v="0"/>
    <n v="1"/>
    <s v="Special Auto"/>
    <s v="Special L2"/>
    <s v="Offer1"/>
    <s v="Agent"/>
    <n v="914.4"/>
    <s v="Sports Car"/>
    <s v="Small"/>
  </r>
  <r>
    <s v="KG71396"/>
    <x v="2"/>
    <n v="4017.0554849999999"/>
    <x v="0"/>
    <s v="Premium"/>
    <x v="3"/>
    <s v="1/29/11"/>
    <s v="Unemployed"/>
    <x v="1"/>
    <n v="0"/>
    <x v="0"/>
    <x v="1"/>
    <n v="118"/>
    <n v="23"/>
    <n v="54"/>
    <n v="0"/>
    <n v="1"/>
    <s v="Corporate Auto"/>
    <s v="Corporate L3"/>
    <s v="Offer1"/>
    <s v="Agent"/>
    <n v="959.84992199999999"/>
    <s v="Two-Door Car"/>
    <s v="Medsize"/>
  </r>
  <r>
    <s v="MI16758"/>
    <x v="2"/>
    <n v="12052.886930000001"/>
    <x v="0"/>
    <s v="Basic"/>
    <x v="3"/>
    <s v="1/13/11"/>
    <s v="Employed"/>
    <x v="0"/>
    <n v="43184"/>
    <x v="2"/>
    <x v="2"/>
    <n v="102"/>
    <n v="6"/>
    <n v="81"/>
    <n v="0"/>
    <n v="2"/>
    <s v="Personal Auto"/>
    <s v="Personal L3"/>
    <s v="Offer1"/>
    <s v="Web"/>
    <n v="376.83688799999999"/>
    <s v="SUV"/>
    <s v="Small"/>
  </r>
  <r>
    <s v="AT98182"/>
    <x v="3"/>
    <n v="2525.419695"/>
    <x v="0"/>
    <s v="Basic"/>
    <x v="4"/>
    <s v="1/18/11"/>
    <s v="Unemployed"/>
    <x v="0"/>
    <n v="0"/>
    <x v="1"/>
    <x v="0"/>
    <n v="67"/>
    <n v="9"/>
    <n v="37"/>
    <n v="0"/>
    <n v="1"/>
    <s v="Corporate Auto"/>
    <s v="Corporate L3"/>
    <s v="Offer4"/>
    <s v="Agent"/>
    <n v="146.30139600000001"/>
    <s v="Four-Door Car"/>
    <s v="Large"/>
  </r>
  <r>
    <s v="GP67583"/>
    <x v="1"/>
    <n v="8207.7775980000006"/>
    <x v="0"/>
    <s v="Premium"/>
    <x v="1"/>
    <d v="2011-12-01T00:00:00"/>
    <s v="Employed"/>
    <x v="1"/>
    <n v="35349"/>
    <x v="0"/>
    <x v="0"/>
    <n v="102"/>
    <n v="7"/>
    <n v="2"/>
    <n v="0"/>
    <n v="4"/>
    <s v="Personal Auto"/>
    <s v="Personal L3"/>
    <s v="Offer1"/>
    <s v="Web"/>
    <n v="489.6"/>
    <s v="Four-Door Car"/>
    <s v="Medsize"/>
  </r>
  <r>
    <s v="DY73849"/>
    <x v="3"/>
    <n v="4569.8757999999998"/>
    <x v="0"/>
    <s v="Extended"/>
    <x v="0"/>
    <s v="1/25/11"/>
    <s v="Unemployed"/>
    <x v="0"/>
    <n v="0"/>
    <x v="1"/>
    <x v="0"/>
    <n v="124"/>
    <n v="32"/>
    <n v="75"/>
    <n v="0"/>
    <n v="1"/>
    <s v="Personal Auto"/>
    <s v="Personal L1"/>
    <s v="Offer2"/>
    <s v="Call Center"/>
    <n v="250.723005"/>
    <s v="SUV"/>
    <s v="Large"/>
  </r>
  <r>
    <s v="UR42360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Personal Auto"/>
    <s v="Personal L1"/>
    <s v="Offer2"/>
    <s v="Call Center"/>
    <n v="525.6"/>
    <s v="Two-Door Car"/>
    <s v="Small"/>
  </r>
  <r>
    <s v="IK74329"/>
    <x v="1"/>
    <n v="18061.918369999999"/>
    <x v="0"/>
    <s v="Basic"/>
    <x v="3"/>
    <d v="2011-05-01T00:00:00"/>
    <s v="Medical Leave"/>
    <x v="0"/>
    <n v="13164"/>
    <x v="1"/>
    <x v="1"/>
    <n v="70"/>
    <n v="0"/>
    <n v="45"/>
    <n v="0"/>
    <n v="2"/>
    <s v="Personal Auto"/>
    <s v="Personal L3"/>
    <s v="Offer1"/>
    <s v="Agent"/>
    <n v="75.393383"/>
    <s v="Two-Door Car"/>
    <s v="Medsize"/>
  </r>
  <r>
    <s v="WJ20394"/>
    <x v="2"/>
    <n v="5191.0470109999997"/>
    <x v="0"/>
    <s v="Premium"/>
    <x v="3"/>
    <s v="2/14/11"/>
    <s v="Unemployed"/>
    <x v="1"/>
    <n v="0"/>
    <x v="0"/>
    <x v="0"/>
    <n v="141"/>
    <n v="7"/>
    <n v="32"/>
    <n v="0"/>
    <n v="1"/>
    <s v="Corporate Auto"/>
    <s v="Corporate L2"/>
    <s v="Offer4"/>
    <s v="Web"/>
    <n v="676.8"/>
    <s v="SUV"/>
    <s v="Medsize"/>
  </r>
  <r>
    <s v="PF26758"/>
    <x v="4"/>
    <n v="6271.3151559999997"/>
    <x v="0"/>
    <s v="Extended"/>
    <x v="1"/>
    <s v="1/14/11"/>
    <s v="Employed"/>
    <x v="0"/>
    <n v="94880"/>
    <x v="2"/>
    <x v="1"/>
    <n v="79"/>
    <n v="18"/>
    <n v="73"/>
    <n v="3"/>
    <n v="3"/>
    <s v="Special Auto"/>
    <s v="Special L2"/>
    <s v="Offer1"/>
    <s v="Agent"/>
    <n v="347.59510799999998"/>
    <s v="Four-Door Car"/>
    <s v="Medsize"/>
  </r>
  <r>
    <s v="DK81475"/>
    <x v="2"/>
    <n v="4619.4499219999998"/>
    <x v="0"/>
    <s v="Basic"/>
    <x v="1"/>
    <d v="2011-03-01T00:00:00"/>
    <s v="Employed"/>
    <x v="1"/>
    <n v="95301"/>
    <x v="0"/>
    <x v="0"/>
    <n v="114"/>
    <n v="34"/>
    <n v="43"/>
    <n v="0"/>
    <n v="1"/>
    <s v="Personal Auto"/>
    <s v="Personal L1"/>
    <s v="Offer3"/>
    <s v="Call Center"/>
    <n v="547.20000000000005"/>
    <s v="SUV"/>
    <s v="Large"/>
  </r>
  <r>
    <s v="DK93464"/>
    <x v="2"/>
    <n v="8571.4807180000007"/>
    <x v="0"/>
    <s v="Premium"/>
    <x v="0"/>
    <s v="1/23/11"/>
    <s v="Employed"/>
    <x v="0"/>
    <n v="56202"/>
    <x v="2"/>
    <x v="0"/>
    <n v="107"/>
    <n v="19"/>
    <n v="33"/>
    <n v="0"/>
    <n v="8"/>
    <s v="Personal Auto"/>
    <s v="Personal L1"/>
    <s v="Offer2"/>
    <s v="Agent"/>
    <n v="513.51109099999996"/>
    <s v="Two-Door Car"/>
    <s v="Medsize"/>
  </r>
  <r>
    <s v="XS76166"/>
    <x v="4"/>
    <n v="3245.4799849999999"/>
    <x v="0"/>
    <s v="Extended"/>
    <x v="1"/>
    <s v="1/17/11"/>
    <s v="Employed"/>
    <x v="0"/>
    <n v="35592"/>
    <x v="0"/>
    <x v="0"/>
    <n v="82"/>
    <n v="34"/>
    <n v="38"/>
    <n v="0"/>
    <n v="1"/>
    <s v="Personal Auto"/>
    <s v="Personal L3"/>
    <s v="Offer4"/>
    <s v="Call Center"/>
    <n v="496.80541799999997"/>
    <s v="Two-Door Car"/>
    <s v="Small"/>
  </r>
  <r>
    <s v="TZ76531"/>
    <x v="3"/>
    <n v="12489.21197"/>
    <x v="0"/>
    <s v="Premium"/>
    <x v="3"/>
    <d v="2011-03-02T00:00:00"/>
    <s v="Unemployed"/>
    <x v="1"/>
    <n v="0"/>
    <x v="0"/>
    <x v="0"/>
    <n v="113"/>
    <n v="4"/>
    <n v="13"/>
    <n v="0"/>
    <n v="2"/>
    <s v="Personal Auto"/>
    <s v="Personal L3"/>
    <s v="Offer3"/>
    <s v="Call Center"/>
    <n v="542.4"/>
    <s v="Four-Door Car"/>
    <s v="Medsize"/>
  </r>
  <r>
    <s v="RC22595"/>
    <x v="1"/>
    <n v="3799.7462620000001"/>
    <x v="0"/>
    <s v="Premium"/>
    <x v="1"/>
    <d v="2011-11-01T00:00:00"/>
    <s v="Unemployed"/>
    <x v="0"/>
    <n v="0"/>
    <x v="0"/>
    <x v="0"/>
    <n v="102"/>
    <n v="1"/>
    <n v="99"/>
    <n v="0"/>
    <n v="1"/>
    <s v="Personal Auto"/>
    <s v="Personal L3"/>
    <s v="Offer1"/>
    <s v="Branch"/>
    <n v="489.6"/>
    <s v="Four-Door Car"/>
    <s v="Large"/>
  </r>
  <r>
    <s v="IA90990"/>
    <x v="3"/>
    <n v="10004.748740000001"/>
    <x v="0"/>
    <s v="Extended"/>
    <x v="3"/>
    <s v="1/27/11"/>
    <s v="Unemployed"/>
    <x v="0"/>
    <n v="0"/>
    <x v="0"/>
    <x v="1"/>
    <n v="89"/>
    <n v="6"/>
    <n v="55"/>
    <n v="0"/>
    <n v="2"/>
    <s v="Corporate Auto"/>
    <s v="Corporate L3"/>
    <s v="Offer2"/>
    <s v="Branch"/>
    <n v="640.79999999999995"/>
    <s v="Two-Door Car"/>
    <s v="Medsize"/>
  </r>
  <r>
    <s v="QQ69088"/>
    <x v="0"/>
    <n v="5577.669457"/>
    <x v="0"/>
    <s v="Basic"/>
    <x v="4"/>
    <s v="1/17/11"/>
    <s v="Disabled"/>
    <x v="1"/>
    <n v="11097"/>
    <x v="0"/>
    <x v="0"/>
    <n v="73"/>
    <n v="26"/>
    <n v="50"/>
    <n v="0"/>
    <n v="4"/>
    <s v="Corporate Auto"/>
    <s v="Corporate L3"/>
    <s v="Offer3"/>
    <s v="Web"/>
    <n v="350.4"/>
    <s v="Two-Door Car"/>
    <s v="Small"/>
  </r>
  <r>
    <s v="ED59130"/>
    <x v="1"/>
    <n v="16705.10312"/>
    <x v="0"/>
    <s v="Extended"/>
    <x v="0"/>
    <s v="1/19/11"/>
    <s v="Employed"/>
    <x v="1"/>
    <n v="74900"/>
    <x v="0"/>
    <x v="0"/>
    <n v="208"/>
    <n v="31"/>
    <n v="63"/>
    <n v="0"/>
    <n v="6"/>
    <s v="Personal Auto"/>
    <s v="Personal L1"/>
    <s v="Offer3"/>
    <s v="Call Center"/>
    <n v="998.4"/>
    <s v="Luxury SUV"/>
    <s v="Medsize"/>
  </r>
  <r>
    <s v="SC90717"/>
    <x v="3"/>
    <n v="31864.858899999999"/>
    <x v="0"/>
    <s v="Extended"/>
    <x v="4"/>
    <d v="2011-08-02T00:00:00"/>
    <s v="Employed"/>
    <x v="1"/>
    <n v="23576"/>
    <x v="2"/>
    <x v="0"/>
    <n v="89"/>
    <n v="8"/>
    <n v="72"/>
    <n v="0"/>
    <n v="2"/>
    <s v="Personal Auto"/>
    <s v="Personal L3"/>
    <s v="Offer2"/>
    <s v="Web"/>
    <n v="383.50809600000002"/>
    <s v="Four-Door Car"/>
    <s v="Medsize"/>
  </r>
  <r>
    <s v="PP36346"/>
    <x v="2"/>
    <n v="3708.811428"/>
    <x v="0"/>
    <s v="Extended"/>
    <x v="3"/>
    <s v="1/27/11"/>
    <s v="Disabled"/>
    <x v="0"/>
    <n v="23393"/>
    <x v="0"/>
    <x v="0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x v="4"/>
    <n v="7203.1336259999998"/>
    <x v="0"/>
    <s v="Extended"/>
    <x v="2"/>
    <d v="2011-10-01T00:00:00"/>
    <s v="Unemployed"/>
    <x v="0"/>
    <n v="0"/>
    <x v="1"/>
    <x v="0"/>
    <n v="95"/>
    <n v="3"/>
    <n v="29"/>
    <n v="0"/>
    <n v="9"/>
    <s v="Personal Auto"/>
    <s v="Personal L2"/>
    <s v="Offer1"/>
    <s v="Agent"/>
    <n v="149.84322299999999"/>
    <s v="Two-Door Car"/>
    <s v="Medsize"/>
  </r>
  <r>
    <s v="TU68427"/>
    <x v="1"/>
    <n v="2649.658715"/>
    <x v="0"/>
    <s v="Basic"/>
    <x v="3"/>
    <d v="2011-03-02T00:00:00"/>
    <s v="Unemployed"/>
    <x v="0"/>
    <n v="0"/>
    <x v="0"/>
    <x v="1"/>
    <n v="73"/>
    <n v="3"/>
    <n v="93"/>
    <n v="0"/>
    <n v="1"/>
    <s v="Personal Auto"/>
    <s v="Personal L3"/>
    <s v="Offer2"/>
    <s v="Web"/>
    <n v="350.4"/>
    <s v="Two-Door Car"/>
    <s v="Medsize"/>
  </r>
  <r>
    <s v="YD28431"/>
    <x v="3"/>
    <n v="6991.6141790000001"/>
    <x v="0"/>
    <s v="Extended"/>
    <x v="2"/>
    <d v="2011-09-02T00:00:00"/>
    <s v="Employed"/>
    <x v="0"/>
    <n v="66346"/>
    <x v="1"/>
    <x v="0"/>
    <n v="87"/>
    <n v="15"/>
    <n v="7"/>
    <n v="1"/>
    <n v="4"/>
    <s v="Personal Auto"/>
    <s v="Personal L1"/>
    <s v="Offer4"/>
    <s v="Agent"/>
    <n v="78.179743000000002"/>
    <s v="Four-Door Car"/>
    <s v="Large"/>
  </r>
  <r>
    <s v="MY56715"/>
    <x v="4"/>
    <n v="3380.712383"/>
    <x v="0"/>
    <s v="Extended"/>
    <x v="0"/>
    <s v="2/27/11"/>
    <s v="Employed"/>
    <x v="1"/>
    <n v="58109"/>
    <x v="0"/>
    <x v="2"/>
    <n v="86"/>
    <n v="9"/>
    <n v="6"/>
    <n v="0"/>
    <n v="1"/>
    <s v="Corporate Auto"/>
    <s v="Corporate L3"/>
    <s v="Offer2"/>
    <s v="Branch"/>
    <n v="412.8"/>
    <s v="Two-Door Car"/>
    <s v="Medsize"/>
  </r>
  <r>
    <s v="NF60680"/>
    <x v="1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BD70337"/>
    <x v="3"/>
    <n v="24706.920109999999"/>
    <x v="0"/>
    <s v="Basic"/>
    <x v="3"/>
    <d v="2011-07-01T00:00:00"/>
    <s v="Medical Leave"/>
    <x v="1"/>
    <n v="26307"/>
    <x v="2"/>
    <x v="0"/>
    <n v="73"/>
    <n v="26"/>
    <n v="1"/>
    <n v="0"/>
    <n v="2"/>
    <s v="Personal Auto"/>
    <s v="Personal L2"/>
    <s v="Offer4"/>
    <s v="Call Center"/>
    <n v="313.19243899999998"/>
    <s v="Four-Door Car"/>
    <s v="Medsize"/>
  </r>
  <r>
    <s v="DM77491"/>
    <x v="4"/>
    <n v="7416.4666649999999"/>
    <x v="0"/>
    <s v="Basic"/>
    <x v="0"/>
    <s v="1/16/11"/>
    <s v="Unemployed"/>
    <x v="1"/>
    <n v="0"/>
    <x v="2"/>
    <x v="0"/>
    <n v="69"/>
    <n v="6"/>
    <n v="52"/>
    <n v="0"/>
    <n v="2"/>
    <s v="Personal Auto"/>
    <s v="Personal L1"/>
    <s v="Offer3"/>
    <s v="Call Center"/>
    <n v="238.057939"/>
    <s v="Four-Door Car"/>
    <s v="Medsize"/>
  </r>
  <r>
    <s v="EV57176"/>
    <x v="3"/>
    <n v="5605.3804170000003"/>
    <x v="0"/>
    <s v="Basic"/>
    <x v="3"/>
    <s v="1/21/11"/>
    <s v="Employed"/>
    <x v="0"/>
    <n v="21171"/>
    <x v="0"/>
    <x v="2"/>
    <n v="72"/>
    <n v="2"/>
    <n v="40"/>
    <n v="0"/>
    <n v="3"/>
    <s v="Corporate Auto"/>
    <s v="Corporate L3"/>
    <s v="Offer4"/>
    <s v="Call Center"/>
    <n v="345.6"/>
    <s v="Four-Door Car"/>
    <s v="Large"/>
  </r>
  <r>
    <s v="CQ76876"/>
    <x v="3"/>
    <n v="13749.37083"/>
    <x v="0"/>
    <s v="Premium"/>
    <x v="1"/>
    <d v="2011-09-01T00:00:00"/>
    <s v="Employed"/>
    <x v="0"/>
    <n v="82753"/>
    <x v="1"/>
    <x v="0"/>
    <n v="114"/>
    <n v="3"/>
    <n v="42"/>
    <n v="0"/>
    <n v="2"/>
    <s v="Personal Auto"/>
    <s v="Personal L1"/>
    <s v="Offer1"/>
    <s v="Web"/>
    <n v="264.666921"/>
    <s v="Four-Door Car"/>
    <s v="Medsize"/>
  </r>
  <r>
    <s v="QI89498"/>
    <x v="4"/>
    <n v="2203.5884809999998"/>
    <x v="0"/>
    <s v="Basic"/>
    <x v="1"/>
    <s v="1/14/11"/>
    <s v="Unemployed"/>
    <x v="0"/>
    <n v="0"/>
    <x v="0"/>
    <x v="1"/>
    <n v="64"/>
    <n v="8"/>
    <n v="12"/>
    <n v="0"/>
    <n v="1"/>
    <s v="Personal Auto"/>
    <s v="Personal L3"/>
    <s v="Offer2"/>
    <s v="Agent"/>
    <n v="757.206098"/>
    <s v="Four-Door Car"/>
    <s v="Small"/>
  </r>
  <r>
    <s v="BH43020"/>
    <x v="3"/>
    <n v="3369.7121099999999"/>
    <x v="0"/>
    <s v="Extended"/>
    <x v="0"/>
    <d v="2011-10-01T00:00:00"/>
    <s v="Employed"/>
    <x v="1"/>
    <n v="39754"/>
    <x v="1"/>
    <x v="0"/>
    <n v="85"/>
    <n v="2"/>
    <n v="35"/>
    <n v="0"/>
    <n v="1"/>
    <s v="Personal Auto"/>
    <s v="Personal L2"/>
    <s v="Offer2"/>
    <s v="Agent"/>
    <n v="62.282034000000003"/>
    <s v="Four-Door Car"/>
    <s v="Medsize"/>
  </r>
  <r>
    <s v="EC66666"/>
    <x v="1"/>
    <n v="7296.4932360000003"/>
    <x v="0"/>
    <s v="Basic"/>
    <x v="1"/>
    <d v="2011-01-01T00:00:00"/>
    <s v="Unemployed"/>
    <x v="0"/>
    <n v="0"/>
    <x v="0"/>
    <x v="2"/>
    <n v="67"/>
    <n v="29"/>
    <n v="88"/>
    <n v="0"/>
    <n v="2"/>
    <s v="Personal Auto"/>
    <s v="Personal L1"/>
    <s v="Offer1"/>
    <s v="Web"/>
    <n v="321.60000000000002"/>
    <s v="Two-Door Car"/>
    <s v="Medsize"/>
  </r>
  <r>
    <s v="EO74797"/>
    <x v="1"/>
    <n v="7840.6467480000001"/>
    <x v="0"/>
    <s v="Extended"/>
    <x v="0"/>
    <s v="1/24/11"/>
    <s v="Unemployed"/>
    <x v="0"/>
    <n v="0"/>
    <x v="0"/>
    <x v="1"/>
    <n v="76"/>
    <n v="17"/>
    <n v="34"/>
    <n v="1"/>
    <n v="2"/>
    <s v="Personal Auto"/>
    <s v="Personal L2"/>
    <s v="Offer2"/>
    <s v="Agent"/>
    <n v="364.8"/>
    <s v="Four-Door Car"/>
    <s v="Large"/>
  </r>
  <r>
    <s v="IA30254"/>
    <x v="2"/>
    <n v="14837.50253"/>
    <x v="0"/>
    <s v="Basic"/>
    <x v="3"/>
    <d v="2011-04-02T00:00:00"/>
    <s v="Unemployed"/>
    <x v="1"/>
    <n v="0"/>
    <x v="0"/>
    <x v="1"/>
    <n v="70"/>
    <n v="18"/>
    <n v="46"/>
    <n v="0"/>
    <n v="2"/>
    <s v="Corporate Auto"/>
    <s v="Corporate L1"/>
    <s v="Offer1"/>
    <s v="Agent"/>
    <n v="712.61993900000004"/>
    <s v="Four-Door Car"/>
    <s v="Medsize"/>
  </r>
  <r>
    <s v="KC79907"/>
    <x v="1"/>
    <n v="7441.0048429999997"/>
    <x v="0"/>
    <s v="Basic"/>
    <x v="1"/>
    <d v="2011-12-02T00:00:00"/>
    <s v="Employed"/>
    <x v="0"/>
    <n v="91915"/>
    <x v="1"/>
    <x v="2"/>
    <n v="186"/>
    <n v="0"/>
    <n v="91"/>
    <n v="0"/>
    <n v="1"/>
    <s v="Personal Auto"/>
    <s v="Personal L3"/>
    <s v="Offer1"/>
    <s v="Call Center"/>
    <n v="93.566940000000002"/>
    <s v="Luxury Car"/>
    <s v="Medsize"/>
  </r>
  <r>
    <s v="XW34862"/>
    <x v="2"/>
    <n v="11981.98481"/>
    <x v="1"/>
    <s v="Basic"/>
    <x v="2"/>
    <s v="1/20/11"/>
    <s v="Retired"/>
    <x v="0"/>
    <n v="21514"/>
    <x v="2"/>
    <x v="0"/>
    <n v="62"/>
    <n v="0"/>
    <n v="59"/>
    <n v="0"/>
    <n v="2"/>
    <s v="Special Auto"/>
    <s v="Special L3"/>
    <s v="Offer1"/>
    <s v="Agent"/>
    <n v="257.24878899999999"/>
    <s v="Two-Door Car"/>
    <s v="Medsize"/>
  </r>
  <r>
    <s v="RI76930"/>
    <x v="3"/>
    <n v="4163.0408100000004"/>
    <x v="0"/>
    <s v="Basic"/>
    <x v="1"/>
    <d v="2011-12-02T00:00:00"/>
    <s v="Employed"/>
    <x v="0"/>
    <n v="43276"/>
    <x v="0"/>
    <x v="0"/>
    <n v="104"/>
    <n v="16"/>
    <n v="11"/>
    <n v="0"/>
    <n v="1"/>
    <s v="Personal Auto"/>
    <s v="Personal L3"/>
    <s v="Offer2"/>
    <s v="Call Center"/>
    <n v="499.2"/>
    <s v="SUV"/>
    <s v="Large"/>
  </r>
  <r>
    <s v="XZ40716"/>
    <x v="3"/>
    <n v="8054.982035"/>
    <x v="0"/>
    <s v="Premium"/>
    <x v="3"/>
    <s v="1/18/11"/>
    <s v="Employed"/>
    <x v="0"/>
    <n v="75531"/>
    <x v="0"/>
    <x v="1"/>
    <n v="102"/>
    <n v="2"/>
    <n v="13"/>
    <n v="0"/>
    <n v="4"/>
    <s v="Personal Auto"/>
    <s v="Personal L3"/>
    <s v="Offer1"/>
    <s v="Web"/>
    <n v="489.6"/>
    <s v="Four-Door Car"/>
    <s v="Medsize"/>
  </r>
  <r>
    <s v="ZC75052"/>
    <x v="3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3"/>
    <s v="Offer1"/>
    <s v="Branch"/>
    <n v="404.817249"/>
    <s v="Four-Door Car"/>
    <s v="Medsize"/>
  </r>
  <r>
    <s v="DH51686"/>
    <x v="1"/>
    <n v="4048.7224259999998"/>
    <x v="0"/>
    <s v="Premium"/>
    <x v="0"/>
    <s v="2/20/11"/>
    <s v="Unemployed"/>
    <x v="0"/>
    <n v="0"/>
    <x v="0"/>
    <x v="1"/>
    <n v="118"/>
    <n v="9"/>
    <n v="26"/>
    <n v="0"/>
    <n v="1"/>
    <s v="Personal Auto"/>
    <s v="Personal L2"/>
    <s v="Offer1"/>
    <s v="Web"/>
    <n v="566.4"/>
    <s v="Four-Door Car"/>
    <s v="Small"/>
  </r>
  <r>
    <s v="HJ89045"/>
    <x v="3"/>
    <n v="10288.924950000001"/>
    <x v="0"/>
    <s v="Extended"/>
    <x v="0"/>
    <s v="1/15/11"/>
    <s v="Employed"/>
    <x v="0"/>
    <n v="96337"/>
    <x v="0"/>
    <x v="0"/>
    <n v="127"/>
    <n v="19"/>
    <n v="12"/>
    <n v="0"/>
    <n v="3"/>
    <s v="Personal Auto"/>
    <s v="Personal L2"/>
    <s v="Offer3"/>
    <s v="Branch"/>
    <n v="609.6"/>
    <s v="SUV"/>
    <s v="Medsize"/>
  </r>
  <r>
    <s v="DJ34695"/>
    <x v="3"/>
    <n v="21920.813389999999"/>
    <x v="0"/>
    <s v="Basic"/>
    <x v="3"/>
    <s v="1/27/11"/>
    <s v="Employed"/>
    <x v="1"/>
    <n v="60180"/>
    <x v="0"/>
    <x v="0"/>
    <n v="183"/>
    <n v="14"/>
    <n v="70"/>
    <n v="0"/>
    <n v="2"/>
    <s v="Corporate Auto"/>
    <s v="Corporate L3"/>
    <s v="Offer4"/>
    <s v="Branch"/>
    <n v="988.53325600000005"/>
    <s v="Luxury Car"/>
    <s v="Medsize"/>
  </r>
  <r>
    <s v="KR89806"/>
    <x v="4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1"/>
    <s v="Offer2"/>
    <s v="Agent"/>
    <n v="685.12693999999999"/>
    <s v="Four-Door Car"/>
    <s v="Medsize"/>
  </r>
  <r>
    <s v="OX62816"/>
    <x v="0"/>
    <n v="5167.3571339999999"/>
    <x v="0"/>
    <s v="Basic"/>
    <x v="2"/>
    <s v="1/23/11"/>
    <s v="Employed"/>
    <x v="1"/>
    <n v="30376"/>
    <x v="0"/>
    <x v="1"/>
    <n v="66"/>
    <n v="26"/>
    <n v="16"/>
    <n v="0"/>
    <n v="6"/>
    <s v="Personal Auto"/>
    <s v="Personal L1"/>
    <s v="Offer1"/>
    <s v="Web"/>
    <n v="316.8"/>
    <s v="Four-Door Car"/>
    <s v="Small"/>
  </r>
  <r>
    <s v="WM36886"/>
    <x v="3"/>
    <n v="5757.442258"/>
    <x v="1"/>
    <s v="Basic"/>
    <x v="2"/>
    <s v="1/31/11"/>
    <s v="Employed"/>
    <x v="1"/>
    <n v="88997"/>
    <x v="1"/>
    <x v="2"/>
    <n v="72"/>
    <n v="9"/>
    <n v="71"/>
    <n v="0"/>
    <n v="3"/>
    <s v="Corporate Auto"/>
    <s v="Corporate L2"/>
    <s v="Offer2"/>
    <s v="Branch"/>
    <n v="174.04156599999999"/>
    <s v="Four-Door Car"/>
    <s v="Small"/>
  </r>
  <r>
    <s v="BE92692"/>
    <x v="4"/>
    <n v="2487.777024"/>
    <x v="0"/>
    <s v="Basic"/>
    <x v="0"/>
    <s v="2/21/11"/>
    <s v="Employed"/>
    <x v="1"/>
    <n v="69236"/>
    <x v="1"/>
    <x v="0"/>
    <n v="63"/>
    <n v="31"/>
    <n v="83"/>
    <n v="1"/>
    <n v="1"/>
    <s v="Personal Auto"/>
    <s v="Personal L2"/>
    <s v="Offer3"/>
    <s v="Branch"/>
    <n v="110.86887400000001"/>
    <s v="Four-Door Car"/>
    <s v="Medsize"/>
  </r>
  <r>
    <s v="JV79596"/>
    <x v="4"/>
    <n v="14594.45235"/>
    <x v="0"/>
    <s v="Basic"/>
    <x v="0"/>
    <d v="2011-01-01T00:00:00"/>
    <s v="Disabled"/>
    <x v="0"/>
    <n v="27627"/>
    <x v="0"/>
    <x v="0"/>
    <n v="63"/>
    <n v="10"/>
    <n v="43"/>
    <n v="0"/>
    <n v="2"/>
    <s v="Special Auto"/>
    <s v="Special L2"/>
    <s v="Offer3"/>
    <s v="Call Center"/>
    <n v="453.6"/>
    <s v="Two-Door Car"/>
    <s v="Small"/>
  </r>
  <r>
    <s v="KA49711"/>
    <x v="2"/>
    <n v="5320.3430980000003"/>
    <x v="0"/>
    <s v="Basic"/>
    <x v="0"/>
    <d v="2011-12-02T00:00:00"/>
    <s v="Employed"/>
    <x v="1"/>
    <n v="77524"/>
    <x v="1"/>
    <x v="0"/>
    <n v="68"/>
    <n v="12"/>
    <n v="95"/>
    <n v="3"/>
    <n v="6"/>
    <s v="Corporate Auto"/>
    <s v="Corporate L2"/>
    <s v="Offer3"/>
    <s v="Call Center"/>
    <n v="64.799324999999996"/>
    <s v="Four-Door Car"/>
    <s v="Small"/>
  </r>
  <r>
    <s v="YI68606"/>
    <x v="4"/>
    <n v="2442.2009210000001"/>
    <x v="0"/>
    <s v="Basic"/>
    <x v="3"/>
    <d v="2011-12-02T00:00:00"/>
    <s v="Employed"/>
    <x v="0"/>
    <n v="75449"/>
    <x v="1"/>
    <x v="2"/>
    <n v="61"/>
    <n v="3"/>
    <n v="31"/>
    <n v="0"/>
    <n v="1"/>
    <s v="Corporate Auto"/>
    <s v="Corporate L3"/>
    <s v="Offer3"/>
    <s v="Agent"/>
    <n v="130.77516399999999"/>
    <s v="Two-Door Car"/>
    <s v="Medsize"/>
  </r>
  <r>
    <s v="AU11344"/>
    <x v="4"/>
    <n v="5142.3898060000001"/>
    <x v="0"/>
    <s v="Extended"/>
    <x v="0"/>
    <s v="1/15/11"/>
    <s v="Employed"/>
    <x v="0"/>
    <n v="35666"/>
    <x v="1"/>
    <x v="2"/>
    <n v="131"/>
    <n v="12"/>
    <n v="76"/>
    <n v="0"/>
    <n v="1"/>
    <s v="Personal Auto"/>
    <s v="Personal L2"/>
    <s v="Offer2"/>
    <s v="Call Center"/>
    <n v="312.110029"/>
    <s v="SUV"/>
    <s v="Small"/>
  </r>
  <r>
    <s v="BG42047"/>
    <x v="2"/>
    <n v="2511.9440479999998"/>
    <x v="0"/>
    <s v="Basic"/>
    <x v="1"/>
    <s v="1/15/11"/>
    <s v="Medical Leave"/>
    <x v="1"/>
    <n v="17658"/>
    <x v="0"/>
    <x v="0"/>
    <n v="65"/>
    <n v="10"/>
    <n v="44"/>
    <n v="0"/>
    <n v="1"/>
    <s v="Personal Auto"/>
    <s v="Personal L3"/>
    <s v="Offer3"/>
    <s v="Web"/>
    <n v="312"/>
    <s v="Four-Door Car"/>
    <s v="Large"/>
  </r>
  <r>
    <s v="CF73234"/>
    <x v="4"/>
    <n v="2629.3155489999999"/>
    <x v="0"/>
    <s v="Basic"/>
    <x v="3"/>
    <s v="1/19/11"/>
    <s v="Unemployed"/>
    <x v="1"/>
    <n v="0"/>
    <x v="0"/>
    <x v="0"/>
    <n v="71"/>
    <n v="0"/>
    <n v="44"/>
    <n v="0"/>
    <n v="1"/>
    <s v="Corporate Auto"/>
    <s v="Corporate L1"/>
    <s v="Offer2"/>
    <s v="Branch"/>
    <n v="340.8"/>
    <s v="Four-Door Car"/>
    <s v="Large"/>
  </r>
  <r>
    <s v="VE85103"/>
    <x v="2"/>
    <n v="2449.128459"/>
    <x v="0"/>
    <s v="Basic"/>
    <x v="1"/>
    <d v="2011-08-01T00:00:00"/>
    <s v="Medical Leave"/>
    <x v="1"/>
    <n v="20567"/>
    <x v="0"/>
    <x v="0"/>
    <n v="72"/>
    <n v="24"/>
    <n v="76"/>
    <n v="4"/>
    <n v="1"/>
    <s v="Personal Auto"/>
    <s v="Personal L2"/>
    <s v="Offer4"/>
    <s v="Agent"/>
    <n v="345.6"/>
    <s v="Four-Door Car"/>
    <s v="Large"/>
  </r>
  <r>
    <s v="LN99977"/>
    <x v="3"/>
    <n v="4061.997378"/>
    <x v="0"/>
    <s v="Basic"/>
    <x v="1"/>
    <s v="1/27/11"/>
    <s v="Employed"/>
    <x v="0"/>
    <n v="30061"/>
    <x v="0"/>
    <x v="1"/>
    <n v="104"/>
    <n v="4"/>
    <n v="22"/>
    <n v="0"/>
    <n v="1"/>
    <s v="Special Auto"/>
    <s v="Special L2"/>
    <s v="Offer1"/>
    <s v="Web"/>
    <n v="499.2"/>
    <s v="Sports Car"/>
    <s v="Large"/>
  </r>
  <r>
    <s v="CR56473"/>
    <x v="2"/>
    <n v="5252.5117879999998"/>
    <x v="0"/>
    <s v="Basic"/>
    <x v="3"/>
    <s v="1/22/11"/>
    <s v="Unemployed"/>
    <x v="1"/>
    <n v="0"/>
    <x v="0"/>
    <x v="1"/>
    <n v="74"/>
    <n v="32"/>
    <n v="62"/>
    <n v="0"/>
    <n v="3"/>
    <s v="Corporate Auto"/>
    <s v="Corporate L3"/>
    <s v="Offer1"/>
    <s v="Agent"/>
    <n v="532.79999999999995"/>
    <s v="Four-Door Car"/>
    <s v="Medsize"/>
  </r>
  <r>
    <s v="YP32443"/>
    <x v="4"/>
    <n v="4372.194536"/>
    <x v="0"/>
    <s v="Basic"/>
    <x v="0"/>
    <s v="1/23/11"/>
    <s v="Medical Leave"/>
    <x v="1"/>
    <n v="20354"/>
    <x v="0"/>
    <x v="0"/>
    <n v="116"/>
    <n v="23"/>
    <n v="0"/>
    <n v="0"/>
    <n v="1"/>
    <s v="Personal Auto"/>
    <s v="Personal L1"/>
    <s v="Offer3"/>
    <s v="Agent"/>
    <n v="556.79999999999995"/>
    <s v="SUV"/>
    <s v="Medsize"/>
  </r>
  <r>
    <s v="MQ46375"/>
    <x v="4"/>
    <n v="15320.218720000001"/>
    <x v="0"/>
    <s v="Basic"/>
    <x v="0"/>
    <d v="2011-02-01T00:00:00"/>
    <s v="Employed"/>
    <x v="1"/>
    <n v="36637"/>
    <x v="0"/>
    <x v="0"/>
    <n v="192"/>
    <n v="28"/>
    <n v="52"/>
    <n v="0"/>
    <n v="3"/>
    <s v="Corporate Auto"/>
    <s v="Corporate L2"/>
    <s v="Offer4"/>
    <s v="Branch"/>
    <n v="921.6"/>
    <s v="Luxury Car"/>
    <s v="Medsize"/>
  </r>
  <r>
    <s v="VU30980"/>
    <x v="3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Personal Auto"/>
    <s v="Personal L2"/>
    <s v="Offer1"/>
    <s v="Agent"/>
    <n v="628.79999999999995"/>
    <s v="SUV"/>
    <s v="Medsize"/>
  </r>
  <r>
    <s v="JX50349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1"/>
    <s v="Offer2"/>
    <s v="Agent"/>
    <n v="208.59824599999999"/>
    <s v="Four-Door Car"/>
    <s v="Medsize"/>
  </r>
  <r>
    <s v="DH34004"/>
    <x v="3"/>
    <n v="6191.4023120000002"/>
    <x v="0"/>
    <s v="Basic"/>
    <x v="1"/>
    <d v="2011-06-02T00:00:00"/>
    <s v="Unemployed"/>
    <x v="1"/>
    <n v="0"/>
    <x v="0"/>
    <x v="0"/>
    <n v="199"/>
    <n v="4"/>
    <n v="29"/>
    <n v="3"/>
    <n v="1"/>
    <s v="Personal Auto"/>
    <s v="Personal L3"/>
    <s v="Offer2"/>
    <s v="Web"/>
    <n v="955.2"/>
    <s v="Luxury Car"/>
    <s v="Medsize"/>
  </r>
  <r>
    <s v="DU66880"/>
    <x v="1"/>
    <n v="13583.624900000001"/>
    <x v="0"/>
    <s v="Premium"/>
    <x v="3"/>
    <d v="2011-05-01T00:00:00"/>
    <s v="Employed"/>
    <x v="1"/>
    <n v="58544"/>
    <x v="0"/>
    <x v="0"/>
    <n v="114"/>
    <n v="19"/>
    <n v="48"/>
    <n v="0"/>
    <n v="2"/>
    <s v="Personal Auto"/>
    <s v="Personal L2"/>
    <s v="Offer1"/>
    <s v="Agent"/>
    <n v="769.78881799999999"/>
    <s v="Four-Door Car"/>
    <s v="Medsize"/>
  </r>
  <r>
    <s v="QH87479"/>
    <x v="4"/>
    <n v="27528.311320000001"/>
    <x v="0"/>
    <s v="Extended"/>
    <x v="3"/>
    <d v="2011-06-01T00:00:00"/>
    <s v="Employed"/>
    <x v="0"/>
    <n v="54586"/>
    <x v="1"/>
    <x v="0"/>
    <n v="76"/>
    <n v="1"/>
    <n v="91"/>
    <n v="0"/>
    <n v="2"/>
    <s v="Personal Auto"/>
    <s v="Personal L2"/>
    <s v="Offer3"/>
    <s v="Branch"/>
    <n v="122.590766"/>
    <s v="Two-Door Car"/>
    <s v="Large"/>
  </r>
  <r>
    <s v="MF87270"/>
    <x v="3"/>
    <n v="2952.5813309999999"/>
    <x v="0"/>
    <s v="Basic"/>
    <x v="3"/>
    <s v="2/15/11"/>
    <s v="Employed"/>
    <x v="0"/>
    <n v="57248"/>
    <x v="0"/>
    <x v="0"/>
    <n v="74"/>
    <n v="31"/>
    <n v="17"/>
    <n v="0"/>
    <n v="1"/>
    <s v="Personal Auto"/>
    <s v="Personal L3"/>
    <s v="Offer2"/>
    <s v="Call Center"/>
    <n v="355.2"/>
    <s v="Four-Door Car"/>
    <s v="Small"/>
  </r>
  <r>
    <s v="PX99904"/>
    <x v="3"/>
    <n v="4949.3894909999999"/>
    <x v="0"/>
    <s v="Extended"/>
    <x v="0"/>
    <d v="2011-06-02T00:00:00"/>
    <s v="Unemployed"/>
    <x v="0"/>
    <n v="0"/>
    <x v="0"/>
    <x v="1"/>
    <n v="134"/>
    <n v="15"/>
    <n v="3"/>
    <n v="0"/>
    <n v="1"/>
    <s v="Corporate Auto"/>
    <s v="Corporate L1"/>
    <s v="Offer2"/>
    <s v="Branch"/>
    <n v="964.8"/>
    <s v="Sports Car"/>
    <s v="Small"/>
  </r>
  <r>
    <s v="TD43065"/>
    <x v="3"/>
    <n v="8209.9246739999999"/>
    <x v="0"/>
    <s v="Basic"/>
    <x v="0"/>
    <s v="1/30/11"/>
    <s v="Employed"/>
    <x v="1"/>
    <n v="66037"/>
    <x v="1"/>
    <x v="0"/>
    <n v="69"/>
    <n v="2"/>
    <n v="83"/>
    <n v="0"/>
    <n v="2"/>
    <s v="Personal Auto"/>
    <s v="Personal L3"/>
    <s v="Offer4"/>
    <s v="Branch"/>
    <n v="69.004181000000003"/>
    <s v="Four-Door Car"/>
    <s v="Medsize"/>
  </r>
  <r>
    <s v="DU39756"/>
    <x v="2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Corporate Auto"/>
    <s v="Corporate L2"/>
    <s v="Offer2"/>
    <s v="Branch"/>
    <n v="513.6"/>
    <s v="SUV"/>
    <s v="Large"/>
  </r>
  <r>
    <s v="GY65868"/>
    <x v="3"/>
    <n v="20600.239580000001"/>
    <x v="0"/>
    <s v="Extended"/>
    <x v="0"/>
    <s v="2/18/11"/>
    <s v="Employed"/>
    <x v="1"/>
    <n v="64541"/>
    <x v="2"/>
    <x v="0"/>
    <n v="86"/>
    <n v="16"/>
    <n v="43"/>
    <n v="0"/>
    <n v="2"/>
    <s v="Personal Auto"/>
    <s v="Personal L3"/>
    <s v="Offer3"/>
    <s v="Agent"/>
    <n v="256.27963699999998"/>
    <s v="Four-Door Car"/>
    <s v="Small"/>
  </r>
  <r>
    <s v="NG15645"/>
    <x v="3"/>
    <n v="2858.0874140000001"/>
    <x v="0"/>
    <s v="Basic"/>
    <x v="2"/>
    <d v="2011-11-01T00:00:00"/>
    <s v="Employed"/>
    <x v="0"/>
    <n v="27382"/>
    <x v="1"/>
    <x v="0"/>
    <n v="71"/>
    <n v="33"/>
    <n v="35"/>
    <n v="0"/>
    <n v="1"/>
    <s v="Personal Auto"/>
    <s v="Personal L2"/>
    <s v="Offer2"/>
    <s v="Web"/>
    <n v="134.104322"/>
    <s v="Four-Door Car"/>
    <s v="Medsize"/>
  </r>
  <r>
    <s v="HH69970"/>
    <x v="3"/>
    <n v="6282.0824350000003"/>
    <x v="0"/>
    <s v="Extended"/>
    <x v="0"/>
    <d v="2011-05-01T00:00:00"/>
    <s v="Employed"/>
    <x v="0"/>
    <n v="32311"/>
    <x v="2"/>
    <x v="0"/>
    <n v="79"/>
    <n v="10"/>
    <n v="23"/>
    <n v="0"/>
    <n v="3"/>
    <s v="Corporate Auto"/>
    <s v="Corporate L3"/>
    <s v="Offer1"/>
    <s v="Agent"/>
    <n v="207.28972400000001"/>
    <s v="Four-Door Car"/>
    <s v="Large"/>
  </r>
  <r>
    <s v="YJ57293"/>
    <x v="3"/>
    <n v="2776.842204"/>
    <x v="0"/>
    <s v="Extended"/>
    <x v="1"/>
    <d v="2011-04-02T00:00:00"/>
    <s v="Medical Leave"/>
    <x v="1"/>
    <n v="23830"/>
    <x v="0"/>
    <x v="0"/>
    <n v="76"/>
    <n v="24"/>
    <n v="22"/>
    <n v="1"/>
    <n v="1"/>
    <s v="Corporate Auto"/>
    <s v="Corporate L3"/>
    <s v="Offer4"/>
    <s v="Web"/>
    <n v="364.8"/>
    <s v="Two-Door Car"/>
    <s v="Medsize"/>
  </r>
  <r>
    <s v="BV22194"/>
    <x v="1"/>
    <n v="14194.154409999999"/>
    <x v="0"/>
    <s v="Basic"/>
    <x v="3"/>
    <s v="2/13/11"/>
    <s v="Employed"/>
    <x v="0"/>
    <n v="88178"/>
    <x v="0"/>
    <x v="0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x v="4"/>
    <n v="9726.5510049999993"/>
    <x v="0"/>
    <s v="Extended"/>
    <x v="2"/>
    <d v="2011-01-01T00:00:00"/>
    <s v="Employed"/>
    <x v="0"/>
    <n v="72236"/>
    <x v="0"/>
    <x v="0"/>
    <n v="80"/>
    <n v="2"/>
    <n v="29"/>
    <n v="0"/>
    <n v="2"/>
    <s v="Personal Auto"/>
    <s v="Personal L3"/>
    <s v="Offer2"/>
    <s v="Call Center"/>
    <n v="518.06473300000005"/>
    <s v="Four-Door Car"/>
    <s v="Medsize"/>
  </r>
  <r>
    <s v="IA85970"/>
    <x v="3"/>
    <n v="8099.4661219999998"/>
    <x v="0"/>
    <s v="Basic"/>
    <x v="0"/>
    <d v="2011-07-02T00:00:00"/>
    <s v="Unemployed"/>
    <x v="0"/>
    <n v="0"/>
    <x v="2"/>
    <x v="2"/>
    <n v="112"/>
    <n v="19"/>
    <n v="42"/>
    <n v="0"/>
    <n v="6"/>
    <s v="Personal Auto"/>
    <s v="Personal L3"/>
    <s v="Offer1"/>
    <s v="Branch"/>
    <n v="438.81214299999999"/>
    <s v="SUV"/>
    <s v="Medsize"/>
  </r>
  <r>
    <s v="TC18240"/>
    <x v="4"/>
    <n v="5020.4739870000003"/>
    <x v="0"/>
    <s v="Basic"/>
    <x v="1"/>
    <s v="1/29/11"/>
    <s v="Employed"/>
    <x v="1"/>
    <n v="67890"/>
    <x v="2"/>
    <x v="0"/>
    <n v="63"/>
    <n v="23"/>
    <n v="26"/>
    <n v="0"/>
    <n v="3"/>
    <s v="Personal Auto"/>
    <s v="Personal L3"/>
    <s v="Offer1"/>
    <s v="Agent"/>
    <n v="174.08853999999999"/>
    <s v="Four-Door Car"/>
    <s v="Medsize"/>
  </r>
  <r>
    <s v="GE58317"/>
    <x v="1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GW42895"/>
    <x v="4"/>
    <n v="17625.537629999999"/>
    <x v="0"/>
    <s v="Basic"/>
    <x v="0"/>
    <s v="1/25/11"/>
    <s v="Employed"/>
    <x v="0"/>
    <n v="77803"/>
    <x v="2"/>
    <x v="0"/>
    <n v="63"/>
    <n v="30"/>
    <n v="18"/>
    <n v="0"/>
    <n v="2"/>
    <s v="Personal Auto"/>
    <s v="Personal L3"/>
    <s v="Offer2"/>
    <s v="Agent"/>
    <n v="217.55469500000001"/>
    <s v="Four-Door Car"/>
    <s v="Medsize"/>
  </r>
  <r>
    <s v="FH77504"/>
    <x v="3"/>
    <n v="11009.13049"/>
    <x v="1"/>
    <s v="Premium"/>
    <x v="0"/>
    <s v="1/24/11"/>
    <s v="Employed"/>
    <x v="0"/>
    <n v="51643"/>
    <x v="0"/>
    <x v="1"/>
    <n v="283"/>
    <n v="16"/>
    <n v="43"/>
    <n v="0"/>
    <n v="1"/>
    <s v="Personal Auto"/>
    <s v="Personal L3"/>
    <s v="Offer2"/>
    <s v="Agent"/>
    <n v="1358.4"/>
    <s v="Luxury Car"/>
    <s v="Medsize"/>
  </r>
  <r>
    <s v="XK87182"/>
    <x v="4"/>
    <n v="4502.2070009999998"/>
    <x v="0"/>
    <s v="Premium"/>
    <x v="1"/>
    <s v="1/25/11"/>
    <s v="Employed"/>
    <x v="0"/>
    <n v="46402"/>
    <x v="2"/>
    <x v="0"/>
    <n v="113"/>
    <n v="7"/>
    <n v="2"/>
    <n v="0"/>
    <n v="1"/>
    <s v="Personal Auto"/>
    <s v="Personal L3"/>
    <s v="Offer1"/>
    <s v="Agent"/>
    <n v="476.38557500000002"/>
    <s v="Four-Door Car"/>
    <s v="Medsize"/>
  </r>
  <r>
    <s v="HB17438"/>
    <x v="0"/>
    <n v="10570.7888"/>
    <x v="0"/>
    <s v="Extended"/>
    <x v="0"/>
    <s v="2/21/11"/>
    <s v="Employed"/>
    <x v="1"/>
    <n v="92044"/>
    <x v="2"/>
    <x v="0"/>
    <n v="132"/>
    <n v="7"/>
    <n v="77"/>
    <n v="0"/>
    <n v="3"/>
    <s v="Personal Auto"/>
    <s v="Personal L1"/>
    <s v="Offer4"/>
    <s v="Web"/>
    <n v="617.28857400000004"/>
    <s v="SUV"/>
    <s v="Medsize"/>
  </r>
  <r>
    <s v="DH18269"/>
    <x v="1"/>
    <n v="10614.64457"/>
    <x v="0"/>
    <s v="Extended"/>
    <x v="1"/>
    <s v="1/13/11"/>
    <s v="Medical Leave"/>
    <x v="1"/>
    <n v="16040"/>
    <x v="0"/>
    <x v="2"/>
    <n v="96"/>
    <n v="29"/>
    <n v="93"/>
    <n v="0"/>
    <n v="2"/>
    <s v="Personal Auto"/>
    <s v="Personal L3"/>
    <s v="Offer1"/>
    <s v="Branch"/>
    <n v="611.47689800000001"/>
    <s v="Two-Door Car"/>
    <s v="Medsize"/>
  </r>
  <r>
    <s v="DP19820"/>
    <x v="4"/>
    <n v="11436.42994"/>
    <x v="0"/>
    <s v="Extended"/>
    <x v="1"/>
    <s v="1/15/11"/>
    <s v="Unemployed"/>
    <x v="1"/>
    <n v="0"/>
    <x v="0"/>
    <x v="1"/>
    <n v="135"/>
    <n v="12"/>
    <n v="84"/>
    <n v="4"/>
    <n v="2"/>
    <s v="Personal Auto"/>
    <s v="Personal L2"/>
    <s v="Offer2"/>
    <s v="Branch"/>
    <n v="980.52817000000005"/>
    <s v="SUV"/>
    <s v="Small"/>
  </r>
  <r>
    <s v="IK64989"/>
    <x v="0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2"/>
    <s v="Offer1"/>
    <s v="Agent"/>
    <n v="312"/>
    <s v="Four-Door Car"/>
    <s v="Medsize"/>
  </r>
  <r>
    <s v="MP85571"/>
    <x v="1"/>
    <n v="5558.3142799999996"/>
    <x v="0"/>
    <s v="Premium"/>
    <x v="0"/>
    <s v="2/20/11"/>
    <s v="Unemployed"/>
    <x v="0"/>
    <n v="0"/>
    <x v="0"/>
    <x v="1"/>
    <n v="188"/>
    <n v="5"/>
    <n v="61"/>
    <n v="4"/>
    <n v="1"/>
    <s v="Personal Auto"/>
    <s v="Personal L2"/>
    <s v="Offer3"/>
    <s v="Agent"/>
    <n v="2156.0110220000001"/>
    <s v="SUV"/>
    <s v="Medsize"/>
  </r>
  <r>
    <s v="VO29645"/>
    <x v="4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GP83239"/>
    <x v="3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3"/>
    <s v="Offer2"/>
    <s v="Agent"/>
    <n v="1008"/>
    <s v="Luxury SUV"/>
    <s v="Small"/>
  </r>
  <r>
    <s v="GQ21970"/>
    <x v="2"/>
    <n v="24108.300569999999"/>
    <x v="0"/>
    <s v="Basic"/>
    <x v="0"/>
    <s v="1/28/11"/>
    <s v="Disabled"/>
    <x v="0"/>
    <n v="17257"/>
    <x v="0"/>
    <x v="1"/>
    <n v="70"/>
    <n v="1"/>
    <n v="88"/>
    <n v="0"/>
    <n v="2"/>
    <s v="Personal Auto"/>
    <s v="Personal L2"/>
    <s v="Offer1"/>
    <s v="Call Center"/>
    <n v="551.13213900000005"/>
    <s v="Four-Door Car"/>
    <s v="Small"/>
  </r>
  <r>
    <s v="HP40365"/>
    <x v="4"/>
    <n v="5638.0463449999997"/>
    <x v="0"/>
    <s v="Basic"/>
    <x v="1"/>
    <d v="2011-05-02T00:00:00"/>
    <s v="Employed"/>
    <x v="0"/>
    <n v="70492"/>
    <x v="2"/>
    <x v="2"/>
    <n v="70"/>
    <n v="29"/>
    <n v="82"/>
    <n v="0"/>
    <n v="7"/>
    <s v="Personal Auto"/>
    <s v="Personal L2"/>
    <s v="Offer3"/>
    <s v="Web"/>
    <n v="328.36269800000002"/>
    <s v="Two-Door Car"/>
    <s v="Medsize"/>
  </r>
  <r>
    <s v="UX87150"/>
    <x v="3"/>
    <n v="7680.1478530000004"/>
    <x v="0"/>
    <s v="Extended"/>
    <x v="1"/>
    <d v="2011-01-01T00:00:00"/>
    <s v="Employed"/>
    <x v="1"/>
    <n v="68229"/>
    <x v="0"/>
    <x v="0"/>
    <n v="96"/>
    <n v="11"/>
    <n v="41"/>
    <n v="0"/>
    <n v="5"/>
    <s v="Corporate Auto"/>
    <s v="Corporate L2"/>
    <s v="Offer4"/>
    <s v="Branch"/>
    <n v="460.8"/>
    <s v="Four-Door Car"/>
    <s v="Medsize"/>
  </r>
  <r>
    <s v="OZ30867"/>
    <x v="4"/>
    <n v="8409.0676870000007"/>
    <x v="0"/>
    <s v="Basic"/>
    <x v="3"/>
    <s v="2/23/11"/>
    <s v="Employed"/>
    <x v="0"/>
    <n v="33397"/>
    <x v="0"/>
    <x v="0"/>
    <n v="106"/>
    <n v="31"/>
    <n v="15"/>
    <n v="0"/>
    <n v="5"/>
    <s v="Personal Auto"/>
    <s v="Personal L3"/>
    <s v="Offer4"/>
    <s v="Call Center"/>
    <n v="508.8"/>
    <s v="SUV"/>
    <s v="Medsize"/>
  </r>
  <r>
    <s v="LC60153"/>
    <x v="3"/>
    <n v="12341.83389"/>
    <x v="0"/>
    <s v="Basic"/>
    <x v="0"/>
    <s v="1/13/11"/>
    <s v="Employed"/>
    <x v="1"/>
    <n v="72503"/>
    <x v="2"/>
    <x v="1"/>
    <n v="106"/>
    <n v="29"/>
    <n v="99"/>
    <n v="0"/>
    <n v="2"/>
    <s v="Personal Auto"/>
    <s v="Personal L2"/>
    <s v="Offer3"/>
    <s v="Agent"/>
    <n v="295.82135299999999"/>
    <s v="SUV"/>
    <s v="Large"/>
  </r>
  <r>
    <s v="OX87524"/>
    <x v="3"/>
    <n v="2611.1280280000001"/>
    <x v="0"/>
    <s v="Basic"/>
    <x v="2"/>
    <s v="2/20/11"/>
    <s v="Employed"/>
    <x v="0"/>
    <n v="90349"/>
    <x v="0"/>
    <x v="2"/>
    <n v="64"/>
    <n v="31"/>
    <n v="77"/>
    <n v="0"/>
    <n v="1"/>
    <s v="Personal Auto"/>
    <s v="Personal L3"/>
    <s v="Offer4"/>
    <s v="Branch"/>
    <n v="435.71859999999998"/>
    <s v="Four-Door Car"/>
    <s v="Medsize"/>
  </r>
  <r>
    <s v="ZY78741"/>
    <x v="3"/>
    <n v="6081.4812910000001"/>
    <x v="0"/>
    <s v="Extended"/>
    <x v="3"/>
    <s v="2/25/11"/>
    <s v="Unemployed"/>
    <x v="1"/>
    <n v="0"/>
    <x v="0"/>
    <x v="1"/>
    <n v="87"/>
    <n v="24"/>
    <n v="23"/>
    <n v="0"/>
    <n v="7"/>
    <s v="Corporate Auto"/>
    <s v="Corporate L2"/>
    <s v="Offer2"/>
    <s v="Agent"/>
    <n v="626.4"/>
    <s v="Four-Door Car"/>
    <s v="Large"/>
  </r>
  <r>
    <s v="DB79306"/>
    <x v="3"/>
    <n v="4416.3458620000001"/>
    <x v="0"/>
    <s v="Basic"/>
    <x v="1"/>
    <d v="2011-04-01T00:00:00"/>
    <s v="Employed"/>
    <x v="1"/>
    <n v="25480"/>
    <x v="2"/>
    <x v="0"/>
    <n v="117"/>
    <n v="26"/>
    <n v="49"/>
    <n v="3"/>
    <n v="1"/>
    <s v="Personal Auto"/>
    <s v="Personal L1"/>
    <s v="Offer4"/>
    <s v="Web"/>
    <n v="486.54543899999999"/>
    <s v="SUV"/>
    <s v="Small"/>
  </r>
  <r>
    <s v="EM77767"/>
    <x v="4"/>
    <n v="10932.214959999999"/>
    <x v="0"/>
    <s v="Basic"/>
    <x v="1"/>
    <s v="2/19/11"/>
    <s v="Employed"/>
    <x v="0"/>
    <n v="72462"/>
    <x v="2"/>
    <x v="0"/>
    <n v="68"/>
    <n v="8"/>
    <n v="70"/>
    <n v="0"/>
    <n v="2"/>
    <s v="Personal Auto"/>
    <s v="Personal L3"/>
    <s v="Offer2"/>
    <s v="Call Center"/>
    <n v="272.73730799999998"/>
    <s v="Two-Door Car"/>
    <s v="Medsize"/>
  </r>
  <r>
    <s v="PH78214"/>
    <x v="4"/>
    <n v="5427.1745170000004"/>
    <x v="0"/>
    <s v="Basic"/>
    <x v="1"/>
    <d v="2011-11-02T00:00:00"/>
    <s v="Medical Leave"/>
    <x v="0"/>
    <n v="27677"/>
    <x v="0"/>
    <x v="0"/>
    <n v="72"/>
    <n v="10"/>
    <n v="82"/>
    <n v="1"/>
    <n v="3"/>
    <s v="Personal Auto"/>
    <s v="Personal L3"/>
    <s v="Offer2"/>
    <s v="Agent"/>
    <n v="345.6"/>
    <s v="Four-Door Car"/>
    <s v="Medsize"/>
  </r>
  <r>
    <s v="LY17996"/>
    <x v="3"/>
    <n v="6190.3168390000001"/>
    <x v="0"/>
    <s v="Extended"/>
    <x v="3"/>
    <s v="1/26/11"/>
    <s v="Medical Leave"/>
    <x v="1"/>
    <n v="25743"/>
    <x v="0"/>
    <x v="0"/>
    <n v="79"/>
    <n v="13"/>
    <n v="63"/>
    <n v="0"/>
    <n v="8"/>
    <s v="Personal Auto"/>
    <s v="Personal L3"/>
    <s v="Offer4"/>
    <s v="Branch"/>
    <n v="596.24760000000003"/>
    <s v="Two-Door Car"/>
    <s v="Large"/>
  </r>
  <r>
    <s v="XV76553"/>
    <x v="4"/>
    <n v="4523.7523810000002"/>
    <x v="0"/>
    <s v="Basic"/>
    <x v="3"/>
    <s v="2/13/11"/>
    <s v="Employed"/>
    <x v="1"/>
    <n v="74935"/>
    <x v="1"/>
    <x v="0"/>
    <n v="112"/>
    <n v="15"/>
    <n v="62"/>
    <n v="0"/>
    <n v="1"/>
    <s v="Corporate Auto"/>
    <s v="Corporate L3"/>
    <s v="Offer2"/>
    <s v="Branch"/>
    <n v="192.859737"/>
    <s v="SUV"/>
    <s v="Medsize"/>
  </r>
  <r>
    <s v="SD38003"/>
    <x v="3"/>
    <n v="2482.38724"/>
    <x v="0"/>
    <s v="Basic"/>
    <x v="0"/>
    <s v="1/19/11"/>
    <s v="Unemployed"/>
    <x v="1"/>
    <n v="0"/>
    <x v="0"/>
    <x v="1"/>
    <n v="71"/>
    <n v="13"/>
    <n v="50"/>
    <n v="0"/>
    <n v="1"/>
    <s v="Personal Auto"/>
    <s v="Personal L2"/>
    <s v="Offer1"/>
    <s v="Call Center"/>
    <n v="511.2"/>
    <s v="Four-Door Car"/>
    <s v="Medsize"/>
  </r>
  <r>
    <s v="QC30094"/>
    <x v="4"/>
    <n v="6903.9465319999999"/>
    <x v="0"/>
    <s v="Extended"/>
    <x v="3"/>
    <d v="2011-05-02T00:00:00"/>
    <s v="Medical Leave"/>
    <x v="0"/>
    <n v="15921"/>
    <x v="0"/>
    <x v="0"/>
    <n v="92"/>
    <n v="9"/>
    <n v="12"/>
    <n v="1"/>
    <n v="4"/>
    <s v="Corporate Auto"/>
    <s v="Corporate L2"/>
    <s v="Offer1"/>
    <s v="Call Center"/>
    <n v="571.54974500000003"/>
    <s v="Four-Door Car"/>
    <s v="Small"/>
  </r>
  <r>
    <s v="KH92987"/>
    <x v="1"/>
    <n v="21740.029129999999"/>
    <x v="0"/>
    <s v="Extended"/>
    <x v="3"/>
    <d v="2011-03-01T00:00:00"/>
    <s v="Employed"/>
    <x v="0"/>
    <n v="30095"/>
    <x v="0"/>
    <x v="0"/>
    <n v="136"/>
    <n v="0"/>
    <n v="94"/>
    <n v="0"/>
    <n v="2"/>
    <s v="Personal Auto"/>
    <s v="Personal L3"/>
    <s v="Offer1"/>
    <s v="Web"/>
    <n v="652.79999999999995"/>
    <s v="SUV"/>
    <s v="Medsize"/>
  </r>
  <r>
    <s v="OB32671"/>
    <x v="4"/>
    <n v="37939.488169999997"/>
    <x v="0"/>
    <s v="Basic"/>
    <x v="3"/>
    <s v="1/31/11"/>
    <s v="Employed"/>
    <x v="0"/>
    <n v="20587"/>
    <x v="2"/>
    <x v="0"/>
    <n v="106"/>
    <n v="14"/>
    <n v="21"/>
    <n v="0"/>
    <n v="2"/>
    <s v="Personal Auto"/>
    <s v="Personal L3"/>
    <s v="Offer3"/>
    <s v="Agent"/>
    <n v="363.77598"/>
    <s v="SUV"/>
    <s v="Small"/>
  </r>
  <r>
    <s v="CD26907"/>
    <x v="3"/>
    <n v="31215.685809999999"/>
    <x v="0"/>
    <s v="Basic"/>
    <x v="0"/>
    <d v="2011-06-01T00:00:00"/>
    <s v="Unemployed"/>
    <x v="1"/>
    <n v="0"/>
    <x v="0"/>
    <x v="1"/>
    <n v="117"/>
    <n v="9"/>
    <n v="12"/>
    <n v="0"/>
    <n v="2"/>
    <s v="Personal Auto"/>
    <s v="Personal L3"/>
    <s v="Offer2"/>
    <s v="Web"/>
    <n v="1227.822079"/>
    <s v="Sports Car"/>
    <s v="Medsize"/>
  </r>
  <r>
    <s v="YY46839"/>
    <x v="0"/>
    <n v="8482.4567709999992"/>
    <x v="0"/>
    <s v="Premium"/>
    <x v="3"/>
    <s v="1/30/11"/>
    <s v="Employed"/>
    <x v="0"/>
    <n v="29628"/>
    <x v="0"/>
    <x v="0"/>
    <n v="106"/>
    <n v="29"/>
    <n v="45"/>
    <n v="0"/>
    <n v="9"/>
    <s v="Corporate Auto"/>
    <s v="Corporate L2"/>
    <s v="Offer1"/>
    <s v="Agent"/>
    <n v="763.2"/>
    <s v="Two-Door Car"/>
    <s v="Medsize"/>
  </r>
  <r>
    <s v="HY36253"/>
    <x v="3"/>
    <n v="8490.2849850000002"/>
    <x v="0"/>
    <s v="Extended"/>
    <x v="0"/>
    <s v="1/23/11"/>
    <s v="Disabled"/>
    <x v="1"/>
    <n v="28677"/>
    <x v="1"/>
    <x v="2"/>
    <n v="78"/>
    <n v="3"/>
    <n v="30"/>
    <n v="0"/>
    <n v="2"/>
    <s v="Personal Auto"/>
    <s v="Personal L3"/>
    <s v="Offer3"/>
    <s v="Agent"/>
    <n v="131.515739"/>
    <s v="Four-Door Car"/>
    <s v="Medsize"/>
  </r>
  <r>
    <s v="KA62728"/>
    <x v="3"/>
    <n v="8886.6106849999996"/>
    <x v="0"/>
    <s v="Premium"/>
    <x v="3"/>
    <d v="2011-06-01T00:00:00"/>
    <s v="Employed"/>
    <x v="1"/>
    <n v="87094"/>
    <x v="1"/>
    <x v="1"/>
    <n v="113"/>
    <n v="20"/>
    <n v="17"/>
    <n v="1"/>
    <n v="5"/>
    <s v="Personal Auto"/>
    <s v="Personal L2"/>
    <s v="Offer3"/>
    <s v="Agent"/>
    <n v="64.894362000000001"/>
    <s v="Four-Door Car"/>
    <s v="Medsize"/>
  </r>
  <r>
    <s v="GH98275"/>
    <x v="3"/>
    <n v="4670.9537229999996"/>
    <x v="0"/>
    <s v="Basic"/>
    <x v="1"/>
    <s v="2/15/11"/>
    <s v="Unemployed"/>
    <x v="0"/>
    <n v="0"/>
    <x v="2"/>
    <x v="2"/>
    <n v="64"/>
    <n v="25"/>
    <n v="89"/>
    <n v="0"/>
    <n v="4"/>
    <s v="Corporate Auto"/>
    <s v="Corporate L2"/>
    <s v="Offer2"/>
    <s v="Call Center"/>
    <n v="181.810486"/>
    <s v="Four-Door Car"/>
    <s v="Medsize"/>
  </r>
  <r>
    <s v="DJ87316"/>
    <x v="4"/>
    <n v="10209.9339"/>
    <x v="0"/>
    <s v="Extended"/>
    <x v="3"/>
    <s v="1/24/11"/>
    <s v="Employed"/>
    <x v="1"/>
    <n v="43736"/>
    <x v="0"/>
    <x v="0"/>
    <n v="128"/>
    <n v="0"/>
    <n v="88"/>
    <n v="0"/>
    <n v="3"/>
    <s v="Personal Auto"/>
    <s v="Personal L1"/>
    <s v="Offer1"/>
    <s v="Branch"/>
    <n v="614.4"/>
    <s v="SUV"/>
    <s v="Medsize"/>
  </r>
  <r>
    <s v="XC85830"/>
    <x v="4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Corporate Auto"/>
    <s v="Corporate L3"/>
    <s v="Offer1"/>
    <s v="Branch"/>
    <n v="494.4"/>
    <s v="Two-Door Car"/>
    <s v="Medsize"/>
  </r>
  <r>
    <s v="VK85405"/>
    <x v="3"/>
    <n v="7409.5863719999998"/>
    <x v="0"/>
    <s v="Basic"/>
    <x v="3"/>
    <s v="1/29/11"/>
    <s v="Employed"/>
    <x v="0"/>
    <n v="80415"/>
    <x v="2"/>
    <x v="1"/>
    <n v="62"/>
    <n v="24"/>
    <n v="15"/>
    <n v="0"/>
    <n v="2"/>
    <s v="Corporate Auto"/>
    <s v="Corporate L2"/>
    <s v="Offer1"/>
    <s v="Agent"/>
    <n v="281.372658"/>
    <s v="Two-Door Car"/>
    <s v="Medsize"/>
  </r>
  <r>
    <s v="ZP27971"/>
    <x v="3"/>
    <n v="3803.79853"/>
    <x v="0"/>
    <s v="Extended"/>
    <x v="3"/>
    <d v="2011-01-01T00:00:00"/>
    <s v="Employed"/>
    <x v="1"/>
    <n v="26050"/>
    <x v="0"/>
    <x v="0"/>
    <n v="97"/>
    <n v="4"/>
    <n v="51"/>
    <n v="0"/>
    <n v="1"/>
    <s v="Personal Auto"/>
    <s v="Personal L3"/>
    <s v="Offer2"/>
    <s v="Branch"/>
    <n v="465.6"/>
    <s v="Four-Door Car"/>
    <s v="Small"/>
  </r>
  <r>
    <s v="QC95625"/>
    <x v="3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2"/>
    <s v="Offer1"/>
    <s v="Agent"/>
    <n v="494.4"/>
    <s v="Four-Door Car"/>
    <s v="Medsize"/>
  </r>
  <r>
    <s v="DN34058"/>
    <x v="0"/>
    <n v="28119.287230000002"/>
    <x v="0"/>
    <s v="Extended"/>
    <x v="0"/>
    <s v="1/21/11"/>
    <s v="Employed"/>
    <x v="0"/>
    <n v="68211"/>
    <x v="0"/>
    <x v="0"/>
    <n v="99"/>
    <n v="9"/>
    <n v="21"/>
    <n v="0"/>
    <n v="2"/>
    <s v="Corporate Auto"/>
    <s v="Corporate L1"/>
    <s v="Offer2"/>
    <s v="Branch"/>
    <n v="475.2"/>
    <s v="Four-Door Car"/>
    <s v="Small"/>
  </r>
  <r>
    <s v="VS80344"/>
    <x v="1"/>
    <n v="8219.3587559999996"/>
    <x v="0"/>
    <s v="Premium"/>
    <x v="0"/>
    <s v="2/16/11"/>
    <s v="Employed"/>
    <x v="0"/>
    <n v="28445"/>
    <x v="2"/>
    <x v="0"/>
    <n v="103"/>
    <n v="18"/>
    <n v="72"/>
    <n v="0"/>
    <n v="6"/>
    <s v="Special Auto"/>
    <s v="Special L3"/>
    <s v="Offer1"/>
    <s v="Agent"/>
    <n v="427.76284099999998"/>
    <s v="Two-Door Car"/>
    <s v="Medsize"/>
  </r>
  <r>
    <s v="SJ24275"/>
    <x v="2"/>
    <n v="4803.2400699999998"/>
    <x v="0"/>
    <s v="Basic"/>
    <x v="1"/>
    <d v="2011-06-01T00:00:00"/>
    <s v="Employed"/>
    <x v="0"/>
    <n v="37313"/>
    <x v="2"/>
    <x v="1"/>
    <n v="62"/>
    <n v="34"/>
    <n v="39"/>
    <n v="0"/>
    <n v="6"/>
    <s v="Personal Auto"/>
    <s v="Personal L2"/>
    <s v="Offer3"/>
    <s v="Branch"/>
    <n v="246.57631000000001"/>
    <s v="Four-Door Car"/>
    <s v="Medsize"/>
  </r>
  <r>
    <s v="YB58105"/>
    <x v="3"/>
    <n v="10865.86075"/>
    <x v="0"/>
    <s v="Premium"/>
    <x v="3"/>
    <s v="2/14/11"/>
    <s v="Unemployed"/>
    <x v="1"/>
    <n v="0"/>
    <x v="0"/>
    <x v="1"/>
    <n v="110"/>
    <n v="27"/>
    <n v="48"/>
    <n v="1"/>
    <n v="2"/>
    <s v="Corporate Auto"/>
    <s v="Corporate L1"/>
    <s v="Offer1"/>
    <s v="Agent"/>
    <n v="1066.913401"/>
    <s v="Four-Door Car"/>
    <s v="Large"/>
  </r>
  <r>
    <s v="BP35803"/>
    <x v="3"/>
    <n v="3425.7311500000001"/>
    <x v="0"/>
    <s v="Extended"/>
    <x v="1"/>
    <s v="1/17/11"/>
    <s v="Employed"/>
    <x v="0"/>
    <n v="29194"/>
    <x v="2"/>
    <x v="1"/>
    <n v="89"/>
    <n v="28"/>
    <n v="31"/>
    <n v="0"/>
    <n v="1"/>
    <s v="Personal Auto"/>
    <s v="Personal L3"/>
    <s v="Offer2"/>
    <s v="Agent"/>
    <n v="424.46682099999998"/>
    <s v="Four-Door Car"/>
    <s v="Medsize"/>
  </r>
  <r>
    <s v="CL73599"/>
    <x v="1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3"/>
    <s v="Offer2"/>
    <s v="Branch"/>
    <n v="289.04073399999999"/>
    <s v="SUV"/>
    <s v="Medsize"/>
  </r>
  <r>
    <s v="ZR22245"/>
    <x v="0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Personal Auto"/>
    <s v="Personal L3"/>
    <s v="Offer2"/>
    <s v="Web"/>
    <n v="302.39999999999998"/>
    <s v="Four-Door Car"/>
    <s v="Large"/>
  </r>
  <r>
    <s v="JJ57298"/>
    <x v="4"/>
    <n v="18634.726559999999"/>
    <x v="0"/>
    <s v="Extended"/>
    <x v="1"/>
    <s v="2/17/11"/>
    <s v="Unemployed"/>
    <x v="1"/>
    <n v="0"/>
    <x v="0"/>
    <x v="1"/>
    <n v="139"/>
    <n v="16"/>
    <n v="33"/>
    <n v="0"/>
    <n v="2"/>
    <s v="Corporate Auto"/>
    <s v="Corporate L3"/>
    <s v="Offer1"/>
    <s v="Call Center"/>
    <n v="1066.63167"/>
    <s v="SUV"/>
    <s v="Medsize"/>
  </r>
  <r>
    <s v="FF53048"/>
    <x v="1"/>
    <n v="3465.52691"/>
    <x v="0"/>
    <s v="Extended"/>
    <x v="2"/>
    <s v="2/15/11"/>
    <s v="Employed"/>
    <x v="0"/>
    <n v="48744"/>
    <x v="0"/>
    <x v="1"/>
    <n v="86"/>
    <n v="3"/>
    <n v="59"/>
    <n v="0"/>
    <n v="1"/>
    <s v="Personal Auto"/>
    <s v="Personal L3"/>
    <s v="Offer1"/>
    <s v="Agent"/>
    <n v="412.8"/>
    <s v="Two-Door Car"/>
    <s v="Small"/>
  </r>
  <r>
    <s v="HD83496"/>
    <x v="1"/>
    <n v="2478.1802050000001"/>
    <x v="0"/>
    <s v="Basic"/>
    <x v="0"/>
    <d v="2011-08-01T00:00:00"/>
    <s v="Unemployed"/>
    <x v="1"/>
    <n v="0"/>
    <x v="0"/>
    <x v="1"/>
    <n v="71"/>
    <n v="24"/>
    <n v="32"/>
    <n v="0"/>
    <n v="1"/>
    <s v="Corporate Auto"/>
    <s v="Corporate L3"/>
    <s v="Offer2"/>
    <s v="Web"/>
    <n v="511.2"/>
    <s v="Four-Door Car"/>
    <s v="Large"/>
  </r>
  <r>
    <s v="DD94148"/>
    <x v="3"/>
    <n v="5792.4395880000002"/>
    <x v="0"/>
    <s v="Basic"/>
    <x v="1"/>
    <s v="2/16/11"/>
    <s v="Employed"/>
    <x v="1"/>
    <n v="29530"/>
    <x v="2"/>
    <x v="0"/>
    <n v="74"/>
    <n v="31"/>
    <n v="79"/>
    <n v="0"/>
    <n v="4"/>
    <s v="Personal Auto"/>
    <s v="Personal L2"/>
    <s v="Offer2"/>
    <s v="Web"/>
    <n v="222.478994"/>
    <s v="Two-Door Car"/>
    <s v="Medsize"/>
  </r>
  <r>
    <s v="FM52759"/>
    <x v="2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3"/>
    <s v="Offer1"/>
    <s v="Agent"/>
    <n v="331.2"/>
    <s v="Four-Door Car"/>
    <s v="Medsize"/>
  </r>
  <r>
    <s v="OI39918"/>
    <x v="3"/>
    <n v="3443.3011259999998"/>
    <x v="0"/>
    <s v="Extended"/>
    <x v="0"/>
    <s v="1/31/11"/>
    <s v="Medical Leave"/>
    <x v="1"/>
    <n v="16208"/>
    <x v="0"/>
    <x v="0"/>
    <n v="93"/>
    <n v="22"/>
    <n v="20"/>
    <n v="0"/>
    <n v="1"/>
    <s v="Personal Auto"/>
    <s v="Personal L3"/>
    <s v="Offer2"/>
    <s v="Call Center"/>
    <n v="446.4"/>
    <s v="Two-Door Car"/>
    <s v="Large"/>
  </r>
  <r>
    <s v="PC72443"/>
    <x v="4"/>
    <n v="4529.0724909999999"/>
    <x v="0"/>
    <s v="Premium"/>
    <x v="1"/>
    <s v="2/20/11"/>
    <s v="Employed"/>
    <x v="0"/>
    <n v="94757"/>
    <x v="1"/>
    <x v="0"/>
    <n v="112"/>
    <n v="0"/>
    <n v="25"/>
    <n v="0"/>
    <n v="1"/>
    <s v="Personal Auto"/>
    <s v="Personal L3"/>
    <s v="Offer3"/>
    <s v="Agent"/>
    <n v="5.4532689999999997"/>
    <s v="Four-Door Car"/>
    <s v="Medsize"/>
  </r>
  <r>
    <s v="OQ15169"/>
    <x v="0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Corporate Auto"/>
    <s v="Corporate L3"/>
    <s v="Offer1"/>
    <s v="Branch"/>
    <n v="667.2"/>
    <s v="SUV"/>
    <s v="Medsize"/>
  </r>
  <r>
    <s v="ZO89996"/>
    <x v="4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1"/>
    <s v="Offer1"/>
    <s v="Agent"/>
    <n v="316.8"/>
    <s v="Two-Door Car"/>
    <s v="Medsize"/>
  </r>
  <r>
    <s v="OP70207"/>
    <x v="4"/>
    <n v="10506.88413"/>
    <x v="0"/>
    <s v="Extended"/>
    <x v="1"/>
    <s v="2/14/11"/>
    <s v="Employed"/>
    <x v="1"/>
    <n v="37934"/>
    <x v="2"/>
    <x v="2"/>
    <n v="137"/>
    <n v="2"/>
    <n v="58"/>
    <n v="1"/>
    <n v="8"/>
    <s v="Personal Auto"/>
    <s v="Personal L3"/>
    <s v="Offer1"/>
    <s v="Call Center"/>
    <n v="385.44016299999998"/>
    <s v="Sports Car"/>
    <s v="Medsize"/>
  </r>
  <r>
    <s v="ID39569"/>
    <x v="0"/>
    <n v="10758.65568"/>
    <x v="0"/>
    <s v="Extended"/>
    <x v="3"/>
    <s v="1/19/11"/>
    <s v="Retired"/>
    <x v="1"/>
    <n v="19382"/>
    <x v="0"/>
    <x v="0"/>
    <n v="94"/>
    <n v="31"/>
    <n v="18"/>
    <n v="0"/>
    <n v="2"/>
    <s v="Personal Auto"/>
    <s v="Personal L3"/>
    <s v="Offer4"/>
    <s v="Agent"/>
    <n v="676.8"/>
    <s v="Four-Door Car"/>
    <s v="Medsize"/>
  </r>
  <r>
    <s v="RJ80405"/>
    <x v="1"/>
    <n v="5498.6613010000001"/>
    <x v="0"/>
    <s v="Basic"/>
    <x v="0"/>
    <s v="1/22/11"/>
    <s v="Employed"/>
    <x v="1"/>
    <n v="33191"/>
    <x v="0"/>
    <x v="0"/>
    <n v="70"/>
    <n v="9"/>
    <n v="80"/>
    <n v="0"/>
    <n v="9"/>
    <s v="Personal Auto"/>
    <s v="Personal L1"/>
    <s v="Offer3"/>
    <s v="Branch"/>
    <n v="443.53717999999998"/>
    <s v="Four-Door Car"/>
    <s v="Medsize"/>
  </r>
  <r>
    <s v="NT21324"/>
    <x v="1"/>
    <n v="2791.8802580000001"/>
    <x v="0"/>
    <s v="Basic"/>
    <x v="1"/>
    <s v="1/27/11"/>
    <s v="Employed"/>
    <x v="1"/>
    <n v="72389"/>
    <x v="2"/>
    <x v="0"/>
    <n v="70"/>
    <n v="3"/>
    <n v="76"/>
    <n v="0"/>
    <n v="1"/>
    <s v="Personal Auto"/>
    <s v="Personal L1"/>
    <s v="Offer2"/>
    <s v="Branch"/>
    <n v="206.15841599999999"/>
    <s v="Four-Door Car"/>
    <s v="Medsize"/>
  </r>
  <r>
    <s v="IY98928"/>
    <x v="1"/>
    <n v="5176.1572990000004"/>
    <x v="0"/>
    <s v="Basic"/>
    <x v="2"/>
    <s v="1/25/11"/>
    <s v="Employed"/>
    <x v="0"/>
    <n v="91475"/>
    <x v="1"/>
    <x v="2"/>
    <n v="64"/>
    <n v="28"/>
    <n v="35"/>
    <n v="0"/>
    <n v="3"/>
    <s v="Personal Auto"/>
    <s v="Personal L1"/>
    <s v="Offer1"/>
    <s v="Agent"/>
    <n v="73.295606000000006"/>
    <s v="Four-Door Car"/>
    <s v="Medsize"/>
  </r>
  <r>
    <s v="XJ81725"/>
    <x v="3"/>
    <n v="8166.8788979999999"/>
    <x v="0"/>
    <s v="Premium"/>
    <x v="1"/>
    <s v="1/28/11"/>
    <s v="Unemployed"/>
    <x v="1"/>
    <n v="0"/>
    <x v="0"/>
    <x v="1"/>
    <n v="111"/>
    <n v="2"/>
    <n v="29"/>
    <n v="0"/>
    <n v="3"/>
    <s v="Personal Auto"/>
    <s v="Personal L2"/>
    <s v="Offer1"/>
    <s v="Agent"/>
    <n v="799.2"/>
    <s v="Four-Door Car"/>
    <s v="Medsize"/>
  </r>
  <r>
    <s v="FE62142"/>
    <x v="4"/>
    <n v="4267.076892"/>
    <x v="0"/>
    <s v="Basic"/>
    <x v="0"/>
    <s v="2/26/11"/>
    <s v="Employed"/>
    <x v="0"/>
    <n v="43682"/>
    <x v="1"/>
    <x v="0"/>
    <n v="107"/>
    <n v="12"/>
    <n v="73"/>
    <n v="0"/>
    <n v="1"/>
    <s v="Corporate Auto"/>
    <s v="Corporate L3"/>
    <s v="Offer3"/>
    <s v="Branch"/>
    <n v="148.00349600000001"/>
    <s v="SUV"/>
    <s v="Medsize"/>
  </r>
  <r>
    <s v="ZH55575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Corporate Auto"/>
    <s v="Corporate L3"/>
    <s v="Offer2"/>
    <s v="Web"/>
    <n v="261.930545"/>
    <s v="Two-Door Car"/>
    <s v="Medsize"/>
  </r>
  <r>
    <s v="WI86229"/>
    <x v="4"/>
    <n v="7807.2161370000003"/>
    <x v="0"/>
    <s v="Extended"/>
    <x v="2"/>
    <s v="1/24/11"/>
    <s v="Employed"/>
    <x v="1"/>
    <n v="52162"/>
    <x v="2"/>
    <x v="2"/>
    <n v="99"/>
    <n v="1"/>
    <n v="63"/>
    <n v="0"/>
    <n v="4"/>
    <s v="Personal Auto"/>
    <s v="Personal L2"/>
    <s v="Offer1"/>
    <s v="Agent"/>
    <n v="251.15288899999999"/>
    <s v="Two-Door Car"/>
    <s v="Large"/>
  </r>
  <r>
    <s v="QR42111"/>
    <x v="1"/>
    <n v="5058.9271820000004"/>
    <x v="0"/>
    <s v="Extended"/>
    <x v="3"/>
    <s v="2/24/11"/>
    <s v="Unemployed"/>
    <x v="0"/>
    <n v="0"/>
    <x v="0"/>
    <x v="0"/>
    <n v="134"/>
    <n v="32"/>
    <n v="27"/>
    <n v="0"/>
    <n v="1"/>
    <s v="Special Auto"/>
    <s v="Special L2"/>
    <s v="Offer1"/>
    <s v="Branch"/>
    <n v="643.20000000000005"/>
    <s v="SUV"/>
    <s v="Small"/>
  </r>
  <r>
    <s v="DN71979"/>
    <x v="1"/>
    <n v="7772.5792760000004"/>
    <x v="0"/>
    <s v="Basic"/>
    <x v="1"/>
    <s v="1/15/11"/>
    <s v="Employed"/>
    <x v="1"/>
    <n v="74755"/>
    <x v="0"/>
    <x v="2"/>
    <n v="195"/>
    <n v="10"/>
    <n v="10"/>
    <n v="0"/>
    <n v="1"/>
    <s v="Personal Auto"/>
    <s v="Personal L3"/>
    <s v="Offer1"/>
    <s v="Web"/>
    <n v="1404"/>
    <s v="Luxury Car"/>
    <s v="Medsize"/>
  </r>
  <r>
    <s v="IC22580"/>
    <x v="3"/>
    <n v="11533.967060000001"/>
    <x v="0"/>
    <s v="Extended"/>
    <x v="1"/>
    <s v="2/13/11"/>
    <s v="Employed"/>
    <x v="1"/>
    <n v="85339"/>
    <x v="2"/>
    <x v="0"/>
    <n v="95"/>
    <n v="6"/>
    <n v="43"/>
    <n v="0"/>
    <n v="2"/>
    <s v="Personal Auto"/>
    <s v="Personal L1"/>
    <s v="Offer3"/>
    <s v="Agent"/>
    <n v="392.7457"/>
    <s v="Four-Door Car"/>
    <s v="Small"/>
  </r>
  <r>
    <s v="MX93069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3"/>
    <s v="Offer2"/>
    <s v="Branch"/>
    <n v="600"/>
    <s v="SUV"/>
    <s v="Medsize"/>
  </r>
  <r>
    <s v="TG37225"/>
    <x v="3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Personal Auto"/>
    <s v="Personal L3"/>
    <s v="Offer2"/>
    <s v="Agent"/>
    <n v="316.8"/>
    <s v="Two-Door Car"/>
    <s v="Medsize"/>
  </r>
  <r>
    <s v="GY69750"/>
    <x v="4"/>
    <n v="5296.8384820000001"/>
    <x v="0"/>
    <s v="Basic"/>
    <x v="2"/>
    <s v="1/14/11"/>
    <s v="Unemployed"/>
    <x v="1"/>
    <n v="0"/>
    <x v="1"/>
    <x v="2"/>
    <n v="73"/>
    <n v="33"/>
    <n v="44"/>
    <n v="0"/>
    <n v="3"/>
    <s v="Personal Auto"/>
    <s v="Personal L3"/>
    <s v="Offer1"/>
    <s v="Branch"/>
    <n v="152.08090799999999"/>
    <s v="Four-Door Car"/>
    <s v="Large"/>
  </r>
  <r>
    <s v="KX99703"/>
    <x v="4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3"/>
    <s v="Offer1"/>
    <s v="Branch"/>
    <n v="412.8"/>
    <s v="Four-Door Car"/>
    <s v="Medsize"/>
  </r>
  <r>
    <s v="AA35519"/>
    <x v="1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2"/>
    <s v="Offer1"/>
    <s v="Agent"/>
    <n v="513.6"/>
    <s v="SUV"/>
    <s v="Medsize"/>
  </r>
  <r>
    <s v="FE99816"/>
    <x v="2"/>
    <n v="15563.36944"/>
    <x v="0"/>
    <s v="Premium"/>
    <x v="0"/>
    <s v="1/19/11"/>
    <s v="Unemployed"/>
    <x v="0"/>
    <n v="0"/>
    <x v="0"/>
    <x v="0"/>
    <n v="253"/>
    <n v="15"/>
    <n v="40"/>
    <n v="5"/>
    <n v="7"/>
    <s v="Personal Auto"/>
    <s v="Personal L1"/>
    <s v="Offer3"/>
    <s v="Web"/>
    <n v="1214.4000000000001"/>
    <s v="Luxury Car"/>
    <s v="Medsize"/>
  </r>
  <r>
    <s v="YP92773"/>
    <x v="0"/>
    <n v="4723.8215879999998"/>
    <x v="0"/>
    <s v="Premium"/>
    <x v="0"/>
    <s v="2/25/11"/>
    <s v="Employed"/>
    <x v="0"/>
    <n v="21546"/>
    <x v="0"/>
    <x v="0"/>
    <n v="119"/>
    <n v="20"/>
    <n v="66"/>
    <n v="1"/>
    <n v="1"/>
    <s v="Corporate Auto"/>
    <s v="Corporate L2"/>
    <s v="Offer3"/>
    <s v="Agent"/>
    <n v="625.39592500000003"/>
    <s v="Two-Door Car"/>
    <s v="Medsize"/>
  </r>
  <r>
    <s v="CF26052"/>
    <x v="1"/>
    <n v="8436.3507079999999"/>
    <x v="0"/>
    <s v="Basic"/>
    <x v="0"/>
    <s v="1/16/11"/>
    <s v="Employed"/>
    <x v="0"/>
    <n v="49182"/>
    <x v="1"/>
    <x v="0"/>
    <n v="70"/>
    <n v="6"/>
    <n v="86"/>
    <n v="0"/>
    <n v="2"/>
    <s v="Personal Auto"/>
    <s v="Personal L3"/>
    <s v="Offer1"/>
    <s v="Web"/>
    <n v="165.410515"/>
    <s v="Two-Door Car"/>
    <s v="Medsize"/>
  </r>
  <r>
    <s v="PR37714"/>
    <x v="3"/>
    <n v="7153.2084249999998"/>
    <x v="0"/>
    <s v="Extended"/>
    <x v="0"/>
    <s v="2/23/11"/>
    <s v="Employed"/>
    <x v="0"/>
    <n v="32238"/>
    <x v="0"/>
    <x v="2"/>
    <n v="91"/>
    <n v="15"/>
    <n v="80"/>
    <n v="0"/>
    <n v="4"/>
    <s v="Personal Auto"/>
    <s v="Personal L3"/>
    <s v="Offer3"/>
    <s v="Branch"/>
    <n v="439.781453"/>
    <s v="Four-Door Car"/>
    <s v="Medsize"/>
  </r>
  <r>
    <s v="CE92675"/>
    <x v="3"/>
    <n v="6990.6916430000001"/>
    <x v="0"/>
    <s v="Basic"/>
    <x v="1"/>
    <s v="2/21/11"/>
    <s v="Unemployed"/>
    <x v="0"/>
    <n v="0"/>
    <x v="0"/>
    <x v="1"/>
    <n v="68"/>
    <n v="24"/>
    <n v="2"/>
    <n v="0"/>
    <n v="2"/>
    <s v="Personal Auto"/>
    <s v="Personal L1"/>
    <s v="Offer2"/>
    <s v="Web"/>
    <n v="326.39999999999998"/>
    <s v="Four-Door Car"/>
    <s v="Large"/>
  </r>
  <r>
    <s v="BK47926"/>
    <x v="3"/>
    <n v="6375.0792330000004"/>
    <x v="0"/>
    <s v="Extended"/>
    <x v="3"/>
    <d v="2011-07-02T00:00:00"/>
    <s v="Employed"/>
    <x v="1"/>
    <n v="98118"/>
    <x v="0"/>
    <x v="1"/>
    <n v="83"/>
    <n v="28"/>
    <n v="68"/>
    <n v="3"/>
    <n v="3"/>
    <s v="Personal Auto"/>
    <s v="Personal L3"/>
    <s v="Offer2"/>
    <s v="Branch"/>
    <n v="398.4"/>
    <s v="Four-Door Car"/>
    <s v="Small"/>
  </r>
  <r>
    <s v="BY62906"/>
    <x v="1"/>
    <n v="27990.357690000001"/>
    <x v="0"/>
    <s v="Basic"/>
    <x v="3"/>
    <s v="1/24/11"/>
    <s v="Employed"/>
    <x v="1"/>
    <n v="22971"/>
    <x v="0"/>
    <x v="0"/>
    <n v="101"/>
    <n v="24"/>
    <n v="8"/>
    <n v="0"/>
    <n v="2"/>
    <s v="Personal Auto"/>
    <s v="Personal L3"/>
    <s v="Offer2"/>
    <s v="Web"/>
    <n v="562.02155800000003"/>
    <s v="SUV"/>
    <s v="Medsize"/>
  </r>
  <r>
    <s v="UY95661"/>
    <x v="3"/>
    <n v="4971.7278919999999"/>
    <x v="0"/>
    <s v="Basic"/>
    <x v="2"/>
    <s v="2/26/11"/>
    <s v="Employed"/>
    <x v="1"/>
    <n v="49161"/>
    <x v="2"/>
    <x v="0"/>
    <n v="63"/>
    <n v="16"/>
    <n v="41"/>
    <n v="2"/>
    <n v="3"/>
    <s v="Personal Auto"/>
    <s v="Personal L2"/>
    <s v="Offer3"/>
    <s v="Branch"/>
    <n v="171.74694500000001"/>
    <s v="Two-Door Car"/>
    <s v="Medsize"/>
  </r>
  <r>
    <s v="OS84395"/>
    <x v="2"/>
    <n v="7611.949286"/>
    <x v="0"/>
    <s v="Extended"/>
    <x v="0"/>
    <s v="2/25/11"/>
    <s v="Employed"/>
    <x v="1"/>
    <n v="90252"/>
    <x v="1"/>
    <x v="0"/>
    <n v="95"/>
    <n v="1"/>
    <n v="77"/>
    <n v="0"/>
    <n v="7"/>
    <s v="Corporate Auto"/>
    <s v="Corporate L2"/>
    <s v="Offer2"/>
    <s v="Web"/>
    <n v="122.92419700000001"/>
    <s v="Four-Door Car"/>
    <s v="Medsize"/>
  </r>
  <r>
    <s v="JS53793"/>
    <x v="1"/>
    <n v="2422.194555"/>
    <x v="0"/>
    <s v="Basic"/>
    <x v="4"/>
    <s v="1/16/11"/>
    <s v="Employed"/>
    <x v="0"/>
    <n v="25036"/>
    <x v="0"/>
    <x v="0"/>
    <n v="61"/>
    <n v="11"/>
    <n v="30"/>
    <n v="1"/>
    <n v="1"/>
    <s v="Corporate Auto"/>
    <s v="Corporate L3"/>
    <s v="Offer2"/>
    <s v="Agent"/>
    <n v="292.8"/>
    <s v="Four-Door Car"/>
    <s v="Large"/>
  </r>
  <r>
    <s v="BV25135"/>
    <x v="3"/>
    <n v="4647.423581"/>
    <x v="0"/>
    <s v="Extended"/>
    <x v="0"/>
    <d v="2011-11-02T00:00:00"/>
    <s v="Employed"/>
    <x v="1"/>
    <n v="28314"/>
    <x v="0"/>
    <x v="1"/>
    <n v="121"/>
    <n v="21"/>
    <n v="37"/>
    <n v="0"/>
    <n v="1"/>
    <s v="Personal Auto"/>
    <s v="Personal L3"/>
    <s v="Offer1"/>
    <s v="Agent"/>
    <n v="580.79999999999995"/>
    <s v="SUV"/>
    <s v="Medsize"/>
  </r>
  <r>
    <s v="AF17671"/>
    <x v="0"/>
    <n v="7765.2281659999999"/>
    <x v="0"/>
    <s v="Extended"/>
    <x v="0"/>
    <s v="1/27/11"/>
    <s v="Employed"/>
    <x v="0"/>
    <n v="56337"/>
    <x v="0"/>
    <x v="0"/>
    <n v="97"/>
    <n v="26"/>
    <n v="25"/>
    <n v="0"/>
    <n v="3"/>
    <s v="Personal Auto"/>
    <s v="Personal L2"/>
    <s v="Offer4"/>
    <s v="Web"/>
    <n v="465.6"/>
    <s v="Four-Door Car"/>
    <s v="Medsize"/>
  </r>
  <r>
    <s v="AY30324"/>
    <x v="4"/>
    <n v="6189.4439940000002"/>
    <x v="0"/>
    <s v="Extended"/>
    <x v="0"/>
    <d v="2011-06-01T00:00:00"/>
    <s v="Employed"/>
    <x v="0"/>
    <n v="99074"/>
    <x v="2"/>
    <x v="0"/>
    <n v="77"/>
    <n v="4"/>
    <n v="40"/>
    <n v="1"/>
    <n v="9"/>
    <s v="Special Auto"/>
    <s v="Special L2"/>
    <s v="Offer4"/>
    <s v="Call Center"/>
    <n v="208.38907"/>
    <s v="Two-Door Car"/>
    <s v="Medsize"/>
  </r>
  <r>
    <s v="XE17270"/>
    <x v="3"/>
    <n v="3520.696547"/>
    <x v="0"/>
    <s v="Extended"/>
    <x v="3"/>
    <d v="2011-02-02T00:00:00"/>
    <s v="Employed"/>
    <x v="1"/>
    <n v="31708"/>
    <x v="0"/>
    <x v="1"/>
    <n v="94"/>
    <n v="3"/>
    <n v="43"/>
    <n v="1"/>
    <n v="1"/>
    <s v="Personal Auto"/>
    <s v="Personal L1"/>
    <s v="Offer1"/>
    <s v="Agent"/>
    <n v="451.2"/>
    <s v="Two-Door Car"/>
    <s v="Medsize"/>
  </r>
  <r>
    <s v="LS46182"/>
    <x v="2"/>
    <n v="2678.457672"/>
    <x v="0"/>
    <s v="Extended"/>
    <x v="0"/>
    <d v="2011-11-02T00:00:00"/>
    <s v="Unemployed"/>
    <x v="1"/>
    <n v="0"/>
    <x v="0"/>
    <x v="1"/>
    <n v="83"/>
    <n v="3"/>
    <n v="85"/>
    <n v="1"/>
    <n v="1"/>
    <s v="Personal Auto"/>
    <s v="Personal L2"/>
    <s v="Offer1"/>
    <s v="Branch"/>
    <n v="398.4"/>
    <s v="Four-Door Car"/>
    <s v="Medsize"/>
  </r>
  <r>
    <s v="LH33181"/>
    <x v="1"/>
    <n v="6274.564531"/>
    <x v="0"/>
    <s v="Basic"/>
    <x v="0"/>
    <d v="2011-10-01T00:00:00"/>
    <s v="Unemployed"/>
    <x v="1"/>
    <n v="0"/>
    <x v="0"/>
    <x v="1"/>
    <n v="67"/>
    <n v="23"/>
    <n v="39"/>
    <n v="1"/>
    <n v="2"/>
    <s v="Personal Auto"/>
    <s v="Personal L3"/>
    <s v="Offer1"/>
    <s v="Agent"/>
    <n v="431.32051999999999"/>
    <s v="Four-Door Car"/>
    <s v="Large"/>
  </r>
  <r>
    <s v="AT84725"/>
    <x v="0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TP33286"/>
    <x v="0"/>
    <n v="12010.937260000001"/>
    <x v="0"/>
    <s v="Premium"/>
    <x v="3"/>
    <d v="2011-05-02T00:00:00"/>
    <s v="Unemployed"/>
    <x v="1"/>
    <n v="0"/>
    <x v="0"/>
    <x v="1"/>
    <n v="119"/>
    <n v="3"/>
    <n v="24"/>
    <n v="0"/>
    <n v="2"/>
    <s v="Corporate Auto"/>
    <s v="Corporate L2"/>
    <s v="Offer2"/>
    <s v="Agent"/>
    <n v="856.8"/>
    <s v="Four-Door Car"/>
    <s v="Medsize"/>
  </r>
  <r>
    <s v="YB79192"/>
    <x v="3"/>
    <n v="10193.774230000001"/>
    <x v="0"/>
    <s v="Extended"/>
    <x v="0"/>
    <s v="1/15/11"/>
    <s v="Employed"/>
    <x v="0"/>
    <n v="21119"/>
    <x v="0"/>
    <x v="0"/>
    <n v="128"/>
    <n v="1"/>
    <n v="79"/>
    <n v="0"/>
    <n v="4"/>
    <s v="Personal Auto"/>
    <s v="Personal L2"/>
    <s v="Offer1"/>
    <s v="Branch"/>
    <n v="614.4"/>
    <s v="SUV"/>
    <s v="Medsize"/>
  </r>
  <r>
    <s v="SC43870"/>
    <x v="3"/>
    <n v="15862.175069999999"/>
    <x v="0"/>
    <s v="Basic"/>
    <x v="0"/>
    <s v="1/29/11"/>
    <s v="Unemployed"/>
    <x v="1"/>
    <n v="0"/>
    <x v="0"/>
    <x v="1"/>
    <n v="66"/>
    <n v="14"/>
    <n v="16"/>
    <n v="0"/>
    <n v="2"/>
    <s v="Corporate Auto"/>
    <s v="Corporate L3"/>
    <s v="Offer1"/>
    <s v="Web"/>
    <n v="475.2"/>
    <s v="Four-Door Car"/>
    <s v="Medsize"/>
  </r>
  <r>
    <s v="OO72857"/>
    <x v="4"/>
    <n v="17254.036990000001"/>
    <x v="0"/>
    <s v="Basic"/>
    <x v="0"/>
    <s v="1/14/11"/>
    <s v="Unemployed"/>
    <x v="1"/>
    <n v="0"/>
    <x v="0"/>
    <x v="0"/>
    <n v="69"/>
    <n v="33"/>
    <n v="49"/>
    <n v="1"/>
    <n v="2"/>
    <s v="Personal Auto"/>
    <s v="Personal L1"/>
    <s v="Offer1"/>
    <s v="Agent"/>
    <n v="331.2"/>
    <s v="Four-Door Car"/>
    <s v="Medsize"/>
  </r>
  <r>
    <s v="MO38559"/>
    <x v="1"/>
    <n v="5294.2302470000004"/>
    <x v="0"/>
    <s v="Basic"/>
    <x v="4"/>
    <d v="2011-03-02T00:00:00"/>
    <s v="Unemployed"/>
    <x v="0"/>
    <n v="0"/>
    <x v="1"/>
    <x v="0"/>
    <n v="70"/>
    <n v="9"/>
    <n v="19"/>
    <n v="0"/>
    <n v="3"/>
    <s v="Personal Auto"/>
    <s v="Personal L2"/>
    <s v="Offer2"/>
    <s v="Call Center"/>
    <n v="20.521312000000002"/>
    <s v="Four-Door Car"/>
    <s v="Medsize"/>
  </r>
  <r>
    <s v="RL65736"/>
    <x v="4"/>
    <n v="6274.4477049999996"/>
    <x v="0"/>
    <s v="Extended"/>
    <x v="3"/>
    <s v="2/14/11"/>
    <s v="Medical Leave"/>
    <x v="0"/>
    <n v="13662"/>
    <x v="0"/>
    <x v="1"/>
    <n v="85"/>
    <n v="29"/>
    <n v="37"/>
    <n v="0"/>
    <n v="3"/>
    <s v="Personal Auto"/>
    <s v="Personal L1"/>
    <s v="Offer1"/>
    <s v="Agent"/>
    <n v="408"/>
    <s v="Four-Door Car"/>
    <s v="Small"/>
  </r>
  <r>
    <s v="ID30085"/>
    <x v="1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2"/>
    <s v="Offer1"/>
    <s v="Web"/>
    <n v="537.6"/>
    <s v="Sports Car"/>
    <s v="Medsize"/>
  </r>
  <r>
    <s v="CO68055"/>
    <x v="4"/>
    <n v="30966.319810000001"/>
    <x v="0"/>
    <s v="Basic"/>
    <x v="0"/>
    <d v="2011-01-01T00:00:00"/>
    <s v="Unemployed"/>
    <x v="1"/>
    <n v="0"/>
    <x v="0"/>
    <x v="0"/>
    <n v="109"/>
    <n v="18"/>
    <n v="2"/>
    <n v="0"/>
    <n v="2"/>
    <s v="Personal Auto"/>
    <s v="Personal L1"/>
    <s v="Offer3"/>
    <s v="Branch"/>
    <n v="691.40142400000002"/>
    <s v="SUV"/>
    <s v="Small"/>
  </r>
  <r>
    <s v="NX37589"/>
    <x v="0"/>
    <n v="2666.9766850000001"/>
    <x v="0"/>
    <s v="Basic"/>
    <x v="0"/>
    <d v="2011-08-02T00:00:00"/>
    <s v="Employed"/>
    <x v="0"/>
    <n v="79251"/>
    <x v="0"/>
    <x v="0"/>
    <n v="67"/>
    <n v="10"/>
    <n v="32"/>
    <n v="1"/>
    <n v="1"/>
    <s v="Personal Auto"/>
    <s v="Personal L3"/>
    <s v="Offer2"/>
    <s v="Web"/>
    <n v="321.60000000000002"/>
    <s v="Four-Door Car"/>
    <s v="Medsize"/>
  </r>
  <r>
    <s v="BX88206"/>
    <x v="2"/>
    <n v="18572.01022"/>
    <x v="0"/>
    <s v="Basic"/>
    <x v="3"/>
    <s v="2/16/11"/>
    <s v="Employed"/>
    <x v="0"/>
    <n v="51294"/>
    <x v="1"/>
    <x v="0"/>
    <n v="116"/>
    <n v="19"/>
    <n v="45"/>
    <n v="0"/>
    <n v="2"/>
    <s v="Corporate Auto"/>
    <s v="Corporate L3"/>
    <s v="Offer2"/>
    <s v="Web"/>
    <n v="113.237624"/>
    <s v="SUV"/>
    <s v="Medsize"/>
  </r>
  <r>
    <s v="AA30683"/>
    <x v="3"/>
    <n v="6595.1019210000004"/>
    <x v="0"/>
    <s v="Premium"/>
    <x v="0"/>
    <s v="1/15/11"/>
    <s v="Unemployed"/>
    <x v="1"/>
    <n v="0"/>
    <x v="0"/>
    <x v="1"/>
    <n v="105"/>
    <n v="2"/>
    <n v="38"/>
    <n v="2"/>
    <n v="7"/>
    <s v="Personal Auto"/>
    <s v="Personal L3"/>
    <s v="Offer1"/>
    <s v="Web"/>
    <n v="847.71740199999999"/>
    <s v="Four-Door Car"/>
    <s v="Medsize"/>
  </r>
  <r>
    <s v="BD13927"/>
    <x v="3"/>
    <n v="2243.4739070000001"/>
    <x v="0"/>
    <s v="Basic"/>
    <x v="3"/>
    <d v="2011-10-01T00:00:00"/>
    <s v="Unemployed"/>
    <x v="0"/>
    <n v="0"/>
    <x v="0"/>
    <x v="1"/>
    <n v="62"/>
    <n v="34"/>
    <n v="71"/>
    <n v="0"/>
    <n v="1"/>
    <s v="Personal Auto"/>
    <s v="Personal L2"/>
    <s v="Offer3"/>
    <s v="Branch"/>
    <n v="675.46845299999995"/>
    <s v="Two-Door Car"/>
    <s v="Small"/>
  </r>
  <r>
    <s v="SJ71233"/>
    <x v="3"/>
    <n v="7423.9290080000001"/>
    <x v="0"/>
    <s v="Basic"/>
    <x v="1"/>
    <s v="2/22/11"/>
    <s v="Unemployed"/>
    <x v="0"/>
    <n v="0"/>
    <x v="0"/>
    <x v="1"/>
    <n v="107"/>
    <n v="27"/>
    <n v="27"/>
    <n v="0"/>
    <n v="9"/>
    <s v="Personal Auto"/>
    <s v="Personal L2"/>
    <s v="Offer1"/>
    <s v="Branch"/>
    <n v="513.6"/>
    <s v="SUV"/>
    <s v="Medsize"/>
  </r>
  <r>
    <s v="WK52692"/>
    <x v="4"/>
    <n v="4627.0907289999996"/>
    <x v="0"/>
    <s v="Extended"/>
    <x v="1"/>
    <s v="1/16/11"/>
    <s v="Medical Leave"/>
    <x v="0"/>
    <n v="29124"/>
    <x v="0"/>
    <x v="0"/>
    <n v="129"/>
    <n v="15"/>
    <n v="41"/>
    <n v="4"/>
    <n v="1"/>
    <s v="Personal Auto"/>
    <s v="Personal L2"/>
    <s v="Offer1"/>
    <s v="Call Center"/>
    <n v="619.20000000000005"/>
    <s v="SUV"/>
    <s v="Medsize"/>
  </r>
  <r>
    <s v="OG67387"/>
    <x v="3"/>
    <n v="4413.2553989999997"/>
    <x v="0"/>
    <s v="Basic"/>
    <x v="1"/>
    <d v="2011-12-02T00:00:00"/>
    <s v="Unemployed"/>
    <x v="1"/>
    <n v="0"/>
    <x v="0"/>
    <x v="1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x v="3"/>
    <n v="3163.283136"/>
    <x v="0"/>
    <s v="Extended"/>
    <x v="1"/>
    <s v="1/15/11"/>
    <s v="Employed"/>
    <x v="1"/>
    <n v="97266"/>
    <x v="0"/>
    <x v="0"/>
    <n v="79"/>
    <n v="29"/>
    <n v="84"/>
    <n v="0"/>
    <n v="1"/>
    <s v="Special Auto"/>
    <s v="Special L3"/>
    <s v="Offer2"/>
    <s v="Agent"/>
    <n v="546.052144"/>
    <s v="Two-Door Car"/>
    <s v="Medsize"/>
  </r>
  <r>
    <s v="GU84478"/>
    <x v="4"/>
    <n v="4908.1244290000004"/>
    <x v="0"/>
    <s v="Basic"/>
    <x v="3"/>
    <s v="1/17/11"/>
    <s v="Employed"/>
    <x v="1"/>
    <n v="48207"/>
    <x v="2"/>
    <x v="0"/>
    <n v="63"/>
    <n v="28"/>
    <n v="85"/>
    <n v="2"/>
    <n v="8"/>
    <s v="Personal Auto"/>
    <s v="Personal L1"/>
    <s v="Offer3"/>
    <s v="Branch"/>
    <n v="164.974886"/>
    <s v="Four-Door Car"/>
    <s v="Medsize"/>
  </r>
  <r>
    <s v="ZX29705"/>
    <x v="3"/>
    <n v="7850.5903989999997"/>
    <x v="0"/>
    <s v="Basic"/>
    <x v="1"/>
    <s v="2/15/11"/>
    <s v="Unemployed"/>
    <x v="0"/>
    <n v="0"/>
    <x v="0"/>
    <x v="0"/>
    <n v="69"/>
    <n v="5"/>
    <n v="78"/>
    <n v="0"/>
    <n v="2"/>
    <s v="Corporate Auto"/>
    <s v="Corporate L3"/>
    <s v="Offer4"/>
    <s v="Web"/>
    <n v="331.2"/>
    <s v="Four-Door Car"/>
    <s v="Medsize"/>
  </r>
  <r>
    <s v="WN67367"/>
    <x v="3"/>
    <n v="3210.4173770000002"/>
    <x v="0"/>
    <s v="Extended"/>
    <x v="0"/>
    <s v="1/18/11"/>
    <s v="Unemployed"/>
    <x v="0"/>
    <n v="0"/>
    <x v="2"/>
    <x v="2"/>
    <n v="88"/>
    <n v="3"/>
    <n v="8"/>
    <n v="0"/>
    <n v="1"/>
    <s v="Personal Auto"/>
    <s v="Personal L3"/>
    <s v="Offer1"/>
    <s v="Web"/>
    <n v="325.917598"/>
    <s v="Four-Door Car"/>
    <s v="Large"/>
  </r>
  <r>
    <s v="QN67807"/>
    <x v="1"/>
    <n v="5387.4097700000002"/>
    <x v="0"/>
    <s v="Basic"/>
    <x v="0"/>
    <s v="1/17/11"/>
    <s v="Employed"/>
    <x v="1"/>
    <n v="97316"/>
    <x v="2"/>
    <x v="0"/>
    <n v="67"/>
    <n v="13"/>
    <n v="18"/>
    <n v="0"/>
    <n v="7"/>
    <s v="Personal Auto"/>
    <s v="Personal L3"/>
    <s v="Offer2"/>
    <s v="Branch"/>
    <n v="309.07647600000001"/>
    <s v="Two-Door Car"/>
    <s v="Large"/>
  </r>
  <r>
    <s v="AU77281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2"/>
    <s v="Offer2"/>
    <s v="Agent"/>
    <n v="208.59824599999999"/>
    <s v="Four-Door Car"/>
    <s v="Medsize"/>
  </r>
  <r>
    <s v="DN46994"/>
    <x v="3"/>
    <n v="5403.5863559999998"/>
    <x v="0"/>
    <s v="Basic"/>
    <x v="0"/>
    <s v="2/28/11"/>
    <s v="Employed"/>
    <x v="0"/>
    <n v="72633"/>
    <x v="1"/>
    <x v="0"/>
    <n v="67"/>
    <n v="28"/>
    <n v="91"/>
    <n v="0"/>
    <n v="8"/>
    <s v="Personal Auto"/>
    <s v="Personal L3"/>
    <s v="Offer1"/>
    <s v="Agent"/>
    <n v="155.76176100000001"/>
    <s v="Four-Door Car"/>
    <s v="Medsize"/>
  </r>
  <r>
    <s v="OW97322"/>
    <x v="4"/>
    <n v="31410.928220000002"/>
    <x v="0"/>
    <s v="Premium"/>
    <x v="0"/>
    <d v="2011-10-02T00:00:00"/>
    <s v="Employed"/>
    <x v="1"/>
    <n v="28013"/>
    <x v="0"/>
    <x v="0"/>
    <n v="266"/>
    <n v="25"/>
    <n v="30"/>
    <n v="0"/>
    <n v="2"/>
    <s v="Personal Auto"/>
    <s v="Personal L2"/>
    <s v="Offer2"/>
    <s v="Branch"/>
    <n v="1276.8"/>
    <s v="Luxury Car"/>
    <s v="Small"/>
  </r>
  <r>
    <s v="ZC97171"/>
    <x v="1"/>
    <n v="7627.4315319999996"/>
    <x v="0"/>
    <s v="Extended"/>
    <x v="3"/>
    <s v="2/15/11"/>
    <s v="Employed"/>
    <x v="0"/>
    <n v="60479"/>
    <x v="1"/>
    <x v="1"/>
    <n v="96"/>
    <n v="1"/>
    <n v="44"/>
    <n v="0"/>
    <n v="3"/>
    <s v="Personal Auto"/>
    <s v="Personal L3"/>
    <s v="Offer3"/>
    <s v="Call Center"/>
    <n v="85.155359000000004"/>
    <s v="Four-Door Car"/>
    <s v="Medsize"/>
  </r>
  <r>
    <s v="NG69817"/>
    <x v="3"/>
    <n v="7540.3901589999996"/>
    <x v="0"/>
    <s v="Basic"/>
    <x v="0"/>
    <s v="1/24/11"/>
    <s v="Unemployed"/>
    <x v="0"/>
    <n v="0"/>
    <x v="0"/>
    <x v="1"/>
    <n v="68"/>
    <n v="24"/>
    <n v="42"/>
    <n v="0"/>
    <n v="2"/>
    <s v="Personal Auto"/>
    <s v="Personal L1"/>
    <s v="Offer1"/>
    <s v="Branch"/>
    <n v="519.75781099999995"/>
    <s v="Two-Door Car"/>
    <s v="Small"/>
  </r>
  <r>
    <s v="BS95225"/>
    <x v="3"/>
    <n v="2617.704041"/>
    <x v="0"/>
    <s v="Basic"/>
    <x v="1"/>
    <s v="1/19/11"/>
    <s v="Medical Leave"/>
    <x v="1"/>
    <n v="14151"/>
    <x v="0"/>
    <x v="1"/>
    <n v="72"/>
    <n v="5"/>
    <n v="41"/>
    <n v="1"/>
    <n v="1"/>
    <s v="Personal Auto"/>
    <s v="Personal L2"/>
    <s v="Offer2"/>
    <s v="Branch"/>
    <n v="345.6"/>
    <s v="Four-Door Car"/>
    <s v="Medsize"/>
  </r>
  <r>
    <s v="AE93522"/>
    <x v="0"/>
    <n v="7212.1438630000002"/>
    <x v="0"/>
    <s v="Basic"/>
    <x v="0"/>
    <s v="1/23/11"/>
    <s v="Employed"/>
    <x v="1"/>
    <n v="75891"/>
    <x v="1"/>
    <x v="1"/>
    <n v="61"/>
    <n v="1"/>
    <n v="5"/>
    <n v="0"/>
    <n v="2"/>
    <s v="Corporate Auto"/>
    <s v="Corporate L2"/>
    <s v="Offer2"/>
    <s v="Branch"/>
    <n v="61.285525"/>
    <s v="Two-Door Car"/>
    <s v="Medsize"/>
  </r>
  <r>
    <s v="LP15901"/>
    <x v="2"/>
    <n v="6671.7666360000003"/>
    <x v="0"/>
    <s v="Basic"/>
    <x v="0"/>
    <d v="2011-04-01T00:00:00"/>
    <s v="Unemployed"/>
    <x v="1"/>
    <n v="0"/>
    <x v="0"/>
    <x v="1"/>
    <n v="183"/>
    <n v="5"/>
    <n v="81"/>
    <n v="0"/>
    <n v="1"/>
    <s v="Personal Auto"/>
    <s v="Personal L2"/>
    <s v="Offer1"/>
    <s v="Agent"/>
    <n v="1317.6"/>
    <s v="Luxury SUV"/>
    <s v="Small"/>
  </r>
  <r>
    <s v="FB95495"/>
    <x v="3"/>
    <n v="5677.6420840000001"/>
    <x v="0"/>
    <s v="Basic"/>
    <x v="1"/>
    <d v="2011-12-01T00:00:00"/>
    <s v="Employed"/>
    <x v="1"/>
    <n v="53078"/>
    <x v="0"/>
    <x v="1"/>
    <n v="73"/>
    <n v="1"/>
    <n v="10"/>
    <n v="0"/>
    <n v="5"/>
    <s v="Personal Auto"/>
    <s v="Personal L3"/>
    <s v="Offer1"/>
    <s v="Branch"/>
    <n v="764.22188400000005"/>
    <s v="Four-Door Car"/>
    <s v="Medsize"/>
  </r>
  <r>
    <s v="PE59735"/>
    <x v="4"/>
    <n v="22952.067780000001"/>
    <x v="0"/>
    <s v="Extended"/>
    <x v="3"/>
    <s v="2/15/11"/>
    <s v="Disabled"/>
    <x v="0"/>
    <n v="20031"/>
    <x v="1"/>
    <x v="0"/>
    <n v="86"/>
    <n v="4"/>
    <n v="83"/>
    <n v="0"/>
    <n v="2"/>
    <s v="Personal Auto"/>
    <s v="Personal L3"/>
    <s v="Offer1"/>
    <s v="Branch"/>
    <n v="109.69047999999999"/>
    <s v="Four-Door Car"/>
    <s v="Medsize"/>
  </r>
  <r>
    <s v="WR73970"/>
    <x v="1"/>
    <n v="2960.5670439999999"/>
    <x v="0"/>
    <s v="Basic"/>
    <x v="0"/>
    <s v="2/20/11"/>
    <s v="Employed"/>
    <x v="1"/>
    <n v="92070"/>
    <x v="0"/>
    <x v="0"/>
    <n v="74"/>
    <n v="16"/>
    <n v="1"/>
    <n v="0"/>
    <n v="1"/>
    <s v="Corporate Auto"/>
    <s v="Corporate L2"/>
    <s v="Offer3"/>
    <s v="Branch"/>
    <n v="368.66933599999999"/>
    <s v="Four-Door Car"/>
    <s v="Medsize"/>
  </r>
  <r>
    <s v="JD15492"/>
    <x v="4"/>
    <n v="2446.6815379999998"/>
    <x v="0"/>
    <s v="Basic"/>
    <x v="3"/>
    <d v="2011-04-01T00:00:00"/>
    <s v="Employed"/>
    <x v="0"/>
    <n v="44509"/>
    <x v="2"/>
    <x v="0"/>
    <n v="61"/>
    <n v="8"/>
    <n v="68"/>
    <n v="0"/>
    <n v="1"/>
    <s v="Personal Auto"/>
    <s v="Personal L2"/>
    <s v="Offer3"/>
    <s v="Call Center"/>
    <n v="226.73145400000001"/>
    <s v="Four-Door Car"/>
    <s v="Medsize"/>
  </r>
  <r>
    <s v="OF46381"/>
    <x v="3"/>
    <n v="7659.7172200000005"/>
    <x v="0"/>
    <s v="Basic"/>
    <x v="3"/>
    <d v="2011-06-02T00:00:00"/>
    <s v="Unemployed"/>
    <x v="1"/>
    <n v="0"/>
    <x v="0"/>
    <x v="1"/>
    <n v="73"/>
    <n v="22"/>
    <n v="93"/>
    <n v="0"/>
    <n v="2"/>
    <s v="Personal Auto"/>
    <s v="Personal L2"/>
    <s v="Offer1"/>
    <s v="Agent"/>
    <n v="525.6"/>
    <s v="Two-Door Car"/>
    <s v="Small"/>
  </r>
  <r>
    <s v="GP85044"/>
    <x v="1"/>
    <n v="4533.7336409999998"/>
    <x v="0"/>
    <s v="Basic"/>
    <x v="0"/>
    <d v="2011-12-02T00:00:00"/>
    <s v="Employed"/>
    <x v="1"/>
    <n v="91967"/>
    <x v="1"/>
    <x v="0"/>
    <n v="113"/>
    <n v="4"/>
    <n v="74"/>
    <n v="0"/>
    <n v="1"/>
    <s v="Special Auto"/>
    <s v="Special L1"/>
    <s v="Offer1"/>
    <s v="Agent"/>
    <n v="156.73674500000001"/>
    <s v="SUV"/>
    <s v="Medsize"/>
  </r>
  <r>
    <s v="OO64005"/>
    <x v="4"/>
    <n v="2355.2813890000002"/>
    <x v="0"/>
    <s v="Basic"/>
    <x v="0"/>
    <s v="2/13/11"/>
    <s v="Unemployed"/>
    <x v="0"/>
    <n v="0"/>
    <x v="0"/>
    <x v="0"/>
    <n v="63"/>
    <n v="20"/>
    <n v="5"/>
    <n v="0"/>
    <n v="1"/>
    <s v="Personal Auto"/>
    <s v="Personal L3"/>
    <s v="Offer1"/>
    <s v="Branch"/>
    <n v="302.39999999999998"/>
    <s v="Four-Door Car"/>
    <s v="Small"/>
  </r>
  <r>
    <s v="VB42222"/>
    <x v="2"/>
    <n v="14316.84569"/>
    <x v="0"/>
    <s v="Premium"/>
    <x v="0"/>
    <d v="2011-07-01T00:00:00"/>
    <s v="Employed"/>
    <x v="0"/>
    <n v="97379"/>
    <x v="2"/>
    <x v="2"/>
    <n v="119"/>
    <n v="10"/>
    <n v="62"/>
    <n v="0"/>
    <n v="2"/>
    <s v="Personal Auto"/>
    <s v="Personal L1"/>
    <s v="Offer1"/>
    <s v="Web"/>
    <n v="354.76480099999998"/>
    <s v="Four-Door Car"/>
    <s v="Medsize"/>
  </r>
  <r>
    <s v="ZR79373"/>
    <x v="1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KH12081"/>
    <x v="1"/>
    <n v="8129.5110000000004"/>
    <x v="0"/>
    <s v="Basic"/>
    <x v="3"/>
    <s v="2/26/11"/>
    <s v="Unemployed"/>
    <x v="0"/>
    <n v="0"/>
    <x v="0"/>
    <x v="2"/>
    <n v="119"/>
    <n v="3"/>
    <n v="11"/>
    <n v="1"/>
    <n v="8"/>
    <s v="Personal Auto"/>
    <s v="Personal L3"/>
    <s v="Offer2"/>
    <s v="Branch"/>
    <n v="729.40574200000003"/>
    <s v="SUV"/>
    <s v="Large"/>
  </r>
  <r>
    <s v="WV64743"/>
    <x v="0"/>
    <n v="13272.227919999999"/>
    <x v="0"/>
    <s v="Basic"/>
    <x v="3"/>
    <d v="2011-10-02T00:00:00"/>
    <s v="Unemployed"/>
    <x v="1"/>
    <n v="0"/>
    <x v="0"/>
    <x v="1"/>
    <n v="194"/>
    <n v="31"/>
    <n v="11"/>
    <n v="0"/>
    <n v="4"/>
    <s v="Personal Auto"/>
    <s v="Personal L3"/>
    <s v="Offer3"/>
    <s v="Call Center"/>
    <n v="1396.8"/>
    <s v="Luxury Car"/>
    <s v="Medsize"/>
  </r>
  <r>
    <s v="ZT58755"/>
    <x v="4"/>
    <n v="17817.464639999998"/>
    <x v="0"/>
    <s v="Basic"/>
    <x v="3"/>
    <d v="2011-11-02T00:00:00"/>
    <s v="Unemployed"/>
    <x v="0"/>
    <n v="0"/>
    <x v="2"/>
    <x v="0"/>
    <n v="68"/>
    <n v="4"/>
    <n v="71"/>
    <n v="0"/>
    <n v="2"/>
    <s v="Personal Auto"/>
    <s v="Personal L3"/>
    <s v="Offer1"/>
    <s v="Agent"/>
    <n v="256.91630199999997"/>
    <s v="Four-Door Car"/>
    <s v="Medsize"/>
  </r>
  <r>
    <s v="WX52894"/>
    <x v="2"/>
    <n v="25002.018830000001"/>
    <x v="0"/>
    <s v="Basic"/>
    <x v="1"/>
    <d v="2011-10-01T00:00:00"/>
    <s v="Employed"/>
    <x v="1"/>
    <n v="21927"/>
    <x v="1"/>
    <x v="0"/>
    <n v="71"/>
    <n v="32"/>
    <n v="40"/>
    <n v="0"/>
    <n v="2"/>
    <s v="Personal Auto"/>
    <s v="Personal L2"/>
    <s v="Offer2"/>
    <s v="Call Center"/>
    <n v="128.624785"/>
    <s v="Four-Door Car"/>
    <s v="Medsize"/>
  </r>
  <r>
    <s v="EO51920"/>
    <x v="4"/>
    <n v="19955.257130000002"/>
    <x v="0"/>
    <s v="Extended"/>
    <x v="3"/>
    <s v="1/31/11"/>
    <s v="Employed"/>
    <x v="0"/>
    <n v="69096"/>
    <x v="1"/>
    <x v="0"/>
    <n v="99"/>
    <n v="24"/>
    <n v="32"/>
    <n v="0"/>
    <n v="2"/>
    <s v="Corporate Auto"/>
    <s v="Corporate L3"/>
    <s v="Offer1"/>
    <s v="Agent"/>
    <n v="64.669515000000004"/>
    <s v="Four-Door Car"/>
    <s v="Medsize"/>
  </r>
  <r>
    <s v="AQ34238"/>
    <x v="4"/>
    <n v="4606.2697699999999"/>
    <x v="0"/>
    <s v="Basic"/>
    <x v="0"/>
    <s v="2/27/11"/>
    <s v="Unemployed"/>
    <x v="1"/>
    <n v="0"/>
    <x v="0"/>
    <x v="1"/>
    <n v="72"/>
    <n v="8"/>
    <n v="14"/>
    <n v="2"/>
    <n v="8"/>
    <s v="Corporate Auto"/>
    <s v="Corporate L1"/>
    <s v="Offer1"/>
    <s v="Call Center"/>
    <n v="518.4"/>
    <s v="Four-Door Car"/>
    <s v="Medsize"/>
  </r>
  <r>
    <s v="EI10204"/>
    <x v="4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2"/>
    <s v="Offer2"/>
    <s v="Call Center"/>
    <n v="480"/>
    <s v="SUV"/>
    <s v="Medsize"/>
  </r>
  <r>
    <s v="GY23881"/>
    <x v="4"/>
    <n v="4782.3498749999999"/>
    <x v="0"/>
    <s v="Basic"/>
    <x v="3"/>
    <s v="2/28/11"/>
    <s v="Employed"/>
    <x v="1"/>
    <n v="81687"/>
    <x v="0"/>
    <x v="1"/>
    <n v="61"/>
    <n v="7"/>
    <n v="77"/>
    <n v="0"/>
    <n v="6"/>
    <s v="Personal Auto"/>
    <s v="Personal L2"/>
    <s v="Offer2"/>
    <s v="Call Center"/>
    <n v="292.8"/>
    <s v="Four-Door Car"/>
    <s v="Medsize"/>
  </r>
  <r>
    <s v="FL59259"/>
    <x v="2"/>
    <n v="6317.3735569999999"/>
    <x v="0"/>
    <s v="Extended"/>
    <x v="3"/>
    <d v="2011-02-02T00:00:00"/>
    <s v="Medical Leave"/>
    <x v="0"/>
    <n v="13792"/>
    <x v="0"/>
    <x v="2"/>
    <n v="87"/>
    <n v="2"/>
    <n v="3"/>
    <n v="2"/>
    <n v="3"/>
    <s v="Personal Auto"/>
    <s v="Personal L3"/>
    <s v="Offer1"/>
    <s v="Web"/>
    <n v="620.19254000000001"/>
    <s v="Four-Door Car"/>
    <s v="Medsize"/>
  </r>
  <r>
    <s v="RN45606"/>
    <x v="2"/>
    <n v="16224.54182"/>
    <x v="0"/>
    <s v="Extended"/>
    <x v="3"/>
    <s v="2/13/11"/>
    <s v="Employed"/>
    <x v="0"/>
    <n v="32184"/>
    <x v="1"/>
    <x v="0"/>
    <n v="136"/>
    <n v="14"/>
    <n v="91"/>
    <n v="1"/>
    <n v="2"/>
    <s v="Personal Auto"/>
    <s v="Personal L2"/>
    <s v="Offer1"/>
    <s v="Branch"/>
    <n v="266.14667300000002"/>
    <s v="SUV"/>
    <s v="Medsize"/>
  </r>
  <r>
    <s v="OJ64812"/>
    <x v="0"/>
    <n v="9585.5012569999999"/>
    <x v="0"/>
    <s v="Extended"/>
    <x v="0"/>
    <s v="2/25/11"/>
    <s v="Employed"/>
    <x v="1"/>
    <n v="26432"/>
    <x v="0"/>
    <x v="1"/>
    <n v="88"/>
    <n v="19"/>
    <n v="89"/>
    <n v="3"/>
    <n v="2"/>
    <s v="Personal Auto"/>
    <s v="Personal L3"/>
    <s v="Offer1"/>
    <s v="Branch"/>
    <n v="422.4"/>
    <s v="Four-Door Car"/>
    <s v="Medsize"/>
  </r>
  <r>
    <s v="AK11669"/>
    <x v="1"/>
    <n v="10130.93442"/>
    <x v="0"/>
    <s v="Extended"/>
    <x v="4"/>
    <s v="1/17/11"/>
    <s v="Employed"/>
    <x v="0"/>
    <n v="59232"/>
    <x v="0"/>
    <x v="2"/>
    <n v="85"/>
    <n v="6"/>
    <n v="75"/>
    <n v="0"/>
    <n v="2"/>
    <s v="Corporate Auto"/>
    <s v="Corporate L3"/>
    <s v="Offer3"/>
    <s v="Branch"/>
    <n v="408"/>
    <s v="Two-Door Car"/>
    <s v="Medsize"/>
  </r>
  <r>
    <s v="EM53324"/>
    <x v="4"/>
    <n v="7343.5279200000004"/>
    <x v="0"/>
    <s v="Basic"/>
    <x v="1"/>
    <s v="2/15/11"/>
    <s v="Unemployed"/>
    <x v="0"/>
    <n v="0"/>
    <x v="0"/>
    <x v="1"/>
    <n v="72"/>
    <n v="26"/>
    <n v="12"/>
    <n v="3"/>
    <n v="2"/>
    <s v="Personal Auto"/>
    <s v="Personal L3"/>
    <s v="Offer1"/>
    <s v="Branch"/>
    <n v="345.6"/>
    <s v="Four-Door Car"/>
    <s v="Medsize"/>
  </r>
  <r>
    <s v="JE99638"/>
    <x v="1"/>
    <n v="7699.6321029999999"/>
    <x v="0"/>
    <s v="Basic"/>
    <x v="0"/>
    <d v="2011-03-02T00:00:00"/>
    <s v="Medical Leave"/>
    <x v="1"/>
    <n v="23577"/>
    <x v="1"/>
    <x v="0"/>
    <n v="68"/>
    <n v="1"/>
    <n v="67"/>
    <n v="0"/>
    <n v="2"/>
    <s v="Personal Auto"/>
    <s v="Personal L3"/>
    <s v="Offer2"/>
    <s v="Agent"/>
    <n v="91.815152999999995"/>
    <s v="Four-Door Car"/>
    <s v="Medsize"/>
  </r>
  <r>
    <s v="LR69185"/>
    <x v="2"/>
    <n v="5739.8238060000003"/>
    <x v="0"/>
    <s v="Extended"/>
    <x v="1"/>
    <s v="1/14/11"/>
    <s v="Unemployed"/>
    <x v="1"/>
    <n v="0"/>
    <x v="0"/>
    <x v="1"/>
    <n v="80"/>
    <n v="27"/>
    <n v="88"/>
    <n v="0"/>
    <n v="3"/>
    <s v="Personal Auto"/>
    <s v="Personal L2"/>
    <s v="Offer2"/>
    <s v="Agent"/>
    <n v="848.20143800000005"/>
    <s v="Four-Door Car"/>
    <s v="Medsize"/>
  </r>
  <r>
    <s v="AS55478"/>
    <x v="4"/>
    <n v="3874.8685399999999"/>
    <x v="0"/>
    <s v="Extended"/>
    <x v="0"/>
    <s v="2/23/11"/>
    <s v="Employed"/>
    <x v="1"/>
    <n v="26670"/>
    <x v="0"/>
    <x v="0"/>
    <n v="98"/>
    <n v="23"/>
    <n v="13"/>
    <n v="0"/>
    <n v="1"/>
    <s v="Corporate Auto"/>
    <s v="Corporate L3"/>
    <s v="Offer4"/>
    <s v="Call Center"/>
    <n v="541.22932100000003"/>
    <s v="Four-Door Car"/>
    <s v="Small"/>
  </r>
  <r>
    <s v="OB52091"/>
    <x v="0"/>
    <n v="8112.3238430000001"/>
    <x v="0"/>
    <s v="Basic"/>
    <x v="0"/>
    <d v="2011-09-02T00:00:00"/>
    <s v="Employed"/>
    <x v="1"/>
    <n v="87403"/>
    <x v="0"/>
    <x v="2"/>
    <n v="68"/>
    <n v="1"/>
    <n v="63"/>
    <n v="0"/>
    <n v="2"/>
    <s v="Personal Auto"/>
    <s v="Personal L1"/>
    <s v="Offer1"/>
    <s v="Agent"/>
    <n v="456.29033800000002"/>
    <s v="Four-Door Car"/>
    <s v="Medsize"/>
  </r>
  <r>
    <s v="AM28777"/>
    <x v="4"/>
    <n v="2707.4295360000001"/>
    <x v="0"/>
    <s v="Basic"/>
    <x v="1"/>
    <d v="2011-04-01T00:00:00"/>
    <s v="Employed"/>
    <x v="0"/>
    <n v="51455"/>
    <x v="1"/>
    <x v="0"/>
    <n v="67"/>
    <n v="16"/>
    <n v="85"/>
    <n v="0"/>
    <n v="1"/>
    <s v="Personal Auto"/>
    <s v="Personal L1"/>
    <s v="Offer2"/>
    <s v="Agent"/>
    <n v="11.046789"/>
    <s v="Four-Door Car"/>
    <s v="Medsize"/>
  </r>
  <r>
    <s v="AQ70385"/>
    <x v="4"/>
    <n v="5686.9610009999997"/>
    <x v="0"/>
    <s v="Basic"/>
    <x v="3"/>
    <s v="1/13/11"/>
    <s v="Employed"/>
    <x v="1"/>
    <n v="30242"/>
    <x v="1"/>
    <x v="0"/>
    <n v="72"/>
    <n v="30"/>
    <n v="23"/>
    <n v="0"/>
    <n v="3"/>
    <s v="Personal Auto"/>
    <s v="Personal L3"/>
    <s v="Offer2"/>
    <s v="Branch"/>
    <n v="48.288035999999998"/>
    <s v="Four-Door Car"/>
    <s v="Medsize"/>
  </r>
  <r>
    <s v="FL22732"/>
    <x v="4"/>
    <n v="7381.6230050000004"/>
    <x v="0"/>
    <s v="Basic"/>
    <x v="0"/>
    <s v="2/14/11"/>
    <s v="Employed"/>
    <x v="1"/>
    <n v="64311"/>
    <x v="2"/>
    <x v="0"/>
    <n v="62"/>
    <n v="21"/>
    <n v="79"/>
    <n v="0"/>
    <n v="2"/>
    <s v="Personal Auto"/>
    <s v="Personal L2"/>
    <s v="Offer4"/>
    <s v="Agent"/>
    <n v="157.174836"/>
    <s v="Four-Door Car"/>
    <s v="Medsize"/>
  </r>
  <r>
    <s v="JD75068"/>
    <x v="4"/>
    <n v="2724.2622919999999"/>
    <x v="0"/>
    <s v="Basic"/>
    <x v="1"/>
    <s v="2/14/11"/>
    <s v="Unemployed"/>
    <x v="0"/>
    <n v="0"/>
    <x v="0"/>
    <x v="0"/>
    <n v="70"/>
    <n v="21"/>
    <n v="70"/>
    <n v="0"/>
    <n v="1"/>
    <s v="Corporate Auto"/>
    <s v="Corporate L3"/>
    <s v="Offer1"/>
    <s v="Agent"/>
    <n v="405.384524"/>
    <s v="Four-Door Car"/>
    <s v="Medsize"/>
  </r>
  <r>
    <s v="MM70762"/>
    <x v="1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1"/>
    <s v="Offer1"/>
    <s v="Agent"/>
    <n v="158.077504"/>
    <s v="Sports Car"/>
    <s v="Medsize"/>
  </r>
  <r>
    <s v="JT46803"/>
    <x v="4"/>
    <n v="2756.543334"/>
    <x v="0"/>
    <s v="Basic"/>
    <x v="0"/>
    <d v="2011-09-01T00:00:00"/>
    <s v="Employed"/>
    <x v="0"/>
    <n v="42336"/>
    <x v="1"/>
    <x v="1"/>
    <n v="69"/>
    <n v="12"/>
    <n v="56"/>
    <n v="0"/>
    <n v="1"/>
    <s v="Personal Auto"/>
    <s v="Personal L2"/>
    <s v="Offer3"/>
    <s v="Web"/>
    <n v="25.605349"/>
    <s v="Four-Door Car"/>
    <s v="Medsize"/>
  </r>
  <r>
    <s v="VO25938"/>
    <x v="4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1"/>
    <s v="Offer2"/>
    <s v="Call Center"/>
    <n v="791.87804200000005"/>
    <s v="Four-Door Car"/>
    <s v="Medsize"/>
  </r>
  <r>
    <s v="FP31685"/>
    <x v="4"/>
    <n v="7868.0982000000004"/>
    <x v="0"/>
    <s v="Basic"/>
    <x v="0"/>
    <d v="2011-05-02T00:00:00"/>
    <s v="Employed"/>
    <x v="0"/>
    <n v="24887"/>
    <x v="0"/>
    <x v="1"/>
    <n v="68"/>
    <n v="33"/>
    <n v="6"/>
    <n v="0"/>
    <n v="2"/>
    <s v="Personal Auto"/>
    <s v="Personal L3"/>
    <s v="Offer2"/>
    <s v="Agent"/>
    <n v="326.39999999999998"/>
    <s v="Four-Door Car"/>
    <s v="Medsize"/>
  </r>
  <r>
    <s v="LP69867"/>
    <x v="4"/>
    <n v="2851.645994"/>
    <x v="0"/>
    <s v="Extended"/>
    <x v="3"/>
    <d v="2011-12-01T00:00:00"/>
    <s v="Unemployed"/>
    <x v="1"/>
    <n v="0"/>
    <x v="0"/>
    <x v="1"/>
    <n v="82"/>
    <n v="15"/>
    <n v="82"/>
    <n v="0"/>
    <n v="1"/>
    <s v="Personal Auto"/>
    <s v="Personal L3"/>
    <s v="Offer1"/>
    <s v="Agent"/>
    <n v="590.4"/>
    <s v="Four-Door Car"/>
    <s v="Medsize"/>
  </r>
  <r>
    <s v="BX88330"/>
    <x v="0"/>
    <n v="7615.3696650000002"/>
    <x v="0"/>
    <s v="Basic"/>
    <x v="1"/>
    <s v="1/19/11"/>
    <s v="Employed"/>
    <x v="0"/>
    <n v="90918"/>
    <x v="2"/>
    <x v="1"/>
    <n v="64"/>
    <n v="22"/>
    <n v="19"/>
    <n v="0"/>
    <n v="2"/>
    <s v="Personal Auto"/>
    <s v="Personal L2"/>
    <s v="Offer3"/>
    <s v="Agent"/>
    <n v="163.41188399999999"/>
    <s v="Four-Door Car"/>
    <s v="Medsize"/>
  </r>
  <r>
    <s v="QQ86648"/>
    <x v="4"/>
    <n v="5658.5312480000002"/>
    <x v="0"/>
    <s v="Basic"/>
    <x v="3"/>
    <s v="1/20/11"/>
    <s v="Employed"/>
    <x v="1"/>
    <n v="78834"/>
    <x v="0"/>
    <x v="0"/>
    <n v="72"/>
    <n v="14"/>
    <n v="20"/>
    <n v="2"/>
    <n v="8"/>
    <s v="Personal Auto"/>
    <s v="Personal L1"/>
    <s v="Offer2"/>
    <s v="Call Center"/>
    <n v="345.6"/>
    <s v="Two-Door Car"/>
    <s v="Small"/>
  </r>
  <r>
    <s v="VE80757"/>
    <x v="4"/>
    <n v="4307.4648880000004"/>
    <x v="0"/>
    <s v="Basic"/>
    <x v="0"/>
    <s v="1/22/11"/>
    <s v="Unemployed"/>
    <x v="1"/>
    <n v="0"/>
    <x v="0"/>
    <x v="1"/>
    <n v="62"/>
    <n v="27"/>
    <n v="14"/>
    <n v="0"/>
    <n v="3"/>
    <s v="Personal Auto"/>
    <s v="Personal L1"/>
    <s v="Offer3"/>
    <s v="Branch"/>
    <n v="434.26666999999998"/>
    <s v="Two-Door Car"/>
    <s v="Medsize"/>
  </r>
  <r>
    <s v="BE69929"/>
    <x v="1"/>
    <n v="4820.7045840000001"/>
    <x v="0"/>
    <s v="Basic"/>
    <x v="1"/>
    <d v="2011-01-02T00:00:00"/>
    <s v="Employed"/>
    <x v="0"/>
    <n v="27872"/>
    <x v="2"/>
    <x v="0"/>
    <n v="61"/>
    <n v="19"/>
    <n v="78"/>
    <n v="0"/>
    <n v="3"/>
    <s v="Personal Auto"/>
    <s v="Personal L3"/>
    <s v="Offer2"/>
    <s v="Branch"/>
    <n v="186.85705899999999"/>
    <s v="Two-Door Car"/>
    <s v="Medsize"/>
  </r>
  <r>
    <s v="BM31989"/>
    <x v="1"/>
    <n v="8754.1604299999999"/>
    <x v="0"/>
    <s v="Premium"/>
    <x v="1"/>
    <s v="2/18/11"/>
    <s v="Employed"/>
    <x v="1"/>
    <n v="24012"/>
    <x v="1"/>
    <x v="0"/>
    <n v="112"/>
    <n v="30"/>
    <n v="91"/>
    <n v="1"/>
    <n v="3"/>
    <s v="Personal Auto"/>
    <s v="Personal L3"/>
    <s v="Offer2"/>
    <s v="Agent"/>
    <n v="82.211281999999997"/>
    <s v="Four-Door Car"/>
    <s v="Medsize"/>
  </r>
  <r>
    <s v="HW27766"/>
    <x v="1"/>
    <n v="7259.328982"/>
    <x v="0"/>
    <s v="Extended"/>
    <x v="1"/>
    <d v="2011-06-02T00:00:00"/>
    <s v="Medical Leave"/>
    <x v="1"/>
    <n v="16367"/>
    <x v="0"/>
    <x v="0"/>
    <n v="94"/>
    <n v="2"/>
    <n v="99"/>
    <n v="0"/>
    <n v="9"/>
    <s v="Personal Auto"/>
    <s v="Personal L3"/>
    <s v="Offer1"/>
    <s v="Branch"/>
    <n v="515.56936299999995"/>
    <s v="Four-Door Car"/>
    <s v="Medsize"/>
  </r>
  <r>
    <s v="BC90645"/>
    <x v="3"/>
    <n v="2675.0294909999998"/>
    <x v="0"/>
    <s v="Basic"/>
    <x v="2"/>
    <d v="2011-01-02T00:00:00"/>
    <s v="Employed"/>
    <x v="0"/>
    <n v="55479"/>
    <x v="1"/>
    <x v="1"/>
    <n v="68"/>
    <n v="5"/>
    <n v="7"/>
    <n v="1"/>
    <n v="1"/>
    <s v="Personal Auto"/>
    <s v="Personal L2"/>
    <s v="Offer2"/>
    <s v="Branch"/>
    <n v="117.96424500000001"/>
    <s v="Four-Door Car"/>
    <s v="Medsize"/>
  </r>
  <r>
    <s v="GC36679"/>
    <x v="4"/>
    <n v="3305.1298769999999"/>
    <x v="0"/>
    <s v="Extended"/>
    <x v="3"/>
    <s v="1/25/11"/>
    <s v="Employed"/>
    <x v="1"/>
    <n v="40778"/>
    <x v="0"/>
    <x v="1"/>
    <n v="86"/>
    <n v="1"/>
    <n v="59"/>
    <n v="0"/>
    <n v="1"/>
    <s v="Personal Auto"/>
    <s v="Personal L3"/>
    <s v="Offer2"/>
    <s v="Web"/>
    <n v="412.8"/>
    <s v="Four-Door Car"/>
    <s v="Medsize"/>
  </r>
  <r>
    <s v="VI74176"/>
    <x v="1"/>
    <n v="8984.0400210000007"/>
    <x v="0"/>
    <s v="Extended"/>
    <x v="3"/>
    <s v="2/22/11"/>
    <s v="Unemployed"/>
    <x v="1"/>
    <n v="0"/>
    <x v="0"/>
    <x v="1"/>
    <n v="137"/>
    <n v="22"/>
    <n v="68"/>
    <n v="3"/>
    <n v="6"/>
    <s v="Personal Auto"/>
    <s v="Personal L1"/>
    <s v="Offer2"/>
    <s v="Agent"/>
    <n v="1532.0808709999999"/>
    <s v="SUV"/>
    <s v="Medsize"/>
  </r>
  <r>
    <s v="BX24569"/>
    <x v="3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2"/>
    <s v="Offer2"/>
    <s v="Agent"/>
    <n v="660.43045600000005"/>
    <s v="SUV"/>
    <s v="Medsize"/>
  </r>
  <r>
    <s v="DR32525"/>
    <x v="1"/>
    <n v="23747.466990000001"/>
    <x v="0"/>
    <s v="Extended"/>
    <x v="1"/>
    <s v="2/25/11"/>
    <s v="Unemployed"/>
    <x v="1"/>
    <n v="0"/>
    <x v="0"/>
    <x v="1"/>
    <n v="96"/>
    <n v="29"/>
    <n v="22"/>
    <n v="4"/>
    <n v="2"/>
    <s v="Personal Auto"/>
    <s v="Personal L3"/>
    <s v="Offer3"/>
    <s v="Agent"/>
    <n v="460.8"/>
    <s v="Four-Door Car"/>
    <s v="Medsize"/>
  </r>
  <r>
    <s v="CP76842"/>
    <x v="2"/>
    <n v="3352.8705199999999"/>
    <x v="0"/>
    <s v="Extended"/>
    <x v="1"/>
    <s v="2/14/11"/>
    <s v="Employed"/>
    <x v="0"/>
    <n v="95438"/>
    <x v="1"/>
    <x v="0"/>
    <n v="83"/>
    <n v="25"/>
    <n v="76"/>
    <n v="0"/>
    <n v="1"/>
    <s v="Corporate Auto"/>
    <s v="Corporate L3"/>
    <s v="Offer2"/>
    <s v="Call Center"/>
    <n v="99.223091999999994"/>
    <s v="Two-Door Car"/>
    <s v="Medsize"/>
  </r>
  <r>
    <s v="IH20118"/>
    <x v="4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DA20472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3"/>
    <s v="Offer2"/>
    <s v="Agent"/>
    <n v="178.00652400000001"/>
    <s v="Sports Car"/>
    <s v="Medsize"/>
  </r>
  <r>
    <s v="DN67273"/>
    <x v="4"/>
    <n v="8028.484649"/>
    <x v="0"/>
    <s v="Basic"/>
    <x v="3"/>
    <d v="2011-08-01T00:00:00"/>
    <s v="Unemployed"/>
    <x v="0"/>
    <n v="0"/>
    <x v="0"/>
    <x v="1"/>
    <n v="74"/>
    <n v="26"/>
    <n v="84"/>
    <n v="0"/>
    <n v="2"/>
    <s v="Personal Auto"/>
    <s v="Personal L3"/>
    <s v="Offer1"/>
    <s v="Agent"/>
    <n v="532.79999999999995"/>
    <s v="Two-Door Car"/>
    <s v="Small"/>
  </r>
  <r>
    <s v="ZZ20738"/>
    <x v="3"/>
    <n v="9000.4395459999996"/>
    <x v="0"/>
    <s v="Basic"/>
    <x v="3"/>
    <s v="1/28/11"/>
    <s v="Employed"/>
    <x v="0"/>
    <n v="28108"/>
    <x v="0"/>
    <x v="0"/>
    <n v="114"/>
    <n v="6"/>
    <n v="27"/>
    <n v="0"/>
    <n v="3"/>
    <s v="Personal Auto"/>
    <s v="Personal L2"/>
    <s v="Offer4"/>
    <s v="Agent"/>
    <n v="547.20000000000005"/>
    <s v="Sports Car"/>
    <s v="Medsize"/>
  </r>
  <r>
    <s v="AS18084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2"/>
    <s v="Offer1"/>
    <s v="Branch"/>
    <n v="489.6"/>
    <s v="Sports Car"/>
    <s v="Large"/>
  </r>
  <r>
    <s v="FY21364"/>
    <x v="3"/>
    <n v="7376.7953719999996"/>
    <x v="0"/>
    <s v="Basic"/>
    <x v="0"/>
    <s v="2/22/11"/>
    <s v="Unemployed"/>
    <x v="1"/>
    <n v="0"/>
    <x v="0"/>
    <x v="1"/>
    <n v="105"/>
    <n v="31"/>
    <n v="85"/>
    <n v="0"/>
    <n v="5"/>
    <s v="Corporate Auto"/>
    <s v="Corporate L1"/>
    <s v="Offer2"/>
    <s v="Agent"/>
    <n v="756"/>
    <s v="SUV"/>
    <s v="Medsize"/>
  </r>
  <r>
    <s v="LL73047"/>
    <x v="3"/>
    <n v="7892.0881069999996"/>
    <x v="0"/>
    <s v="Basic"/>
    <x v="3"/>
    <s v="1/26/11"/>
    <s v="Disabled"/>
    <x v="0"/>
    <n v="28672"/>
    <x v="0"/>
    <x v="2"/>
    <n v="71"/>
    <n v="14"/>
    <n v="34"/>
    <n v="0"/>
    <n v="2"/>
    <s v="Personal Auto"/>
    <s v="Personal L2"/>
    <s v="Offer1"/>
    <s v="Branch"/>
    <n v="340.8"/>
    <s v="Four-Door Car"/>
    <s v="Medsize"/>
  </r>
  <r>
    <s v="CG15505"/>
    <x v="3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3"/>
    <s v="Offer2"/>
    <s v="Agent"/>
    <n v="1294.700423"/>
    <s v="Luxury SUV"/>
    <s v="Medsize"/>
  </r>
  <r>
    <s v="ZZ22047"/>
    <x v="0"/>
    <n v="5548.031892"/>
    <x v="1"/>
    <s v="Basic"/>
    <x v="0"/>
    <s v="1/13/11"/>
    <s v="Employed"/>
    <x v="1"/>
    <n v="67798"/>
    <x v="0"/>
    <x v="2"/>
    <n v="69"/>
    <n v="1"/>
    <n v="78"/>
    <n v="0"/>
    <n v="9"/>
    <s v="Corporate Auto"/>
    <s v="Corporate L3"/>
    <s v="Offer1"/>
    <s v="Agent"/>
    <n v="331.2"/>
    <s v="Four-Door Car"/>
    <s v="Medsize"/>
  </r>
  <r>
    <s v="NG56399"/>
    <x v="1"/>
    <n v="8319.5292000000009"/>
    <x v="0"/>
    <s v="Basic"/>
    <x v="3"/>
    <d v="2011-07-01T00:00:00"/>
    <s v="Employed"/>
    <x v="1"/>
    <n v="61367"/>
    <x v="0"/>
    <x v="2"/>
    <n v="70"/>
    <n v="7"/>
    <n v="85"/>
    <n v="0"/>
    <n v="2"/>
    <s v="Personal Auto"/>
    <s v="Personal L2"/>
    <s v="Offer3"/>
    <s v="Branch"/>
    <n v="498.533231"/>
    <s v="Two-Door Car"/>
    <s v="Medsize"/>
  </r>
  <r>
    <s v="MD45928"/>
    <x v="1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3"/>
    <s v="Offer1"/>
    <s v="Agent"/>
    <n v="556.79999999999995"/>
    <s v="Four-Door Car"/>
    <s v="Medsize"/>
  </r>
  <r>
    <s v="OV29928"/>
    <x v="0"/>
    <n v="5225.2537769999999"/>
    <x v="0"/>
    <s v="Basic"/>
    <x v="1"/>
    <s v="2/24/11"/>
    <s v="Employed"/>
    <x v="0"/>
    <n v="67423"/>
    <x v="2"/>
    <x v="0"/>
    <n v="65"/>
    <n v="24"/>
    <n v="0"/>
    <n v="0"/>
    <n v="9"/>
    <s v="Corporate Auto"/>
    <s v="Corporate L3"/>
    <s v="Offer3"/>
    <s v="Agent"/>
    <n v="293.30876499999999"/>
    <s v="Four-Door Car"/>
    <s v="Medsize"/>
  </r>
  <r>
    <s v="OR28030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Corporate Auto"/>
    <s v="Corporate L3"/>
    <s v="Offer2"/>
    <s v="Call Center"/>
    <n v="525.6"/>
    <s v="Two-Door Car"/>
    <s v="Small"/>
  </r>
  <r>
    <s v="LO48748"/>
    <x v="4"/>
    <n v="7485.3564690000003"/>
    <x v="0"/>
    <s v="Extended"/>
    <x v="2"/>
    <s v="1/30/11"/>
    <s v="Employed"/>
    <x v="0"/>
    <n v="26380"/>
    <x v="1"/>
    <x v="1"/>
    <n v="96"/>
    <n v="29"/>
    <n v="70"/>
    <n v="0"/>
    <n v="4"/>
    <s v="Personal Auto"/>
    <s v="Personal L1"/>
    <s v="Offer2"/>
    <s v="Web"/>
    <n v="177.36984000000001"/>
    <s v="Four-Door Car"/>
    <s v="Large"/>
  </r>
  <r>
    <s v="FX95323"/>
    <x v="4"/>
    <n v="2639.6441709999999"/>
    <x v="0"/>
    <s v="Basic"/>
    <x v="1"/>
    <s v="1/31/11"/>
    <s v="Employed"/>
    <x v="1"/>
    <n v="88731"/>
    <x v="1"/>
    <x v="0"/>
    <n v="66"/>
    <n v="10"/>
    <n v="72"/>
    <n v="0"/>
    <n v="1"/>
    <s v="Personal Auto"/>
    <s v="Personal L3"/>
    <s v="Offer4"/>
    <s v="Agent"/>
    <n v="148.971857"/>
    <s v="Four-Door Car"/>
    <s v="Medsize"/>
  </r>
  <r>
    <s v="AG85127"/>
    <x v="4"/>
    <n v="8085.4485450000002"/>
    <x v="0"/>
    <s v="Basic"/>
    <x v="0"/>
    <s v="1/14/11"/>
    <s v="Employed"/>
    <x v="1"/>
    <n v="61409"/>
    <x v="2"/>
    <x v="0"/>
    <n v="68"/>
    <n v="30"/>
    <n v="80"/>
    <n v="0"/>
    <n v="2"/>
    <s v="Special Auto"/>
    <s v="Special L3"/>
    <s v="Offer3"/>
    <s v="Web"/>
    <n v="264.04015700000002"/>
    <s v="Four-Door Car"/>
    <s v="Medsize"/>
  </r>
  <r>
    <s v="JN33628"/>
    <x v="3"/>
    <n v="12316.796979999999"/>
    <x v="0"/>
    <s v="Premium"/>
    <x v="0"/>
    <s v="2/22/11"/>
    <s v="Unemployed"/>
    <x v="1"/>
    <n v="0"/>
    <x v="0"/>
    <x v="0"/>
    <n v="167"/>
    <n v="30"/>
    <n v="40"/>
    <n v="0"/>
    <n v="5"/>
    <s v="Personal Auto"/>
    <s v="Personal L3"/>
    <s v="Offer2"/>
    <s v="Branch"/>
    <n v="1985.9998069999999"/>
    <s v="SUV"/>
    <s v="Small"/>
  </r>
  <r>
    <s v="QU69375"/>
    <x v="2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Corporate Auto"/>
    <s v="Corporate L2"/>
    <s v="Offer1"/>
    <s v="Agent"/>
    <n v="407.44023800000002"/>
    <s v="Two-Door Car"/>
    <s v="Medsize"/>
  </r>
  <r>
    <s v="FM37864"/>
    <x v="3"/>
    <n v="3571.8283099999999"/>
    <x v="0"/>
    <s v="Extended"/>
    <x v="0"/>
    <d v="2011-09-01T00:00:00"/>
    <s v="Employed"/>
    <x v="0"/>
    <n v="74931"/>
    <x v="2"/>
    <x v="2"/>
    <n v="89"/>
    <n v="13"/>
    <n v="16"/>
    <n v="0"/>
    <n v="1"/>
    <s v="Personal Auto"/>
    <s v="Personal L2"/>
    <s v="Offer1"/>
    <s v="Agent"/>
    <n v="230.84971999999999"/>
    <s v="Two-Door Car"/>
    <s v="Large"/>
  </r>
  <r>
    <s v="IL23615"/>
    <x v="4"/>
    <n v="3350.2442850000002"/>
    <x v="0"/>
    <s v="Extended"/>
    <x v="1"/>
    <s v="2/21/11"/>
    <s v="Employed"/>
    <x v="1"/>
    <n v="74770"/>
    <x v="0"/>
    <x v="1"/>
    <n v="86"/>
    <n v="23"/>
    <n v="10"/>
    <n v="0"/>
    <n v="1"/>
    <s v="Personal Auto"/>
    <s v="Personal L2"/>
    <s v="Offer2"/>
    <s v="Branch"/>
    <n v="412.8"/>
    <s v="Four-Door Car"/>
    <s v="Large"/>
  </r>
  <r>
    <s v="FZ44411"/>
    <x v="1"/>
    <n v="2716.1902930000001"/>
    <x v="0"/>
    <s v="Extended"/>
    <x v="0"/>
    <s v="1/30/11"/>
    <s v="Unemployed"/>
    <x v="1"/>
    <n v="0"/>
    <x v="0"/>
    <x v="0"/>
    <n v="95"/>
    <n v="14"/>
    <n v="81"/>
    <n v="5"/>
    <n v="1"/>
    <s v="Corporate Auto"/>
    <s v="Corporate L2"/>
    <s v="Offer2"/>
    <s v="Call Center"/>
    <n v="619.26716399999998"/>
    <s v="Four-Door Car"/>
    <s v="Medsize"/>
  </r>
  <r>
    <s v="JE32215"/>
    <x v="3"/>
    <n v="38887.903400000003"/>
    <x v="0"/>
    <s v="Premium"/>
    <x v="0"/>
    <s v="2/14/11"/>
    <s v="Employed"/>
    <x v="0"/>
    <n v="44299"/>
    <x v="1"/>
    <x v="0"/>
    <n v="107"/>
    <n v="0"/>
    <n v="73"/>
    <n v="0"/>
    <n v="2"/>
    <s v="Personal Auto"/>
    <s v="Personal L2"/>
    <s v="Offer2"/>
    <s v="Branch"/>
    <n v="180.08580699999999"/>
    <s v="Two-Door Car"/>
    <s v="Medsize"/>
  </r>
  <r>
    <s v="FQ88964"/>
    <x v="1"/>
    <n v="2272.4472289999999"/>
    <x v="0"/>
    <s v="Basic"/>
    <x v="1"/>
    <s v="2/25/11"/>
    <s v="Unemployed"/>
    <x v="1"/>
    <n v="0"/>
    <x v="0"/>
    <x v="1"/>
    <n v="71"/>
    <n v="22"/>
    <n v="10"/>
    <n v="1"/>
    <n v="1"/>
    <s v="Personal Auto"/>
    <s v="Personal L2"/>
    <s v="Offer3"/>
    <s v="Call Center"/>
    <n v="390.49882200000002"/>
    <s v="Two-Door Car"/>
    <s v="Large"/>
  </r>
  <r>
    <s v="WW22291"/>
    <x v="3"/>
    <n v="2849.2524669999998"/>
    <x v="0"/>
    <s v="Basic"/>
    <x v="2"/>
    <s v="2/16/11"/>
    <s v="Employed"/>
    <x v="1"/>
    <n v="63326"/>
    <x v="0"/>
    <x v="2"/>
    <n v="72"/>
    <n v="2"/>
    <n v="34"/>
    <n v="0"/>
    <n v="1"/>
    <s v="Personal Auto"/>
    <s v="Personal L2"/>
    <s v="Offer2"/>
    <s v="Call Center"/>
    <n v="361.56402100000003"/>
    <s v="Four-Door Car"/>
    <s v="Medsize"/>
  </r>
  <r>
    <s v="EV39637"/>
    <x v="4"/>
    <n v="5328.320299"/>
    <x v="0"/>
    <s v="Basic"/>
    <x v="3"/>
    <d v="2011-12-02T00:00:00"/>
    <s v="Unemployed"/>
    <x v="0"/>
    <n v="0"/>
    <x v="0"/>
    <x v="1"/>
    <n v="73"/>
    <n v="12"/>
    <n v="42"/>
    <n v="0"/>
    <n v="7"/>
    <s v="Personal Auto"/>
    <s v="Personal L1"/>
    <s v="Offer1"/>
    <s v="Branch"/>
    <n v="794.44558500000005"/>
    <s v="Four-Door Car"/>
    <s v="Medsize"/>
  </r>
  <r>
    <s v="TG36139"/>
    <x v="3"/>
    <n v="4679.9777279999998"/>
    <x v="0"/>
    <s v="Extended"/>
    <x v="3"/>
    <d v="2011-10-02T00:00:00"/>
    <s v="Disabled"/>
    <x v="0"/>
    <n v="21720"/>
    <x v="0"/>
    <x v="1"/>
    <n v="128"/>
    <n v="5"/>
    <n v="7"/>
    <n v="0"/>
    <n v="1"/>
    <s v="Corporate Auto"/>
    <s v="Corporate L1"/>
    <s v="Offer4"/>
    <s v="Branch"/>
    <n v="837.905079"/>
    <s v="SUV"/>
    <s v="Medsize"/>
  </r>
  <r>
    <s v="XN25550"/>
    <x v="4"/>
    <n v="5345.2011169999996"/>
    <x v="0"/>
    <s v="Extended"/>
    <x v="1"/>
    <d v="2011-02-01T00:00:00"/>
    <s v="Employed"/>
    <x v="1"/>
    <n v="55571"/>
    <x v="0"/>
    <x v="0"/>
    <n v="135"/>
    <n v="4"/>
    <n v="46"/>
    <n v="0"/>
    <n v="1"/>
    <s v="Personal Auto"/>
    <s v="Personal L2"/>
    <s v="Offer4"/>
    <s v="Agent"/>
    <n v="904.81312100000002"/>
    <s v="SUV"/>
    <s v="Medsize"/>
  </r>
  <r>
    <s v="NG94966"/>
    <x v="3"/>
    <n v="2437.0844860000002"/>
    <x v="0"/>
    <s v="Basic"/>
    <x v="1"/>
    <s v="2/27/11"/>
    <s v="Employed"/>
    <x v="1"/>
    <n v="34759"/>
    <x v="0"/>
    <x v="2"/>
    <n v="61"/>
    <n v="30"/>
    <n v="84"/>
    <n v="0"/>
    <n v="1"/>
    <s v="Personal Auto"/>
    <s v="Personal L3"/>
    <s v="Offer2"/>
    <s v="Agent"/>
    <n v="302.35384199999999"/>
    <s v="Four-Door Car"/>
    <s v="Large"/>
  </r>
  <r>
    <s v="AD28349"/>
    <x v="1"/>
    <n v="4637.5446469999997"/>
    <x v="0"/>
    <s v="Basic"/>
    <x v="3"/>
    <s v="2/23/11"/>
    <s v="Unemployed"/>
    <x v="1"/>
    <n v="0"/>
    <x v="0"/>
    <x v="2"/>
    <n v="68"/>
    <n v="18"/>
    <n v="81"/>
    <n v="0"/>
    <n v="3"/>
    <s v="Personal Auto"/>
    <s v="Personal L3"/>
    <s v="Offer1"/>
    <s v="Call Center"/>
    <n v="352.130674"/>
    <s v="Four-Door Car"/>
    <s v="Medsize"/>
  </r>
  <r>
    <s v="VZ56705"/>
    <x v="4"/>
    <n v="8804.5849020000005"/>
    <x v="0"/>
    <s v="Basic"/>
    <x v="0"/>
    <s v="2/25/11"/>
    <s v="Employed"/>
    <x v="1"/>
    <n v="38638"/>
    <x v="0"/>
    <x v="0"/>
    <n v="74"/>
    <n v="5"/>
    <n v="84"/>
    <n v="0"/>
    <n v="2"/>
    <s v="Personal Auto"/>
    <s v="Personal L2"/>
    <s v="Offer1"/>
    <s v="Agent"/>
    <n v="355.2"/>
    <s v="Four-Door Car"/>
    <s v="Medsize"/>
  </r>
  <r>
    <s v="TQ82322"/>
    <x v="3"/>
    <n v="2438.6898040000001"/>
    <x v="0"/>
    <s v="Basic"/>
    <x v="0"/>
    <s v="2/19/11"/>
    <s v="Employed"/>
    <x v="0"/>
    <n v="80927"/>
    <x v="2"/>
    <x v="1"/>
    <n v="62"/>
    <n v="25"/>
    <n v="8"/>
    <n v="0"/>
    <n v="1"/>
    <s v="Personal Auto"/>
    <s v="Personal L2"/>
    <s v="Offer2"/>
    <s v="Branch"/>
    <n v="211.66097099999999"/>
    <s v="Two-Door Car"/>
    <s v="Medsize"/>
  </r>
  <r>
    <s v="CB77819"/>
    <x v="3"/>
    <n v="4736.3479900000002"/>
    <x v="0"/>
    <s v="Basic"/>
    <x v="3"/>
    <d v="2011-10-02T00:00:00"/>
    <s v="Unemployed"/>
    <x v="1"/>
    <n v="0"/>
    <x v="0"/>
    <x v="1"/>
    <n v="65"/>
    <n v="33"/>
    <n v="1"/>
    <n v="0"/>
    <n v="3"/>
    <s v="Personal Auto"/>
    <s v="Personal L3"/>
    <s v="Offer1"/>
    <s v="Web"/>
    <n v="585.45424300000002"/>
    <s v="Two-Door Car"/>
    <s v="Medsize"/>
  </r>
  <r>
    <s v="VG68427"/>
    <x v="1"/>
    <n v="5608.1557229999999"/>
    <x v="0"/>
    <s v="Basic"/>
    <x v="3"/>
    <s v="2/17/11"/>
    <s v="Employed"/>
    <x v="1"/>
    <n v="81914"/>
    <x v="2"/>
    <x v="0"/>
    <n v="70"/>
    <n v="6"/>
    <n v="33"/>
    <n v="0"/>
    <n v="6"/>
    <s v="Corporate Auto"/>
    <s v="Corporate L2"/>
    <s v="Offer4"/>
    <s v="Branch"/>
    <n v="198.75466"/>
    <s v="Four-Door Car"/>
    <s v="Medsize"/>
  </r>
  <r>
    <s v="WO42164"/>
    <x v="4"/>
    <n v="6465.2237459999997"/>
    <x v="0"/>
    <s v="Extended"/>
    <x v="3"/>
    <d v="2011-07-02T00:00:00"/>
    <s v="Unemployed"/>
    <x v="1"/>
    <n v="0"/>
    <x v="0"/>
    <x v="1"/>
    <n v="92"/>
    <n v="9"/>
    <n v="24"/>
    <n v="0"/>
    <n v="3"/>
    <s v="Personal Auto"/>
    <s v="Personal L3"/>
    <s v="Offer1"/>
    <s v="Call Center"/>
    <n v="662.4"/>
    <s v="Four-Door Car"/>
    <s v="Medsize"/>
  </r>
  <r>
    <s v="NL87371"/>
    <x v="4"/>
    <n v="2435.2455770000001"/>
    <x v="0"/>
    <s v="Basic"/>
    <x v="0"/>
    <s v="1/23/11"/>
    <s v="Unemployed"/>
    <x v="1"/>
    <n v="0"/>
    <x v="0"/>
    <x v="2"/>
    <n v="72"/>
    <n v="28"/>
    <n v="64"/>
    <n v="0"/>
    <n v="1"/>
    <s v="Personal Auto"/>
    <s v="Personal L3"/>
    <s v="Offer4"/>
    <s v="Web"/>
    <n v="345.6"/>
    <s v="Two-Door Car"/>
    <s v="Medsize"/>
  </r>
  <r>
    <s v="QW24080"/>
    <x v="4"/>
    <n v="2111.9933289999999"/>
    <x v="0"/>
    <s v="Basic"/>
    <x v="1"/>
    <d v="2011-03-01T00:00:00"/>
    <s v="Unemployed"/>
    <x v="0"/>
    <n v="0"/>
    <x v="0"/>
    <x v="1"/>
    <n v="74"/>
    <n v="5"/>
    <n v="75"/>
    <n v="4"/>
    <n v="1"/>
    <s v="Personal Auto"/>
    <s v="Personal L2"/>
    <s v="Offer3"/>
    <s v="Branch"/>
    <n v="369.82254399999999"/>
    <s v="Four-Door Car"/>
    <s v="Large"/>
  </r>
  <r>
    <s v="ZL53118"/>
    <x v="1"/>
    <n v="2347.5918019999999"/>
    <x v="0"/>
    <s v="Basic"/>
    <x v="3"/>
    <d v="2011-01-02T00:00:00"/>
    <s v="Unemployed"/>
    <x v="1"/>
    <n v="0"/>
    <x v="0"/>
    <x v="1"/>
    <n v="69"/>
    <n v="14"/>
    <n v="10"/>
    <n v="1"/>
    <n v="1"/>
    <s v="Personal Auto"/>
    <s v="Personal L3"/>
    <s v="Offer1"/>
    <s v="Branch"/>
    <n v="757.89113999999995"/>
    <s v="Four-Door Car"/>
    <s v="Medsize"/>
  </r>
  <r>
    <s v="GT19025"/>
    <x v="4"/>
    <n v="3636.5615670000002"/>
    <x v="0"/>
    <s v="Extended"/>
    <x v="0"/>
    <s v="1/23/11"/>
    <s v="Medical Leave"/>
    <x v="0"/>
    <n v="25407"/>
    <x v="2"/>
    <x v="2"/>
    <n v="98"/>
    <n v="2"/>
    <n v="88"/>
    <n v="0"/>
    <n v="1"/>
    <s v="Personal Auto"/>
    <s v="Personal L1"/>
    <s v="Offer1"/>
    <s v="Branch"/>
    <n v="284.23971899999998"/>
    <s v="Four-Door Car"/>
    <s v="Medsize"/>
  </r>
  <r>
    <s v="VN44400"/>
    <x v="3"/>
    <n v="5692.6844659999997"/>
    <x v="0"/>
    <s v="Basic"/>
    <x v="1"/>
    <d v="2011-04-02T00:00:00"/>
    <s v="Employed"/>
    <x v="0"/>
    <n v="86073"/>
    <x v="2"/>
    <x v="0"/>
    <n v="70"/>
    <n v="2"/>
    <n v="96"/>
    <n v="0"/>
    <n v="3"/>
    <s v="Personal Auto"/>
    <s v="Personal L2"/>
    <s v="Offer3"/>
    <s v="Branch"/>
    <n v="291.58786600000002"/>
    <s v="Two-Door Car"/>
    <s v="Medsize"/>
  </r>
  <r>
    <s v="JF45126"/>
    <x v="2"/>
    <n v="4041.2417580000001"/>
    <x v="0"/>
    <s v="Basic"/>
    <x v="0"/>
    <s v="1/18/11"/>
    <s v="Employed"/>
    <x v="1"/>
    <n v="23818"/>
    <x v="0"/>
    <x v="0"/>
    <n v="104"/>
    <n v="6"/>
    <n v="1"/>
    <n v="1"/>
    <n v="1"/>
    <s v="Personal Auto"/>
    <s v="Personal L2"/>
    <s v="Offer2"/>
    <s v="Branch"/>
    <n v="499.2"/>
    <s v="SUV"/>
    <s v="Medsize"/>
  </r>
  <r>
    <s v="SW94040"/>
    <x v="4"/>
    <n v="7756.174223"/>
    <x v="0"/>
    <s v="Extended"/>
    <x v="1"/>
    <s v="2/22/11"/>
    <s v="Employed"/>
    <x v="0"/>
    <n v="21326"/>
    <x v="0"/>
    <x v="2"/>
    <n v="99"/>
    <n v="22"/>
    <n v="9"/>
    <n v="0"/>
    <n v="3"/>
    <s v="Personal Auto"/>
    <s v="Personal L1"/>
    <s v="Offer1"/>
    <s v="Agent"/>
    <n v="632.76546199999996"/>
    <s v="Four-Door Car"/>
    <s v="Medsize"/>
  </r>
  <r>
    <s v="XI36396"/>
    <x v="3"/>
    <n v="3151.1621300000002"/>
    <x v="0"/>
    <s v="Extended"/>
    <x v="0"/>
    <s v="1/18/11"/>
    <s v="Retired"/>
    <x v="1"/>
    <n v="18486"/>
    <x v="0"/>
    <x v="0"/>
    <n v="86"/>
    <n v="24"/>
    <n v="95"/>
    <n v="0"/>
    <n v="1"/>
    <s v="Personal Auto"/>
    <s v="Personal L2"/>
    <s v="Offer3"/>
    <s v="Agent"/>
    <n v="412.8"/>
    <s v="Four-Door Car"/>
    <s v="Medsize"/>
  </r>
  <r>
    <s v="CL38926"/>
    <x v="4"/>
    <n v="7198.4150330000002"/>
    <x v="0"/>
    <s v="Basic"/>
    <x v="0"/>
    <s v="2/15/11"/>
    <s v="Medical Leave"/>
    <x v="1"/>
    <n v="10458"/>
    <x v="0"/>
    <x v="1"/>
    <n v="102"/>
    <n v="11"/>
    <n v="29"/>
    <n v="0"/>
    <n v="4"/>
    <s v="Corporate Auto"/>
    <s v="Corporate L3"/>
    <s v="Offer2"/>
    <s v="Call Center"/>
    <n v="489.6"/>
    <s v="SUV"/>
    <s v="Medsize"/>
  </r>
  <r>
    <s v="CU10179"/>
    <x v="3"/>
    <n v="5263.9216340000003"/>
    <x v="0"/>
    <s v="Extended"/>
    <x v="1"/>
    <s v="1/14/11"/>
    <s v="Employed"/>
    <x v="0"/>
    <n v="82528"/>
    <x v="1"/>
    <x v="0"/>
    <n v="131"/>
    <n v="10"/>
    <n v="65"/>
    <n v="0"/>
    <n v="1"/>
    <s v="Personal Auto"/>
    <s v="Personal L1"/>
    <s v="Offer2"/>
    <s v="Agent"/>
    <n v="258.03691800000001"/>
    <s v="Sports Car"/>
    <s v="Small"/>
  </r>
  <r>
    <s v="BK57087"/>
    <x v="3"/>
    <n v="4347.1598519999998"/>
    <x v="0"/>
    <s v="Basic"/>
    <x v="1"/>
    <d v="2011-01-01T00:00:00"/>
    <s v="Employed"/>
    <x v="0"/>
    <n v="38223"/>
    <x v="0"/>
    <x v="0"/>
    <n v="112"/>
    <n v="27"/>
    <n v="18"/>
    <n v="2"/>
    <n v="1"/>
    <s v="Personal Auto"/>
    <s v="Personal L3"/>
    <s v="Offer3"/>
    <s v="Branch"/>
    <n v="537.6"/>
    <s v="SUV"/>
    <s v="Medsize"/>
  </r>
  <r>
    <s v="LF94282"/>
    <x v="2"/>
    <n v="2884.6367789999999"/>
    <x v="0"/>
    <s v="Basic"/>
    <x v="0"/>
    <d v="2011-02-01T00:00:00"/>
    <s v="Employed"/>
    <x v="1"/>
    <n v="63438"/>
    <x v="1"/>
    <x v="0"/>
    <n v="72"/>
    <n v="32"/>
    <n v="67"/>
    <n v="0"/>
    <n v="1"/>
    <s v="Personal Auto"/>
    <s v="Personal L2"/>
    <s v="Offer2"/>
    <s v="Branch"/>
    <n v="36.732923"/>
    <s v="Two-Door Car"/>
    <s v="Medsize"/>
  </r>
  <r>
    <s v="BO46265"/>
    <x v="4"/>
    <n v="6906.2019030000001"/>
    <x v="0"/>
    <s v="Extended"/>
    <x v="1"/>
    <s v="2/18/11"/>
    <s v="Medical Leave"/>
    <x v="1"/>
    <n v="13432"/>
    <x v="0"/>
    <x v="0"/>
    <n v="92"/>
    <n v="5"/>
    <n v="82"/>
    <n v="0"/>
    <n v="8"/>
    <s v="Personal Auto"/>
    <s v="Personal L3"/>
    <s v="Offer1"/>
    <s v="Branch"/>
    <n v="610.56794500000001"/>
    <s v="Four-Door Car"/>
    <s v="Small"/>
  </r>
  <r>
    <s v="VJ45879"/>
    <x v="3"/>
    <n v="4450.2205029999996"/>
    <x v="0"/>
    <s v="Premium"/>
    <x v="0"/>
    <s v="1/28/11"/>
    <s v="Employed"/>
    <x v="1"/>
    <n v="26848"/>
    <x v="1"/>
    <x v="0"/>
    <n v="114"/>
    <n v="10"/>
    <n v="50"/>
    <n v="0"/>
    <n v="1"/>
    <s v="Personal Auto"/>
    <s v="Personal L1"/>
    <s v="Offer4"/>
    <s v="Agent"/>
    <n v="100.557495"/>
    <s v="Two-Door Car"/>
    <s v="Medsize"/>
  </r>
  <r>
    <s v="FR12423"/>
    <x v="4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3"/>
    <s v="Offer1"/>
    <s v="Agent"/>
    <n v="511.2"/>
    <s v="Four-Door Car"/>
    <s v="Medsize"/>
  </r>
  <r>
    <s v="IY87065"/>
    <x v="3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Corporate Auto"/>
    <s v="Corporate L1"/>
    <s v="Offer1"/>
    <s v="Agent"/>
    <n v="456.70273500000002"/>
    <s v="Two-Door Car"/>
    <s v="Medsize"/>
  </r>
  <r>
    <s v="LR49944"/>
    <x v="2"/>
    <n v="2744.7354300000002"/>
    <x v="0"/>
    <s v="Basic"/>
    <x v="4"/>
    <s v="2/25/11"/>
    <s v="Employed"/>
    <x v="0"/>
    <n v="35159"/>
    <x v="1"/>
    <x v="0"/>
    <n v="68"/>
    <n v="0"/>
    <n v="73"/>
    <n v="0"/>
    <n v="1"/>
    <s v="Personal Auto"/>
    <s v="Personal L3"/>
    <s v="Offer1"/>
    <s v="Agent"/>
    <n v="150.50103300000001"/>
    <s v="Two-Door Car"/>
    <s v="Large"/>
  </r>
  <r>
    <s v="LU40443"/>
    <x v="4"/>
    <n v="5543.8026920000002"/>
    <x v="0"/>
    <s v="Basic"/>
    <x v="2"/>
    <d v="2011-12-02T00:00:00"/>
    <s v="Employed"/>
    <x v="1"/>
    <n v="64255"/>
    <x v="2"/>
    <x v="1"/>
    <n v="70"/>
    <n v="7"/>
    <n v="36"/>
    <n v="0"/>
    <n v="8"/>
    <s v="Personal Auto"/>
    <s v="Personal L2"/>
    <s v="Offer2"/>
    <s v="Web"/>
    <n v="193.86537000000001"/>
    <s v="Four-Door Car"/>
    <s v="Medsize"/>
  </r>
  <r>
    <s v="HN54181"/>
    <x v="3"/>
    <n v="6013.0380729999997"/>
    <x v="0"/>
    <s v="Extended"/>
    <x v="1"/>
    <d v="2011-09-02T00:00:00"/>
    <s v="Unemployed"/>
    <x v="0"/>
    <n v="0"/>
    <x v="0"/>
    <x v="1"/>
    <n v="84"/>
    <n v="8"/>
    <n v="30"/>
    <n v="0"/>
    <n v="7"/>
    <s v="Personal Auto"/>
    <s v="Personal L1"/>
    <s v="Offer3"/>
    <s v="Agent"/>
    <n v="604.79999999999995"/>
    <s v="Four-Door Car"/>
    <s v="Small"/>
  </r>
  <r>
    <s v="GC52187"/>
    <x v="2"/>
    <n v="3650.5762370000002"/>
    <x v="0"/>
    <s v="Extended"/>
    <x v="1"/>
    <s v="2/23/11"/>
    <s v="Employed"/>
    <x v="0"/>
    <n v="88842"/>
    <x v="2"/>
    <x v="0"/>
    <n v="90"/>
    <n v="32"/>
    <n v="42"/>
    <n v="0"/>
    <n v="1"/>
    <s v="Personal Auto"/>
    <s v="Personal L2"/>
    <s v="Offer4"/>
    <s v="Branch"/>
    <n v="350.75997000000001"/>
    <s v="Two-Door Car"/>
    <s v="Large"/>
  </r>
  <r>
    <s v="FH22095"/>
    <x v="3"/>
    <n v="2520.8186110000001"/>
    <x v="0"/>
    <s v="Basic"/>
    <x v="1"/>
    <d v="2011-07-02T00:00:00"/>
    <s v="Employed"/>
    <x v="1"/>
    <n v="39377"/>
    <x v="0"/>
    <x v="0"/>
    <n v="64"/>
    <n v="7"/>
    <n v="53"/>
    <n v="0"/>
    <n v="1"/>
    <s v="Corporate Auto"/>
    <s v="Corporate L3"/>
    <s v="Offer2"/>
    <s v="Branch"/>
    <n v="307.2"/>
    <s v="Two-Door Car"/>
    <s v="Small"/>
  </r>
  <r>
    <s v="KY55245"/>
    <x v="3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ST43920"/>
    <x v="1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GG84614"/>
    <x v="4"/>
    <n v="3031.5878120000002"/>
    <x v="0"/>
    <s v="Extended"/>
    <x v="3"/>
    <d v="2011-08-01T00:00:00"/>
    <s v="Employed"/>
    <x v="0"/>
    <n v="27435"/>
    <x v="0"/>
    <x v="1"/>
    <n v="76"/>
    <n v="9"/>
    <n v="6"/>
    <n v="0"/>
    <n v="1"/>
    <s v="Personal Auto"/>
    <s v="Personal L3"/>
    <s v="Offer3"/>
    <s v="Branch"/>
    <n v="455.54531800000001"/>
    <s v="Two-Door Car"/>
    <s v="Medsize"/>
  </r>
  <r>
    <s v="JW94491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2"/>
    <s v="Offer2"/>
    <s v="Web"/>
    <n v="316.8"/>
    <s v="Four-Door Car"/>
    <s v="Medsize"/>
  </r>
  <r>
    <s v="EW51866"/>
    <x v="1"/>
    <n v="6755.0762759999998"/>
    <x v="0"/>
    <s v="Extended"/>
    <x v="1"/>
    <s v="1/24/11"/>
    <s v="Employed"/>
    <x v="0"/>
    <n v="29881"/>
    <x v="1"/>
    <x v="0"/>
    <n v="85"/>
    <n v="27"/>
    <n v="95"/>
    <n v="0"/>
    <n v="6"/>
    <s v="Personal Auto"/>
    <s v="Personal L2"/>
    <s v="Offer1"/>
    <s v="Call Center"/>
    <n v="17.920169999999999"/>
    <s v="Four-Door Car"/>
    <s v="Medsize"/>
  </r>
  <r>
    <s v="KU13616"/>
    <x v="3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Personal Auto"/>
    <s v="Personal L2"/>
    <s v="Offer1"/>
    <s v="Agent"/>
    <n v="484.8"/>
    <s v="Four-Door Car"/>
    <s v="Medsize"/>
  </r>
  <r>
    <s v="CB15842"/>
    <x v="3"/>
    <n v="8207.7025159999994"/>
    <x v="0"/>
    <s v="Basic"/>
    <x v="3"/>
    <s v="2/16/11"/>
    <s v="Employed"/>
    <x v="1"/>
    <n v="40420"/>
    <x v="0"/>
    <x v="0"/>
    <n v="104"/>
    <n v="2"/>
    <n v="10"/>
    <n v="0"/>
    <n v="7"/>
    <s v="Special Auto"/>
    <s v="Special L3"/>
    <s v="Offer1"/>
    <s v="Agent"/>
    <n v="499.2"/>
    <s v="SUV"/>
    <s v="Medsize"/>
  </r>
  <r>
    <s v="RN66968"/>
    <x v="3"/>
    <n v="5332.6150129999996"/>
    <x v="0"/>
    <s v="Basic"/>
    <x v="3"/>
    <d v="2011-03-01T00:00:00"/>
    <s v="Employed"/>
    <x v="1"/>
    <n v="74837"/>
    <x v="0"/>
    <x v="0"/>
    <n v="66"/>
    <n v="9"/>
    <n v="18"/>
    <n v="0"/>
    <n v="7"/>
    <s v="Personal Auto"/>
    <s v="Personal L3"/>
    <s v="Offer2"/>
    <s v="Agent"/>
    <n v="376.50248800000003"/>
    <s v="Four-Door Car"/>
    <s v="Large"/>
  </r>
  <r>
    <s v="IQ30108"/>
    <x v="4"/>
    <n v="3087.4325490000001"/>
    <x v="0"/>
    <s v="Extended"/>
    <x v="3"/>
    <s v="1/28/11"/>
    <s v="Employed"/>
    <x v="1"/>
    <n v="67591"/>
    <x v="2"/>
    <x v="0"/>
    <n v="77"/>
    <n v="2"/>
    <n v="78"/>
    <n v="0"/>
    <n v="1"/>
    <s v="Special Auto"/>
    <s v="Special L2"/>
    <s v="Offer3"/>
    <s v="Agent"/>
    <n v="198.08041700000001"/>
    <s v="Four-Door Car"/>
    <s v="Medsize"/>
  </r>
  <r>
    <s v="VB23257"/>
    <x v="4"/>
    <n v="4652.5954890000003"/>
    <x v="0"/>
    <s v="Basic"/>
    <x v="0"/>
    <d v="2011-05-01T00:00:00"/>
    <s v="Employed"/>
    <x v="1"/>
    <n v="47590"/>
    <x v="1"/>
    <x v="1"/>
    <n v="119"/>
    <n v="14"/>
    <n v="25"/>
    <n v="0"/>
    <n v="1"/>
    <s v="Special Auto"/>
    <s v="Special L3"/>
    <s v="Offer1"/>
    <s v="Branch"/>
    <n v="121.32791400000001"/>
    <s v="SUV"/>
    <s v="Medsize"/>
  </r>
  <r>
    <s v="CV13878"/>
    <x v="3"/>
    <n v="2489.7512969999998"/>
    <x v="0"/>
    <s v="Basic"/>
    <x v="3"/>
    <d v="2011-01-02T00:00:00"/>
    <s v="Employed"/>
    <x v="0"/>
    <n v="75474"/>
    <x v="0"/>
    <x v="0"/>
    <n v="62"/>
    <n v="12"/>
    <n v="7"/>
    <n v="0"/>
    <n v="1"/>
    <s v="Personal Auto"/>
    <s v="Personal L3"/>
    <s v="Offer2"/>
    <s v="Call Center"/>
    <n v="297.60000000000002"/>
    <s v="Two-Door Car"/>
    <s v="Medsize"/>
  </r>
  <r>
    <s v="FD14790"/>
    <x v="4"/>
    <n v="18196.63824"/>
    <x v="0"/>
    <s v="Extended"/>
    <x v="0"/>
    <d v="2011-10-02T00:00:00"/>
    <s v="Employed"/>
    <x v="1"/>
    <n v="57177"/>
    <x v="0"/>
    <x v="0"/>
    <n v="92"/>
    <n v="14"/>
    <n v="51"/>
    <n v="0"/>
    <n v="2"/>
    <s v="Personal Auto"/>
    <s v="Personal L1"/>
    <s v="Offer4"/>
    <s v="Branch"/>
    <n v="441.6"/>
    <s v="Four-Door Car"/>
    <s v="Small"/>
  </r>
  <r>
    <s v="VZ61940"/>
    <x v="2"/>
    <n v="2668.731444"/>
    <x v="0"/>
    <s v="Basic"/>
    <x v="4"/>
    <d v="2011-07-02T00:00:00"/>
    <s v="Employed"/>
    <x v="0"/>
    <n v="52344"/>
    <x v="2"/>
    <x v="0"/>
    <n v="66"/>
    <n v="4"/>
    <n v="7"/>
    <n v="0"/>
    <n v="1"/>
    <s v="Personal Auto"/>
    <s v="Personal L3"/>
    <s v="Offer3"/>
    <s v="Agent"/>
    <n v="182.607687"/>
    <s v="Four-Door Car"/>
    <s v="Small"/>
  </r>
  <r>
    <s v="PX66705"/>
    <x v="3"/>
    <n v="8257.0145319999992"/>
    <x v="0"/>
    <s v="Basic"/>
    <x v="3"/>
    <s v="1/22/11"/>
    <s v="Employed"/>
    <x v="0"/>
    <n v="20072"/>
    <x v="0"/>
    <x v="0"/>
    <n v="70"/>
    <n v="26"/>
    <n v="34"/>
    <n v="0"/>
    <n v="2"/>
    <s v="Personal Auto"/>
    <s v="Personal L3"/>
    <s v="Offer2"/>
    <s v="Agent"/>
    <n v="487.814322"/>
    <s v="Four-Door Car"/>
    <s v="Medsize"/>
  </r>
  <r>
    <s v="XG66314"/>
    <x v="3"/>
    <n v="12465.92416"/>
    <x v="0"/>
    <s v="Basic"/>
    <x v="1"/>
    <s v="1/15/11"/>
    <s v="Employed"/>
    <x v="1"/>
    <n v="33604"/>
    <x v="2"/>
    <x v="0"/>
    <n v="105"/>
    <n v="5"/>
    <n v="80"/>
    <n v="0"/>
    <n v="2"/>
    <s v="Personal Auto"/>
    <s v="Personal L3"/>
    <s v="Offer1"/>
    <s v="Branch"/>
    <n v="357.61859600000003"/>
    <s v="SUV"/>
    <s v="Medsize"/>
  </r>
  <r>
    <s v="ZM40672"/>
    <x v="4"/>
    <n v="6743.1267909999997"/>
    <x v="0"/>
    <s v="Basic"/>
    <x v="2"/>
    <d v="2011-11-01T00:00:00"/>
    <s v="Unemployed"/>
    <x v="0"/>
    <n v="0"/>
    <x v="0"/>
    <x v="1"/>
    <n v="61"/>
    <n v="2"/>
    <n v="76"/>
    <n v="0"/>
    <n v="2"/>
    <s v="Corporate Auto"/>
    <s v="Corporate L3"/>
    <s v="Offer2"/>
    <s v="Agent"/>
    <n v="292.8"/>
    <s v="Two-Door Car"/>
    <s v="Small"/>
  </r>
  <r>
    <s v="VF21523"/>
    <x v="2"/>
    <n v="2883.1654119999998"/>
    <x v="0"/>
    <s v="Basic"/>
    <x v="3"/>
    <s v="1/18/11"/>
    <s v="Employed"/>
    <x v="0"/>
    <n v="37741"/>
    <x v="0"/>
    <x v="1"/>
    <n v="74"/>
    <n v="3"/>
    <n v="59"/>
    <n v="0"/>
    <n v="1"/>
    <s v="Corporate Auto"/>
    <s v="Corporate L3"/>
    <s v="Offer2"/>
    <s v="Web"/>
    <n v="355.2"/>
    <s v="Two-Door Car"/>
    <s v="Small"/>
  </r>
  <r>
    <s v="OM50417"/>
    <x v="1"/>
    <n v="29973.415919999999"/>
    <x v="0"/>
    <s v="Extended"/>
    <x v="0"/>
    <s v="2/16/11"/>
    <s v="Employed"/>
    <x v="0"/>
    <n v="48471"/>
    <x v="1"/>
    <x v="0"/>
    <n v="83"/>
    <n v="5"/>
    <n v="20"/>
    <n v="1"/>
    <n v="2"/>
    <s v="Personal Auto"/>
    <s v="Personal L2"/>
    <s v="Offer1"/>
    <s v="Call Center"/>
    <n v="208.904212"/>
    <s v="Four-Door Car"/>
    <s v="Medsize"/>
  </r>
  <r>
    <s v="SO54368"/>
    <x v="4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2"/>
    <s v="Offer1"/>
    <s v="Agent"/>
    <n v="566.4"/>
    <s v="SUV"/>
    <s v="Medsize"/>
  </r>
  <r>
    <s v="XZ62430"/>
    <x v="1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RZ51338"/>
    <x v="1"/>
    <n v="6895.3099890000003"/>
    <x v="0"/>
    <s v="Basic"/>
    <x v="0"/>
    <s v="1/24/11"/>
    <s v="Retired"/>
    <x v="1"/>
    <n v="28992"/>
    <x v="0"/>
    <x v="2"/>
    <n v="74"/>
    <n v="3"/>
    <n v="90"/>
    <n v="4"/>
    <n v="2"/>
    <s v="Personal Auto"/>
    <s v="Personal L3"/>
    <s v="Offer2"/>
    <s v="Branch"/>
    <n v="355.2"/>
    <s v="Four-Door Car"/>
    <s v="Medsize"/>
  </r>
  <r>
    <s v="NV13794"/>
    <x v="2"/>
    <n v="9549.1138129999999"/>
    <x v="0"/>
    <s v="Basic"/>
    <x v="3"/>
    <d v="2011-09-02T00:00:00"/>
    <s v="Employed"/>
    <x v="0"/>
    <n v="55986"/>
    <x v="2"/>
    <x v="0"/>
    <n v="119"/>
    <n v="3"/>
    <n v="60"/>
    <n v="0"/>
    <n v="9"/>
    <s v="Personal Auto"/>
    <s v="Personal L1"/>
    <s v="Offer1"/>
    <s v="Agent"/>
    <n v="388.506303"/>
    <s v="SUV"/>
    <s v="Small"/>
  </r>
  <r>
    <s v="JB23570"/>
    <x v="3"/>
    <n v="10593.59462"/>
    <x v="0"/>
    <s v="Extended"/>
    <x v="1"/>
    <d v="2011-12-02T00:00:00"/>
    <s v="Employed"/>
    <x v="1"/>
    <n v="94042"/>
    <x v="0"/>
    <x v="0"/>
    <n v="132"/>
    <n v="13"/>
    <n v="67"/>
    <n v="0"/>
    <n v="9"/>
    <s v="Corporate Auto"/>
    <s v="Corporate L2"/>
    <s v="Offer4"/>
    <s v="Branch"/>
    <n v="633.6"/>
    <s v="SUV"/>
    <s v="Medsize"/>
  </r>
  <r>
    <s v="MH24522"/>
    <x v="3"/>
    <n v="7735.4655279999997"/>
    <x v="0"/>
    <s v="Basic"/>
    <x v="1"/>
    <s v="2/14/11"/>
    <s v="Unemployed"/>
    <x v="1"/>
    <n v="0"/>
    <x v="0"/>
    <x v="0"/>
    <n v="101"/>
    <n v="11"/>
    <n v="34"/>
    <n v="0"/>
    <n v="3"/>
    <s v="Personal Auto"/>
    <s v="Personal L2"/>
    <s v="Offer1"/>
    <s v="Call Center"/>
    <n v="563.28433099999995"/>
    <s v="Sports Car"/>
    <s v="Small"/>
  </r>
  <r>
    <s v="TD78032"/>
    <x v="0"/>
    <n v="2306.4278129999998"/>
    <x v="0"/>
    <s v="Basic"/>
    <x v="3"/>
    <s v="2/14/11"/>
    <s v="Unemployed"/>
    <x v="1"/>
    <n v="0"/>
    <x v="0"/>
    <x v="1"/>
    <n v="67"/>
    <n v="19"/>
    <n v="70"/>
    <n v="0"/>
    <n v="1"/>
    <s v="Corporate Auto"/>
    <s v="Corporate L1"/>
    <s v="Offer4"/>
    <s v="Call Center"/>
    <n v="482.4"/>
    <s v="Four-Door Car"/>
    <s v="Medsize"/>
  </r>
  <r>
    <s v="WW41496"/>
    <x v="2"/>
    <n v="31234.893230000001"/>
    <x v="0"/>
    <s v="Extended"/>
    <x v="0"/>
    <d v="2011-01-01T00:00:00"/>
    <s v="Employed"/>
    <x v="0"/>
    <n v="70164"/>
    <x v="2"/>
    <x v="2"/>
    <n v="88"/>
    <n v="34"/>
    <n v="3"/>
    <n v="0"/>
    <n v="2"/>
    <s v="Personal Auto"/>
    <s v="Personal L3"/>
    <s v="Offer2"/>
    <s v="Agent"/>
    <n v="375.40107899999998"/>
    <s v="Two-Door Car"/>
    <s v="Medsize"/>
  </r>
  <r>
    <s v="IF32545"/>
    <x v="2"/>
    <n v="5096.6732229999998"/>
    <x v="1"/>
    <s v="Basic"/>
    <x v="2"/>
    <s v="1/28/11"/>
    <s v="Disabled"/>
    <x v="0"/>
    <n v="22886"/>
    <x v="0"/>
    <x v="2"/>
    <n v="65"/>
    <n v="9"/>
    <n v="81"/>
    <n v="0"/>
    <n v="3"/>
    <s v="Corporate Auto"/>
    <s v="Corporate L3"/>
    <s v="Offer1"/>
    <s v="Agent"/>
    <n v="312"/>
    <s v="Four-Door Car"/>
    <s v="Small"/>
  </r>
  <r>
    <s v="HF72557"/>
    <x v="0"/>
    <n v="3226.790317"/>
    <x v="0"/>
    <s v="Extended"/>
    <x v="0"/>
    <d v="2011-06-02T00:00:00"/>
    <s v="Medical Leave"/>
    <x v="1"/>
    <n v="19948"/>
    <x v="0"/>
    <x v="2"/>
    <n v="89"/>
    <n v="17"/>
    <n v="84"/>
    <n v="0"/>
    <n v="1"/>
    <s v="Personal Auto"/>
    <s v="Personal L2"/>
    <s v="Offer1"/>
    <s v="Branch"/>
    <n v="427.2"/>
    <s v="Four-Door Car"/>
    <s v="Medsize"/>
  </r>
  <r>
    <s v="MD41042"/>
    <x v="1"/>
    <n v="5896.5365309999997"/>
    <x v="0"/>
    <s v="Basic"/>
    <x v="1"/>
    <s v="1/14/11"/>
    <s v="Employed"/>
    <x v="0"/>
    <n v="39293"/>
    <x v="2"/>
    <x v="0"/>
    <n v="74"/>
    <n v="17"/>
    <n v="48"/>
    <n v="0"/>
    <n v="6"/>
    <s v="Personal Auto"/>
    <s v="Personal L3"/>
    <s v="Offer2"/>
    <s v="Web"/>
    <n v="352.74094600000001"/>
    <s v="Two-Door Car"/>
    <s v="Medsize"/>
  </r>
  <r>
    <s v="UP31333"/>
    <x v="0"/>
    <n v="13869.92705"/>
    <x v="1"/>
    <s v="Basic"/>
    <x v="1"/>
    <s v="1/21/11"/>
    <s v="Employed"/>
    <x v="1"/>
    <n v="28432"/>
    <x v="0"/>
    <x v="0"/>
    <n v="118"/>
    <n v="1"/>
    <n v="59"/>
    <n v="0"/>
    <n v="2"/>
    <s v="Corporate Auto"/>
    <s v="Corporate L3"/>
    <s v="Offer2"/>
    <s v="Branch"/>
    <n v="612.30058099999997"/>
    <s v="SUV"/>
    <s v="Small"/>
  </r>
  <r>
    <s v="UC35517"/>
    <x v="4"/>
    <n v="18532.405040000001"/>
    <x v="0"/>
    <s v="Basic"/>
    <x v="1"/>
    <s v="1/22/11"/>
    <s v="Unemployed"/>
    <x v="1"/>
    <n v="0"/>
    <x v="0"/>
    <x v="1"/>
    <n v="70"/>
    <n v="1"/>
    <n v="30"/>
    <n v="0"/>
    <n v="2"/>
    <s v="Corporate Auto"/>
    <s v="Corporate L3"/>
    <s v="Offer4"/>
    <s v="Branch"/>
    <n v="504"/>
    <s v="Four-Door Car"/>
    <s v="Small"/>
  </r>
  <r>
    <s v="HS89788"/>
    <x v="1"/>
    <n v="7716.4393449999998"/>
    <x v="0"/>
    <s v="Basic"/>
    <x v="3"/>
    <d v="2011-11-01T00:00:00"/>
    <s v="Unemployed"/>
    <x v="0"/>
    <n v="0"/>
    <x v="0"/>
    <x v="1"/>
    <n v="107"/>
    <n v="2"/>
    <n v="93"/>
    <n v="0"/>
    <n v="4"/>
    <s v="Personal Auto"/>
    <s v="Personal L1"/>
    <s v="Offer2"/>
    <s v="Branch"/>
    <n v="1166.754216"/>
    <s v="Sports Car"/>
    <s v="Medsize"/>
  </r>
  <r>
    <s v="SG82836"/>
    <x v="4"/>
    <n v="6439.7790160000004"/>
    <x v="0"/>
    <s v="Extended"/>
    <x v="3"/>
    <s v="1/14/11"/>
    <s v="Employed"/>
    <x v="1"/>
    <n v="47412"/>
    <x v="0"/>
    <x v="0"/>
    <n v="81"/>
    <n v="10"/>
    <n v="39"/>
    <n v="0"/>
    <n v="7"/>
    <s v="Personal Auto"/>
    <s v="Personal L2"/>
    <s v="Offer1"/>
    <s v="Branch"/>
    <n v="421.824276"/>
    <s v="Two-Door Car"/>
    <s v="Small"/>
  </r>
  <r>
    <s v="VM50666"/>
    <x v="3"/>
    <n v="9718.4635689999996"/>
    <x v="0"/>
    <s v="Basic"/>
    <x v="4"/>
    <d v="2011-11-01T00:00:00"/>
    <s v="Unemployed"/>
    <x v="1"/>
    <n v="0"/>
    <x v="0"/>
    <x v="2"/>
    <n v="65"/>
    <n v="12"/>
    <n v="46"/>
    <n v="0"/>
    <n v="2"/>
    <s v="Special Auto"/>
    <s v="Special L3"/>
    <s v="Offer1"/>
    <s v="Branch"/>
    <n v="312"/>
    <s v="Four-Door Car"/>
    <s v="Large"/>
  </r>
  <r>
    <s v="MD70513"/>
    <x v="0"/>
    <n v="12759.27844"/>
    <x v="0"/>
    <s v="Basic"/>
    <x v="1"/>
    <s v="1/20/11"/>
    <s v="Employed"/>
    <x v="1"/>
    <n v="68351"/>
    <x v="0"/>
    <x v="1"/>
    <n v="107"/>
    <n v="16"/>
    <n v="90"/>
    <n v="0"/>
    <n v="2"/>
    <s v="Personal Auto"/>
    <s v="Personal L2"/>
    <s v="Offer1"/>
    <s v="Branch"/>
    <n v="725.33977100000004"/>
    <s v="SUV"/>
    <s v="Medsize"/>
  </r>
  <r>
    <s v="YX96463"/>
    <x v="4"/>
    <n v="5926.9809619999996"/>
    <x v="0"/>
    <s v="Basic"/>
    <x v="0"/>
    <d v="2011-07-02T00:00:00"/>
    <s v="Employed"/>
    <x v="0"/>
    <n v="58733"/>
    <x v="0"/>
    <x v="0"/>
    <n v="74"/>
    <n v="26"/>
    <n v="42"/>
    <n v="0"/>
    <n v="9"/>
    <s v="Corporate Auto"/>
    <s v="Corporate L2"/>
    <s v="Offer2"/>
    <s v="Call Center"/>
    <n v="355.2"/>
    <s v="Four-Door Car"/>
    <s v="Small"/>
  </r>
  <r>
    <s v="LH38387"/>
    <x v="2"/>
    <n v="11389.94398"/>
    <x v="0"/>
    <s v="Extended"/>
    <x v="0"/>
    <d v="2011-08-02T00:00:00"/>
    <s v="Employed"/>
    <x v="0"/>
    <n v="58187"/>
    <x v="1"/>
    <x v="0"/>
    <n v="95"/>
    <n v="18"/>
    <n v="39"/>
    <n v="0"/>
    <n v="2"/>
    <s v="Personal Auto"/>
    <s v="Personal L3"/>
    <s v="Offer4"/>
    <s v="Branch"/>
    <n v="76.73348"/>
    <s v="Two-Door Car"/>
    <s v="Medsize"/>
  </r>
  <r>
    <s v="BY59578"/>
    <x v="3"/>
    <n v="3497.4830750000001"/>
    <x v="0"/>
    <s v="Extended"/>
    <x v="1"/>
    <s v="1/23/11"/>
    <s v="Employed"/>
    <x v="1"/>
    <n v="63189"/>
    <x v="0"/>
    <x v="0"/>
    <n v="88"/>
    <n v="16"/>
    <n v="95"/>
    <n v="0"/>
    <n v="1"/>
    <s v="Personal Auto"/>
    <s v="Personal L3"/>
    <s v="Offer1"/>
    <s v="Agent"/>
    <n v="569.12459699999999"/>
    <s v="Four-Door Car"/>
    <s v="Medsize"/>
  </r>
  <r>
    <s v="RN12107"/>
    <x v="4"/>
    <n v="9476.9019549999994"/>
    <x v="0"/>
    <s v="Premium"/>
    <x v="3"/>
    <d v="2011-04-01T00:00:00"/>
    <s v="Unemployed"/>
    <x v="0"/>
    <n v="0"/>
    <x v="0"/>
    <x v="1"/>
    <n v="254"/>
    <n v="23"/>
    <n v="55"/>
    <n v="0"/>
    <n v="1"/>
    <s v="Corporate Auto"/>
    <s v="Corporate L1"/>
    <s v="Offer1"/>
    <s v="Call Center"/>
    <n v="1828.8"/>
    <s v="Luxury Car"/>
    <s v="Medsize"/>
  </r>
  <r>
    <s v="MZ84108"/>
    <x v="1"/>
    <n v="9853.7731930000009"/>
    <x v="0"/>
    <s v="Extended"/>
    <x v="0"/>
    <d v="2011-02-01T00:00:00"/>
    <s v="Employed"/>
    <x v="1"/>
    <n v="44006"/>
    <x v="2"/>
    <x v="1"/>
    <n v="130"/>
    <n v="18"/>
    <n v="26"/>
    <n v="0"/>
    <n v="4"/>
    <s v="Personal Auto"/>
    <s v="Personal L3"/>
    <s v="Offer1"/>
    <s v="Branch"/>
    <n v="494.664784"/>
    <s v="Sports Car"/>
    <s v="Medsize"/>
  </r>
  <r>
    <s v="JG68387"/>
    <x v="2"/>
    <n v="8099.4002700000001"/>
    <x v="0"/>
    <s v="Basic"/>
    <x v="0"/>
    <s v="1/27/11"/>
    <s v="Employed"/>
    <x v="0"/>
    <n v="60932"/>
    <x v="0"/>
    <x v="0"/>
    <n v="101"/>
    <n v="7"/>
    <n v="35"/>
    <n v="0"/>
    <n v="3"/>
    <s v="Corporate Auto"/>
    <s v="Corporate L3"/>
    <s v="Offer1"/>
    <s v="Agent"/>
    <n v="484.8"/>
    <s v="SUV"/>
    <s v="Large"/>
  </r>
  <r>
    <s v="AQ94108"/>
    <x v="4"/>
    <n v="8507.8324730000004"/>
    <x v="0"/>
    <s v="Basic"/>
    <x v="1"/>
    <s v="2/26/11"/>
    <s v="Employed"/>
    <x v="0"/>
    <n v="56704"/>
    <x v="1"/>
    <x v="0"/>
    <n v="71"/>
    <n v="33"/>
    <n v="50"/>
    <n v="0"/>
    <n v="2"/>
    <s v="Corporate Auto"/>
    <s v="Corporate L3"/>
    <s v="Offer1"/>
    <s v="Branch"/>
    <n v="84.715044000000006"/>
    <s v="Four-Door Car"/>
    <s v="Medsize"/>
  </r>
  <r>
    <s v="NE85389"/>
    <x v="4"/>
    <n v="23903.682339999999"/>
    <x v="0"/>
    <s v="Basic"/>
    <x v="3"/>
    <d v="2011-10-01T00:00:00"/>
    <s v="Unemployed"/>
    <x v="0"/>
    <n v="0"/>
    <x v="0"/>
    <x v="0"/>
    <n v="74"/>
    <n v="12"/>
    <n v="72"/>
    <n v="1"/>
    <n v="2"/>
    <s v="Personal Auto"/>
    <s v="Personal L3"/>
    <s v="Offer2"/>
    <s v="Branch"/>
    <n v="355.2"/>
    <s v="Four-Door Car"/>
    <s v="Medsize"/>
  </r>
  <r>
    <s v="JQ35849"/>
    <x v="3"/>
    <n v="5360.5570660000003"/>
    <x v="0"/>
    <s v="Basic"/>
    <x v="3"/>
    <s v="1/21/11"/>
    <s v="Employed"/>
    <x v="1"/>
    <n v="24254"/>
    <x v="0"/>
    <x v="0"/>
    <n v="68"/>
    <n v="11"/>
    <n v="84"/>
    <n v="0"/>
    <n v="5"/>
    <s v="Personal Auto"/>
    <s v="Personal L3"/>
    <s v="Offer4"/>
    <s v="Agent"/>
    <n v="326.39999999999998"/>
    <s v="Four-Door Car"/>
    <s v="Medsize"/>
  </r>
  <r>
    <s v="QU93024"/>
    <x v="3"/>
    <n v="29706.784589999999"/>
    <x v="0"/>
    <s v="Extended"/>
    <x v="0"/>
    <s v="1/26/11"/>
    <s v="Unemployed"/>
    <x v="1"/>
    <n v="0"/>
    <x v="0"/>
    <x v="1"/>
    <n v="128"/>
    <n v="15"/>
    <n v="37"/>
    <n v="0"/>
    <n v="2"/>
    <s v="Personal Auto"/>
    <s v="Personal L2"/>
    <s v="Offer1"/>
    <s v="Agent"/>
    <n v="1345.3171609999999"/>
    <s v="SUV"/>
    <s v="Medsize"/>
  </r>
  <r>
    <s v="EQ90867"/>
    <x v="4"/>
    <n v="5431.2136250000003"/>
    <x v="0"/>
    <s v="Basic"/>
    <x v="1"/>
    <s v="2/19/11"/>
    <s v="Employed"/>
    <x v="1"/>
    <n v="57125"/>
    <x v="0"/>
    <x v="2"/>
    <n v="68"/>
    <n v="13"/>
    <n v="99"/>
    <n v="0"/>
    <n v="3"/>
    <s v="Corporate Auto"/>
    <s v="Corporate L1"/>
    <s v="Offer1"/>
    <s v="Agent"/>
    <n v="326.39999999999998"/>
    <s v="Four-Door Car"/>
    <s v="Small"/>
  </r>
  <r>
    <s v="PG67485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2"/>
    <s v="Offer2"/>
    <s v="Web"/>
    <n v="571.20000000000005"/>
    <s v="Sports Car"/>
    <s v="Medsize"/>
  </r>
  <r>
    <s v="OX62244"/>
    <x v="3"/>
    <n v="4359.74197"/>
    <x v="0"/>
    <s v="Basic"/>
    <x v="0"/>
    <s v="1/24/11"/>
    <s v="Unemployed"/>
    <x v="1"/>
    <n v="0"/>
    <x v="0"/>
    <x v="1"/>
    <n v="64"/>
    <n v="17"/>
    <n v="84"/>
    <n v="0"/>
    <n v="9"/>
    <s v="Personal Auto"/>
    <s v="Personal L1"/>
    <s v="Offer1"/>
    <s v="Branch"/>
    <n v="307.2"/>
    <s v="Four-Door Car"/>
    <s v="Medsize"/>
  </r>
  <r>
    <s v="MW98508"/>
    <x v="4"/>
    <n v="2889.0876539999999"/>
    <x v="0"/>
    <s v="Basic"/>
    <x v="1"/>
    <s v="2/13/11"/>
    <s v="Employed"/>
    <x v="0"/>
    <n v="72075"/>
    <x v="1"/>
    <x v="0"/>
    <n v="73"/>
    <n v="32"/>
    <n v="1"/>
    <n v="2"/>
    <n v="1"/>
    <s v="Special Auto"/>
    <s v="Special L3"/>
    <s v="Offer2"/>
    <s v="Web"/>
    <n v="22.569825000000002"/>
    <s v="Four-Door Car"/>
    <s v="Medsize"/>
  </r>
  <r>
    <s v="MM50888"/>
    <x v="1"/>
    <n v="3056.2172959999998"/>
    <x v="0"/>
    <s v="Extended"/>
    <x v="3"/>
    <s v="2/13/11"/>
    <s v="Employed"/>
    <x v="0"/>
    <n v="34317"/>
    <x v="2"/>
    <x v="0"/>
    <n v="78"/>
    <n v="6"/>
    <n v="32"/>
    <n v="2"/>
    <n v="1"/>
    <s v="Personal Auto"/>
    <s v="Personal L3"/>
    <s v="Offer2"/>
    <s v="Web"/>
    <n v="263.59218099999998"/>
    <s v="Two-Door Car"/>
    <s v="Medsize"/>
  </r>
  <r>
    <s v="QZ19741"/>
    <x v="4"/>
    <n v="13815.780199999999"/>
    <x v="0"/>
    <s v="Premium"/>
    <x v="1"/>
    <d v="2011-03-01T00:00:00"/>
    <s v="Employed"/>
    <x v="0"/>
    <n v="96745"/>
    <x v="0"/>
    <x v="0"/>
    <n v="179"/>
    <n v="14"/>
    <n v="25"/>
    <n v="5"/>
    <n v="3"/>
    <s v="Personal Auto"/>
    <s v="Personal L1"/>
    <s v="Offer2"/>
    <s v="Branch"/>
    <n v="859.2"/>
    <s v="SUV"/>
    <s v="Medsize"/>
  </r>
  <r>
    <s v="ET10831"/>
    <x v="4"/>
    <n v="5116.7275790000003"/>
    <x v="0"/>
    <s v="Basic"/>
    <x v="1"/>
    <d v="2011-06-01T00:00:00"/>
    <s v="Employed"/>
    <x v="1"/>
    <n v="95427"/>
    <x v="0"/>
    <x v="1"/>
    <n v="65"/>
    <n v="2"/>
    <n v="85"/>
    <n v="0"/>
    <n v="5"/>
    <s v="Personal Auto"/>
    <s v="Personal L1"/>
    <s v="Offer1"/>
    <s v="Call Center"/>
    <n v="442.808018"/>
    <s v="Four-Door Car"/>
    <s v="Medsize"/>
  </r>
  <r>
    <s v="OL72669"/>
    <x v="1"/>
    <n v="10033.282810000001"/>
    <x v="0"/>
    <s v="Premium"/>
    <x v="0"/>
    <d v="2011-07-02T00:00:00"/>
    <s v="Unemployed"/>
    <x v="1"/>
    <n v="0"/>
    <x v="0"/>
    <x v="1"/>
    <n v="146"/>
    <n v="5"/>
    <n v="84"/>
    <n v="0"/>
    <n v="3"/>
    <s v="Corporate Auto"/>
    <s v="Corporate L3"/>
    <s v="Offer1"/>
    <s v="Call Center"/>
    <n v="1404.845849"/>
    <s v="SUV"/>
    <s v="Medsize"/>
  </r>
  <r>
    <s v="BM46418"/>
    <x v="2"/>
    <n v="2772.8357529999998"/>
    <x v="0"/>
    <s v="Basic"/>
    <x v="1"/>
    <s v="2/20/11"/>
    <s v="Employed"/>
    <x v="1"/>
    <n v="30606"/>
    <x v="2"/>
    <x v="0"/>
    <n v="71"/>
    <n v="11"/>
    <n v="7"/>
    <n v="0"/>
    <n v="1"/>
    <s v="Personal Auto"/>
    <s v="Personal L3"/>
    <s v="Offer2"/>
    <s v="Branch"/>
    <n v="253.04739000000001"/>
    <s v="Two-Door Car"/>
    <s v="Medsize"/>
  </r>
  <r>
    <s v="VD78722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2"/>
    <s v="Offer2"/>
    <s v="Agent"/>
    <n v="300.05638299999998"/>
    <s v="Four-Door Car"/>
    <s v="Medsize"/>
  </r>
  <r>
    <s v="FL69981"/>
    <x v="3"/>
    <n v="4038.8648029999999"/>
    <x v="0"/>
    <s v="Basic"/>
    <x v="0"/>
    <s v="2/23/11"/>
    <s v="Unemployed"/>
    <x v="0"/>
    <n v="0"/>
    <x v="0"/>
    <x v="0"/>
    <n v="110"/>
    <n v="17"/>
    <n v="59"/>
    <n v="0"/>
    <n v="1"/>
    <s v="Personal Auto"/>
    <s v="Personal L3"/>
    <s v="Offer2"/>
    <s v="Call Center"/>
    <n v="528"/>
    <s v="SUV"/>
    <s v="Medsize"/>
  </r>
  <r>
    <s v="EG10175"/>
    <x v="3"/>
    <n v="7781.8984899999996"/>
    <x v="0"/>
    <s v="Extended"/>
    <x v="2"/>
    <s v="2/16/11"/>
    <s v="Employed"/>
    <x v="0"/>
    <n v="57474"/>
    <x v="2"/>
    <x v="2"/>
    <n v="97"/>
    <n v="21"/>
    <n v="44"/>
    <n v="0"/>
    <n v="3"/>
    <s v="Personal Auto"/>
    <s v="Personal L3"/>
    <s v="Offer1"/>
    <s v="Agent"/>
    <n v="280.03771599999999"/>
    <s v="Two-Door Car"/>
    <s v="Large"/>
  </r>
  <r>
    <s v="WS60888"/>
    <x v="3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2"/>
    <s v="Offer1"/>
    <s v="Agent"/>
    <n v="508.8"/>
    <s v="SUV"/>
    <s v="Medsize"/>
  </r>
  <r>
    <s v="LM58227"/>
    <x v="4"/>
    <n v="5285.314179"/>
    <x v="0"/>
    <s v="Basic"/>
    <x v="3"/>
    <s v="1/14/11"/>
    <s v="Employed"/>
    <x v="0"/>
    <n v="65096"/>
    <x v="0"/>
    <x v="0"/>
    <n v="67"/>
    <n v="3"/>
    <n v="81"/>
    <n v="3"/>
    <n v="8"/>
    <s v="Personal Auto"/>
    <s v="Personal L2"/>
    <s v="Offer1"/>
    <s v="Call Center"/>
    <n v="321.60000000000002"/>
    <s v="Four-Door Car"/>
    <s v="Medsize"/>
  </r>
  <r>
    <s v="IK49861"/>
    <x v="4"/>
    <n v="3107.5886489999998"/>
    <x v="0"/>
    <s v="Extended"/>
    <x v="0"/>
    <s v="2/23/11"/>
    <s v="Unemployed"/>
    <x v="1"/>
    <n v="0"/>
    <x v="1"/>
    <x v="0"/>
    <n v="88"/>
    <n v="1"/>
    <n v="66"/>
    <n v="0"/>
    <n v="1"/>
    <s v="Personal Auto"/>
    <s v="Personal L2"/>
    <s v="Offer2"/>
    <s v="Agent"/>
    <n v="87.135751999999997"/>
    <s v="Two-Door Car"/>
    <s v="Medsize"/>
  </r>
  <r>
    <s v="RM87465"/>
    <x v="1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BY75330"/>
    <x v="3"/>
    <n v="26939.514190000002"/>
    <x v="0"/>
    <s v="Basic"/>
    <x v="0"/>
    <s v="1/15/11"/>
    <s v="Employed"/>
    <x v="1"/>
    <n v="96866"/>
    <x v="2"/>
    <x v="2"/>
    <n v="113"/>
    <n v="26"/>
    <n v="88"/>
    <n v="1"/>
    <n v="2"/>
    <s v="Personal Auto"/>
    <s v="Personal L2"/>
    <s v="Offer1"/>
    <s v="Agent"/>
    <n v="377.38572399999998"/>
    <s v="SUV"/>
    <s v="Small"/>
  </r>
  <r>
    <s v="CF41619"/>
    <x v="2"/>
    <n v="2329.4590579999999"/>
    <x v="0"/>
    <s v="Basic"/>
    <x v="1"/>
    <d v="2011-09-02T00:00:00"/>
    <s v="Employed"/>
    <x v="1"/>
    <n v="20934"/>
    <x v="0"/>
    <x v="0"/>
    <n v="61"/>
    <n v="14"/>
    <n v="35"/>
    <n v="1"/>
    <n v="1"/>
    <s v="Personal Auto"/>
    <s v="Personal L3"/>
    <s v="Offer2"/>
    <s v="Branch"/>
    <n v="292.8"/>
    <s v="Four-Door Car"/>
    <s v="Small"/>
  </r>
  <r>
    <s v="ZZ54454"/>
    <x v="2"/>
    <n v="4589.9405960000004"/>
    <x v="0"/>
    <s v="Premium"/>
    <x v="2"/>
    <d v="2011-10-01T00:00:00"/>
    <s v="Employed"/>
    <x v="1"/>
    <n v="32510"/>
    <x v="0"/>
    <x v="1"/>
    <n v="119"/>
    <n v="29"/>
    <n v="38"/>
    <n v="0"/>
    <n v="1"/>
    <s v="Personal Auto"/>
    <s v="Personal L2"/>
    <s v="Offer2"/>
    <s v="Agent"/>
    <n v="571.20000000000005"/>
    <s v="Two-Door Car"/>
    <s v="Small"/>
  </r>
  <r>
    <s v="CU84967"/>
    <x v="3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UR56056"/>
    <x v="4"/>
    <n v="10881.77039"/>
    <x v="0"/>
    <s v="Extended"/>
    <x v="0"/>
    <d v="2011-06-02T00:00:00"/>
    <s v="Employed"/>
    <x v="1"/>
    <n v="73268"/>
    <x v="1"/>
    <x v="0"/>
    <n v="137"/>
    <n v="30"/>
    <n v="35"/>
    <n v="0"/>
    <n v="3"/>
    <s v="Personal Auto"/>
    <s v="Personal L3"/>
    <s v="Offer3"/>
    <s v="Agent"/>
    <n v="41.139806"/>
    <s v="SUV"/>
    <s v="Medsize"/>
  </r>
  <r>
    <s v="VN30344"/>
    <x v="3"/>
    <n v="5412.6966039999998"/>
    <x v="0"/>
    <s v="Extended"/>
    <x v="1"/>
    <s v="1/22/11"/>
    <s v="Unemployed"/>
    <x v="1"/>
    <n v="0"/>
    <x v="0"/>
    <x v="1"/>
    <n v="80"/>
    <n v="8"/>
    <n v="44"/>
    <n v="0"/>
    <n v="3"/>
    <s v="Personal Auto"/>
    <s v="Personal L3"/>
    <s v="Offer2"/>
    <s v="Agent"/>
    <n v="576"/>
    <s v="Four-Door Car"/>
    <s v="Small"/>
  </r>
  <r>
    <s v="YE67531"/>
    <x v="4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3"/>
    <s v="Offer1"/>
    <s v="Web"/>
    <n v="561.6"/>
    <s v="Sports Car"/>
    <s v="Medsize"/>
  </r>
  <r>
    <s v="EW67348"/>
    <x v="2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PD69398"/>
    <x v="0"/>
    <n v="21710.275379999999"/>
    <x v="0"/>
    <s v="Extended"/>
    <x v="1"/>
    <s v="2/26/11"/>
    <s v="Employed"/>
    <x v="1"/>
    <n v="62370"/>
    <x v="1"/>
    <x v="0"/>
    <n v="94"/>
    <n v="4"/>
    <n v="10"/>
    <n v="2"/>
    <n v="2"/>
    <s v="Corporate Auto"/>
    <s v="Corporate L1"/>
    <s v="Offer2"/>
    <s v="Call Center"/>
    <n v="32.00761"/>
    <s v="Four-Door Car"/>
    <s v="Medsize"/>
  </r>
  <r>
    <s v="YT43943"/>
    <x v="3"/>
    <n v="2430.8708240000001"/>
    <x v="0"/>
    <s v="Basic"/>
    <x v="3"/>
    <s v="2/17/11"/>
    <s v="Employed"/>
    <x v="0"/>
    <n v="28476"/>
    <x v="0"/>
    <x v="2"/>
    <n v="62"/>
    <n v="3"/>
    <n v="76"/>
    <n v="0"/>
    <n v="1"/>
    <s v="Personal Auto"/>
    <s v="Personal L3"/>
    <s v="Offer2"/>
    <s v="Agent"/>
    <n v="297.60000000000002"/>
    <s v="Four-Door Car"/>
    <s v="Medsize"/>
  </r>
  <r>
    <s v="ON74557"/>
    <x v="3"/>
    <n v="14651.615299999999"/>
    <x v="0"/>
    <s v="Extended"/>
    <x v="0"/>
    <d v="2011-06-01T00:00:00"/>
    <s v="Employed"/>
    <x v="1"/>
    <n v="74915"/>
    <x v="2"/>
    <x v="0"/>
    <n v="122"/>
    <n v="13"/>
    <n v="17"/>
    <n v="0"/>
    <n v="2"/>
    <s v="Personal Auto"/>
    <s v="Personal L2"/>
    <s v="Offer3"/>
    <s v="Branch"/>
    <n v="393.15137700000002"/>
    <s v="SUV"/>
    <s v="Medsize"/>
  </r>
  <r>
    <s v="JL52508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2"/>
    <s v="Offer2"/>
    <s v="Branch"/>
    <n v="600"/>
    <s v="SUV"/>
    <s v="Medsize"/>
  </r>
  <r>
    <s v="UI62725"/>
    <x v="4"/>
    <n v="5520.4761749999998"/>
    <x v="0"/>
    <s v="Basic"/>
    <x v="0"/>
    <d v="2011-02-01T00:00:00"/>
    <s v="Employed"/>
    <x v="1"/>
    <n v="94676"/>
    <x v="0"/>
    <x v="2"/>
    <n v="69"/>
    <n v="27"/>
    <n v="14"/>
    <n v="0"/>
    <n v="3"/>
    <s v="Corporate Auto"/>
    <s v="Corporate L3"/>
    <s v="Offer2"/>
    <s v="Agent"/>
    <n v="331.2"/>
    <s v="Four-Door Car"/>
    <s v="Medsize"/>
  </r>
  <r>
    <s v="LO75919"/>
    <x v="1"/>
    <n v="6008.184526"/>
    <x v="0"/>
    <s v="Extended"/>
    <x v="0"/>
    <d v="2011-01-01T00:00:00"/>
    <s v="Employed"/>
    <x v="1"/>
    <n v="43543"/>
    <x v="2"/>
    <x v="0"/>
    <n v="76"/>
    <n v="11"/>
    <n v="62"/>
    <n v="0"/>
    <n v="8"/>
    <s v="Personal Auto"/>
    <s v="Personal L3"/>
    <s v="Offer1"/>
    <s v="Call Center"/>
    <n v="339.25534800000003"/>
    <s v="Two-Door Car"/>
    <s v="Medsize"/>
  </r>
  <r>
    <s v="SM62247"/>
    <x v="2"/>
    <n v="24543.198619999999"/>
    <x v="0"/>
    <s v="Extended"/>
    <x v="3"/>
    <s v="1/24/11"/>
    <s v="Employed"/>
    <x v="0"/>
    <n v="68297"/>
    <x v="0"/>
    <x v="1"/>
    <n v="212"/>
    <n v="6"/>
    <n v="42"/>
    <n v="3"/>
    <n v="2"/>
    <s v="Corporate Auto"/>
    <s v="Corporate L3"/>
    <s v="Offer2"/>
    <s v="Call Center"/>
    <n v="1272.487601"/>
    <s v="Luxury Car"/>
    <s v="Medsize"/>
  </r>
  <r>
    <s v="AF20716"/>
    <x v="4"/>
    <n v="2429.374554"/>
    <x v="0"/>
    <s v="Basic"/>
    <x v="0"/>
    <s v="1/17/11"/>
    <s v="Employed"/>
    <x v="1"/>
    <n v="74241"/>
    <x v="1"/>
    <x v="0"/>
    <n v="61"/>
    <n v="21"/>
    <n v="57"/>
    <n v="0"/>
    <n v="1"/>
    <s v="Personal Auto"/>
    <s v="Personal L3"/>
    <s v="Offer2"/>
    <s v="Agent"/>
    <n v="138.588291"/>
    <s v="Two-Door Car"/>
    <s v="Medsize"/>
  </r>
  <r>
    <s v="LQ22609"/>
    <x v="1"/>
    <n v="3452.0295489999999"/>
    <x v="0"/>
    <s v="Extended"/>
    <x v="1"/>
    <d v="2011-11-01T00:00:00"/>
    <s v="Employed"/>
    <x v="0"/>
    <n v="61385"/>
    <x v="1"/>
    <x v="0"/>
    <n v="86"/>
    <n v="25"/>
    <n v="35"/>
    <n v="0"/>
    <n v="1"/>
    <s v="Personal Auto"/>
    <s v="Personal L3"/>
    <s v="Offer2"/>
    <s v="Call Center"/>
    <n v="199.29944900000001"/>
    <s v="Four-Door Car"/>
    <s v="Medsize"/>
  </r>
  <r>
    <s v="ZP80265"/>
    <x v="4"/>
    <n v="4109.3103940000001"/>
    <x v="0"/>
    <s v="Basic"/>
    <x v="0"/>
    <d v="2011-11-01T00:00:00"/>
    <s v="Unemployed"/>
    <x v="1"/>
    <n v="0"/>
    <x v="0"/>
    <x v="1"/>
    <n v="62"/>
    <n v="0"/>
    <n v="23"/>
    <n v="0"/>
    <n v="8"/>
    <s v="Personal Auto"/>
    <s v="Personal L3"/>
    <s v="Offer1"/>
    <s v="Agent"/>
    <n v="446.4"/>
    <s v="Two-Door Car"/>
    <s v="Large"/>
  </r>
  <r>
    <s v="BO87401"/>
    <x v="2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1"/>
    <s v="Offer1"/>
    <s v="Agent"/>
    <n v="566.4"/>
    <s v="SUV"/>
    <s v="Medsize"/>
  </r>
  <r>
    <s v="SX20211"/>
    <x v="4"/>
    <n v="8110.3056079999997"/>
    <x v="0"/>
    <s v="Premium"/>
    <x v="1"/>
    <s v="1/22/11"/>
    <s v="Employed"/>
    <x v="1"/>
    <n v="52548"/>
    <x v="0"/>
    <x v="0"/>
    <n v="101"/>
    <n v="10"/>
    <n v="1"/>
    <n v="0"/>
    <n v="5"/>
    <s v="Personal Auto"/>
    <s v="Personal L3"/>
    <s v="Offer2"/>
    <s v="Call Center"/>
    <n v="587.50477699999999"/>
    <s v="Four-Door Car"/>
    <s v="Medsize"/>
  </r>
  <r>
    <s v="EK61334"/>
    <x v="3"/>
    <n v="3669.8326299999999"/>
    <x v="0"/>
    <s v="Extended"/>
    <x v="0"/>
    <s v="2/22/11"/>
    <s v="Unemployed"/>
    <x v="0"/>
    <n v="0"/>
    <x v="2"/>
    <x v="0"/>
    <n v="95"/>
    <n v="22"/>
    <n v="17"/>
    <n v="0"/>
    <n v="1"/>
    <s v="Personal Auto"/>
    <s v="Personal L2"/>
    <s v="Offer3"/>
    <s v="Agent"/>
    <n v="429.657692"/>
    <s v="Four-Door Car"/>
    <s v="Medsize"/>
  </r>
  <r>
    <s v="QJ49871"/>
    <x v="4"/>
    <n v="3893.3052809999999"/>
    <x v="0"/>
    <s v="Basic"/>
    <x v="1"/>
    <s v="1/21/11"/>
    <s v="Employed"/>
    <x v="1"/>
    <n v="26605"/>
    <x v="0"/>
    <x v="0"/>
    <n v="100"/>
    <n v="33"/>
    <n v="13"/>
    <n v="0"/>
    <n v="1"/>
    <s v="Personal Auto"/>
    <s v="Personal L1"/>
    <s v="Offer3"/>
    <s v="Call Center"/>
    <n v="933.33093599999995"/>
    <s v="SUV"/>
    <s v="Medsize"/>
  </r>
  <r>
    <s v="OO65445"/>
    <x v="4"/>
    <n v="2496.4763849999999"/>
    <x v="0"/>
    <s v="Basic"/>
    <x v="0"/>
    <s v="1/27/11"/>
    <s v="Unemployed"/>
    <x v="0"/>
    <n v="0"/>
    <x v="2"/>
    <x v="0"/>
    <n v="67"/>
    <n v="25"/>
    <n v="32"/>
    <n v="0"/>
    <n v="1"/>
    <s v="Personal Auto"/>
    <s v="Personal L1"/>
    <s v="Offer1"/>
    <s v="Call Center"/>
    <n v="181.335364"/>
    <s v="Four-Door Car"/>
    <s v="Medsize"/>
  </r>
  <r>
    <s v="WP55297"/>
    <x v="0"/>
    <n v="4629.9706020000003"/>
    <x v="0"/>
    <s v="Basic"/>
    <x v="0"/>
    <d v="2011-10-01T00:00:00"/>
    <s v="Unemployed"/>
    <x v="1"/>
    <n v="0"/>
    <x v="0"/>
    <x v="1"/>
    <n v="70"/>
    <n v="23"/>
    <n v="32"/>
    <n v="0"/>
    <n v="7"/>
    <s v="Personal Auto"/>
    <s v="Personal L1"/>
    <s v="Offer2"/>
    <s v="Branch"/>
    <n v="754.94521599999996"/>
    <s v="Four-Door Car"/>
    <s v="Large"/>
  </r>
  <r>
    <s v="WY12393"/>
    <x v="0"/>
    <n v="17684.654559999999"/>
    <x v="0"/>
    <s v="Basic"/>
    <x v="3"/>
    <s v="1/23/11"/>
    <s v="Employed"/>
    <x v="0"/>
    <n v="82667"/>
    <x v="0"/>
    <x v="1"/>
    <n v="64"/>
    <n v="5"/>
    <n v="65"/>
    <n v="1"/>
    <n v="2"/>
    <s v="Special Auto"/>
    <s v="Special L1"/>
    <s v="Offer1"/>
    <s v="Branch"/>
    <n v="307.2"/>
    <s v="Two-Door Car"/>
    <s v="Medsize"/>
  </r>
  <r>
    <s v="JF32940"/>
    <x v="4"/>
    <n v="15663.65604"/>
    <x v="0"/>
    <s v="Extended"/>
    <x v="0"/>
    <d v="2011-12-01T00:00:00"/>
    <s v="Employed"/>
    <x v="0"/>
    <n v="31789"/>
    <x v="1"/>
    <x v="0"/>
    <n v="130"/>
    <n v="11"/>
    <n v="65"/>
    <n v="0"/>
    <n v="2"/>
    <s v="Personal Auto"/>
    <s v="Personal L2"/>
    <s v="Offer2"/>
    <s v="Agent"/>
    <n v="316.41878600000001"/>
    <s v="SUV"/>
    <s v="Small"/>
  </r>
  <r>
    <s v="WX84274"/>
    <x v="4"/>
    <n v="4940.1242519999996"/>
    <x v="0"/>
    <s v="Basic"/>
    <x v="0"/>
    <s v="2/13/11"/>
    <s v="Unemployed"/>
    <x v="0"/>
    <n v="0"/>
    <x v="0"/>
    <x v="1"/>
    <n v="71"/>
    <n v="10"/>
    <n v="85"/>
    <n v="0"/>
    <n v="3"/>
    <s v="Corporate Auto"/>
    <s v="Corporate L3"/>
    <s v="Offer1"/>
    <s v="Agent"/>
    <n v="551.569883"/>
    <s v="Four-Door Car"/>
    <s v="Small"/>
  </r>
  <r>
    <s v="CW85845"/>
    <x v="3"/>
    <n v="2754.461855"/>
    <x v="0"/>
    <s v="Basic"/>
    <x v="3"/>
    <d v="2011-08-01T00:00:00"/>
    <s v="Employed"/>
    <x v="0"/>
    <n v="25151"/>
    <x v="2"/>
    <x v="0"/>
    <n v="69"/>
    <n v="22"/>
    <n v="19"/>
    <n v="0"/>
    <n v="1"/>
    <s v="Corporate Auto"/>
    <s v="Corporate L2"/>
    <s v="Offer2"/>
    <s v="Agent"/>
    <n v="318.04098900000002"/>
    <s v="Four-Door Car"/>
    <s v="Medsize"/>
  </r>
  <r>
    <s v="IO57824"/>
    <x v="1"/>
    <n v="2953.797658"/>
    <x v="0"/>
    <s v="Extended"/>
    <x v="0"/>
    <d v="2011-02-02T00:00:00"/>
    <s v="Unemployed"/>
    <x v="1"/>
    <n v="0"/>
    <x v="2"/>
    <x v="0"/>
    <n v="87"/>
    <n v="25"/>
    <n v="6"/>
    <n v="2"/>
    <n v="1"/>
    <s v="Personal Auto"/>
    <s v="Personal L2"/>
    <s v="Offer2"/>
    <s v="Web"/>
    <n v="414.19098700000001"/>
    <s v="Four-Door Car"/>
    <s v="Medsize"/>
  </r>
  <r>
    <s v="AX86552"/>
    <x v="3"/>
    <n v="6198.7930720000004"/>
    <x v="0"/>
    <s v="Extended"/>
    <x v="1"/>
    <s v="2/18/11"/>
    <s v="Medical Leave"/>
    <x v="1"/>
    <n v="24053"/>
    <x v="0"/>
    <x v="2"/>
    <n v="87"/>
    <n v="33"/>
    <n v="53"/>
    <n v="1"/>
    <n v="7"/>
    <s v="Personal Auto"/>
    <s v="Personal L2"/>
    <s v="Offer2"/>
    <s v="Web"/>
    <n v="624.53249200000005"/>
    <s v="Four-Door Car"/>
    <s v="Medsize"/>
  </r>
  <r>
    <s v="LM84078"/>
    <x v="4"/>
    <n v="12176.00621"/>
    <x v="0"/>
    <s v="Basic"/>
    <x v="1"/>
    <s v="2/21/11"/>
    <s v="Unemployed"/>
    <x v="1"/>
    <n v="0"/>
    <x v="0"/>
    <x v="1"/>
    <n v="117"/>
    <n v="5"/>
    <n v="3"/>
    <n v="0"/>
    <n v="2"/>
    <s v="Personal Auto"/>
    <s v="Personal L2"/>
    <s v="Offer3"/>
    <s v="Web"/>
    <n v="1373.258272"/>
    <s v="SUV"/>
    <s v="Medsize"/>
  </r>
  <r>
    <s v="GG87344"/>
    <x v="4"/>
    <n v="4035.0092840000002"/>
    <x v="0"/>
    <s v="Basic"/>
    <x v="1"/>
    <d v="2011-04-01T00:00:00"/>
    <s v="Employed"/>
    <x v="0"/>
    <n v="55407"/>
    <x v="2"/>
    <x v="0"/>
    <n v="101"/>
    <n v="30"/>
    <n v="68"/>
    <n v="1"/>
    <n v="1"/>
    <s v="Personal Auto"/>
    <s v="Personal L3"/>
    <s v="Offer3"/>
    <s v="Agent"/>
    <n v="275.34195299999999"/>
    <s v="SUV"/>
    <s v="Medsize"/>
  </r>
  <r>
    <s v="LA35379"/>
    <x v="4"/>
    <n v="2954.3875859999998"/>
    <x v="0"/>
    <s v="Basic"/>
    <x v="2"/>
    <d v="2011-08-01T00:00:00"/>
    <s v="Employed"/>
    <x v="0"/>
    <n v="62461"/>
    <x v="1"/>
    <x v="0"/>
    <n v="73"/>
    <n v="15"/>
    <n v="7"/>
    <n v="0"/>
    <n v="1"/>
    <s v="Personal Auto"/>
    <s v="Personal L1"/>
    <s v="Offer2"/>
    <s v="Agent"/>
    <n v="129.26740799999999"/>
    <s v="Four-Door Car"/>
    <s v="Small"/>
  </r>
  <r>
    <s v="EZ43738"/>
    <x v="3"/>
    <n v="5204.6461600000002"/>
    <x v="0"/>
    <s v="Basic"/>
    <x v="0"/>
    <d v="2011-09-02T00:00:00"/>
    <s v="Medical Leave"/>
    <x v="0"/>
    <n v="29406"/>
    <x v="0"/>
    <x v="0"/>
    <n v="68"/>
    <n v="33"/>
    <n v="79"/>
    <n v="0"/>
    <n v="6"/>
    <s v="Personal Auto"/>
    <s v="Personal L3"/>
    <s v="Offer1"/>
    <s v="Agent"/>
    <n v="326.39999999999998"/>
    <s v="Four-Door Car"/>
    <s v="Medsize"/>
  </r>
  <r>
    <s v="DF49110"/>
    <x v="4"/>
    <n v="8100.243093"/>
    <x v="0"/>
    <s v="Basic"/>
    <x v="4"/>
    <d v="2011-12-01T00:00:00"/>
    <s v="Employed"/>
    <x v="1"/>
    <n v="89420"/>
    <x v="2"/>
    <x v="0"/>
    <n v="67"/>
    <n v="3"/>
    <n v="83"/>
    <n v="0"/>
    <n v="2"/>
    <s v="Personal Auto"/>
    <s v="Personal L1"/>
    <s v="Offer2"/>
    <s v="Call Center"/>
    <n v="212.45513700000001"/>
    <s v="Four-Door Car"/>
    <s v="Medsize"/>
  </r>
  <r>
    <s v="IL32727"/>
    <x v="3"/>
    <n v="4443.631711"/>
    <x v="0"/>
    <s v="Extended"/>
    <x v="3"/>
    <s v="2/24/11"/>
    <s v="Unemployed"/>
    <x v="0"/>
    <n v="0"/>
    <x v="0"/>
    <x v="0"/>
    <n v="121"/>
    <n v="7"/>
    <n v="69"/>
    <n v="0"/>
    <n v="1"/>
    <s v="Personal Auto"/>
    <s v="Personal L2"/>
    <s v="Offer1"/>
    <s v="Agent"/>
    <n v="644.26961100000005"/>
    <s v="SUV"/>
    <s v="Medsize"/>
  </r>
  <r>
    <s v="QV55524"/>
    <x v="0"/>
    <n v="7503.367741"/>
    <x v="0"/>
    <s v="Extended"/>
    <x v="1"/>
    <d v="2011-06-02T00:00:00"/>
    <s v="Employed"/>
    <x v="1"/>
    <n v="52464"/>
    <x v="0"/>
    <x v="0"/>
    <n v="95"/>
    <n v="9"/>
    <n v="15"/>
    <n v="0"/>
    <n v="3"/>
    <s v="Personal Auto"/>
    <s v="Personal L2"/>
    <s v="Offer4"/>
    <s v="Agent"/>
    <n v="515.93085599999995"/>
    <s v="Four-Door Car"/>
    <s v="Medsize"/>
  </r>
  <r>
    <s v="EB55390"/>
    <x v="4"/>
    <n v="2548.5091750000001"/>
    <x v="0"/>
    <s v="Basic"/>
    <x v="2"/>
    <d v="2011-12-02T00:00:00"/>
    <s v="Employed"/>
    <x v="0"/>
    <n v="43731"/>
    <x v="2"/>
    <x v="0"/>
    <n v="64"/>
    <n v="35"/>
    <n v="12"/>
    <n v="2"/>
    <n v="1"/>
    <s v="Special Auto"/>
    <s v="Special L3"/>
    <s v="Offer3"/>
    <s v="Web"/>
    <n v="162.46107799999999"/>
    <s v="Four-Door Car"/>
    <s v="Medsize"/>
  </r>
  <r>
    <s v="KB54415"/>
    <x v="1"/>
    <n v="2473.3682250000002"/>
    <x v="0"/>
    <s v="Basic"/>
    <x v="3"/>
    <s v="1/30/11"/>
    <s v="Disabled"/>
    <x v="1"/>
    <n v="13449"/>
    <x v="0"/>
    <x v="1"/>
    <n v="68"/>
    <n v="28"/>
    <n v="13"/>
    <n v="0"/>
    <n v="1"/>
    <s v="Personal Auto"/>
    <s v="Personal L2"/>
    <s v="Offer1"/>
    <s v="Agent"/>
    <n v="326.39999999999998"/>
    <s v="Four-Door Car"/>
    <s v="Large"/>
  </r>
  <r>
    <s v="PG14554"/>
    <x v="1"/>
    <n v="32777.304669999998"/>
    <x v="0"/>
    <s v="Basic"/>
    <x v="0"/>
    <s v="2/26/11"/>
    <s v="Unemployed"/>
    <x v="1"/>
    <n v="0"/>
    <x v="0"/>
    <x v="0"/>
    <n v="115"/>
    <n v="3"/>
    <n v="22"/>
    <n v="0"/>
    <n v="2"/>
    <s v="Personal Auto"/>
    <s v="Personal L2"/>
    <s v="Offer1"/>
    <s v="Call Center"/>
    <n v="552"/>
    <s v="SUV"/>
    <s v="Small"/>
  </r>
  <r>
    <s v="QI63521"/>
    <x v="2"/>
    <n v="19228.463619999999"/>
    <x v="0"/>
    <s v="Basic"/>
    <x v="3"/>
    <s v="2/24/11"/>
    <s v="Unemployed"/>
    <x v="1"/>
    <n v="0"/>
    <x v="0"/>
    <x v="1"/>
    <n v="187"/>
    <n v="14"/>
    <n v="32"/>
    <n v="0"/>
    <n v="2"/>
    <s v="Personal Auto"/>
    <s v="Personal L2"/>
    <s v="Offer1"/>
    <s v="Branch"/>
    <n v="897.6"/>
    <s v="Luxury SUV"/>
    <s v="Medsize"/>
  </r>
  <r>
    <s v="DC85335"/>
    <x v="4"/>
    <n v="4538.1174540000002"/>
    <x v="0"/>
    <s v="Basic"/>
    <x v="1"/>
    <s v="1/13/11"/>
    <s v="Employed"/>
    <x v="1"/>
    <n v="49821"/>
    <x v="0"/>
    <x v="0"/>
    <n v="61"/>
    <n v="26"/>
    <n v="48"/>
    <n v="4"/>
    <n v="3"/>
    <s v="Personal Auto"/>
    <s v="Personal L2"/>
    <s v="Offer4"/>
    <s v="Web"/>
    <n v="333.30861099999998"/>
    <s v="Four-Door Car"/>
    <s v="Small"/>
  </r>
  <r>
    <s v="SR26762"/>
    <x v="3"/>
    <n v="7663.514373"/>
    <x v="0"/>
    <s v="Basic"/>
    <x v="0"/>
    <d v="2011-07-02T00:00:00"/>
    <s v="Employed"/>
    <x v="0"/>
    <n v="34837"/>
    <x v="1"/>
    <x v="0"/>
    <n v="63"/>
    <n v="32"/>
    <n v="27"/>
    <n v="0"/>
    <n v="2"/>
    <s v="Personal Auto"/>
    <s v="Personal L1"/>
    <s v="Offer1"/>
    <s v="Agent"/>
    <n v="72.828430999999995"/>
    <s v="Four-Door Car"/>
    <s v="Medsize"/>
  </r>
  <r>
    <s v="UH86550"/>
    <x v="4"/>
    <n v="4177.2881530000004"/>
    <x v="0"/>
    <s v="Premium"/>
    <x v="1"/>
    <s v="1/17/11"/>
    <s v="Employed"/>
    <x v="0"/>
    <n v="44222"/>
    <x v="2"/>
    <x v="0"/>
    <n v="104"/>
    <n v="19"/>
    <n v="3"/>
    <n v="0"/>
    <n v="1"/>
    <s v="Personal Auto"/>
    <s v="Personal L2"/>
    <s v="Offer3"/>
    <s v="Branch"/>
    <n v="413.196371"/>
    <s v="Four-Door Car"/>
    <s v="Medsize"/>
  </r>
  <r>
    <s v="ON72594"/>
    <x v="3"/>
    <n v="11776.003779999999"/>
    <x v="0"/>
    <s v="Extended"/>
    <x v="2"/>
    <s v="2/26/11"/>
    <s v="Employed"/>
    <x v="0"/>
    <n v="58881"/>
    <x v="2"/>
    <x v="0"/>
    <n v="97"/>
    <n v="8"/>
    <n v="51"/>
    <n v="0"/>
    <n v="2"/>
    <s v="Personal Auto"/>
    <s v="Personal L2"/>
    <s v="Offer4"/>
    <s v="Branch"/>
    <n v="354.885018"/>
    <s v="Four-Door Car"/>
    <s v="Medsize"/>
  </r>
  <r>
    <s v="LE28486"/>
    <x v="4"/>
    <n v="3996.7721649999999"/>
    <x v="0"/>
    <s v="Basic"/>
    <x v="1"/>
    <d v="2011-05-02T00:00:00"/>
    <s v="Employed"/>
    <x v="0"/>
    <n v="46210"/>
    <x v="1"/>
    <x v="0"/>
    <n v="100"/>
    <n v="2"/>
    <n v="44"/>
    <n v="0"/>
    <n v="1"/>
    <s v="Personal Auto"/>
    <s v="Personal L3"/>
    <s v="Offer1"/>
    <s v="Agent"/>
    <n v="46.315770999999998"/>
    <s v="SUV"/>
    <s v="Medsize"/>
  </r>
  <r>
    <s v="EJ86526"/>
    <x v="4"/>
    <n v="5490.7750230000001"/>
    <x v="0"/>
    <s v="Basic"/>
    <x v="0"/>
    <s v="1/15/11"/>
    <s v="Employed"/>
    <x v="0"/>
    <n v="49480"/>
    <x v="1"/>
    <x v="0"/>
    <n v="70"/>
    <n v="17"/>
    <n v="57"/>
    <n v="1"/>
    <n v="4"/>
    <s v="Corporate Auto"/>
    <s v="Corporate L2"/>
    <s v="Offer2"/>
    <s v="Web"/>
    <n v="72.686544999999995"/>
    <s v="Four-Door Car"/>
    <s v="Medsize"/>
  </r>
  <r>
    <s v="DQ92905"/>
    <x v="1"/>
    <n v="12989.81806"/>
    <x v="0"/>
    <s v="Basic"/>
    <x v="0"/>
    <s v="2/24/11"/>
    <s v="Unemployed"/>
    <x v="1"/>
    <n v="0"/>
    <x v="0"/>
    <x v="1"/>
    <n v="65"/>
    <n v="16"/>
    <n v="3"/>
    <n v="0"/>
    <n v="2"/>
    <s v="Personal Auto"/>
    <s v="Personal L3"/>
    <s v="Offer1"/>
    <s v="Web"/>
    <n v="312"/>
    <s v="Four-Door Car"/>
    <s v="Medsize"/>
  </r>
  <r>
    <s v="JL25091"/>
    <x v="3"/>
    <n v="4599.7592290000002"/>
    <x v="0"/>
    <s v="Premium"/>
    <x v="0"/>
    <s v="2/27/11"/>
    <s v="Employed"/>
    <x v="1"/>
    <n v="79284"/>
    <x v="1"/>
    <x v="1"/>
    <n v="117"/>
    <n v="9"/>
    <n v="59"/>
    <n v="1"/>
    <n v="1"/>
    <s v="Special Auto"/>
    <s v="Special L2"/>
    <s v="Offer3"/>
    <s v="Agent"/>
    <n v="156.45282700000001"/>
    <s v="Four-Door Car"/>
    <s v="Medsize"/>
  </r>
  <r>
    <s v="HP42153"/>
    <x v="0"/>
    <n v="2351.8786749999999"/>
    <x v="0"/>
    <s v="Basic"/>
    <x v="3"/>
    <s v="1/29/11"/>
    <s v="Medical Leave"/>
    <x v="0"/>
    <n v="12928"/>
    <x v="0"/>
    <x v="1"/>
    <n v="64"/>
    <n v="12"/>
    <n v="74"/>
    <n v="0"/>
    <n v="1"/>
    <s v="Personal Auto"/>
    <s v="Personal L3"/>
    <s v="Offer1"/>
    <s v="Agent"/>
    <n v="307.2"/>
    <s v="Four-Door Car"/>
    <s v="Medsize"/>
  </r>
  <r>
    <s v="OQ27893"/>
    <x v="4"/>
    <n v="2903.2422449999999"/>
    <x v="0"/>
    <s v="Basic"/>
    <x v="3"/>
    <d v="2011-10-01T00:00:00"/>
    <s v="Employed"/>
    <x v="1"/>
    <n v="20510"/>
    <x v="0"/>
    <x v="0"/>
    <n v="74"/>
    <n v="32"/>
    <n v="63"/>
    <n v="0"/>
    <n v="1"/>
    <s v="Personal Auto"/>
    <s v="Personal L3"/>
    <s v="Offer2"/>
    <s v="Agent"/>
    <n v="355.2"/>
    <s v="Two-Door Car"/>
    <s v="Medsize"/>
  </r>
  <r>
    <s v="PB31909"/>
    <x v="3"/>
    <n v="3807.5284929999998"/>
    <x v="0"/>
    <s v="Premium"/>
    <x v="1"/>
    <s v="1/19/11"/>
    <s v="Unemployed"/>
    <x v="1"/>
    <n v="0"/>
    <x v="0"/>
    <x v="1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x v="2"/>
    <n v="8310.7047320000001"/>
    <x v="0"/>
    <s v="Premium"/>
    <x v="2"/>
    <s v="1/29/11"/>
    <s v="Employed"/>
    <x v="1"/>
    <n v="67541"/>
    <x v="1"/>
    <x v="0"/>
    <n v="104"/>
    <n v="10"/>
    <n v="45"/>
    <n v="0"/>
    <n v="6"/>
    <s v="Personal Auto"/>
    <s v="Personal L3"/>
    <s v="Offer4"/>
    <s v="Agent"/>
    <n v="203.88686899999999"/>
    <s v="Four-Door Car"/>
    <s v="Medsize"/>
  </r>
  <r>
    <s v="YA70612"/>
    <x v="4"/>
    <n v="8962.7959840000003"/>
    <x v="0"/>
    <s v="Basic"/>
    <x v="0"/>
    <s v="2/14/11"/>
    <s v="Employed"/>
    <x v="1"/>
    <n v="97924"/>
    <x v="0"/>
    <x v="0"/>
    <n v="74"/>
    <n v="4"/>
    <n v="26"/>
    <n v="0"/>
    <n v="2"/>
    <s v="Personal Auto"/>
    <s v="Personal L2"/>
    <s v="Offer1"/>
    <s v="Branch"/>
    <n v="355.2"/>
    <s v="Two-Door Car"/>
    <s v="Medsize"/>
  </r>
  <r>
    <s v="LO37570"/>
    <x v="1"/>
    <n v="12157.541300000001"/>
    <x v="0"/>
    <s v="Extended"/>
    <x v="3"/>
    <d v="2011-07-01T00:00:00"/>
    <s v="Employed"/>
    <x v="1"/>
    <n v="40432"/>
    <x v="0"/>
    <x v="0"/>
    <n v="77"/>
    <n v="21"/>
    <n v="66"/>
    <n v="0"/>
    <n v="2"/>
    <s v="Personal Auto"/>
    <s v="Personal L3"/>
    <s v="Offer3"/>
    <s v="Agent"/>
    <n v="369.6"/>
    <s v="Four-Door Car"/>
    <s v="Medsize"/>
  </r>
  <r>
    <s v="XC83045"/>
    <x v="2"/>
    <n v="16460.077539999998"/>
    <x v="0"/>
    <s v="Extended"/>
    <x v="0"/>
    <d v="2011-09-02T00:00:00"/>
    <s v="Disabled"/>
    <x v="1"/>
    <n v="16869"/>
    <x v="0"/>
    <x v="2"/>
    <n v="222"/>
    <n v="28"/>
    <n v="57"/>
    <n v="0"/>
    <n v="3"/>
    <s v="Personal Auto"/>
    <s v="Personal L2"/>
    <s v="Offer1"/>
    <s v="Call Center"/>
    <n v="1065.5999999999999"/>
    <s v="Luxury SUV"/>
    <s v="Small"/>
  </r>
  <r>
    <s v="NC47038"/>
    <x v="1"/>
    <n v="8788.5320179999999"/>
    <x v="0"/>
    <s v="Basic"/>
    <x v="3"/>
    <d v="2011-10-01T00:00:00"/>
    <s v="Employed"/>
    <x v="1"/>
    <n v="91171"/>
    <x v="0"/>
    <x v="0"/>
    <n v="110"/>
    <n v="3"/>
    <n v="64"/>
    <n v="0"/>
    <n v="8"/>
    <s v="Personal Auto"/>
    <s v="Personal L2"/>
    <s v="Offer2"/>
    <s v="Agent"/>
    <n v="771.39747999999997"/>
    <s v="SUV"/>
    <s v="Medsize"/>
  </r>
  <r>
    <s v="DS31990"/>
    <x v="4"/>
    <n v="5093.4791910000004"/>
    <x v="0"/>
    <s v="Basic"/>
    <x v="3"/>
    <d v="2011-12-01T00:00:00"/>
    <s v="Unemployed"/>
    <x v="1"/>
    <n v="0"/>
    <x v="1"/>
    <x v="0"/>
    <n v="71"/>
    <n v="12"/>
    <n v="55"/>
    <n v="0"/>
    <n v="3"/>
    <s v="Personal Auto"/>
    <s v="Personal L3"/>
    <s v="Offer2"/>
    <s v="Call Center"/>
    <n v="150.87844699999999"/>
    <s v="Two-Door Car"/>
    <s v="Large"/>
  </r>
  <r>
    <s v="CR99369"/>
    <x v="1"/>
    <n v="5377.9079599999995"/>
    <x v="0"/>
    <s v="Basic"/>
    <x v="3"/>
    <s v="2/16/11"/>
    <s v="Employed"/>
    <x v="1"/>
    <n v="34528"/>
    <x v="2"/>
    <x v="0"/>
    <n v="69"/>
    <n v="22"/>
    <n v="0"/>
    <n v="2"/>
    <n v="7"/>
    <s v="Corporate Auto"/>
    <s v="Corporate L3"/>
    <s v="Offer1"/>
    <s v="Agent"/>
    <n v="183.60276300000001"/>
    <s v="Four-Door Car"/>
    <s v="Large"/>
  </r>
  <r>
    <s v="RE68901"/>
    <x v="0"/>
    <n v="5635.7463959999995"/>
    <x v="0"/>
    <s v="Basic"/>
    <x v="1"/>
    <s v="2/26/11"/>
    <s v="Employed"/>
    <x v="0"/>
    <n v="20303"/>
    <x v="0"/>
    <x v="0"/>
    <n v="71"/>
    <n v="24"/>
    <n v="84"/>
    <n v="0"/>
    <n v="3"/>
    <s v="Corporate Auto"/>
    <s v="Corporate L3"/>
    <s v="Offer1"/>
    <s v="Branch"/>
    <n v="340.8"/>
    <s v="Four-Door Car"/>
    <s v="Small"/>
  </r>
  <r>
    <s v="VQ97965"/>
    <x v="4"/>
    <n v="3514.212939"/>
    <x v="0"/>
    <s v="Extended"/>
    <x v="0"/>
    <s v="2/23/11"/>
    <s v="Employed"/>
    <x v="0"/>
    <n v="73643"/>
    <x v="1"/>
    <x v="1"/>
    <n v="89"/>
    <n v="2"/>
    <n v="2"/>
    <n v="0"/>
    <n v="1"/>
    <s v="Corporate Auto"/>
    <s v="Corporate L3"/>
    <s v="Offer2"/>
    <s v="Agent"/>
    <n v="147.48645400000001"/>
    <s v="Four-Door Car"/>
    <s v="Medsize"/>
  </r>
  <r>
    <s v="ZK83518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3"/>
    <s v="Offer1"/>
    <s v="Agent"/>
    <n v="321.60000000000002"/>
    <s v="Four-Door Car"/>
    <s v="Medsize"/>
  </r>
  <r>
    <s v="EJ77557"/>
    <x v="3"/>
    <n v="7294.5816000000004"/>
    <x v="0"/>
    <s v="Extended"/>
    <x v="3"/>
    <d v="2011-07-02T00:00:00"/>
    <s v="Employed"/>
    <x v="1"/>
    <n v="76407"/>
    <x v="0"/>
    <x v="0"/>
    <n v="91"/>
    <n v="22"/>
    <n v="85"/>
    <n v="0"/>
    <n v="9"/>
    <s v="Personal Auto"/>
    <s v="Personal L2"/>
    <s v="Offer1"/>
    <s v="Agent"/>
    <n v="436.8"/>
    <s v="Four-Door Car"/>
    <s v="Medsize"/>
  </r>
  <r>
    <s v="QJ62033"/>
    <x v="1"/>
    <n v="2415.0638159999999"/>
    <x v="0"/>
    <s v="Basic"/>
    <x v="3"/>
    <d v="2011-06-02T00:00:00"/>
    <s v="Unemployed"/>
    <x v="1"/>
    <n v="0"/>
    <x v="0"/>
    <x v="1"/>
    <n v="71"/>
    <n v="20"/>
    <n v="4"/>
    <n v="0"/>
    <n v="1"/>
    <s v="Personal Auto"/>
    <s v="Personal L3"/>
    <s v="Offer2"/>
    <s v="Call Center"/>
    <n v="511.2"/>
    <s v="Four-Door Car"/>
    <s v="Medsize"/>
  </r>
  <r>
    <s v="OH23652"/>
    <x v="4"/>
    <n v="4693.7511279999999"/>
    <x v="0"/>
    <s v="Extended"/>
    <x v="0"/>
    <d v="2011-06-02T00:00:00"/>
    <s v="Medical Leave"/>
    <x v="0"/>
    <n v="26607"/>
    <x v="0"/>
    <x v="0"/>
    <n v="122"/>
    <n v="3"/>
    <n v="73"/>
    <n v="0"/>
    <n v="1"/>
    <s v="Personal Auto"/>
    <s v="Personal L2"/>
    <s v="Offer1"/>
    <s v="Agent"/>
    <n v="585.6"/>
    <s v="SUV"/>
    <s v="Medsize"/>
  </r>
  <r>
    <s v="NE51159"/>
    <x v="4"/>
    <n v="7481.8255920000001"/>
    <x v="0"/>
    <s v="Extended"/>
    <x v="1"/>
    <s v="1/24/11"/>
    <s v="Employed"/>
    <x v="1"/>
    <n v="61783"/>
    <x v="0"/>
    <x v="0"/>
    <n v="94"/>
    <n v="17"/>
    <n v="20"/>
    <n v="0"/>
    <n v="6"/>
    <s v="Personal Auto"/>
    <s v="Personal L2"/>
    <s v="Offer2"/>
    <s v="Branch"/>
    <n v="658.12587399999995"/>
    <s v="Four-Door Car"/>
    <s v="Small"/>
  </r>
  <r>
    <s v="GU56606"/>
    <x v="2"/>
    <n v="5953.3529570000001"/>
    <x v="0"/>
    <s v="Extended"/>
    <x v="0"/>
    <d v="2011-05-01T00:00:00"/>
    <s v="Employed"/>
    <x v="1"/>
    <n v="20283"/>
    <x v="0"/>
    <x v="2"/>
    <n v="77"/>
    <n v="7"/>
    <n v="17"/>
    <n v="0"/>
    <n v="3"/>
    <s v="Personal Auto"/>
    <s v="Personal L1"/>
    <s v="Offer2"/>
    <s v="Branch"/>
    <n v="369.6"/>
    <s v="Two-Door Car"/>
    <s v="Medsize"/>
  </r>
  <r>
    <s v="HR28499"/>
    <x v="3"/>
    <n v="3890.9641539999998"/>
    <x v="0"/>
    <s v="Extended"/>
    <x v="0"/>
    <d v="2011-01-01T00:00:00"/>
    <s v="Employed"/>
    <x v="1"/>
    <n v="43578"/>
    <x v="1"/>
    <x v="0"/>
    <n v="98"/>
    <n v="5"/>
    <n v="46"/>
    <n v="0"/>
    <n v="1"/>
    <s v="Personal Auto"/>
    <s v="Personal L1"/>
    <s v="Offer2"/>
    <s v="Agent"/>
    <n v="105.662175"/>
    <s v="Two-Door Car"/>
    <s v="Medsize"/>
  </r>
  <r>
    <s v="VK92827"/>
    <x v="3"/>
    <n v="5352.218989"/>
    <x v="0"/>
    <s v="Basic"/>
    <x v="0"/>
    <s v="1/26/11"/>
    <s v="Employed"/>
    <x v="1"/>
    <n v="93606"/>
    <x v="0"/>
    <x v="2"/>
    <n v="67"/>
    <n v="23"/>
    <n v="44"/>
    <n v="0"/>
    <n v="3"/>
    <s v="Personal Auto"/>
    <s v="Personal L3"/>
    <s v="Offer2"/>
    <s v="Branch"/>
    <n v="321.60000000000002"/>
    <s v="Four-Door Car"/>
    <s v="Small"/>
  </r>
  <r>
    <s v="DZ85842"/>
    <x v="3"/>
    <n v="8105.8148300000003"/>
    <x v="0"/>
    <s v="Basic"/>
    <x v="3"/>
    <s v="2/27/11"/>
    <s v="Retired"/>
    <x v="1"/>
    <n v="17920"/>
    <x v="0"/>
    <x v="0"/>
    <n v="72"/>
    <n v="14"/>
    <n v="53"/>
    <n v="0"/>
    <n v="2"/>
    <s v="Personal Auto"/>
    <s v="Personal L1"/>
    <s v="Offer1"/>
    <s v="Branch"/>
    <n v="424.37536399999999"/>
    <s v="Four-Door Car"/>
    <s v="Medsize"/>
  </r>
  <r>
    <s v="HX87528"/>
    <x v="3"/>
    <n v="3509.9688059999999"/>
    <x v="0"/>
    <s v="Extended"/>
    <x v="1"/>
    <s v="1/28/11"/>
    <s v="Employed"/>
    <x v="1"/>
    <n v="51800"/>
    <x v="2"/>
    <x v="1"/>
    <n v="92"/>
    <n v="29"/>
    <n v="12"/>
    <n v="0"/>
    <n v="1"/>
    <s v="Personal Auto"/>
    <s v="Personal L2"/>
    <s v="Offer1"/>
    <s v="Agent"/>
    <n v="299.45253200000002"/>
    <s v="Four-Door Car"/>
    <s v="Medsize"/>
  </r>
  <r>
    <s v="FJ57446"/>
    <x v="4"/>
    <n v="8434.1190380000007"/>
    <x v="0"/>
    <s v="Basic"/>
    <x v="1"/>
    <d v="2011-04-01T00:00:00"/>
    <s v="Employed"/>
    <x v="0"/>
    <n v="27694"/>
    <x v="0"/>
    <x v="1"/>
    <n v="108"/>
    <n v="3"/>
    <n v="3"/>
    <n v="0"/>
    <n v="7"/>
    <s v="Personal Auto"/>
    <s v="Personal L2"/>
    <s v="Offer3"/>
    <s v="Agent"/>
    <n v="741.85017100000005"/>
    <s v="SUV"/>
    <s v="Small"/>
  </r>
  <r>
    <s v="GU91528"/>
    <x v="4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1"/>
    <s v="Offer1"/>
    <s v="Web"/>
    <n v="292.8"/>
    <s v="Two-Door Car"/>
    <s v="Small"/>
  </r>
  <r>
    <s v="LR92373"/>
    <x v="2"/>
    <n v="2839.945741"/>
    <x v="0"/>
    <s v="Basic"/>
    <x v="0"/>
    <d v="2011-07-01T00:00:00"/>
    <s v="Employed"/>
    <x v="0"/>
    <n v="53444"/>
    <x v="2"/>
    <x v="2"/>
    <n v="72"/>
    <n v="10"/>
    <n v="67"/>
    <n v="1"/>
    <n v="1"/>
    <s v="Personal Auto"/>
    <s v="Personal L2"/>
    <s v="Offer1"/>
    <s v="Branch"/>
    <n v="315.70392900000002"/>
    <s v="Four-Door Car"/>
    <s v="Medsize"/>
  </r>
  <r>
    <s v="LC90366"/>
    <x v="2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2"/>
    <s v="Offer1"/>
    <s v="Agent"/>
    <n v="508.8"/>
    <s v="SUV"/>
    <s v="Medsize"/>
  </r>
  <r>
    <s v="UI36597"/>
    <x v="4"/>
    <n v="31706.9251"/>
    <x v="0"/>
    <s v="Extended"/>
    <x v="0"/>
    <d v="2011-02-02T00:00:00"/>
    <s v="Employed"/>
    <x v="1"/>
    <n v="50719"/>
    <x v="0"/>
    <x v="0"/>
    <n v="131"/>
    <n v="33"/>
    <n v="79"/>
    <n v="0"/>
    <n v="2"/>
    <s v="Personal Auto"/>
    <s v="Personal L2"/>
    <s v="Offer1"/>
    <s v="Call Center"/>
    <n v="870.62690699999996"/>
    <s v="SUV"/>
    <s v="Small"/>
  </r>
  <r>
    <s v="MD33155"/>
    <x v="3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Corporate Auto"/>
    <s v="Corporate L3"/>
    <s v="Offer2"/>
    <s v="Web"/>
    <n v="316.8"/>
    <s v="Four-Door Car"/>
    <s v="Medsize"/>
  </r>
  <r>
    <s v="MB20764"/>
    <x v="4"/>
    <n v="17622.1332"/>
    <x v="0"/>
    <s v="Premium"/>
    <x v="3"/>
    <s v="2/18/11"/>
    <s v="Unemployed"/>
    <x v="1"/>
    <n v="0"/>
    <x v="0"/>
    <x v="1"/>
    <n v="252"/>
    <n v="31"/>
    <n v="10"/>
    <n v="0"/>
    <n v="3"/>
    <s v="Corporate Auto"/>
    <s v="Corporate L2"/>
    <s v="Offer4"/>
    <s v="Branch"/>
    <n v="1814.4"/>
    <s v="Luxury SUV"/>
    <s v="Medsize"/>
  </r>
  <r>
    <s v="JA76884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BQ32117"/>
    <x v="3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1"/>
    <s v="Offer1"/>
    <s v="Agent"/>
    <n v="504"/>
    <s v="SUV"/>
    <s v="Large"/>
  </r>
  <r>
    <s v="ZM45168"/>
    <x v="4"/>
    <n v="2398.3541970000001"/>
    <x v="0"/>
    <s v="Basic"/>
    <x v="1"/>
    <s v="2/14/11"/>
    <s v="Disabled"/>
    <x v="1"/>
    <n v="14321"/>
    <x v="0"/>
    <x v="1"/>
    <n v="65"/>
    <n v="20"/>
    <n v="72"/>
    <n v="0"/>
    <n v="1"/>
    <s v="Personal Auto"/>
    <s v="Personal L2"/>
    <s v="Offer1"/>
    <s v="Branch"/>
    <n v="423.82354700000002"/>
    <s v="Four-Door Car"/>
    <s v="Medsize"/>
  </r>
  <r>
    <s v="BE25221"/>
    <x v="1"/>
    <n v="6182.6188430000002"/>
    <x v="0"/>
    <s v="Extended"/>
    <x v="3"/>
    <d v="2011-07-02T00:00:00"/>
    <s v="Medical Leave"/>
    <x v="1"/>
    <n v="20072"/>
    <x v="0"/>
    <x v="0"/>
    <n v="82"/>
    <n v="35"/>
    <n v="51"/>
    <n v="0"/>
    <n v="9"/>
    <s v="Corporate Auto"/>
    <s v="Corporate L3"/>
    <s v="Offer1"/>
    <s v="Agent"/>
    <n v="473.26687900000002"/>
    <s v="Four-Door Car"/>
    <s v="Medsize"/>
  </r>
  <r>
    <s v="II92123"/>
    <x v="4"/>
    <n v="9431.3768180000006"/>
    <x v="0"/>
    <s v="Extended"/>
    <x v="3"/>
    <s v="2/21/11"/>
    <s v="Employed"/>
    <x v="1"/>
    <n v="77365"/>
    <x v="1"/>
    <x v="2"/>
    <n v="79"/>
    <n v="4"/>
    <n v="35"/>
    <n v="0"/>
    <n v="2"/>
    <s v="Personal Auto"/>
    <s v="Personal L2"/>
    <s v="Offer2"/>
    <s v="Agent"/>
    <n v="2.8233030000000001"/>
    <s v="Two-Door Car"/>
    <s v="Medsize"/>
  </r>
  <r>
    <s v="PN35535"/>
    <x v="3"/>
    <n v="4651.2842899999996"/>
    <x v="0"/>
    <s v="Basic"/>
    <x v="1"/>
    <s v="2/25/11"/>
    <s v="Employed"/>
    <x v="0"/>
    <n v="98475"/>
    <x v="0"/>
    <x v="0"/>
    <n v="115"/>
    <n v="8"/>
    <n v="22"/>
    <n v="0"/>
    <n v="1"/>
    <s v="Personal Auto"/>
    <s v="Personal L1"/>
    <s v="Offer2"/>
    <s v="Web"/>
    <n v="552"/>
    <s v="SUV"/>
    <s v="Medsize"/>
  </r>
  <r>
    <s v="EI17022"/>
    <x v="0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Corporate Auto"/>
    <s v="Corporate L3"/>
    <s v="Offer1"/>
    <s v="Branch"/>
    <n v="828"/>
    <s v="SUV"/>
    <s v="Medsize"/>
  </r>
  <r>
    <s v="OH41318"/>
    <x v="0"/>
    <n v="26122.129980000002"/>
    <x v="0"/>
    <s v="Extended"/>
    <x v="2"/>
    <d v="2011-07-01T00:00:00"/>
    <s v="Employed"/>
    <x v="1"/>
    <n v="83385"/>
    <x v="0"/>
    <x v="2"/>
    <n v="131"/>
    <n v="26"/>
    <n v="77"/>
    <n v="2"/>
    <n v="2"/>
    <s v="Personal Auto"/>
    <s v="Personal L3"/>
    <s v="Offer3"/>
    <s v="Web"/>
    <n v="704.33715700000005"/>
    <s v="SUV"/>
    <s v="Medsize"/>
  </r>
  <r>
    <s v="ER52041"/>
    <x v="3"/>
    <n v="3237.3051869999999"/>
    <x v="0"/>
    <s v="Extended"/>
    <x v="1"/>
    <d v="2011-07-01T00:00:00"/>
    <s v="Unemployed"/>
    <x v="1"/>
    <n v="0"/>
    <x v="0"/>
    <x v="1"/>
    <n v="90"/>
    <n v="19"/>
    <n v="91"/>
    <n v="0"/>
    <n v="1"/>
    <s v="Personal Auto"/>
    <s v="Personal L3"/>
    <s v="Offer1"/>
    <s v="Call Center"/>
    <n v="659.43588599999998"/>
    <s v="Four-Door Car"/>
    <s v="Medsize"/>
  </r>
  <r>
    <s v="PY57181"/>
    <x v="4"/>
    <n v="9416.4746689999993"/>
    <x v="0"/>
    <s v="Extended"/>
    <x v="1"/>
    <s v="2/20/11"/>
    <s v="Unemployed"/>
    <x v="1"/>
    <n v="0"/>
    <x v="0"/>
    <x v="0"/>
    <n v="86"/>
    <n v="9"/>
    <n v="83"/>
    <n v="1"/>
    <n v="2"/>
    <s v="Personal Auto"/>
    <s v="Personal L3"/>
    <s v="Offer2"/>
    <s v="Call Center"/>
    <n v="412.8"/>
    <s v="Four-Door Car"/>
    <s v="Medsize"/>
  </r>
  <r>
    <s v="CY12922"/>
    <x v="1"/>
    <n v="2506.360995"/>
    <x v="0"/>
    <s v="Basic"/>
    <x v="1"/>
    <s v="1/31/11"/>
    <s v="Unemployed"/>
    <x v="1"/>
    <n v="0"/>
    <x v="0"/>
    <x v="1"/>
    <n v="73"/>
    <n v="8"/>
    <n v="19"/>
    <n v="0"/>
    <n v="1"/>
    <s v="Personal Auto"/>
    <s v="Personal L2"/>
    <s v="Offer2"/>
    <s v="Web"/>
    <n v="525.6"/>
    <s v="Four-Door Car"/>
    <s v="Small"/>
  </r>
  <r>
    <s v="YV85096"/>
    <x v="4"/>
    <n v="5272.0050789999996"/>
    <x v="0"/>
    <s v="Basic"/>
    <x v="0"/>
    <s v="2/19/11"/>
    <s v="Employed"/>
    <x v="0"/>
    <n v="98110"/>
    <x v="2"/>
    <x v="0"/>
    <n v="65"/>
    <n v="3"/>
    <n v="77"/>
    <n v="0"/>
    <n v="8"/>
    <s v="Corporate Auto"/>
    <s v="Corporate L2"/>
    <s v="Offer1"/>
    <s v="Branch"/>
    <n v="176.287711"/>
    <s v="Four-Door Car"/>
    <s v="Medsize"/>
  </r>
  <r>
    <s v="DG34434"/>
    <x v="3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Corporate Auto"/>
    <s v="Corporate L2"/>
    <s v="Offer1"/>
    <s v="Agent"/>
    <n v="456.70273500000002"/>
    <s v="Two-Door Car"/>
    <s v="Medsize"/>
  </r>
  <r>
    <s v="DL14445"/>
    <x v="3"/>
    <n v="10611.56172"/>
    <x v="0"/>
    <s v="Extended"/>
    <x v="1"/>
    <s v="2/21/11"/>
    <s v="Unemployed"/>
    <x v="0"/>
    <n v="0"/>
    <x v="0"/>
    <x v="1"/>
    <n v="96"/>
    <n v="29"/>
    <n v="5"/>
    <n v="0"/>
    <n v="2"/>
    <s v="Personal Auto"/>
    <s v="Personal L2"/>
    <s v="Offer3"/>
    <s v="Branch"/>
    <n v="949.95325300000002"/>
    <s v="Four-Door Car"/>
    <s v="Small"/>
  </r>
  <r>
    <s v="QL80621"/>
    <x v="4"/>
    <n v="2249.8748030000002"/>
    <x v="0"/>
    <s v="Basic"/>
    <x v="0"/>
    <s v="2/22/11"/>
    <s v="Unemployed"/>
    <x v="0"/>
    <n v="0"/>
    <x v="0"/>
    <x v="2"/>
    <n v="62"/>
    <n v="6"/>
    <n v="2"/>
    <n v="0"/>
    <n v="1"/>
    <s v="Personal Auto"/>
    <s v="Personal L1"/>
    <s v="Offer1"/>
    <s v="Web"/>
    <n v="297.60000000000002"/>
    <s v="Four-Door Car"/>
    <s v="Medsize"/>
  </r>
  <r>
    <s v="NY57065"/>
    <x v="3"/>
    <n v="2816.7560020000001"/>
    <x v="0"/>
    <s v="Basic"/>
    <x v="0"/>
    <d v="2011-08-01T00:00:00"/>
    <s v="Employed"/>
    <x v="1"/>
    <n v="42937"/>
    <x v="2"/>
    <x v="0"/>
    <n v="71"/>
    <n v="14"/>
    <n v="9"/>
    <n v="0"/>
    <n v="1"/>
    <s v="Corporate Auto"/>
    <s v="Corporate L1"/>
    <s v="Offer1"/>
    <s v="Call Center"/>
    <n v="251.779842"/>
    <s v="Two-Door Car"/>
    <s v="Small"/>
  </r>
  <r>
    <s v="EO17010"/>
    <x v="3"/>
    <n v="4751.2809479999996"/>
    <x v="0"/>
    <s v="Basic"/>
    <x v="2"/>
    <d v="2011-12-02T00:00:00"/>
    <s v="Employed"/>
    <x v="1"/>
    <n v="30887"/>
    <x v="2"/>
    <x v="0"/>
    <n v="119"/>
    <n v="15"/>
    <n v="18"/>
    <n v="0"/>
    <n v="1"/>
    <s v="Personal Auto"/>
    <s v="Personal L3"/>
    <s v="Offer3"/>
    <s v="Agent"/>
    <n v="444.16771299999999"/>
    <s v="SUV"/>
    <s v="Large"/>
  </r>
  <r>
    <s v="LC47479"/>
    <x v="4"/>
    <n v="28622.314429999999"/>
    <x v="0"/>
    <s v="Extended"/>
    <x v="1"/>
    <d v="2011-11-01T00:00:00"/>
    <s v="Employed"/>
    <x v="1"/>
    <n v="35442"/>
    <x v="0"/>
    <x v="0"/>
    <n v="239"/>
    <n v="10"/>
    <n v="20"/>
    <n v="0"/>
    <n v="2"/>
    <s v="Personal Auto"/>
    <s v="Personal L2"/>
    <s v="Offer3"/>
    <s v="Branch"/>
    <n v="1147.2"/>
    <s v="Luxury Car"/>
    <s v="Small"/>
  </r>
  <r>
    <s v="GB92679"/>
    <x v="2"/>
    <n v="8421.5168479999993"/>
    <x v="0"/>
    <s v="Premium"/>
    <x v="3"/>
    <d v="2011-05-01T00:00:00"/>
    <s v="Employed"/>
    <x v="0"/>
    <n v="95139"/>
    <x v="1"/>
    <x v="0"/>
    <n v="103"/>
    <n v="25"/>
    <n v="27"/>
    <n v="0"/>
    <n v="6"/>
    <s v="Personal Auto"/>
    <s v="Personal L1"/>
    <s v="Offer1"/>
    <s v="Agent"/>
    <n v="34.023131999999997"/>
    <s v="Four-Door Car"/>
    <s v="Medsize"/>
  </r>
  <r>
    <s v="VQ78876"/>
    <x v="4"/>
    <n v="4660.3995729999997"/>
    <x v="0"/>
    <s v="Basic"/>
    <x v="0"/>
    <d v="2011-03-02T00:00:00"/>
    <s v="Employed"/>
    <x v="0"/>
    <n v="89834"/>
    <x v="1"/>
    <x v="0"/>
    <n v="116"/>
    <n v="24"/>
    <n v="11"/>
    <n v="0"/>
    <n v="1"/>
    <s v="Corporate Auto"/>
    <s v="Corporate L3"/>
    <s v="Offer1"/>
    <s v="Branch"/>
    <n v="43.155949999999997"/>
    <s v="SUV"/>
    <s v="Medsize"/>
  </r>
  <r>
    <s v="YQ24856"/>
    <x v="3"/>
    <n v="6843.8489710000003"/>
    <x v="0"/>
    <s v="Basic"/>
    <x v="0"/>
    <s v="1/23/11"/>
    <s v="Unemployed"/>
    <x v="1"/>
    <n v="0"/>
    <x v="0"/>
    <x v="1"/>
    <n v="66"/>
    <n v="18"/>
    <n v="21"/>
    <n v="0"/>
    <n v="2"/>
    <s v="Corporate Auto"/>
    <s v="Corporate L2"/>
    <s v="Offer2"/>
    <s v="Web"/>
    <n v="478.50979699999999"/>
    <s v="Two-Door Car"/>
    <s v="Medsize"/>
  </r>
  <r>
    <s v="XV11038"/>
    <x v="3"/>
    <n v="9223.9871440000006"/>
    <x v="0"/>
    <s v="Extended"/>
    <x v="1"/>
    <s v="2/25/11"/>
    <s v="Medical Leave"/>
    <x v="0"/>
    <n v="18814"/>
    <x v="0"/>
    <x v="1"/>
    <n v="122"/>
    <n v="20"/>
    <n v="94"/>
    <n v="0"/>
    <n v="3"/>
    <s v="Personal Auto"/>
    <s v="Personal L2"/>
    <s v="Offer2"/>
    <s v="Branch"/>
    <n v="585.6"/>
    <s v="Sports Car"/>
    <s v="Medsize"/>
  </r>
  <r>
    <s v="MG88768"/>
    <x v="3"/>
    <n v="4938.7276599999996"/>
    <x v="0"/>
    <s v="Basic"/>
    <x v="1"/>
    <d v="2011-04-02T00:00:00"/>
    <s v="Employed"/>
    <x v="1"/>
    <n v="82733"/>
    <x v="1"/>
    <x v="0"/>
    <n v="62"/>
    <n v="5"/>
    <n v="12"/>
    <n v="0"/>
    <n v="9"/>
    <s v="Corporate Auto"/>
    <s v="Corporate L3"/>
    <s v="Offer2"/>
    <s v="Branch"/>
    <n v="72.101018999999994"/>
    <s v="Four-Door Car"/>
    <s v="Medsize"/>
  </r>
  <r>
    <s v="RN36393"/>
    <x v="3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2"/>
    <s v="Offer2"/>
    <s v="Call Center"/>
    <n v="480"/>
    <s v="SUV"/>
    <s v="Medsize"/>
  </r>
  <r>
    <s v="BU59722"/>
    <x v="0"/>
    <n v="5037.953998"/>
    <x v="0"/>
    <s v="Basic"/>
    <x v="3"/>
    <d v="2011-09-01T00:00:00"/>
    <s v="Unemployed"/>
    <x v="1"/>
    <n v="0"/>
    <x v="0"/>
    <x v="0"/>
    <n v="68"/>
    <n v="28"/>
    <n v="23"/>
    <n v="1"/>
    <n v="9"/>
    <s v="Personal Auto"/>
    <s v="Personal L2"/>
    <s v="Offer3"/>
    <s v="Web"/>
    <n v="326.39999999999998"/>
    <s v="Four-Door Car"/>
    <s v="Medsize"/>
  </r>
  <r>
    <s v="JD86991"/>
    <x v="4"/>
    <n v="5097.3186569999998"/>
    <x v="0"/>
    <s v="Basic"/>
    <x v="0"/>
    <s v="2/22/11"/>
    <s v="Employed"/>
    <x v="1"/>
    <n v="67233"/>
    <x v="2"/>
    <x v="0"/>
    <n v="63"/>
    <n v="10"/>
    <n v="26"/>
    <n v="0"/>
    <n v="3"/>
    <s v="Personal Auto"/>
    <s v="Personal L3"/>
    <s v="Offer3"/>
    <s v="Call Center"/>
    <n v="246.693624"/>
    <s v="Two-Door Car"/>
    <s v="Medsize"/>
  </r>
  <r>
    <s v="QM60216"/>
    <x v="4"/>
    <n v="8906.9914329999992"/>
    <x v="0"/>
    <s v="Extended"/>
    <x v="1"/>
    <d v="2011-10-01T00:00:00"/>
    <s v="Employed"/>
    <x v="1"/>
    <n v="58718"/>
    <x v="0"/>
    <x v="1"/>
    <n v="226"/>
    <n v="11"/>
    <n v="0"/>
    <n v="0"/>
    <n v="1"/>
    <s v="Personal Auto"/>
    <s v="Personal L3"/>
    <s v="Offer1"/>
    <s v="Agent"/>
    <n v="1084.8"/>
    <s v="Luxury Car"/>
    <s v="Medsize"/>
  </r>
  <r>
    <s v="NJ43658"/>
    <x v="3"/>
    <n v="22721.473959999999"/>
    <x v="0"/>
    <s v="Basic"/>
    <x v="2"/>
    <d v="2011-11-01T00:00:00"/>
    <s v="Disabled"/>
    <x v="1"/>
    <n v="21724"/>
    <x v="0"/>
    <x v="0"/>
    <n v="198"/>
    <n v="4"/>
    <n v="51"/>
    <n v="0"/>
    <n v="2"/>
    <s v="Corporate Auto"/>
    <s v="Corporate L1"/>
    <s v="Offer1"/>
    <s v="Agent"/>
    <n v="1505.230405"/>
    <s v="Luxury SUV"/>
    <s v="Large"/>
  </r>
  <r>
    <s v="GL34504"/>
    <x v="3"/>
    <n v="9095.1523500000003"/>
    <x v="0"/>
    <s v="Premium"/>
    <x v="3"/>
    <s v="1/19/11"/>
    <s v="Employed"/>
    <x v="0"/>
    <n v="65103"/>
    <x v="0"/>
    <x v="0"/>
    <n v="115"/>
    <n v="29"/>
    <n v="41"/>
    <n v="4"/>
    <n v="3"/>
    <s v="Personal Auto"/>
    <s v="Personal L3"/>
    <s v="Offer2"/>
    <s v="Branch"/>
    <n v="552"/>
    <s v="Four-Door Car"/>
    <s v="Small"/>
  </r>
  <r>
    <s v="YX51934"/>
    <x v="3"/>
    <n v="4898.9573309999996"/>
    <x v="0"/>
    <s v="Basic"/>
    <x v="3"/>
    <s v="2/22/11"/>
    <s v="Employed"/>
    <x v="0"/>
    <n v="55071"/>
    <x v="2"/>
    <x v="0"/>
    <n v="61"/>
    <n v="10"/>
    <n v="14"/>
    <n v="0"/>
    <n v="5"/>
    <s v="Personal Auto"/>
    <s v="Personal L2"/>
    <s v="Offer3"/>
    <s v="Call Center"/>
    <n v="231.516063"/>
    <s v="Four-Door Car"/>
    <s v="Medsize"/>
  </r>
  <r>
    <s v="FO83170"/>
    <x v="3"/>
    <n v="2916.3807969999998"/>
    <x v="0"/>
    <s v="Basic"/>
    <x v="4"/>
    <d v="2011-03-02T00:00:00"/>
    <s v="Employed"/>
    <x v="1"/>
    <n v="85817"/>
    <x v="1"/>
    <x v="0"/>
    <n v="72"/>
    <n v="0"/>
    <n v="31"/>
    <n v="0"/>
    <n v="1"/>
    <s v="Personal Auto"/>
    <s v="Personal L1"/>
    <s v="Offer4"/>
    <s v="Agent"/>
    <n v="154.98775900000001"/>
    <s v="Four-Door Car"/>
    <s v="Medsize"/>
  </r>
  <r>
    <s v="JW33458"/>
    <x v="3"/>
    <n v="5729.855012"/>
    <x v="0"/>
    <s v="Basic"/>
    <x v="2"/>
    <s v="2/15/11"/>
    <s v="Employed"/>
    <x v="0"/>
    <n v="92254"/>
    <x v="2"/>
    <x v="0"/>
    <n v="70"/>
    <n v="7"/>
    <n v="94"/>
    <n v="0"/>
    <n v="7"/>
    <s v="Corporate Auto"/>
    <s v="Corporate L3"/>
    <s v="Offer3"/>
    <s v="Call Center"/>
    <n v="245.59322499999999"/>
    <s v="Four-Door Car"/>
    <s v="Medsize"/>
  </r>
  <r>
    <s v="JP10227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Corporate Auto"/>
    <s v="Corporate L2"/>
    <s v="Offer1"/>
    <s v="Branch"/>
    <n v="489.6"/>
    <s v="Two-Door Car"/>
    <s v="Medsize"/>
  </r>
  <r>
    <s v="HX90683"/>
    <x v="3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2"/>
    <s v="Offer2"/>
    <s v="Agent"/>
    <n v="208.59824599999999"/>
    <s v="Four-Door Car"/>
    <s v="Medsize"/>
  </r>
  <r>
    <s v="UC19334"/>
    <x v="3"/>
    <n v="4698.3458639999999"/>
    <x v="0"/>
    <s v="Extended"/>
    <x v="3"/>
    <d v="2011-09-01T00:00:00"/>
    <s v="Medical Leave"/>
    <x v="0"/>
    <n v="26411"/>
    <x v="0"/>
    <x v="0"/>
    <n v="126"/>
    <n v="25"/>
    <n v="9"/>
    <n v="1"/>
    <n v="1"/>
    <s v="Corporate Auto"/>
    <s v="Corporate L3"/>
    <s v="Offer3"/>
    <s v="Agent"/>
    <n v="604.79999999999995"/>
    <s v="SUV"/>
    <s v="Medsize"/>
  </r>
  <r>
    <s v="ED61615"/>
    <x v="3"/>
    <n v="7950.1782370000001"/>
    <x v="0"/>
    <s v="Basic"/>
    <x v="3"/>
    <s v="1/21/11"/>
    <s v="Employed"/>
    <x v="1"/>
    <n v="26189"/>
    <x v="0"/>
    <x v="1"/>
    <n v="69"/>
    <n v="6"/>
    <n v="42"/>
    <n v="0"/>
    <n v="2"/>
    <s v="Personal Auto"/>
    <s v="Personal L2"/>
    <s v="Offer3"/>
    <s v="Agent"/>
    <n v="331.2"/>
    <s v="Four-Door Car"/>
    <s v="Small"/>
  </r>
  <r>
    <s v="CB78049"/>
    <x v="3"/>
    <n v="3299.3393390000001"/>
    <x v="0"/>
    <s v="Extended"/>
    <x v="1"/>
    <d v="2011-07-01T00:00:00"/>
    <s v="Employed"/>
    <x v="1"/>
    <n v="66114"/>
    <x v="1"/>
    <x v="1"/>
    <n v="92"/>
    <n v="12"/>
    <n v="6"/>
    <n v="4"/>
    <n v="1"/>
    <s v="Personal Auto"/>
    <s v="Personal L2"/>
    <s v="Offer4"/>
    <s v="Branch"/>
    <n v="178.842061"/>
    <s v="Four-Door Car"/>
    <s v="Medsize"/>
  </r>
  <r>
    <s v="OS70004"/>
    <x v="3"/>
    <n v="7506.7793650000003"/>
    <x v="0"/>
    <s v="Premium"/>
    <x v="1"/>
    <s v="2/25/11"/>
    <s v="Employed"/>
    <x v="1"/>
    <n v="49561"/>
    <x v="0"/>
    <x v="1"/>
    <n v="193"/>
    <n v="4"/>
    <n v="35"/>
    <n v="0"/>
    <n v="1"/>
    <s v="Personal Auto"/>
    <s v="Personal L3"/>
    <s v="Offer1"/>
    <s v="Branch"/>
    <n v="926.4"/>
    <s v="SUV"/>
    <s v="Medsize"/>
  </r>
  <r>
    <s v="SM67119"/>
    <x v="3"/>
    <n v="7123.6945990000004"/>
    <x v="0"/>
    <s v="Basic"/>
    <x v="1"/>
    <s v="2/24/11"/>
    <s v="Disabled"/>
    <x v="0"/>
    <n v="16139"/>
    <x v="0"/>
    <x v="0"/>
    <n v="62"/>
    <n v="19"/>
    <n v="69"/>
    <n v="0"/>
    <n v="2"/>
    <s v="Personal Auto"/>
    <s v="Personal L3"/>
    <s v="Offer1"/>
    <s v="Branch"/>
    <n v="297.60000000000002"/>
    <s v="Four-Door Car"/>
    <s v="Large"/>
  </r>
  <r>
    <s v="RO77709"/>
    <x v="3"/>
    <n v="8008.0959940000002"/>
    <x v="0"/>
    <s v="Basic"/>
    <x v="3"/>
    <s v="1/26/11"/>
    <s v="Employed"/>
    <x v="1"/>
    <n v="63775"/>
    <x v="2"/>
    <x v="0"/>
    <n v="100"/>
    <n v="29"/>
    <n v="3"/>
    <n v="0"/>
    <n v="3"/>
    <s v="Corporate Auto"/>
    <s v="Corporate L1"/>
    <s v="Offer2"/>
    <s v="Call Center"/>
    <n v="462.753151"/>
    <s v="SUV"/>
    <s v="Small"/>
  </r>
  <r>
    <s v="QT27514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3"/>
    <s v="Offer2"/>
    <s v="Call Center"/>
    <n v="321.60000000000002"/>
    <s v="Four-Door Car"/>
    <s v="Small"/>
  </r>
  <r>
    <s v="ZT53375"/>
    <x v="3"/>
    <n v="5483.8908499999998"/>
    <x v="0"/>
    <s v="Basic"/>
    <x v="0"/>
    <d v="2011-07-01T00:00:00"/>
    <s v="Employed"/>
    <x v="1"/>
    <n v="87777"/>
    <x v="2"/>
    <x v="1"/>
    <n v="68"/>
    <n v="16"/>
    <n v="1"/>
    <n v="0"/>
    <n v="7"/>
    <s v="Personal Auto"/>
    <s v="Personal L2"/>
    <s v="Offer1"/>
    <s v="Branch"/>
    <n v="257.708912"/>
    <s v="Two-Door Car"/>
    <s v="Medsize"/>
  </r>
  <r>
    <s v="LB35863"/>
    <x v="3"/>
    <n v="7244.497284"/>
    <x v="0"/>
    <s v="Basic"/>
    <x v="0"/>
    <s v="1/16/11"/>
    <s v="Unemployed"/>
    <x v="0"/>
    <n v="0"/>
    <x v="0"/>
    <x v="1"/>
    <n v="103"/>
    <n v="1"/>
    <n v="51"/>
    <n v="0"/>
    <n v="3"/>
    <s v="Personal Auto"/>
    <s v="Personal L1"/>
    <s v="Offer2"/>
    <s v="Agent"/>
    <n v="494.4"/>
    <s v="SUV"/>
    <s v="Small"/>
  </r>
  <r>
    <s v="JL95389"/>
    <x v="3"/>
    <n v="15558.44195"/>
    <x v="0"/>
    <s v="Basic"/>
    <x v="0"/>
    <d v="2011-02-01T00:00:00"/>
    <s v="Employed"/>
    <x v="0"/>
    <n v="62922"/>
    <x v="0"/>
    <x v="0"/>
    <n v="194"/>
    <n v="26"/>
    <n v="80"/>
    <n v="0"/>
    <n v="7"/>
    <s v="Corporate Auto"/>
    <s v="Corporate L3"/>
    <s v="Offer1"/>
    <s v="Agent"/>
    <n v="1121.6336449999999"/>
    <s v="Luxury Car"/>
    <s v="Medsize"/>
  </r>
  <r>
    <s v="MF30956"/>
    <x v="3"/>
    <n v="8945.6893980000004"/>
    <x v="0"/>
    <s v="Basic"/>
    <x v="1"/>
    <d v="2011-06-01T00:00:00"/>
    <s v="Employed"/>
    <x v="1"/>
    <n v="83761"/>
    <x v="1"/>
    <x v="0"/>
    <n v="112"/>
    <n v="16"/>
    <n v="70"/>
    <n v="0"/>
    <n v="8"/>
    <s v="Corporate Auto"/>
    <s v="Corporate L2"/>
    <s v="Offer1"/>
    <s v="Web"/>
    <n v="270.22754700000002"/>
    <s v="SUV"/>
    <s v="Medsize"/>
  </r>
  <r>
    <s v="FD36230"/>
    <x v="3"/>
    <n v="8441.6670840000006"/>
    <x v="0"/>
    <s v="Basic"/>
    <x v="3"/>
    <s v="2/13/11"/>
    <s v="Employed"/>
    <x v="0"/>
    <n v="50801"/>
    <x v="1"/>
    <x v="0"/>
    <n v="72"/>
    <n v="25"/>
    <n v="21"/>
    <n v="3"/>
    <n v="2"/>
    <s v="Personal Auto"/>
    <s v="Personal L2"/>
    <s v="Offer2"/>
    <s v="Agent"/>
    <n v="43.419027999999997"/>
    <s v="Four-Door Car"/>
    <s v="Medsize"/>
  </r>
  <r>
    <s v="OE75629"/>
    <x v="3"/>
    <n v="2798.834343"/>
    <x v="0"/>
    <s v="Basic"/>
    <x v="1"/>
    <s v="1/29/11"/>
    <s v="Employed"/>
    <x v="1"/>
    <n v="48675"/>
    <x v="0"/>
    <x v="2"/>
    <n v="71"/>
    <n v="26"/>
    <n v="62"/>
    <n v="1"/>
    <n v="1"/>
    <s v="Corporate Auto"/>
    <s v="Corporate L3"/>
    <s v="Offer1"/>
    <s v="Web"/>
    <n v="340.8"/>
    <s v="Four-Door Car"/>
    <s v="Medsize"/>
  </r>
  <r>
    <s v="VV97308"/>
    <x v="3"/>
    <n v="7522.9007039999997"/>
    <x v="0"/>
    <s v="Basic"/>
    <x v="3"/>
    <s v="1/26/11"/>
    <s v="Employed"/>
    <x v="1"/>
    <n v="55916"/>
    <x v="0"/>
    <x v="0"/>
    <n v="63"/>
    <n v="23"/>
    <n v="41"/>
    <n v="0"/>
    <n v="2"/>
    <s v="Personal Auto"/>
    <s v="Personal L2"/>
    <s v="Offer4"/>
    <s v="Agent"/>
    <n v="302.39999999999998"/>
    <s v="Four-Door Car"/>
    <s v="Medsize"/>
  </r>
  <r>
    <s v="LU17507"/>
    <x v="3"/>
    <n v="39033.082479999997"/>
    <x v="0"/>
    <s v="Basic"/>
    <x v="0"/>
    <s v="1/27/11"/>
    <s v="Unemployed"/>
    <x v="0"/>
    <n v="0"/>
    <x v="0"/>
    <x v="0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x v="3"/>
    <n v="2594.7935000000002"/>
    <x v="0"/>
    <s v="Basic"/>
    <x v="3"/>
    <s v="1/24/11"/>
    <s v="Employed"/>
    <x v="0"/>
    <n v="30064"/>
    <x v="2"/>
    <x v="0"/>
    <n v="65"/>
    <n v="20"/>
    <n v="23"/>
    <n v="0"/>
    <n v="1"/>
    <s v="Personal Auto"/>
    <s v="Personal L3"/>
    <s v="Offer1"/>
    <s v="Agent"/>
    <n v="296.852419"/>
    <s v="Two-Door Car"/>
    <s v="Large"/>
  </r>
  <r>
    <s v="ND42562"/>
    <x v="3"/>
    <n v="8991.1241859999991"/>
    <x v="0"/>
    <s v="Extended"/>
    <x v="3"/>
    <s v="1/25/11"/>
    <s v="Unemployed"/>
    <x v="1"/>
    <n v="0"/>
    <x v="0"/>
    <x v="1"/>
    <n v="127"/>
    <n v="29"/>
    <n v="25"/>
    <n v="0"/>
    <n v="4"/>
    <s v="Personal Auto"/>
    <s v="Personal L3"/>
    <s v="Offer2"/>
    <s v="Call Center"/>
    <n v="1176.2859980000001"/>
    <s v="Sports Car"/>
    <s v="Large"/>
  </r>
  <r>
    <s v="FZ29605"/>
    <x v="3"/>
    <n v="2332.0952280000001"/>
    <x v="0"/>
    <s v="Basic"/>
    <x v="1"/>
    <s v="2/21/11"/>
    <s v="Unemployed"/>
    <x v="1"/>
    <n v="0"/>
    <x v="0"/>
    <x v="1"/>
    <n v="67"/>
    <n v="4"/>
    <n v="99"/>
    <n v="0"/>
    <n v="1"/>
    <s v="Corporate Auto"/>
    <s v="Corporate L1"/>
    <s v="Offer3"/>
    <s v="Web"/>
    <n v="482.4"/>
    <s v="Four-Door Car"/>
    <s v="Small"/>
  </r>
  <r>
    <s v="SC30127"/>
    <x v="3"/>
    <n v="9244.3518810000005"/>
    <x v="0"/>
    <s v="Extended"/>
    <x v="4"/>
    <d v="2011-07-01T00:00:00"/>
    <s v="Medical Leave"/>
    <x v="0"/>
    <n v="12081"/>
    <x v="0"/>
    <x v="2"/>
    <n v="82"/>
    <n v="18"/>
    <n v="18"/>
    <n v="0"/>
    <n v="2"/>
    <s v="Personal Auto"/>
    <s v="Personal L3"/>
    <s v="Offer3"/>
    <s v="Agent"/>
    <n v="548.064933"/>
    <s v="Two-Door Car"/>
    <s v="Medsize"/>
  </r>
  <r>
    <s v="HI26883"/>
    <x v="3"/>
    <n v="6290.6992490000002"/>
    <x v="0"/>
    <s v="Extended"/>
    <x v="0"/>
    <s v="1/21/11"/>
    <s v="Unemployed"/>
    <x v="1"/>
    <n v="0"/>
    <x v="0"/>
    <x v="1"/>
    <n v="95"/>
    <n v="11"/>
    <n v="23"/>
    <n v="0"/>
    <n v="5"/>
    <s v="Personal Auto"/>
    <s v="Personal L2"/>
    <s v="Offer1"/>
    <s v="Branch"/>
    <n v="684"/>
    <s v="Two-Door Car"/>
    <s v="Medsize"/>
  </r>
  <r>
    <s v="EW15755"/>
    <x v="3"/>
    <n v="9880.0971410000002"/>
    <x v="0"/>
    <s v="Extended"/>
    <x v="2"/>
    <d v="2011-08-01T00:00:00"/>
    <s v="Employed"/>
    <x v="0"/>
    <n v="62326"/>
    <x v="1"/>
    <x v="0"/>
    <n v="122"/>
    <n v="8"/>
    <n v="53"/>
    <n v="0"/>
    <n v="8"/>
    <s v="Personal Auto"/>
    <s v="Personal L1"/>
    <s v="Offer1"/>
    <s v="Agent"/>
    <n v="96.009360000000001"/>
    <s v="SUV"/>
    <s v="Medsize"/>
  </r>
  <r>
    <s v="GH48839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Corporate Auto"/>
    <s v="Corporate L3"/>
    <s v="Offer2"/>
    <s v="Web"/>
    <n v="316.8"/>
    <s v="Four-Door Car"/>
    <s v="Medsize"/>
  </r>
  <r>
    <s v="IX46908"/>
    <x v="3"/>
    <n v="5477.2060719999999"/>
    <x v="0"/>
    <s v="Basic"/>
    <x v="1"/>
    <s v="2/28/11"/>
    <s v="Medical Leave"/>
    <x v="0"/>
    <n v="21289"/>
    <x v="0"/>
    <x v="0"/>
    <n v="71"/>
    <n v="15"/>
    <n v="98"/>
    <n v="0"/>
    <n v="3"/>
    <s v="Corporate Auto"/>
    <s v="Corporate L2"/>
    <s v="Offer2"/>
    <s v="Branch"/>
    <n v="340.8"/>
    <s v="Four-Door Car"/>
    <s v="Large"/>
  </r>
  <r>
    <s v="OO89057"/>
    <x v="3"/>
    <n v="4014.332715"/>
    <x v="0"/>
    <s v="Extended"/>
    <x v="2"/>
    <s v="2/17/11"/>
    <s v="Employed"/>
    <x v="0"/>
    <n v="54054"/>
    <x v="1"/>
    <x v="0"/>
    <n v="99"/>
    <n v="7"/>
    <n v="55"/>
    <n v="0"/>
    <n v="1"/>
    <s v="Personal Auto"/>
    <s v="Personal L2"/>
    <s v="Offer2"/>
    <s v="Branch"/>
    <n v="5.6616840000000002"/>
    <s v="Four-Door Car"/>
    <s v="Medsize"/>
  </r>
  <r>
    <s v="LX95134"/>
    <x v="3"/>
    <n v="3674.56826"/>
    <x v="0"/>
    <s v="Extended"/>
    <x v="1"/>
    <d v="2011-01-02T00:00:00"/>
    <s v="Employed"/>
    <x v="0"/>
    <n v="84814"/>
    <x v="0"/>
    <x v="0"/>
    <n v="90"/>
    <n v="25"/>
    <n v="60"/>
    <n v="0"/>
    <n v="1"/>
    <s v="Corporate Auto"/>
    <s v="Corporate L3"/>
    <s v="Offer4"/>
    <s v="Call Center"/>
    <n v="512.816507"/>
    <s v="Four-Door Car"/>
    <s v="Medsize"/>
  </r>
  <r>
    <s v="CX89767"/>
    <x v="3"/>
    <n v="4714.0447329999997"/>
    <x v="0"/>
    <s v="Basic"/>
    <x v="3"/>
    <s v="1/17/11"/>
    <s v="Employed"/>
    <x v="0"/>
    <n v="46097"/>
    <x v="2"/>
    <x v="0"/>
    <n v="61"/>
    <n v="9"/>
    <n v="73"/>
    <n v="4"/>
    <n v="3"/>
    <s v="Personal Auto"/>
    <s v="Personal L2"/>
    <s v="Offer2"/>
    <s v="Call Center"/>
    <n v="197.07496599999999"/>
    <s v="Four-Door Car"/>
    <s v="Large"/>
  </r>
  <r>
    <s v="DI45039"/>
    <x v="3"/>
    <n v="2754.143877"/>
    <x v="0"/>
    <s v="Basic"/>
    <x v="1"/>
    <d v="2011-03-01T00:00:00"/>
    <s v="Employed"/>
    <x v="0"/>
    <n v="58705"/>
    <x v="1"/>
    <x v="0"/>
    <n v="69"/>
    <n v="19"/>
    <n v="95"/>
    <n v="0"/>
    <n v="1"/>
    <s v="Personal Auto"/>
    <s v="Personal L2"/>
    <s v="Offer4"/>
    <s v="Web"/>
    <n v="48.956423999999998"/>
    <s v="Two-Door Car"/>
    <s v="Medsize"/>
  </r>
  <r>
    <s v="AI14767"/>
    <x v="3"/>
    <n v="40688.534420000004"/>
    <x v="0"/>
    <s v="Basic"/>
    <x v="3"/>
    <s v="2/19/11"/>
    <s v="Employed"/>
    <x v="0"/>
    <n v="37455"/>
    <x v="0"/>
    <x v="0"/>
    <n v="114"/>
    <n v="13"/>
    <n v="57"/>
    <n v="0"/>
    <n v="2"/>
    <s v="Personal Auto"/>
    <s v="Personal L3"/>
    <s v="Offer4"/>
    <s v="Call Center"/>
    <n v="547.20000000000005"/>
    <s v="SUV"/>
    <s v="Small"/>
  </r>
  <r>
    <s v="OJ38536"/>
    <x v="3"/>
    <n v="4563.859434"/>
    <x v="0"/>
    <s v="Basic"/>
    <x v="4"/>
    <s v="1/13/11"/>
    <s v="Employed"/>
    <x v="0"/>
    <n v="62010"/>
    <x v="0"/>
    <x v="0"/>
    <n v="112"/>
    <n v="2"/>
    <n v="51"/>
    <n v="0"/>
    <n v="1"/>
    <s v="Personal Auto"/>
    <s v="Personal L3"/>
    <s v="Offer2"/>
    <s v="Agent"/>
    <n v="537.6"/>
    <s v="SUV"/>
    <s v="Medsize"/>
  </r>
  <r>
    <s v="TI90592"/>
    <x v="3"/>
    <n v="7430.3476810000002"/>
    <x v="0"/>
    <s v="Extended"/>
    <x v="1"/>
    <s v="1/21/11"/>
    <s v="Employed"/>
    <x v="1"/>
    <n v="61568"/>
    <x v="2"/>
    <x v="0"/>
    <n v="93"/>
    <n v="3"/>
    <n v="36"/>
    <n v="0"/>
    <n v="3"/>
    <s v="Corporate Auto"/>
    <s v="Corporate L1"/>
    <s v="Offer1"/>
    <s v="Agent"/>
    <n v="240.81895399999999"/>
    <s v="Four-Door Car"/>
    <s v="Medsize"/>
  </r>
  <r>
    <s v="UN63889"/>
    <x v="3"/>
    <n v="2644.9834839999999"/>
    <x v="0"/>
    <s v="Basic"/>
    <x v="0"/>
    <d v="2011-12-02T00:00:00"/>
    <s v="Employed"/>
    <x v="1"/>
    <n v="90443"/>
    <x v="2"/>
    <x v="2"/>
    <n v="66"/>
    <n v="11"/>
    <n v="15"/>
    <n v="0"/>
    <n v="1"/>
    <s v="Personal Auto"/>
    <s v="Personal L3"/>
    <s v="Offer3"/>
    <s v="Call Center"/>
    <n v="235.17419699999999"/>
    <s v="Two-Door Car"/>
    <s v="Medsize"/>
  </r>
  <r>
    <s v="FZ94690"/>
    <x v="3"/>
    <n v="26220.032660000001"/>
    <x v="0"/>
    <s v="Extended"/>
    <x v="3"/>
    <s v="1/15/11"/>
    <s v="Employed"/>
    <x v="1"/>
    <n v="24743"/>
    <x v="0"/>
    <x v="2"/>
    <n v="84"/>
    <n v="8"/>
    <n v="23"/>
    <n v="0"/>
    <n v="2"/>
    <s v="Personal Auto"/>
    <s v="Personal L2"/>
    <s v="Offer2"/>
    <s v="Branch"/>
    <n v="1008.03551"/>
    <s v="Four-Door Car"/>
    <s v="Small"/>
  </r>
  <r>
    <s v="TL60066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Personal Auto"/>
    <s v="Personal L1"/>
    <s v="Offer1"/>
    <s v="Branch"/>
    <n v="572.07210599999996"/>
    <s v="Four-Door Car"/>
    <s v="Medsize"/>
  </r>
  <r>
    <s v="OL61964"/>
    <x v="3"/>
    <n v="5207.6804959999999"/>
    <x v="0"/>
    <s v="Basic"/>
    <x v="0"/>
    <s v="2/16/11"/>
    <s v="Employed"/>
    <x v="1"/>
    <n v="74627"/>
    <x v="2"/>
    <x v="0"/>
    <n v="65"/>
    <n v="21"/>
    <n v="61"/>
    <n v="0"/>
    <n v="6"/>
    <s v="Corporate Auto"/>
    <s v="Corporate L3"/>
    <s v="Offer1"/>
    <s v="Agent"/>
    <n v="176.73532299999999"/>
    <s v="Four-Door Car"/>
    <s v="Medsize"/>
  </r>
  <r>
    <s v="DN77617"/>
    <x v="3"/>
    <n v="5907.078117"/>
    <x v="0"/>
    <s v="Basic"/>
    <x v="1"/>
    <s v="1/18/11"/>
    <s v="Employed"/>
    <x v="0"/>
    <n v="47306"/>
    <x v="1"/>
    <x v="0"/>
    <n v="74"/>
    <n v="8"/>
    <n v="18"/>
    <n v="0"/>
    <n v="3"/>
    <s v="Corporate Auto"/>
    <s v="Corporate L2"/>
    <s v="Offer4"/>
    <s v="Branch"/>
    <n v="97.723235000000003"/>
    <s v="Four-Door Car"/>
    <s v="Medsize"/>
  </r>
  <r>
    <s v="BV12771"/>
    <x v="3"/>
    <n v="27420.813180000001"/>
    <x v="0"/>
    <s v="Basic"/>
    <x v="1"/>
    <s v="2/27/11"/>
    <s v="Unemployed"/>
    <x v="1"/>
    <n v="0"/>
    <x v="0"/>
    <x v="0"/>
    <n v="112"/>
    <n v="23"/>
    <n v="20"/>
    <n v="0"/>
    <n v="2"/>
    <s v="Personal Auto"/>
    <s v="Personal L2"/>
    <s v="Offer3"/>
    <s v="Branch"/>
    <n v="537.6"/>
    <s v="SUV"/>
    <s v="Medsize"/>
  </r>
  <r>
    <s v="NA14154"/>
    <x v="3"/>
    <n v="5044.8572290000002"/>
    <x v="0"/>
    <s v="Basic"/>
    <x v="0"/>
    <s v="1/24/11"/>
    <s v="Employed"/>
    <x v="1"/>
    <n v="59292"/>
    <x v="2"/>
    <x v="0"/>
    <n v="64"/>
    <n v="14"/>
    <n v="92"/>
    <n v="0"/>
    <n v="4"/>
    <s v="Corporate Auto"/>
    <s v="Corporate L3"/>
    <s v="Offer2"/>
    <s v="Call Center"/>
    <n v="218.49131800000001"/>
    <s v="Two-Door Car"/>
    <s v="Medsize"/>
  </r>
  <r>
    <s v="ZO54248"/>
    <x v="3"/>
    <n v="3090.1323600000001"/>
    <x v="0"/>
    <s v="Extended"/>
    <x v="3"/>
    <s v="1/17/11"/>
    <s v="Employed"/>
    <x v="0"/>
    <n v="23970"/>
    <x v="1"/>
    <x v="0"/>
    <n v="77"/>
    <n v="13"/>
    <n v="19"/>
    <n v="0"/>
    <n v="1"/>
    <s v="Personal Auto"/>
    <s v="Personal L2"/>
    <s v="Offer2"/>
    <s v="Call Center"/>
    <n v="43.959921000000001"/>
    <s v="Four-Door Car"/>
    <s v="Medsize"/>
  </r>
  <r>
    <s v="CW13886"/>
    <x v="3"/>
    <n v="8514.3949940000002"/>
    <x v="0"/>
    <s v="Basic"/>
    <x v="1"/>
    <s v="1/26/11"/>
    <s v="Employed"/>
    <x v="1"/>
    <n v="48428"/>
    <x v="2"/>
    <x v="0"/>
    <n v="72"/>
    <n v="8"/>
    <n v="5"/>
    <n v="1"/>
    <n v="2"/>
    <s v="Personal Auto"/>
    <s v="Personal L2"/>
    <s v="Offer2"/>
    <s v="Call Center"/>
    <n v="223.72801799999999"/>
    <s v="Four-Door Car"/>
    <s v="Medsize"/>
  </r>
  <r>
    <s v="TT63451"/>
    <x v="3"/>
    <n v="20925.89544"/>
    <x v="0"/>
    <s v="Basic"/>
    <x v="3"/>
    <d v="2011-02-01T00:00:00"/>
    <s v="Employed"/>
    <x v="0"/>
    <n v="44342"/>
    <x v="0"/>
    <x v="0"/>
    <n v="74"/>
    <n v="24"/>
    <n v="60"/>
    <n v="0"/>
    <n v="2"/>
    <s v="Personal Auto"/>
    <s v="Personal L3"/>
    <s v="Offer4"/>
    <s v="Branch"/>
    <n v="355.2"/>
    <s v="Four-Door Car"/>
    <s v="Medsize"/>
  </r>
  <r>
    <s v="OW54561"/>
    <x v="3"/>
    <n v="3515.4565729999999"/>
    <x v="0"/>
    <s v="Basic"/>
    <x v="1"/>
    <s v="2/21/11"/>
    <s v="Unemployed"/>
    <x v="1"/>
    <n v="0"/>
    <x v="0"/>
    <x v="1"/>
    <n v="103"/>
    <n v="30"/>
    <n v="13"/>
    <n v="2"/>
    <n v="1"/>
    <s v="Personal Auto"/>
    <s v="Personal L3"/>
    <s v="Offer3"/>
    <s v="Web"/>
    <n v="741.6"/>
    <s v="Sports Car"/>
    <s v="Small"/>
  </r>
  <r>
    <s v="EE34821"/>
    <x v="3"/>
    <n v="17666.565429999999"/>
    <x v="0"/>
    <s v="Basic"/>
    <x v="0"/>
    <s v="2/17/11"/>
    <s v="Unemployed"/>
    <x v="0"/>
    <n v="0"/>
    <x v="0"/>
    <x v="1"/>
    <n v="74"/>
    <n v="6"/>
    <n v="92"/>
    <n v="0"/>
    <n v="2"/>
    <s v="Corporate Auto"/>
    <s v="Corporate L1"/>
    <s v="Offer1"/>
    <s v="Web"/>
    <n v="355.2"/>
    <s v="Two-Door Car"/>
    <s v="Large"/>
  </r>
  <r>
    <s v="ZB85648"/>
    <x v="3"/>
    <n v="30313.30977"/>
    <x v="0"/>
    <s v="Extended"/>
    <x v="1"/>
    <s v="1/22/11"/>
    <s v="Employed"/>
    <x v="0"/>
    <n v="67117"/>
    <x v="2"/>
    <x v="1"/>
    <n v="85"/>
    <n v="10"/>
    <n v="38"/>
    <n v="0"/>
    <n v="2"/>
    <s v="Personal Auto"/>
    <s v="Personal L3"/>
    <s v="Offer4"/>
    <s v="Web"/>
    <n v="329.42317700000001"/>
    <s v="Two-Door Car"/>
    <s v="Medsize"/>
  </r>
  <r>
    <s v="IE57921"/>
    <x v="3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2"/>
    <s v="Offer2"/>
    <s v="Agent"/>
    <n v="839.34846400000004"/>
    <s v="SUV"/>
    <s v="Small"/>
  </r>
  <r>
    <s v="OY47486"/>
    <x v="3"/>
    <n v="5284.5095330000004"/>
    <x v="0"/>
    <s v="Basic"/>
    <x v="1"/>
    <s v="2/25/11"/>
    <s v="Employed"/>
    <x v="1"/>
    <n v="71960"/>
    <x v="1"/>
    <x v="1"/>
    <n v="67"/>
    <n v="12"/>
    <n v="40"/>
    <n v="0"/>
    <n v="9"/>
    <s v="Personal Auto"/>
    <s v="Personal L1"/>
    <s v="Offer2"/>
    <s v="Call Center"/>
    <n v="151.495249"/>
    <s v="Two-Door Car"/>
    <s v="Medsize"/>
  </r>
  <r>
    <s v="LV51815"/>
    <x v="3"/>
    <n v="2990.3309949999998"/>
    <x v="0"/>
    <s v="Basic"/>
    <x v="3"/>
    <d v="2011-11-02T00:00:00"/>
    <s v="Employed"/>
    <x v="0"/>
    <n v="73137"/>
    <x v="2"/>
    <x v="0"/>
    <n v="74"/>
    <n v="14"/>
    <n v="45"/>
    <n v="1"/>
    <n v="1"/>
    <s v="Corporate Auto"/>
    <s v="Corporate L3"/>
    <s v="Offer1"/>
    <s v="Branch"/>
    <n v="227.79710499999999"/>
    <s v="Four-Door Car"/>
    <s v="Medsize"/>
  </r>
  <r>
    <s v="VU99672"/>
    <x v="3"/>
    <n v="3548.0717249999998"/>
    <x v="0"/>
    <s v="Extended"/>
    <x v="1"/>
    <d v="2011-04-02T00:00:00"/>
    <s v="Unemployed"/>
    <x v="1"/>
    <n v="0"/>
    <x v="2"/>
    <x v="0"/>
    <n v="96"/>
    <n v="10"/>
    <n v="77"/>
    <n v="0"/>
    <n v="1"/>
    <s v="Corporate Auto"/>
    <s v="Corporate L2"/>
    <s v="Offer1"/>
    <s v="Branch"/>
    <n v="446.122702"/>
    <s v="Four-Door Car"/>
    <s v="Large"/>
  </r>
  <r>
    <s v="SN69015"/>
    <x v="3"/>
    <n v="6371.3204610000003"/>
    <x v="0"/>
    <s v="Extended"/>
    <x v="1"/>
    <d v="2011-04-01T00:00:00"/>
    <s v="Employed"/>
    <x v="1"/>
    <n v="23797"/>
    <x v="0"/>
    <x v="0"/>
    <n v="81"/>
    <n v="10"/>
    <n v="57"/>
    <n v="0"/>
    <n v="3"/>
    <s v="Personal Auto"/>
    <s v="Personal L2"/>
    <s v="Offer2"/>
    <s v="Web"/>
    <n v="388.8"/>
    <s v="Four-Door Car"/>
    <s v="Medsize"/>
  </r>
  <r>
    <s v="UO54843"/>
    <x v="3"/>
    <n v="5372.3519669999996"/>
    <x v="0"/>
    <s v="Basic"/>
    <x v="0"/>
    <s v="2/13/11"/>
    <s v="Employed"/>
    <x v="1"/>
    <n v="70286"/>
    <x v="1"/>
    <x v="0"/>
    <n v="67"/>
    <n v="16"/>
    <n v="66"/>
    <n v="0"/>
    <n v="3"/>
    <s v="Corporate Auto"/>
    <s v="Corporate L3"/>
    <s v="Offer2"/>
    <s v="Web"/>
    <n v="130.143497"/>
    <s v="Four-Door Car"/>
    <s v="Medsize"/>
  </r>
  <r>
    <s v="ES34753"/>
    <x v="3"/>
    <n v="5165.2023680000002"/>
    <x v="0"/>
    <s v="Extended"/>
    <x v="2"/>
    <s v="1/25/11"/>
    <s v="Disabled"/>
    <x v="0"/>
    <n v="12904"/>
    <x v="0"/>
    <x v="0"/>
    <n v="132"/>
    <n v="17"/>
    <n v="31"/>
    <n v="0"/>
    <n v="1"/>
    <s v="Personal Auto"/>
    <s v="Personal L2"/>
    <s v="Offer1"/>
    <s v="Agent"/>
    <n v="633.6"/>
    <s v="SUV"/>
    <s v="Medsize"/>
  </r>
  <r>
    <s v="KE91683"/>
    <x v="3"/>
    <n v="8264.7478630000005"/>
    <x v="0"/>
    <s v="Basic"/>
    <x v="3"/>
    <d v="2011-02-02T00:00:00"/>
    <s v="Employed"/>
    <x v="0"/>
    <n v="42045"/>
    <x v="1"/>
    <x v="0"/>
    <n v="103"/>
    <n v="7"/>
    <n v="12"/>
    <n v="0"/>
    <n v="3"/>
    <s v="Personal Auto"/>
    <s v="Personal L2"/>
    <s v="Offer1"/>
    <s v="Agent"/>
    <n v="40.839964999999999"/>
    <s v="SUV"/>
    <s v="Medsize"/>
  </r>
  <r>
    <s v="YU23754"/>
    <x v="3"/>
    <n v="5193.7705720000004"/>
    <x v="0"/>
    <s v="Basic"/>
    <x v="2"/>
    <s v="1/16/11"/>
    <s v="Employed"/>
    <x v="0"/>
    <n v="24948"/>
    <x v="2"/>
    <x v="0"/>
    <n v="65"/>
    <n v="3"/>
    <n v="51"/>
    <n v="0"/>
    <n v="4"/>
    <s v="Personal Auto"/>
    <s v="Personal L3"/>
    <s v="Offer2"/>
    <s v="Branch"/>
    <n v="280.35276699999997"/>
    <s v="Four-Door Car"/>
    <s v="Medsize"/>
  </r>
  <r>
    <s v="AS77287"/>
    <x v="3"/>
    <n v="8099.5712130000002"/>
    <x v="0"/>
    <s v="Basic"/>
    <x v="1"/>
    <d v="2011-03-01T00:00:00"/>
    <s v="Disabled"/>
    <x v="1"/>
    <n v="25452"/>
    <x v="0"/>
    <x v="1"/>
    <n v="107"/>
    <n v="20"/>
    <n v="60"/>
    <n v="0"/>
    <n v="3"/>
    <s v="Personal Auto"/>
    <s v="Personal L3"/>
    <s v="Offer1"/>
    <s v="Agent"/>
    <n v="954.68849899999998"/>
    <s v="Sports Car"/>
    <s v="Medsize"/>
  </r>
  <r>
    <s v="PD36660"/>
    <x v="3"/>
    <n v="8845.0737059999992"/>
    <x v="0"/>
    <s v="Basic"/>
    <x v="3"/>
    <s v="1/14/11"/>
    <s v="Employed"/>
    <x v="0"/>
    <n v="95850"/>
    <x v="2"/>
    <x v="0"/>
    <n v="109"/>
    <n v="3"/>
    <n v="16"/>
    <n v="0"/>
    <n v="3"/>
    <s v="Corporate Auto"/>
    <s v="Corporate L1"/>
    <s v="Offer1"/>
    <s v="Agent"/>
    <n v="328.502498"/>
    <s v="Sports Car"/>
    <s v="Medsize"/>
  </r>
  <r>
    <s v="BQ20851"/>
    <x v="3"/>
    <n v="8295.9772709999997"/>
    <x v="0"/>
    <s v="Basic"/>
    <x v="2"/>
    <s v="2/23/11"/>
    <s v="Employed"/>
    <x v="1"/>
    <n v="73556"/>
    <x v="2"/>
    <x v="2"/>
    <n v="104"/>
    <n v="31"/>
    <n v="4"/>
    <n v="0"/>
    <n v="9"/>
    <s v="Personal Auto"/>
    <s v="Personal L3"/>
    <s v="Offer1"/>
    <s v="Agent"/>
    <n v="497.68401699999998"/>
    <s v="SUV"/>
    <s v="Medsize"/>
  </r>
  <r>
    <s v="PW91494"/>
    <x v="3"/>
    <n v="9344.4316220000001"/>
    <x v="0"/>
    <s v="Basic"/>
    <x v="3"/>
    <s v="2/18/11"/>
    <s v="Unemployed"/>
    <x v="0"/>
    <n v="0"/>
    <x v="0"/>
    <x v="0"/>
    <n v="64"/>
    <n v="25"/>
    <n v="96"/>
    <n v="1"/>
    <n v="2"/>
    <s v="Personal Auto"/>
    <s v="Personal L2"/>
    <s v="Offer2"/>
    <s v="Branch"/>
    <n v="307.2"/>
    <s v="Two-Door Car"/>
    <s v="Medsize"/>
  </r>
  <r>
    <s v="NZ83890"/>
    <x v="3"/>
    <n v="5081.7419760000002"/>
    <x v="0"/>
    <s v="Basic"/>
    <x v="3"/>
    <d v="2011-04-02T00:00:00"/>
    <s v="Unemployed"/>
    <x v="0"/>
    <n v="0"/>
    <x v="1"/>
    <x v="0"/>
    <n v="69"/>
    <n v="17"/>
    <n v="76"/>
    <n v="0"/>
    <n v="7"/>
    <s v="Personal Auto"/>
    <s v="Personal L1"/>
    <s v="Offer3"/>
    <s v="Branch"/>
    <n v="93.697637999999998"/>
    <s v="Two-Door Car"/>
    <s v="Medsize"/>
  </r>
  <r>
    <s v="QV24282"/>
    <x v="3"/>
    <n v="5363.5310170000002"/>
    <x v="0"/>
    <s v="Basic"/>
    <x v="0"/>
    <s v="1/20/11"/>
    <s v="Employed"/>
    <x v="0"/>
    <n v="43879"/>
    <x v="2"/>
    <x v="1"/>
    <n v="69"/>
    <n v="19"/>
    <n v="60"/>
    <n v="0"/>
    <n v="5"/>
    <s v="Corporate Auto"/>
    <s v="Corporate L3"/>
    <s v="Offer1"/>
    <s v="Branch"/>
    <n v="242.13355200000001"/>
    <s v="Four-Door Car"/>
    <s v="Medsize"/>
  </r>
  <r>
    <s v="YF67162"/>
    <x v="3"/>
    <n v="2429.600516"/>
    <x v="0"/>
    <s v="Basic"/>
    <x v="3"/>
    <s v="1/28/11"/>
    <s v="Employed"/>
    <x v="0"/>
    <n v="23941"/>
    <x v="0"/>
    <x v="0"/>
    <n v="61"/>
    <n v="12"/>
    <n v="1"/>
    <n v="0"/>
    <n v="1"/>
    <s v="Corporate Auto"/>
    <s v="Corporate L2"/>
    <s v="Offer3"/>
    <s v="Agent"/>
    <n v="292.8"/>
    <s v="Four-Door Car"/>
    <s v="Medsize"/>
  </r>
  <r>
    <s v="YE20366"/>
    <x v="3"/>
    <n v="7183.0711149999997"/>
    <x v="0"/>
    <s v="Basic"/>
    <x v="0"/>
    <d v="2011-09-01T00:00:00"/>
    <s v="Medical Leave"/>
    <x v="1"/>
    <n v="14390"/>
    <x v="0"/>
    <x v="1"/>
    <n v="65"/>
    <n v="16"/>
    <n v="4"/>
    <n v="0"/>
    <n v="2"/>
    <s v="Personal Auto"/>
    <s v="Personal L2"/>
    <s v="Offer1"/>
    <s v="Agent"/>
    <n v="402.77886699999999"/>
    <s v="Four-Door Car"/>
    <s v="Medsize"/>
  </r>
  <r>
    <s v="PN77420"/>
    <x v="3"/>
    <n v="5376.8873199999998"/>
    <x v="0"/>
    <s v="Basic"/>
    <x v="1"/>
    <s v="2/23/11"/>
    <s v="Employed"/>
    <x v="1"/>
    <n v="30039"/>
    <x v="0"/>
    <x v="1"/>
    <n v="70"/>
    <n v="21"/>
    <n v="52"/>
    <n v="0"/>
    <n v="9"/>
    <s v="Corporate Auto"/>
    <s v="Corporate L3"/>
    <s v="Offer3"/>
    <s v="Agent"/>
    <n v="498.61263200000002"/>
    <s v="Four-Door Car"/>
    <s v="Medsize"/>
  </r>
  <r>
    <s v="CF26207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WH24638"/>
    <x v="3"/>
    <n v="7079.1702370000003"/>
    <x v="0"/>
    <s v="Extended"/>
    <x v="1"/>
    <s v="2/28/11"/>
    <s v="Employed"/>
    <x v="0"/>
    <n v="24450"/>
    <x v="2"/>
    <x v="0"/>
    <n v="90"/>
    <n v="4"/>
    <n v="65"/>
    <n v="0"/>
    <n v="4"/>
    <s v="Personal Auto"/>
    <s v="Personal L2"/>
    <s v="Offer3"/>
    <s v="Agent"/>
    <n v="250.959093"/>
    <s v="Four-Door Car"/>
    <s v="Medsize"/>
  </r>
  <r>
    <s v="YQ16427"/>
    <x v="3"/>
    <n v="2415.8348500000002"/>
    <x v="0"/>
    <s v="Basic"/>
    <x v="3"/>
    <d v="2011-03-02T00:00:00"/>
    <s v="Unemployed"/>
    <x v="0"/>
    <n v="0"/>
    <x v="0"/>
    <x v="0"/>
    <n v="64"/>
    <n v="26"/>
    <n v="17"/>
    <n v="0"/>
    <n v="1"/>
    <s v="Personal Auto"/>
    <s v="Personal L3"/>
    <s v="Offer2"/>
    <s v="Web"/>
    <n v="360.21729900000003"/>
    <s v="Four-Door Car"/>
    <s v="Large"/>
  </r>
  <r>
    <s v="AZ90068"/>
    <x v="3"/>
    <n v="8193.1605280000003"/>
    <x v="0"/>
    <s v="Basic"/>
    <x v="1"/>
    <s v="2/26/11"/>
    <s v="Employed"/>
    <x v="1"/>
    <n v="89219"/>
    <x v="0"/>
    <x v="1"/>
    <n v="73"/>
    <n v="12"/>
    <n v="9"/>
    <n v="4"/>
    <n v="2"/>
    <s v="Personal Auto"/>
    <s v="Personal L3"/>
    <s v="Offer2"/>
    <s v="Branch"/>
    <n v="350.4"/>
    <s v="Four-Door Car"/>
    <s v="Medsize"/>
  </r>
  <r>
    <s v="PL59209"/>
    <x v="3"/>
    <n v="6952.6511870000004"/>
    <x v="0"/>
    <s v="Basic"/>
    <x v="1"/>
    <s v="1/16/11"/>
    <s v="Unemployed"/>
    <x v="0"/>
    <n v="0"/>
    <x v="0"/>
    <x v="1"/>
    <n v="73"/>
    <n v="2"/>
    <n v="38"/>
    <n v="3"/>
    <n v="2"/>
    <s v="Corporate Auto"/>
    <s v="Corporate L1"/>
    <s v="Offer2"/>
    <s v="Agent"/>
    <n v="525.6"/>
    <s v="Four-Door Car"/>
    <s v="Medsize"/>
  </r>
  <r>
    <s v="VK93542"/>
    <x v="3"/>
    <n v="7465.9805560000004"/>
    <x v="0"/>
    <s v="Basic"/>
    <x v="3"/>
    <s v="2/16/11"/>
    <s v="Unemployed"/>
    <x v="1"/>
    <n v="0"/>
    <x v="0"/>
    <x v="1"/>
    <n v="109"/>
    <n v="4"/>
    <n v="33"/>
    <n v="0"/>
    <n v="8"/>
    <s v="Personal Auto"/>
    <s v="Personal L3"/>
    <s v="Offer3"/>
    <s v="Branch"/>
    <n v="784.8"/>
    <s v="SUV"/>
    <s v="Medsize"/>
  </r>
  <r>
    <s v="NE70589"/>
    <x v="3"/>
    <n v="13220.80421"/>
    <x v="0"/>
    <s v="Basic"/>
    <x v="1"/>
    <s v="1/20/11"/>
    <s v="Disabled"/>
    <x v="1"/>
    <n v="29504"/>
    <x v="0"/>
    <x v="0"/>
    <n v="117"/>
    <n v="24"/>
    <n v="90"/>
    <n v="0"/>
    <n v="2"/>
    <s v="Personal Auto"/>
    <s v="Personal L2"/>
    <s v="Offer1"/>
    <s v="Branch"/>
    <n v="809.03907100000004"/>
    <s v="SUV"/>
    <s v="Medsize"/>
  </r>
  <r>
    <s v="AT52647"/>
    <x v="3"/>
    <n v="4014.9185000000002"/>
    <x v="0"/>
    <s v="Basic"/>
    <x v="3"/>
    <s v="2/22/11"/>
    <s v="Unemployed"/>
    <x v="0"/>
    <n v="0"/>
    <x v="0"/>
    <x v="1"/>
    <n v="113"/>
    <n v="35"/>
    <n v="29"/>
    <n v="0"/>
    <n v="1"/>
    <s v="Personal Auto"/>
    <s v="Personal L1"/>
    <s v="Offer2"/>
    <s v="Call Center"/>
    <n v="1305.2754319999999"/>
    <s v="SUV"/>
    <s v="Medsize"/>
  </r>
  <r>
    <s v="CW38361"/>
    <x v="3"/>
    <n v="8744.7271729999993"/>
    <x v="0"/>
    <s v="Basic"/>
    <x v="0"/>
    <d v="2011-10-02T00:00:00"/>
    <s v="Employed"/>
    <x v="1"/>
    <n v="61706"/>
    <x v="1"/>
    <x v="0"/>
    <n v="110"/>
    <n v="6"/>
    <n v="71"/>
    <n v="0"/>
    <n v="7"/>
    <s v="Corporate Auto"/>
    <s v="Corporate L3"/>
    <s v="Offer3"/>
    <s v="Call Center"/>
    <n v="223.90552400000001"/>
    <s v="SUV"/>
    <s v="Small"/>
  </r>
  <r>
    <s v="BZ92811"/>
    <x v="3"/>
    <n v="5948.9889599999997"/>
    <x v="0"/>
    <s v="Premium"/>
    <x v="3"/>
    <s v="2/20/11"/>
    <s v="Employed"/>
    <x v="0"/>
    <n v="88122"/>
    <x v="0"/>
    <x v="0"/>
    <n v="148"/>
    <n v="15"/>
    <n v="10"/>
    <n v="0"/>
    <n v="1"/>
    <s v="Corporate Auto"/>
    <s v="Corporate L2"/>
    <s v="Offer2"/>
    <s v="Call Center"/>
    <n v="840.23157500000002"/>
    <s v="SUV"/>
    <s v="Medsize"/>
  </r>
  <r>
    <s v="ON68006"/>
    <x v="3"/>
    <n v="5520.1499690000001"/>
    <x v="0"/>
    <s v="Basic"/>
    <x v="0"/>
    <s v="1/16/11"/>
    <s v="Employed"/>
    <x v="0"/>
    <n v="26129"/>
    <x v="0"/>
    <x v="2"/>
    <n v="70"/>
    <n v="4"/>
    <n v="38"/>
    <n v="0"/>
    <n v="3"/>
    <s v="Personal Auto"/>
    <s v="Personal L2"/>
    <s v="Offer1"/>
    <s v="Agent"/>
    <n v="419.18711400000001"/>
    <s v="Four-Door Car"/>
    <s v="Medsize"/>
  </r>
  <r>
    <s v="VG58889"/>
    <x v="3"/>
    <n v="5040.7754340000001"/>
    <x v="0"/>
    <s v="Basic"/>
    <x v="0"/>
    <s v="1/31/11"/>
    <s v="Disabled"/>
    <x v="0"/>
    <n v="22350"/>
    <x v="0"/>
    <x v="0"/>
    <n v="66"/>
    <n v="9"/>
    <n v="3"/>
    <n v="0"/>
    <n v="5"/>
    <s v="Corporate Auto"/>
    <s v="Corporate L3"/>
    <s v="Offer1"/>
    <s v="Agent"/>
    <n v="316.8"/>
    <s v="Two-Door Car"/>
    <s v="Large"/>
  </r>
  <r>
    <s v="MI42935"/>
    <x v="3"/>
    <n v="5654.5930449999996"/>
    <x v="0"/>
    <s v="Extended"/>
    <x v="0"/>
    <d v="2011-04-01T00:00:00"/>
    <s v="Unemployed"/>
    <x v="0"/>
    <n v="0"/>
    <x v="0"/>
    <x v="1"/>
    <n v="83"/>
    <n v="0"/>
    <n v="12"/>
    <n v="0"/>
    <n v="7"/>
    <s v="Personal Auto"/>
    <s v="Personal L2"/>
    <s v="Offer3"/>
    <s v="Call Center"/>
    <n v="597.6"/>
    <s v="Four-Door Car"/>
    <s v="Medsize"/>
  </r>
  <r>
    <s v="OS21957"/>
    <x v="3"/>
    <n v="8896.5002650000006"/>
    <x v="0"/>
    <s v="Basic"/>
    <x v="3"/>
    <s v="1/21/11"/>
    <s v="Employed"/>
    <x v="0"/>
    <n v="26201"/>
    <x v="1"/>
    <x v="0"/>
    <n v="112"/>
    <n v="4"/>
    <n v="48"/>
    <n v="0"/>
    <n v="8"/>
    <s v="Personal Auto"/>
    <s v="Personal L2"/>
    <s v="Offer4"/>
    <s v="Call Center"/>
    <n v="168.901895"/>
    <s v="SUV"/>
    <s v="Small"/>
  </r>
  <r>
    <s v="JG21385"/>
    <x v="3"/>
    <n v="8715.9454690000002"/>
    <x v="0"/>
    <s v="Extended"/>
    <x v="0"/>
    <s v="2/25/11"/>
    <s v="Unemployed"/>
    <x v="1"/>
    <n v="0"/>
    <x v="0"/>
    <x v="1"/>
    <n v="84"/>
    <n v="33"/>
    <n v="20"/>
    <n v="0"/>
    <n v="2"/>
    <s v="Personal Auto"/>
    <s v="Personal L3"/>
    <s v="Offer3"/>
    <s v="Branch"/>
    <n v="604.79999999999995"/>
    <s v="Four-Door Car"/>
    <s v="Medsize"/>
  </r>
  <r>
    <s v="CT62892"/>
    <x v="3"/>
    <n v="7868.808884"/>
    <x v="0"/>
    <s v="Basic"/>
    <x v="0"/>
    <d v="2011-10-01T00:00:00"/>
    <s v="Unemployed"/>
    <x v="0"/>
    <n v="0"/>
    <x v="0"/>
    <x v="0"/>
    <n v="107"/>
    <n v="28"/>
    <n v="14"/>
    <n v="0"/>
    <n v="7"/>
    <s v="Personal Auto"/>
    <s v="Personal L3"/>
    <s v="Offer1"/>
    <s v="Agent"/>
    <n v="513.6"/>
    <s v="SUV"/>
    <s v="Small"/>
  </r>
  <r>
    <s v="IE97795"/>
    <x v="3"/>
    <n v="6878.0084029999998"/>
    <x v="0"/>
    <s v="Extended"/>
    <x v="3"/>
    <d v="2011-05-02T00:00:00"/>
    <s v="Employed"/>
    <x v="1"/>
    <n v="39020"/>
    <x v="0"/>
    <x v="0"/>
    <n v="87"/>
    <n v="0"/>
    <n v="4"/>
    <n v="0"/>
    <n v="5"/>
    <s v="Corporate Auto"/>
    <s v="Corporate L1"/>
    <s v="Offer3"/>
    <s v="Agent"/>
    <n v="485.01384000000002"/>
    <s v="Four-Door Car"/>
    <s v="Small"/>
  </r>
  <r>
    <s v="DM59629"/>
    <x v="3"/>
    <n v="6411.6753040000003"/>
    <x v="0"/>
    <s v="Extended"/>
    <x v="0"/>
    <d v="2011-08-02T00:00:00"/>
    <s v="Employed"/>
    <x v="0"/>
    <n v="47606"/>
    <x v="0"/>
    <x v="2"/>
    <n v="81"/>
    <n v="24"/>
    <n v="50"/>
    <n v="0"/>
    <n v="4"/>
    <s v="Personal Auto"/>
    <s v="Personal L3"/>
    <s v="Offer3"/>
    <s v="Agent"/>
    <n v="388.8"/>
    <s v="Two-Door Car"/>
    <s v="Small"/>
  </r>
  <r>
    <s v="SH48087"/>
    <x v="3"/>
    <n v="10144.3094"/>
    <x v="0"/>
    <s v="Extended"/>
    <x v="1"/>
    <s v="1/29/11"/>
    <s v="Medical Leave"/>
    <x v="0"/>
    <n v="27231"/>
    <x v="0"/>
    <x v="0"/>
    <n v="88"/>
    <n v="0"/>
    <n v="7"/>
    <n v="0"/>
    <n v="2"/>
    <s v="Personal Auto"/>
    <s v="Personal L2"/>
    <s v="Offer1"/>
    <s v="Branch"/>
    <n v="422.4"/>
    <s v="Four-Door Car"/>
    <s v="Medsize"/>
  </r>
  <r>
    <s v="WG93963"/>
    <x v="3"/>
    <n v="8575.9617190000008"/>
    <x v="0"/>
    <s v="Extended"/>
    <x v="1"/>
    <d v="2011-10-02T00:00:00"/>
    <s v="Employed"/>
    <x v="0"/>
    <n v="39946"/>
    <x v="0"/>
    <x v="2"/>
    <n v="218"/>
    <n v="23"/>
    <n v="99"/>
    <n v="0"/>
    <n v="1"/>
    <s v="Personal Auto"/>
    <s v="Personal L1"/>
    <s v="Offer1"/>
    <s v="Branch"/>
    <n v="1046.4000000000001"/>
    <s v="Luxury SUV"/>
    <s v="Small"/>
  </r>
  <r>
    <s v="OQ88395"/>
    <x v="3"/>
    <n v="4510.5426079999997"/>
    <x v="0"/>
    <s v="Basic"/>
    <x v="1"/>
    <d v="2011-04-02T00:00:00"/>
    <s v="Employed"/>
    <x v="1"/>
    <n v="84300"/>
    <x v="1"/>
    <x v="0"/>
    <n v="111"/>
    <n v="13"/>
    <n v="0"/>
    <n v="0"/>
    <n v="1"/>
    <s v="Corporate Auto"/>
    <s v="Corporate L3"/>
    <s v="Offer2"/>
    <s v="Branch"/>
    <n v="202.22495000000001"/>
    <s v="SUV"/>
    <s v="Medsize"/>
  </r>
  <r>
    <s v="XH46220"/>
    <x v="3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Corporate Auto"/>
    <s v="Corporate L2"/>
    <s v="Offer2"/>
    <s v="Call Center"/>
    <n v="19.575683000000001"/>
    <s v="Two-Door Car"/>
    <s v="Large"/>
  </r>
  <r>
    <s v="BK61065"/>
    <x v="3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2"/>
    <s v="Offer1"/>
    <s v="Branch"/>
    <n v="326.39999999999998"/>
    <s v="Four-Door Car"/>
    <s v="Small"/>
  </r>
  <r>
    <s v="UD87700"/>
    <x v="3"/>
    <n v="7164.0119969999996"/>
    <x v="0"/>
    <s v="Basic"/>
    <x v="3"/>
    <d v="2011-10-02T00:00:00"/>
    <s v="Unemployed"/>
    <x v="1"/>
    <n v="0"/>
    <x v="0"/>
    <x v="1"/>
    <n v="108"/>
    <n v="19"/>
    <n v="97"/>
    <n v="0"/>
    <n v="9"/>
    <s v="Corporate Auto"/>
    <s v="Corporate L3"/>
    <s v="Offer1"/>
    <s v="Agent"/>
    <n v="1260.4561940000001"/>
    <s v="SUV"/>
    <s v="Large"/>
  </r>
  <r>
    <s v="CO19402"/>
    <x v="3"/>
    <n v="13265.510389999999"/>
    <x v="0"/>
    <s v="Basic"/>
    <x v="0"/>
    <d v="2011-09-01T00:00:00"/>
    <s v="Employed"/>
    <x v="0"/>
    <n v="99617"/>
    <x v="1"/>
    <x v="0"/>
    <n v="109"/>
    <n v="1"/>
    <n v="62"/>
    <n v="0"/>
    <n v="2"/>
    <s v="Personal Auto"/>
    <s v="Personal L2"/>
    <s v="Offer3"/>
    <s v="Agent"/>
    <n v="74.934678000000005"/>
    <s v="SUV"/>
    <s v="Medsize"/>
  </r>
  <r>
    <s v="KJ29915"/>
    <x v="3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Personal Auto"/>
    <s v="Personal L2"/>
    <s v="Offer1"/>
    <s v="Agent"/>
    <n v="456.70273500000002"/>
    <s v="Two-Door Car"/>
    <s v="Medsize"/>
  </r>
  <r>
    <s v="JX52708"/>
    <x v="3"/>
    <n v="4556.0683179999996"/>
    <x v="0"/>
    <s v="Basic"/>
    <x v="0"/>
    <s v="2/14/11"/>
    <s v="Medical Leave"/>
    <x v="1"/>
    <n v="25617"/>
    <x v="0"/>
    <x v="2"/>
    <n v="63"/>
    <n v="22"/>
    <n v="3"/>
    <n v="0"/>
    <n v="3"/>
    <s v="Personal Auto"/>
    <s v="Personal L3"/>
    <s v="Offer2"/>
    <s v="Call Center"/>
    <n v="302.39999999999998"/>
    <s v="Two-Door Car"/>
    <s v="Medsize"/>
  </r>
  <r>
    <s v="OT42923"/>
    <x v="3"/>
    <n v="2751.2502089999998"/>
    <x v="0"/>
    <s v="Basic"/>
    <x v="3"/>
    <s v="2/20/11"/>
    <s v="Employed"/>
    <x v="1"/>
    <n v="86788"/>
    <x v="0"/>
    <x v="1"/>
    <n v="70"/>
    <n v="32"/>
    <n v="68"/>
    <n v="0"/>
    <n v="1"/>
    <s v="Personal Auto"/>
    <s v="Personal L3"/>
    <s v="Offer2"/>
    <s v="Agent"/>
    <n v="336"/>
    <s v="Four-Door Car"/>
    <s v="Medsize"/>
  </r>
  <r>
    <s v="DL34364"/>
    <x v="3"/>
    <n v="2914.0946100000001"/>
    <x v="0"/>
    <s v="Extended"/>
    <x v="3"/>
    <s v="1/25/11"/>
    <s v="Disabled"/>
    <x v="1"/>
    <n v="28523"/>
    <x v="0"/>
    <x v="0"/>
    <n v="77"/>
    <n v="15"/>
    <n v="12"/>
    <n v="0"/>
    <n v="1"/>
    <s v="Corporate Auto"/>
    <s v="Corporate L1"/>
    <s v="Offer3"/>
    <s v="Agent"/>
    <n v="369.6"/>
    <s v="Four-Door Car"/>
    <s v="Large"/>
  </r>
  <r>
    <s v="WX16610"/>
    <x v="3"/>
    <n v="5824.7670250000001"/>
    <x v="0"/>
    <s v="Basic"/>
    <x v="0"/>
    <s v="2/20/11"/>
    <s v="Employed"/>
    <x v="0"/>
    <n v="38492"/>
    <x v="2"/>
    <x v="0"/>
    <n v="72"/>
    <n v="27"/>
    <n v="34"/>
    <n v="0"/>
    <n v="3"/>
    <s v="Personal Auto"/>
    <s v="Personal L3"/>
    <s v="Offer2"/>
    <s v="Branch"/>
    <n v="207.90165400000001"/>
    <s v="Four-Door Car"/>
    <s v="Medsize"/>
  </r>
  <r>
    <s v="NH76558"/>
    <x v="3"/>
    <n v="5755.1821399999999"/>
    <x v="0"/>
    <s v="Basic"/>
    <x v="3"/>
    <s v="1/26/11"/>
    <s v="Employed"/>
    <x v="0"/>
    <n v="97657"/>
    <x v="1"/>
    <x v="0"/>
    <n v="71"/>
    <n v="2"/>
    <n v="19"/>
    <n v="0"/>
    <n v="8"/>
    <s v="Personal Auto"/>
    <s v="Personal L2"/>
    <s v="Offer2"/>
    <s v="Branch"/>
    <n v="107.32523500000001"/>
    <s v="Two-Door Car"/>
    <s v="Medsize"/>
  </r>
  <r>
    <s v="SQ14756"/>
    <x v="3"/>
    <n v="2424.6907759999999"/>
    <x v="0"/>
    <s v="Basic"/>
    <x v="2"/>
    <s v="1/29/11"/>
    <s v="Employed"/>
    <x v="1"/>
    <n v="49008"/>
    <x v="0"/>
    <x v="0"/>
    <n v="61"/>
    <n v="11"/>
    <n v="74"/>
    <n v="1"/>
    <n v="1"/>
    <s v="Personal Auto"/>
    <s v="Personal L1"/>
    <s v="Offer1"/>
    <s v="Branch"/>
    <n v="292.8"/>
    <s v="Four-Door Car"/>
    <s v="Medsize"/>
  </r>
  <r>
    <s v="EP64069"/>
    <x v="3"/>
    <n v="5138.2449980000001"/>
    <x v="0"/>
    <s v="Basic"/>
    <x v="0"/>
    <d v="2011-08-01T00:00:00"/>
    <s v="Employed"/>
    <x v="0"/>
    <n v="72264"/>
    <x v="2"/>
    <x v="0"/>
    <n v="64"/>
    <n v="2"/>
    <n v="66"/>
    <n v="0"/>
    <n v="9"/>
    <s v="Corporate Auto"/>
    <s v="Corporate L3"/>
    <s v="Offer3"/>
    <s v="Web"/>
    <n v="272.64984399999997"/>
    <s v="Four-Door Car"/>
    <s v="Medsize"/>
  </r>
  <r>
    <s v="IS63817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Corporate Auto"/>
    <s v="Corporate L2"/>
    <s v="Offer1"/>
    <s v="Branch"/>
    <n v="364.8"/>
    <s v="Four-Door Car"/>
    <s v="Medsize"/>
  </r>
  <r>
    <s v="UC83161"/>
    <x v="3"/>
    <n v="6106.4687450000001"/>
    <x v="0"/>
    <s v="Premium"/>
    <x v="3"/>
    <d v="2011-04-01T00:00:00"/>
    <s v="Employed"/>
    <x v="0"/>
    <n v="60234"/>
    <x v="1"/>
    <x v="0"/>
    <n v="152"/>
    <n v="14"/>
    <n v="98"/>
    <n v="0"/>
    <n v="1"/>
    <s v="Personal Auto"/>
    <s v="Personal L2"/>
    <s v="Offer3"/>
    <s v="Web"/>
    <n v="136.21706599999999"/>
    <s v="SUV"/>
    <s v="Medsize"/>
  </r>
  <r>
    <s v="DL45122"/>
    <x v="3"/>
    <n v="3329.887725"/>
    <x v="0"/>
    <s v="Extended"/>
    <x v="0"/>
    <s v="2/17/11"/>
    <s v="Employed"/>
    <x v="1"/>
    <n v="75556"/>
    <x v="0"/>
    <x v="0"/>
    <n v="84"/>
    <n v="24"/>
    <n v="78"/>
    <n v="0"/>
    <n v="1"/>
    <s v="Corporate Auto"/>
    <s v="Corporate L3"/>
    <s v="Offer2"/>
    <s v="Agent"/>
    <n v="498.927007"/>
    <s v="Four-Door Car"/>
    <s v="Small"/>
  </r>
  <r>
    <s v="KB90953"/>
    <x v="3"/>
    <n v="40132.011350000001"/>
    <x v="0"/>
    <s v="Extended"/>
    <x v="0"/>
    <s v="2/24/11"/>
    <s v="Employed"/>
    <x v="0"/>
    <n v="98710"/>
    <x v="2"/>
    <x v="0"/>
    <n v="123"/>
    <n v="21"/>
    <n v="42"/>
    <n v="0"/>
    <n v="2"/>
    <s v="Personal Auto"/>
    <s v="Personal L2"/>
    <s v="Offer2"/>
    <s v="Branch"/>
    <n v="587.391029"/>
    <s v="Sports Car"/>
    <s v="Medsize"/>
  </r>
  <r>
    <s v="EX72956"/>
    <x v="3"/>
    <n v="5095.3659930000003"/>
    <x v="0"/>
    <s v="Basic"/>
    <x v="0"/>
    <s v="1/27/11"/>
    <s v="Employed"/>
    <x v="0"/>
    <n v="69461"/>
    <x v="1"/>
    <x v="1"/>
    <n v="64"/>
    <n v="7"/>
    <n v="61"/>
    <n v="0"/>
    <n v="6"/>
    <s v="Personal Auto"/>
    <s v="Personal L2"/>
    <s v="Offer3"/>
    <s v="Branch"/>
    <n v="101.417253"/>
    <s v="Two-Door Car"/>
    <s v="Large"/>
  </r>
  <r>
    <s v="YN15016"/>
    <x v="3"/>
    <n v="4471.7478760000004"/>
    <x v="0"/>
    <s v="Basic"/>
    <x v="3"/>
    <s v="2/26/11"/>
    <s v="Unemployed"/>
    <x v="1"/>
    <n v="0"/>
    <x v="0"/>
    <x v="1"/>
    <n v="68"/>
    <n v="35"/>
    <n v="98"/>
    <n v="2"/>
    <n v="9"/>
    <s v="Personal Auto"/>
    <s v="Personal L3"/>
    <s v="Offer1"/>
    <s v="Branch"/>
    <n v="489.6"/>
    <s v="Four-Door Car"/>
    <s v="Medsize"/>
  </r>
  <r>
    <s v="GW56797"/>
    <x v="3"/>
    <n v="8773.5075479999996"/>
    <x v="0"/>
    <s v="Extended"/>
    <x v="3"/>
    <d v="2011-06-02T00:00:00"/>
    <s v="Unemployed"/>
    <x v="1"/>
    <n v="0"/>
    <x v="0"/>
    <x v="1"/>
    <n v="87"/>
    <n v="24"/>
    <n v="53"/>
    <n v="0"/>
    <n v="2"/>
    <s v="Personal Auto"/>
    <s v="Personal L3"/>
    <s v="Offer4"/>
    <s v="Branch"/>
    <n v="626.4"/>
    <s v="Four-Door Car"/>
    <s v="Medsize"/>
  </r>
  <r>
    <s v="QR57842"/>
    <x v="3"/>
    <n v="10351.372649999999"/>
    <x v="0"/>
    <s v="Extended"/>
    <x v="1"/>
    <d v="2011-07-01T00:00:00"/>
    <s v="Employed"/>
    <x v="0"/>
    <n v="73895"/>
    <x v="0"/>
    <x v="0"/>
    <n v="129"/>
    <n v="2"/>
    <n v="31"/>
    <n v="0"/>
    <n v="7"/>
    <s v="Corporate Auto"/>
    <s v="Corporate L1"/>
    <s v="Offer4"/>
    <s v="Branch"/>
    <n v="825.41682600000001"/>
    <s v="SUV"/>
    <s v="Medsize"/>
  </r>
  <r>
    <s v="TB53616"/>
    <x v="3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JN10602"/>
    <x v="3"/>
    <n v="8201.3300330000002"/>
    <x v="0"/>
    <s v="Basic"/>
    <x v="2"/>
    <d v="2011-12-02T00:00:00"/>
    <s v="Employed"/>
    <x v="0"/>
    <n v="81785"/>
    <x v="0"/>
    <x v="2"/>
    <n v="67"/>
    <n v="12"/>
    <n v="44"/>
    <n v="0"/>
    <n v="2"/>
    <s v="Personal Auto"/>
    <s v="Personal L2"/>
    <s v="Offer1"/>
    <s v="Agent"/>
    <n v="321.60000000000002"/>
    <s v="Four-Door Car"/>
    <s v="Large"/>
  </r>
  <r>
    <s v="VI94769"/>
    <x v="3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1"/>
    <s v="Offer1"/>
    <s v="Branch"/>
    <n v="347.857619"/>
    <s v="Four-Door Car"/>
    <s v="Medsize"/>
  </r>
  <r>
    <s v="BQ60673"/>
    <x v="3"/>
    <n v="5205.0248419999998"/>
    <x v="0"/>
    <s v="Basic"/>
    <x v="0"/>
    <s v="1/14/11"/>
    <s v="Employed"/>
    <x v="1"/>
    <n v="32946"/>
    <x v="0"/>
    <x v="0"/>
    <n v="66"/>
    <n v="13"/>
    <n v="7"/>
    <n v="0"/>
    <n v="6"/>
    <s v="Corporate Auto"/>
    <s v="Corporate L3"/>
    <s v="Offer1"/>
    <s v="Branch"/>
    <n v="316.8"/>
    <s v="Two-Door Car"/>
    <s v="Small"/>
  </r>
  <r>
    <s v="JK68578"/>
    <x v="3"/>
    <n v="15306.133959999999"/>
    <x v="0"/>
    <s v="Basic"/>
    <x v="3"/>
    <d v="2011-06-02T00:00:00"/>
    <s v="Employed"/>
    <x v="0"/>
    <n v="83868"/>
    <x v="1"/>
    <x v="0"/>
    <n v="189"/>
    <n v="30"/>
    <n v="91"/>
    <n v="0"/>
    <n v="7"/>
    <s v="Corporate Auto"/>
    <s v="Corporate L2"/>
    <s v="Offer1"/>
    <s v="Agent"/>
    <n v="134.83623700000001"/>
    <s v="Luxury Car"/>
    <s v="Medsize"/>
  </r>
  <r>
    <s v="OI39449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2"/>
    <s v="Offer1"/>
    <s v="Agent"/>
    <n v="513.6"/>
    <s v="SUV"/>
    <s v="Medsize"/>
  </r>
  <r>
    <s v="NJ29981"/>
    <x v="3"/>
    <n v="4553.1855569999998"/>
    <x v="0"/>
    <s v="Extended"/>
    <x v="3"/>
    <d v="2011-10-02T00:00:00"/>
    <s v="Unemployed"/>
    <x v="1"/>
    <n v="0"/>
    <x v="0"/>
    <x v="0"/>
    <n v="124"/>
    <n v="1"/>
    <n v="43"/>
    <n v="0"/>
    <n v="1"/>
    <s v="Corporate Auto"/>
    <s v="Corporate L3"/>
    <s v="Offer1"/>
    <s v="Branch"/>
    <n v="714.49474599999996"/>
    <s v="SUV"/>
    <s v="Medsize"/>
  </r>
  <r>
    <s v="ZO16199"/>
    <x v="3"/>
    <n v="5354.3655349999999"/>
    <x v="0"/>
    <s v="Basic"/>
    <x v="3"/>
    <s v="2/16/11"/>
    <s v="Disabled"/>
    <x v="0"/>
    <n v="17099"/>
    <x v="0"/>
    <x v="0"/>
    <n v="69"/>
    <n v="13"/>
    <n v="28"/>
    <n v="0"/>
    <n v="9"/>
    <s v="Personal Auto"/>
    <s v="Personal L2"/>
    <s v="Offer1"/>
    <s v="Web"/>
    <n v="331.2"/>
    <s v="Four-Door Car"/>
    <s v="Small"/>
  </r>
  <r>
    <s v="HB12866"/>
    <x v="3"/>
    <n v="7449.855125"/>
    <x v="0"/>
    <s v="Extended"/>
    <x v="3"/>
    <s v="2/26/11"/>
    <s v="Unemployed"/>
    <x v="0"/>
    <n v="0"/>
    <x v="0"/>
    <x v="1"/>
    <n v="206"/>
    <n v="7"/>
    <n v="82"/>
    <n v="0"/>
    <n v="1"/>
    <s v="Personal Auto"/>
    <s v="Personal L2"/>
    <s v="Offer2"/>
    <s v="Agent"/>
    <n v="1483.2"/>
    <s v="Luxury SUV"/>
    <s v="Large"/>
  </r>
  <r>
    <s v="DQ19344"/>
    <x v="3"/>
    <n v="3112.049841"/>
    <x v="0"/>
    <s v="Extended"/>
    <x v="1"/>
    <s v="2/24/11"/>
    <s v="Employed"/>
    <x v="1"/>
    <n v="33046"/>
    <x v="1"/>
    <x v="0"/>
    <n v="79"/>
    <n v="14"/>
    <n v="26"/>
    <n v="0"/>
    <n v="1"/>
    <s v="Personal Auto"/>
    <s v="Personal L3"/>
    <s v="Offer4"/>
    <s v="Branch"/>
    <n v="181.538354"/>
    <s v="Four-Door Car"/>
    <s v="Medsize"/>
  </r>
  <r>
    <s v="GH35369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3"/>
    <s v="Offer1"/>
    <s v="Agent"/>
    <n v="321.60000000000002"/>
    <s v="Four-Door Car"/>
    <s v="Medsize"/>
  </r>
  <r>
    <s v="QR26617"/>
    <x v="3"/>
    <n v="4865.8482180000001"/>
    <x v="0"/>
    <s v="Basic"/>
    <x v="0"/>
    <s v="2/19/11"/>
    <s v="Employed"/>
    <x v="1"/>
    <n v="21498"/>
    <x v="0"/>
    <x v="0"/>
    <n v="63"/>
    <n v="23"/>
    <n v="72"/>
    <n v="0"/>
    <n v="9"/>
    <s v="Corporate Auto"/>
    <s v="Corporate L1"/>
    <s v="Offer2"/>
    <s v="Agent"/>
    <n v="302.39999999999998"/>
    <s v="Four-Door Car"/>
    <s v="Medsize"/>
  </r>
  <r>
    <s v="QZ34525"/>
    <x v="3"/>
    <n v="6993.380588"/>
    <x v="0"/>
    <s v="Basic"/>
    <x v="0"/>
    <s v="2/21/11"/>
    <s v="Unemployed"/>
    <x v="1"/>
    <n v="0"/>
    <x v="0"/>
    <x v="1"/>
    <n v="66"/>
    <n v="7"/>
    <n v="59"/>
    <n v="0"/>
    <n v="2"/>
    <s v="Personal Auto"/>
    <s v="Personal L3"/>
    <s v="Offer1"/>
    <s v="Agent"/>
    <n v="439.70111800000001"/>
    <s v="Four-Door Car"/>
    <s v="Medsize"/>
  </r>
  <r>
    <s v="IU62399"/>
    <x v="3"/>
    <n v="5860.4830899999997"/>
    <x v="0"/>
    <s v="Basic"/>
    <x v="0"/>
    <s v="2/25/11"/>
    <s v="Employed"/>
    <x v="0"/>
    <n v="36889"/>
    <x v="2"/>
    <x v="0"/>
    <n v="74"/>
    <n v="24"/>
    <n v="82"/>
    <n v="1"/>
    <n v="3"/>
    <s v="Personal Auto"/>
    <s v="Personal L2"/>
    <s v="Offer1"/>
    <s v="Agent"/>
    <n v="192.186026"/>
    <s v="Four-Door Car"/>
    <s v="Medsize"/>
  </r>
  <r>
    <s v="OH23893"/>
    <x v="3"/>
    <n v="9115.5716900000007"/>
    <x v="0"/>
    <s v="Basic"/>
    <x v="0"/>
    <s v="2/15/11"/>
    <s v="Employed"/>
    <x v="0"/>
    <n v="69588"/>
    <x v="1"/>
    <x v="0"/>
    <n v="114"/>
    <n v="19"/>
    <n v="45"/>
    <n v="0"/>
    <n v="6"/>
    <s v="Personal Auto"/>
    <s v="Personal L1"/>
    <s v="Offer1"/>
    <s v="Branch"/>
    <n v="173.08002400000001"/>
    <s v="SUV"/>
    <s v="Medsize"/>
  </r>
  <r>
    <s v="ZX83542"/>
    <x v="3"/>
    <n v="5300.6863940000003"/>
    <x v="0"/>
    <s v="Basic"/>
    <x v="2"/>
    <s v="2/16/11"/>
    <s v="Disabled"/>
    <x v="1"/>
    <n v="26585"/>
    <x v="2"/>
    <x v="0"/>
    <n v="69"/>
    <n v="26"/>
    <n v="23"/>
    <n v="0"/>
    <n v="4"/>
    <s v="Corporate Auto"/>
    <s v="Corporate L3"/>
    <s v="Offer1"/>
    <s v="Call Center"/>
    <n v="308.65119499999997"/>
    <s v="Four-Door Car"/>
    <s v="Large"/>
  </r>
  <r>
    <s v="CO16841"/>
    <x v="3"/>
    <n v="3630.269217"/>
    <x v="0"/>
    <s v="Basic"/>
    <x v="0"/>
    <s v="2/16/11"/>
    <s v="Unemployed"/>
    <x v="0"/>
    <n v="0"/>
    <x v="0"/>
    <x v="1"/>
    <n v="101"/>
    <n v="34"/>
    <n v="53"/>
    <n v="0"/>
    <n v="1"/>
    <s v="Corporate Auto"/>
    <s v="Corporate L2"/>
    <s v="Offer2"/>
    <s v="Web"/>
    <n v="727.2"/>
    <s v="SUV"/>
    <s v="Small"/>
  </r>
  <r>
    <s v="MV81355"/>
    <x v="3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2"/>
    <s v="Offer2"/>
    <s v="Branch"/>
    <n v="528"/>
    <s v="SUV"/>
    <s v="Medsize"/>
  </r>
  <r>
    <s v="HU22390"/>
    <x v="3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Corporate Auto"/>
    <s v="Corporate L3"/>
    <s v="Offer2"/>
    <s v="Agent"/>
    <n v="57.712985000000003"/>
    <s v="Sports Car"/>
    <s v="Medsize"/>
  </r>
  <r>
    <s v="YS74016"/>
    <x v="3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2"/>
    <s v="Offer1"/>
    <s v="Agent"/>
    <n v="960.11539900000002"/>
    <s v="SUV"/>
    <s v="Large"/>
  </r>
  <r>
    <s v="PU33703"/>
    <x v="3"/>
    <n v="2435.3215449999998"/>
    <x v="0"/>
    <s v="Basic"/>
    <x v="1"/>
    <s v="2/17/11"/>
    <s v="Employed"/>
    <x v="0"/>
    <n v="43721"/>
    <x v="0"/>
    <x v="0"/>
    <n v="61"/>
    <n v="5"/>
    <n v="84"/>
    <n v="0"/>
    <n v="1"/>
    <s v="Personal Auto"/>
    <s v="Personal L2"/>
    <s v="Offer2"/>
    <s v="Branch"/>
    <n v="292.8"/>
    <s v="Four-Door Car"/>
    <s v="Small"/>
  </r>
  <r>
    <s v="PJ59176"/>
    <x v="3"/>
    <n v="8754.2334040000005"/>
    <x v="0"/>
    <s v="Basic"/>
    <x v="3"/>
    <d v="2011-06-02T00:00:00"/>
    <s v="Employed"/>
    <x v="1"/>
    <n v="51209"/>
    <x v="1"/>
    <x v="0"/>
    <n v="109"/>
    <n v="35"/>
    <n v="3"/>
    <n v="0"/>
    <n v="6"/>
    <s v="Personal Auto"/>
    <s v="Personal L3"/>
    <s v="Offer1"/>
    <s v="Call Center"/>
    <n v="39.497929999999997"/>
    <s v="SUV"/>
    <s v="Medsize"/>
  </r>
  <r>
    <s v="ML68781"/>
    <x v="3"/>
    <n v="2628.5630959999999"/>
    <x v="0"/>
    <s v="Basic"/>
    <x v="1"/>
    <s v="1/21/11"/>
    <s v="Employed"/>
    <x v="0"/>
    <n v="84498"/>
    <x v="2"/>
    <x v="0"/>
    <n v="65"/>
    <n v="18"/>
    <n v="83"/>
    <n v="0"/>
    <n v="1"/>
    <s v="Personal Auto"/>
    <s v="Personal L3"/>
    <s v="Offer2"/>
    <s v="Branch"/>
    <n v="255.210049"/>
    <s v="Four-Door Car"/>
    <s v="Medsize"/>
  </r>
  <r>
    <s v="JI93499"/>
    <x v="3"/>
    <n v="6669.184698"/>
    <x v="0"/>
    <s v="Basic"/>
    <x v="3"/>
    <s v="1/17/11"/>
    <s v="Unemployed"/>
    <x v="1"/>
    <n v="0"/>
    <x v="0"/>
    <x v="0"/>
    <n v="65"/>
    <n v="30"/>
    <n v="5"/>
    <n v="1"/>
    <n v="2"/>
    <s v="Corporate Auto"/>
    <s v="Corporate L1"/>
    <s v="Offer3"/>
    <s v="Agent"/>
    <n v="312"/>
    <s v="Four-Door Car"/>
    <s v="Medsize"/>
  </r>
  <r>
    <s v="NY90858"/>
    <x v="3"/>
    <n v="6765.8005320000002"/>
    <x v="0"/>
    <s v="Extended"/>
    <x v="1"/>
    <s v="2/24/11"/>
    <s v="Employed"/>
    <x v="1"/>
    <n v="59034"/>
    <x v="2"/>
    <x v="0"/>
    <n v="85"/>
    <n v="0"/>
    <n v="85"/>
    <n v="0"/>
    <n v="3"/>
    <s v="Personal Auto"/>
    <s v="Personal L3"/>
    <s v="Offer1"/>
    <s v="Agent"/>
    <n v="378.75258000000002"/>
    <s v="Four-Door Car"/>
    <s v="Medsize"/>
  </r>
  <r>
    <s v="IZ76711"/>
    <x v="3"/>
    <n v="10013.77995"/>
    <x v="0"/>
    <s v="Extended"/>
    <x v="0"/>
    <d v="2011-08-02T00:00:00"/>
    <s v="Unemployed"/>
    <x v="0"/>
    <n v="0"/>
    <x v="0"/>
    <x v="0"/>
    <n v="135"/>
    <n v="26"/>
    <n v="38"/>
    <n v="0"/>
    <n v="3"/>
    <s v="Personal Auto"/>
    <s v="Personal L2"/>
    <s v="Offer2"/>
    <s v="Branch"/>
    <n v="773.69026799999995"/>
    <s v="Sports Car"/>
    <s v="Medsize"/>
  </r>
  <r>
    <s v="BT78461"/>
    <x v="3"/>
    <n v="11288.172039999999"/>
    <x v="0"/>
    <s v="Basic"/>
    <x v="1"/>
    <s v="1/31/11"/>
    <s v="Employed"/>
    <x v="0"/>
    <n v="96399"/>
    <x v="2"/>
    <x v="0"/>
    <n v="70"/>
    <n v="1"/>
    <n v="28"/>
    <n v="0"/>
    <n v="2"/>
    <s v="Personal Auto"/>
    <s v="Personal L1"/>
    <s v="Offer2"/>
    <s v="Agent"/>
    <n v="307.89535000000001"/>
    <s v="Four-Door Car"/>
    <s v="Medsize"/>
  </r>
  <r>
    <s v="PS68884"/>
    <x v="3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Corporate Auto"/>
    <s v="Corporate L3"/>
    <s v="Offer1"/>
    <s v="Agent"/>
    <n v="566.4"/>
    <s v="SUV"/>
    <s v="Medsize"/>
  </r>
  <r>
    <s v="EY71439"/>
    <x v="3"/>
    <n v="7131.7312910000001"/>
    <x v="0"/>
    <s v="Basic"/>
    <x v="3"/>
    <d v="2011-10-01T00:00:00"/>
    <s v="Unemployed"/>
    <x v="1"/>
    <n v="0"/>
    <x v="0"/>
    <x v="1"/>
    <n v="103"/>
    <n v="29"/>
    <n v="58"/>
    <n v="0"/>
    <n v="3"/>
    <s v="Corporate Auto"/>
    <s v="Corporate L2"/>
    <s v="Offer3"/>
    <s v="Call Center"/>
    <n v="741.6"/>
    <s v="Sports Car"/>
    <s v="Small"/>
  </r>
  <r>
    <s v="TO84268"/>
    <x v="3"/>
    <n v="9051.7121609999995"/>
    <x v="0"/>
    <s v="Premium"/>
    <x v="2"/>
    <d v="2011-12-01T00:00:00"/>
    <s v="Employed"/>
    <x v="1"/>
    <n v="60964"/>
    <x v="2"/>
    <x v="0"/>
    <n v="113"/>
    <n v="21"/>
    <n v="16"/>
    <n v="0"/>
    <n v="4"/>
    <s v="Personal Auto"/>
    <s v="Personal L2"/>
    <s v="Offer3"/>
    <s v="Agent"/>
    <n v="327.72371299999998"/>
    <s v="Four-Door Car"/>
    <s v="Medsize"/>
  </r>
  <r>
    <s v="UH93563"/>
    <x v="3"/>
    <n v="5306.1627410000001"/>
    <x v="0"/>
    <s v="Basic"/>
    <x v="1"/>
    <s v="2/24/11"/>
    <s v="Employed"/>
    <x v="1"/>
    <n v="42871"/>
    <x v="0"/>
    <x v="0"/>
    <n v="67"/>
    <n v="2"/>
    <n v="13"/>
    <n v="0"/>
    <n v="6"/>
    <s v="Corporate Auto"/>
    <s v="Corporate L3"/>
    <s v="Offer3"/>
    <s v="Web"/>
    <n v="321.60000000000002"/>
    <s v="Four-Door Car"/>
    <s v="Small"/>
  </r>
  <r>
    <s v="GD57363"/>
    <x v="3"/>
    <n v="5133.635886"/>
    <x v="0"/>
    <s v="Basic"/>
    <x v="1"/>
    <s v="2/27/11"/>
    <s v="Employed"/>
    <x v="1"/>
    <n v="38795"/>
    <x v="1"/>
    <x v="0"/>
    <n v="65"/>
    <n v="23"/>
    <n v="64"/>
    <n v="0"/>
    <n v="3"/>
    <s v="Personal Auto"/>
    <s v="Personal L2"/>
    <s v="Offer2"/>
    <s v="Agent"/>
    <n v="98.354737"/>
    <s v="Four-Door Car"/>
    <s v="Medsize"/>
  </r>
  <r>
    <s v="LU36517"/>
    <x v="3"/>
    <n v="11124.60499"/>
    <x v="0"/>
    <s v="Premium"/>
    <x v="0"/>
    <s v="1/19/11"/>
    <s v="Unemployed"/>
    <x v="1"/>
    <n v="0"/>
    <x v="0"/>
    <x v="1"/>
    <n v="112"/>
    <n v="25"/>
    <n v="69"/>
    <n v="0"/>
    <n v="2"/>
    <s v="Personal Auto"/>
    <s v="Personal L2"/>
    <s v="Offer3"/>
    <s v="Agent"/>
    <n v="806.4"/>
    <s v="Two-Door Car"/>
    <s v="Small"/>
  </r>
  <r>
    <s v="DO93657"/>
    <x v="3"/>
    <n v="7285.1039129999999"/>
    <x v="0"/>
    <s v="Extended"/>
    <x v="2"/>
    <d v="2011-09-01T00:00:00"/>
    <s v="Employed"/>
    <x v="1"/>
    <n v="57134"/>
    <x v="0"/>
    <x v="0"/>
    <n v="91"/>
    <n v="6"/>
    <n v="6"/>
    <n v="1"/>
    <n v="8"/>
    <s v="Personal Auto"/>
    <s v="Personal L3"/>
    <s v="Offer1"/>
    <s v="Branch"/>
    <n v="436.8"/>
    <s v="Two-Door Car"/>
    <s v="Medsize"/>
  </r>
  <r>
    <s v="EF41225"/>
    <x v="3"/>
    <n v="14627.92807"/>
    <x v="0"/>
    <s v="Extended"/>
    <x v="1"/>
    <s v="2/19/11"/>
    <s v="Employed"/>
    <x v="0"/>
    <n v="40711"/>
    <x v="0"/>
    <x v="0"/>
    <n v="121"/>
    <n v="12"/>
    <n v="38"/>
    <n v="0"/>
    <n v="2"/>
    <s v="Personal Auto"/>
    <s v="Personal L3"/>
    <s v="Offer3"/>
    <s v="Web"/>
    <n v="580.79999999999995"/>
    <s v="SUV"/>
    <s v="Medsize"/>
  </r>
  <r>
    <s v="CY97519"/>
    <x v="3"/>
    <n v="17086.753710000001"/>
    <x v="0"/>
    <s v="Basic"/>
    <x v="1"/>
    <d v="2011-09-02T00:00:00"/>
    <s v="Employed"/>
    <x v="1"/>
    <n v="26334"/>
    <x v="0"/>
    <x v="0"/>
    <n v="63"/>
    <n v="3"/>
    <n v="73"/>
    <n v="2"/>
    <n v="2"/>
    <s v="Corporate Auto"/>
    <s v="Corporate L1"/>
    <s v="Offer2"/>
    <s v="Branch"/>
    <n v="453.6"/>
    <s v="Two-Door Car"/>
    <s v="Small"/>
  </r>
  <r>
    <s v="FO36473"/>
    <x v="3"/>
    <n v="4298.3785669999997"/>
    <x v="0"/>
    <s v="Basic"/>
    <x v="0"/>
    <s v="2/17/11"/>
    <s v="Employed"/>
    <x v="0"/>
    <n v="31414"/>
    <x v="0"/>
    <x v="0"/>
    <n v="116"/>
    <n v="0"/>
    <n v="68"/>
    <n v="4"/>
    <n v="1"/>
    <s v="Personal Auto"/>
    <s v="Personal L3"/>
    <s v="Offer1"/>
    <s v="Call Center"/>
    <n v="556.79999999999995"/>
    <s v="SUV"/>
    <s v="Medsize"/>
  </r>
  <r>
    <s v="OD66412"/>
    <x v="3"/>
    <n v="5018.894421"/>
    <x v="0"/>
    <s v="Basic"/>
    <x v="4"/>
    <d v="2011-06-02T00:00:00"/>
    <s v="Employed"/>
    <x v="0"/>
    <n v="74423"/>
    <x v="1"/>
    <x v="0"/>
    <n v="62"/>
    <n v="31"/>
    <n v="10"/>
    <n v="0"/>
    <n v="5"/>
    <s v="Personal Auto"/>
    <s v="Personal L2"/>
    <s v="Offer2"/>
    <s v="Agent"/>
    <n v="50.800185999999997"/>
    <s v="Four-Door Car"/>
    <s v="Medsize"/>
  </r>
  <r>
    <s v="IW54903"/>
    <x v="3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1"/>
    <s v="Offer2"/>
    <s v="Agent"/>
    <n v="316.8"/>
    <s v="Four-Door Car"/>
    <s v="Medsize"/>
  </r>
  <r>
    <s v="RF64040"/>
    <x v="3"/>
    <n v="9591.0282530000004"/>
    <x v="0"/>
    <s v="Extended"/>
    <x v="0"/>
    <d v="2011-03-01T00:00:00"/>
    <s v="Unemployed"/>
    <x v="0"/>
    <n v="0"/>
    <x v="1"/>
    <x v="0"/>
    <n v="128"/>
    <n v="23"/>
    <n v="27"/>
    <n v="0"/>
    <n v="6"/>
    <s v="Corporate Auto"/>
    <s v="Corporate L3"/>
    <s v="Offer1"/>
    <s v="Call Center"/>
    <n v="150.952506"/>
    <s v="SUV"/>
    <s v="Medsize"/>
  </r>
  <r>
    <s v="CB17191"/>
    <x v="3"/>
    <n v="3240.6675310000001"/>
    <x v="0"/>
    <s v="Extended"/>
    <x v="3"/>
    <s v="2/21/11"/>
    <s v="Employed"/>
    <x v="0"/>
    <n v="30646"/>
    <x v="1"/>
    <x v="0"/>
    <n v="81"/>
    <n v="26"/>
    <n v="26"/>
    <n v="0"/>
    <n v="1"/>
    <s v="Corporate Auto"/>
    <s v="Corporate L2"/>
    <s v="Offer1"/>
    <s v="Agent"/>
    <n v="128.57791"/>
    <s v="Four-Door Car"/>
    <s v="Medsize"/>
  </r>
  <r>
    <s v="OI39301"/>
    <x v="3"/>
    <n v="8906.5060900000008"/>
    <x v="0"/>
    <s v="Basic"/>
    <x v="3"/>
    <d v="2011-02-02T00:00:00"/>
    <s v="Unemployed"/>
    <x v="0"/>
    <n v="0"/>
    <x v="0"/>
    <x v="1"/>
    <n v="118"/>
    <n v="28"/>
    <n v="33"/>
    <n v="0"/>
    <n v="3"/>
    <s v="Personal Auto"/>
    <s v="Personal L2"/>
    <s v="Offer2"/>
    <s v="Agent"/>
    <n v="566.4"/>
    <s v="SUV"/>
    <s v="Medsize"/>
  </r>
  <r>
    <s v="VY90611"/>
    <x v="3"/>
    <n v="2499.0365510000001"/>
    <x v="0"/>
    <s v="Basic"/>
    <x v="2"/>
    <s v="1/27/11"/>
    <s v="Employed"/>
    <x v="0"/>
    <n v="28264"/>
    <x v="0"/>
    <x v="2"/>
    <n v="63"/>
    <n v="22"/>
    <n v="9"/>
    <n v="0"/>
    <n v="1"/>
    <s v="Corporate Auto"/>
    <s v="Corporate L3"/>
    <s v="Offer2"/>
    <s v="Agent"/>
    <n v="364.622773"/>
    <s v="Two-Door Car"/>
    <s v="Small"/>
  </r>
  <r>
    <s v="KF96171"/>
    <x v="3"/>
    <n v="8167.9923220000001"/>
    <x v="0"/>
    <s v="Premium"/>
    <x v="3"/>
    <s v="2/23/11"/>
    <s v="Unemployed"/>
    <x v="0"/>
    <n v="0"/>
    <x v="0"/>
    <x v="1"/>
    <n v="117"/>
    <n v="5"/>
    <n v="27"/>
    <n v="0"/>
    <n v="6"/>
    <s v="Personal Auto"/>
    <s v="Personal L2"/>
    <s v="Offer1"/>
    <s v="Call Center"/>
    <n v="842.4"/>
    <s v="Two-Door Car"/>
    <s v="Medsize"/>
  </r>
  <r>
    <s v="IJ36435"/>
    <x v="3"/>
    <n v="5811.6118500000002"/>
    <x v="0"/>
    <s v="Extended"/>
    <x v="1"/>
    <s v="1/24/11"/>
    <s v="Unemployed"/>
    <x v="0"/>
    <n v="0"/>
    <x v="2"/>
    <x v="0"/>
    <n v="79"/>
    <n v="10"/>
    <n v="22"/>
    <n v="0"/>
    <n v="8"/>
    <s v="Personal Auto"/>
    <s v="Personal L2"/>
    <s v="Offer3"/>
    <s v="Agent"/>
    <n v="304.55012900000003"/>
    <s v="Four-Door Car"/>
    <s v="Medsize"/>
  </r>
  <r>
    <s v="GX40957"/>
    <x v="3"/>
    <n v="18732.2012"/>
    <x v="0"/>
    <s v="Basic"/>
    <x v="1"/>
    <s v="2/22/11"/>
    <s v="Employed"/>
    <x v="0"/>
    <n v="70187"/>
    <x v="0"/>
    <x v="0"/>
    <n v="117"/>
    <n v="4"/>
    <n v="61"/>
    <n v="0"/>
    <n v="2"/>
    <s v="Personal Auto"/>
    <s v="Personal L3"/>
    <s v="Offer3"/>
    <s v="Call Center"/>
    <n v="632.16097000000002"/>
    <s v="Sports Car"/>
    <s v="Medsize"/>
  </r>
  <r>
    <s v="RT36566"/>
    <x v="3"/>
    <n v="5260.623466"/>
    <x v="0"/>
    <s v="Basic"/>
    <x v="0"/>
    <d v="2011-01-01T00:00:00"/>
    <s v="Employed"/>
    <x v="0"/>
    <n v="31006"/>
    <x v="0"/>
    <x v="2"/>
    <n v="67"/>
    <n v="20"/>
    <n v="16"/>
    <n v="0"/>
    <n v="4"/>
    <s v="Personal Auto"/>
    <s v="Personal L3"/>
    <s v="Offer2"/>
    <s v="Call Center"/>
    <n v="321.60000000000002"/>
    <s v="Four-Door Car"/>
    <s v="Medsize"/>
  </r>
  <r>
    <s v="ML38237"/>
    <x v="3"/>
    <n v="8869.6311430000005"/>
    <x v="0"/>
    <s v="Basic"/>
    <x v="3"/>
    <s v="1/19/11"/>
    <s v="Unemployed"/>
    <x v="0"/>
    <n v="0"/>
    <x v="0"/>
    <x v="0"/>
    <n v="119"/>
    <n v="12"/>
    <n v="57"/>
    <n v="0"/>
    <n v="4"/>
    <s v="Corporate Auto"/>
    <s v="Corporate L1"/>
    <s v="Offer1"/>
    <s v="Agent"/>
    <n v="571.20000000000005"/>
    <s v="SUV"/>
    <s v="Medsize"/>
  </r>
  <r>
    <s v="RR74547"/>
    <x v="3"/>
    <n v="2878.8469409999998"/>
    <x v="0"/>
    <s v="Extended"/>
    <x v="3"/>
    <s v="2/23/11"/>
    <s v="Unemployed"/>
    <x v="1"/>
    <n v="0"/>
    <x v="0"/>
    <x v="1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x v="3"/>
    <n v="2810.9570530000001"/>
    <x v="0"/>
    <s v="Basic"/>
    <x v="3"/>
    <d v="2011-11-02T00:00:00"/>
    <s v="Employed"/>
    <x v="1"/>
    <n v="20371"/>
    <x v="0"/>
    <x v="0"/>
    <n v="71"/>
    <n v="19"/>
    <n v="14"/>
    <n v="1"/>
    <n v="1"/>
    <s v="Personal Auto"/>
    <s v="Personal L2"/>
    <s v="Offer4"/>
    <s v="Call Center"/>
    <n v="340.8"/>
    <s v="Four-Door Car"/>
    <s v="Medsize"/>
  </r>
  <r>
    <s v="KS36311"/>
    <x v="3"/>
    <n v="2701.0397189999999"/>
    <x v="0"/>
    <s v="Basic"/>
    <x v="1"/>
    <s v="2/19/11"/>
    <s v="Employed"/>
    <x v="0"/>
    <n v="39141"/>
    <x v="0"/>
    <x v="0"/>
    <n v="68"/>
    <n v="22"/>
    <n v="7"/>
    <n v="0"/>
    <n v="1"/>
    <s v="Personal Auto"/>
    <s v="Personal L1"/>
    <s v="Offer2"/>
    <s v="Branch"/>
    <n v="402.45629600000001"/>
    <s v="Four-Door Car"/>
    <s v="Small"/>
  </r>
  <r>
    <s v="ZZ69693"/>
    <x v="3"/>
    <n v="2449.5800479999998"/>
    <x v="0"/>
    <s v="Basic"/>
    <x v="3"/>
    <s v="1/23/11"/>
    <s v="Unemployed"/>
    <x v="1"/>
    <n v="0"/>
    <x v="0"/>
    <x v="1"/>
    <n v="69"/>
    <n v="20"/>
    <n v="44"/>
    <n v="0"/>
    <n v="1"/>
    <s v="Corporate Auto"/>
    <s v="Corporate L3"/>
    <s v="Offer3"/>
    <s v="Branch"/>
    <n v="496.8"/>
    <s v="Four-Door Car"/>
    <s v="Large"/>
  </r>
  <r>
    <s v="FS70572"/>
    <x v="3"/>
    <n v="9445.9259849999999"/>
    <x v="0"/>
    <s v="Extended"/>
    <x v="1"/>
    <d v="2011-10-01T00:00:00"/>
    <s v="Employed"/>
    <x v="1"/>
    <n v="76837"/>
    <x v="1"/>
    <x v="2"/>
    <n v="78"/>
    <n v="2"/>
    <n v="12"/>
    <n v="0"/>
    <n v="2"/>
    <s v="Corporate Auto"/>
    <s v="Corporate L2"/>
    <s v="Offer4"/>
    <s v="Call Center"/>
    <n v="23.788022000000002"/>
    <s v="Four-Door Car"/>
    <s v="Small"/>
  </r>
  <r>
    <s v="LN87823"/>
    <x v="3"/>
    <n v="4414.5776880000003"/>
    <x v="0"/>
    <s v="Basic"/>
    <x v="3"/>
    <d v="2011-09-01T00:00:00"/>
    <s v="Unemployed"/>
    <x v="0"/>
    <n v="0"/>
    <x v="0"/>
    <x v="1"/>
    <n v="61"/>
    <n v="23"/>
    <n v="46"/>
    <n v="0"/>
    <n v="7"/>
    <s v="Personal Auto"/>
    <s v="Personal L2"/>
    <s v="Offer3"/>
    <s v="Agent"/>
    <n v="643.87706700000001"/>
    <s v="Four-Door Car"/>
    <s v="Medsize"/>
  </r>
  <r>
    <s v="XL81489"/>
    <x v="3"/>
    <n v="6785.5363340000004"/>
    <x v="0"/>
    <s v="Premium"/>
    <x v="0"/>
    <s v="2/25/11"/>
    <s v="Unemployed"/>
    <x v="0"/>
    <n v="0"/>
    <x v="0"/>
    <x v="1"/>
    <n v="197"/>
    <n v="6"/>
    <n v="22"/>
    <n v="0"/>
    <n v="1"/>
    <s v="Corporate Auto"/>
    <s v="Corporate L3"/>
    <s v="Offer1"/>
    <s v="Agent"/>
    <n v="1439.6760019999999"/>
    <s v="Sports Car"/>
    <s v="Small"/>
  </r>
  <r>
    <s v="NQ32487"/>
    <x v="3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2"/>
    <s v="Offer1"/>
    <s v="Agent"/>
    <n v="694.59828800000003"/>
    <s v="SUV"/>
    <s v="Medsize"/>
  </r>
  <r>
    <s v="XF60649"/>
    <x v="3"/>
    <n v="7452.9391910000004"/>
    <x v="0"/>
    <s v="Basic"/>
    <x v="0"/>
    <d v="2011-04-01T00:00:00"/>
    <s v="Unemployed"/>
    <x v="0"/>
    <n v="0"/>
    <x v="0"/>
    <x v="1"/>
    <n v="106"/>
    <n v="5"/>
    <n v="32"/>
    <n v="0"/>
    <n v="4"/>
    <s v="Personal Auto"/>
    <s v="Personal L2"/>
    <s v="Offer1"/>
    <s v="Web"/>
    <n v="763.2"/>
    <s v="SUV"/>
    <s v="Medsize"/>
  </r>
  <r>
    <s v="VA95584"/>
    <x v="3"/>
    <n v="12723.153109999999"/>
    <x v="0"/>
    <s v="Basic"/>
    <x v="2"/>
    <s v="1/20/11"/>
    <s v="Employed"/>
    <x v="1"/>
    <n v="34665"/>
    <x v="0"/>
    <x v="0"/>
    <n v="64"/>
    <n v="29"/>
    <n v="58"/>
    <n v="0"/>
    <n v="2"/>
    <s v="Personal Auto"/>
    <s v="Personal L3"/>
    <s v="Offer2"/>
    <s v="Branch"/>
    <n v="450.85948000000002"/>
    <s v="Two-Door Car"/>
    <s v="Small"/>
  </r>
  <r>
    <s v="FN80010"/>
    <x v="3"/>
    <n v="4312.642503"/>
    <x v="0"/>
    <s v="Basic"/>
    <x v="2"/>
    <d v="2011-03-01T00:00:00"/>
    <s v="Disabled"/>
    <x v="0"/>
    <n v="25404"/>
    <x v="0"/>
    <x v="2"/>
    <n v="112"/>
    <n v="16"/>
    <n v="4"/>
    <n v="0"/>
    <n v="1"/>
    <s v="Personal Auto"/>
    <s v="Personal L3"/>
    <s v="Offer1"/>
    <s v="Branch"/>
    <n v="578.17523400000005"/>
    <s v="SUV"/>
    <s v="Medsize"/>
  </r>
  <r>
    <s v="QX22025"/>
    <x v="3"/>
    <n v="12148.940979999999"/>
    <x v="0"/>
    <s v="Basic"/>
    <x v="3"/>
    <d v="2011-05-01T00:00:00"/>
    <s v="Employed"/>
    <x v="0"/>
    <n v="37025"/>
    <x v="2"/>
    <x v="0"/>
    <n v="101"/>
    <n v="15"/>
    <n v="36"/>
    <n v="0"/>
    <n v="2"/>
    <s v="Corporate Auto"/>
    <s v="Corporate L1"/>
    <s v="Offer3"/>
    <s v="Branch"/>
    <n v="427.24380300000001"/>
    <s v="SUV"/>
    <s v="Medsize"/>
  </r>
  <r>
    <s v="ZU63258"/>
    <x v="3"/>
    <n v="3549.7474659999998"/>
    <x v="0"/>
    <s v="Basic"/>
    <x v="0"/>
    <s v="1/19/11"/>
    <s v="Unemployed"/>
    <x v="1"/>
    <n v="0"/>
    <x v="0"/>
    <x v="0"/>
    <n v="100"/>
    <n v="27"/>
    <n v="32"/>
    <n v="1"/>
    <n v="1"/>
    <s v="Personal Auto"/>
    <s v="Personal L3"/>
    <s v="Offer2"/>
    <s v="Agent"/>
    <n v="480"/>
    <s v="SUV"/>
    <s v="Medsize"/>
  </r>
  <r>
    <s v="IC74050"/>
    <x v="3"/>
    <n v="6153.3948380000002"/>
    <x v="0"/>
    <s v="Premium"/>
    <x v="3"/>
    <s v="1/19/11"/>
    <s v="Disabled"/>
    <x v="0"/>
    <n v="23939"/>
    <x v="0"/>
    <x v="0"/>
    <n v="160"/>
    <n v="33"/>
    <n v="78"/>
    <n v="1"/>
    <n v="1"/>
    <s v="Personal Auto"/>
    <s v="Personal L2"/>
    <s v="Offer1"/>
    <s v="Call Center"/>
    <n v="768"/>
    <s v="SUV"/>
    <s v="Medsize"/>
  </r>
  <r>
    <s v="JX80723"/>
    <x v="3"/>
    <n v="6272.4168229999996"/>
    <x v="0"/>
    <s v="Extended"/>
    <x v="1"/>
    <d v="2011-04-02T00:00:00"/>
    <s v="Employed"/>
    <x v="1"/>
    <n v="76673"/>
    <x v="1"/>
    <x v="2"/>
    <n v="80"/>
    <n v="2"/>
    <n v="59"/>
    <n v="1"/>
    <n v="4"/>
    <s v="Personal Auto"/>
    <s v="Personal L1"/>
    <s v="Offer1"/>
    <s v="Branch"/>
    <n v="56.082107000000001"/>
    <s v="Four-Door Car"/>
    <s v="Medsize"/>
  </r>
  <r>
    <s v="CT50487"/>
    <x v="3"/>
    <n v="2851.1611210000001"/>
    <x v="0"/>
    <s v="Basic"/>
    <x v="3"/>
    <d v="2011-10-02T00:00:00"/>
    <s v="Employed"/>
    <x v="0"/>
    <n v="55274"/>
    <x v="0"/>
    <x v="0"/>
    <n v="71"/>
    <n v="14"/>
    <n v="35"/>
    <n v="0"/>
    <n v="1"/>
    <s v="Corporate Auto"/>
    <s v="Corporate L3"/>
    <s v="Offer2"/>
    <s v="Call Center"/>
    <n v="484.72815300000002"/>
    <s v="Two-Door Car"/>
    <s v="Medsize"/>
  </r>
  <r>
    <s v="VT16570"/>
    <x v="3"/>
    <n v="6781.1256720000001"/>
    <x v="0"/>
    <s v="Extended"/>
    <x v="1"/>
    <s v="1/20/11"/>
    <s v="Employed"/>
    <x v="0"/>
    <n v="30324"/>
    <x v="1"/>
    <x v="2"/>
    <n v="86"/>
    <n v="15"/>
    <n v="67"/>
    <n v="0"/>
    <n v="8"/>
    <s v="Corporate Auto"/>
    <s v="Corporate L2"/>
    <s v="Offer1"/>
    <s v="Call Center"/>
    <n v="143.943749"/>
    <s v="Four-Door Car"/>
    <s v="Medsize"/>
  </r>
  <r>
    <s v="YW94562"/>
    <x v="3"/>
    <n v="4985.2392250000003"/>
    <x v="0"/>
    <s v="Basic"/>
    <x v="1"/>
    <d v="2011-10-01T00:00:00"/>
    <s v="Employed"/>
    <x v="0"/>
    <n v="31702"/>
    <x v="0"/>
    <x v="0"/>
    <n v="63"/>
    <n v="13"/>
    <n v="3"/>
    <n v="1"/>
    <n v="7"/>
    <s v="Personal Auto"/>
    <s v="Personal L2"/>
    <s v="Offer1"/>
    <s v="Web"/>
    <n v="302.39999999999998"/>
    <s v="Four-Door Car"/>
    <s v="Medsize"/>
  </r>
  <r>
    <s v="JG83075"/>
    <x v="3"/>
    <n v="6725.0437469999997"/>
    <x v="0"/>
    <s v="Extended"/>
    <x v="1"/>
    <s v="2/21/11"/>
    <s v="Unemployed"/>
    <x v="0"/>
    <n v="0"/>
    <x v="0"/>
    <x v="1"/>
    <n v="95"/>
    <n v="15"/>
    <n v="8"/>
    <n v="0"/>
    <n v="5"/>
    <s v="Corporate Auto"/>
    <s v="Corporate L3"/>
    <s v="Offer1"/>
    <s v="Agent"/>
    <n v="684"/>
    <s v="Four-Door Car"/>
    <s v="Medsize"/>
  </r>
  <r>
    <s v="SZ61563"/>
    <x v="3"/>
    <n v="36632.534319999999"/>
    <x v="0"/>
    <s v="Extended"/>
    <x v="0"/>
    <s v="1/21/11"/>
    <s v="Employed"/>
    <x v="1"/>
    <n v="70908"/>
    <x v="2"/>
    <x v="2"/>
    <n v="132"/>
    <n v="0"/>
    <n v="71"/>
    <n v="1"/>
    <n v="2"/>
    <s v="Personal Auto"/>
    <s v="Personal L2"/>
    <s v="Offer1"/>
    <s v="Call Center"/>
    <n v="521.44401100000005"/>
    <s v="SUV"/>
    <s v="Medsize"/>
  </r>
  <r>
    <s v="JO60130"/>
    <x v="3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2"/>
    <s v="Offer2"/>
    <s v="Agent"/>
    <n v="281.29590300000001"/>
    <s v="Four-Door Car"/>
    <s v="Large"/>
  </r>
  <r>
    <s v="BG55927"/>
    <x v="3"/>
    <n v="12206.89208"/>
    <x v="0"/>
    <s v="Premium"/>
    <x v="1"/>
    <d v="2011-09-01T00:00:00"/>
    <s v="Disabled"/>
    <x v="0"/>
    <n v="17705"/>
    <x v="0"/>
    <x v="0"/>
    <n v="108"/>
    <n v="7"/>
    <n v="19"/>
    <n v="1"/>
    <n v="2"/>
    <s v="Personal Auto"/>
    <s v="Personal L3"/>
    <s v="Offer2"/>
    <s v="Agent"/>
    <n v="668.73901000000001"/>
    <s v="Two-Door Car"/>
    <s v="Medsize"/>
  </r>
  <r>
    <s v="BS53322"/>
    <x v="3"/>
    <n v="14196.96535"/>
    <x v="0"/>
    <s v="Basic"/>
    <x v="3"/>
    <d v="2011-06-01T00:00:00"/>
    <s v="Employed"/>
    <x v="0"/>
    <n v="77738"/>
    <x v="2"/>
    <x v="0"/>
    <n v="118"/>
    <n v="18"/>
    <n v="47"/>
    <n v="0"/>
    <n v="2"/>
    <s v="Personal Auto"/>
    <s v="Personal L3"/>
    <s v="Offer2"/>
    <s v="Call Center"/>
    <n v="463.45735200000001"/>
    <s v="SUV"/>
    <s v="Small"/>
  </r>
  <r>
    <s v="FZ13256"/>
    <x v="3"/>
    <n v="2670.7978210000001"/>
    <x v="0"/>
    <s v="Basic"/>
    <x v="0"/>
    <s v="2/22/11"/>
    <s v="Unemployed"/>
    <x v="0"/>
    <n v="0"/>
    <x v="0"/>
    <x v="1"/>
    <n v="72"/>
    <n v="18"/>
    <n v="41"/>
    <n v="0"/>
    <n v="1"/>
    <s v="Corporate Auto"/>
    <s v="Corporate L1"/>
    <s v="Offer1"/>
    <s v="Web"/>
    <n v="366.27722399999999"/>
    <s v="Four-Door Car"/>
    <s v="Medsize"/>
  </r>
  <r>
    <s v="CM38959"/>
    <x v="3"/>
    <n v="8033.9108619999997"/>
    <x v="0"/>
    <s v="Basic"/>
    <x v="1"/>
    <s v="1/30/11"/>
    <s v="Employed"/>
    <x v="0"/>
    <n v="70311"/>
    <x v="0"/>
    <x v="0"/>
    <n v="66"/>
    <n v="18"/>
    <n v="15"/>
    <n v="0"/>
    <n v="2"/>
    <s v="Personal Auto"/>
    <s v="Personal L3"/>
    <s v="Offer1"/>
    <s v="Branch"/>
    <n v="341.39510300000001"/>
    <s v="Two-Door Car"/>
    <s v="Medsize"/>
  </r>
  <r>
    <s v="FS38926"/>
    <x v="3"/>
    <n v="9685.5429769999992"/>
    <x v="0"/>
    <s v="Extended"/>
    <x v="0"/>
    <s v="2/22/11"/>
    <s v="Employed"/>
    <x v="0"/>
    <n v="66022"/>
    <x v="1"/>
    <x v="0"/>
    <n v="239"/>
    <n v="17"/>
    <n v="80"/>
    <n v="0"/>
    <n v="1"/>
    <s v="Personal Auto"/>
    <s v="Personal L2"/>
    <s v="Offer4"/>
    <s v="Web"/>
    <n v="538.22950200000002"/>
    <s v="Luxury Car"/>
    <s v="Medsize"/>
  </r>
  <r>
    <s v="EN31802"/>
    <x v="3"/>
    <n v="36168.341059999999"/>
    <x v="0"/>
    <s v="Basic"/>
    <x v="3"/>
    <d v="2011-09-01T00:00:00"/>
    <s v="Employed"/>
    <x v="1"/>
    <n v="74140"/>
    <x v="0"/>
    <x v="0"/>
    <n v="101"/>
    <n v="31"/>
    <n v="23"/>
    <n v="2"/>
    <n v="2"/>
    <s v="Personal Auto"/>
    <s v="Personal L1"/>
    <s v="Offer2"/>
    <s v="Web"/>
    <n v="484.8"/>
    <s v="SUV"/>
    <s v="Medsize"/>
  </r>
  <r>
    <s v="TO18404"/>
    <x v="3"/>
    <n v="10453.255800000001"/>
    <x v="0"/>
    <s v="Extended"/>
    <x v="0"/>
    <s v="1/22/11"/>
    <s v="Employed"/>
    <x v="0"/>
    <n v="73604"/>
    <x v="2"/>
    <x v="2"/>
    <n v="88"/>
    <n v="12"/>
    <n v="75"/>
    <n v="0"/>
    <n v="2"/>
    <s v="Corporate Auto"/>
    <s v="Corporate L3"/>
    <s v="Offer2"/>
    <s v="Agent"/>
    <n v="398.19283999999999"/>
    <s v="Two-Door Car"/>
    <s v="Medsize"/>
  </r>
  <r>
    <s v="VQ53427"/>
    <x v="3"/>
    <n v="5406.6948540000003"/>
    <x v="0"/>
    <s v="Basic"/>
    <x v="1"/>
    <s v="1/14/11"/>
    <s v="Medical Leave"/>
    <x v="1"/>
    <n v="21855"/>
    <x v="0"/>
    <x v="0"/>
    <n v="74"/>
    <n v="21"/>
    <n v="49"/>
    <n v="1"/>
    <n v="6"/>
    <s v="Corporate Auto"/>
    <s v="Corporate L2"/>
    <s v="Offer1"/>
    <s v="Web"/>
    <n v="355.2"/>
    <s v="Four-Door Car"/>
    <s v="Medsize"/>
  </r>
  <r>
    <s v="OT50011"/>
    <x v="3"/>
    <n v="2671.1666489999998"/>
    <x v="0"/>
    <s v="Basic"/>
    <x v="2"/>
    <s v="1/26/11"/>
    <s v="Medical Leave"/>
    <x v="0"/>
    <n v="23305"/>
    <x v="1"/>
    <x v="0"/>
    <n v="68"/>
    <n v="25"/>
    <n v="26"/>
    <n v="0"/>
    <n v="1"/>
    <s v="Personal Auto"/>
    <s v="Personal L2"/>
    <s v="Offer2"/>
    <s v="Branch"/>
    <n v="127.15713700000001"/>
    <s v="Four-Door Car"/>
    <s v="Medsize"/>
  </r>
  <r>
    <s v="OO96627"/>
    <x v="3"/>
    <n v="3531.3481649999999"/>
    <x v="0"/>
    <s v="Extended"/>
    <x v="3"/>
    <d v="2011-11-02T00:00:00"/>
    <s v="Unemployed"/>
    <x v="1"/>
    <n v="0"/>
    <x v="0"/>
    <x v="1"/>
    <n v="98"/>
    <n v="23"/>
    <n v="46"/>
    <n v="0"/>
    <n v="1"/>
    <s v="Corporate Auto"/>
    <s v="Corporate L3"/>
    <s v="Offer2"/>
    <s v="Call Center"/>
    <n v="958.50274300000001"/>
    <s v="Two-Door Car"/>
    <s v="Small"/>
  </r>
  <r>
    <s v="BN77676"/>
    <x v="3"/>
    <n v="4835.5695050000004"/>
    <x v="0"/>
    <s v="Basic"/>
    <x v="3"/>
    <d v="2011-05-01T00:00:00"/>
    <s v="Unemployed"/>
    <x v="1"/>
    <n v="0"/>
    <x v="0"/>
    <x v="1"/>
    <n v="71"/>
    <n v="11"/>
    <n v="71"/>
    <n v="0"/>
    <n v="6"/>
    <s v="Personal Auto"/>
    <s v="Personal L2"/>
    <s v="Offer3"/>
    <s v="Agent"/>
    <n v="511.2"/>
    <s v="Four-Door Car"/>
    <s v="Medsize"/>
  </r>
  <r>
    <s v="JT64945"/>
    <x v="3"/>
    <n v="13422.06378"/>
    <x v="0"/>
    <s v="Basic"/>
    <x v="1"/>
    <d v="2011-05-02T00:00:00"/>
    <s v="Employed"/>
    <x v="0"/>
    <n v="65024"/>
    <x v="2"/>
    <x v="0"/>
    <n v="67"/>
    <n v="17"/>
    <n v="15"/>
    <n v="0"/>
    <n v="2"/>
    <s v="Personal Auto"/>
    <s v="Personal L2"/>
    <s v="Offer2"/>
    <s v="Call Center"/>
    <n v="189.86932899999999"/>
    <s v="Four-Door Car"/>
    <s v="Medsize"/>
  </r>
  <r>
    <s v="BO58202"/>
    <x v="3"/>
    <n v="2424.2246620000001"/>
    <x v="0"/>
    <s v="Basic"/>
    <x v="0"/>
    <s v="1/13/11"/>
    <s v="Disabled"/>
    <x v="0"/>
    <n v="22590"/>
    <x v="1"/>
    <x v="1"/>
    <n v="67"/>
    <n v="7"/>
    <n v="61"/>
    <n v="0"/>
    <n v="1"/>
    <s v="Personal Auto"/>
    <s v="Personal L3"/>
    <s v="Offer1"/>
    <s v="Call Center"/>
    <n v="85.683520000000001"/>
    <s v="Two-Door Car"/>
    <s v="Medsize"/>
  </r>
  <r>
    <s v="UR71715"/>
    <x v="3"/>
    <n v="2983.1104140000002"/>
    <x v="0"/>
    <s v="Extended"/>
    <x v="1"/>
    <s v="1/16/11"/>
    <s v="Unemployed"/>
    <x v="1"/>
    <n v="0"/>
    <x v="0"/>
    <x v="1"/>
    <n v="91"/>
    <n v="3"/>
    <n v="57"/>
    <n v="0"/>
    <n v="1"/>
    <s v="Personal Auto"/>
    <s v="Personal L3"/>
    <s v="Offer4"/>
    <s v="Call Center"/>
    <n v="436.8"/>
    <s v="Four-Door Car"/>
    <s v="Small"/>
  </r>
  <r>
    <s v="GM84292"/>
    <x v="3"/>
    <n v="14723.40712"/>
    <x v="0"/>
    <s v="Extended"/>
    <x v="2"/>
    <s v="1/13/11"/>
    <s v="Employed"/>
    <x v="0"/>
    <n v="38401"/>
    <x v="0"/>
    <x v="0"/>
    <n v="92"/>
    <n v="17"/>
    <n v="62"/>
    <n v="0"/>
    <n v="2"/>
    <s v="Corporate Auto"/>
    <s v="Corporate L1"/>
    <s v="Offer1"/>
    <s v="Agent"/>
    <n v="441.6"/>
    <s v="Four-Door Car"/>
    <s v="Medsize"/>
  </r>
  <r>
    <s v="DW20514"/>
    <x v="3"/>
    <n v="8438.4637829999992"/>
    <x v="0"/>
    <s v="Basic"/>
    <x v="1"/>
    <s v="1/17/11"/>
    <s v="Disabled"/>
    <x v="1"/>
    <n v="25539"/>
    <x v="0"/>
    <x v="0"/>
    <n v="112"/>
    <n v="15"/>
    <n v="63"/>
    <n v="0"/>
    <n v="3"/>
    <s v="Personal Auto"/>
    <s v="Personal L3"/>
    <s v="Offer1"/>
    <s v="Web"/>
    <n v="585.06982500000004"/>
    <s v="SUV"/>
    <s v="Small"/>
  </r>
  <r>
    <s v="WZ45123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LW11571"/>
    <x v="3"/>
    <n v="2690.0697540000001"/>
    <x v="0"/>
    <s v="Basic"/>
    <x v="0"/>
    <d v="2011-07-02T00:00:00"/>
    <s v="Employed"/>
    <x v="1"/>
    <n v="87313"/>
    <x v="0"/>
    <x v="2"/>
    <n v="67"/>
    <n v="4"/>
    <n v="5"/>
    <n v="0"/>
    <n v="1"/>
    <s v="Personal Auto"/>
    <s v="Personal L1"/>
    <s v="Offer2"/>
    <s v="Agent"/>
    <n v="321.60000000000002"/>
    <s v="Four-Door Car"/>
    <s v="Small"/>
  </r>
  <r>
    <s v="TI48450"/>
    <x v="3"/>
    <n v="7948.5447510000004"/>
    <x v="0"/>
    <s v="Basic"/>
    <x v="1"/>
    <s v="2/15/11"/>
    <s v="Employed"/>
    <x v="1"/>
    <n v="23916"/>
    <x v="0"/>
    <x v="0"/>
    <n v="68"/>
    <n v="33"/>
    <n v="86"/>
    <n v="0"/>
    <n v="2"/>
    <s v="Corporate Auto"/>
    <s v="Corporate L3"/>
    <s v="Offer4"/>
    <s v="Call Center"/>
    <n v="481.113765"/>
    <s v="Two-Door Car"/>
    <s v="Medsize"/>
  </r>
  <r>
    <s v="CZ62883"/>
    <x v="3"/>
    <n v="11378.88711"/>
    <x v="0"/>
    <s v="Extended"/>
    <x v="0"/>
    <d v="2011-07-01T00:00:00"/>
    <s v="Employed"/>
    <x v="0"/>
    <n v="34854"/>
    <x v="0"/>
    <x v="0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x v="3"/>
    <n v="5219.7540449999997"/>
    <x v="0"/>
    <s v="Basic"/>
    <x v="1"/>
    <s v="2/23/11"/>
    <s v="Employed"/>
    <x v="0"/>
    <n v="48203"/>
    <x v="0"/>
    <x v="2"/>
    <n v="66"/>
    <n v="20"/>
    <n v="47"/>
    <n v="0"/>
    <n v="6"/>
    <s v="Personal Auto"/>
    <s v="Personal L2"/>
    <s v="Offer4"/>
    <s v="Call Center"/>
    <n v="413.23884500000003"/>
    <s v="Four-Door Car"/>
    <s v="Medsize"/>
  </r>
  <r>
    <s v="EB61889"/>
    <x v="3"/>
    <n v="9486.0370050000001"/>
    <x v="0"/>
    <s v="Extended"/>
    <x v="3"/>
    <s v="2/28/11"/>
    <s v="Medical Leave"/>
    <x v="1"/>
    <n v="25322"/>
    <x v="0"/>
    <x v="2"/>
    <n v="126"/>
    <n v="23"/>
    <n v="52"/>
    <n v="0"/>
    <n v="3"/>
    <s v="Corporate Auto"/>
    <s v="Corporate L3"/>
    <s v="Offer3"/>
    <s v="Call Center"/>
    <n v="886.03355399999998"/>
    <s v="Sports Car"/>
    <s v="Medsize"/>
  </r>
  <r>
    <s v="GX22027"/>
    <x v="3"/>
    <n v="4762.557323"/>
    <x v="0"/>
    <s v="Basic"/>
    <x v="0"/>
    <d v="2011-04-02T00:00:00"/>
    <s v="Medical Leave"/>
    <x v="0"/>
    <n v="16656"/>
    <x v="0"/>
    <x v="0"/>
    <n v="63"/>
    <n v="11"/>
    <n v="53"/>
    <n v="1"/>
    <n v="9"/>
    <s v="Personal Auto"/>
    <s v="Personal L2"/>
    <s v="Offer1"/>
    <s v="Branch"/>
    <n v="302.39999999999998"/>
    <s v="Two-Door Car"/>
    <s v="Medsize"/>
  </r>
  <r>
    <s v="BN91755"/>
    <x v="3"/>
    <n v="4975.1710419999999"/>
    <x v="0"/>
    <s v="Extended"/>
    <x v="2"/>
    <s v="1/30/11"/>
    <s v="Employed"/>
    <x v="0"/>
    <n v="44723"/>
    <x v="2"/>
    <x v="0"/>
    <n v="124"/>
    <n v="26"/>
    <n v="3"/>
    <n v="0"/>
    <n v="1"/>
    <s v="Personal Auto"/>
    <s v="Personal L2"/>
    <s v="Offer1"/>
    <s v="Call Center"/>
    <n v="341.08827600000001"/>
    <s v="SUV"/>
    <s v="Medsize"/>
  </r>
  <r>
    <s v="OZ89964"/>
    <x v="3"/>
    <n v="4422.615495"/>
    <x v="0"/>
    <s v="Basic"/>
    <x v="3"/>
    <s v="1/30/11"/>
    <s v="Employed"/>
    <x v="1"/>
    <n v="35979"/>
    <x v="0"/>
    <x v="1"/>
    <n v="116"/>
    <n v="34"/>
    <n v="28"/>
    <n v="2"/>
    <n v="1"/>
    <s v="Personal Auto"/>
    <s v="Personal L3"/>
    <s v="Offer3"/>
    <s v="Call Center"/>
    <n v="556.79999999999995"/>
    <s v="Sports Car"/>
    <s v="Small"/>
  </r>
  <r>
    <s v="PV62467"/>
    <x v="3"/>
    <n v="4849.6979449999999"/>
    <x v="0"/>
    <s v="Basic"/>
    <x v="1"/>
    <s v="1/27/11"/>
    <s v="Employed"/>
    <x v="0"/>
    <n v="36413"/>
    <x v="1"/>
    <x v="0"/>
    <n v="61"/>
    <n v="21"/>
    <n v="76"/>
    <n v="0"/>
    <n v="3"/>
    <s v="Personal Auto"/>
    <s v="Personal L3"/>
    <s v="Offer1"/>
    <s v="Branch"/>
    <n v="153.013115"/>
    <s v="Four-Door Car"/>
    <s v="Medsize"/>
  </r>
  <r>
    <s v="QZ71100"/>
    <x v="3"/>
    <n v="19237.69976"/>
    <x v="0"/>
    <s v="Basic"/>
    <x v="0"/>
    <s v="2/17/11"/>
    <s v="Unemployed"/>
    <x v="1"/>
    <n v="0"/>
    <x v="0"/>
    <x v="1"/>
    <n v="196"/>
    <n v="31"/>
    <n v="78"/>
    <n v="0"/>
    <n v="2"/>
    <s v="Corporate Auto"/>
    <s v="Corporate L1"/>
    <s v="Offer2"/>
    <s v="Call Center"/>
    <n v="2092.5234209999999"/>
    <s v="Luxury Car"/>
    <s v="Medsize"/>
  </r>
  <r>
    <s v="UA63517"/>
    <x v="3"/>
    <n v="8518.5491189999993"/>
    <x v="0"/>
    <s v="Basic"/>
    <x v="4"/>
    <s v="1/27/11"/>
    <s v="Unemployed"/>
    <x v="0"/>
    <n v="0"/>
    <x v="0"/>
    <x v="0"/>
    <n v="112"/>
    <n v="19"/>
    <n v="86"/>
    <n v="1"/>
    <n v="8"/>
    <s v="Personal Auto"/>
    <s v="Personal L3"/>
    <s v="Offer2"/>
    <s v="Branch"/>
    <n v="537.6"/>
    <s v="Sports Car"/>
    <s v="Medsize"/>
  </r>
  <r>
    <s v="BD69478"/>
    <x v="3"/>
    <n v="5194.6548839999996"/>
    <x v="0"/>
    <s v="Basic"/>
    <x v="1"/>
    <d v="2011-01-01T00:00:00"/>
    <s v="Employed"/>
    <x v="1"/>
    <n v="51883"/>
    <x v="0"/>
    <x v="0"/>
    <n v="66"/>
    <n v="8"/>
    <n v="99"/>
    <n v="0"/>
    <n v="9"/>
    <s v="Personal Auto"/>
    <s v="Personal L2"/>
    <s v="Offer2"/>
    <s v="Call Center"/>
    <n v="623.75112100000001"/>
    <s v="Two-Door Car"/>
    <s v="Small"/>
  </r>
  <r>
    <s v="GV41938"/>
    <x v="3"/>
    <n v="46302.075620000003"/>
    <x v="0"/>
    <s v="Premium"/>
    <x v="3"/>
    <d v="2011-06-02T00:00:00"/>
    <s v="Unemployed"/>
    <x v="0"/>
    <n v="0"/>
    <x v="0"/>
    <x v="0"/>
    <n v="151"/>
    <n v="33"/>
    <n v="94"/>
    <n v="1"/>
    <n v="2"/>
    <s v="Personal Auto"/>
    <s v="Personal L1"/>
    <s v="Offer1"/>
    <s v="Call Center"/>
    <n v="1087.2"/>
    <s v="SUV"/>
    <s v="Medsize"/>
  </r>
  <r>
    <s v="UA73107"/>
    <x v="3"/>
    <n v="2538.6263199999999"/>
    <x v="1"/>
    <s v="Basic"/>
    <x v="0"/>
    <s v="2/17/11"/>
    <s v="Retired"/>
    <x v="1"/>
    <n v="18608"/>
    <x v="0"/>
    <x v="2"/>
    <n v="71"/>
    <n v="13"/>
    <n v="24"/>
    <n v="0"/>
    <n v="1"/>
    <s v="Corporate Auto"/>
    <s v="Corporate L3"/>
    <s v="Offer2"/>
    <s v="Web"/>
    <n v="340.8"/>
    <s v="Four-Door Car"/>
    <s v="Medsize"/>
  </r>
  <r>
    <s v="XU43725"/>
    <x v="3"/>
    <n v="14070.63897"/>
    <x v="0"/>
    <s v="Extended"/>
    <x v="1"/>
    <s v="1/16/11"/>
    <s v="Unemployed"/>
    <x v="0"/>
    <n v="0"/>
    <x v="0"/>
    <x v="1"/>
    <n v="127"/>
    <n v="0"/>
    <n v="71"/>
    <n v="0"/>
    <n v="2"/>
    <s v="Corporate Auto"/>
    <s v="Corporate L2"/>
    <s v="Offer1"/>
    <s v="Web"/>
    <n v="677.86820599999999"/>
    <s v="SUV"/>
    <s v="Medsize"/>
  </r>
  <r>
    <s v="MT78037"/>
    <x v="3"/>
    <n v="2748.9337340000002"/>
    <x v="0"/>
    <s v="Basic"/>
    <x v="3"/>
    <d v="2011-03-02T00:00:00"/>
    <s v="Employed"/>
    <x v="1"/>
    <n v="55964"/>
    <x v="0"/>
    <x v="2"/>
    <n v="69"/>
    <n v="20"/>
    <n v="0"/>
    <n v="0"/>
    <n v="1"/>
    <s v="Personal Auto"/>
    <s v="Personal L2"/>
    <s v="Offer2"/>
    <s v="Branch"/>
    <n v="496.8"/>
    <s v="Four-Door Car"/>
    <s v="Medsize"/>
  </r>
  <r>
    <s v="FH81263"/>
    <x v="3"/>
    <n v="6006.2116109999997"/>
    <x v="0"/>
    <s v="Basic"/>
    <x v="3"/>
    <d v="2011-10-02T00:00:00"/>
    <s v="Employed"/>
    <x v="1"/>
    <n v="85510"/>
    <x v="0"/>
    <x v="0"/>
    <n v="74"/>
    <n v="19"/>
    <n v="68"/>
    <n v="0"/>
    <n v="4"/>
    <s v="Corporate Auto"/>
    <s v="Corporate L3"/>
    <s v="Offer1"/>
    <s v="Agent"/>
    <n v="355.2"/>
    <s v="Four-Door Car"/>
    <s v="Small"/>
  </r>
  <r>
    <s v="SZ94413"/>
    <x v="3"/>
    <n v="3286.4409150000001"/>
    <x v="0"/>
    <s v="Extended"/>
    <x v="3"/>
    <s v="2/28/11"/>
    <s v="Employed"/>
    <x v="1"/>
    <n v="30706"/>
    <x v="2"/>
    <x v="0"/>
    <n v="84"/>
    <n v="6"/>
    <n v="34"/>
    <n v="0"/>
    <n v="1"/>
    <s v="Personal Auto"/>
    <s v="Personal L2"/>
    <s v="Offer2"/>
    <s v="Agent"/>
    <n v="225.65480600000001"/>
    <s v="Four-Door Car"/>
    <s v="Medsize"/>
  </r>
  <r>
    <s v="HI48554"/>
    <x v="3"/>
    <n v="2648.3504630000002"/>
    <x v="0"/>
    <s v="Basic"/>
    <x v="3"/>
    <s v="1/16/11"/>
    <s v="Medical Leave"/>
    <x v="0"/>
    <n v="29587"/>
    <x v="0"/>
    <x v="0"/>
    <n v="69"/>
    <n v="8"/>
    <n v="68"/>
    <n v="0"/>
    <n v="1"/>
    <s v="Personal Auto"/>
    <s v="Personal L2"/>
    <s v="Offer4"/>
    <s v="Web"/>
    <n v="331.2"/>
    <s v="Two-Door Car"/>
    <s v="Small"/>
  </r>
  <r>
    <s v="YR30159"/>
    <x v="3"/>
    <n v="20936.331050000001"/>
    <x v="0"/>
    <s v="Basic"/>
    <x v="1"/>
    <d v="2011-06-02T00:00:00"/>
    <s v="Employed"/>
    <x v="1"/>
    <n v="20309"/>
    <x v="0"/>
    <x v="2"/>
    <n v="181"/>
    <n v="5"/>
    <n v="12"/>
    <n v="0"/>
    <n v="2"/>
    <s v="Personal Auto"/>
    <s v="Personal L3"/>
    <s v="Offer1"/>
    <s v="Agent"/>
    <n v="1579.854155"/>
    <s v="Luxury Car"/>
    <s v="Medsize"/>
  </r>
  <r>
    <s v="EV15014"/>
    <x v="3"/>
    <n v="7194.2330910000001"/>
    <x v="0"/>
    <s v="Basic"/>
    <x v="0"/>
    <s v="1/25/11"/>
    <s v="Unemployed"/>
    <x v="1"/>
    <n v="0"/>
    <x v="0"/>
    <x v="1"/>
    <n v="71"/>
    <n v="22"/>
    <n v="0"/>
    <n v="0"/>
    <n v="2"/>
    <s v="Personal Auto"/>
    <s v="Personal L3"/>
    <s v="Offer1"/>
    <s v="Branch"/>
    <n v="599.37509899999998"/>
    <s v="Four-Door Car"/>
    <s v="Medsize"/>
  </r>
  <r>
    <s v="BM16805"/>
    <x v="3"/>
    <n v="11435.231239999999"/>
    <x v="0"/>
    <s v="Basic"/>
    <x v="1"/>
    <s v="1/25/11"/>
    <s v="Disabled"/>
    <x v="0"/>
    <n v="12470"/>
    <x v="0"/>
    <x v="0"/>
    <n v="103"/>
    <n v="30"/>
    <n v="52"/>
    <n v="1"/>
    <n v="2"/>
    <s v="Corporate Auto"/>
    <s v="Corporate L1"/>
    <s v="Offer1"/>
    <s v="Agent"/>
    <n v="618.68865100000005"/>
    <s v="SUV"/>
    <s v="Medsize"/>
  </r>
  <r>
    <s v="IB60476"/>
    <x v="3"/>
    <n v="4064.1075289999999"/>
    <x v="0"/>
    <s v="Basic"/>
    <x v="2"/>
    <s v="1/25/11"/>
    <s v="Unemployed"/>
    <x v="1"/>
    <n v="0"/>
    <x v="0"/>
    <x v="0"/>
    <n v="107"/>
    <n v="31"/>
    <n v="41"/>
    <n v="0"/>
    <n v="1"/>
    <s v="Personal Auto"/>
    <s v="Personal L3"/>
    <s v="Offer4"/>
    <s v="Branch"/>
    <n v="513.6"/>
    <s v="Sports Car"/>
    <s v="Medsize"/>
  </r>
  <r>
    <s v="YC63458"/>
    <x v="3"/>
    <n v="5893.3689059999997"/>
    <x v="0"/>
    <s v="Basic"/>
    <x v="0"/>
    <s v="1/22/11"/>
    <s v="Employed"/>
    <x v="0"/>
    <n v="86498"/>
    <x v="1"/>
    <x v="0"/>
    <n v="74"/>
    <n v="13"/>
    <n v="13"/>
    <n v="1"/>
    <n v="5"/>
    <s v="Personal Auto"/>
    <s v="Personal L2"/>
    <s v="Offer3"/>
    <s v="Agent"/>
    <n v="8.5297780000000003"/>
    <s v="Two-Door Car"/>
    <s v="Medsize"/>
  </r>
  <r>
    <s v="VS42598"/>
    <x v="3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1"/>
    <s v="Offer2"/>
    <s v="Web"/>
    <n v="159.38304199999999"/>
    <s v="Two-Door Car"/>
    <s v="Medsize"/>
  </r>
  <r>
    <s v="BB65725"/>
    <x v="3"/>
    <n v="8061.1987980000004"/>
    <x v="0"/>
    <s v="Basic"/>
    <x v="1"/>
    <d v="2011-11-02T00:00:00"/>
    <s v="Employed"/>
    <x v="1"/>
    <n v="57293"/>
    <x v="2"/>
    <x v="0"/>
    <n v="102"/>
    <n v="19"/>
    <n v="87"/>
    <n v="0"/>
    <n v="7"/>
    <s v="Corporate Auto"/>
    <s v="Corporate L3"/>
    <s v="Offer1"/>
    <s v="Agent"/>
    <n v="347.99604199999999"/>
    <s v="Sports Car"/>
    <s v="Medsize"/>
  </r>
  <r>
    <s v="UZ86963"/>
    <x v="3"/>
    <n v="9333.0760009999995"/>
    <x v="0"/>
    <s v="Extended"/>
    <x v="3"/>
    <s v="1/28/11"/>
    <s v="Unemployed"/>
    <x v="0"/>
    <n v="0"/>
    <x v="0"/>
    <x v="1"/>
    <n v="129"/>
    <n v="33"/>
    <n v="14"/>
    <n v="0"/>
    <n v="3"/>
    <s v="Corporate Auto"/>
    <s v="Corporate L2"/>
    <s v="Offer1"/>
    <s v="Agent"/>
    <n v="928.8"/>
    <s v="Sports Car"/>
    <s v="Medsize"/>
  </r>
  <r>
    <s v="RR39300"/>
    <x v="3"/>
    <n v="34243.510340000001"/>
    <x v="0"/>
    <s v="Extended"/>
    <x v="3"/>
    <d v="2011-08-02T00:00:00"/>
    <s v="Employed"/>
    <x v="0"/>
    <n v="51255"/>
    <x v="2"/>
    <x v="0"/>
    <n v="122"/>
    <n v="12"/>
    <n v="0"/>
    <n v="0"/>
    <n v="2"/>
    <s v="Personal Auto"/>
    <s v="Personal L2"/>
    <s v="Offer1"/>
    <s v="Call Center"/>
    <n v="421.70553999999998"/>
    <s v="SUV"/>
    <s v="Medsize"/>
  </r>
  <r>
    <s v="IU25994"/>
    <x v="3"/>
    <n v="31516.508399999999"/>
    <x v="0"/>
    <s v="Extended"/>
    <x v="1"/>
    <s v="2/16/11"/>
    <s v="Unemployed"/>
    <x v="1"/>
    <n v="0"/>
    <x v="0"/>
    <x v="0"/>
    <n v="125"/>
    <n v="23"/>
    <n v="4"/>
    <n v="0"/>
    <n v="2"/>
    <s v="Corporate Auto"/>
    <s v="Corporate L3"/>
    <s v="Offer3"/>
    <s v="Branch"/>
    <n v="626.411563"/>
    <s v="SUV"/>
    <s v="Medsize"/>
  </r>
  <r>
    <s v="IO81315"/>
    <x v="3"/>
    <n v="2460.167359"/>
    <x v="0"/>
    <s v="Basic"/>
    <x v="1"/>
    <s v="2/21/11"/>
    <s v="Employed"/>
    <x v="0"/>
    <n v="69241"/>
    <x v="1"/>
    <x v="0"/>
    <n v="61"/>
    <n v="14"/>
    <n v="84"/>
    <n v="0"/>
    <n v="1"/>
    <s v="Personal Auto"/>
    <s v="Personal L2"/>
    <s v="Offer3"/>
    <s v="Web"/>
    <n v="47.959159999999997"/>
    <s v="Four-Door Car"/>
    <s v="Small"/>
  </r>
  <r>
    <s v="JC93010"/>
    <x v="3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2"/>
    <s v="Offer2"/>
    <s v="Call Center"/>
    <n v="351.270869"/>
    <s v="Two-Door Car"/>
    <s v="Medsize"/>
  </r>
  <r>
    <s v="XO56170"/>
    <x v="3"/>
    <n v="2866.8249289999999"/>
    <x v="0"/>
    <s v="Basic"/>
    <x v="3"/>
    <s v="2/13/11"/>
    <s v="Employed"/>
    <x v="0"/>
    <n v="87428"/>
    <x v="2"/>
    <x v="2"/>
    <n v="72"/>
    <n v="27"/>
    <n v="42"/>
    <n v="0"/>
    <n v="1"/>
    <s v="Personal Auto"/>
    <s v="Personal L3"/>
    <s v="Offer2"/>
    <s v="Agent"/>
    <n v="224.48333700000001"/>
    <s v="Four-Door Car"/>
    <s v="Medsize"/>
  </r>
  <r>
    <s v="QS65968"/>
    <x v="3"/>
    <n v="8429.491575"/>
    <x v="0"/>
    <s v="Basic"/>
    <x v="2"/>
    <d v="2011-01-02T00:00:00"/>
    <s v="Employed"/>
    <x v="1"/>
    <n v="98796"/>
    <x v="0"/>
    <x v="0"/>
    <n v="104"/>
    <n v="22"/>
    <n v="32"/>
    <n v="0"/>
    <n v="3"/>
    <s v="Personal Auto"/>
    <s v="Personal L3"/>
    <s v="Offer4"/>
    <s v="Agent"/>
    <n v="499.2"/>
    <s v="SUV"/>
    <s v="Medsize"/>
  </r>
  <r>
    <s v="PT42203"/>
    <x v="3"/>
    <n v="8052.2435079999996"/>
    <x v="0"/>
    <s v="Premium"/>
    <x v="1"/>
    <s v="1/25/11"/>
    <s v="Employed"/>
    <x v="1"/>
    <n v="78617"/>
    <x v="1"/>
    <x v="0"/>
    <n v="101"/>
    <n v="3"/>
    <n v="95"/>
    <n v="0"/>
    <n v="3"/>
    <s v="Corporate Auto"/>
    <s v="Corporate L1"/>
    <s v="Offer4"/>
    <s v="Web"/>
    <n v="233.16957500000001"/>
    <s v="Four-Door Car"/>
    <s v="Medsize"/>
  </r>
  <r>
    <s v="SX87181"/>
    <x v="3"/>
    <n v="4916.4797170000002"/>
    <x v="0"/>
    <s v="Basic"/>
    <x v="0"/>
    <d v="2011-06-02T00:00:00"/>
    <s v="Unemployed"/>
    <x v="0"/>
    <n v="0"/>
    <x v="0"/>
    <x v="1"/>
    <n v="65"/>
    <n v="21"/>
    <n v="61"/>
    <n v="0"/>
    <n v="7"/>
    <s v="Personal Auto"/>
    <s v="Personal L3"/>
    <s v="Offer1"/>
    <s v="Agent"/>
    <n v="312"/>
    <s v="Two-Door Car"/>
    <s v="Large"/>
  </r>
  <r>
    <s v="RE85409"/>
    <x v="3"/>
    <n v="5386.969384"/>
    <x v="0"/>
    <s v="Basic"/>
    <x v="3"/>
    <s v="2/21/11"/>
    <s v="Employed"/>
    <x v="1"/>
    <n v="93893"/>
    <x v="1"/>
    <x v="0"/>
    <n v="67"/>
    <n v="16"/>
    <n v="70"/>
    <n v="0"/>
    <n v="8"/>
    <s v="Personal Auto"/>
    <s v="Personal L2"/>
    <s v="Offer3"/>
    <s v="Agent"/>
    <n v="98.66095"/>
    <s v="Four-Door Car"/>
    <s v="Medsize"/>
  </r>
  <r>
    <s v="YW95322"/>
    <x v="3"/>
    <n v="3508.9058110000001"/>
    <x v="0"/>
    <s v="Extended"/>
    <x v="0"/>
    <s v="1/23/11"/>
    <s v="Employed"/>
    <x v="1"/>
    <n v="23629"/>
    <x v="0"/>
    <x v="0"/>
    <n v="88"/>
    <n v="15"/>
    <n v="81"/>
    <n v="0"/>
    <n v="1"/>
    <s v="Personal Auto"/>
    <s v="Personal L1"/>
    <s v="Offer3"/>
    <s v="Agent"/>
    <n v="633.6"/>
    <s v="Four-Door Car"/>
    <s v="Small"/>
  </r>
  <r>
    <s v="TL39187"/>
    <x v="3"/>
    <n v="6511.1031629999998"/>
    <x v="0"/>
    <s v="Extended"/>
    <x v="0"/>
    <s v="2/23/11"/>
    <s v="Unemployed"/>
    <x v="1"/>
    <n v="0"/>
    <x v="0"/>
    <x v="1"/>
    <n v="91"/>
    <n v="24"/>
    <n v="28"/>
    <n v="0"/>
    <n v="8"/>
    <s v="Corporate Auto"/>
    <s v="Corporate L3"/>
    <s v="Offer3"/>
    <s v="Branch"/>
    <n v="655.40448100000003"/>
    <s v="Two-Door Car"/>
    <s v="Medsize"/>
  </r>
  <r>
    <s v="XP41644"/>
    <x v="3"/>
    <n v="4335.6767380000001"/>
    <x v="0"/>
    <s v="Basic"/>
    <x v="3"/>
    <s v="1/19/11"/>
    <s v="Employed"/>
    <x v="1"/>
    <n v="30574"/>
    <x v="2"/>
    <x v="1"/>
    <n v="114"/>
    <n v="19"/>
    <n v="10"/>
    <n v="1"/>
    <n v="1"/>
    <s v="Corporate Auto"/>
    <s v="Corporate L2"/>
    <s v="Offer3"/>
    <s v="Web"/>
    <n v="396.10547300000002"/>
    <s v="Sports Car"/>
    <s v="Medsize"/>
  </r>
  <r>
    <s v="FZ89300"/>
    <x v="3"/>
    <n v="3673.5257320000001"/>
    <x v="0"/>
    <s v="Extended"/>
    <x v="0"/>
    <s v="1/31/11"/>
    <s v="Employed"/>
    <x v="0"/>
    <n v="69555"/>
    <x v="2"/>
    <x v="1"/>
    <n v="92"/>
    <n v="16"/>
    <n v="59"/>
    <n v="0"/>
    <n v="1"/>
    <s v="Personal Auto"/>
    <s v="Personal L2"/>
    <s v="Offer1"/>
    <s v="Agent"/>
    <n v="255.277041"/>
    <s v="Four-Door Car"/>
    <s v="Medsize"/>
  </r>
  <r>
    <s v="ED80746"/>
    <x v="3"/>
    <n v="7426.4629269999996"/>
    <x v="0"/>
    <s v="Extended"/>
    <x v="0"/>
    <s v="1/17/11"/>
    <s v="Medical Leave"/>
    <x v="1"/>
    <n v="19634"/>
    <x v="0"/>
    <x v="0"/>
    <n v="98"/>
    <n v="29"/>
    <n v="89"/>
    <n v="0"/>
    <n v="6"/>
    <s v="Corporate Auto"/>
    <s v="Corporate L3"/>
    <s v="Offer1"/>
    <s v="Branch"/>
    <n v="470.4"/>
    <s v="Two-Door Car"/>
    <s v="Small"/>
  </r>
  <r>
    <s v="BD35524"/>
    <x v="3"/>
    <n v="2640.4889050000002"/>
    <x v="0"/>
    <s v="Basic"/>
    <x v="0"/>
    <s v="2/21/11"/>
    <s v="Disabled"/>
    <x v="1"/>
    <n v="15776"/>
    <x v="0"/>
    <x v="0"/>
    <n v="69"/>
    <n v="20"/>
    <n v="59"/>
    <n v="0"/>
    <n v="1"/>
    <s v="Personal Auto"/>
    <s v="Personal L2"/>
    <s v="Offer2"/>
    <s v="Call Center"/>
    <n v="337.59691400000003"/>
    <s v="Two-Door Car"/>
    <s v="Medsize"/>
  </r>
  <r>
    <s v="EW68125"/>
    <x v="3"/>
    <n v="4889.7653639999999"/>
    <x v="0"/>
    <s v="Basic"/>
    <x v="0"/>
    <d v="2011-07-02T00:00:00"/>
    <s v="Employed"/>
    <x v="0"/>
    <n v="46819"/>
    <x v="2"/>
    <x v="2"/>
    <n v="62"/>
    <n v="15"/>
    <n v="0"/>
    <n v="0"/>
    <n v="5"/>
    <s v="Personal Auto"/>
    <s v="Personal L2"/>
    <s v="Offer1"/>
    <s v="Agent"/>
    <n v="157.99012300000001"/>
    <s v="Four-Door Car"/>
    <s v="Large"/>
  </r>
  <r>
    <s v="TT86956"/>
    <x v="3"/>
    <n v="10537.40467"/>
    <x v="0"/>
    <s v="Basic"/>
    <x v="2"/>
    <s v="1/15/11"/>
    <s v="Employed"/>
    <x v="0"/>
    <n v="47950"/>
    <x v="2"/>
    <x v="0"/>
    <n v="65"/>
    <n v="27"/>
    <n v="14"/>
    <n v="0"/>
    <n v="2"/>
    <s v="Personal Auto"/>
    <s v="Personal L3"/>
    <s v="Offer3"/>
    <s v="Call Center"/>
    <n v="301.86789499999998"/>
    <s v="Four-Door Car"/>
    <s v="Large"/>
  </r>
  <r>
    <s v="KA67497"/>
    <x v="3"/>
    <n v="6385.6178520000003"/>
    <x v="0"/>
    <s v="Basic"/>
    <x v="3"/>
    <d v="2011-02-02T00:00:00"/>
    <s v="Unemployed"/>
    <x v="0"/>
    <n v="0"/>
    <x v="0"/>
    <x v="1"/>
    <n v="63"/>
    <n v="16"/>
    <n v="35"/>
    <n v="1"/>
    <n v="2"/>
    <s v="Personal Auto"/>
    <s v="Personal L3"/>
    <s v="Offer1"/>
    <s v="Agent"/>
    <n v="302.39999999999998"/>
    <s v="Two-Door Car"/>
    <s v="Medsize"/>
  </r>
  <r>
    <s v="TM68292"/>
    <x v="3"/>
    <n v="4564.512659"/>
    <x v="0"/>
    <s v="Basic"/>
    <x v="2"/>
    <d v="2011-06-01T00:00:00"/>
    <s v="Medical Leave"/>
    <x v="0"/>
    <n v="12626"/>
    <x v="0"/>
    <x v="1"/>
    <n v="69"/>
    <n v="31"/>
    <n v="15"/>
    <n v="4"/>
    <n v="3"/>
    <s v="Personal Auto"/>
    <s v="Personal L2"/>
    <s v="Offer4"/>
    <s v="Branch"/>
    <n v="331.2"/>
    <s v="Four-Door Car"/>
    <s v="Small"/>
  </r>
  <r>
    <s v="SC23927"/>
    <x v="3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2"/>
    <s v="Offer2"/>
    <s v="Agent"/>
    <n v="638.4"/>
    <s v="SUV"/>
    <s v="Medsize"/>
  </r>
  <r>
    <s v="BO92934"/>
    <x v="3"/>
    <n v="10387.245989999999"/>
    <x v="0"/>
    <s v="Extended"/>
    <x v="3"/>
    <s v="2/16/11"/>
    <s v="Disabled"/>
    <x v="1"/>
    <n v="24392"/>
    <x v="0"/>
    <x v="0"/>
    <n v="93"/>
    <n v="2"/>
    <n v="63"/>
    <n v="0"/>
    <n v="2"/>
    <s v="Personal Auto"/>
    <s v="Personal L1"/>
    <s v="Offer2"/>
    <s v="Agent"/>
    <n v="446.4"/>
    <s v="Four-Door Car"/>
    <s v="Small"/>
  </r>
  <r>
    <s v="XR82418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Personal Auto"/>
    <s v="Personal L1"/>
    <s v="Offer2"/>
    <s v="Call Center"/>
    <n v="80.73124"/>
    <s v="Four-Door Car"/>
    <s v="Medsize"/>
  </r>
  <r>
    <s v="XS56253"/>
    <x v="3"/>
    <n v="6600.4779509999998"/>
    <x v="0"/>
    <s v="Basic"/>
    <x v="0"/>
    <s v="2/15/11"/>
    <s v="Unemployed"/>
    <x v="1"/>
    <n v="0"/>
    <x v="0"/>
    <x v="1"/>
    <n v="110"/>
    <n v="18"/>
    <n v="95"/>
    <n v="3"/>
    <n v="7"/>
    <s v="Personal Auto"/>
    <s v="Personal L3"/>
    <s v="Offer1"/>
    <s v="Agent"/>
    <n v="1011.772647"/>
    <s v="Sports Car"/>
    <s v="Medsize"/>
  </r>
  <r>
    <s v="UC34044"/>
    <x v="3"/>
    <n v="2591.7497979999998"/>
    <x v="0"/>
    <s v="Basic"/>
    <x v="1"/>
    <s v="1/27/11"/>
    <s v="Employed"/>
    <x v="0"/>
    <n v="56701"/>
    <x v="0"/>
    <x v="0"/>
    <n v="65"/>
    <n v="34"/>
    <n v="36"/>
    <n v="0"/>
    <n v="1"/>
    <s v="Personal Auto"/>
    <s v="Personal L1"/>
    <s v="Offer4"/>
    <s v="Web"/>
    <n v="333.44167299999998"/>
    <s v="Four-Door Car"/>
    <s v="Small"/>
  </r>
  <r>
    <s v="MU64306"/>
    <x v="3"/>
    <n v="8355.6429279999993"/>
    <x v="0"/>
    <s v="Basic"/>
    <x v="1"/>
    <d v="2011-06-02T00:00:00"/>
    <s v="Employed"/>
    <x v="1"/>
    <n v="57074"/>
    <x v="1"/>
    <x v="0"/>
    <n v="105"/>
    <n v="28"/>
    <n v="19"/>
    <n v="0"/>
    <n v="3"/>
    <s v="Personal Auto"/>
    <s v="Personal L2"/>
    <s v="Offer2"/>
    <s v="Web"/>
    <n v="80.129332000000005"/>
    <s v="SUV"/>
    <s v="Medsize"/>
  </r>
  <r>
    <s v="UI33675"/>
    <x v="3"/>
    <n v="5142.0455300000003"/>
    <x v="0"/>
    <s v="Basic"/>
    <x v="0"/>
    <s v="1/21/11"/>
    <s v="Unemployed"/>
    <x v="1"/>
    <n v="0"/>
    <x v="0"/>
    <x v="1"/>
    <n v="72"/>
    <n v="17"/>
    <n v="87"/>
    <n v="0"/>
    <n v="8"/>
    <s v="Personal Auto"/>
    <s v="Personal L2"/>
    <s v="Offer2"/>
    <s v="Branch"/>
    <n v="345.6"/>
    <s v="Two-Door Car"/>
    <s v="Medsize"/>
  </r>
  <r>
    <s v="UX24010"/>
    <x v="3"/>
    <n v="5205.256308"/>
    <x v="0"/>
    <s v="Basic"/>
    <x v="0"/>
    <d v="2011-04-01T00:00:00"/>
    <s v="Employed"/>
    <x v="0"/>
    <n v="53614"/>
    <x v="0"/>
    <x v="0"/>
    <n v="65"/>
    <n v="25"/>
    <n v="70"/>
    <n v="1"/>
    <n v="5"/>
    <s v="Personal Auto"/>
    <s v="Personal L1"/>
    <s v="Offer1"/>
    <s v="Agent"/>
    <n v="725.84925299999998"/>
    <s v="Four-Door Car"/>
    <s v="Small"/>
  </r>
  <r>
    <s v="GC69429"/>
    <x v="3"/>
    <n v="14816.951590000001"/>
    <x v="0"/>
    <s v="Extended"/>
    <x v="2"/>
    <s v="1/14/11"/>
    <s v="Unemployed"/>
    <x v="1"/>
    <n v="0"/>
    <x v="0"/>
    <x v="2"/>
    <n v="135"/>
    <n v="18"/>
    <n v="56"/>
    <n v="0"/>
    <n v="2"/>
    <s v="Personal Auto"/>
    <s v="Personal L2"/>
    <s v="Offer1"/>
    <s v="Branch"/>
    <n v="648"/>
    <s v="SUV"/>
    <s v="Medsize"/>
  </r>
  <r>
    <s v="XA27299"/>
    <x v="3"/>
    <n v="12812.438980000001"/>
    <x v="0"/>
    <s v="Extended"/>
    <x v="0"/>
    <s v="1/24/11"/>
    <s v="Unemployed"/>
    <x v="1"/>
    <n v="0"/>
    <x v="0"/>
    <x v="1"/>
    <n v="128"/>
    <n v="35"/>
    <n v="71"/>
    <n v="0"/>
    <n v="2"/>
    <s v="Personal Auto"/>
    <s v="Personal L2"/>
    <s v="Offer2"/>
    <s v="Agent"/>
    <n v="789.77512300000001"/>
    <s v="SUV"/>
    <s v="Medsize"/>
  </r>
  <r>
    <s v="MT39460"/>
    <x v="3"/>
    <n v="2472.2272929999999"/>
    <x v="0"/>
    <s v="Basic"/>
    <x v="2"/>
    <s v="2/19/11"/>
    <s v="Employed"/>
    <x v="1"/>
    <n v="76441"/>
    <x v="2"/>
    <x v="1"/>
    <n v="62"/>
    <n v="22"/>
    <n v="61"/>
    <n v="0"/>
    <n v="1"/>
    <s v="Personal Auto"/>
    <s v="Personal L2"/>
    <s v="Offer2"/>
    <s v="Branch"/>
    <n v="294.25861200000003"/>
    <s v="Four-Door Car"/>
    <s v="Medsize"/>
  </r>
  <r>
    <s v="NM33351"/>
    <x v="3"/>
    <n v="35186.256110000002"/>
    <x v="0"/>
    <s v="Extended"/>
    <x v="0"/>
    <s v="2/26/11"/>
    <s v="Employed"/>
    <x v="0"/>
    <n v="86134"/>
    <x v="1"/>
    <x v="2"/>
    <n v="98"/>
    <n v="17"/>
    <n v="78"/>
    <n v="0"/>
    <n v="2"/>
    <s v="Corporate Auto"/>
    <s v="Corporate L3"/>
    <s v="Offer1"/>
    <s v="Agent"/>
    <n v="3.2462029999999999"/>
    <s v="Two-Door Car"/>
    <s v="Small"/>
  </r>
  <r>
    <s v="IR29181"/>
    <x v="3"/>
    <n v="9336.1234949999998"/>
    <x v="0"/>
    <s v="Premium"/>
    <x v="3"/>
    <s v="2/14/11"/>
    <s v="Employed"/>
    <x v="1"/>
    <n v="45262"/>
    <x v="0"/>
    <x v="0"/>
    <n v="117"/>
    <n v="25"/>
    <n v="32"/>
    <n v="0"/>
    <n v="7"/>
    <s v="Corporate Auto"/>
    <s v="Corporate L2"/>
    <s v="Offer1"/>
    <s v="Branch"/>
    <n v="842.4"/>
    <s v="Four-Door Car"/>
    <s v="Small"/>
  </r>
  <r>
    <s v="TE79454"/>
    <x v="3"/>
    <n v="14980.046259999999"/>
    <x v="0"/>
    <s v="Extended"/>
    <x v="0"/>
    <d v="2011-08-01T00:00:00"/>
    <s v="Unemployed"/>
    <x v="0"/>
    <n v="0"/>
    <x v="0"/>
    <x v="1"/>
    <n v="222"/>
    <n v="26"/>
    <n v="50"/>
    <n v="0"/>
    <n v="8"/>
    <s v="Personal Auto"/>
    <s v="Personal L2"/>
    <s v="Offer1"/>
    <s v="Branch"/>
    <n v="1123.4853290000001"/>
    <s v="Luxury Car"/>
    <s v="Medsize"/>
  </r>
  <r>
    <s v="US34108"/>
    <x v="3"/>
    <n v="4773.6562789999998"/>
    <x v="0"/>
    <s v="Basic"/>
    <x v="0"/>
    <s v="2/19/11"/>
    <s v="Employed"/>
    <x v="0"/>
    <n v="27725"/>
    <x v="0"/>
    <x v="0"/>
    <n v="63"/>
    <n v="1"/>
    <n v="93"/>
    <n v="4"/>
    <n v="4"/>
    <s v="Personal Auto"/>
    <s v="Personal L1"/>
    <s v="Offer1"/>
    <s v="Branch"/>
    <n v="302.39999999999998"/>
    <s v="Four-Door Car"/>
    <s v="Medsize"/>
  </r>
  <r>
    <s v="LG45849"/>
    <x v="3"/>
    <n v="4698.5213519999998"/>
    <x v="0"/>
    <s v="Premium"/>
    <x v="4"/>
    <s v="1/19/11"/>
    <s v="Employed"/>
    <x v="1"/>
    <n v="27985"/>
    <x v="0"/>
    <x v="0"/>
    <n v="117"/>
    <n v="8"/>
    <n v="90"/>
    <n v="0"/>
    <n v="1"/>
    <s v="Personal Auto"/>
    <s v="Personal L2"/>
    <s v="Offer4"/>
    <s v="Call Center"/>
    <n v="561.6"/>
    <s v="Two-Door Car"/>
    <s v="Small"/>
  </r>
  <r>
    <s v="FI25204"/>
    <x v="3"/>
    <n v="3491.2616200000002"/>
    <x v="0"/>
    <s v="Extended"/>
    <x v="2"/>
    <s v="2/16/11"/>
    <s v="Employed"/>
    <x v="0"/>
    <n v="29673"/>
    <x v="2"/>
    <x v="1"/>
    <n v="92"/>
    <n v="21"/>
    <n v="49"/>
    <n v="2"/>
    <n v="1"/>
    <s v="Corporate Auto"/>
    <s v="Corporate L3"/>
    <s v="Offer2"/>
    <s v="Branch"/>
    <n v="328.34850599999999"/>
    <s v="Two-Door Car"/>
    <s v="Medsize"/>
  </r>
  <r>
    <s v="YM24620"/>
    <x v="3"/>
    <n v="4505.842815"/>
    <x v="0"/>
    <s v="Basic"/>
    <x v="2"/>
    <d v="2011-04-01T00:00:00"/>
    <s v="Employed"/>
    <x v="1"/>
    <n v="24790"/>
    <x v="0"/>
    <x v="0"/>
    <n v="113"/>
    <n v="4"/>
    <n v="39"/>
    <n v="0"/>
    <n v="1"/>
    <s v="Personal Auto"/>
    <s v="Personal L2"/>
    <s v="Offer3"/>
    <s v="Agent"/>
    <n v="767.24233700000002"/>
    <s v="SUV"/>
    <s v="Small"/>
  </r>
  <r>
    <s v="UG49494"/>
    <x v="3"/>
    <n v="5765.502751"/>
    <x v="0"/>
    <s v="Basic"/>
    <x v="3"/>
    <s v="1/13/11"/>
    <s v="Employed"/>
    <x v="0"/>
    <n v="57846"/>
    <x v="0"/>
    <x v="1"/>
    <n v="73"/>
    <n v="7"/>
    <n v="42"/>
    <n v="1"/>
    <n v="3"/>
    <s v="Personal Auto"/>
    <s v="Personal L1"/>
    <s v="Offer1"/>
    <s v="Agent"/>
    <n v="481.01430900000003"/>
    <s v="Four-Door Car"/>
    <s v="Medsize"/>
  </r>
  <r>
    <s v="VM77872"/>
    <x v="3"/>
    <n v="7685.6521679999996"/>
    <x v="0"/>
    <s v="Premium"/>
    <x v="3"/>
    <d v="2011-05-01T00:00:00"/>
    <s v="Unemployed"/>
    <x v="1"/>
    <n v="0"/>
    <x v="0"/>
    <x v="1"/>
    <n v="111"/>
    <n v="22"/>
    <n v="95"/>
    <n v="0"/>
    <n v="3"/>
    <s v="Corporate Auto"/>
    <s v="Corporate L3"/>
    <s v="Offer3"/>
    <s v="Branch"/>
    <n v="799.2"/>
    <s v="Four-Door Car"/>
    <s v="Large"/>
  </r>
  <r>
    <s v="EY49684"/>
    <x v="3"/>
    <n v="2309.8767929999999"/>
    <x v="0"/>
    <s v="Basic"/>
    <x v="0"/>
    <s v="2/25/11"/>
    <s v="Unemployed"/>
    <x v="0"/>
    <n v="0"/>
    <x v="1"/>
    <x v="2"/>
    <n v="61"/>
    <n v="16"/>
    <n v="57"/>
    <n v="0"/>
    <n v="1"/>
    <s v="Personal Auto"/>
    <s v="Personal L3"/>
    <s v="Offer1"/>
    <s v="Agent"/>
    <n v="32.454658999999999"/>
    <s v="Four-Door Car"/>
    <s v="Medsize"/>
  </r>
  <r>
    <s v="XB70333"/>
    <x v="3"/>
    <n v="6582.286333"/>
    <x v="0"/>
    <s v="Premium"/>
    <x v="3"/>
    <s v="1/17/11"/>
    <s v="Retired"/>
    <x v="1"/>
    <n v="10738"/>
    <x v="0"/>
    <x v="1"/>
    <n v="109"/>
    <n v="5"/>
    <n v="36"/>
    <n v="4"/>
    <n v="3"/>
    <s v="Personal Auto"/>
    <s v="Personal L3"/>
    <s v="Offer1"/>
    <s v="Agent"/>
    <n v="852.25618799999995"/>
    <s v="Four-Door Car"/>
    <s v="Medsize"/>
  </r>
  <r>
    <s v="BC75105"/>
    <x v="3"/>
    <n v="2860.4409179999998"/>
    <x v="0"/>
    <s v="Extended"/>
    <x v="1"/>
    <s v="1/23/11"/>
    <s v="Employed"/>
    <x v="1"/>
    <n v="45587"/>
    <x v="2"/>
    <x v="2"/>
    <n v="81"/>
    <n v="8"/>
    <n v="49"/>
    <n v="5"/>
    <n v="1"/>
    <s v="Personal Auto"/>
    <s v="Personal L3"/>
    <s v="Offer3"/>
    <s v="Agent"/>
    <n v="380.59552200000002"/>
    <s v="Four-Door Car"/>
    <s v="Medsize"/>
  </r>
  <r>
    <s v="BR22486"/>
    <x v="3"/>
    <n v="5039.4353440000004"/>
    <x v="0"/>
    <s v="Basic"/>
    <x v="1"/>
    <s v="2/27/11"/>
    <s v="Employed"/>
    <x v="0"/>
    <n v="82940"/>
    <x v="0"/>
    <x v="1"/>
    <n v="63"/>
    <n v="12"/>
    <n v="56"/>
    <n v="0"/>
    <n v="3"/>
    <s v="Personal Auto"/>
    <s v="Personal L2"/>
    <s v="Offer3"/>
    <s v="Agent"/>
    <n v="332.847984"/>
    <s v="Four-Door Car"/>
    <s v="Medsize"/>
  </r>
  <r>
    <s v="JT27173"/>
    <x v="3"/>
    <n v="3979.2826409999998"/>
    <x v="0"/>
    <s v="Basic"/>
    <x v="1"/>
    <s v="1/17/11"/>
    <s v="Employed"/>
    <x v="1"/>
    <n v="42633"/>
    <x v="2"/>
    <x v="0"/>
    <n v="101"/>
    <n v="4"/>
    <n v="29"/>
    <n v="0"/>
    <n v="1"/>
    <s v="Corporate Auto"/>
    <s v="Corporate L2"/>
    <s v="Offer1"/>
    <s v="Agent"/>
    <n v="285.04869200000002"/>
    <s v="SUV"/>
    <s v="Medsize"/>
  </r>
  <r>
    <s v="AT31367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Corporate Auto"/>
    <s v="Corporate L2"/>
    <s v="Offer1"/>
    <s v="Branch"/>
    <n v="412.8"/>
    <s v="Four-Door Car"/>
    <s v="Medsize"/>
  </r>
  <r>
    <s v="EW17514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QJ31447"/>
    <x v="3"/>
    <n v="19339.202819999999"/>
    <x v="0"/>
    <s v="Basic"/>
    <x v="2"/>
    <d v="2011-07-02T00:00:00"/>
    <s v="Employed"/>
    <x v="1"/>
    <n v="22582"/>
    <x v="0"/>
    <x v="0"/>
    <n v="61"/>
    <n v="0"/>
    <n v="74"/>
    <n v="0"/>
    <n v="2"/>
    <s v="Personal Auto"/>
    <s v="Personal L1"/>
    <s v="Offer2"/>
    <s v="Web"/>
    <n v="292.8"/>
    <s v="Four-Door Car"/>
    <s v="Medsize"/>
  </r>
  <r>
    <s v="BC85847"/>
    <x v="3"/>
    <n v="6872.0435120000002"/>
    <x v="0"/>
    <s v="Basic"/>
    <x v="0"/>
    <s v="1/22/11"/>
    <s v="Unemployed"/>
    <x v="0"/>
    <n v="0"/>
    <x v="0"/>
    <x v="1"/>
    <n v="64"/>
    <n v="0"/>
    <n v="72"/>
    <n v="0"/>
    <n v="2"/>
    <s v="Corporate Auto"/>
    <s v="Corporate L1"/>
    <s v="Offer1"/>
    <s v="Call Center"/>
    <n v="585.05887700000005"/>
    <s v="Four-Door Car"/>
    <s v="Small"/>
  </r>
  <r>
    <s v="FP53421"/>
    <x v="3"/>
    <n v="7613.7060140000003"/>
    <x v="0"/>
    <s v="Basic"/>
    <x v="3"/>
    <s v="1/19/11"/>
    <s v="Retired"/>
    <x v="1"/>
    <n v="25944"/>
    <x v="0"/>
    <x v="2"/>
    <n v="70"/>
    <n v="20"/>
    <n v="34"/>
    <n v="0"/>
    <n v="2"/>
    <s v="Personal Auto"/>
    <s v="Personal L3"/>
    <s v="Offer4"/>
    <s v="Branch"/>
    <n v="336"/>
    <s v="Four-Door Car"/>
    <s v="Medsize"/>
  </r>
  <r>
    <s v="ZF54421"/>
    <x v="3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2"/>
    <s v="Offer2"/>
    <s v="Branch"/>
    <n v="398.4"/>
    <s v="Two-Door Car"/>
    <s v="Small"/>
  </r>
  <r>
    <s v="EG81847"/>
    <x v="3"/>
    <n v="14255.23041"/>
    <x v="0"/>
    <s v="Extended"/>
    <x v="3"/>
    <s v="1/29/11"/>
    <s v="Employed"/>
    <x v="0"/>
    <n v="31027"/>
    <x v="0"/>
    <x v="1"/>
    <n v="124"/>
    <n v="30"/>
    <n v="66"/>
    <n v="1"/>
    <n v="2"/>
    <s v="Personal Auto"/>
    <s v="Personal L1"/>
    <s v="Offer1"/>
    <s v="Call Center"/>
    <n v="597.57887500000004"/>
    <s v="SUV"/>
    <s v="Medsize"/>
  </r>
  <r>
    <s v="SE21603"/>
    <x v="3"/>
    <n v="2469.0885060000001"/>
    <x v="0"/>
    <s v="Basic"/>
    <x v="0"/>
    <s v="1/23/11"/>
    <s v="Unemployed"/>
    <x v="1"/>
    <n v="0"/>
    <x v="0"/>
    <x v="1"/>
    <n v="71"/>
    <n v="10"/>
    <n v="20"/>
    <n v="0"/>
    <n v="1"/>
    <s v="Corporate Auto"/>
    <s v="Corporate L3"/>
    <s v="Offer1"/>
    <s v="Branch"/>
    <n v="484.87846999999999"/>
    <s v="Four-Door Car"/>
    <s v="Medsize"/>
  </r>
  <r>
    <s v="RA47157"/>
    <x v="3"/>
    <n v="3451.2510600000001"/>
    <x v="0"/>
    <s v="Extended"/>
    <x v="3"/>
    <s v="2/18/11"/>
    <s v="Employed"/>
    <x v="1"/>
    <n v="45609"/>
    <x v="2"/>
    <x v="0"/>
    <n v="87"/>
    <n v="4"/>
    <n v="30"/>
    <n v="0"/>
    <n v="1"/>
    <s v="Corporate Auto"/>
    <s v="Corporate L2"/>
    <s v="Offer4"/>
    <s v="Agent"/>
    <n v="246.51592099999999"/>
    <s v="Two-Door Car"/>
    <s v="Medsize"/>
  </r>
  <r>
    <s v="ZA45956"/>
    <x v="3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PB93081"/>
    <x v="3"/>
    <n v="6360.6495329999998"/>
    <x v="0"/>
    <s v="Premium"/>
    <x v="3"/>
    <d v="2011-10-02T00:00:00"/>
    <s v="Employed"/>
    <x v="1"/>
    <n v="41195"/>
    <x v="1"/>
    <x v="0"/>
    <n v="160"/>
    <n v="32"/>
    <n v="33"/>
    <n v="0"/>
    <n v="1"/>
    <s v="Corporate Auto"/>
    <s v="Corporate L3"/>
    <s v="Offer4"/>
    <s v="Branch"/>
    <n v="323.18970000000002"/>
    <s v="SUV"/>
    <s v="Small"/>
  </r>
  <r>
    <s v="ZE49470"/>
    <x v="3"/>
    <n v="4770.9841459999998"/>
    <x v="0"/>
    <s v="Basic"/>
    <x v="2"/>
    <s v="1/28/11"/>
    <s v="Employed"/>
    <x v="0"/>
    <n v="76194"/>
    <x v="2"/>
    <x v="1"/>
    <n v="119"/>
    <n v="5"/>
    <n v="85"/>
    <n v="0"/>
    <n v="1"/>
    <s v="Personal Auto"/>
    <s v="Personal L2"/>
    <s v="Offer1"/>
    <s v="Agent"/>
    <n v="388.31359900000001"/>
    <s v="SUV"/>
    <s v="Large"/>
  </r>
  <r>
    <s v="QW72605"/>
    <x v="3"/>
    <n v="10296.996499999999"/>
    <x v="0"/>
    <s v="Extended"/>
    <x v="0"/>
    <s v="1/27/11"/>
    <s v="Unemployed"/>
    <x v="0"/>
    <n v="0"/>
    <x v="0"/>
    <x v="1"/>
    <n v="138"/>
    <n v="11"/>
    <n v="84"/>
    <n v="0"/>
    <n v="9"/>
    <s v="Personal Auto"/>
    <s v="Personal L2"/>
    <s v="Offer2"/>
    <s v="Call Center"/>
    <n v="666.977979"/>
    <s v="SUV"/>
    <s v="Large"/>
  </r>
  <r>
    <s v="MG53211"/>
    <x v="3"/>
    <n v="3237.9235450000001"/>
    <x v="0"/>
    <s v="Extended"/>
    <x v="1"/>
    <d v="2011-08-01T00:00:00"/>
    <s v="Employed"/>
    <x v="0"/>
    <n v="60097"/>
    <x v="2"/>
    <x v="1"/>
    <n v="82"/>
    <n v="11"/>
    <n v="62"/>
    <n v="0"/>
    <n v="1"/>
    <s v="Personal Auto"/>
    <s v="Personal L3"/>
    <s v="Offer3"/>
    <s v="Branch"/>
    <n v="278.73577899999998"/>
    <s v="Four-Door Car"/>
    <s v="Medsize"/>
  </r>
  <r>
    <s v="YB49540"/>
    <x v="3"/>
    <n v="5254.0191420000001"/>
    <x v="0"/>
    <s v="Basic"/>
    <x v="1"/>
    <s v="1/19/11"/>
    <s v="Employed"/>
    <x v="0"/>
    <n v="95017"/>
    <x v="0"/>
    <x v="0"/>
    <n v="65"/>
    <n v="5"/>
    <n v="36"/>
    <n v="0"/>
    <n v="3"/>
    <s v="Personal Auto"/>
    <s v="Personal L3"/>
    <s v="Offer2"/>
    <s v="Web"/>
    <n v="324.99943999999999"/>
    <s v="Four-Door Car"/>
    <s v="Medsize"/>
  </r>
  <r>
    <s v="FY77803"/>
    <x v="3"/>
    <n v="10129.50677"/>
    <x v="0"/>
    <s v="Basic"/>
    <x v="3"/>
    <d v="2011-11-01T00:00:00"/>
    <s v="Unemployed"/>
    <x v="0"/>
    <n v="0"/>
    <x v="0"/>
    <x v="0"/>
    <n v="68"/>
    <n v="34"/>
    <n v="31"/>
    <n v="0"/>
    <n v="2"/>
    <s v="Corporate Auto"/>
    <s v="Corporate L1"/>
    <s v="Offer4"/>
    <s v="Call Center"/>
    <n v="326.39999999999998"/>
    <s v="Four-Door Car"/>
    <s v="Medsize"/>
  </r>
  <r>
    <s v="KX64629"/>
    <x v="3"/>
    <n v="2228.5252380000002"/>
    <x v="0"/>
    <s v="Basic"/>
    <x v="1"/>
    <s v="1/18/11"/>
    <s v="Unemployed"/>
    <x v="0"/>
    <n v="0"/>
    <x v="0"/>
    <x v="1"/>
    <n v="64"/>
    <n v="3"/>
    <n v="26"/>
    <n v="0"/>
    <n v="1"/>
    <s v="Personal Auto"/>
    <s v="Personal L3"/>
    <s v="Offer4"/>
    <s v="Call Center"/>
    <n v="744.92433100000005"/>
    <s v="Four-Door Car"/>
    <s v="Medsize"/>
  </r>
  <r>
    <s v="IN28584"/>
    <x v="3"/>
    <n v="16501.06524"/>
    <x v="0"/>
    <s v="Extended"/>
    <x v="0"/>
    <d v="2011-02-01T00:00:00"/>
    <s v="Employed"/>
    <x v="0"/>
    <n v="83547"/>
    <x v="1"/>
    <x v="0"/>
    <n v="137"/>
    <n v="6"/>
    <n v="14"/>
    <n v="1"/>
    <n v="2"/>
    <s v="Personal Auto"/>
    <s v="Personal L2"/>
    <s v="Offer1"/>
    <s v="Call Center"/>
    <n v="75.663572000000002"/>
    <s v="SUV"/>
    <s v="Medsize"/>
  </r>
  <r>
    <s v="FP66891"/>
    <x v="3"/>
    <n v="2178.5201910000001"/>
    <x v="0"/>
    <s v="Basic"/>
    <x v="0"/>
    <s v="1/17/11"/>
    <s v="Unemployed"/>
    <x v="1"/>
    <n v="0"/>
    <x v="0"/>
    <x v="1"/>
    <n v="65"/>
    <n v="18"/>
    <n v="63"/>
    <n v="0"/>
    <n v="1"/>
    <s v="Personal Auto"/>
    <s v="Personal L1"/>
    <s v="Offer1"/>
    <s v="Agent"/>
    <n v="319.49223000000001"/>
    <s v="Four-Door Car"/>
    <s v="Large"/>
  </r>
  <r>
    <s v="TT97465"/>
    <x v="3"/>
    <n v="14642.14003"/>
    <x v="0"/>
    <s v="Basic"/>
    <x v="1"/>
    <s v="2/15/11"/>
    <s v="Employed"/>
    <x v="1"/>
    <n v="57561"/>
    <x v="0"/>
    <x v="0"/>
    <n v="62"/>
    <n v="18"/>
    <n v="57"/>
    <n v="1"/>
    <n v="2"/>
    <s v="Corporate Auto"/>
    <s v="Corporate L3"/>
    <s v="Offer1"/>
    <s v="Agent"/>
    <n v="298.43023399999998"/>
    <s v="Four-Door Car"/>
    <s v="Medsize"/>
  </r>
  <r>
    <s v="AM88377"/>
    <x v="3"/>
    <n v="5049.7653090000003"/>
    <x v="0"/>
    <s v="Basic"/>
    <x v="0"/>
    <s v="2/23/11"/>
    <s v="Retired"/>
    <x v="0"/>
    <n v="10180"/>
    <x v="0"/>
    <x v="0"/>
    <n v="65"/>
    <n v="17"/>
    <n v="99"/>
    <n v="0"/>
    <n v="4"/>
    <s v="Corporate Auto"/>
    <s v="Corporate L2"/>
    <s v="Offer1"/>
    <s v="Branch"/>
    <n v="455.65403199999997"/>
    <s v="Two-Door Car"/>
    <s v="Medsize"/>
  </r>
  <r>
    <s v="JA47688"/>
    <x v="3"/>
    <n v="3544.541005"/>
    <x v="0"/>
    <s v="Extended"/>
    <x v="2"/>
    <s v="2/27/11"/>
    <s v="Employed"/>
    <x v="1"/>
    <n v="40658"/>
    <x v="0"/>
    <x v="1"/>
    <n v="90"/>
    <n v="25"/>
    <n v="20"/>
    <n v="0"/>
    <n v="1"/>
    <s v="Personal Auto"/>
    <s v="Personal L2"/>
    <s v="Offer3"/>
    <s v="Branch"/>
    <n v="502.87321500000002"/>
    <s v="Two-Door Car"/>
    <s v="Medsize"/>
  </r>
  <r>
    <s v="GP87031"/>
    <x v="3"/>
    <n v="3210.1362490000001"/>
    <x v="0"/>
    <s v="Extended"/>
    <x v="1"/>
    <s v="1/30/11"/>
    <s v="Medical Leave"/>
    <x v="0"/>
    <n v="23554"/>
    <x v="0"/>
    <x v="2"/>
    <n v="86"/>
    <n v="7"/>
    <n v="17"/>
    <n v="0"/>
    <n v="1"/>
    <s v="Corporate Auto"/>
    <s v="Corporate L3"/>
    <s v="Offer4"/>
    <s v="Web"/>
    <n v="412.8"/>
    <s v="Four-Door Car"/>
    <s v="Small"/>
  </r>
  <r>
    <s v="ZV43350"/>
    <x v="3"/>
    <n v="4531.3662830000003"/>
    <x v="0"/>
    <s v="Premium"/>
    <x v="0"/>
    <d v="2011-11-02T00:00:00"/>
    <s v="Unemployed"/>
    <x v="0"/>
    <n v="0"/>
    <x v="0"/>
    <x v="0"/>
    <n v="119"/>
    <n v="30"/>
    <n v="95"/>
    <n v="0"/>
    <n v="1"/>
    <s v="Personal Auto"/>
    <s v="Personal L2"/>
    <s v="Offer1"/>
    <s v="Branch"/>
    <n v="571.20000000000005"/>
    <s v="Four-Door Car"/>
    <s v="Medsize"/>
  </r>
  <r>
    <s v="TG37259"/>
    <x v="3"/>
    <n v="3373.8692139999998"/>
    <x v="0"/>
    <s v="Extended"/>
    <x v="2"/>
    <s v="1/22/11"/>
    <s v="Employed"/>
    <x v="1"/>
    <n v="28989"/>
    <x v="0"/>
    <x v="0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x v="3"/>
    <n v="5451.8022870000004"/>
    <x v="0"/>
    <s v="Basic"/>
    <x v="0"/>
    <d v="2011-06-01T00:00:00"/>
    <s v="Employed"/>
    <x v="1"/>
    <n v="55898"/>
    <x v="0"/>
    <x v="0"/>
    <n v="69"/>
    <n v="35"/>
    <n v="87"/>
    <n v="0"/>
    <n v="6"/>
    <s v="Personal Auto"/>
    <s v="Personal L3"/>
    <s v="Offer1"/>
    <s v="Agent"/>
    <n v="441.95175799999998"/>
    <s v="Two-Door Car"/>
    <s v="Medsize"/>
  </r>
  <r>
    <s v="JB32090"/>
    <x v="3"/>
    <n v="3045.0581299999999"/>
    <x v="0"/>
    <s v="Extended"/>
    <x v="3"/>
    <d v="2011-06-01T00:00:00"/>
    <s v="Employed"/>
    <x v="0"/>
    <n v="53441"/>
    <x v="0"/>
    <x v="0"/>
    <n v="76"/>
    <n v="11"/>
    <n v="78"/>
    <n v="0"/>
    <n v="1"/>
    <s v="Personal Auto"/>
    <s v="Personal L3"/>
    <s v="Offer4"/>
    <s v="Agent"/>
    <n v="364.8"/>
    <s v="Two-Door Car"/>
    <s v="Medsize"/>
  </r>
  <r>
    <s v="EY78874"/>
    <x v="3"/>
    <n v="2715.6874299999999"/>
    <x v="0"/>
    <s v="Basic"/>
    <x v="4"/>
    <d v="2011-11-02T00:00:00"/>
    <s v="Medical Leave"/>
    <x v="1"/>
    <n v="20848"/>
    <x v="0"/>
    <x v="0"/>
    <n v="71"/>
    <n v="9"/>
    <n v="76"/>
    <n v="0"/>
    <n v="1"/>
    <s v="Corporate Auto"/>
    <s v="Corporate L1"/>
    <s v="Offer4"/>
    <s v="Agent"/>
    <n v="350.14387199999999"/>
    <s v="Four-Door Car"/>
    <s v="Small"/>
  </r>
  <r>
    <s v="ZT60177"/>
    <x v="3"/>
    <n v="3802.994357"/>
    <x v="0"/>
    <s v="Basic"/>
    <x v="3"/>
    <s v="2/20/11"/>
    <s v="Unemployed"/>
    <x v="0"/>
    <n v="0"/>
    <x v="0"/>
    <x v="1"/>
    <n v="108"/>
    <n v="4"/>
    <n v="29"/>
    <n v="0"/>
    <n v="1"/>
    <s v="Personal Auto"/>
    <s v="Personal L3"/>
    <s v="Offer1"/>
    <s v="Web"/>
    <n v="932.65494200000001"/>
    <s v="Sports Car"/>
    <s v="Medsize"/>
  </r>
  <r>
    <s v="RV92809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2"/>
    <s v="Offer1"/>
    <s v="Branch"/>
    <n v="350.4"/>
    <s v="Four-Door Car"/>
    <s v="Medsize"/>
  </r>
  <r>
    <s v="VI69768"/>
    <x v="3"/>
    <n v="23990.147379999999"/>
    <x v="0"/>
    <s v="Basic"/>
    <x v="0"/>
    <s v="1/25/11"/>
    <s v="Employed"/>
    <x v="1"/>
    <n v="69781"/>
    <x v="0"/>
    <x v="0"/>
    <n v="119"/>
    <n v="25"/>
    <n v="49"/>
    <n v="0"/>
    <n v="2"/>
    <s v="Personal Auto"/>
    <s v="Personal L1"/>
    <s v="Offer2"/>
    <s v="Call Center"/>
    <n v="849.20860100000004"/>
    <s v="SUV"/>
    <s v="Small"/>
  </r>
  <r>
    <s v="NP40205"/>
    <x v="3"/>
    <n v="7901.4273890000004"/>
    <x v="0"/>
    <s v="Extended"/>
    <x v="0"/>
    <d v="2011-03-02T00:00:00"/>
    <s v="Employed"/>
    <x v="1"/>
    <n v="99711"/>
    <x v="1"/>
    <x v="0"/>
    <n v="98"/>
    <n v="24"/>
    <n v="24"/>
    <n v="0"/>
    <n v="7"/>
    <s v="Corporate Auto"/>
    <s v="Corporate L3"/>
    <s v="Offer2"/>
    <s v="Branch"/>
    <n v="11.549206999999999"/>
    <s v="Four-Door Car"/>
    <s v="Small"/>
  </r>
  <r>
    <s v="LZ56963"/>
    <x v="3"/>
    <n v="8596.5676280000007"/>
    <x v="0"/>
    <s v="Basic"/>
    <x v="1"/>
    <d v="2011-08-01T00:00:00"/>
    <s v="Employed"/>
    <x v="0"/>
    <n v="25785"/>
    <x v="0"/>
    <x v="1"/>
    <n v="112"/>
    <n v="8"/>
    <n v="22"/>
    <n v="1"/>
    <n v="4"/>
    <s v="Corporate Auto"/>
    <s v="Corporate L2"/>
    <s v="Offer1"/>
    <s v="Call Center"/>
    <n v="537.6"/>
    <s v="SUV"/>
    <s v="Small"/>
  </r>
  <r>
    <s v="CO56168"/>
    <x v="3"/>
    <n v="3964.5279970000001"/>
    <x v="0"/>
    <s v="Basic"/>
    <x v="3"/>
    <s v="1/24/11"/>
    <s v="Employed"/>
    <x v="1"/>
    <n v="62638"/>
    <x v="2"/>
    <x v="0"/>
    <n v="100"/>
    <n v="20"/>
    <n v="62"/>
    <n v="0"/>
    <n v="1"/>
    <s v="Personal Auto"/>
    <s v="Personal L2"/>
    <s v="Offer2"/>
    <s v="Agent"/>
    <n v="441.98886800000002"/>
    <s v="SUV"/>
    <s v="Small"/>
  </r>
  <r>
    <s v="HJ64239"/>
    <x v="3"/>
    <n v="8262.6292489999996"/>
    <x v="0"/>
    <s v="Basic"/>
    <x v="1"/>
    <d v="2011-01-01T00:00:00"/>
    <s v="Unemployed"/>
    <x v="0"/>
    <n v="0"/>
    <x v="0"/>
    <x v="1"/>
    <n v="113"/>
    <n v="25"/>
    <n v="55"/>
    <n v="0"/>
    <n v="3"/>
    <s v="Corporate Auto"/>
    <s v="Corporate L3"/>
    <s v="Offer1"/>
    <s v="Agent"/>
    <n v="813.6"/>
    <s v="SUV"/>
    <s v="Medsize"/>
  </r>
  <r>
    <s v="WX80471"/>
    <x v="3"/>
    <n v="6676.7263139999995"/>
    <x v="0"/>
    <s v="Extended"/>
    <x v="3"/>
    <s v="1/27/11"/>
    <s v="Employed"/>
    <x v="1"/>
    <n v="56875"/>
    <x v="1"/>
    <x v="0"/>
    <n v="84"/>
    <n v="0"/>
    <n v="70"/>
    <n v="0"/>
    <n v="6"/>
    <s v="Personal Auto"/>
    <s v="Personal L2"/>
    <s v="Offer3"/>
    <s v="Branch"/>
    <n v="145.44840099999999"/>
    <s v="Two-Door Car"/>
    <s v="Medsize"/>
  </r>
  <r>
    <s v="EH51056"/>
    <x v="3"/>
    <n v="2750.8782839999999"/>
    <x v="0"/>
    <s v="Basic"/>
    <x v="3"/>
    <s v="1/20/11"/>
    <s v="Employed"/>
    <x v="1"/>
    <n v="93102"/>
    <x v="0"/>
    <x v="0"/>
    <n v="68"/>
    <n v="24"/>
    <n v="2"/>
    <n v="0"/>
    <n v="1"/>
    <s v="Personal Auto"/>
    <s v="Personal L2"/>
    <s v="Offer4"/>
    <s v="Branch"/>
    <n v="578.94576099999995"/>
    <s v="Two-Door Car"/>
    <s v="Small"/>
  </r>
  <r>
    <s v="DK19711"/>
    <x v="3"/>
    <n v="5495.1833219999999"/>
    <x v="0"/>
    <s v="Basic"/>
    <x v="1"/>
    <s v="1/30/11"/>
    <s v="Employed"/>
    <x v="1"/>
    <n v="25564"/>
    <x v="2"/>
    <x v="2"/>
    <n v="71"/>
    <n v="29"/>
    <n v="58"/>
    <n v="0"/>
    <n v="6"/>
    <s v="Personal Auto"/>
    <s v="Personal L3"/>
    <s v="Offer1"/>
    <s v="Agent"/>
    <n v="228.515513"/>
    <s v="Four-Door Car"/>
    <s v="Medsize"/>
  </r>
  <r>
    <s v="ZJ71004"/>
    <x v="3"/>
    <n v="2471.278718"/>
    <x v="0"/>
    <s v="Basic"/>
    <x v="0"/>
    <s v="1/20/11"/>
    <s v="Employed"/>
    <x v="0"/>
    <n v="29918"/>
    <x v="1"/>
    <x v="0"/>
    <n v="62"/>
    <n v="1"/>
    <n v="53"/>
    <n v="0"/>
    <n v="1"/>
    <s v="Personal Auto"/>
    <s v="Personal L3"/>
    <s v="Offer4"/>
    <s v="Web"/>
    <n v="108.892382"/>
    <s v="Four-Door Car"/>
    <s v="Medsize"/>
  </r>
  <r>
    <s v="CE68841"/>
    <x v="3"/>
    <n v="4128.3858650000002"/>
    <x v="0"/>
    <s v="Basic"/>
    <x v="0"/>
    <s v="1/15/11"/>
    <s v="Employed"/>
    <x v="0"/>
    <n v="95891"/>
    <x v="1"/>
    <x v="0"/>
    <n v="102"/>
    <n v="3"/>
    <n v="13"/>
    <n v="0"/>
    <n v="1"/>
    <s v="Corporate Auto"/>
    <s v="Corporate L1"/>
    <s v="Offer1"/>
    <s v="Agent"/>
    <n v="34.235959000000001"/>
    <s v="SUV"/>
    <s v="Medsize"/>
  </r>
  <r>
    <s v="HX41374"/>
    <x v="3"/>
    <n v="15234.7459"/>
    <x v="0"/>
    <s v="Extended"/>
    <x v="3"/>
    <s v="1/14/11"/>
    <s v="Employed"/>
    <x v="1"/>
    <n v="72988"/>
    <x v="1"/>
    <x v="0"/>
    <n v="127"/>
    <n v="6"/>
    <n v="77"/>
    <n v="0"/>
    <n v="2"/>
    <s v="Personal Auto"/>
    <s v="Personal L3"/>
    <s v="Offer3"/>
    <s v="Call Center"/>
    <n v="276.503559"/>
    <s v="SUV"/>
    <s v="Medsize"/>
  </r>
  <r>
    <s v="QE13586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PA20570"/>
    <x v="3"/>
    <n v="6575.4518840000001"/>
    <x v="0"/>
    <s v="Extended"/>
    <x v="0"/>
    <d v="2011-02-02T00:00:00"/>
    <s v="Employed"/>
    <x v="1"/>
    <n v="84146"/>
    <x v="0"/>
    <x v="0"/>
    <n v="82"/>
    <n v="0"/>
    <n v="79"/>
    <n v="0"/>
    <n v="7"/>
    <s v="Personal Auto"/>
    <s v="Personal L1"/>
    <s v="Offer4"/>
    <s v="Agent"/>
    <n v="464.71418799999998"/>
    <s v="Four-Door Car"/>
    <s v="Medsize"/>
  </r>
  <r>
    <s v="MB91424"/>
    <x v="3"/>
    <n v="7425.2692440000001"/>
    <x v="0"/>
    <s v="Basic"/>
    <x v="1"/>
    <d v="2011-10-02T00:00:00"/>
    <s v="Employed"/>
    <x v="1"/>
    <n v="36259"/>
    <x v="0"/>
    <x v="0"/>
    <n v="63"/>
    <n v="14"/>
    <n v="60"/>
    <n v="0"/>
    <n v="2"/>
    <s v="Corporate Auto"/>
    <s v="Corporate L3"/>
    <s v="Offer4"/>
    <s v="Branch"/>
    <n v="302.39999999999998"/>
    <s v="Four-Door Car"/>
    <s v="Medsize"/>
  </r>
  <r>
    <s v="QW98193"/>
    <x v="3"/>
    <n v="3924.4162769999998"/>
    <x v="0"/>
    <s v="Basic"/>
    <x v="1"/>
    <s v="1/27/11"/>
    <s v="Employed"/>
    <x v="1"/>
    <n v="56480"/>
    <x v="0"/>
    <x v="1"/>
    <n v="101"/>
    <n v="32"/>
    <n v="65"/>
    <n v="0"/>
    <n v="1"/>
    <s v="Corporate Auto"/>
    <s v="Corporate L2"/>
    <s v="Offer3"/>
    <s v="Branch"/>
    <n v="617.65075100000001"/>
    <s v="SUV"/>
    <s v="Medsize"/>
  </r>
  <r>
    <s v="TS53731"/>
    <x v="3"/>
    <n v="8660.8389740000002"/>
    <x v="0"/>
    <s v="Basic"/>
    <x v="1"/>
    <s v="2/20/11"/>
    <s v="Employed"/>
    <x v="0"/>
    <n v="79674"/>
    <x v="1"/>
    <x v="0"/>
    <n v="107"/>
    <n v="29"/>
    <n v="50"/>
    <n v="0"/>
    <n v="3"/>
    <s v="Personal Auto"/>
    <s v="Personal L2"/>
    <s v="Offer3"/>
    <s v="Call Center"/>
    <n v="9.2758590000000005"/>
    <s v="SUV"/>
    <s v="Medsize"/>
  </r>
  <r>
    <s v="WK55963"/>
    <x v="3"/>
    <n v="8130.6514470000002"/>
    <x v="0"/>
    <s v="Basic"/>
    <x v="1"/>
    <d v="2011-02-01T00:00:00"/>
    <s v="Employed"/>
    <x v="1"/>
    <n v="61036"/>
    <x v="0"/>
    <x v="0"/>
    <n v="68"/>
    <n v="2"/>
    <n v="75"/>
    <n v="0"/>
    <n v="2"/>
    <s v="Corporate Auto"/>
    <s v="Corporate L3"/>
    <s v="Offer3"/>
    <s v="Web"/>
    <n v="413.25232999999997"/>
    <s v="Two-Door Car"/>
    <s v="Medsize"/>
  </r>
  <r>
    <s v="CE71123"/>
    <x v="3"/>
    <n v="12751.27591"/>
    <x v="0"/>
    <s v="Basic"/>
    <x v="0"/>
    <s v="2/20/11"/>
    <s v="Employed"/>
    <x v="0"/>
    <n v="33235"/>
    <x v="1"/>
    <x v="1"/>
    <n v="110"/>
    <n v="18"/>
    <n v="79"/>
    <n v="0"/>
    <n v="2"/>
    <s v="Personal Auto"/>
    <s v="Personal L2"/>
    <s v="Offer1"/>
    <s v="Call Center"/>
    <n v="113.80411700000001"/>
    <s v="SUV"/>
    <s v="Small"/>
  </r>
  <r>
    <s v="KK38827"/>
    <x v="3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2"/>
    <s v="Offer2"/>
    <s v="Branch"/>
    <n v="513.6"/>
    <s v="SUV"/>
    <s v="Large"/>
  </r>
  <r>
    <s v="YH81239"/>
    <x v="3"/>
    <n v="6405.7389320000002"/>
    <x v="0"/>
    <s v="Extended"/>
    <x v="3"/>
    <s v="1/13/11"/>
    <s v="Employed"/>
    <x v="1"/>
    <n v="48131"/>
    <x v="0"/>
    <x v="2"/>
    <n v="82"/>
    <n v="6"/>
    <n v="86"/>
    <n v="0"/>
    <n v="3"/>
    <s v="Personal Auto"/>
    <s v="Personal L3"/>
    <s v="Offer1"/>
    <s v="Call Center"/>
    <n v="393.6"/>
    <s v="Four-Door Car"/>
    <s v="Medsize"/>
  </r>
  <r>
    <s v="MD32702"/>
    <x v="3"/>
    <n v="3573.2918690000001"/>
    <x v="0"/>
    <s v="Basic"/>
    <x v="0"/>
    <d v="2011-06-01T00:00:00"/>
    <s v="Unemployed"/>
    <x v="0"/>
    <n v="0"/>
    <x v="0"/>
    <x v="1"/>
    <n v="109"/>
    <n v="25"/>
    <n v="21"/>
    <n v="1"/>
    <n v="1"/>
    <s v="Personal Auto"/>
    <s v="Personal L3"/>
    <s v="Offer1"/>
    <s v="Call Center"/>
    <n v="523.20000000000005"/>
    <s v="SUV"/>
    <s v="Medsize"/>
  </r>
  <r>
    <s v="UK79109"/>
    <x v="3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Corporate Auto"/>
    <s v="Corporate L1"/>
    <s v="Offer2"/>
    <s v="Call Center"/>
    <n v="556.79999999999995"/>
    <s v="SUV"/>
    <s v="Medsize"/>
  </r>
  <r>
    <s v="TV37646"/>
    <x v="3"/>
    <n v="4794.1163280000001"/>
    <x v="0"/>
    <s v="Basic"/>
    <x v="1"/>
    <d v="2011-12-02T00:00:00"/>
    <s v="Employed"/>
    <x v="0"/>
    <n v="70012"/>
    <x v="0"/>
    <x v="0"/>
    <n v="119"/>
    <n v="22"/>
    <n v="33"/>
    <n v="0"/>
    <n v="1"/>
    <s v="Personal Auto"/>
    <s v="Personal L3"/>
    <s v="Offer4"/>
    <s v="Agent"/>
    <n v="755.19862999999998"/>
    <s v="SUV"/>
    <s v="Small"/>
  </r>
  <r>
    <s v="QS35019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RJ62038"/>
    <x v="3"/>
    <n v="8166.5122510000001"/>
    <x v="0"/>
    <s v="Extended"/>
    <x v="3"/>
    <s v="2/26/11"/>
    <s v="Unemployed"/>
    <x v="1"/>
    <n v="0"/>
    <x v="0"/>
    <x v="1"/>
    <n v="82"/>
    <n v="34"/>
    <n v="5"/>
    <n v="0"/>
    <n v="2"/>
    <s v="Personal Auto"/>
    <s v="Personal L1"/>
    <s v="Offer2"/>
    <s v="Web"/>
    <n v="590.4"/>
    <s v="Four-Door Car"/>
    <s v="Small"/>
  </r>
  <r>
    <s v="VX94337"/>
    <x v="3"/>
    <n v="8807.6096579999994"/>
    <x v="0"/>
    <s v="Basic"/>
    <x v="3"/>
    <s v="2/14/11"/>
    <s v="Employed"/>
    <x v="1"/>
    <n v="59762"/>
    <x v="0"/>
    <x v="2"/>
    <n v="113"/>
    <n v="27"/>
    <n v="91"/>
    <n v="0"/>
    <n v="3"/>
    <s v="Corporate Auto"/>
    <s v="Corporate L3"/>
    <s v="Offer3"/>
    <s v="Call Center"/>
    <n v="542.4"/>
    <s v="SUV"/>
    <s v="Medsize"/>
  </r>
  <r>
    <s v="GM54723"/>
    <x v="3"/>
    <n v="9061.6336499999998"/>
    <x v="0"/>
    <s v="Basic"/>
    <x v="0"/>
    <d v="2011-02-02T00:00:00"/>
    <s v="Unemployed"/>
    <x v="1"/>
    <n v="0"/>
    <x v="0"/>
    <x v="1"/>
    <n v="65"/>
    <n v="19"/>
    <n v="87"/>
    <n v="0"/>
    <n v="2"/>
    <s v="Corporate Auto"/>
    <s v="Corporate L2"/>
    <s v="Offer1"/>
    <s v="Branch"/>
    <n v="413.28852799999999"/>
    <s v="Four-Door Car"/>
    <s v="Small"/>
  </r>
  <r>
    <s v="ET39822"/>
    <x v="3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2"/>
    <s v="Offer2"/>
    <s v="Web"/>
    <n v="159.38304199999999"/>
    <s v="Two-Door Car"/>
    <s v="Medsize"/>
  </r>
  <r>
    <s v="WA94988"/>
    <x v="3"/>
    <n v="19327.874059999998"/>
    <x v="0"/>
    <s v="Extended"/>
    <x v="0"/>
    <d v="2011-03-02T00:00:00"/>
    <s v="Employed"/>
    <x v="0"/>
    <n v="57245"/>
    <x v="0"/>
    <x v="1"/>
    <n v="124"/>
    <n v="25"/>
    <n v="15"/>
    <n v="0"/>
    <n v="2"/>
    <s v="Corporate Auto"/>
    <s v="Corporate L3"/>
    <s v="Offer2"/>
    <s v="Call Center"/>
    <n v="681.57774199999994"/>
    <s v="Sports Car"/>
    <s v="Small"/>
  </r>
  <r>
    <s v="WZ23060"/>
    <x v="3"/>
    <n v="7050.9721659999996"/>
    <x v="0"/>
    <s v="Premium"/>
    <x v="0"/>
    <s v="2/16/11"/>
    <s v="Employed"/>
    <x v="0"/>
    <n v="39040"/>
    <x v="0"/>
    <x v="0"/>
    <n v="174"/>
    <n v="4"/>
    <n v="34"/>
    <n v="0"/>
    <n v="1"/>
    <s v="Personal Auto"/>
    <s v="Personal L2"/>
    <s v="Offer2"/>
    <s v="Web"/>
    <n v="835.2"/>
    <s v="SUV"/>
    <s v="Medsize"/>
  </r>
  <r>
    <s v="HK84372"/>
    <x v="3"/>
    <n v="2409.7006999999999"/>
    <x v="0"/>
    <s v="Basic"/>
    <x v="3"/>
    <d v="2011-06-02T00:00:00"/>
    <s v="Unemployed"/>
    <x v="1"/>
    <n v="0"/>
    <x v="0"/>
    <x v="1"/>
    <n v="70"/>
    <n v="14"/>
    <n v="95"/>
    <n v="0"/>
    <n v="1"/>
    <s v="Personal Auto"/>
    <s v="Personal L2"/>
    <s v="Offer1"/>
    <s v="Agent"/>
    <n v="504"/>
    <s v="Four-Door Car"/>
    <s v="Small"/>
  </r>
  <r>
    <s v="WG28563"/>
    <x v="3"/>
    <n v="5519.5130749999998"/>
    <x v="0"/>
    <s v="Basic"/>
    <x v="4"/>
    <d v="2011-04-01T00:00:00"/>
    <s v="Employed"/>
    <x v="0"/>
    <n v="70914"/>
    <x v="1"/>
    <x v="0"/>
    <n v="68"/>
    <n v="15"/>
    <n v="82"/>
    <n v="0"/>
    <n v="3"/>
    <s v="Personal Auto"/>
    <s v="Personal L3"/>
    <s v="Offer1"/>
    <s v="Agent"/>
    <n v="77.695518000000007"/>
    <s v="Four-Door Car"/>
    <s v="Medsize"/>
  </r>
  <r>
    <s v="KE70943"/>
    <x v="3"/>
    <n v="10090.408079999999"/>
    <x v="0"/>
    <s v="Extended"/>
    <x v="1"/>
    <s v="1/20/11"/>
    <s v="Employed"/>
    <x v="0"/>
    <n v="97238"/>
    <x v="0"/>
    <x v="2"/>
    <n v="126"/>
    <n v="6"/>
    <n v="91"/>
    <n v="0"/>
    <n v="3"/>
    <s v="Personal Auto"/>
    <s v="Personal L3"/>
    <s v="Offer3"/>
    <s v="Web"/>
    <n v="604.79999999999995"/>
    <s v="SUV"/>
    <s v="Medsize"/>
  </r>
  <r>
    <s v="LD76400"/>
    <x v="3"/>
    <n v="31316.613580000001"/>
    <x v="0"/>
    <s v="Extended"/>
    <x v="0"/>
    <s v="1/31/11"/>
    <s v="Employed"/>
    <x v="0"/>
    <n v="42522"/>
    <x v="0"/>
    <x v="0"/>
    <n v="132"/>
    <n v="3"/>
    <n v="85"/>
    <n v="0"/>
    <n v="2"/>
    <s v="Corporate Auto"/>
    <s v="Corporate L1"/>
    <s v="Offer3"/>
    <s v="Agent"/>
    <n v="909.87661400000002"/>
    <s v="SUV"/>
    <s v="Medsize"/>
  </r>
  <r>
    <s v="DR54244"/>
    <x v="3"/>
    <n v="2590.8401829999998"/>
    <x v="0"/>
    <s v="Basic"/>
    <x v="3"/>
    <d v="2011-04-02T00:00:00"/>
    <s v="Unemployed"/>
    <x v="0"/>
    <n v="0"/>
    <x v="0"/>
    <x v="0"/>
    <n v="67"/>
    <n v="16"/>
    <n v="66"/>
    <n v="0"/>
    <n v="1"/>
    <s v="Personal Auto"/>
    <s v="Personal L3"/>
    <s v="Offer1"/>
    <s v="Call Center"/>
    <n v="321.60000000000002"/>
    <s v="Four-Door Car"/>
    <s v="Medsize"/>
  </r>
  <r>
    <s v="FV63234"/>
    <x v="3"/>
    <n v="4957.1611999999996"/>
    <x v="0"/>
    <s v="Basic"/>
    <x v="0"/>
    <s v="2/28/11"/>
    <s v="Unemployed"/>
    <x v="0"/>
    <n v="0"/>
    <x v="0"/>
    <x v="2"/>
    <n v="67"/>
    <n v="3"/>
    <n v="69"/>
    <n v="0"/>
    <n v="7"/>
    <s v="Personal Auto"/>
    <s v="Personal L2"/>
    <s v="Offer2"/>
    <s v="Branch"/>
    <n v="321.60000000000002"/>
    <s v="Four-Door Car"/>
    <s v="Medsize"/>
  </r>
  <r>
    <s v="IV60781"/>
    <x v="3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1"/>
    <s v="Offer2"/>
    <s v="Agent"/>
    <n v="475.2"/>
    <s v="Four-Door Car"/>
    <s v="Medsize"/>
  </r>
  <r>
    <s v="AK59340"/>
    <x v="3"/>
    <n v="5601.1380609999997"/>
    <x v="0"/>
    <s v="Basic"/>
    <x v="3"/>
    <d v="2011-05-01T00:00:00"/>
    <s v="Employed"/>
    <x v="1"/>
    <n v="42360"/>
    <x v="1"/>
    <x v="1"/>
    <n v="71"/>
    <n v="29"/>
    <n v="62"/>
    <n v="0"/>
    <n v="8"/>
    <s v="Corporate Auto"/>
    <s v="Corporate L3"/>
    <s v="Offer1"/>
    <s v="Branch"/>
    <n v="99.509191000000001"/>
    <s v="Four-Door Car"/>
    <s v="Medsize"/>
  </r>
  <r>
    <s v="NF78904"/>
    <x v="3"/>
    <n v="7370.6168399999997"/>
    <x v="0"/>
    <s v="Basic"/>
    <x v="0"/>
    <d v="2011-12-01T00:00:00"/>
    <s v="Employed"/>
    <x v="0"/>
    <n v="67871"/>
    <x v="1"/>
    <x v="0"/>
    <n v="61"/>
    <n v="1"/>
    <n v="21"/>
    <n v="0"/>
    <n v="2"/>
    <s v="Corporate Auto"/>
    <s v="Corporate L2"/>
    <s v="Offer1"/>
    <s v="Branch"/>
    <n v="10.475529"/>
    <s v="Four-Door Car"/>
    <s v="Medsize"/>
  </r>
  <r>
    <s v="IS55638"/>
    <x v="3"/>
    <n v="15503.72309"/>
    <x v="0"/>
    <s v="Basic"/>
    <x v="1"/>
    <s v="2/18/11"/>
    <s v="Employed"/>
    <x v="0"/>
    <n v="29932"/>
    <x v="0"/>
    <x v="0"/>
    <n v="64"/>
    <n v="34"/>
    <n v="5"/>
    <n v="0"/>
    <n v="2"/>
    <s v="Personal Auto"/>
    <s v="Personal L2"/>
    <s v="Offer1"/>
    <s v="Branch"/>
    <n v="319.71012400000001"/>
    <s v="Two-Door Car"/>
    <s v="Medsize"/>
  </r>
  <r>
    <s v="RD40721"/>
    <x v="3"/>
    <n v="5384.7318160000004"/>
    <x v="0"/>
    <s v="Extended"/>
    <x v="3"/>
    <d v="2011-11-01T00:00:00"/>
    <s v="Unemployed"/>
    <x v="1"/>
    <n v="0"/>
    <x v="0"/>
    <x v="2"/>
    <n v="78"/>
    <n v="14"/>
    <n v="68"/>
    <n v="0"/>
    <n v="5"/>
    <s v="Corporate Auto"/>
    <s v="Corporate L3"/>
    <s v="Offer3"/>
    <s v="Agent"/>
    <n v="748.77477299999998"/>
    <s v="Four-Door Car"/>
    <s v="Medsize"/>
  </r>
  <r>
    <s v="ZF70768"/>
    <x v="3"/>
    <n v="4050.2800569999999"/>
    <x v="0"/>
    <s v="Premium"/>
    <x v="3"/>
    <d v="2011-01-01T00:00:00"/>
    <s v="Employed"/>
    <x v="1"/>
    <n v="82758"/>
    <x v="1"/>
    <x v="0"/>
    <n v="101"/>
    <n v="16"/>
    <n v="37"/>
    <n v="0"/>
    <n v="1"/>
    <s v="Personal Auto"/>
    <s v="Personal L2"/>
    <s v="Offer2"/>
    <s v="Branch"/>
    <n v="179.430114"/>
    <s v="Two-Door Car"/>
    <s v="Large"/>
  </r>
  <r>
    <s v="FH68849"/>
    <x v="3"/>
    <n v="12765.777040000001"/>
    <x v="0"/>
    <s v="Basic"/>
    <x v="0"/>
    <s v="1/23/11"/>
    <s v="Unemployed"/>
    <x v="0"/>
    <n v="0"/>
    <x v="0"/>
    <x v="1"/>
    <n v="117"/>
    <n v="13"/>
    <n v="47"/>
    <n v="0"/>
    <n v="2"/>
    <s v="Personal Auto"/>
    <s v="Personal L2"/>
    <s v="Offer2"/>
    <s v="Web"/>
    <n v="842.4"/>
    <s v="SUV"/>
    <s v="Medsize"/>
  </r>
  <r>
    <s v="ZO42514"/>
    <x v="3"/>
    <n v="9159.0057710000001"/>
    <x v="0"/>
    <s v="Premium"/>
    <x v="0"/>
    <s v="2/26/11"/>
    <s v="Employed"/>
    <x v="0"/>
    <n v="96331"/>
    <x v="2"/>
    <x v="2"/>
    <n v="114"/>
    <n v="33"/>
    <n v="38"/>
    <n v="0"/>
    <n v="9"/>
    <s v="Personal Auto"/>
    <s v="Personal L3"/>
    <s v="Offer3"/>
    <s v="Agent"/>
    <n v="491.02702399999998"/>
    <s v="Two-Door Car"/>
    <s v="Medsize"/>
  </r>
  <r>
    <s v="FR66336"/>
    <x v="3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MQ84363"/>
    <x v="3"/>
    <n v="11072.031929999999"/>
    <x v="0"/>
    <s v="Extended"/>
    <x v="0"/>
    <s v="2/28/11"/>
    <s v="Employed"/>
    <x v="1"/>
    <n v="58971"/>
    <x v="2"/>
    <x v="2"/>
    <n v="94"/>
    <n v="12"/>
    <n v="75"/>
    <n v="1"/>
    <n v="2"/>
    <s v="Corporate Auto"/>
    <s v="Corporate L1"/>
    <s v="Offer1"/>
    <s v="Agent"/>
    <n v="318.88205299999998"/>
    <s v="Four-Door Car"/>
    <s v="Medsize"/>
  </r>
  <r>
    <s v="UC75204"/>
    <x v="3"/>
    <n v="12851.42404"/>
    <x v="0"/>
    <s v="Basic"/>
    <x v="3"/>
    <d v="2011-11-02T00:00:00"/>
    <s v="Unemployed"/>
    <x v="0"/>
    <n v="0"/>
    <x v="0"/>
    <x v="1"/>
    <n v="186"/>
    <n v="11"/>
    <n v="31"/>
    <n v="0"/>
    <n v="8"/>
    <s v="Personal Auto"/>
    <s v="Personal L3"/>
    <s v="Offer1"/>
    <s v="Branch"/>
    <n v="1339.2"/>
    <s v="Luxury SUV"/>
    <s v="Small"/>
  </r>
  <r>
    <s v="WN56695"/>
    <x v="3"/>
    <n v="8607.4820710000004"/>
    <x v="0"/>
    <s v="Premium"/>
    <x v="1"/>
    <d v="2011-11-02T00:00:00"/>
    <s v="Unemployed"/>
    <x v="1"/>
    <n v="0"/>
    <x v="0"/>
    <x v="0"/>
    <n v="118"/>
    <n v="30"/>
    <n v="52"/>
    <n v="0"/>
    <n v="7"/>
    <s v="Personal Auto"/>
    <s v="Personal L2"/>
    <s v="Offer1"/>
    <s v="Web"/>
    <n v="566.4"/>
    <s v="Four-Door Car"/>
    <s v="Medsize"/>
  </r>
  <r>
    <s v="MF59279"/>
    <x v="3"/>
    <n v="4222.9776019999999"/>
    <x v="0"/>
    <s v="Basic"/>
    <x v="0"/>
    <s v="2/15/11"/>
    <s v="Unemployed"/>
    <x v="1"/>
    <n v="0"/>
    <x v="0"/>
    <x v="1"/>
    <n v="63"/>
    <n v="26"/>
    <n v="78"/>
    <n v="0"/>
    <n v="7"/>
    <s v="Personal Auto"/>
    <s v="Personal L1"/>
    <s v="Offer1"/>
    <s v="Agent"/>
    <n v="302.39999999999998"/>
    <s v="Two-Door Car"/>
    <s v="Small"/>
  </r>
  <r>
    <s v="US30122"/>
    <x v="3"/>
    <n v="61134.683069999999"/>
    <x v="0"/>
    <s v="Basic"/>
    <x v="1"/>
    <s v="2/28/11"/>
    <s v="Unemployed"/>
    <x v="1"/>
    <n v="0"/>
    <x v="0"/>
    <x v="1"/>
    <n v="198"/>
    <n v="2"/>
    <n v="75"/>
    <n v="0"/>
    <n v="2"/>
    <s v="Corporate Auto"/>
    <s v="Corporate L3"/>
    <s v="Offer2"/>
    <s v="Branch"/>
    <n v="2275.2650749999998"/>
    <s v="Luxury Car"/>
    <s v="Medsize"/>
  </r>
  <r>
    <s v="IM15403"/>
    <x v="3"/>
    <n v="9368.2710299999999"/>
    <x v="0"/>
    <s v="Extended"/>
    <x v="1"/>
    <d v="2011-01-02T00:00:00"/>
    <s v="Employed"/>
    <x v="1"/>
    <n v="44980"/>
    <x v="2"/>
    <x v="2"/>
    <n v="81"/>
    <n v="2"/>
    <n v="27"/>
    <n v="0"/>
    <n v="2"/>
    <s v="Corporate Auto"/>
    <s v="Corporate L2"/>
    <s v="Offer3"/>
    <s v="Agent"/>
    <n v="333.47833300000002"/>
    <s v="Two-Door Car"/>
    <s v="Medsize"/>
  </r>
  <r>
    <s v="IH18704"/>
    <x v="3"/>
    <n v="4365.256633"/>
    <x v="0"/>
    <s v="Basic"/>
    <x v="2"/>
    <s v="1/30/11"/>
    <s v="Disabled"/>
    <x v="1"/>
    <n v="23566"/>
    <x v="0"/>
    <x v="0"/>
    <n v="112"/>
    <n v="3"/>
    <n v="43"/>
    <n v="0"/>
    <n v="1"/>
    <s v="Personal Auto"/>
    <s v="Personal L2"/>
    <s v="Offer2"/>
    <s v="Agent"/>
    <n v="537.6"/>
    <s v="SUV"/>
    <s v="Medsize"/>
  </r>
  <r>
    <s v="FP27229"/>
    <x v="3"/>
    <n v="3384.4684259999999"/>
    <x v="0"/>
    <s v="Extended"/>
    <x v="1"/>
    <d v="2011-05-01T00:00:00"/>
    <s v="Employed"/>
    <x v="0"/>
    <n v="54603"/>
    <x v="0"/>
    <x v="1"/>
    <n v="86"/>
    <n v="29"/>
    <n v="68"/>
    <n v="0"/>
    <n v="1"/>
    <s v="Corporate Auto"/>
    <s v="Corporate L3"/>
    <s v="Offer1"/>
    <s v="Agent"/>
    <n v="412.8"/>
    <s v="Four-Door Car"/>
    <s v="Medsize"/>
  </r>
  <r>
    <s v="ZA60820"/>
    <x v="3"/>
    <n v="2409.003095"/>
    <x v="0"/>
    <s v="Basic"/>
    <x v="3"/>
    <s v="1/14/11"/>
    <s v="Unemployed"/>
    <x v="1"/>
    <n v="0"/>
    <x v="0"/>
    <x v="1"/>
    <n v="67"/>
    <n v="7"/>
    <n v="72"/>
    <n v="0"/>
    <n v="1"/>
    <s v="Personal Auto"/>
    <s v="Personal L2"/>
    <s v="Offer2"/>
    <s v="Call Center"/>
    <n v="482.4"/>
    <s v="Two-Door Car"/>
    <s v="Medsize"/>
  </r>
  <r>
    <s v="WT65970"/>
    <x v="3"/>
    <n v="7209.0883990000002"/>
    <x v="0"/>
    <s v="Extended"/>
    <x v="3"/>
    <d v="2011-02-01T00:00:00"/>
    <s v="Unemployed"/>
    <x v="0"/>
    <n v="0"/>
    <x v="0"/>
    <x v="1"/>
    <n v="99"/>
    <n v="0"/>
    <n v="53"/>
    <n v="0"/>
    <n v="5"/>
    <s v="Personal Auto"/>
    <s v="Personal L2"/>
    <s v="Offer1"/>
    <s v="Agent"/>
    <n v="715.03936299999998"/>
    <s v="Four-Door Car"/>
    <s v="Medsize"/>
  </r>
  <r>
    <s v="IX10511"/>
    <x v="3"/>
    <n v="3875.5411410000002"/>
    <x v="0"/>
    <s v="Basic"/>
    <x v="1"/>
    <d v="2011-08-02T00:00:00"/>
    <s v="Unemployed"/>
    <x v="1"/>
    <n v="0"/>
    <x v="0"/>
    <x v="1"/>
    <n v="117"/>
    <n v="11"/>
    <n v="29"/>
    <n v="0"/>
    <n v="1"/>
    <s v="Personal Auto"/>
    <s v="Personal L3"/>
    <s v="Offer1"/>
    <s v="Branch"/>
    <n v="842.4"/>
    <s v="Sports Car"/>
    <s v="Medsize"/>
  </r>
  <r>
    <s v="XB71208"/>
    <x v="3"/>
    <n v="2735.4692650000002"/>
    <x v="0"/>
    <s v="Basic"/>
    <x v="1"/>
    <s v="2/14/11"/>
    <s v="Employed"/>
    <x v="0"/>
    <n v="96314"/>
    <x v="2"/>
    <x v="1"/>
    <n v="69"/>
    <n v="2"/>
    <n v="76"/>
    <n v="0"/>
    <n v="1"/>
    <s v="Personal Auto"/>
    <s v="Personal L3"/>
    <s v="Offer2"/>
    <s v="Agent"/>
    <n v="296.99579799999998"/>
    <s v="Four-Door Car"/>
    <s v="Medsize"/>
  </r>
  <r>
    <s v="QI99143"/>
    <x v="3"/>
    <n v="3092.6327809999998"/>
    <x v="0"/>
    <s v="Extended"/>
    <x v="0"/>
    <s v="1/28/11"/>
    <s v="Employed"/>
    <x v="0"/>
    <n v="31168"/>
    <x v="2"/>
    <x v="0"/>
    <n v="78"/>
    <n v="14"/>
    <n v="42"/>
    <n v="0"/>
    <n v="1"/>
    <s v="Corporate Auto"/>
    <s v="Corporate L1"/>
    <s v="Offer1"/>
    <s v="Agent"/>
    <n v="289.38634300000001"/>
    <s v="Four-Door Car"/>
    <s v="Medsize"/>
  </r>
  <r>
    <s v="XQ19310"/>
    <x v="3"/>
    <n v="5006.6095770000002"/>
    <x v="0"/>
    <s v="Basic"/>
    <x v="3"/>
    <s v="1/16/11"/>
    <s v="Unemployed"/>
    <x v="0"/>
    <n v="0"/>
    <x v="0"/>
    <x v="1"/>
    <n v="71"/>
    <n v="16"/>
    <n v="4"/>
    <n v="0"/>
    <n v="5"/>
    <s v="Personal Auto"/>
    <s v="Personal L3"/>
    <s v="Offer2"/>
    <s v="Call Center"/>
    <n v="358.98571299999998"/>
    <s v="Two-Door Car"/>
    <s v="Medsize"/>
  </r>
  <r>
    <s v="HK40573"/>
    <x v="3"/>
    <n v="14382.564630000001"/>
    <x v="0"/>
    <s v="Extended"/>
    <x v="1"/>
    <d v="2011-08-01T00:00:00"/>
    <s v="Employed"/>
    <x v="1"/>
    <n v="52174"/>
    <x v="2"/>
    <x v="0"/>
    <n v="121"/>
    <n v="22"/>
    <n v="25"/>
    <n v="0"/>
    <n v="2"/>
    <s v="Personal Auto"/>
    <s v="Personal L2"/>
    <s v="Offer1"/>
    <s v="Call Center"/>
    <n v="403.73729300000002"/>
    <s v="SUV"/>
    <s v="Medsize"/>
  </r>
  <r>
    <s v="NN65590"/>
    <x v="3"/>
    <n v="2762.8013390000001"/>
    <x v="0"/>
    <s v="Basic"/>
    <x v="1"/>
    <d v="2011-10-02T00:00:00"/>
    <s v="Employed"/>
    <x v="0"/>
    <n v="72335"/>
    <x v="0"/>
    <x v="1"/>
    <n v="69"/>
    <n v="23"/>
    <n v="35"/>
    <n v="0"/>
    <n v="1"/>
    <s v="Personal Auto"/>
    <s v="Personal L1"/>
    <s v="Offer2"/>
    <s v="Web"/>
    <n v="331.2"/>
    <s v="Four-Door Car"/>
    <s v="Medsize"/>
  </r>
  <r>
    <s v="NG15940"/>
    <x v="3"/>
    <n v="3997.476302"/>
    <x v="0"/>
    <s v="Basic"/>
    <x v="3"/>
    <s v="1/16/11"/>
    <s v="Unemployed"/>
    <x v="1"/>
    <n v="0"/>
    <x v="0"/>
    <x v="1"/>
    <n v="62"/>
    <n v="25"/>
    <n v="79"/>
    <n v="1"/>
    <n v="3"/>
    <s v="Corporate Auto"/>
    <s v="Corporate L3"/>
    <s v="Offer3"/>
    <s v="Agent"/>
    <n v="552.84531800000002"/>
    <s v="Four-Door Car"/>
    <s v="Medsize"/>
  </r>
  <r>
    <s v="UE96503"/>
    <x v="3"/>
    <n v="5599.6685020000004"/>
    <x v="0"/>
    <s v="Basic"/>
    <x v="4"/>
    <d v="2011-05-02T00:00:00"/>
    <s v="Unemployed"/>
    <x v="1"/>
    <n v="0"/>
    <x v="0"/>
    <x v="0"/>
    <n v="73"/>
    <n v="1"/>
    <n v="60"/>
    <n v="0"/>
    <n v="5"/>
    <s v="Corporate Auto"/>
    <s v="Corporate L2"/>
    <s v="Offer4"/>
    <s v="Web"/>
    <n v="350.4"/>
    <s v="Four-Door Car"/>
    <s v="Medsize"/>
  </r>
  <r>
    <s v="AE90216"/>
    <x v="3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2"/>
    <s v="Offer2"/>
    <s v="Branch"/>
    <n v="467.80363799999998"/>
    <s v="Two-Door Car"/>
    <s v="Medsize"/>
  </r>
  <r>
    <s v="LJ20215"/>
    <x v="3"/>
    <n v="3435.6491780000001"/>
    <x v="0"/>
    <s v="Extended"/>
    <x v="3"/>
    <s v="1/23/11"/>
    <s v="Unemployed"/>
    <x v="0"/>
    <n v="0"/>
    <x v="0"/>
    <x v="1"/>
    <n v="95"/>
    <n v="18"/>
    <n v="75"/>
    <n v="0"/>
    <n v="1"/>
    <s v="Corporate Auto"/>
    <s v="Corporate L3"/>
    <s v="Offer1"/>
    <s v="Agent"/>
    <n v="679.05239800000004"/>
    <s v="Four-Door Car"/>
    <s v="Medsize"/>
  </r>
  <r>
    <s v="PF78020"/>
    <x v="3"/>
    <n v="5574.6189009999998"/>
    <x v="0"/>
    <s v="Basic"/>
    <x v="1"/>
    <s v="2/15/11"/>
    <s v="Employed"/>
    <x v="1"/>
    <n v="20075"/>
    <x v="0"/>
    <x v="0"/>
    <n v="71"/>
    <n v="0"/>
    <n v="28"/>
    <n v="0"/>
    <n v="3"/>
    <s v="Personal Auto"/>
    <s v="Personal L2"/>
    <s v="Offer1"/>
    <s v="Agent"/>
    <n v="371.67918900000001"/>
    <s v="Four-Door Car"/>
    <s v="Small"/>
  </r>
  <r>
    <s v="IU71285"/>
    <x v="3"/>
    <n v="6889.5187610000003"/>
    <x v="0"/>
    <s v="Extended"/>
    <x v="0"/>
    <s v="1/16/11"/>
    <s v="Employed"/>
    <x v="0"/>
    <n v="33786"/>
    <x v="1"/>
    <x v="2"/>
    <n v="89"/>
    <n v="15"/>
    <n v="94"/>
    <n v="1"/>
    <n v="3"/>
    <s v="Personal Auto"/>
    <s v="Personal L2"/>
    <s v="Offer1"/>
    <s v="Call Center"/>
    <n v="75.110004000000004"/>
    <s v="Two-Door Car"/>
    <s v="Large"/>
  </r>
  <r>
    <s v="RM93459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3"/>
    <s v="Offer1"/>
    <s v="Agent"/>
    <n v="350.4"/>
    <s v="Two-Door Car"/>
    <s v="Medsize"/>
  </r>
  <r>
    <s v="XV53963"/>
    <x v="3"/>
    <n v="10986.22795"/>
    <x v="0"/>
    <s v="Extended"/>
    <x v="3"/>
    <d v="2011-10-01T00:00:00"/>
    <s v="Employed"/>
    <x v="1"/>
    <n v="96721"/>
    <x v="0"/>
    <x v="0"/>
    <n v="138"/>
    <n v="4"/>
    <n v="50"/>
    <n v="1"/>
    <n v="7"/>
    <s v="Personal Auto"/>
    <s v="Personal L3"/>
    <s v="Offer2"/>
    <s v="Web"/>
    <n v="662.4"/>
    <s v="SUV"/>
    <s v="Medsize"/>
  </r>
  <r>
    <s v="ZK71157"/>
    <x v="3"/>
    <n v="5358.1633940000002"/>
    <x v="0"/>
    <s v="Basic"/>
    <x v="0"/>
    <s v="2/27/11"/>
    <s v="Employed"/>
    <x v="0"/>
    <n v="40833"/>
    <x v="2"/>
    <x v="1"/>
    <n v="69"/>
    <n v="13"/>
    <n v="84"/>
    <n v="0"/>
    <n v="6"/>
    <s v="Corporate Auto"/>
    <s v="Corporate L1"/>
    <s v="Offer2"/>
    <s v="Call Center"/>
    <n v="294.59167600000001"/>
    <s v="Four-Door Car"/>
    <s v="Medsize"/>
  </r>
  <r>
    <s v="FS31523"/>
    <x v="3"/>
    <n v="8532.7182969999994"/>
    <x v="0"/>
    <s v="Extended"/>
    <x v="3"/>
    <d v="2011-01-02T00:00:00"/>
    <s v="Unemployed"/>
    <x v="0"/>
    <n v="0"/>
    <x v="0"/>
    <x v="0"/>
    <n v="122"/>
    <n v="32"/>
    <n v="6"/>
    <n v="2"/>
    <n v="7"/>
    <s v="Personal Auto"/>
    <s v="Personal L3"/>
    <s v="Offer2"/>
    <s v="Call Center"/>
    <n v="585.6"/>
    <s v="SUV"/>
    <s v="Small"/>
  </r>
  <r>
    <s v="NH99355"/>
    <x v="3"/>
    <n v="4634.7301969999999"/>
    <x v="0"/>
    <s v="Basic"/>
    <x v="3"/>
    <d v="2011-06-01T00:00:00"/>
    <s v="Unemployed"/>
    <x v="1"/>
    <n v="0"/>
    <x v="0"/>
    <x v="0"/>
    <n v="62"/>
    <n v="29"/>
    <n v="59"/>
    <n v="0"/>
    <n v="3"/>
    <s v="Personal Auto"/>
    <s v="Personal L2"/>
    <s v="Offer3"/>
    <s v="Call Center"/>
    <n v="297.60000000000002"/>
    <s v="Four-Door Car"/>
    <s v="Medsize"/>
  </r>
  <r>
    <s v="EZ11341"/>
    <x v="3"/>
    <n v="8080.9480979999998"/>
    <x v="0"/>
    <s v="Basic"/>
    <x v="1"/>
    <s v="1/20/11"/>
    <s v="Employed"/>
    <x v="1"/>
    <n v="85210"/>
    <x v="1"/>
    <x v="1"/>
    <n v="68"/>
    <n v="34"/>
    <n v="9"/>
    <n v="0"/>
    <n v="2"/>
    <s v="Personal Auto"/>
    <s v="Personal L1"/>
    <s v="Offer3"/>
    <s v="Branch"/>
    <n v="32.714225999999996"/>
    <s v="Two-Door Car"/>
    <s v="Medsize"/>
  </r>
  <r>
    <s v="QE52050"/>
    <x v="3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Corporate Auto"/>
    <s v="Corporate L3"/>
    <s v="Offer2"/>
    <s v="Agent"/>
    <n v="364.8"/>
    <s v="Four-Door Car"/>
    <s v="Small"/>
  </r>
  <r>
    <s v="YT92071"/>
    <x v="3"/>
    <n v="5243.5382579999996"/>
    <x v="0"/>
    <s v="Basic"/>
    <x v="2"/>
    <s v="1/30/11"/>
    <s v="Employed"/>
    <x v="0"/>
    <n v="44851"/>
    <x v="0"/>
    <x v="2"/>
    <n v="66"/>
    <n v="28"/>
    <n v="51"/>
    <n v="0"/>
    <n v="3"/>
    <s v="Corporate Auto"/>
    <s v="Corporate L2"/>
    <s v="Offer3"/>
    <s v="Web"/>
    <n v="439.762045"/>
    <s v="Four-Door Car"/>
    <s v="Medsize"/>
  </r>
  <r>
    <s v="LO14234"/>
    <x v="3"/>
    <n v="12263.10529"/>
    <x v="0"/>
    <s v="Premium"/>
    <x v="3"/>
    <d v="2011-10-01T00:00:00"/>
    <s v="Unemployed"/>
    <x v="1"/>
    <n v="0"/>
    <x v="0"/>
    <x v="1"/>
    <n v="174"/>
    <n v="13"/>
    <n v="30"/>
    <n v="0"/>
    <n v="8"/>
    <s v="Personal Auto"/>
    <s v="Personal L2"/>
    <s v="Offer2"/>
    <s v="Agent"/>
    <n v="1724.234933"/>
    <s v="SUV"/>
    <s v="Medsize"/>
  </r>
  <r>
    <s v="HH49378"/>
    <x v="3"/>
    <n v="30859.36361"/>
    <x v="0"/>
    <s v="Basic"/>
    <x v="2"/>
    <s v="2/20/11"/>
    <s v="Employed"/>
    <x v="1"/>
    <n v="69872"/>
    <x v="1"/>
    <x v="0"/>
    <n v="111"/>
    <n v="35"/>
    <n v="10"/>
    <n v="2"/>
    <n v="2"/>
    <s v="Corporate Auto"/>
    <s v="Corporate L3"/>
    <s v="Offer2"/>
    <s v="Web"/>
    <n v="218.39552499999999"/>
    <s v="Sports Car"/>
    <s v="Medsize"/>
  </r>
  <r>
    <s v="JY66887"/>
    <x v="3"/>
    <n v="16320.767159999999"/>
    <x v="0"/>
    <s v="Extended"/>
    <x v="3"/>
    <s v="2/27/11"/>
    <s v="Unemployed"/>
    <x v="0"/>
    <n v="0"/>
    <x v="0"/>
    <x v="1"/>
    <n v="247"/>
    <n v="5"/>
    <n v="12"/>
    <n v="3"/>
    <n v="5"/>
    <s v="Personal Auto"/>
    <s v="Personal L2"/>
    <s v="Offer2"/>
    <s v="Branch"/>
    <n v="1778.4"/>
    <s v="Luxury Car"/>
    <s v="Medsize"/>
  </r>
  <r>
    <s v="HZ39601"/>
    <x v="3"/>
    <n v="13447.371569999999"/>
    <x v="0"/>
    <s v="Extended"/>
    <x v="1"/>
    <s v="2/21/11"/>
    <s v="Retired"/>
    <x v="0"/>
    <n v="26708"/>
    <x v="0"/>
    <x v="2"/>
    <n v="122"/>
    <n v="10"/>
    <n v="24"/>
    <n v="0"/>
    <n v="2"/>
    <s v="Personal Auto"/>
    <s v="Personal L2"/>
    <s v="Offer2"/>
    <s v="Call Center"/>
    <n v="585.6"/>
    <s v="SUV"/>
    <s v="Medsize"/>
  </r>
  <r>
    <s v="TV35668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Personal Auto"/>
    <s v="Personal L3"/>
    <s v="Offer2"/>
    <s v="Call Center"/>
    <n v="398.502948"/>
    <s v="Four-Door Car"/>
    <s v="Medsize"/>
  </r>
  <r>
    <s v="BK83393"/>
    <x v="3"/>
    <n v="32317.032749999998"/>
    <x v="0"/>
    <s v="Basic"/>
    <x v="0"/>
    <d v="2011-11-02T00:00:00"/>
    <s v="Employed"/>
    <x v="0"/>
    <n v="55475"/>
    <x v="2"/>
    <x v="2"/>
    <n v="116"/>
    <n v="18"/>
    <n v="75"/>
    <n v="0"/>
    <n v="2"/>
    <s v="Personal Auto"/>
    <s v="Personal L3"/>
    <s v="Offer1"/>
    <s v="Agent"/>
    <n v="412.471"/>
    <s v="SUV"/>
    <s v="Medsize"/>
  </r>
  <r>
    <s v="ZN98560"/>
    <x v="3"/>
    <n v="7896.7064460000001"/>
    <x v="0"/>
    <s v="Basic"/>
    <x v="1"/>
    <d v="2011-12-02T00:00:00"/>
    <s v="Unemployed"/>
    <x v="1"/>
    <n v="0"/>
    <x v="1"/>
    <x v="0"/>
    <n v="111"/>
    <n v="22"/>
    <n v="21"/>
    <n v="0"/>
    <n v="8"/>
    <s v="Corporate Auto"/>
    <s v="Corporate L1"/>
    <s v="Offer1"/>
    <s v="Branch"/>
    <n v="190.12071399999999"/>
    <s v="SUV"/>
    <s v="Medsize"/>
  </r>
  <r>
    <s v="ZR81759"/>
    <x v="3"/>
    <n v="2820.7410049999999"/>
    <x v="0"/>
    <s v="Basic"/>
    <x v="2"/>
    <d v="2011-02-02T00:00:00"/>
    <s v="Employed"/>
    <x v="1"/>
    <n v="35855"/>
    <x v="2"/>
    <x v="0"/>
    <n v="70"/>
    <n v="13"/>
    <n v="51"/>
    <n v="0"/>
    <n v="1"/>
    <s v="Personal Auto"/>
    <s v="Personal L3"/>
    <s v="Offer3"/>
    <s v="Web"/>
    <n v="278.20862199999999"/>
    <s v="Two-Door Car"/>
    <s v="Medsize"/>
  </r>
  <r>
    <s v="SV46904"/>
    <x v="3"/>
    <n v="6904.0811119999998"/>
    <x v="0"/>
    <s v="Extended"/>
    <x v="3"/>
    <s v="1/24/11"/>
    <s v="Unemployed"/>
    <x v="0"/>
    <n v="0"/>
    <x v="0"/>
    <x v="1"/>
    <n v="98"/>
    <n v="26"/>
    <n v="31"/>
    <n v="0"/>
    <n v="4"/>
    <s v="Personal Auto"/>
    <s v="Personal L2"/>
    <s v="Offer2"/>
    <s v="Agent"/>
    <n v="1032.3294450000001"/>
    <s v="Four-Door Car"/>
    <s v="Medsize"/>
  </r>
  <r>
    <s v="YN69214"/>
    <x v="3"/>
    <n v="7689.7142809999996"/>
    <x v="0"/>
    <s v="Basic"/>
    <x v="0"/>
    <s v="1/14/11"/>
    <s v="Unemployed"/>
    <x v="1"/>
    <n v="0"/>
    <x v="0"/>
    <x v="1"/>
    <n v="73"/>
    <n v="3"/>
    <n v="73"/>
    <n v="0"/>
    <n v="2"/>
    <s v="Personal Auto"/>
    <s v="Personal L1"/>
    <s v="Offer2"/>
    <s v="Web"/>
    <n v="617.70532300000002"/>
    <s v="Four-Door Car"/>
    <s v="Medsize"/>
  </r>
  <r>
    <s v="ZI69514"/>
    <x v="3"/>
    <n v="4821.2130120000002"/>
    <x v="0"/>
    <s v="Basic"/>
    <x v="1"/>
    <s v="1/24/11"/>
    <s v="Employed"/>
    <x v="1"/>
    <n v="63391"/>
    <x v="1"/>
    <x v="0"/>
    <n v="64"/>
    <n v="28"/>
    <n v="48"/>
    <n v="4"/>
    <n v="3"/>
    <s v="Corporate Auto"/>
    <s v="Corporate L3"/>
    <s v="Offer3"/>
    <s v="Agent"/>
    <n v="119.587974"/>
    <s v="Four-Door Car"/>
    <s v="Medsize"/>
  </r>
  <r>
    <s v="NL33789"/>
    <x v="3"/>
    <n v="4077.5011639999998"/>
    <x v="0"/>
    <s v="Basic"/>
    <x v="0"/>
    <s v="1/20/11"/>
    <s v="Employed"/>
    <x v="0"/>
    <n v="53093"/>
    <x v="1"/>
    <x v="2"/>
    <n v="103"/>
    <n v="3"/>
    <n v="62"/>
    <n v="0"/>
    <n v="1"/>
    <s v="Corporate Auto"/>
    <s v="Corporate L2"/>
    <s v="Offer2"/>
    <s v="Call Center"/>
    <n v="98.991732999999996"/>
    <s v="SUV"/>
    <s v="Medsize"/>
  </r>
  <r>
    <s v="LU53495"/>
    <x v="3"/>
    <n v="2888.853662"/>
    <x v="0"/>
    <s v="Basic"/>
    <x v="1"/>
    <d v="2011-03-01T00:00:00"/>
    <s v="Employed"/>
    <x v="1"/>
    <n v="65412"/>
    <x v="1"/>
    <x v="0"/>
    <n v="73"/>
    <n v="1"/>
    <n v="74"/>
    <n v="1"/>
    <n v="1"/>
    <s v="Personal Auto"/>
    <s v="Personal L2"/>
    <s v="Offer3"/>
    <s v="Branch"/>
    <n v="101.75309799999999"/>
    <s v="Four-Door Car"/>
    <s v="Medsize"/>
  </r>
  <r>
    <s v="HN89408"/>
    <x v="3"/>
    <n v="3653.1260900000002"/>
    <x v="0"/>
    <s v="Premium"/>
    <x v="1"/>
    <d v="2011-12-01T00:00:00"/>
    <s v="Unemployed"/>
    <x v="1"/>
    <n v="0"/>
    <x v="0"/>
    <x v="1"/>
    <n v="107"/>
    <n v="32"/>
    <n v="43"/>
    <n v="0"/>
    <n v="1"/>
    <s v="Corporate Auto"/>
    <s v="Corporate L3"/>
    <s v="Offer1"/>
    <s v="Branch"/>
    <n v="770.4"/>
    <s v="Four-Door Car"/>
    <s v="Medsize"/>
  </r>
  <r>
    <s v="PF71940"/>
    <x v="3"/>
    <n v="4836.747754"/>
    <x v="0"/>
    <s v="Extended"/>
    <x v="0"/>
    <d v="2011-03-01T00:00:00"/>
    <s v="Unemployed"/>
    <x v="0"/>
    <n v="0"/>
    <x v="0"/>
    <x v="1"/>
    <n v="136"/>
    <n v="8"/>
    <n v="2"/>
    <n v="0"/>
    <n v="1"/>
    <s v="Personal Auto"/>
    <s v="Personal L2"/>
    <s v="Offer1"/>
    <s v="Branch"/>
    <n v="979.2"/>
    <s v="SUV"/>
    <s v="Small"/>
  </r>
  <r>
    <s v="VJ49806"/>
    <x v="3"/>
    <n v="13009.18057"/>
    <x v="0"/>
    <s v="Basic"/>
    <x v="1"/>
    <d v="2011-12-02T00:00:00"/>
    <s v="Unemployed"/>
    <x v="1"/>
    <n v="0"/>
    <x v="0"/>
    <x v="1"/>
    <n v="61"/>
    <n v="2"/>
    <n v="81"/>
    <n v="0"/>
    <n v="2"/>
    <s v="Personal Auto"/>
    <s v="Personal L2"/>
    <s v="Offer1"/>
    <s v="Agent"/>
    <n v="380.06905599999999"/>
    <s v="Two-Door Car"/>
    <s v="Medsize"/>
  </r>
  <r>
    <s v="GY40926"/>
    <x v="3"/>
    <n v="2612.528734"/>
    <x v="0"/>
    <s v="Basic"/>
    <x v="1"/>
    <s v="1/26/11"/>
    <s v="Employed"/>
    <x v="1"/>
    <n v="37073"/>
    <x v="0"/>
    <x v="0"/>
    <n v="66"/>
    <n v="16"/>
    <n v="35"/>
    <n v="0"/>
    <n v="1"/>
    <s v="Personal Auto"/>
    <s v="Personal L3"/>
    <s v="Offer2"/>
    <s v="Branch"/>
    <n v="316.8"/>
    <s v="Four-Door Car"/>
    <s v="Medsize"/>
  </r>
  <r>
    <s v="II32272"/>
    <x v="3"/>
    <n v="25390.545460000001"/>
    <x v="0"/>
    <s v="Extended"/>
    <x v="3"/>
    <s v="2/17/11"/>
    <s v="Disabled"/>
    <x v="0"/>
    <n v="19359"/>
    <x v="0"/>
    <x v="0"/>
    <n v="129"/>
    <n v="0"/>
    <n v="62"/>
    <n v="0"/>
    <n v="2"/>
    <s v="Personal Auto"/>
    <s v="Personal L3"/>
    <s v="Offer4"/>
    <s v="Call Center"/>
    <n v="928.8"/>
    <s v="Sports Car"/>
    <s v="Medsize"/>
  </r>
  <r>
    <s v="NG68910"/>
    <x v="3"/>
    <n v="8901.0557239999998"/>
    <x v="0"/>
    <s v="Basic"/>
    <x v="3"/>
    <s v="2/20/11"/>
    <s v="Employed"/>
    <x v="1"/>
    <n v="46814"/>
    <x v="0"/>
    <x v="0"/>
    <n v="113"/>
    <n v="7"/>
    <n v="19"/>
    <n v="0"/>
    <n v="3"/>
    <s v="Corporate Auto"/>
    <s v="Corporate L1"/>
    <s v="Offer4"/>
    <s v="Agent"/>
    <n v="542.4"/>
    <s v="SUV"/>
    <s v="Medsize"/>
  </r>
  <r>
    <s v="XK43825"/>
    <x v="3"/>
    <n v="4704.1761310000002"/>
    <x v="0"/>
    <s v="Basic"/>
    <x v="1"/>
    <s v="2/25/11"/>
    <s v="Unemployed"/>
    <x v="1"/>
    <n v="0"/>
    <x v="0"/>
    <x v="0"/>
    <n v="68"/>
    <n v="10"/>
    <n v="48"/>
    <n v="1"/>
    <n v="3"/>
    <s v="Personal Auto"/>
    <s v="Personal L3"/>
    <s v="Offer3"/>
    <s v="Call Center"/>
    <n v="326.39999999999998"/>
    <s v="Two-Door Car"/>
    <s v="Medsize"/>
  </r>
  <r>
    <s v="LA29810"/>
    <x v="3"/>
    <n v="6240.9035640000002"/>
    <x v="0"/>
    <s v="Extended"/>
    <x v="1"/>
    <s v="2/23/11"/>
    <s v="Employed"/>
    <x v="0"/>
    <n v="68332"/>
    <x v="0"/>
    <x v="0"/>
    <n v="79"/>
    <n v="23"/>
    <n v="21"/>
    <n v="3"/>
    <n v="8"/>
    <s v="Personal Auto"/>
    <s v="Personal L2"/>
    <s v="Offer2"/>
    <s v="Branch"/>
    <n v="379.2"/>
    <s v="Four-Door Car"/>
    <s v="Medsize"/>
  </r>
  <r>
    <s v="BU71528"/>
    <x v="3"/>
    <n v="8053.2688969999999"/>
    <x v="0"/>
    <s v="Premium"/>
    <x v="1"/>
    <d v="2011-01-02T00:00:00"/>
    <s v="Disabled"/>
    <x v="1"/>
    <n v="17301"/>
    <x v="0"/>
    <x v="0"/>
    <n v="105"/>
    <n v="1"/>
    <n v="11"/>
    <n v="0"/>
    <n v="5"/>
    <s v="Personal Auto"/>
    <s v="Personal L1"/>
    <s v="Offer2"/>
    <s v="Call Center"/>
    <n v="638.54332599999998"/>
    <s v="Four-Door Car"/>
    <s v="Small"/>
  </r>
  <r>
    <s v="OM73267"/>
    <x v="3"/>
    <n v="5229.4457519999996"/>
    <x v="0"/>
    <s v="Basic"/>
    <x v="3"/>
    <d v="2011-11-01T00:00:00"/>
    <s v="Employed"/>
    <x v="0"/>
    <n v="69545"/>
    <x v="0"/>
    <x v="0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x v="3"/>
    <n v="5035.0352569999995"/>
    <x v="0"/>
    <s v="Basic"/>
    <x v="4"/>
    <s v="2/14/11"/>
    <s v="Employed"/>
    <x v="0"/>
    <n v="37405"/>
    <x v="2"/>
    <x v="0"/>
    <n v="63"/>
    <n v="8"/>
    <n v="99"/>
    <n v="3"/>
    <n v="4"/>
    <s v="Corporate Auto"/>
    <s v="Corporate L2"/>
    <s v="Offer2"/>
    <s v="Branch"/>
    <n v="287.556107"/>
    <s v="Four-Door Car"/>
    <s v="Medsize"/>
  </r>
  <r>
    <s v="PH47195"/>
    <x v="3"/>
    <n v="5492.3884420000004"/>
    <x v="0"/>
    <s v="Extended"/>
    <x v="0"/>
    <s v="2/20/11"/>
    <s v="Employed"/>
    <x v="1"/>
    <n v="74271"/>
    <x v="1"/>
    <x v="2"/>
    <n v="136"/>
    <n v="1"/>
    <n v="79"/>
    <n v="0"/>
    <n v="1"/>
    <s v="Personal Auto"/>
    <s v="Personal L2"/>
    <s v="Offer1"/>
    <s v="Call Center"/>
    <n v="174.32792499999999"/>
    <s v="Sports Car"/>
    <s v="Medsize"/>
  </r>
  <r>
    <s v="KU85991"/>
    <x v="3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x v="3"/>
    <n v="3657.5854490000002"/>
    <x v="0"/>
    <s v="Extended"/>
    <x v="0"/>
    <d v="2011-02-02T00:00:00"/>
    <s v="Employed"/>
    <x v="0"/>
    <n v="62650"/>
    <x v="1"/>
    <x v="0"/>
    <n v="92"/>
    <n v="0"/>
    <n v="42"/>
    <n v="0"/>
    <n v="1"/>
    <s v="Personal Auto"/>
    <s v="Personal L2"/>
    <s v="Offer2"/>
    <s v="Branch"/>
    <n v="148.820742"/>
    <s v="Four-Door Car"/>
    <s v="Large"/>
  </r>
  <r>
    <s v="OK96130"/>
    <x v="3"/>
    <n v="5319.3119129999995"/>
    <x v="0"/>
    <s v="Extended"/>
    <x v="3"/>
    <d v="2011-12-02T00:00:00"/>
    <s v="Employed"/>
    <x v="1"/>
    <n v="37331"/>
    <x v="0"/>
    <x v="0"/>
    <n v="134"/>
    <n v="26"/>
    <n v="7"/>
    <n v="0"/>
    <n v="1"/>
    <s v="Personal Auto"/>
    <s v="Personal L2"/>
    <s v="Offer2"/>
    <s v="Agent"/>
    <n v="898.91419399999995"/>
    <s v="SUV"/>
    <s v="Medsize"/>
  </r>
  <r>
    <s v="MN83273"/>
    <x v="3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NY89701"/>
    <x v="3"/>
    <n v="5977.4104649999999"/>
    <x v="0"/>
    <s v="Extended"/>
    <x v="0"/>
    <d v="2011-05-02T00:00:00"/>
    <s v="Employed"/>
    <x v="0"/>
    <n v="25320"/>
    <x v="2"/>
    <x v="0"/>
    <n v="76"/>
    <n v="10"/>
    <n v="70"/>
    <n v="1"/>
    <n v="8"/>
    <s v="Personal Auto"/>
    <s v="Personal L3"/>
    <s v="Offer1"/>
    <s v="Agent"/>
    <n v="269.06563599999998"/>
    <s v="Four-Door Car"/>
    <s v="Large"/>
  </r>
  <r>
    <s v="FL30667"/>
    <x v="3"/>
    <n v="9298.8870110000007"/>
    <x v="0"/>
    <s v="Extended"/>
    <x v="1"/>
    <s v="1/19/11"/>
    <s v="Employed"/>
    <x v="0"/>
    <n v="22094"/>
    <x v="0"/>
    <x v="0"/>
    <n v="79"/>
    <n v="2"/>
    <n v="34"/>
    <n v="1"/>
    <n v="2"/>
    <s v="Corporate Auto"/>
    <s v="Corporate L1"/>
    <s v="Offer4"/>
    <s v="Branch"/>
    <n v="460.889274"/>
    <s v="Four-Door Car"/>
    <s v="Small"/>
  </r>
  <r>
    <s v="AW27717"/>
    <x v="3"/>
    <n v="20531.645339999999"/>
    <x v="0"/>
    <s v="Extended"/>
    <x v="3"/>
    <d v="2011-08-01T00:00:00"/>
    <s v="Disabled"/>
    <x v="0"/>
    <n v="12503"/>
    <x v="1"/>
    <x v="1"/>
    <n v="92"/>
    <n v="4"/>
    <n v="31"/>
    <n v="0"/>
    <n v="2"/>
    <s v="Personal Auto"/>
    <s v="Personal L3"/>
    <s v="Offer1"/>
    <s v="Branch"/>
    <n v="120.69808"/>
    <s v="Four-Door Car"/>
    <s v="Medsize"/>
  </r>
  <r>
    <s v="OL28568"/>
    <x v="3"/>
    <n v="8725.2927670000008"/>
    <x v="0"/>
    <s v="Premium"/>
    <x v="0"/>
    <d v="2011-07-02T00:00:00"/>
    <s v="Employed"/>
    <x v="1"/>
    <n v="69772"/>
    <x v="0"/>
    <x v="1"/>
    <n v="112"/>
    <n v="17"/>
    <n v="38"/>
    <n v="0"/>
    <n v="9"/>
    <s v="Personal Auto"/>
    <s v="Personal L2"/>
    <s v="Offer3"/>
    <s v="Branch"/>
    <n v="537.6"/>
    <s v="Four-Door Car"/>
    <s v="Medsize"/>
  </r>
  <r>
    <s v="EA52579"/>
    <x v="3"/>
    <n v="7687.2969869999997"/>
    <x v="0"/>
    <s v="Basic"/>
    <x v="0"/>
    <s v="2/26/11"/>
    <s v="Unemployed"/>
    <x v="0"/>
    <n v="0"/>
    <x v="0"/>
    <x v="2"/>
    <n v="109"/>
    <n v="0"/>
    <n v="5"/>
    <n v="0"/>
    <n v="3"/>
    <s v="Personal Auto"/>
    <s v="Personal L1"/>
    <s v="Offer3"/>
    <s v="Call Center"/>
    <n v="523.20000000000005"/>
    <s v="SUV"/>
    <s v="Medsize"/>
  </r>
  <r>
    <s v="WZ96432"/>
    <x v="3"/>
    <n v="9150.1375989999997"/>
    <x v="0"/>
    <s v="Basic"/>
    <x v="2"/>
    <s v="2/19/11"/>
    <s v="Employed"/>
    <x v="0"/>
    <n v="32370"/>
    <x v="0"/>
    <x v="0"/>
    <n v="115"/>
    <n v="2"/>
    <n v="77"/>
    <n v="0"/>
    <n v="4"/>
    <s v="Corporate Auto"/>
    <s v="Corporate L3"/>
    <s v="Offer1"/>
    <s v="Branch"/>
    <n v="552"/>
    <s v="SUV"/>
    <s v="Medsize"/>
  </r>
  <r>
    <s v="HC90344"/>
    <x v="3"/>
    <n v="20370.76787"/>
    <x v="0"/>
    <s v="Basic"/>
    <x v="0"/>
    <d v="2011-09-02T00:00:00"/>
    <s v="Unemployed"/>
    <x v="0"/>
    <n v="0"/>
    <x v="0"/>
    <x v="1"/>
    <n v="73"/>
    <n v="0"/>
    <n v="21"/>
    <n v="1"/>
    <n v="2"/>
    <s v="Corporate Auto"/>
    <s v="Corporate L2"/>
    <s v="Offer1"/>
    <s v="Branch"/>
    <n v="525.6"/>
    <s v="Four-Door Car"/>
    <s v="Medsize"/>
  </r>
  <r>
    <s v="SG59507"/>
    <x v="3"/>
    <n v="2775.671887"/>
    <x v="0"/>
    <s v="Basic"/>
    <x v="1"/>
    <d v="2011-11-02T00:00:00"/>
    <s v="Employed"/>
    <x v="0"/>
    <n v="38222"/>
    <x v="1"/>
    <x v="2"/>
    <n v="71"/>
    <n v="6"/>
    <n v="8"/>
    <n v="0"/>
    <n v="1"/>
    <s v="Personal Auto"/>
    <s v="Personal L2"/>
    <s v="Offer2"/>
    <s v="Call Center"/>
    <n v="166.78837999999999"/>
    <s v="Four-Door Car"/>
    <s v="Medsize"/>
  </r>
  <r>
    <s v="HE85298"/>
    <x v="3"/>
    <n v="4384.3486830000002"/>
    <x v="0"/>
    <s v="Basic"/>
    <x v="3"/>
    <d v="2011-07-01T00:00:00"/>
    <s v="Employed"/>
    <x v="0"/>
    <n v="32272"/>
    <x v="1"/>
    <x v="0"/>
    <n v="110"/>
    <n v="6"/>
    <n v="5"/>
    <n v="0"/>
    <n v="1"/>
    <s v="Corporate Auto"/>
    <s v="Corporate L3"/>
    <s v="Offer2"/>
    <s v="Branch"/>
    <n v="6.3427910000000001"/>
    <s v="SUV"/>
    <s v="Medsize"/>
  </r>
  <r>
    <s v="CR83581"/>
    <x v="3"/>
    <n v="7712.0574829999996"/>
    <x v="0"/>
    <s v="Basic"/>
    <x v="1"/>
    <d v="2011-05-02T00:00:00"/>
    <s v="Disabled"/>
    <x v="1"/>
    <n v="27816"/>
    <x v="0"/>
    <x v="0"/>
    <n v="118"/>
    <n v="4"/>
    <n v="90"/>
    <n v="5"/>
    <n v="3"/>
    <s v="Personal Auto"/>
    <s v="Personal L2"/>
    <s v="Offer1"/>
    <s v="Agent"/>
    <n v="566.4"/>
    <s v="SUV"/>
    <s v="Small"/>
  </r>
  <r>
    <s v="MB15338"/>
    <x v="3"/>
    <n v="11472.237010000001"/>
    <x v="0"/>
    <s v="Basic"/>
    <x v="1"/>
    <d v="2011-03-02T00:00:00"/>
    <s v="Employed"/>
    <x v="1"/>
    <n v="62134"/>
    <x v="1"/>
    <x v="1"/>
    <n v="73"/>
    <n v="13"/>
    <n v="14"/>
    <n v="0"/>
    <n v="2"/>
    <s v="Personal Auto"/>
    <s v="Personal L2"/>
    <s v="Offer2"/>
    <s v="Web"/>
    <n v="25.333594000000002"/>
    <s v="Two-Door Car"/>
    <s v="Medsize"/>
  </r>
  <r>
    <s v="YR10848"/>
    <x v="3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3"/>
    <s v="Offer1"/>
    <s v="Branch"/>
    <n v="494.4"/>
    <s v="Two-Door Car"/>
    <s v="Medsize"/>
  </r>
  <r>
    <s v="KA69047"/>
    <x v="3"/>
    <n v="3450.0738289999999"/>
    <x v="0"/>
    <s v="Extended"/>
    <x v="0"/>
    <d v="2011-02-02T00:00:00"/>
    <s v="Employed"/>
    <x v="1"/>
    <n v="68082"/>
    <x v="1"/>
    <x v="1"/>
    <n v="88"/>
    <n v="24"/>
    <n v="53"/>
    <n v="0"/>
    <n v="1"/>
    <s v="Personal Auto"/>
    <s v="Personal L3"/>
    <s v="Offer2"/>
    <s v="Web"/>
    <n v="39.579515999999998"/>
    <s v="Four-Door Car"/>
    <s v="Medsize"/>
  </r>
  <r>
    <s v="XE72624"/>
    <x v="3"/>
    <n v="2536.8853650000001"/>
    <x v="0"/>
    <s v="Basic"/>
    <x v="3"/>
    <s v="2/15/11"/>
    <s v="Employed"/>
    <x v="0"/>
    <n v="34653"/>
    <x v="0"/>
    <x v="0"/>
    <n v="64"/>
    <n v="18"/>
    <n v="72"/>
    <n v="0"/>
    <n v="1"/>
    <s v="Corporate Auto"/>
    <s v="Corporate L1"/>
    <s v="Offer4"/>
    <s v="Branch"/>
    <n v="307.2"/>
    <s v="Four-Door Car"/>
    <s v="Small"/>
  </r>
  <r>
    <s v="UN77671"/>
    <x v="3"/>
    <n v="7330.1902209999998"/>
    <x v="0"/>
    <s v="Extended"/>
    <x v="1"/>
    <s v="1/23/11"/>
    <s v="Employed"/>
    <x v="0"/>
    <n v="26906"/>
    <x v="1"/>
    <x v="0"/>
    <n v="92"/>
    <n v="17"/>
    <n v="12"/>
    <n v="0"/>
    <n v="3"/>
    <s v="Personal Auto"/>
    <s v="Personal L3"/>
    <s v="Offer3"/>
    <s v="Branch"/>
    <n v="106.528651"/>
    <s v="Two-Door Car"/>
    <s v="Medsize"/>
  </r>
  <r>
    <s v="RN72721"/>
    <x v="3"/>
    <n v="8886.2964240000001"/>
    <x v="0"/>
    <s v="Basic"/>
    <x v="3"/>
    <s v="1/21/11"/>
    <s v="Disabled"/>
    <x v="0"/>
    <n v="20903"/>
    <x v="0"/>
    <x v="0"/>
    <n v="117"/>
    <n v="4"/>
    <n v="40"/>
    <n v="0"/>
    <n v="8"/>
    <s v="Personal Auto"/>
    <s v="Personal L2"/>
    <s v="Offer4"/>
    <s v="Branch"/>
    <n v="561.6"/>
    <s v="SUV"/>
    <s v="Medsize"/>
  </r>
  <r>
    <s v="LO94085"/>
    <x v="3"/>
    <n v="3193.1561109999998"/>
    <x v="0"/>
    <s v="Extended"/>
    <x v="1"/>
    <s v="1/30/11"/>
    <s v="Employed"/>
    <x v="0"/>
    <n v="80580"/>
    <x v="1"/>
    <x v="0"/>
    <n v="81"/>
    <n v="11"/>
    <n v="22"/>
    <n v="2"/>
    <n v="1"/>
    <s v="Personal Auto"/>
    <s v="Personal L1"/>
    <s v="Offer4"/>
    <s v="Web"/>
    <n v="41.694265999999999"/>
    <s v="Two-Door Car"/>
    <s v="Medsize"/>
  </r>
  <r>
    <s v="JR89623"/>
    <x v="3"/>
    <n v="2698.6933640000002"/>
    <x v="0"/>
    <s v="Basic"/>
    <x v="3"/>
    <s v="2/21/11"/>
    <s v="Employed"/>
    <x v="0"/>
    <n v="76025"/>
    <x v="1"/>
    <x v="0"/>
    <n v="67"/>
    <n v="29"/>
    <n v="0"/>
    <n v="0"/>
    <n v="1"/>
    <s v="Corporate Auto"/>
    <s v="Corporate L3"/>
    <s v="Offer2"/>
    <s v="Branch"/>
    <n v="151.021648"/>
    <s v="Four-Door Car"/>
    <s v="Medsize"/>
  </r>
  <r>
    <s v="VF65535"/>
    <x v="3"/>
    <n v="42937.34691"/>
    <x v="0"/>
    <s v="Extended"/>
    <x v="1"/>
    <s v="1/18/11"/>
    <s v="Employed"/>
    <x v="0"/>
    <n v="64937"/>
    <x v="2"/>
    <x v="1"/>
    <n v="122"/>
    <n v="27"/>
    <n v="43"/>
    <n v="0"/>
    <n v="2"/>
    <s v="Corporate Auto"/>
    <s v="Corporate L2"/>
    <s v="Offer3"/>
    <s v="Agent"/>
    <n v="328.82871999999998"/>
    <s v="SUV"/>
    <s v="Medsize"/>
  </r>
  <r>
    <s v="CF95802"/>
    <x v="3"/>
    <n v="8151.7191089999997"/>
    <x v="0"/>
    <s v="Basic"/>
    <x v="1"/>
    <d v="2011-10-02T00:00:00"/>
    <s v="Unemployed"/>
    <x v="1"/>
    <n v="0"/>
    <x v="0"/>
    <x v="1"/>
    <n v="114"/>
    <n v="9"/>
    <n v="27"/>
    <n v="0"/>
    <n v="5"/>
    <s v="Personal Auto"/>
    <s v="Personal L2"/>
    <s v="Offer2"/>
    <s v="Branch"/>
    <n v="820.8"/>
    <s v="SUV"/>
    <s v="Small"/>
  </r>
  <r>
    <s v="XX88364"/>
    <x v="3"/>
    <n v="8622.8353750000006"/>
    <x v="1"/>
    <s v="Basic"/>
    <x v="0"/>
    <s v="2/18/11"/>
    <s v="Employed"/>
    <x v="1"/>
    <n v="97361"/>
    <x v="0"/>
    <x v="1"/>
    <n v="73"/>
    <n v="6"/>
    <n v="85"/>
    <n v="0"/>
    <n v="2"/>
    <s v="Corporate Auto"/>
    <s v="Corporate L3"/>
    <s v="Offer1"/>
    <s v="Agent"/>
    <n v="350.4"/>
    <s v="Four-Door Car"/>
    <s v="Medsize"/>
  </r>
  <r>
    <s v="CK15380"/>
    <x v="3"/>
    <n v="2784.9112380000001"/>
    <x v="0"/>
    <s v="Basic"/>
    <x v="3"/>
    <d v="2011-12-02T00:00:00"/>
    <s v="Disabled"/>
    <x v="0"/>
    <n v="20814"/>
    <x v="2"/>
    <x v="0"/>
    <n v="72"/>
    <n v="16"/>
    <n v="57"/>
    <n v="0"/>
    <n v="1"/>
    <s v="Personal Auto"/>
    <s v="Personal L2"/>
    <s v="Offer3"/>
    <s v="Call Center"/>
    <n v="288.59464100000002"/>
    <s v="Four-Door Car"/>
    <s v="Medsize"/>
  </r>
  <r>
    <s v="HS97983"/>
    <x v="3"/>
    <n v="30647.631249999999"/>
    <x v="0"/>
    <s v="Premium"/>
    <x v="3"/>
    <s v="2/20/11"/>
    <s v="Unemployed"/>
    <x v="0"/>
    <n v="0"/>
    <x v="0"/>
    <x v="1"/>
    <n v="105"/>
    <n v="8"/>
    <n v="29"/>
    <n v="0"/>
    <n v="2"/>
    <s v="Personal Auto"/>
    <s v="Personal L2"/>
    <s v="Offer1"/>
    <s v="Agent"/>
    <n v="1212.054819"/>
    <s v="Four-Door Car"/>
    <s v="Small"/>
  </r>
  <r>
    <s v="CC92362"/>
    <x v="3"/>
    <n v="8936.3703569999998"/>
    <x v="0"/>
    <s v="Premium"/>
    <x v="0"/>
    <d v="2011-06-01T00:00:00"/>
    <s v="Disabled"/>
    <x v="1"/>
    <n v="18141"/>
    <x v="0"/>
    <x v="0"/>
    <n v="116"/>
    <n v="2"/>
    <n v="87"/>
    <n v="0"/>
    <n v="3"/>
    <s v="Personal Auto"/>
    <s v="Personal L3"/>
    <s v="Offer2"/>
    <s v="Call Center"/>
    <n v="722.40471100000002"/>
    <s v="Four-Door Car"/>
    <s v="Small"/>
  </r>
  <r>
    <s v="JW21133"/>
    <x v="3"/>
    <n v="6480.0999439999996"/>
    <x v="0"/>
    <s v="Extended"/>
    <x v="0"/>
    <d v="2011-10-02T00:00:00"/>
    <s v="Medical Leave"/>
    <x v="1"/>
    <n v="18820"/>
    <x v="0"/>
    <x v="0"/>
    <n v="95"/>
    <n v="3"/>
    <n v="51"/>
    <n v="4"/>
    <n v="8"/>
    <s v="Personal Auto"/>
    <s v="Personal L3"/>
    <s v="Offer1"/>
    <s v="Branch"/>
    <n v="456"/>
    <s v="Two-Door Car"/>
    <s v="Small"/>
  </r>
  <r>
    <s v="YP72749"/>
    <x v="3"/>
    <n v="2449.7896110000001"/>
    <x v="0"/>
    <s v="Basic"/>
    <x v="0"/>
    <s v="2/16/11"/>
    <s v="Employed"/>
    <x v="0"/>
    <n v="44662"/>
    <x v="2"/>
    <x v="1"/>
    <n v="63"/>
    <n v="3"/>
    <n v="51"/>
    <n v="1"/>
    <n v="1"/>
    <s v="Corporate Auto"/>
    <s v="Corporate L1"/>
    <s v="Offer1"/>
    <s v="Agent"/>
    <n v="165.098152"/>
    <s v="Four-Door Car"/>
    <s v="Medsize"/>
  </r>
  <r>
    <s v="KW99972"/>
    <x v="3"/>
    <n v="10524.71154"/>
    <x v="0"/>
    <s v="Extended"/>
    <x v="3"/>
    <d v="2011-09-01T00:00:00"/>
    <s v="Employed"/>
    <x v="0"/>
    <n v="40332"/>
    <x v="2"/>
    <x v="0"/>
    <n v="132"/>
    <n v="10"/>
    <n v="59"/>
    <n v="2"/>
    <n v="5"/>
    <s v="Personal Auto"/>
    <s v="Personal L3"/>
    <s v="Offer1"/>
    <s v="Branch"/>
    <n v="463.60431699999998"/>
    <s v="Sports Car"/>
    <s v="Medsize"/>
  </r>
  <r>
    <s v="NW62233"/>
    <x v="3"/>
    <n v="5314.9585360000001"/>
    <x v="0"/>
    <s v="Basic"/>
    <x v="2"/>
    <s v="1/28/11"/>
    <s v="Employed"/>
    <x v="1"/>
    <n v="66467"/>
    <x v="2"/>
    <x v="0"/>
    <n v="66"/>
    <n v="17"/>
    <n v="65"/>
    <n v="0"/>
    <n v="3"/>
    <s v="Personal Auto"/>
    <s v="Personal L2"/>
    <s v="Offer4"/>
    <s v="Web"/>
    <n v="294.70557300000002"/>
    <s v="Two-Door Car"/>
    <s v="Medsize"/>
  </r>
  <r>
    <s v="HJ62427"/>
    <x v="3"/>
    <n v="3522.4803729999999"/>
    <x v="0"/>
    <s v="Extended"/>
    <x v="1"/>
    <d v="2011-02-01T00:00:00"/>
    <s v="Employed"/>
    <x v="0"/>
    <n v="90804"/>
    <x v="1"/>
    <x v="0"/>
    <n v="87"/>
    <n v="1"/>
    <n v="95"/>
    <n v="0"/>
    <n v="1"/>
    <s v="Personal Auto"/>
    <s v="Personal L1"/>
    <s v="Offer1"/>
    <s v="Agent"/>
    <n v="169.38612599999999"/>
    <s v="Four-Door Car"/>
    <s v="Medsize"/>
  </r>
  <r>
    <s v="TA31436"/>
    <x v="3"/>
    <n v="8132.7027889999999"/>
    <x v="0"/>
    <s v="Basic"/>
    <x v="0"/>
    <d v="2011-09-01T00:00:00"/>
    <s v="Employed"/>
    <x v="0"/>
    <n v="36737"/>
    <x v="0"/>
    <x v="0"/>
    <n v="102"/>
    <n v="13"/>
    <n v="20"/>
    <n v="0"/>
    <n v="8"/>
    <s v="Corporate Auto"/>
    <s v="Corporate L3"/>
    <s v="Offer1"/>
    <s v="Agent"/>
    <n v="512.86106299999994"/>
    <s v="Sports Car"/>
    <s v="Large"/>
  </r>
  <r>
    <s v="ZK67670"/>
    <x v="3"/>
    <n v="31758.353910000002"/>
    <x v="0"/>
    <s v="Extended"/>
    <x v="2"/>
    <s v="1/28/11"/>
    <s v="Employed"/>
    <x v="0"/>
    <n v="44207"/>
    <x v="2"/>
    <x v="0"/>
    <n v="99"/>
    <n v="23"/>
    <n v="57"/>
    <n v="0"/>
    <n v="2"/>
    <s v="Corporate Auto"/>
    <s v="Corporate L2"/>
    <s v="Offer3"/>
    <s v="Agent"/>
    <n v="407.63891699999999"/>
    <s v="Four-Door Car"/>
    <s v="Medsize"/>
  </r>
  <r>
    <s v="QK82654"/>
    <x v="3"/>
    <n v="19849.735089999998"/>
    <x v="0"/>
    <s v="Premium"/>
    <x v="1"/>
    <s v="1/15/11"/>
    <s v="Unemployed"/>
    <x v="1"/>
    <n v="0"/>
    <x v="0"/>
    <x v="1"/>
    <n v="286"/>
    <n v="3"/>
    <n v="3"/>
    <n v="0"/>
    <n v="9"/>
    <s v="Personal Auto"/>
    <s v="Personal L2"/>
    <s v="Offer1"/>
    <s v="Agent"/>
    <n v="2059.1999999999998"/>
    <s v="Luxury SUV"/>
    <s v="Small"/>
  </r>
  <r>
    <s v="GY43856"/>
    <x v="3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Corporate Auto"/>
    <s v="Corporate L3"/>
    <s v="Offer2"/>
    <s v="Branch"/>
    <n v="112.660916"/>
    <s v="SUV"/>
    <s v="Large"/>
  </r>
  <r>
    <s v="BA87216"/>
    <x v="3"/>
    <n v="20878.41013"/>
    <x v="0"/>
    <s v="Extended"/>
    <x v="1"/>
    <s v="1/20/11"/>
    <s v="Employed"/>
    <x v="1"/>
    <n v="50555"/>
    <x v="0"/>
    <x v="2"/>
    <n v="88"/>
    <n v="9"/>
    <n v="45"/>
    <n v="0"/>
    <n v="2"/>
    <s v="Personal Auto"/>
    <s v="Personal L2"/>
    <s v="Offer4"/>
    <s v="Web"/>
    <n v="422.4"/>
    <s v="Four-Door Car"/>
    <s v="Large"/>
  </r>
  <r>
    <s v="OH83983"/>
    <x v="3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2"/>
    <s v="Offer1"/>
    <s v="Branch"/>
    <n v="441.6"/>
    <s v="Two-Door Car"/>
    <s v="Medsize"/>
  </r>
  <r>
    <s v="ZU83252"/>
    <x v="3"/>
    <n v="8703.7271270000001"/>
    <x v="0"/>
    <s v="Basic"/>
    <x v="2"/>
    <d v="2011-09-02T00:00:00"/>
    <s v="Employed"/>
    <x v="0"/>
    <n v="61897"/>
    <x v="1"/>
    <x v="0"/>
    <n v="72"/>
    <n v="7"/>
    <n v="79"/>
    <n v="0"/>
    <n v="2"/>
    <s v="Personal Auto"/>
    <s v="Personal L3"/>
    <s v="Offer3"/>
    <s v="Web"/>
    <n v="3.4061360000000001"/>
    <s v="Four-Door Car"/>
    <s v="Medsize"/>
  </r>
  <r>
    <s v="DN92191"/>
    <x v="3"/>
    <n v="8383.6770450000004"/>
    <x v="0"/>
    <s v="Basic"/>
    <x v="2"/>
    <d v="2011-08-02T00:00:00"/>
    <s v="Employed"/>
    <x v="1"/>
    <n v="68717"/>
    <x v="0"/>
    <x v="2"/>
    <n v="70"/>
    <n v="4"/>
    <n v="33"/>
    <n v="0"/>
    <n v="2"/>
    <s v="Personal Auto"/>
    <s v="Personal L3"/>
    <s v="Offer4"/>
    <s v="Branch"/>
    <n v="810.907059"/>
    <s v="Four-Door Car"/>
    <s v="Small"/>
  </r>
  <r>
    <s v="XR74007"/>
    <x v="3"/>
    <n v="3540.2062310000001"/>
    <x v="0"/>
    <s v="Extended"/>
    <x v="0"/>
    <s v="1/31/11"/>
    <s v="Employed"/>
    <x v="0"/>
    <n v="62863"/>
    <x v="1"/>
    <x v="0"/>
    <n v="88"/>
    <n v="18"/>
    <n v="52"/>
    <n v="0"/>
    <n v="1"/>
    <s v="Corporate Auto"/>
    <s v="Corporate L1"/>
    <s v="Offer3"/>
    <s v="Agent"/>
    <n v="94.507734999999997"/>
    <s v="Four-Door Car"/>
    <s v="Medsize"/>
  </r>
  <r>
    <s v="GB32334"/>
    <x v="3"/>
    <n v="5379.482798"/>
    <x v="0"/>
    <s v="Basic"/>
    <x v="1"/>
    <d v="2011-10-02T00:00:00"/>
    <s v="Employed"/>
    <x v="0"/>
    <n v="24702"/>
    <x v="2"/>
    <x v="0"/>
    <n v="68"/>
    <n v="13"/>
    <n v="63"/>
    <n v="0"/>
    <n v="8"/>
    <s v="Personal Auto"/>
    <s v="Personal L3"/>
    <s v="Offer2"/>
    <s v="Web"/>
    <n v="214.91451000000001"/>
    <s v="Four-Door Car"/>
    <s v="Large"/>
  </r>
  <r>
    <s v="QW59726"/>
    <x v="3"/>
    <n v="2944.7805290000001"/>
    <x v="0"/>
    <s v="Basic"/>
    <x v="2"/>
    <d v="2011-12-01T00:00:00"/>
    <s v="Employed"/>
    <x v="0"/>
    <n v="87274"/>
    <x v="0"/>
    <x v="0"/>
    <n v="73"/>
    <n v="2"/>
    <n v="30"/>
    <n v="1"/>
    <n v="1"/>
    <s v="Personal Auto"/>
    <s v="Personal L2"/>
    <s v="Offer2"/>
    <s v="Agent"/>
    <n v="350.4"/>
    <s v="Four-Door Car"/>
    <s v="Medsize"/>
  </r>
  <r>
    <s v="XO43812"/>
    <x v="3"/>
    <n v="8028.1798820000004"/>
    <x v="0"/>
    <s v="Basic"/>
    <x v="2"/>
    <s v="2/22/11"/>
    <s v="Employed"/>
    <x v="1"/>
    <n v="56482"/>
    <x v="0"/>
    <x v="0"/>
    <n v="199"/>
    <n v="4"/>
    <n v="75"/>
    <n v="0"/>
    <n v="1"/>
    <s v="Personal Auto"/>
    <s v="Personal L1"/>
    <s v="Offer4"/>
    <s v="Call Center"/>
    <n v="955.2"/>
    <s v="Luxury SUV"/>
    <s v="Medsize"/>
  </r>
  <r>
    <s v="UI75273"/>
    <x v="3"/>
    <n v="7522.0682290000004"/>
    <x v="0"/>
    <s v="Extended"/>
    <x v="3"/>
    <s v="1/27/11"/>
    <s v="Employed"/>
    <x v="0"/>
    <n v="47727"/>
    <x v="0"/>
    <x v="0"/>
    <n v="94"/>
    <n v="25"/>
    <n v="33"/>
    <n v="0"/>
    <n v="3"/>
    <s v="Corporate Auto"/>
    <s v="Corporate L3"/>
    <s v="Offer2"/>
    <s v="Call Center"/>
    <n v="451.2"/>
    <s v="Two-Door Car"/>
    <s v="Medsize"/>
  </r>
  <r>
    <s v="MR76405"/>
    <x v="3"/>
    <n v="9470.0631020000001"/>
    <x v="0"/>
    <s v="Extended"/>
    <x v="1"/>
    <s v="2/26/11"/>
    <s v="Employed"/>
    <x v="0"/>
    <n v="46530"/>
    <x v="1"/>
    <x v="0"/>
    <n v="80"/>
    <n v="12"/>
    <n v="46"/>
    <n v="1"/>
    <n v="2"/>
    <s v="Corporate Auto"/>
    <s v="Corporate L2"/>
    <s v="Offer1"/>
    <s v="Agent"/>
    <n v="118.556928"/>
    <s v="Four-Door Car"/>
    <s v="Medsize"/>
  </r>
  <r>
    <s v="VF65251"/>
    <x v="3"/>
    <n v="6674.1776840000002"/>
    <x v="0"/>
    <s v="Basic"/>
    <x v="1"/>
    <d v="2011-03-01T00:00:00"/>
    <s v="Unemployed"/>
    <x v="1"/>
    <n v="0"/>
    <x v="0"/>
    <x v="1"/>
    <n v="189"/>
    <n v="23"/>
    <n v="14"/>
    <n v="0"/>
    <n v="1"/>
    <s v="Personal Auto"/>
    <s v="Personal L2"/>
    <s v="Offer4"/>
    <s v="Branch"/>
    <n v="1737.3202759999999"/>
    <s v="Luxury SUV"/>
    <s v="Large"/>
  </r>
  <r>
    <s v="GH31245"/>
    <x v="3"/>
    <n v="12694.888940000001"/>
    <x v="0"/>
    <s v="Basic"/>
    <x v="3"/>
    <s v="1/24/11"/>
    <s v="Employed"/>
    <x v="0"/>
    <n v="73274"/>
    <x v="2"/>
    <x v="0"/>
    <n v="105"/>
    <n v="6"/>
    <n v="90"/>
    <n v="0"/>
    <n v="2"/>
    <s v="Corporate Auto"/>
    <s v="Corporate L3"/>
    <s v="Offer3"/>
    <s v="Branch"/>
    <n v="284.21151600000002"/>
    <s v="SUV"/>
    <s v="Medsize"/>
  </r>
  <r>
    <s v="UW20734"/>
    <x v="3"/>
    <n v="3590.6936230000001"/>
    <x v="0"/>
    <s v="Extended"/>
    <x v="1"/>
    <d v="2011-09-01T00:00:00"/>
    <s v="Employed"/>
    <x v="0"/>
    <n v="82918"/>
    <x v="1"/>
    <x v="0"/>
    <n v="89"/>
    <n v="28"/>
    <n v="50"/>
    <n v="0"/>
    <n v="1"/>
    <s v="Personal Auto"/>
    <s v="Personal L2"/>
    <s v="Offer2"/>
    <s v="Branch"/>
    <n v="29.828668"/>
    <s v="Two-Door Car"/>
    <s v="Small"/>
  </r>
  <r>
    <s v="KK61203"/>
    <x v="3"/>
    <n v="3934.0994219999998"/>
    <x v="0"/>
    <s v="Premium"/>
    <x v="3"/>
    <s v="2/14/11"/>
    <s v="Medical Leave"/>
    <x v="1"/>
    <n v="20920"/>
    <x v="0"/>
    <x v="0"/>
    <n v="103"/>
    <n v="25"/>
    <n v="88"/>
    <n v="0"/>
    <n v="1"/>
    <s v="Personal Auto"/>
    <s v="Personal L2"/>
    <s v="Offer1"/>
    <s v="Web"/>
    <n v="494.4"/>
    <s v="Four-Door Car"/>
    <s v="Medsize"/>
  </r>
  <r>
    <s v="UQ54273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3"/>
    <s v="Offer2"/>
    <s v="Web"/>
    <n v="316.8"/>
    <s v="Four-Door Car"/>
    <s v="Medsize"/>
  </r>
  <r>
    <s v="PV48046"/>
    <x v="3"/>
    <n v="5267.7602569999999"/>
    <x v="0"/>
    <s v="Extended"/>
    <x v="2"/>
    <s v="2/19/11"/>
    <s v="Employed"/>
    <x v="1"/>
    <n v="39722"/>
    <x v="0"/>
    <x v="2"/>
    <n v="133"/>
    <n v="9"/>
    <n v="62"/>
    <n v="0"/>
    <n v="1"/>
    <s v="Personal Auto"/>
    <s v="Personal L3"/>
    <s v="Offer1"/>
    <s v="Call Center"/>
    <n v="638.4"/>
    <s v="SUV"/>
    <s v="Large"/>
  </r>
  <r>
    <s v="QW21219"/>
    <x v="3"/>
    <n v="16468.220789999999"/>
    <x v="1"/>
    <s v="Basic"/>
    <x v="3"/>
    <s v="1/27/11"/>
    <s v="Unemployed"/>
    <x v="0"/>
    <n v="0"/>
    <x v="0"/>
    <x v="2"/>
    <n v="63"/>
    <n v="4"/>
    <n v="52"/>
    <n v="0"/>
    <n v="2"/>
    <s v="Corporate Auto"/>
    <s v="Corporate L1"/>
    <s v="Offer2"/>
    <s v="Agent"/>
    <n v="685.12693999999999"/>
    <s v="Four-Door Car"/>
    <s v="Medsize"/>
  </r>
  <r>
    <s v="PR80703"/>
    <x v="3"/>
    <n v="5745.9592400000001"/>
    <x v="0"/>
    <s v="Basic"/>
    <x v="0"/>
    <d v="2011-09-02T00:00:00"/>
    <s v="Employed"/>
    <x v="0"/>
    <n v="51335"/>
    <x v="1"/>
    <x v="0"/>
    <n v="71"/>
    <n v="17"/>
    <n v="88"/>
    <n v="0"/>
    <n v="9"/>
    <s v="Personal Auto"/>
    <s v="Personal L3"/>
    <s v="Offer1"/>
    <s v="Branch"/>
    <n v="171.68566899999999"/>
    <s v="Four-Door Car"/>
    <s v="Medsize"/>
  </r>
  <r>
    <s v="OI44122"/>
    <x v="3"/>
    <n v="8845.1855329999999"/>
    <x v="0"/>
    <s v="Basic"/>
    <x v="0"/>
    <s v="2/14/11"/>
    <s v="Employed"/>
    <x v="1"/>
    <n v="45600"/>
    <x v="0"/>
    <x v="0"/>
    <n v="113"/>
    <n v="6"/>
    <n v="96"/>
    <n v="0"/>
    <n v="3"/>
    <s v="Personal Auto"/>
    <s v="Personal L2"/>
    <s v="Offer1"/>
    <s v="Agent"/>
    <n v="617.93688499999996"/>
    <s v="SUV"/>
    <s v="Medsize"/>
  </r>
  <r>
    <s v="YM44855"/>
    <x v="3"/>
    <n v="6570.9706050000004"/>
    <x v="0"/>
    <s v="Premium"/>
    <x v="2"/>
    <s v="2/14/11"/>
    <s v="Employed"/>
    <x v="0"/>
    <n v="52951"/>
    <x v="1"/>
    <x v="1"/>
    <n v="167"/>
    <n v="3"/>
    <n v="43"/>
    <n v="1"/>
    <n v="1"/>
    <s v="Personal Auto"/>
    <s v="Personal L1"/>
    <s v="Offer1"/>
    <s v="Branch"/>
    <n v="289.77269000000001"/>
    <s v="SUV"/>
    <s v="Small"/>
  </r>
  <r>
    <s v="CS35098"/>
    <x v="3"/>
    <n v="10212.019130000001"/>
    <x v="0"/>
    <s v="Extended"/>
    <x v="1"/>
    <d v="2011-11-01T00:00:00"/>
    <s v="Employed"/>
    <x v="1"/>
    <n v="93920"/>
    <x v="2"/>
    <x v="0"/>
    <n v="84"/>
    <n v="20"/>
    <n v="13"/>
    <n v="0"/>
    <n v="2"/>
    <s v="Corporate Auto"/>
    <s v="Corporate L3"/>
    <s v="Offer2"/>
    <s v="Web"/>
    <n v="213.02786800000001"/>
    <s v="Four-Door Car"/>
    <s v="Medsize"/>
  </r>
  <r>
    <s v="VV57998"/>
    <x v="3"/>
    <n v="2556.674379"/>
    <x v="0"/>
    <s v="Basic"/>
    <x v="0"/>
    <d v="2011-02-01T00:00:00"/>
    <s v="Unemployed"/>
    <x v="1"/>
    <n v="0"/>
    <x v="0"/>
    <x v="1"/>
    <n v="71"/>
    <n v="17"/>
    <n v="22"/>
    <n v="0"/>
    <n v="1"/>
    <s v="Corporate Auto"/>
    <s v="Corporate L2"/>
    <s v="Offer1"/>
    <s v="Agent"/>
    <n v="340.8"/>
    <s v="Four-Door Car"/>
    <s v="Medsize"/>
  </r>
  <r>
    <s v="ZC17826"/>
    <x v="3"/>
    <n v="15552.39651"/>
    <x v="0"/>
    <s v="Basic"/>
    <x v="0"/>
    <d v="2011-04-01T00:00:00"/>
    <s v="Unemployed"/>
    <x v="1"/>
    <n v="0"/>
    <x v="0"/>
    <x v="1"/>
    <n v="64"/>
    <n v="2"/>
    <n v="99"/>
    <n v="0"/>
    <n v="2"/>
    <s v="Personal Auto"/>
    <s v="Personal L2"/>
    <s v="Offer1"/>
    <s v="Call Center"/>
    <n v="307.2"/>
    <s v="Four-Door Car"/>
    <s v="Medsize"/>
  </r>
  <r>
    <s v="WD85096"/>
    <x v="3"/>
    <n v="4904.4627540000001"/>
    <x v="0"/>
    <s v="Basic"/>
    <x v="2"/>
    <s v="1/21/11"/>
    <s v="Disabled"/>
    <x v="0"/>
    <n v="27593"/>
    <x v="2"/>
    <x v="0"/>
    <n v="63"/>
    <n v="31"/>
    <n v="78"/>
    <n v="0"/>
    <n v="6"/>
    <s v="Corporate Auto"/>
    <s v="Corporate L3"/>
    <s v="Offer1"/>
    <s v="Agent"/>
    <n v="241.23219800000001"/>
    <s v="Two-Door Car"/>
    <s v="Medsize"/>
  </r>
  <r>
    <s v="LZ57827"/>
    <x v="3"/>
    <n v="13931.35067"/>
    <x v="0"/>
    <s v="Basic"/>
    <x v="0"/>
    <d v="2011-12-01T00:00:00"/>
    <s v="Employed"/>
    <x v="1"/>
    <n v="37695"/>
    <x v="2"/>
    <x v="0"/>
    <n v="118"/>
    <n v="11"/>
    <n v="62"/>
    <n v="0"/>
    <n v="2"/>
    <s v="Personal Auto"/>
    <s v="Personal L2"/>
    <s v="Offer1"/>
    <s v="Branch"/>
    <n v="352.31174299999998"/>
    <s v="SUV"/>
    <s v="Medsize"/>
  </r>
  <r>
    <s v="CV70978"/>
    <x v="3"/>
    <n v="7756.4379209999997"/>
    <x v="0"/>
    <s v="Basic"/>
    <x v="0"/>
    <d v="2011-01-02T00:00:00"/>
    <s v="Employed"/>
    <x v="1"/>
    <n v="97592"/>
    <x v="0"/>
    <x v="2"/>
    <n v="65"/>
    <n v="10"/>
    <n v="7"/>
    <n v="0"/>
    <n v="2"/>
    <s v="Personal Auto"/>
    <s v="Personal L2"/>
    <s v="Offer4"/>
    <s v="Agent"/>
    <n v="312"/>
    <s v="Four-Door Car"/>
    <s v="Medsize"/>
  </r>
  <r>
    <s v="GQ42004"/>
    <x v="3"/>
    <n v="11232.982099999999"/>
    <x v="0"/>
    <s v="Basic"/>
    <x v="1"/>
    <d v="2011-02-02T00:00:00"/>
    <s v="Unemployed"/>
    <x v="1"/>
    <n v="0"/>
    <x v="0"/>
    <x v="0"/>
    <n v="74"/>
    <n v="12"/>
    <n v="68"/>
    <n v="0"/>
    <n v="2"/>
    <s v="Personal Auto"/>
    <s v="Personal L3"/>
    <s v="Offer2"/>
    <s v="Call Center"/>
    <n v="355.2"/>
    <s v="Four-Door Car"/>
    <s v="Small"/>
  </r>
  <r>
    <s v="AV93209"/>
    <x v="3"/>
    <n v="12487.58095"/>
    <x v="0"/>
    <s v="Premium"/>
    <x v="3"/>
    <d v="2011-11-01T00:00:00"/>
    <s v="Employed"/>
    <x v="0"/>
    <n v="31283"/>
    <x v="0"/>
    <x v="0"/>
    <n v="104"/>
    <n v="18"/>
    <n v="3"/>
    <n v="0"/>
    <n v="2"/>
    <s v="Personal Auto"/>
    <s v="Personal L3"/>
    <s v="Offer1"/>
    <s v="Agent"/>
    <n v="499.2"/>
    <s v="Four-Door Car"/>
    <s v="Medsize"/>
  </r>
  <r>
    <s v="BV27017"/>
    <x v="3"/>
    <n v="17602.511460000002"/>
    <x v="0"/>
    <s v="Premium"/>
    <x v="1"/>
    <d v="2011-06-02T00:00:00"/>
    <s v="Unemployed"/>
    <x v="0"/>
    <n v="0"/>
    <x v="0"/>
    <x v="2"/>
    <n v="161"/>
    <n v="1"/>
    <n v="68"/>
    <n v="1"/>
    <n v="2"/>
    <s v="Corporate Auto"/>
    <s v="Corporate L1"/>
    <s v="Offer1"/>
    <s v="Agent"/>
    <n v="772.8"/>
    <s v="SUV"/>
    <s v="Medsize"/>
  </r>
  <r>
    <s v="VU71619"/>
    <x v="3"/>
    <n v="13277.08425"/>
    <x v="0"/>
    <s v="Basic"/>
    <x v="0"/>
    <d v="2011-10-01T00:00:00"/>
    <s v="Employed"/>
    <x v="1"/>
    <n v="96402"/>
    <x v="2"/>
    <x v="0"/>
    <n v="110"/>
    <n v="29"/>
    <n v="41"/>
    <n v="0"/>
    <n v="2"/>
    <s v="Personal Auto"/>
    <s v="Personal L3"/>
    <s v="Offer3"/>
    <s v="Agent"/>
    <n v="379.897943"/>
    <s v="SUV"/>
    <s v="Medsize"/>
  </r>
  <r>
    <s v="FM12425"/>
    <x v="3"/>
    <n v="19337.901030000001"/>
    <x v="0"/>
    <s v="Extended"/>
    <x v="1"/>
    <d v="2011-08-02T00:00:00"/>
    <s v="Employed"/>
    <x v="1"/>
    <n v="26488"/>
    <x v="0"/>
    <x v="2"/>
    <n v="247"/>
    <n v="21"/>
    <n v="39"/>
    <n v="0"/>
    <n v="7"/>
    <s v="Personal Auto"/>
    <s v="Personal L2"/>
    <s v="Offer1"/>
    <s v="Web"/>
    <n v="1321.584957"/>
    <s v="Luxury SUV"/>
    <s v="Medsize"/>
  </r>
  <r>
    <s v="DY27031"/>
    <x v="3"/>
    <n v="4448.5645990000003"/>
    <x v="0"/>
    <s v="Basic"/>
    <x v="3"/>
    <s v="1/28/11"/>
    <s v="Unemployed"/>
    <x v="1"/>
    <n v="0"/>
    <x v="0"/>
    <x v="1"/>
    <n v="70"/>
    <n v="27"/>
    <n v="24"/>
    <n v="3"/>
    <n v="3"/>
    <s v="Personal Auto"/>
    <s v="Personal L1"/>
    <s v="Offer1"/>
    <s v="Agent"/>
    <n v="432.83598899999998"/>
    <s v="Four-Door Car"/>
    <s v="Large"/>
  </r>
  <r>
    <s v="UE75424"/>
    <x v="3"/>
    <n v="10732.50747"/>
    <x v="0"/>
    <s v="Extended"/>
    <x v="4"/>
    <s v="2/22/11"/>
    <s v="Employed"/>
    <x v="1"/>
    <n v="75728"/>
    <x v="1"/>
    <x v="0"/>
    <n v="133"/>
    <n v="24"/>
    <n v="68"/>
    <n v="0"/>
    <n v="4"/>
    <s v="Corporate Auto"/>
    <s v="Corporate L3"/>
    <s v="Offer1"/>
    <s v="Call Center"/>
    <n v="44.159064999999998"/>
    <s v="SUV"/>
    <s v="Medsize"/>
  </r>
  <r>
    <s v="MU67498"/>
    <x v="3"/>
    <n v="7200.6648770000002"/>
    <x v="1"/>
    <s v="Basic"/>
    <x v="1"/>
    <s v="1/26/11"/>
    <s v="Unemployed"/>
    <x v="0"/>
    <n v="0"/>
    <x v="0"/>
    <x v="0"/>
    <n v="66"/>
    <n v="16"/>
    <n v="77"/>
    <n v="0"/>
    <n v="2"/>
    <s v="Corporate Auto"/>
    <s v="Corporate L2"/>
    <s v="Offer2"/>
    <s v="Agent"/>
    <n v="316.8"/>
    <s v="Four-Door Car"/>
    <s v="Medsize"/>
  </r>
  <r>
    <s v="IX32007"/>
    <x v="3"/>
    <n v="2864.8203060000001"/>
    <x v="0"/>
    <s v="Basic"/>
    <x v="0"/>
    <d v="2011-06-01T00:00:00"/>
    <s v="Unemployed"/>
    <x v="1"/>
    <n v="0"/>
    <x v="0"/>
    <x v="1"/>
    <n v="109"/>
    <n v="2"/>
    <n v="8"/>
    <n v="4"/>
    <n v="1"/>
    <s v="Personal Auto"/>
    <s v="Personal L2"/>
    <s v="Offer3"/>
    <s v="Call Center"/>
    <n v="1145.7468449999999"/>
    <s v="SUV"/>
    <s v="Small"/>
  </r>
  <r>
    <s v="DF86803"/>
    <x v="3"/>
    <n v="5308.4344279999996"/>
    <x v="0"/>
    <s v="Basic"/>
    <x v="3"/>
    <s v="2/14/11"/>
    <s v="Unemployed"/>
    <x v="1"/>
    <n v="0"/>
    <x v="0"/>
    <x v="1"/>
    <n v="73"/>
    <n v="9"/>
    <n v="43"/>
    <n v="0"/>
    <n v="3"/>
    <s v="Corporate Auto"/>
    <s v="Corporate L3"/>
    <s v="Offer1"/>
    <s v="Agent"/>
    <n v="525.6"/>
    <s v="Four-Door Car"/>
    <s v="Medsize"/>
  </r>
  <r>
    <s v="JS10224"/>
    <x v="3"/>
    <n v="18321.244709999999"/>
    <x v="0"/>
    <s v="Basic"/>
    <x v="1"/>
    <s v="2/16/11"/>
    <s v="Employed"/>
    <x v="0"/>
    <n v="76726"/>
    <x v="1"/>
    <x v="0"/>
    <n v="65"/>
    <n v="27"/>
    <n v="26"/>
    <n v="0"/>
    <n v="2"/>
    <s v="Personal Auto"/>
    <s v="Personal L2"/>
    <s v="Offer2"/>
    <s v="Branch"/>
    <n v="10.36741"/>
    <s v="Four-Door Car"/>
    <s v="Medsize"/>
  </r>
  <r>
    <s v="HA93483"/>
    <x v="3"/>
    <n v="4319.145955"/>
    <x v="0"/>
    <s v="Basic"/>
    <x v="0"/>
    <d v="2011-12-02T00:00:00"/>
    <s v="Disabled"/>
    <x v="0"/>
    <n v="11811"/>
    <x v="0"/>
    <x v="0"/>
    <n v="110"/>
    <n v="20"/>
    <n v="20"/>
    <n v="0"/>
    <n v="1"/>
    <s v="Personal Auto"/>
    <s v="Personal L2"/>
    <s v="Offer2"/>
    <s v="Branch"/>
    <n v="808.61830699999996"/>
    <s v="Sports Car"/>
    <s v="Small"/>
  </r>
  <r>
    <s v="WW80551"/>
    <x v="3"/>
    <n v="6556.0991979999999"/>
    <x v="0"/>
    <s v="Basic"/>
    <x v="3"/>
    <d v="2011-03-01T00:00:00"/>
    <s v="Unemployed"/>
    <x v="1"/>
    <n v="0"/>
    <x v="0"/>
    <x v="1"/>
    <n v="63"/>
    <n v="6"/>
    <n v="58"/>
    <n v="0"/>
    <n v="2"/>
    <s v="Personal Auto"/>
    <s v="Personal L3"/>
    <s v="Offer1"/>
    <s v="Branch"/>
    <n v="453.6"/>
    <s v="Four-Door Car"/>
    <s v="Small"/>
  </r>
  <r>
    <s v="WI89701"/>
    <x v="3"/>
    <n v="5705.8991029999997"/>
    <x v="0"/>
    <s v="Basic"/>
    <x v="1"/>
    <d v="2011-11-01T00:00:00"/>
    <s v="Unemployed"/>
    <x v="0"/>
    <n v="0"/>
    <x v="0"/>
    <x v="0"/>
    <n v="74"/>
    <n v="2"/>
    <n v="34"/>
    <n v="0"/>
    <n v="9"/>
    <s v="Personal Auto"/>
    <s v="Personal L3"/>
    <s v="Offer1"/>
    <s v="Branch"/>
    <n v="432.40809999999999"/>
    <s v="Two-Door Car"/>
    <s v="Medsize"/>
  </r>
  <r>
    <s v="JQ81164"/>
    <x v="3"/>
    <n v="6656.1504699999996"/>
    <x v="0"/>
    <s v="Extended"/>
    <x v="1"/>
    <s v="1/28/11"/>
    <s v="Disabled"/>
    <x v="0"/>
    <n v="26628"/>
    <x v="0"/>
    <x v="0"/>
    <n v="85"/>
    <n v="15"/>
    <n v="28"/>
    <n v="0"/>
    <n v="6"/>
    <s v="Corporate Auto"/>
    <s v="Corporate L1"/>
    <s v="Offer1"/>
    <s v="Agent"/>
    <n v="408"/>
    <s v="Two-Door Car"/>
    <s v="Large"/>
  </r>
  <r>
    <s v="KA25468"/>
    <x v="3"/>
    <n v="4905.3214820000003"/>
    <x v="0"/>
    <s v="Basic"/>
    <x v="2"/>
    <d v="2011-03-02T00:00:00"/>
    <s v="Employed"/>
    <x v="1"/>
    <n v="46177"/>
    <x v="0"/>
    <x v="0"/>
    <n v="61"/>
    <n v="8"/>
    <n v="32"/>
    <n v="0"/>
    <n v="8"/>
    <s v="Personal Auto"/>
    <s v="Personal L3"/>
    <s v="Offer1"/>
    <s v="Web"/>
    <n v="379.07592699999998"/>
    <s v="Four-Door Car"/>
    <s v="Small"/>
  </r>
  <r>
    <s v="IW31117"/>
    <x v="3"/>
    <n v="5620.587184"/>
    <x v="0"/>
    <s v="Basic"/>
    <x v="4"/>
    <s v="2/16/11"/>
    <s v="Employed"/>
    <x v="1"/>
    <n v="21142"/>
    <x v="1"/>
    <x v="1"/>
    <n v="71"/>
    <n v="16"/>
    <n v="79"/>
    <n v="0"/>
    <n v="4"/>
    <s v="Personal Auto"/>
    <s v="Personal L2"/>
    <s v="Offer1"/>
    <s v="Agent"/>
    <n v="79.293115"/>
    <s v="Two-Door Car"/>
    <s v="Large"/>
  </r>
  <r>
    <s v="MI91352"/>
    <x v="3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1"/>
    <s v="Offer2"/>
    <s v="Call Center"/>
    <n v="791.87804200000005"/>
    <s v="Four-Door Car"/>
    <s v="Medsize"/>
  </r>
  <r>
    <s v="CP93345"/>
    <x v="3"/>
    <n v="2857.9927250000001"/>
    <x v="0"/>
    <s v="Basic"/>
    <x v="0"/>
    <s v="2/15/11"/>
    <s v="Employed"/>
    <x v="0"/>
    <n v="85300"/>
    <x v="2"/>
    <x v="2"/>
    <n v="73"/>
    <n v="8"/>
    <n v="39"/>
    <n v="2"/>
    <n v="1"/>
    <s v="Corporate Auto"/>
    <s v="Corporate L3"/>
    <s v="Offer2"/>
    <s v="Call Center"/>
    <n v="319.86773499999998"/>
    <s v="Four-Door Car"/>
    <s v="Large"/>
  </r>
  <r>
    <s v="CZ20440"/>
    <x v="3"/>
    <n v="4291.0564029999996"/>
    <x v="0"/>
    <s v="Basic"/>
    <x v="3"/>
    <s v="1/28/11"/>
    <s v="Unemployed"/>
    <x v="0"/>
    <n v="0"/>
    <x v="0"/>
    <x v="1"/>
    <n v="62"/>
    <n v="1"/>
    <n v="2"/>
    <n v="1"/>
    <n v="7"/>
    <s v="Corporate Auto"/>
    <s v="Corporate L2"/>
    <s v="Offer1"/>
    <s v="Agent"/>
    <n v="403.99152400000003"/>
    <s v="Four-Door Car"/>
    <s v="Large"/>
  </r>
  <r>
    <s v="KZ35883"/>
    <x v="3"/>
    <n v="33288.161849999997"/>
    <x v="0"/>
    <s v="Premium"/>
    <x v="1"/>
    <d v="2011-03-02T00:00:00"/>
    <s v="Employed"/>
    <x v="0"/>
    <n v="91541"/>
    <x v="1"/>
    <x v="0"/>
    <n v="118"/>
    <n v="23"/>
    <n v="3"/>
    <n v="0"/>
    <n v="2"/>
    <s v="Personal Auto"/>
    <s v="Personal L2"/>
    <s v="Offer2"/>
    <s v="Branch"/>
    <n v="51.549118999999997"/>
    <s v="Four-Door Car"/>
    <s v="Medsize"/>
  </r>
  <r>
    <s v="SJ30138"/>
    <x v="3"/>
    <n v="4145.0234"/>
    <x v="0"/>
    <s v="Basic"/>
    <x v="3"/>
    <d v="2011-02-01T00:00:00"/>
    <s v="Unemployed"/>
    <x v="1"/>
    <n v="0"/>
    <x v="0"/>
    <x v="2"/>
    <n v="118"/>
    <n v="12"/>
    <n v="88"/>
    <n v="0"/>
    <n v="1"/>
    <s v="Corporate Auto"/>
    <s v="Corporate L3"/>
    <s v="Offer1"/>
    <s v="Call Center"/>
    <n v="566.4"/>
    <s v="SUV"/>
    <s v="Medsize"/>
  </r>
  <r>
    <s v="AO77635"/>
    <x v="3"/>
    <n v="4005.7206660000002"/>
    <x v="0"/>
    <s v="Basic"/>
    <x v="1"/>
    <d v="2011-02-01T00:00:00"/>
    <s v="Employed"/>
    <x v="0"/>
    <n v="28987"/>
    <x v="1"/>
    <x v="0"/>
    <n v="102"/>
    <n v="8"/>
    <n v="98"/>
    <n v="0"/>
    <n v="1"/>
    <s v="Personal Auto"/>
    <s v="Personal L2"/>
    <s v="Offer3"/>
    <s v="Branch"/>
    <n v="245.693546"/>
    <s v="SUV"/>
    <s v="Medsize"/>
  </r>
  <r>
    <s v="PJ36160"/>
    <x v="3"/>
    <n v="16272.74322"/>
    <x v="0"/>
    <s v="Basic"/>
    <x v="0"/>
    <d v="2011-09-02T00:00:00"/>
    <s v="Employed"/>
    <x v="1"/>
    <n v="83589"/>
    <x v="2"/>
    <x v="1"/>
    <n v="103"/>
    <n v="27"/>
    <n v="65"/>
    <n v="0"/>
    <n v="2"/>
    <s v="Personal Auto"/>
    <s v="Personal L2"/>
    <s v="Offer3"/>
    <s v="Agent"/>
    <n v="366.03960000000001"/>
    <s v="SUV"/>
    <s v="Small"/>
  </r>
  <r>
    <s v="XT41916"/>
    <x v="3"/>
    <n v="5143.8653610000001"/>
    <x v="0"/>
    <s v="Basic"/>
    <x v="3"/>
    <d v="2011-11-02T00:00:00"/>
    <s v="Unemployed"/>
    <x v="0"/>
    <n v="0"/>
    <x v="0"/>
    <x v="1"/>
    <n v="72"/>
    <n v="9"/>
    <n v="84"/>
    <n v="0"/>
    <n v="3"/>
    <s v="Personal Auto"/>
    <s v="Personal L3"/>
    <s v="Offer1"/>
    <s v="Agent"/>
    <n v="375.20444600000002"/>
    <s v="Four-Door Car"/>
    <s v="Medsize"/>
  </r>
  <r>
    <s v="EA61783"/>
    <x v="3"/>
    <n v="26232.85024"/>
    <x v="0"/>
    <s v="Basic"/>
    <x v="0"/>
    <s v="1/15/11"/>
    <s v="Employed"/>
    <x v="0"/>
    <n v="35868"/>
    <x v="0"/>
    <x v="1"/>
    <n v="110"/>
    <n v="20"/>
    <n v="51"/>
    <n v="0"/>
    <n v="2"/>
    <s v="Personal Auto"/>
    <s v="Personal L3"/>
    <s v="Offer2"/>
    <s v="Branch"/>
    <n v="528"/>
    <s v="SUV"/>
    <s v="Medsize"/>
  </r>
  <r>
    <s v="IS12075"/>
    <x v="3"/>
    <n v="5100.0882009999996"/>
    <x v="0"/>
    <s v="Basic"/>
    <x v="3"/>
    <s v="1/26/11"/>
    <s v="Unemployed"/>
    <x v="0"/>
    <n v="0"/>
    <x v="0"/>
    <x v="1"/>
    <n v="71"/>
    <n v="9"/>
    <n v="2"/>
    <n v="1"/>
    <n v="7"/>
    <s v="Corporate Auto"/>
    <s v="Corporate L1"/>
    <s v="Offer3"/>
    <s v="Web"/>
    <n v="653.72691899999995"/>
    <s v="Four-Door Car"/>
    <s v="Small"/>
  </r>
  <r>
    <s v="QV14053"/>
    <x v="3"/>
    <n v="2708.0193359999998"/>
    <x v="0"/>
    <s v="Basic"/>
    <x v="3"/>
    <d v="2011-05-01T00:00:00"/>
    <s v="Employed"/>
    <x v="1"/>
    <n v="53807"/>
    <x v="1"/>
    <x v="2"/>
    <n v="68"/>
    <n v="25"/>
    <n v="69"/>
    <n v="0"/>
    <n v="1"/>
    <s v="Personal Auto"/>
    <s v="Personal L3"/>
    <s v="Offer4"/>
    <s v="Web"/>
    <n v="63.760357999999997"/>
    <s v="Two-Door Car"/>
    <s v="Medsize"/>
  </r>
  <r>
    <s v="ZZ68210"/>
    <x v="3"/>
    <n v="30745.96199"/>
    <x v="0"/>
    <s v="Premium"/>
    <x v="3"/>
    <s v="1/26/11"/>
    <s v="Unemployed"/>
    <x v="1"/>
    <n v="0"/>
    <x v="0"/>
    <x v="1"/>
    <n v="110"/>
    <n v="27"/>
    <n v="89"/>
    <n v="0"/>
    <n v="2"/>
    <s v="Personal Auto"/>
    <s v="Personal L2"/>
    <s v="Offer1"/>
    <s v="Call Center"/>
    <n v="1004.755092"/>
    <s v="Four-Door Car"/>
    <s v="Medsize"/>
  </r>
  <r>
    <s v="BT57285"/>
    <x v="3"/>
    <n v="4563.8726029999998"/>
    <x v="0"/>
    <s v="Extended"/>
    <x v="3"/>
    <s v="2/13/11"/>
    <s v="Unemployed"/>
    <x v="1"/>
    <n v="0"/>
    <x v="0"/>
    <x v="0"/>
    <n v="124"/>
    <n v="32"/>
    <n v="39"/>
    <n v="0"/>
    <n v="1"/>
    <s v="Personal Auto"/>
    <s v="Personal L1"/>
    <s v="Offer1"/>
    <s v="Agent"/>
    <n v="595.20000000000005"/>
    <s v="SUV"/>
    <s v="Medsize"/>
  </r>
  <r>
    <s v="UF88512"/>
    <x v="3"/>
    <n v="7442.5704470000001"/>
    <x v="0"/>
    <s v="Extended"/>
    <x v="0"/>
    <s v="1/17/11"/>
    <s v="Employed"/>
    <x v="1"/>
    <n v="57517"/>
    <x v="0"/>
    <x v="1"/>
    <n v="96"/>
    <n v="14"/>
    <n v="61"/>
    <n v="0"/>
    <n v="8"/>
    <s v="Corporate Auto"/>
    <s v="Corporate L3"/>
    <s v="Offer2"/>
    <s v="Web"/>
    <n v="460.8"/>
    <s v="Four-Door Car"/>
    <s v="Medsize"/>
  </r>
  <r>
    <s v="RI76399"/>
    <x v="3"/>
    <n v="17636.42483"/>
    <x v="0"/>
    <s v="Basic"/>
    <x v="3"/>
    <s v="2/26/11"/>
    <s v="Employed"/>
    <x v="0"/>
    <n v="37109"/>
    <x v="0"/>
    <x v="0"/>
    <n v="63"/>
    <n v="7"/>
    <n v="70"/>
    <n v="0"/>
    <n v="2"/>
    <s v="Corporate Auto"/>
    <s v="Corporate L2"/>
    <s v="Offer1"/>
    <s v="Agent"/>
    <n v="302.39999999999998"/>
    <s v="Two-Door Car"/>
    <s v="Medsize"/>
  </r>
  <r>
    <s v="OY95386"/>
    <x v="3"/>
    <n v="8418.5737840000002"/>
    <x v="0"/>
    <s v="Basic"/>
    <x v="0"/>
    <d v="2011-05-02T00:00:00"/>
    <s v="Unemployed"/>
    <x v="0"/>
    <n v="0"/>
    <x v="0"/>
    <x v="0"/>
    <n v="115"/>
    <n v="21"/>
    <n v="62"/>
    <n v="0"/>
    <n v="9"/>
    <s v="Personal Auto"/>
    <s v="Personal L2"/>
    <s v="Offer3"/>
    <s v="Branch"/>
    <n v="552"/>
    <s v="SUV"/>
    <s v="Medsize"/>
  </r>
  <r>
    <s v="BJ58596"/>
    <x v="3"/>
    <n v="2486.4284069999999"/>
    <x v="0"/>
    <s v="Basic"/>
    <x v="3"/>
    <s v="2/24/11"/>
    <s v="Unemployed"/>
    <x v="0"/>
    <n v="0"/>
    <x v="0"/>
    <x v="1"/>
    <n v="72"/>
    <n v="22"/>
    <n v="55"/>
    <n v="0"/>
    <n v="1"/>
    <s v="Corporate Auto"/>
    <s v="Corporate L3"/>
    <s v="Offer2"/>
    <s v="Branch"/>
    <n v="518.4"/>
    <s v="Two-Door Car"/>
    <s v="Large"/>
  </r>
  <r>
    <s v="HV75193"/>
    <x v="3"/>
    <n v="2866.5953880000002"/>
    <x v="0"/>
    <s v="Basic"/>
    <x v="2"/>
    <d v="2011-07-02T00:00:00"/>
    <s v="Disabled"/>
    <x v="0"/>
    <n v="26924"/>
    <x v="2"/>
    <x v="0"/>
    <n v="73"/>
    <n v="12"/>
    <n v="80"/>
    <n v="0"/>
    <n v="1"/>
    <s v="Personal Auto"/>
    <s v="Personal L2"/>
    <s v="Offer1"/>
    <s v="Call Center"/>
    <n v="262.08602100000002"/>
    <s v="Four-Door Car"/>
    <s v="Medsize"/>
  </r>
  <r>
    <s v="LI81655"/>
    <x v="3"/>
    <n v="6638.1222959999996"/>
    <x v="0"/>
    <s v="Premium"/>
    <x v="2"/>
    <s v="2/26/11"/>
    <s v="Employed"/>
    <x v="1"/>
    <n v="21586"/>
    <x v="0"/>
    <x v="0"/>
    <n v="167"/>
    <n v="31"/>
    <n v="44"/>
    <n v="1"/>
    <n v="1"/>
    <s v="Personal Auto"/>
    <s v="Personal L2"/>
    <s v="Offer4"/>
    <s v="Agent"/>
    <n v="801.6"/>
    <s v="Sports Car"/>
    <s v="Medsize"/>
  </r>
  <r>
    <s v="XP61922"/>
    <x v="3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3"/>
    <s v="Offer2"/>
    <s v="Web"/>
    <n v="61.769564000000003"/>
    <s v="Four-Door Car"/>
    <s v="Medsize"/>
  </r>
  <r>
    <s v="JA12512"/>
    <x v="3"/>
    <n v="5556.2822809999998"/>
    <x v="0"/>
    <s v="Basic"/>
    <x v="0"/>
    <s v="2/16/11"/>
    <s v="Employed"/>
    <x v="0"/>
    <n v="97424"/>
    <x v="2"/>
    <x v="0"/>
    <n v="68"/>
    <n v="25"/>
    <n v="13"/>
    <n v="0"/>
    <n v="5"/>
    <s v="Personal Auto"/>
    <s v="Personal L3"/>
    <s v="Offer1"/>
    <s v="Agent"/>
    <n v="230.43625599999999"/>
    <s v="Two-Door Car"/>
    <s v="Medsize"/>
  </r>
  <r>
    <s v="FP20500"/>
    <x v="3"/>
    <n v="6264.6336000000001"/>
    <x v="0"/>
    <s v="Extended"/>
    <x v="0"/>
    <s v="2/18/11"/>
    <s v="Unemployed"/>
    <x v="1"/>
    <n v="0"/>
    <x v="0"/>
    <x v="1"/>
    <n v="89"/>
    <n v="5"/>
    <n v="16"/>
    <n v="0"/>
    <n v="3"/>
    <s v="Corporate Auto"/>
    <s v="Corporate L1"/>
    <s v="Offer1"/>
    <s v="Agent"/>
    <n v="850.17594099999997"/>
    <s v="Two-Door Car"/>
    <s v="Medsize"/>
  </r>
  <r>
    <s v="MS88882"/>
    <x v="3"/>
    <n v="5639.4021409999996"/>
    <x v="0"/>
    <s v="Extended"/>
    <x v="1"/>
    <d v="2011-11-01T00:00:00"/>
    <s v="Disabled"/>
    <x v="1"/>
    <n v="24636"/>
    <x v="0"/>
    <x v="1"/>
    <n v="77"/>
    <n v="5"/>
    <n v="72"/>
    <n v="0"/>
    <n v="6"/>
    <s v="Personal Auto"/>
    <s v="Personal L3"/>
    <s v="Offer2"/>
    <s v="Agent"/>
    <n v="480.92530099999999"/>
    <s v="Two-Door Car"/>
    <s v="Medsize"/>
  </r>
  <r>
    <s v="QH52104"/>
    <x v="3"/>
    <n v="3903.383926"/>
    <x v="0"/>
    <s v="Premium"/>
    <x v="2"/>
    <s v="1/18/11"/>
    <s v="Unemployed"/>
    <x v="1"/>
    <n v="0"/>
    <x v="0"/>
    <x v="1"/>
    <n v="104"/>
    <n v="25"/>
    <n v="87"/>
    <n v="0"/>
    <n v="1"/>
    <s v="Personal Auto"/>
    <s v="Personal L2"/>
    <s v="Offer1"/>
    <s v="Call Center"/>
    <n v="499.2"/>
    <s v="Four-Door Car"/>
    <s v="Medsize"/>
  </r>
  <r>
    <s v="BM92346"/>
    <x v="3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1"/>
    <s v="Offer3"/>
    <s v="Agent"/>
    <n v="558.09935700000005"/>
    <s v="Four-Door Car"/>
    <s v="Small"/>
  </r>
  <r>
    <s v="NS23754"/>
    <x v="3"/>
    <n v="2566.7822780000001"/>
    <x v="0"/>
    <s v="Basic"/>
    <x v="3"/>
    <d v="2011-09-02T00:00:00"/>
    <s v="Employed"/>
    <x v="0"/>
    <n v="21375"/>
    <x v="0"/>
    <x v="0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x v="3"/>
    <n v="2837.007353"/>
    <x v="0"/>
    <s v="Basic"/>
    <x v="1"/>
    <s v="1/17/11"/>
    <s v="Employed"/>
    <x v="0"/>
    <n v="41408"/>
    <x v="2"/>
    <x v="2"/>
    <n v="73"/>
    <n v="4"/>
    <n v="89"/>
    <n v="1"/>
    <n v="1"/>
    <s v="Corporate Auto"/>
    <s v="Corporate L2"/>
    <s v="Offer1"/>
    <s v="Branch"/>
    <n v="268.71090800000002"/>
    <s v="Four-Door Car"/>
    <s v="Medsize"/>
  </r>
  <r>
    <s v="LI31082"/>
    <x v="3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2"/>
    <s v="Offer1"/>
    <s v="Branch"/>
    <n v="419.36595799999998"/>
    <s v="SUV"/>
    <s v="Medsize"/>
  </r>
  <r>
    <s v="UY51200"/>
    <x v="3"/>
    <n v="8888.8868259999999"/>
    <x v="0"/>
    <s v="Basic"/>
    <x v="1"/>
    <d v="2011-09-01T00:00:00"/>
    <s v="Employed"/>
    <x v="1"/>
    <n v="77104"/>
    <x v="2"/>
    <x v="0"/>
    <n v="112"/>
    <n v="21"/>
    <n v="65"/>
    <n v="1"/>
    <n v="6"/>
    <s v="Corporate Auto"/>
    <s v="Corporate L3"/>
    <s v="Offer1"/>
    <s v="Agent"/>
    <n v="436.49429199999997"/>
    <s v="SUV"/>
    <s v="Medsize"/>
  </r>
  <r>
    <s v="UV44323"/>
    <x v="3"/>
    <n v="4903.1311850000002"/>
    <x v="0"/>
    <s v="Extended"/>
    <x v="1"/>
    <d v="2011-06-01T00:00:00"/>
    <s v="Unemployed"/>
    <x v="0"/>
    <n v="0"/>
    <x v="0"/>
    <x v="0"/>
    <n v="133"/>
    <n v="11"/>
    <n v="95"/>
    <n v="0"/>
    <n v="1"/>
    <s v="Personal Auto"/>
    <s v="Personal L2"/>
    <s v="Offer2"/>
    <s v="Branch"/>
    <n v="638.4"/>
    <s v="SUV"/>
    <s v="Large"/>
  </r>
  <r>
    <s v="TO55166"/>
    <x v="3"/>
    <n v="2600.002868"/>
    <x v="0"/>
    <s v="Basic"/>
    <x v="0"/>
    <d v="2011-12-01T00:00:00"/>
    <s v="Employed"/>
    <x v="1"/>
    <n v="72766"/>
    <x v="1"/>
    <x v="0"/>
    <n v="65"/>
    <n v="23"/>
    <n v="93"/>
    <n v="0"/>
    <n v="1"/>
    <s v="Personal Auto"/>
    <s v="Personal L2"/>
    <s v="Offer3"/>
    <s v="Branch"/>
    <n v="91.464232999999993"/>
    <s v="Two-Door Car"/>
    <s v="Medsize"/>
  </r>
  <r>
    <s v="TZ28073"/>
    <x v="3"/>
    <n v="4341.3635549999999"/>
    <x v="0"/>
    <s v="Basic"/>
    <x v="0"/>
    <d v="2011-10-01T00:00:00"/>
    <s v="Employed"/>
    <x v="1"/>
    <n v="23352"/>
    <x v="0"/>
    <x v="0"/>
    <n v="112"/>
    <n v="0"/>
    <n v="86"/>
    <n v="0"/>
    <n v="1"/>
    <s v="Personal Auto"/>
    <s v="Personal L3"/>
    <s v="Offer2"/>
    <s v="Branch"/>
    <n v="537.6"/>
    <s v="SUV"/>
    <s v="Medsize"/>
  </r>
  <r>
    <s v="UF31027"/>
    <x v="3"/>
    <n v="4298.6645420000004"/>
    <x v="0"/>
    <s v="Basic"/>
    <x v="1"/>
    <s v="1/28/11"/>
    <s v="Employed"/>
    <x v="0"/>
    <n v="76778"/>
    <x v="2"/>
    <x v="0"/>
    <n v="107"/>
    <n v="31"/>
    <n v="46"/>
    <n v="1"/>
    <n v="1"/>
    <s v="Personal Auto"/>
    <s v="Personal L3"/>
    <s v="Offer1"/>
    <s v="Agent"/>
    <n v="500.66506099999998"/>
    <s v="SUV"/>
    <s v="Small"/>
  </r>
  <r>
    <s v="UV48386"/>
    <x v="3"/>
    <n v="2698.048753"/>
    <x v="0"/>
    <s v="Basic"/>
    <x v="2"/>
    <s v="1/25/11"/>
    <s v="Employed"/>
    <x v="1"/>
    <n v="40154"/>
    <x v="0"/>
    <x v="0"/>
    <n v="67"/>
    <n v="24"/>
    <n v="17"/>
    <n v="0"/>
    <n v="1"/>
    <s v="Corporate Auto"/>
    <s v="Corporate L1"/>
    <s v="Offer1"/>
    <s v="Branch"/>
    <n v="360.67064199999999"/>
    <s v="Four-Door Car"/>
    <s v="Medsize"/>
  </r>
  <r>
    <s v="HO74982"/>
    <x v="3"/>
    <n v="5382.7618009999997"/>
    <x v="0"/>
    <s v="Basic"/>
    <x v="0"/>
    <s v="1/24/11"/>
    <s v="Employed"/>
    <x v="0"/>
    <n v="74888"/>
    <x v="0"/>
    <x v="0"/>
    <n v="68"/>
    <n v="19"/>
    <n v="36"/>
    <n v="3"/>
    <n v="7"/>
    <s v="Personal Auto"/>
    <s v="Personal L3"/>
    <s v="Offer3"/>
    <s v="Call Center"/>
    <n v="335.93602099999998"/>
    <s v="Two-Door Car"/>
    <s v="Small"/>
  </r>
  <r>
    <s v="BD12981"/>
    <x v="3"/>
    <n v="5732.6866419999997"/>
    <x v="0"/>
    <s v="Basic"/>
    <x v="1"/>
    <s v="1/30/11"/>
    <s v="Employed"/>
    <x v="0"/>
    <n v="39337"/>
    <x v="2"/>
    <x v="1"/>
    <n v="74"/>
    <n v="29"/>
    <n v="1"/>
    <n v="1"/>
    <n v="9"/>
    <s v="Personal Auto"/>
    <s v="Personal L2"/>
    <s v="Offer1"/>
    <s v="Agent"/>
    <n v="277.22586799999999"/>
    <s v="Four-Door Car"/>
    <s v="Medsize"/>
  </r>
  <r>
    <s v="JC18314"/>
    <x v="3"/>
    <n v="7089.0460709999998"/>
    <x v="0"/>
    <s v="Extended"/>
    <x v="0"/>
    <d v="2011-10-01T00:00:00"/>
    <s v="Employed"/>
    <x v="1"/>
    <n v="28121"/>
    <x v="0"/>
    <x v="2"/>
    <n v="90"/>
    <n v="16"/>
    <n v="0"/>
    <n v="0"/>
    <n v="4"/>
    <s v="Personal Auto"/>
    <s v="Personal L1"/>
    <s v="Offer2"/>
    <s v="Agent"/>
    <n v="432"/>
    <s v="Two-Door Car"/>
    <s v="Medsize"/>
  </r>
  <r>
    <s v="BP90016"/>
    <x v="3"/>
    <n v="8302.3211680000004"/>
    <x v="0"/>
    <s v="Basic"/>
    <x v="2"/>
    <s v="2/27/11"/>
    <s v="Employed"/>
    <x v="1"/>
    <n v="78032"/>
    <x v="2"/>
    <x v="0"/>
    <n v="103"/>
    <n v="8"/>
    <n v="49"/>
    <n v="0"/>
    <n v="3"/>
    <s v="Corporate Auto"/>
    <s v="Corporate L3"/>
    <s v="Offer3"/>
    <s v="Agent"/>
    <n v="323.60707400000001"/>
    <s v="SUV"/>
    <s v="Small"/>
  </r>
  <r>
    <s v="PS23376"/>
    <x v="3"/>
    <n v="5671.0946700000004"/>
    <x v="0"/>
    <s v="Basic"/>
    <x v="3"/>
    <s v="2/26/11"/>
    <s v="Employed"/>
    <x v="0"/>
    <n v="69668"/>
    <x v="1"/>
    <x v="0"/>
    <n v="70"/>
    <n v="34"/>
    <n v="33"/>
    <n v="0"/>
    <n v="4"/>
    <s v="Corporate Auto"/>
    <s v="Corporate L2"/>
    <s v="Offer1"/>
    <s v="Branch"/>
    <n v="64.855035000000001"/>
    <s v="Two-Door Car"/>
    <s v="Large"/>
  </r>
  <r>
    <s v="LX30483"/>
    <x v="3"/>
    <n v="3371.5284750000001"/>
    <x v="0"/>
    <s v="Basic"/>
    <x v="1"/>
    <d v="2011-01-02T00:00:00"/>
    <s v="Unemployed"/>
    <x v="0"/>
    <n v="0"/>
    <x v="0"/>
    <x v="1"/>
    <n v="102"/>
    <n v="2"/>
    <n v="36"/>
    <n v="3"/>
    <n v="1"/>
    <s v="Personal Auto"/>
    <s v="Personal L2"/>
    <s v="Offer1"/>
    <s v="Agent"/>
    <n v="489.6"/>
    <s v="SUV"/>
    <s v="Medsize"/>
  </r>
  <r>
    <s v="FQ93665"/>
    <x v="3"/>
    <n v="18939.50603"/>
    <x v="0"/>
    <s v="Basic"/>
    <x v="3"/>
    <s v="1/20/11"/>
    <s v="Employed"/>
    <x v="0"/>
    <n v="21911"/>
    <x v="0"/>
    <x v="0"/>
    <n v="67"/>
    <n v="16"/>
    <n v="34"/>
    <n v="0"/>
    <n v="2"/>
    <s v="Corporate Auto"/>
    <s v="Corporate L3"/>
    <s v="Offer2"/>
    <s v="Agent"/>
    <n v="705.42264"/>
    <s v="Four-Door Car"/>
    <s v="Small"/>
  </r>
  <r>
    <s v="LG73224"/>
    <x v="3"/>
    <n v="2670.6359900000002"/>
    <x v="0"/>
    <s v="Basic"/>
    <x v="3"/>
    <s v="1/20/11"/>
    <s v="Employed"/>
    <x v="1"/>
    <n v="52572"/>
    <x v="0"/>
    <x v="1"/>
    <n v="68"/>
    <n v="16"/>
    <n v="73"/>
    <n v="0"/>
    <n v="1"/>
    <s v="Personal Auto"/>
    <s v="Personal L2"/>
    <s v="Offer4"/>
    <s v="Web"/>
    <n v="379.28145499999999"/>
    <s v="Four-Door Car"/>
    <s v="Medsize"/>
  </r>
  <r>
    <s v="WJ92113"/>
    <x v="3"/>
    <n v="14031.704680000001"/>
    <x v="0"/>
    <s v="Premium"/>
    <x v="0"/>
    <s v="2/24/11"/>
    <s v="Employed"/>
    <x v="0"/>
    <n v="91061"/>
    <x v="0"/>
    <x v="0"/>
    <n v="116"/>
    <n v="22"/>
    <n v="95"/>
    <n v="0"/>
    <n v="2"/>
    <s v="Personal Auto"/>
    <s v="Personal L2"/>
    <s v="Offer1"/>
    <s v="Agent"/>
    <n v="556.79999999999995"/>
    <s v="Four-Door Car"/>
    <s v="Medsize"/>
  </r>
  <r>
    <s v="ZT26848"/>
    <x v="3"/>
    <n v="8314.306568"/>
    <x v="0"/>
    <s v="Basic"/>
    <x v="3"/>
    <s v="1/19/11"/>
    <s v="Employed"/>
    <x v="1"/>
    <n v="40447"/>
    <x v="2"/>
    <x v="0"/>
    <n v="105"/>
    <n v="1"/>
    <n v="79"/>
    <n v="0"/>
    <n v="6"/>
    <s v="Personal Auto"/>
    <s v="Personal L3"/>
    <s v="Offer1"/>
    <s v="Agent"/>
    <n v="377.561463"/>
    <s v="SUV"/>
    <s v="Medsize"/>
  </r>
  <r>
    <s v="SO42230"/>
    <x v="3"/>
    <n v="7126.2639630000003"/>
    <x v="0"/>
    <s v="Extended"/>
    <x v="2"/>
    <s v="2/17/11"/>
    <s v="Medical Leave"/>
    <x v="0"/>
    <n v="22490"/>
    <x v="1"/>
    <x v="0"/>
    <n v="90"/>
    <n v="8"/>
    <n v="96"/>
    <n v="0"/>
    <n v="8"/>
    <s v="Personal Auto"/>
    <s v="Personal L3"/>
    <s v="Offer1"/>
    <s v="Agent"/>
    <n v="88.765534000000002"/>
    <s v="Two-Door Car"/>
    <s v="Large"/>
  </r>
  <r>
    <s v="VB65967"/>
    <x v="3"/>
    <n v="27430.144680000001"/>
    <x v="0"/>
    <s v="Extended"/>
    <x v="0"/>
    <s v="1/18/11"/>
    <s v="Employed"/>
    <x v="1"/>
    <n v="49331"/>
    <x v="2"/>
    <x v="0"/>
    <n v="138"/>
    <n v="3"/>
    <n v="58"/>
    <n v="0"/>
    <n v="2"/>
    <s v="Personal Auto"/>
    <s v="Personal L2"/>
    <s v="Offer1"/>
    <s v="Branch"/>
    <n v="386.25849499999998"/>
    <s v="SUV"/>
    <s v="Medsize"/>
  </r>
  <r>
    <s v="ED82243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AU62013"/>
    <x v="3"/>
    <n v="24826.89127"/>
    <x v="0"/>
    <s v="Basic"/>
    <x v="4"/>
    <s v="2/25/11"/>
    <s v="Employed"/>
    <x v="0"/>
    <n v="67572"/>
    <x v="2"/>
    <x v="0"/>
    <n v="102"/>
    <n v="7"/>
    <n v="55"/>
    <n v="0"/>
    <n v="2"/>
    <s v="Personal Auto"/>
    <s v="Personal L1"/>
    <s v="Offer1"/>
    <s v="Branch"/>
    <n v="296.20912700000002"/>
    <s v="Sports Car"/>
    <s v="Small"/>
  </r>
  <r>
    <s v="TT68630"/>
    <x v="3"/>
    <n v="3351.2134649999998"/>
    <x v="0"/>
    <s v="Extended"/>
    <x v="0"/>
    <s v="1/27/11"/>
    <s v="Employed"/>
    <x v="0"/>
    <n v="90213"/>
    <x v="0"/>
    <x v="0"/>
    <n v="83"/>
    <n v="3"/>
    <n v="12"/>
    <n v="0"/>
    <n v="1"/>
    <s v="Personal Auto"/>
    <s v="Personal L1"/>
    <s v="Offer2"/>
    <s v="Call Center"/>
    <n v="398.4"/>
    <s v="Two-Door Car"/>
    <s v="Medsize"/>
  </r>
  <r>
    <s v="RV82726"/>
    <x v="3"/>
    <n v="4437.8420560000004"/>
    <x v="0"/>
    <s v="Premium"/>
    <x v="3"/>
    <d v="2011-04-02T00:00:00"/>
    <s v="Employed"/>
    <x v="1"/>
    <n v="22768"/>
    <x v="0"/>
    <x v="0"/>
    <n v="112"/>
    <n v="16"/>
    <n v="69"/>
    <n v="0"/>
    <n v="1"/>
    <s v="Personal Auto"/>
    <s v="Personal L3"/>
    <s v="Offer4"/>
    <s v="Branch"/>
    <n v="537.6"/>
    <s v="Four-Door Car"/>
    <s v="Medsize"/>
  </r>
  <r>
    <s v="VC11777"/>
    <x v="3"/>
    <n v="5187.6539929999999"/>
    <x v="0"/>
    <s v="Basic"/>
    <x v="3"/>
    <s v="2/23/11"/>
    <s v="Employed"/>
    <x v="0"/>
    <n v="80521"/>
    <x v="0"/>
    <x v="1"/>
    <n v="65"/>
    <n v="20"/>
    <n v="43"/>
    <n v="2"/>
    <n v="9"/>
    <s v="Personal Auto"/>
    <s v="Personal L1"/>
    <s v="Offer1"/>
    <s v="Branch"/>
    <n v="342.91324300000002"/>
    <s v="Four-Door Car"/>
    <s v="Small"/>
  </r>
  <r>
    <s v="HZ68892"/>
    <x v="3"/>
    <n v="4584.1370630000001"/>
    <x v="0"/>
    <s v="Basic"/>
    <x v="1"/>
    <s v="1/16/11"/>
    <s v="Employed"/>
    <x v="1"/>
    <n v="85245"/>
    <x v="0"/>
    <x v="0"/>
    <n v="115"/>
    <n v="6"/>
    <n v="96"/>
    <n v="0"/>
    <n v="1"/>
    <s v="Personal Auto"/>
    <s v="Personal L2"/>
    <s v="Offer2"/>
    <s v="Call Center"/>
    <n v="556.56810299999995"/>
    <s v="Sports Car"/>
    <s v="Large"/>
  </r>
  <r>
    <s v="RY44243"/>
    <x v="3"/>
    <n v="5945.6168859999998"/>
    <x v="0"/>
    <s v="Basic"/>
    <x v="1"/>
    <s v="1/17/11"/>
    <s v="Employed"/>
    <x v="0"/>
    <n v="65602"/>
    <x v="1"/>
    <x v="0"/>
    <n v="73"/>
    <n v="11"/>
    <n v="14"/>
    <n v="0"/>
    <n v="3"/>
    <s v="Personal Auto"/>
    <s v="Personal L2"/>
    <s v="Offer3"/>
    <s v="Agent"/>
    <n v="61.570877000000003"/>
    <s v="Four-Door Car"/>
    <s v="Medsize"/>
  </r>
  <r>
    <s v="DR77989"/>
    <x v="3"/>
    <n v="4785.9093130000001"/>
    <x v="0"/>
    <s v="Basic"/>
    <x v="1"/>
    <s v="1/25/11"/>
    <s v="Unemployed"/>
    <x v="1"/>
    <n v="0"/>
    <x v="2"/>
    <x v="2"/>
    <n v="68"/>
    <n v="16"/>
    <n v="12"/>
    <n v="0"/>
    <n v="7"/>
    <s v="Personal Auto"/>
    <s v="Personal L1"/>
    <s v="Offer1"/>
    <s v="Call Center"/>
    <n v="199.23876000000001"/>
    <s v="Four-Door Car"/>
    <s v="Medsize"/>
  </r>
  <r>
    <s v="PU25344"/>
    <x v="3"/>
    <n v="7275.8945359999998"/>
    <x v="0"/>
    <s v="Basic"/>
    <x v="0"/>
    <s v="1/27/11"/>
    <s v="Unemployed"/>
    <x v="1"/>
    <n v="0"/>
    <x v="0"/>
    <x v="1"/>
    <n v="106"/>
    <n v="24"/>
    <n v="77"/>
    <n v="0"/>
    <n v="6"/>
    <s v="Personal Auto"/>
    <s v="Personal L2"/>
    <s v="Offer1"/>
    <s v="Call Center"/>
    <n v="1247.79856"/>
    <s v="SUV"/>
    <s v="Large"/>
  </r>
  <r>
    <s v="NC80854"/>
    <x v="3"/>
    <n v="4940.9409429999996"/>
    <x v="0"/>
    <s v="Basic"/>
    <x v="1"/>
    <d v="2011-09-01T00:00:00"/>
    <s v="Unemployed"/>
    <x v="0"/>
    <n v="0"/>
    <x v="0"/>
    <x v="1"/>
    <n v="71"/>
    <n v="22"/>
    <n v="57"/>
    <n v="0"/>
    <n v="9"/>
    <s v="Personal Auto"/>
    <s v="Personal L2"/>
    <s v="Offer3"/>
    <s v="Agent"/>
    <n v="511.75097099999999"/>
    <s v="Four-Door Car"/>
    <s v="Medsize"/>
  </r>
  <r>
    <s v="PG90331"/>
    <x v="3"/>
    <n v="18635.90451"/>
    <x v="0"/>
    <s v="Basic"/>
    <x v="1"/>
    <s v="2/14/11"/>
    <s v="Disabled"/>
    <x v="1"/>
    <n v="11656"/>
    <x v="0"/>
    <x v="0"/>
    <n v="70"/>
    <n v="19"/>
    <n v="8"/>
    <n v="0"/>
    <n v="2"/>
    <s v="Personal Auto"/>
    <s v="Personal L2"/>
    <s v="Offer3"/>
    <s v="Agent"/>
    <n v="336"/>
    <s v="Two-Door Car"/>
    <s v="Medsize"/>
  </r>
  <r>
    <s v="TI14001"/>
    <x v="3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Corporate Auto"/>
    <s v="Corporate L3"/>
    <s v="Offer2"/>
    <s v="Agent"/>
    <n v="231.201886"/>
    <s v="Two-Door Car"/>
    <s v="Medsize"/>
  </r>
  <r>
    <s v="FP51143"/>
    <x v="3"/>
    <n v="2130.35457"/>
    <x v="0"/>
    <s v="Basic"/>
    <x v="1"/>
    <s v="1/30/11"/>
    <s v="Unemployed"/>
    <x v="1"/>
    <n v="0"/>
    <x v="0"/>
    <x v="1"/>
    <n v="62"/>
    <n v="16"/>
    <n v="79"/>
    <n v="0"/>
    <n v="1"/>
    <s v="Corporate Auto"/>
    <s v="Corporate L2"/>
    <s v="Offer1"/>
    <s v="Branch"/>
    <n v="446.4"/>
    <s v="Two-Door Car"/>
    <s v="Medsize"/>
  </r>
  <r>
    <s v="LK19630"/>
    <x v="3"/>
    <n v="2907.4360299999998"/>
    <x v="0"/>
    <s v="Basic"/>
    <x v="3"/>
    <s v="1/30/11"/>
    <s v="Employed"/>
    <x v="0"/>
    <n v="52216"/>
    <x v="0"/>
    <x v="0"/>
    <n v="72"/>
    <n v="8"/>
    <n v="55"/>
    <n v="1"/>
    <n v="1"/>
    <s v="Personal Auto"/>
    <s v="Personal L2"/>
    <s v="Offer1"/>
    <s v="Web"/>
    <n v="362.02693599999998"/>
    <s v="Four-Door Car"/>
    <s v="Medsize"/>
  </r>
  <r>
    <s v="JK16503"/>
    <x v="3"/>
    <n v="4916.4055520000002"/>
    <x v="0"/>
    <s v="Basic"/>
    <x v="3"/>
    <d v="2011-07-02T00:00:00"/>
    <s v="Unemployed"/>
    <x v="1"/>
    <n v="0"/>
    <x v="0"/>
    <x v="0"/>
    <n v="67"/>
    <n v="17"/>
    <n v="21"/>
    <n v="0"/>
    <n v="4"/>
    <s v="Personal Auto"/>
    <s v="Personal L1"/>
    <s v="Offer1"/>
    <s v="Branch"/>
    <n v="321.60000000000002"/>
    <s v="Two-Door Car"/>
    <s v="Medsize"/>
  </r>
  <r>
    <s v="WG29557"/>
    <x v="3"/>
    <n v="5067.5147989999996"/>
    <x v="0"/>
    <s v="Basic"/>
    <x v="2"/>
    <d v="2011-07-02T00:00:00"/>
    <s v="Employed"/>
    <x v="1"/>
    <n v="74919"/>
    <x v="2"/>
    <x v="0"/>
    <n v="63"/>
    <n v="10"/>
    <n v="31"/>
    <n v="0"/>
    <n v="9"/>
    <s v="Personal Auto"/>
    <s v="Personal L2"/>
    <s v="Offer2"/>
    <s v="Branch"/>
    <n v="206.24435"/>
    <s v="Four-Door Car"/>
    <s v="Medsize"/>
  </r>
  <r>
    <s v="EQ96084"/>
    <x v="3"/>
    <n v="7822.3041510000003"/>
    <x v="0"/>
    <s v="Extended"/>
    <x v="0"/>
    <s v="1/15/11"/>
    <s v="Employed"/>
    <x v="0"/>
    <n v="33963"/>
    <x v="1"/>
    <x v="2"/>
    <n v="99"/>
    <n v="10"/>
    <n v="3"/>
    <n v="0"/>
    <n v="4"/>
    <s v="Corporate Auto"/>
    <s v="Corporate L3"/>
    <s v="Offer4"/>
    <s v="Web"/>
    <n v="222.62623400000001"/>
    <s v="Four-Door Car"/>
    <s v="Medsize"/>
  </r>
  <r>
    <s v="WH28633"/>
    <x v="3"/>
    <n v="2897.2785349999999"/>
    <x v="0"/>
    <s v="Basic"/>
    <x v="1"/>
    <s v="1/25/11"/>
    <s v="Employed"/>
    <x v="1"/>
    <n v="75041"/>
    <x v="1"/>
    <x v="1"/>
    <n v="74"/>
    <n v="30"/>
    <n v="42"/>
    <n v="0"/>
    <n v="1"/>
    <s v="Personal Auto"/>
    <s v="Personal L2"/>
    <s v="Offer3"/>
    <s v="Agent"/>
    <n v="56.050579999999997"/>
    <s v="Four-Door Car"/>
    <s v="Medsize"/>
  </r>
  <r>
    <s v="KN50049"/>
    <x v="3"/>
    <n v="18882.636989999999"/>
    <x v="0"/>
    <s v="Premium"/>
    <x v="1"/>
    <d v="2011-12-02T00:00:00"/>
    <s v="Medical Leave"/>
    <x v="1"/>
    <n v="24054"/>
    <x v="0"/>
    <x v="1"/>
    <n v="176"/>
    <n v="14"/>
    <n v="61"/>
    <n v="0"/>
    <n v="2"/>
    <s v="Personal Auto"/>
    <s v="Personal L1"/>
    <s v="Offer1"/>
    <s v="Branch"/>
    <n v="1133.801271"/>
    <s v="SUV"/>
    <s v="Medsize"/>
  </r>
  <r>
    <s v="RN48574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Corporate Auto"/>
    <s v="Corporate L3"/>
    <s v="Offer1"/>
    <s v="Branch"/>
    <n v="412.8"/>
    <s v="Four-Door Car"/>
    <s v="Medsize"/>
  </r>
  <r>
    <s v="PD11073"/>
    <x v="3"/>
    <n v="7614.8300650000001"/>
    <x v="0"/>
    <s v="Extended"/>
    <x v="1"/>
    <d v="2011-03-02T00:00:00"/>
    <s v="Employed"/>
    <x v="0"/>
    <n v="35045"/>
    <x v="2"/>
    <x v="0"/>
    <n v="96"/>
    <n v="21"/>
    <n v="47"/>
    <n v="0"/>
    <n v="5"/>
    <s v="Personal Auto"/>
    <s v="Personal L3"/>
    <s v="Offer1"/>
    <s v="Agent"/>
    <n v="420.606785"/>
    <s v="Four-Door Car"/>
    <s v="Medsize"/>
  </r>
  <r>
    <s v="FS86064"/>
    <x v="3"/>
    <n v="2117.9891469999998"/>
    <x v="0"/>
    <s v="Basic"/>
    <x v="0"/>
    <s v="2/16/11"/>
    <s v="Unemployed"/>
    <x v="1"/>
    <n v="0"/>
    <x v="0"/>
    <x v="1"/>
    <n v="64"/>
    <n v="0"/>
    <n v="78"/>
    <n v="0"/>
    <n v="1"/>
    <s v="Personal Auto"/>
    <s v="Personal L3"/>
    <s v="Offer1"/>
    <s v="Branch"/>
    <n v="426.24868600000002"/>
    <s v="Four-Door Car"/>
    <s v="Medsize"/>
  </r>
  <r>
    <s v="JU47573"/>
    <x v="3"/>
    <n v="2290.6811710000002"/>
    <x v="0"/>
    <s v="Basic"/>
    <x v="0"/>
    <s v="1/29/11"/>
    <s v="Unemployed"/>
    <x v="0"/>
    <n v="0"/>
    <x v="0"/>
    <x v="1"/>
    <n v="64"/>
    <n v="30"/>
    <n v="85"/>
    <n v="0"/>
    <n v="1"/>
    <s v="Personal Auto"/>
    <s v="Personal L3"/>
    <s v="Offer1"/>
    <s v="Branch"/>
    <n v="482.77815500000003"/>
    <s v="Four-Door Car"/>
    <s v="Large"/>
  </r>
  <r>
    <s v="VN59368"/>
    <x v="3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2"/>
    <s v="Offer2"/>
    <s v="Agent"/>
    <n v="393.6"/>
    <s v="Four-Door Car"/>
    <s v="Medsize"/>
  </r>
  <r>
    <s v="UI19516"/>
    <x v="3"/>
    <n v="16909.927670000001"/>
    <x v="0"/>
    <s v="Extended"/>
    <x v="1"/>
    <s v="2/22/11"/>
    <s v="Employed"/>
    <x v="1"/>
    <n v="65620"/>
    <x v="2"/>
    <x v="2"/>
    <n v="213"/>
    <n v="16"/>
    <n v="0"/>
    <n v="0"/>
    <n v="4"/>
    <s v="Corporate Auto"/>
    <s v="Corporate L2"/>
    <s v="Offer3"/>
    <s v="Agent"/>
    <n v="766.32238800000005"/>
    <s v="Luxury Car"/>
    <s v="Medsize"/>
  </r>
  <r>
    <s v="ZV55368"/>
    <x v="3"/>
    <n v="5709.3587090000001"/>
    <x v="0"/>
    <s v="Basic"/>
    <x v="3"/>
    <s v="2/27/11"/>
    <s v="Employed"/>
    <x v="1"/>
    <n v="75650"/>
    <x v="1"/>
    <x v="0"/>
    <n v="71"/>
    <n v="24"/>
    <n v="53"/>
    <n v="0"/>
    <n v="8"/>
    <s v="Corporate Auto"/>
    <s v="Corporate L2"/>
    <s v="Offer4"/>
    <s v="Agent"/>
    <n v="104.918485"/>
    <s v="Four-Door Car"/>
    <s v="Medsize"/>
  </r>
  <r>
    <s v="OS54451"/>
    <x v="3"/>
    <n v="2627.8314719999998"/>
    <x v="0"/>
    <s v="Basic"/>
    <x v="0"/>
    <d v="2011-11-02T00:00:00"/>
    <s v="Employed"/>
    <x v="1"/>
    <n v="31964"/>
    <x v="1"/>
    <x v="0"/>
    <n v="67"/>
    <n v="30"/>
    <n v="90"/>
    <n v="0"/>
    <n v="1"/>
    <s v="Personal Auto"/>
    <s v="Personal L2"/>
    <s v="Offer2"/>
    <s v="Web"/>
    <n v="120.060283"/>
    <s v="Four-Door Car"/>
    <s v="Medsize"/>
  </r>
  <r>
    <s v="IP93821"/>
    <x v="3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1"/>
    <s v="Offer1"/>
    <s v="Agent"/>
    <n v="694.59828800000003"/>
    <s v="SUV"/>
    <s v="Medsize"/>
  </r>
  <r>
    <s v="AR17553"/>
    <x v="3"/>
    <n v="6111.0532439999997"/>
    <x v="0"/>
    <s v="Extended"/>
    <x v="2"/>
    <d v="2011-06-02T00:00:00"/>
    <s v="Medical Leave"/>
    <x v="1"/>
    <n v="22944"/>
    <x v="0"/>
    <x v="0"/>
    <n v="80"/>
    <n v="26"/>
    <n v="83"/>
    <n v="0"/>
    <n v="5"/>
    <s v="Corporate Auto"/>
    <s v="Corporate L1"/>
    <s v="Offer3"/>
    <s v="Branch"/>
    <n v="488.27275900000001"/>
    <s v="Four-Door Car"/>
    <s v="Medsize"/>
  </r>
  <r>
    <s v="SM10031"/>
    <x v="3"/>
    <n v="2933.4980519999999"/>
    <x v="0"/>
    <s v="Extended"/>
    <x v="2"/>
    <d v="2011-08-01T00:00:00"/>
    <s v="Unemployed"/>
    <x v="1"/>
    <n v="0"/>
    <x v="0"/>
    <x v="0"/>
    <n v="78"/>
    <n v="22"/>
    <n v="98"/>
    <n v="0"/>
    <n v="1"/>
    <s v="Personal Auto"/>
    <s v="Personal L3"/>
    <s v="Offer1"/>
    <s v="Branch"/>
    <n v="398.42163599999998"/>
    <s v="Four-Door Car"/>
    <s v="Medsize"/>
  </r>
  <r>
    <s v="CK14803"/>
    <x v="3"/>
    <n v="4325.4912219999997"/>
    <x v="0"/>
    <s v="Basic"/>
    <x v="1"/>
    <d v="2011-02-02T00:00:00"/>
    <s v="Employed"/>
    <x v="1"/>
    <n v="94242"/>
    <x v="1"/>
    <x v="2"/>
    <n v="107"/>
    <n v="15"/>
    <n v="70"/>
    <n v="0"/>
    <n v="1"/>
    <s v="Personal Auto"/>
    <s v="Personal L2"/>
    <s v="Offer2"/>
    <s v="Branch"/>
    <n v="52.121929000000002"/>
    <s v="SUV"/>
    <s v="Large"/>
  </r>
  <r>
    <s v="CJ35075"/>
    <x v="3"/>
    <n v="4665.2450470000003"/>
    <x v="0"/>
    <s v="Basic"/>
    <x v="3"/>
    <s v="2/20/11"/>
    <s v="Unemployed"/>
    <x v="0"/>
    <n v="0"/>
    <x v="0"/>
    <x v="1"/>
    <n v="68"/>
    <n v="16"/>
    <n v="35"/>
    <n v="1"/>
    <n v="3"/>
    <s v="Personal Auto"/>
    <s v="Personal L1"/>
    <s v="Offer3"/>
    <s v="Agent"/>
    <n v="326.39999999999998"/>
    <s v="Four-Door Car"/>
    <s v="Medsize"/>
  </r>
  <r>
    <s v="NA56063"/>
    <x v="3"/>
    <n v="43019.012779999997"/>
    <x v="0"/>
    <s v="Extended"/>
    <x v="1"/>
    <s v="1/22/11"/>
    <s v="Unemployed"/>
    <x v="1"/>
    <n v="0"/>
    <x v="0"/>
    <x v="0"/>
    <n v="132"/>
    <n v="24"/>
    <n v="49"/>
    <n v="0"/>
    <n v="2"/>
    <s v="Corporate Auto"/>
    <s v="Corporate L3"/>
    <s v="Offer3"/>
    <s v="Branch"/>
    <n v="904.37826800000005"/>
    <s v="SUV"/>
    <s v="Large"/>
  </r>
  <r>
    <s v="CA62597"/>
    <x v="3"/>
    <n v="7482.8510409999999"/>
    <x v="0"/>
    <s v="Basic"/>
    <x v="0"/>
    <s v="2/25/11"/>
    <s v="Unemployed"/>
    <x v="0"/>
    <n v="0"/>
    <x v="0"/>
    <x v="0"/>
    <n v="101"/>
    <n v="17"/>
    <n v="20"/>
    <n v="0"/>
    <n v="3"/>
    <s v="Corporate Auto"/>
    <s v="Corporate L2"/>
    <s v="Offer1"/>
    <s v="Agent"/>
    <n v="978.25713699999994"/>
    <s v="SUV"/>
    <s v="Medsize"/>
  </r>
  <r>
    <s v="ZO23305"/>
    <x v="3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2"/>
    <s v="Offer2"/>
    <s v="Call Center"/>
    <n v="351.270869"/>
    <s v="Two-Door Car"/>
    <s v="Medsize"/>
  </r>
  <r>
    <s v="UD20999"/>
    <x v="3"/>
    <n v="2537.6675110000001"/>
    <x v="0"/>
    <s v="Basic"/>
    <x v="2"/>
    <s v="2/22/11"/>
    <s v="Unemployed"/>
    <x v="1"/>
    <n v="0"/>
    <x v="0"/>
    <x v="0"/>
    <n v="68"/>
    <n v="32"/>
    <n v="28"/>
    <n v="0"/>
    <n v="1"/>
    <s v="Corporate Auto"/>
    <s v="Corporate L3"/>
    <s v="Offer2"/>
    <s v="Branch"/>
    <n v="326.39999999999998"/>
    <s v="Four-Door Car"/>
    <s v="Medsize"/>
  </r>
  <r>
    <s v="FQ66351"/>
    <x v="3"/>
    <n v="5322.2916880000002"/>
    <x v="0"/>
    <s v="Extended"/>
    <x v="0"/>
    <s v="1/16/11"/>
    <s v="Employed"/>
    <x v="0"/>
    <n v="33681"/>
    <x v="0"/>
    <x v="1"/>
    <n v="138"/>
    <n v="13"/>
    <n v="21"/>
    <n v="1"/>
    <n v="1"/>
    <s v="Personal Auto"/>
    <s v="Personal L2"/>
    <s v="Offer1"/>
    <s v="Agent"/>
    <n v="873.12734499999999"/>
    <s v="SUV"/>
    <s v="Large"/>
  </r>
  <r>
    <s v="AB69140"/>
    <x v="3"/>
    <n v="25093.570370000001"/>
    <x v="0"/>
    <s v="Basic"/>
    <x v="2"/>
    <s v="2/18/11"/>
    <s v="Employed"/>
    <x v="1"/>
    <n v="36007"/>
    <x v="0"/>
    <x v="0"/>
    <n v="70"/>
    <n v="14"/>
    <n v="85"/>
    <n v="0"/>
    <n v="2"/>
    <s v="Personal Auto"/>
    <s v="Personal L2"/>
    <s v="Offer1"/>
    <s v="Branch"/>
    <n v="336"/>
    <s v="Four-Door Car"/>
    <s v="Small"/>
  </r>
  <r>
    <s v="CT53265"/>
    <x v="3"/>
    <n v="2656.8466480000002"/>
    <x v="0"/>
    <s v="Basic"/>
    <x v="1"/>
    <d v="2011-05-02T00:00:00"/>
    <s v="Medical Leave"/>
    <x v="0"/>
    <n v="18834"/>
    <x v="0"/>
    <x v="0"/>
    <n v="69"/>
    <n v="20"/>
    <n v="89"/>
    <n v="0"/>
    <n v="1"/>
    <s v="Personal Auto"/>
    <s v="Personal L3"/>
    <s v="Offer2"/>
    <s v="Agent"/>
    <n v="453.89563299999998"/>
    <s v="Two-Door Car"/>
    <s v="Medsize"/>
  </r>
  <r>
    <s v="WN91223"/>
    <x v="3"/>
    <n v="11073.10572"/>
    <x v="0"/>
    <s v="Extended"/>
    <x v="2"/>
    <d v="2011-02-01T00:00:00"/>
    <s v="Employed"/>
    <x v="1"/>
    <n v="82807"/>
    <x v="2"/>
    <x v="2"/>
    <n v="92"/>
    <n v="15"/>
    <n v="20"/>
    <n v="0"/>
    <n v="2"/>
    <s v="Personal Auto"/>
    <s v="Personal L3"/>
    <s v="Offer3"/>
    <s v="Agent"/>
    <n v="302.45843200000002"/>
    <s v="Four-Door Car"/>
    <s v="Medsize"/>
  </r>
  <r>
    <s v="MP48946"/>
    <x v="3"/>
    <n v="2499.4699139999998"/>
    <x v="0"/>
    <s v="Basic"/>
    <x v="3"/>
    <s v="1/20/11"/>
    <s v="Employed"/>
    <x v="0"/>
    <n v="72021"/>
    <x v="1"/>
    <x v="0"/>
    <n v="62"/>
    <n v="26"/>
    <n v="13"/>
    <n v="0"/>
    <n v="1"/>
    <s v="Corporate Auto"/>
    <s v="Corporate L1"/>
    <s v="Offer2"/>
    <s v="Agent"/>
    <n v="50.740535999999999"/>
    <s v="Two-Door Car"/>
    <s v="Medsize"/>
  </r>
  <r>
    <s v="NE79174"/>
    <x v="3"/>
    <n v="5386.5125850000004"/>
    <x v="0"/>
    <s v="Basic"/>
    <x v="0"/>
    <s v="2/23/11"/>
    <s v="Employed"/>
    <x v="1"/>
    <n v="41228"/>
    <x v="0"/>
    <x v="0"/>
    <n v="70"/>
    <n v="2"/>
    <n v="99"/>
    <n v="3"/>
    <n v="7"/>
    <s v="Personal Auto"/>
    <s v="Personal L3"/>
    <s v="Offer2"/>
    <s v="Web"/>
    <n v="336"/>
    <s v="Two-Door Car"/>
    <s v="Medsize"/>
  </r>
  <r>
    <s v="UI77960"/>
    <x v="3"/>
    <n v="6656.2006780000002"/>
    <x v="0"/>
    <s v="Extended"/>
    <x v="3"/>
    <s v="2/18/11"/>
    <s v="Employed"/>
    <x v="0"/>
    <n v="39834"/>
    <x v="0"/>
    <x v="0"/>
    <n v="83"/>
    <n v="26"/>
    <n v="65"/>
    <n v="0"/>
    <n v="3"/>
    <s v="Personal Auto"/>
    <s v="Personal L2"/>
    <s v="Offer4"/>
    <s v="Web"/>
    <n v="398.4"/>
    <s v="Four-Door Car"/>
    <s v="Medsize"/>
  </r>
  <r>
    <s v="VD69291"/>
    <x v="3"/>
    <n v="2702.6923350000002"/>
    <x v="0"/>
    <s v="Basic"/>
    <x v="1"/>
    <s v="1/31/11"/>
    <s v="Disabled"/>
    <x v="1"/>
    <n v="22415"/>
    <x v="0"/>
    <x v="0"/>
    <n v="69"/>
    <n v="0"/>
    <n v="79"/>
    <n v="0"/>
    <n v="1"/>
    <s v="Personal Auto"/>
    <s v="Personal L1"/>
    <s v="Offer3"/>
    <s v="Branch"/>
    <n v="352.89484299999998"/>
    <s v="Four-Door Car"/>
    <s v="Large"/>
  </r>
  <r>
    <s v="XD54132"/>
    <x v="3"/>
    <n v="2567.3467390000001"/>
    <x v="0"/>
    <s v="Basic"/>
    <x v="3"/>
    <d v="2011-06-02T00:00:00"/>
    <s v="Employed"/>
    <x v="0"/>
    <n v="61900"/>
    <x v="0"/>
    <x v="1"/>
    <n v="64"/>
    <n v="11"/>
    <n v="64"/>
    <n v="0"/>
    <n v="1"/>
    <s v="Corporate Auto"/>
    <s v="Corporate L3"/>
    <s v="Offer4"/>
    <s v="Call Center"/>
    <n v="307.2"/>
    <s v="Four-Door Car"/>
    <s v="Medsize"/>
  </r>
  <r>
    <s v="AT33529"/>
    <x v="3"/>
    <n v="2776.7483419999999"/>
    <x v="0"/>
    <s v="Basic"/>
    <x v="4"/>
    <d v="2011-08-01T00:00:00"/>
    <s v="Employed"/>
    <x v="0"/>
    <n v="30893"/>
    <x v="1"/>
    <x v="2"/>
    <n v="70"/>
    <n v="25"/>
    <n v="13"/>
    <n v="0"/>
    <n v="1"/>
    <s v="Corporate Auto"/>
    <s v="Corporate L2"/>
    <s v="Offer3"/>
    <s v="Branch"/>
    <n v="85.416095999999996"/>
    <s v="Four-Door Car"/>
    <s v="Medsize"/>
  </r>
  <r>
    <s v="AT79008"/>
    <x v="3"/>
    <n v="9065.2592600000007"/>
    <x v="0"/>
    <s v="Premium"/>
    <x v="0"/>
    <d v="2011-08-02T00:00:00"/>
    <s v="Employed"/>
    <x v="0"/>
    <n v="40006"/>
    <x v="1"/>
    <x v="2"/>
    <n v="114"/>
    <n v="34"/>
    <n v="18"/>
    <n v="1"/>
    <n v="7"/>
    <s v="Personal Auto"/>
    <s v="Personal L2"/>
    <s v="Offer1"/>
    <s v="Branch"/>
    <n v="132.56843499999999"/>
    <s v="Two-Door Car"/>
    <s v="Medsize"/>
  </r>
  <r>
    <s v="UZ14076"/>
    <x v="3"/>
    <n v="32104.699570000001"/>
    <x v="0"/>
    <s v="Premium"/>
    <x v="3"/>
    <s v="2/16/11"/>
    <s v="Employed"/>
    <x v="0"/>
    <n v="89546"/>
    <x v="0"/>
    <x v="0"/>
    <n v="266"/>
    <n v="4"/>
    <n v="18"/>
    <n v="1"/>
    <n v="2"/>
    <s v="Corporate Auto"/>
    <s v="Corporate L3"/>
    <s v="Offer3"/>
    <s v="Agent"/>
    <n v="2452.894264"/>
    <s v="Luxury SUV"/>
    <s v="Large"/>
  </r>
  <r>
    <s v="EP10645"/>
    <x v="3"/>
    <n v="18677.852480000001"/>
    <x v="0"/>
    <s v="Extended"/>
    <x v="1"/>
    <s v="2/17/11"/>
    <s v="Unemployed"/>
    <x v="1"/>
    <n v="0"/>
    <x v="0"/>
    <x v="0"/>
    <n v="86"/>
    <n v="17"/>
    <n v="14"/>
    <n v="0"/>
    <n v="2"/>
    <s v="Personal Auto"/>
    <s v="Personal L2"/>
    <s v="Offer1"/>
    <s v="Agent"/>
    <n v="538.64961900000003"/>
    <s v="Four-Door Car"/>
    <s v="Medsize"/>
  </r>
  <r>
    <s v="PW78930"/>
    <x v="3"/>
    <n v="2982.1967020000002"/>
    <x v="0"/>
    <s v="Basic"/>
    <x v="0"/>
    <s v="2/24/11"/>
    <s v="Employed"/>
    <x v="1"/>
    <n v="79523"/>
    <x v="1"/>
    <x v="0"/>
    <n v="74"/>
    <n v="34"/>
    <n v="40"/>
    <n v="0"/>
    <n v="1"/>
    <s v="Personal Auto"/>
    <s v="Personal L2"/>
    <s v="Offer3"/>
    <s v="Agent"/>
    <n v="132.02300700000001"/>
    <s v="Four-Door Car"/>
    <s v="Medsize"/>
  </r>
  <r>
    <s v="ZC97968"/>
    <x v="3"/>
    <n v="2736.3526630000001"/>
    <x v="0"/>
    <s v="Basic"/>
    <x v="1"/>
    <s v="2/14/11"/>
    <s v="Disabled"/>
    <x v="1"/>
    <n v="17533"/>
    <x v="0"/>
    <x v="0"/>
    <n v="73"/>
    <n v="10"/>
    <n v="1"/>
    <n v="0"/>
    <n v="1"/>
    <s v="Personal Auto"/>
    <s v="Personal L3"/>
    <s v="Offer1"/>
    <s v="Agent"/>
    <n v="350.4"/>
    <s v="Two-Door Car"/>
    <s v="Medsize"/>
  </r>
  <r>
    <s v="SF30642"/>
    <x v="3"/>
    <n v="8996.7740749999994"/>
    <x v="0"/>
    <s v="Basic"/>
    <x v="3"/>
    <s v="2/13/11"/>
    <s v="Employed"/>
    <x v="1"/>
    <n v="49706"/>
    <x v="0"/>
    <x v="0"/>
    <n v="113"/>
    <n v="13"/>
    <n v="95"/>
    <n v="0"/>
    <n v="3"/>
    <s v="Personal Auto"/>
    <s v="Personal L3"/>
    <s v="Offer2"/>
    <s v="Call Center"/>
    <n v="617.51519599999995"/>
    <s v="SUV"/>
    <s v="Medsize"/>
  </r>
  <r>
    <s v="AH22694"/>
    <x v="3"/>
    <n v="5850.4513859999997"/>
    <x v="0"/>
    <s v="Basic"/>
    <x v="4"/>
    <s v="1/24/11"/>
    <s v="Employed"/>
    <x v="1"/>
    <n v="24317"/>
    <x v="0"/>
    <x v="0"/>
    <n v="73"/>
    <n v="2"/>
    <n v="35"/>
    <n v="1"/>
    <n v="3"/>
    <s v="Corporate Auto"/>
    <s v="Corporate L1"/>
    <s v="Offer1"/>
    <s v="Call Center"/>
    <n v="350.4"/>
    <s v="Four-Door Car"/>
    <s v="Medsize"/>
  </r>
  <r>
    <s v="SM87252"/>
    <x v="3"/>
    <n v="5843.614767"/>
    <x v="0"/>
    <s v="Basic"/>
    <x v="1"/>
    <s v="1/15/11"/>
    <s v="Employed"/>
    <x v="1"/>
    <n v="77498"/>
    <x v="2"/>
    <x v="1"/>
    <n v="74"/>
    <n v="17"/>
    <n v="10"/>
    <n v="0"/>
    <n v="5"/>
    <s v="Personal Auto"/>
    <s v="Personal L3"/>
    <s v="Offer1"/>
    <s v="Branch"/>
    <n v="249.15119899999999"/>
    <s v="Two-Door Car"/>
    <s v="Medsize"/>
  </r>
  <r>
    <s v="MA60552"/>
    <x v="3"/>
    <n v="4015.4008680000002"/>
    <x v="0"/>
    <s v="Basic"/>
    <x v="0"/>
    <s v="2/19/11"/>
    <s v="Employed"/>
    <x v="1"/>
    <n v="28088"/>
    <x v="0"/>
    <x v="0"/>
    <n v="102"/>
    <n v="8"/>
    <n v="61"/>
    <n v="0"/>
    <n v="1"/>
    <s v="Personal Auto"/>
    <s v="Personal L2"/>
    <s v="Offer1"/>
    <s v="Agent"/>
    <n v="489.6"/>
    <s v="SUV"/>
    <s v="Small"/>
  </r>
  <r>
    <s v="PE51299"/>
    <x v="3"/>
    <n v="10781.61334"/>
    <x v="0"/>
    <s v="Basic"/>
    <x v="3"/>
    <s v="1/22/11"/>
    <s v="Employed"/>
    <x v="1"/>
    <n v="73026"/>
    <x v="0"/>
    <x v="0"/>
    <n v="67"/>
    <n v="29"/>
    <n v="81"/>
    <n v="0"/>
    <n v="2"/>
    <s v="Personal Auto"/>
    <s v="Personal L1"/>
    <s v="Offer2"/>
    <s v="Branch"/>
    <n v="321.60000000000002"/>
    <s v="Four-Door Car"/>
    <s v="Small"/>
  </r>
  <r>
    <s v="JR22900"/>
    <x v="3"/>
    <n v="18484.808580000001"/>
    <x v="0"/>
    <s v="Basic"/>
    <x v="1"/>
    <d v="2011-11-02T00:00:00"/>
    <s v="Employed"/>
    <x v="0"/>
    <n v="36153"/>
    <x v="2"/>
    <x v="0"/>
    <n v="117"/>
    <n v="27"/>
    <n v="6"/>
    <n v="1"/>
    <n v="2"/>
    <s v="Corporate Auto"/>
    <s v="Corporate L3"/>
    <s v="Offer2"/>
    <s v="Agent"/>
    <n v="323.42418900000001"/>
    <s v="Sports Car"/>
    <s v="Medsize"/>
  </r>
  <r>
    <s v="DP19210"/>
    <x v="3"/>
    <n v="9191.7335490000005"/>
    <x v="0"/>
    <s v="Basic"/>
    <x v="2"/>
    <d v="2011-08-02T00:00:00"/>
    <s v="Employed"/>
    <x v="0"/>
    <n v="23823"/>
    <x v="0"/>
    <x v="0"/>
    <n v="115"/>
    <n v="5"/>
    <n v="39"/>
    <n v="0"/>
    <n v="6"/>
    <s v="Corporate Auto"/>
    <s v="Corporate L2"/>
    <s v="Offer2"/>
    <s v="Branch"/>
    <n v="567.48054999999999"/>
    <s v="Sports Car"/>
    <s v="Medsize"/>
  </r>
  <r>
    <s v="XP76338"/>
    <x v="3"/>
    <n v="4711.038869"/>
    <x v="0"/>
    <s v="Basic"/>
    <x v="0"/>
    <d v="2011-03-01T00:00:00"/>
    <s v="Employed"/>
    <x v="1"/>
    <n v="24843"/>
    <x v="0"/>
    <x v="0"/>
    <n v="61"/>
    <n v="20"/>
    <n v="17"/>
    <n v="2"/>
    <n v="4"/>
    <s v="Personal Auto"/>
    <s v="Personal L2"/>
    <s v="Offer1"/>
    <s v="Agent"/>
    <n v="331.32563800000003"/>
    <s v="Four-Door Car"/>
    <s v="Medsize"/>
  </r>
  <r>
    <s v="MW46400"/>
    <x v="3"/>
    <n v="7634.8552870000003"/>
    <x v="0"/>
    <s v="Premium"/>
    <x v="3"/>
    <s v="1/28/11"/>
    <s v="Unemployed"/>
    <x v="0"/>
    <n v="0"/>
    <x v="0"/>
    <x v="1"/>
    <n v="106"/>
    <n v="9"/>
    <n v="64"/>
    <n v="0"/>
    <n v="3"/>
    <s v="Corporate Auto"/>
    <s v="Corporate L3"/>
    <s v="Offer1"/>
    <s v="Branch"/>
    <n v="763.2"/>
    <s v="Four-Door Car"/>
    <s v="Medsize"/>
  </r>
  <r>
    <s v="FB71914"/>
    <x v="3"/>
    <n v="30205.01297"/>
    <x v="0"/>
    <s v="Extended"/>
    <x v="1"/>
    <s v="2/17/11"/>
    <s v="Unemployed"/>
    <x v="1"/>
    <n v="0"/>
    <x v="0"/>
    <x v="0"/>
    <n v="89"/>
    <n v="7"/>
    <n v="4"/>
    <n v="0"/>
    <n v="2"/>
    <s v="Personal Auto"/>
    <s v="Personal L2"/>
    <s v="Offer3"/>
    <s v="Agent"/>
    <n v="469.35971499999999"/>
    <s v="Four-Door Car"/>
    <s v="Medsize"/>
  </r>
  <r>
    <s v="OH15780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2"/>
    <s v="Offer1"/>
    <s v="Branch"/>
    <n v="489.6"/>
    <s v="Two-Door Car"/>
    <s v="Medsize"/>
  </r>
  <r>
    <s v="QO56615"/>
    <x v="3"/>
    <n v="2980.010499"/>
    <x v="0"/>
    <s v="Extended"/>
    <x v="1"/>
    <d v="2011-09-02T00:00:00"/>
    <s v="Medical Leave"/>
    <x v="0"/>
    <n v="13535"/>
    <x v="0"/>
    <x v="0"/>
    <n v="80"/>
    <n v="7"/>
    <n v="53"/>
    <n v="1"/>
    <n v="1"/>
    <s v="Personal Auto"/>
    <s v="Personal L3"/>
    <s v="Offer2"/>
    <s v="Agent"/>
    <n v="384"/>
    <s v="Four-Door Car"/>
    <s v="Small"/>
  </r>
  <r>
    <s v="EL67979"/>
    <x v="3"/>
    <n v="17223.065910000001"/>
    <x v="0"/>
    <s v="Basic"/>
    <x v="1"/>
    <d v="2011-11-01T00:00:00"/>
    <s v="Employed"/>
    <x v="1"/>
    <n v="22346"/>
    <x v="0"/>
    <x v="1"/>
    <n v="64"/>
    <n v="7"/>
    <n v="44"/>
    <n v="0"/>
    <n v="2"/>
    <s v="Personal Auto"/>
    <s v="Personal L3"/>
    <s v="Offer4"/>
    <s v="Call Center"/>
    <n v="307.2"/>
    <s v="Four-Door Car"/>
    <s v="Large"/>
  </r>
  <r>
    <s v="OW68478"/>
    <x v="3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Corporate Auto"/>
    <s v="Corporate L1"/>
    <s v="Offer1"/>
    <s v="Call Center"/>
    <n v="542.4"/>
    <s v="SUV"/>
    <s v="Medsize"/>
  </r>
  <r>
    <s v="SF13677"/>
    <x v="3"/>
    <n v="2843.1490610000001"/>
    <x v="0"/>
    <s v="Extended"/>
    <x v="3"/>
    <d v="2011-04-02T00:00:00"/>
    <s v="Unemployed"/>
    <x v="1"/>
    <n v="0"/>
    <x v="0"/>
    <x v="1"/>
    <n v="81"/>
    <n v="23"/>
    <n v="60"/>
    <n v="0"/>
    <n v="1"/>
    <s v="Personal Auto"/>
    <s v="Personal L3"/>
    <s v="Offer1"/>
    <s v="Call Center"/>
    <n v="583.20000000000005"/>
    <s v="Four-Door Car"/>
    <s v="Large"/>
  </r>
  <r>
    <s v="MP80287"/>
    <x v="3"/>
    <n v="9498.4734719999997"/>
    <x v="0"/>
    <s v="Extended"/>
    <x v="1"/>
    <d v="2011-04-02T00:00:00"/>
    <s v="Unemployed"/>
    <x v="0"/>
    <n v="0"/>
    <x v="0"/>
    <x v="1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x v="3"/>
    <n v="2224.555883"/>
    <x v="0"/>
    <s v="Basic"/>
    <x v="0"/>
    <d v="2011-12-02T00:00:00"/>
    <s v="Unemployed"/>
    <x v="0"/>
    <n v="0"/>
    <x v="0"/>
    <x v="1"/>
    <n v="67"/>
    <n v="1"/>
    <n v="77"/>
    <n v="1"/>
    <n v="1"/>
    <s v="Personal Auto"/>
    <s v="Personal L1"/>
    <s v="Offer1"/>
    <s v="Agent"/>
    <n v="482.4"/>
    <s v="Two-Door Car"/>
    <s v="Small"/>
  </r>
  <r>
    <s v="JC29850"/>
    <x v="3"/>
    <n v="7506.9648159999997"/>
    <x v="0"/>
    <s v="Basic"/>
    <x v="0"/>
    <s v="1/26/11"/>
    <s v="Unemployed"/>
    <x v="1"/>
    <n v="0"/>
    <x v="0"/>
    <x v="0"/>
    <n v="67"/>
    <n v="16"/>
    <n v="12"/>
    <n v="1"/>
    <n v="2"/>
    <s v="Corporate Auto"/>
    <s v="Corporate L3"/>
    <s v="Offer1"/>
    <s v="Call Center"/>
    <n v="321.60000000000002"/>
    <s v="Two-Door Car"/>
    <s v="Medsize"/>
  </r>
  <r>
    <s v="IK44574"/>
    <x v="3"/>
    <n v="5608.8191889999998"/>
    <x v="0"/>
    <s v="Basic"/>
    <x v="0"/>
    <s v="2/17/11"/>
    <s v="Employed"/>
    <x v="1"/>
    <n v="28483"/>
    <x v="0"/>
    <x v="0"/>
    <n v="72"/>
    <n v="18"/>
    <n v="92"/>
    <n v="0"/>
    <n v="5"/>
    <s v="Corporate Auto"/>
    <s v="Corporate L2"/>
    <s v="Offer3"/>
    <s v="Agent"/>
    <n v="345.6"/>
    <s v="Four-Door Car"/>
    <s v="Medsize"/>
  </r>
  <r>
    <s v="KE98143"/>
    <x v="3"/>
    <n v="2700.676449"/>
    <x v="0"/>
    <s v="Basic"/>
    <x v="2"/>
    <s v="2/23/11"/>
    <s v="Employed"/>
    <x v="0"/>
    <n v="89362"/>
    <x v="1"/>
    <x v="1"/>
    <n v="67"/>
    <n v="8"/>
    <n v="72"/>
    <n v="0"/>
    <n v="1"/>
    <s v="Personal Auto"/>
    <s v="Personal L2"/>
    <s v="Offer4"/>
    <s v="Branch"/>
    <n v="116.209568"/>
    <s v="Four-Door Car"/>
    <s v="Medsize"/>
  </r>
  <r>
    <s v="XN28388"/>
    <x v="3"/>
    <n v="4130.3829539999997"/>
    <x v="0"/>
    <s v="Basic"/>
    <x v="1"/>
    <d v="2011-02-02T00:00:00"/>
    <s v="Unemployed"/>
    <x v="0"/>
    <n v="0"/>
    <x v="0"/>
    <x v="1"/>
    <n v="66"/>
    <n v="30"/>
    <n v="29"/>
    <n v="2"/>
    <n v="3"/>
    <s v="Corporate Auto"/>
    <s v="Corporate L3"/>
    <s v="Offer1"/>
    <s v="Agent"/>
    <n v="523.03059699999994"/>
    <s v="Four-Door Car"/>
    <s v="Small"/>
  </r>
  <r>
    <s v="AX38728"/>
    <x v="3"/>
    <n v="2966.9442640000002"/>
    <x v="0"/>
    <s v="Extended"/>
    <x v="1"/>
    <s v="2/19/11"/>
    <s v="Unemployed"/>
    <x v="1"/>
    <n v="0"/>
    <x v="0"/>
    <x v="0"/>
    <n v="81"/>
    <n v="14"/>
    <n v="75"/>
    <n v="0"/>
    <n v="1"/>
    <s v="Personal Auto"/>
    <s v="Personal L2"/>
    <s v="Offer1"/>
    <s v="Branch"/>
    <n v="388.8"/>
    <s v="Two-Door Car"/>
    <s v="Medsize"/>
  </r>
  <r>
    <s v="IX18485"/>
    <x v="3"/>
    <n v="9594.2488979999998"/>
    <x v="0"/>
    <s v="Extended"/>
    <x v="3"/>
    <d v="2011-01-02T00:00:00"/>
    <s v="Retired"/>
    <x v="0"/>
    <n v="27443"/>
    <x v="0"/>
    <x v="2"/>
    <n v="86"/>
    <n v="3"/>
    <n v="1"/>
    <n v="2"/>
    <n v="2"/>
    <s v="Personal Auto"/>
    <s v="Personal L2"/>
    <s v="Offer1"/>
    <s v="Agent"/>
    <n v="685.04891399999997"/>
    <s v="Four-Door Car"/>
    <s v="Medsize"/>
  </r>
  <r>
    <s v="KB42322"/>
    <x v="3"/>
    <n v="6761.1072679999997"/>
    <x v="0"/>
    <s v="Extended"/>
    <x v="0"/>
    <d v="2011-11-01T00:00:00"/>
    <s v="Employed"/>
    <x v="0"/>
    <n v="70829"/>
    <x v="0"/>
    <x v="2"/>
    <n v="85"/>
    <n v="14"/>
    <n v="10"/>
    <n v="0"/>
    <n v="3"/>
    <s v="Personal Auto"/>
    <s v="Personal L3"/>
    <s v="Offer4"/>
    <s v="Web"/>
    <n v="553.17410900000004"/>
    <s v="Four-Door Car"/>
    <s v="Medsize"/>
  </r>
  <r>
    <s v="RW54189"/>
    <x v="3"/>
    <n v="5747.2683470000002"/>
    <x v="0"/>
    <s v="Basic"/>
    <x v="0"/>
    <s v="1/20/11"/>
    <s v="Employed"/>
    <x v="1"/>
    <n v="23504"/>
    <x v="0"/>
    <x v="0"/>
    <n v="73"/>
    <n v="2"/>
    <n v="66"/>
    <n v="0"/>
    <n v="8"/>
    <s v="Personal Auto"/>
    <s v="Personal L3"/>
    <s v="Offer4"/>
    <s v="Call Center"/>
    <n v="350.4"/>
    <s v="Four-Door Car"/>
    <s v="Small"/>
  </r>
  <r>
    <s v="FV70604"/>
    <x v="3"/>
    <n v="5048.5120370000004"/>
    <x v="0"/>
    <s v="Premium"/>
    <x v="0"/>
    <d v="2011-04-02T00:00:00"/>
    <s v="Unemployed"/>
    <x v="0"/>
    <n v="0"/>
    <x v="0"/>
    <x v="1"/>
    <n v="142"/>
    <n v="10"/>
    <n v="51"/>
    <n v="0"/>
    <n v="1"/>
    <s v="Corporate Auto"/>
    <s v="Corporate L1"/>
    <s v="Offer1"/>
    <s v="Agent"/>
    <n v="880.43594299999995"/>
    <s v="SUV"/>
    <s v="Medsize"/>
  </r>
  <r>
    <s v="PC23709"/>
    <x v="3"/>
    <n v="5714.5622919999996"/>
    <x v="0"/>
    <s v="Basic"/>
    <x v="0"/>
    <s v="2/25/11"/>
    <s v="Employed"/>
    <x v="0"/>
    <n v="74905"/>
    <x v="1"/>
    <x v="1"/>
    <n v="72"/>
    <n v="16"/>
    <n v="35"/>
    <n v="0"/>
    <n v="3"/>
    <s v="Personal Auto"/>
    <s v="Personal L3"/>
    <s v="Offer1"/>
    <s v="Call Center"/>
    <n v="167.02845300000001"/>
    <s v="Four-Door Car"/>
    <s v="Medsize"/>
  </r>
  <r>
    <s v="RB75458"/>
    <x v="3"/>
    <n v="2230.275142"/>
    <x v="0"/>
    <s v="Basic"/>
    <x v="3"/>
    <d v="2011-11-02T00:00:00"/>
    <s v="Unemployed"/>
    <x v="1"/>
    <n v="0"/>
    <x v="0"/>
    <x v="1"/>
    <n v="65"/>
    <n v="13"/>
    <n v="29"/>
    <n v="0"/>
    <n v="1"/>
    <s v="Personal Auto"/>
    <s v="Personal L2"/>
    <s v="Offer2"/>
    <s v="Agent"/>
    <n v="712.71286999999995"/>
    <s v="Four-Door Car"/>
    <s v="Medsize"/>
  </r>
  <r>
    <s v="RX14132"/>
    <x v="3"/>
    <n v="7228.0053859999998"/>
    <x v="0"/>
    <s v="Basic"/>
    <x v="3"/>
    <d v="2011-06-01T00:00:00"/>
    <s v="Employed"/>
    <x v="1"/>
    <n v="25926"/>
    <x v="0"/>
    <x v="0"/>
    <n v="61"/>
    <n v="28"/>
    <n v="68"/>
    <n v="0"/>
    <n v="2"/>
    <s v="Personal Auto"/>
    <s v="Personal L1"/>
    <s v="Offer4"/>
    <s v="Agent"/>
    <n v="292.8"/>
    <s v="Two-Door Car"/>
    <s v="Small"/>
  </r>
  <r>
    <s v="AF36894"/>
    <x v="3"/>
    <n v="4392.9825380000002"/>
    <x v="0"/>
    <s v="Basic"/>
    <x v="0"/>
    <d v="2011-02-02T00:00:00"/>
    <s v="Employed"/>
    <x v="1"/>
    <n v="33640"/>
    <x v="0"/>
    <x v="0"/>
    <n v="113"/>
    <n v="20"/>
    <n v="20"/>
    <n v="0"/>
    <n v="1"/>
    <s v="Corporate Auto"/>
    <s v="Corporate L3"/>
    <s v="Offer4"/>
    <s v="Agent"/>
    <n v="542.4"/>
    <s v="SUV"/>
    <s v="Medsize"/>
  </r>
  <r>
    <s v="UY32623"/>
    <x v="3"/>
    <n v="3593.1264500000002"/>
    <x v="0"/>
    <s v="Extended"/>
    <x v="1"/>
    <d v="2011-05-02T00:00:00"/>
    <s v="Disabled"/>
    <x v="0"/>
    <n v="18213"/>
    <x v="0"/>
    <x v="2"/>
    <n v="96"/>
    <n v="12"/>
    <n v="43"/>
    <n v="1"/>
    <n v="1"/>
    <s v="Corporate Auto"/>
    <s v="Corporate L2"/>
    <s v="Offer1"/>
    <s v="Branch"/>
    <n v="460.8"/>
    <s v="Four-Door Car"/>
    <s v="Large"/>
  </r>
  <r>
    <s v="AL95338"/>
    <x v="3"/>
    <n v="6679.1396059999997"/>
    <x v="0"/>
    <s v="Extended"/>
    <x v="3"/>
    <d v="2011-10-02T00:00:00"/>
    <s v="Unemployed"/>
    <x v="0"/>
    <n v="0"/>
    <x v="0"/>
    <x v="1"/>
    <n v="91"/>
    <n v="3"/>
    <n v="94"/>
    <n v="0"/>
    <n v="5"/>
    <s v="Personal Auto"/>
    <s v="Personal L2"/>
    <s v="Offer1"/>
    <s v="Agent"/>
    <n v="655.20000000000005"/>
    <s v="Four-Door Car"/>
    <s v="Medsize"/>
  </r>
  <r>
    <s v="WL28610"/>
    <x v="3"/>
    <n v="4146.409412"/>
    <x v="0"/>
    <s v="Basic"/>
    <x v="3"/>
    <d v="2011-01-01T00:00:00"/>
    <s v="Unemployed"/>
    <x v="0"/>
    <n v="0"/>
    <x v="0"/>
    <x v="2"/>
    <n v="116"/>
    <n v="25"/>
    <n v="5"/>
    <n v="1"/>
    <n v="1"/>
    <s v="Corporate Auto"/>
    <s v="Corporate L3"/>
    <s v="Offer3"/>
    <s v="Branch"/>
    <n v="556.79999999999995"/>
    <s v="SUV"/>
    <s v="Medsize"/>
  </r>
  <r>
    <s v="AC73173"/>
    <x v="3"/>
    <n v="3694.6470810000001"/>
    <x v="0"/>
    <s v="Basic"/>
    <x v="0"/>
    <s v="2/20/11"/>
    <s v="Unemployed"/>
    <x v="1"/>
    <n v="0"/>
    <x v="0"/>
    <x v="0"/>
    <n v="102"/>
    <n v="13"/>
    <n v="84"/>
    <n v="0"/>
    <n v="1"/>
    <s v="Personal Auto"/>
    <s v="Personal L2"/>
    <s v="Offer3"/>
    <s v="Call Center"/>
    <n v="610.61728500000004"/>
    <s v="SUV"/>
    <s v="Large"/>
  </r>
  <r>
    <s v="GV76798"/>
    <x v="3"/>
    <n v="4781.8210339999996"/>
    <x v="0"/>
    <s v="Premium"/>
    <x v="2"/>
    <s v="1/24/11"/>
    <s v="Employed"/>
    <x v="0"/>
    <n v="30361"/>
    <x v="2"/>
    <x v="0"/>
    <n v="119"/>
    <n v="28"/>
    <n v="48"/>
    <n v="1"/>
    <n v="1"/>
    <s v="Personal Auto"/>
    <s v="Personal L2"/>
    <s v="Offer2"/>
    <s v="Branch"/>
    <n v="373.28957100000002"/>
    <s v="Four-Door Car"/>
    <s v="Medsize"/>
  </r>
  <r>
    <s v="SP29219"/>
    <x v="3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3"/>
    <s v="Offer1"/>
    <s v="Branch"/>
    <n v="504"/>
    <s v="Four-Door Car"/>
    <s v="Large"/>
  </r>
  <r>
    <s v="CI30899"/>
    <x v="3"/>
    <n v="4737.4114550000004"/>
    <x v="0"/>
    <s v="Basic"/>
    <x v="1"/>
    <s v="1/13/11"/>
    <s v="Unemployed"/>
    <x v="0"/>
    <n v="0"/>
    <x v="0"/>
    <x v="1"/>
    <n v="68"/>
    <n v="2"/>
    <n v="26"/>
    <n v="0"/>
    <n v="3"/>
    <s v="Personal Auto"/>
    <s v="Personal L3"/>
    <s v="Offer1"/>
    <s v="Branch"/>
    <n v="326.39999999999998"/>
    <s v="Two-Door Car"/>
    <s v="Small"/>
  </r>
  <r>
    <s v="MI49191"/>
    <x v="3"/>
    <n v="9410.6701290000001"/>
    <x v="0"/>
    <s v="Premium"/>
    <x v="0"/>
    <d v="2011-07-01T00:00:00"/>
    <s v="Employed"/>
    <x v="1"/>
    <n v="96060"/>
    <x v="0"/>
    <x v="0"/>
    <n v="117"/>
    <n v="6"/>
    <n v="57"/>
    <n v="0"/>
    <n v="3"/>
    <s v="Corporate Auto"/>
    <s v="Corporate L1"/>
    <s v="Offer1"/>
    <s v="Branch"/>
    <n v="561.6"/>
    <s v="Four-Door Car"/>
    <s v="Large"/>
  </r>
  <r>
    <s v="YP16210"/>
    <x v="3"/>
    <n v="5878.4474280000004"/>
    <x v="0"/>
    <s v="Basic"/>
    <x v="1"/>
    <d v="2011-02-01T00:00:00"/>
    <s v="Employed"/>
    <x v="0"/>
    <n v="25398"/>
    <x v="0"/>
    <x v="0"/>
    <n v="74"/>
    <n v="23"/>
    <n v="2"/>
    <n v="0"/>
    <n v="3"/>
    <s v="Personal Auto"/>
    <s v="Personal L3"/>
    <s v="Offer4"/>
    <s v="Branch"/>
    <n v="465.92215199999998"/>
    <s v="Four-Door Car"/>
    <s v="Large"/>
  </r>
  <r>
    <s v="CO91673"/>
    <x v="3"/>
    <n v="4547.3218230000002"/>
    <x v="0"/>
    <s v="Basic"/>
    <x v="0"/>
    <s v="2/14/11"/>
    <s v="Medical Leave"/>
    <x v="0"/>
    <n v="29031"/>
    <x v="0"/>
    <x v="0"/>
    <n v="61"/>
    <n v="7"/>
    <n v="19"/>
    <n v="2"/>
    <n v="3"/>
    <s v="Personal Auto"/>
    <s v="Personal L2"/>
    <s v="Offer2"/>
    <s v="Agent"/>
    <n v="292.8"/>
    <s v="Four-Door Car"/>
    <s v="Medsize"/>
  </r>
  <r>
    <s v="CC93587"/>
    <x v="3"/>
    <n v="5926.38544"/>
    <x v="0"/>
    <s v="Basic"/>
    <x v="1"/>
    <s v="1/26/11"/>
    <s v="Employed"/>
    <x v="1"/>
    <n v="92949"/>
    <x v="2"/>
    <x v="0"/>
    <n v="74"/>
    <n v="21"/>
    <n v="84"/>
    <n v="0"/>
    <n v="3"/>
    <s v="Personal Auto"/>
    <s v="Personal L1"/>
    <s v="Offer2"/>
    <s v="Web"/>
    <n v="337.305815"/>
    <s v="Two-Door Car"/>
    <s v="Medsize"/>
  </r>
  <r>
    <s v="MX48796"/>
    <x v="3"/>
    <n v="4873.6726820000003"/>
    <x v="0"/>
    <s v="Basic"/>
    <x v="0"/>
    <s v="2/14/11"/>
    <s v="Unemployed"/>
    <x v="0"/>
    <n v="0"/>
    <x v="0"/>
    <x v="1"/>
    <n v="68"/>
    <n v="3"/>
    <n v="5"/>
    <n v="0"/>
    <n v="5"/>
    <s v="Corporate Auto"/>
    <s v="Corporate L3"/>
    <s v="Offer1"/>
    <s v="Agent"/>
    <n v="356.08323000000001"/>
    <s v="Four-Door Car"/>
    <s v="Medsize"/>
  </r>
  <r>
    <s v="IC80537"/>
    <x v="3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Corporate Auto"/>
    <s v="Corporate L2"/>
    <s v="Offer2"/>
    <s v="Web"/>
    <n v="316.8"/>
    <s v="Four-Door Car"/>
    <s v="Medsize"/>
  </r>
  <r>
    <s v="AA93585"/>
    <x v="3"/>
    <n v="7083.6422050000001"/>
    <x v="0"/>
    <s v="Premium"/>
    <x v="1"/>
    <s v="1/30/11"/>
    <s v="Employed"/>
    <x v="1"/>
    <n v="97024"/>
    <x v="2"/>
    <x v="0"/>
    <n v="177"/>
    <n v="0"/>
    <n v="68"/>
    <n v="0"/>
    <n v="1"/>
    <s v="Personal Auto"/>
    <s v="Personal L2"/>
    <s v="Offer2"/>
    <s v="Branch"/>
    <n v="686.81516199999999"/>
    <s v="SUV"/>
    <s v="Medsize"/>
  </r>
  <r>
    <s v="SR41132"/>
    <x v="3"/>
    <n v="30104.519690000001"/>
    <x v="0"/>
    <s v="Extended"/>
    <x v="3"/>
    <d v="2011-11-02T00:00:00"/>
    <s v="Unemployed"/>
    <x v="0"/>
    <n v="0"/>
    <x v="0"/>
    <x v="1"/>
    <n v="94"/>
    <n v="15"/>
    <n v="7"/>
    <n v="0"/>
    <n v="2"/>
    <s v="Corporate Auto"/>
    <s v="Corporate L3"/>
    <s v="Offer4"/>
    <s v="Branch"/>
    <n v="848.73736399999996"/>
    <s v="Two-Door Car"/>
    <s v="Small"/>
  </r>
  <r>
    <s v="IT11766"/>
    <x v="3"/>
    <n v="4148.5702849999998"/>
    <x v="0"/>
    <s v="Basic"/>
    <x v="0"/>
    <s v="1/29/11"/>
    <s v="Employed"/>
    <x v="0"/>
    <n v="61896"/>
    <x v="2"/>
    <x v="0"/>
    <n v="104"/>
    <n v="25"/>
    <n v="97"/>
    <n v="0"/>
    <n v="1"/>
    <s v="Personal Auto"/>
    <s v="Personal L2"/>
    <s v="Offer4"/>
    <s v="Call Center"/>
    <n v="461.30672199999998"/>
    <s v="SUV"/>
    <s v="Medsize"/>
  </r>
  <r>
    <s v="QO68842"/>
    <x v="3"/>
    <n v="2518.7435439999999"/>
    <x v="0"/>
    <s v="Basic"/>
    <x v="4"/>
    <d v="2011-10-02T00:00:00"/>
    <s v="Employed"/>
    <x v="0"/>
    <n v="39317"/>
    <x v="1"/>
    <x v="1"/>
    <n v="64"/>
    <n v="22"/>
    <n v="46"/>
    <n v="0"/>
    <n v="1"/>
    <s v="Personal Auto"/>
    <s v="Personal L2"/>
    <s v="Offer2"/>
    <s v="Branch"/>
    <n v="77.695606999999995"/>
    <s v="Four-Door Car"/>
    <s v="Medsize"/>
  </r>
  <r>
    <s v="RY47606"/>
    <x v="3"/>
    <n v="3843.9651880000001"/>
    <x v="0"/>
    <s v="Extended"/>
    <x v="0"/>
    <s v="1/16/11"/>
    <s v="Employed"/>
    <x v="1"/>
    <n v="43987"/>
    <x v="0"/>
    <x v="0"/>
    <n v="96"/>
    <n v="29"/>
    <n v="17"/>
    <n v="0"/>
    <n v="1"/>
    <s v="Personal Auto"/>
    <s v="Personal L3"/>
    <s v="Offer2"/>
    <s v="Call Center"/>
    <n v="460.8"/>
    <s v="Four-Door Car"/>
    <s v="Medsize"/>
  </r>
  <r>
    <s v="CX22458"/>
    <x v="3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3"/>
    <s v="Offer1"/>
    <s v="Agent"/>
    <n v="158.077504"/>
    <s v="Sports Car"/>
    <s v="Medsize"/>
  </r>
  <r>
    <s v="TL44525"/>
    <x v="3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Corporate Auto"/>
    <s v="Corporate L1"/>
    <s v="Offer1"/>
    <s v="Agent"/>
    <n v="225.57884100000001"/>
    <s v="Two-Door Car"/>
    <s v="Medsize"/>
  </r>
  <r>
    <s v="CZ57208"/>
    <x v="3"/>
    <n v="15245.25495"/>
    <x v="0"/>
    <s v="Basic"/>
    <x v="0"/>
    <d v="2011-01-01T00:00:00"/>
    <s v="Employed"/>
    <x v="0"/>
    <n v="30205"/>
    <x v="0"/>
    <x v="1"/>
    <n v="195"/>
    <n v="24"/>
    <n v="1"/>
    <n v="0"/>
    <n v="4"/>
    <s v="Personal Auto"/>
    <s v="Personal L3"/>
    <s v="Offer1"/>
    <s v="Agent"/>
    <n v="1329.957905"/>
    <s v="Luxury SUV"/>
    <s v="Large"/>
  </r>
  <r>
    <s v="LM97847"/>
    <x v="3"/>
    <n v="2615.13922"/>
    <x v="0"/>
    <s v="Basic"/>
    <x v="1"/>
    <d v="2011-09-01T00:00:00"/>
    <s v="Employed"/>
    <x v="1"/>
    <n v="57023"/>
    <x v="2"/>
    <x v="1"/>
    <n v="67"/>
    <n v="11"/>
    <n v="59"/>
    <n v="0"/>
    <n v="1"/>
    <s v="Personal Auto"/>
    <s v="Personal L2"/>
    <s v="Offer2"/>
    <s v="Agent"/>
    <n v="250.652309"/>
    <s v="Four-Door Car"/>
    <s v="Medsize"/>
  </r>
  <r>
    <s v="IK96366"/>
    <x v="3"/>
    <n v="5551.3981670000003"/>
    <x v="0"/>
    <s v="Extended"/>
    <x v="1"/>
    <s v="2/22/11"/>
    <s v="Employed"/>
    <x v="1"/>
    <n v="36918"/>
    <x v="0"/>
    <x v="2"/>
    <n v="76"/>
    <n v="28"/>
    <n v="77"/>
    <n v="3"/>
    <n v="3"/>
    <s v="Personal Auto"/>
    <s v="Personal L1"/>
    <s v="Offer1"/>
    <s v="Branch"/>
    <n v="364.8"/>
    <s v="Two-Door Car"/>
    <s v="Medsize"/>
  </r>
  <r>
    <s v="SJ86522"/>
    <x v="3"/>
    <n v="6827.0444230000003"/>
    <x v="0"/>
    <s v="Basic"/>
    <x v="3"/>
    <d v="2011-12-01T00:00:00"/>
    <s v="Unemployed"/>
    <x v="1"/>
    <n v="0"/>
    <x v="0"/>
    <x v="1"/>
    <n v="102"/>
    <n v="5"/>
    <n v="26"/>
    <n v="0"/>
    <n v="9"/>
    <s v="Corporate Auto"/>
    <s v="Corporate L3"/>
    <s v="Offer2"/>
    <s v="Agent"/>
    <n v="956.68963399999996"/>
    <s v="SUV"/>
    <s v="Medsize"/>
  </r>
  <r>
    <s v="UU42868"/>
    <x v="3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Corporate Auto"/>
    <s v="Corporate L2"/>
    <s v="Offer2"/>
    <s v="Web"/>
    <n v="1027.000029"/>
    <s v="SUV"/>
    <s v="Medsize"/>
  </r>
  <r>
    <s v="GX11087"/>
    <x v="3"/>
    <n v="3907.0287469999998"/>
    <x v="0"/>
    <s v="Basic"/>
    <x v="3"/>
    <s v="1/28/11"/>
    <s v="Unemployed"/>
    <x v="0"/>
    <n v="0"/>
    <x v="0"/>
    <x v="1"/>
    <n v="109"/>
    <n v="2"/>
    <n v="8"/>
    <n v="0"/>
    <n v="1"/>
    <s v="Personal Auto"/>
    <s v="Personal L2"/>
    <s v="Offer1"/>
    <s v="Agent"/>
    <n v="666.04209800000001"/>
    <s v="SUV"/>
    <s v="Medsize"/>
  </r>
  <r>
    <s v="JR41742"/>
    <x v="3"/>
    <n v="3622.872124"/>
    <x v="0"/>
    <s v="Basic"/>
    <x v="1"/>
    <s v="1/25/11"/>
    <s v="Unemployed"/>
    <x v="1"/>
    <n v="0"/>
    <x v="0"/>
    <x v="1"/>
    <n v="108"/>
    <n v="23"/>
    <n v="52"/>
    <n v="0"/>
    <n v="1"/>
    <s v="Corporate Auto"/>
    <s v="Corporate L3"/>
    <s v="Offer1"/>
    <s v="Branch"/>
    <n v="1254.1771289999999"/>
    <s v="SUV"/>
    <s v="Medsize"/>
  </r>
  <r>
    <s v="RA89822"/>
    <x v="3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2"/>
    <s v="Offer2"/>
    <s v="Agent"/>
    <n v="523.20000000000005"/>
    <s v="Sports Car"/>
    <s v="Medsize"/>
  </r>
  <r>
    <s v="IJ25462"/>
    <x v="3"/>
    <n v="2845.5209329999998"/>
    <x v="0"/>
    <s v="Basic"/>
    <x v="0"/>
    <d v="2011-07-02T00:00:00"/>
    <s v="Employed"/>
    <x v="1"/>
    <n v="86631"/>
    <x v="0"/>
    <x v="2"/>
    <n v="73"/>
    <n v="7"/>
    <n v="44"/>
    <n v="1"/>
    <n v="1"/>
    <s v="Personal Auto"/>
    <s v="Personal L2"/>
    <s v="Offer3"/>
    <s v="Agent"/>
    <n v="400.83285699999999"/>
    <s v="Four-Door Car"/>
    <s v="Small"/>
  </r>
  <r>
    <s v="ZP86347"/>
    <x v="3"/>
    <n v="5500.5774110000002"/>
    <x v="0"/>
    <s v="Extended"/>
    <x v="1"/>
    <d v="2011-12-02T00:00:00"/>
    <s v="Employed"/>
    <x v="0"/>
    <n v="44019"/>
    <x v="1"/>
    <x v="0"/>
    <n v="138"/>
    <n v="20"/>
    <n v="60"/>
    <n v="0"/>
    <n v="1"/>
    <s v="Personal Auto"/>
    <s v="Personal L3"/>
    <s v="Offer3"/>
    <s v="Agent"/>
    <n v="165.47814700000001"/>
    <s v="SUV"/>
    <s v="Medsize"/>
  </r>
  <r>
    <s v="HO82823"/>
    <x v="3"/>
    <n v="3358.5329350000002"/>
    <x v="0"/>
    <s v="Extended"/>
    <x v="0"/>
    <d v="2011-06-01T00:00:00"/>
    <s v="Employed"/>
    <x v="0"/>
    <n v="59367"/>
    <x v="1"/>
    <x v="0"/>
    <n v="84"/>
    <n v="6"/>
    <n v="48"/>
    <n v="0"/>
    <n v="1"/>
    <s v="Personal Auto"/>
    <s v="Personal L3"/>
    <s v="Offer2"/>
    <s v="Agent"/>
    <n v="6.8803850000000004"/>
    <s v="Four-Door Car"/>
    <s v="Medsize"/>
  </r>
  <r>
    <s v="EA54906"/>
    <x v="3"/>
    <n v="7501.6613219999999"/>
    <x v="0"/>
    <s v="Extended"/>
    <x v="3"/>
    <s v="2/23/11"/>
    <s v="Employed"/>
    <x v="0"/>
    <n v="38874"/>
    <x v="2"/>
    <x v="2"/>
    <n v="94"/>
    <n v="6"/>
    <n v="86"/>
    <n v="0"/>
    <n v="3"/>
    <s v="Corporate Auto"/>
    <s v="Corporate L1"/>
    <s v="Offer2"/>
    <s v="Branch"/>
    <n v="331.17092400000001"/>
    <s v="Four-Door Car"/>
    <s v="Medsize"/>
  </r>
  <r>
    <s v="BC64697"/>
    <x v="3"/>
    <n v="11663.985720000001"/>
    <x v="0"/>
    <s v="Premium"/>
    <x v="1"/>
    <s v="2/17/11"/>
    <s v="Unemployed"/>
    <x v="0"/>
    <n v="0"/>
    <x v="0"/>
    <x v="0"/>
    <n v="107"/>
    <n v="12"/>
    <n v="34"/>
    <n v="0"/>
    <n v="2"/>
    <s v="Personal Auto"/>
    <s v="Personal L3"/>
    <s v="Offer3"/>
    <s v="Call Center"/>
    <n v="513.6"/>
    <s v="Four-Door Car"/>
    <s v="Small"/>
  </r>
  <r>
    <s v="VV68726"/>
    <x v="3"/>
    <n v="5133.3977649999997"/>
    <x v="0"/>
    <s v="Basic"/>
    <x v="3"/>
    <s v="1/26/11"/>
    <s v="Disabled"/>
    <x v="0"/>
    <n v="28647"/>
    <x v="0"/>
    <x v="2"/>
    <n v="69"/>
    <n v="11"/>
    <n v="59"/>
    <n v="0"/>
    <n v="3"/>
    <s v="Personal Auto"/>
    <s v="Personal L2"/>
    <s v="Offer1"/>
    <s v="Agent"/>
    <n v="331.2"/>
    <s v="Four-Door Car"/>
    <s v="Small"/>
  </r>
  <r>
    <s v="QR91631"/>
    <x v="3"/>
    <n v="8732.0905340000008"/>
    <x v="0"/>
    <s v="Basic"/>
    <x v="3"/>
    <s v="1/20/11"/>
    <s v="Employed"/>
    <x v="0"/>
    <n v="51205"/>
    <x v="2"/>
    <x v="0"/>
    <n v="72"/>
    <n v="4"/>
    <n v="52"/>
    <n v="0"/>
    <n v="2"/>
    <s v="Personal Auto"/>
    <s v="Personal L1"/>
    <s v="Offer2"/>
    <s v="Branch"/>
    <n v="185.53007600000001"/>
    <s v="Two-Door Car"/>
    <s v="Medsize"/>
  </r>
  <r>
    <s v="OT56964"/>
    <x v="3"/>
    <n v="9424.2568420000007"/>
    <x v="0"/>
    <s v="Basic"/>
    <x v="2"/>
    <d v="2011-10-02T00:00:00"/>
    <s v="Employed"/>
    <x v="1"/>
    <n v="46897"/>
    <x v="2"/>
    <x v="0"/>
    <n v="118"/>
    <n v="13"/>
    <n v="11"/>
    <n v="0"/>
    <n v="3"/>
    <s v="Corporate Auto"/>
    <s v="Corporate L3"/>
    <s v="Offer1"/>
    <s v="Agent"/>
    <n v="322.57567699999998"/>
    <s v="SUV"/>
    <s v="Medsize"/>
  </r>
  <r>
    <s v="YX35990"/>
    <x v="3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Corporate Auto"/>
    <s v="Corporate L2"/>
    <s v="Offer1"/>
    <s v="Branch"/>
    <n v="326.39999999999998"/>
    <s v="Four-Door Car"/>
    <s v="Small"/>
  </r>
  <r>
    <s v="RN61682"/>
    <x v="3"/>
    <n v="2114.7384689999999"/>
    <x v="0"/>
    <s v="Basic"/>
    <x v="0"/>
    <s v="2/19/11"/>
    <s v="Unemployed"/>
    <x v="0"/>
    <n v="0"/>
    <x v="0"/>
    <x v="1"/>
    <n v="72"/>
    <n v="30"/>
    <n v="69"/>
    <n v="5"/>
    <n v="1"/>
    <s v="Personal Auto"/>
    <s v="Personal L2"/>
    <s v="Offer3"/>
    <s v="Web"/>
    <n v="518.4"/>
    <s v="Four-Door Car"/>
    <s v="Medsize"/>
  </r>
  <r>
    <s v="BB10681"/>
    <x v="3"/>
    <n v="4140.6486539999996"/>
    <x v="0"/>
    <s v="Extended"/>
    <x v="1"/>
    <s v="1/17/11"/>
    <s v="Unemployed"/>
    <x v="0"/>
    <n v="0"/>
    <x v="0"/>
    <x v="2"/>
    <n v="123"/>
    <n v="5"/>
    <n v="35"/>
    <n v="2"/>
    <n v="1"/>
    <s v="Corporate Auto"/>
    <s v="Corporate L3"/>
    <s v="Offer1"/>
    <s v="Branch"/>
    <n v="590.4"/>
    <s v="SUV"/>
    <s v="Medsize"/>
  </r>
  <r>
    <s v="FH43628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Personal Auto"/>
    <s v="Personal L2"/>
    <s v="Offer1"/>
    <s v="Branch"/>
    <n v="465.6"/>
    <s v="Four-Door Car"/>
    <s v="Small"/>
  </r>
  <r>
    <s v="WZ45103"/>
    <x v="3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2"/>
    <s v="Offer2"/>
    <s v="Agent"/>
    <n v="364.8"/>
    <s v="Four-Door Car"/>
    <s v="Small"/>
  </r>
  <r>
    <s v="CB59349"/>
    <x v="3"/>
    <n v="16261.585499999999"/>
    <x v="0"/>
    <s v="Extended"/>
    <x v="2"/>
    <s v="1/20/11"/>
    <s v="Employed"/>
    <x v="1"/>
    <n v="60646"/>
    <x v="0"/>
    <x v="0"/>
    <n v="134"/>
    <n v="31"/>
    <n v="42"/>
    <n v="0"/>
    <n v="2"/>
    <s v="Personal Auto"/>
    <s v="Personal L3"/>
    <s v="Offer2"/>
    <s v="Agent"/>
    <n v="643.20000000000005"/>
    <s v="SUV"/>
    <s v="Medsize"/>
  </r>
  <r>
    <s v="RX91025"/>
    <x v="3"/>
    <n v="19872.261999999999"/>
    <x v="0"/>
    <s v="Premium"/>
    <x v="3"/>
    <s v="1/31/11"/>
    <s v="Unemployed"/>
    <x v="1"/>
    <n v="0"/>
    <x v="0"/>
    <x v="1"/>
    <n v="185"/>
    <n v="26"/>
    <n v="35"/>
    <n v="0"/>
    <n v="2"/>
    <s v="Personal Auto"/>
    <s v="Personal L3"/>
    <s v="Offer1"/>
    <s v="Agent"/>
    <n v="1950.725547"/>
    <s v="SUV"/>
    <s v="Small"/>
  </r>
  <r>
    <s v="AC13887"/>
    <x v="3"/>
    <n v="4628.9953249999999"/>
    <x v="0"/>
    <s v="Basic"/>
    <x v="0"/>
    <d v="2011-09-01T00:00:00"/>
    <s v="Unemployed"/>
    <x v="1"/>
    <n v="0"/>
    <x v="0"/>
    <x v="1"/>
    <n v="67"/>
    <n v="25"/>
    <n v="21"/>
    <n v="0"/>
    <n v="4"/>
    <s v="Corporate Auto"/>
    <s v="Corporate L1"/>
    <s v="Offer1"/>
    <s v="Branch"/>
    <n v="482.4"/>
    <s v="Two-Door Car"/>
    <s v="Medsize"/>
  </r>
  <r>
    <s v="TF56202"/>
    <x v="3"/>
    <n v="5032.1654980000003"/>
    <x v="0"/>
    <s v="Basic"/>
    <x v="1"/>
    <d v="2011-12-02T00:00:00"/>
    <s v="Employed"/>
    <x v="1"/>
    <n v="66367"/>
    <x v="0"/>
    <x v="2"/>
    <n v="64"/>
    <n v="6"/>
    <n v="48"/>
    <n v="0"/>
    <n v="3"/>
    <s v="Personal Auto"/>
    <s v="Personal L3"/>
    <s v="Offer2"/>
    <s v="Call Center"/>
    <n v="307.2"/>
    <s v="Two-Door Car"/>
    <s v="Small"/>
  </r>
  <r>
    <s v="YM19146"/>
    <x v="3"/>
    <n v="4100.3985329999996"/>
    <x v="0"/>
    <s v="Premium"/>
    <x v="1"/>
    <d v="2011-06-01T00:00:00"/>
    <s v="Employed"/>
    <x v="0"/>
    <n v="47761"/>
    <x v="0"/>
    <x v="1"/>
    <n v="104"/>
    <n v="16"/>
    <n v="58"/>
    <n v="0"/>
    <n v="1"/>
    <s v="Personal Auto"/>
    <s v="Personal L2"/>
    <s v="Offer1"/>
    <s v="Branch"/>
    <n v="541.28200700000002"/>
    <s v="Four-Door Car"/>
    <s v="Large"/>
  </r>
  <r>
    <s v="LA72316"/>
    <x v="3"/>
    <n v="23405.987980000002"/>
    <x v="0"/>
    <s v="Basic"/>
    <x v="0"/>
    <d v="2011-10-02T00:00:00"/>
    <s v="Employed"/>
    <x v="1"/>
    <n v="71941"/>
    <x v="2"/>
    <x v="0"/>
    <n v="73"/>
    <n v="18"/>
    <n v="89"/>
    <n v="0"/>
    <n v="2"/>
    <s v="Personal Auto"/>
    <s v="Personal L1"/>
    <s v="Offer2"/>
    <s v="Web"/>
    <n v="198.23476400000001"/>
    <s v="Four-Door Car"/>
    <s v="Medsize"/>
  </r>
  <r>
    <s v="PK87824"/>
    <x v="3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Corporate Auto"/>
    <s v="Corporate L3"/>
    <s v="Offer1"/>
    <s v="Branch"/>
    <n v="379.2"/>
    <s v="Four-Door Car"/>
    <s v="Medsize"/>
  </r>
  <r>
    <s v="TD14365"/>
    <x v="3"/>
    <n v="8163.8904279999997"/>
    <x v="0"/>
    <s v="Extended"/>
    <x v="0"/>
    <d v="2011-06-02T00:00:00"/>
    <s v="Unemployed"/>
    <x v="1"/>
    <n v="0"/>
    <x v="0"/>
    <x v="1"/>
    <n v="85"/>
    <n v="9"/>
    <n v="37"/>
    <n v="3"/>
    <n v="2"/>
    <s v="Corporate Auto"/>
    <s v="Corporate L2"/>
    <s v="Offer1"/>
    <s v="Branch"/>
    <n v="790.78498300000001"/>
    <s v="Four-Door Car"/>
    <s v="Medsize"/>
  </r>
  <r>
    <s v="UP19263"/>
    <x v="3"/>
    <n v="7524.4424360000003"/>
    <x v="0"/>
    <s v="Extended"/>
    <x v="1"/>
    <d v="2011-03-02T00:00:00"/>
    <s v="Employed"/>
    <x v="1"/>
    <n v="21941"/>
    <x v="0"/>
    <x v="0"/>
    <n v="96"/>
    <n v="34"/>
    <n v="3"/>
    <n v="0"/>
    <n v="3"/>
    <s v="Personal Auto"/>
    <s v="Personal L2"/>
    <s v="Offer3"/>
    <s v="Branch"/>
    <n v="691.2"/>
    <s v="Four-Door Car"/>
    <s v="Large"/>
  </r>
  <r>
    <s v="Y167826"/>
    <x v="3"/>
    <n v="2611.8368660000001"/>
    <x v="0"/>
    <s v="Extended"/>
    <x v="1"/>
    <s v="2/14/11"/>
    <s v="Unemployed"/>
    <x v="1"/>
    <n v="0"/>
    <x v="0"/>
    <x v="1"/>
    <n v="77"/>
    <n v="3"/>
    <n v="90"/>
    <n v="0"/>
    <n v="1"/>
    <s v="Corporate Auto"/>
    <s v="Corporate L3"/>
    <s v="Offer4"/>
    <s v="Call Center"/>
    <n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9" firstHeaderRow="0" firstDataRow="1" firstDataCol="1"/>
  <pivotFields count="24">
    <pivotField showAll="0"/>
    <pivotField showAll="0"/>
    <pivotField dataField="1"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ustomer Lifetime Value" fld="2" subtotal="average" baseField="10" baseItem="0"/>
    <dataField name="StdDev of Customer Lifetime Value2" fld="2" subtotal="stdDev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42"/>
  <sheetViews>
    <sheetView tabSelected="1" zoomScale="80" zoomScaleNormal="8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5703125" bestFit="1" customWidth="1"/>
    <col min="2" max="2" width="13" bestFit="1" customWidth="1"/>
    <col min="3" max="3" width="25.7109375" bestFit="1" customWidth="1"/>
    <col min="4" max="4" width="10.85546875" bestFit="1" customWidth="1"/>
    <col min="5" max="5" width="10.140625" bestFit="1" customWidth="1"/>
    <col min="6" max="6" width="22.140625" bestFit="1" customWidth="1"/>
    <col min="7" max="7" width="17.7109375" bestFit="1" customWidth="1"/>
    <col min="8" max="8" width="19.5703125" bestFit="1" customWidth="1"/>
    <col min="9" max="10" width="8.42578125" bestFit="1" customWidth="1"/>
    <col min="11" max="11" width="15" bestFit="1" customWidth="1"/>
    <col min="12" max="12" width="15.140625" bestFit="1" customWidth="1"/>
    <col min="13" max="13" width="23.7109375" bestFit="1" customWidth="1"/>
    <col min="14" max="14" width="25.28515625" bestFit="1" customWidth="1"/>
    <col min="15" max="15" width="30.85546875" bestFit="1" customWidth="1"/>
    <col min="16" max="16" width="29.42578125" bestFit="1" customWidth="1"/>
    <col min="17" max="17" width="20" bestFit="1" customWidth="1"/>
    <col min="18" max="18" width="15.85546875" bestFit="1" customWidth="1"/>
    <col min="19" max="19" width="13.140625" bestFit="1" customWidth="1"/>
    <col min="20" max="20" width="18.42578125" bestFit="1" customWidth="1"/>
    <col min="21" max="21" width="15.28515625" bestFit="1" customWidth="1"/>
    <col min="22" max="22" width="20.7109375" bestFit="1" customWidth="1"/>
    <col min="23" max="23" width="14.5703125" bestFit="1" customWidth="1"/>
    <col min="24" max="24" width="13" bestFit="1" customWidth="1"/>
  </cols>
  <sheetData>
    <row r="1" spans="1:24" s="15" customFormat="1" ht="30" customHeight="1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</row>
    <row r="2" spans="1:24" ht="14.45" x14ac:dyDescent="0.3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ht="14.45" x14ac:dyDescent="0.35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ht="14.45" x14ac:dyDescent="0.35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ht="14.45" x14ac:dyDescent="0.35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ht="14.45" x14ac:dyDescent="0.35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ht="14.45" x14ac:dyDescent="0.35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 ht="14.45" x14ac:dyDescent="0.35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ht="14.45" x14ac:dyDescent="0.35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ht="14.45" x14ac:dyDescent="0.35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ht="14.45" x14ac:dyDescent="0.35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 ht="14.45" x14ac:dyDescent="0.35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 ht="14.45" x14ac:dyDescent="0.35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ht="14.45" x14ac:dyDescent="0.35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 ht="14.45" x14ac:dyDescent="0.35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 ht="14.45" x14ac:dyDescent="0.35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 ht="14.45" x14ac:dyDescent="0.35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 ht="14.45" x14ac:dyDescent="0.35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 ht="14.45" x14ac:dyDescent="0.35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ht="14.45" x14ac:dyDescent="0.35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 ht="14.45" x14ac:dyDescent="0.35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 x14ac:dyDescent="0.25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 x14ac:dyDescent="0.25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25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25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 x14ac:dyDescent="0.25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 x14ac:dyDescent="0.25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 x14ac:dyDescent="0.25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 x14ac:dyDescent="0.25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 x14ac:dyDescent="0.25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 x14ac:dyDescent="0.25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 x14ac:dyDescent="0.25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 x14ac:dyDescent="0.25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 x14ac:dyDescent="0.25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25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 x14ac:dyDescent="0.25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 x14ac:dyDescent="0.25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 x14ac:dyDescent="0.25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 x14ac:dyDescent="0.25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 x14ac:dyDescent="0.25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 x14ac:dyDescent="0.25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25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25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25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 x14ac:dyDescent="0.25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 x14ac:dyDescent="0.25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 x14ac:dyDescent="0.25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 x14ac:dyDescent="0.25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25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25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25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 x14ac:dyDescent="0.25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 x14ac:dyDescent="0.25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 x14ac:dyDescent="0.25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 x14ac:dyDescent="0.25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25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 x14ac:dyDescent="0.25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 x14ac:dyDescent="0.25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 x14ac:dyDescent="0.25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 x14ac:dyDescent="0.25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25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25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25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 x14ac:dyDescent="0.25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 x14ac:dyDescent="0.25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25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 x14ac:dyDescent="0.25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 x14ac:dyDescent="0.25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25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 x14ac:dyDescent="0.25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 x14ac:dyDescent="0.25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 x14ac:dyDescent="0.25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25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 x14ac:dyDescent="0.25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25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 x14ac:dyDescent="0.25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 x14ac:dyDescent="0.25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 x14ac:dyDescent="0.25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25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25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25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 x14ac:dyDescent="0.25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 x14ac:dyDescent="0.25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25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 x14ac:dyDescent="0.25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 x14ac:dyDescent="0.25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 x14ac:dyDescent="0.25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25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25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 x14ac:dyDescent="0.25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 x14ac:dyDescent="0.25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 x14ac:dyDescent="0.25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 x14ac:dyDescent="0.25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25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25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 x14ac:dyDescent="0.25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25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 x14ac:dyDescent="0.25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 x14ac:dyDescent="0.25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25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 x14ac:dyDescent="0.25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 x14ac:dyDescent="0.25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25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 x14ac:dyDescent="0.25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25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 x14ac:dyDescent="0.25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25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 x14ac:dyDescent="0.25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 x14ac:dyDescent="0.25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25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25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25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 x14ac:dyDescent="0.25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 x14ac:dyDescent="0.25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 x14ac:dyDescent="0.25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25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 x14ac:dyDescent="0.25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25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25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 x14ac:dyDescent="0.25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25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25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 x14ac:dyDescent="0.25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 x14ac:dyDescent="0.25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 x14ac:dyDescent="0.25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 x14ac:dyDescent="0.25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25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25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 x14ac:dyDescent="0.25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 x14ac:dyDescent="0.25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 x14ac:dyDescent="0.25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25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 x14ac:dyDescent="0.25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 x14ac:dyDescent="0.25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25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 x14ac:dyDescent="0.25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 x14ac:dyDescent="0.25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25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 x14ac:dyDescent="0.25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 x14ac:dyDescent="0.25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 x14ac:dyDescent="0.25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 x14ac:dyDescent="0.25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 x14ac:dyDescent="0.25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25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 x14ac:dyDescent="0.25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25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 x14ac:dyDescent="0.25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 x14ac:dyDescent="0.25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25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25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 x14ac:dyDescent="0.25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 x14ac:dyDescent="0.25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 x14ac:dyDescent="0.25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 x14ac:dyDescent="0.25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25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 x14ac:dyDescent="0.25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 x14ac:dyDescent="0.25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 x14ac:dyDescent="0.25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25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 x14ac:dyDescent="0.25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 x14ac:dyDescent="0.25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 x14ac:dyDescent="0.25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25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25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25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 x14ac:dyDescent="0.25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25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 x14ac:dyDescent="0.25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 x14ac:dyDescent="0.25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 x14ac:dyDescent="0.25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25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25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 x14ac:dyDescent="0.25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25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25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 x14ac:dyDescent="0.25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25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 x14ac:dyDescent="0.25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25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25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 x14ac:dyDescent="0.25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 x14ac:dyDescent="0.25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25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 x14ac:dyDescent="0.25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 x14ac:dyDescent="0.25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 x14ac:dyDescent="0.25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25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 x14ac:dyDescent="0.25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 x14ac:dyDescent="0.25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25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 x14ac:dyDescent="0.25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 x14ac:dyDescent="0.25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 x14ac:dyDescent="0.25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 x14ac:dyDescent="0.25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 x14ac:dyDescent="0.25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 x14ac:dyDescent="0.25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 x14ac:dyDescent="0.25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 x14ac:dyDescent="0.25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 x14ac:dyDescent="0.25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 x14ac:dyDescent="0.25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 x14ac:dyDescent="0.25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 x14ac:dyDescent="0.25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25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25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25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25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25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25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 x14ac:dyDescent="0.25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 x14ac:dyDescent="0.25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25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 x14ac:dyDescent="0.25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 x14ac:dyDescent="0.25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25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 x14ac:dyDescent="0.25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25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 x14ac:dyDescent="0.25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 x14ac:dyDescent="0.25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 x14ac:dyDescent="0.25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 x14ac:dyDescent="0.25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 x14ac:dyDescent="0.25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 x14ac:dyDescent="0.25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 x14ac:dyDescent="0.25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25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 x14ac:dyDescent="0.25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 x14ac:dyDescent="0.25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 x14ac:dyDescent="0.25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 x14ac:dyDescent="0.25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 x14ac:dyDescent="0.25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25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 x14ac:dyDescent="0.25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 x14ac:dyDescent="0.25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25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25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25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 x14ac:dyDescent="0.25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25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 x14ac:dyDescent="0.25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 x14ac:dyDescent="0.25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 x14ac:dyDescent="0.25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 x14ac:dyDescent="0.25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 x14ac:dyDescent="0.25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 x14ac:dyDescent="0.25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 x14ac:dyDescent="0.25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 x14ac:dyDescent="0.25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 x14ac:dyDescent="0.25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25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25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25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 x14ac:dyDescent="0.25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 x14ac:dyDescent="0.25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25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 x14ac:dyDescent="0.25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25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25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 x14ac:dyDescent="0.25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 x14ac:dyDescent="0.25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25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25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 x14ac:dyDescent="0.25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 x14ac:dyDescent="0.25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25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 x14ac:dyDescent="0.25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 x14ac:dyDescent="0.25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 x14ac:dyDescent="0.25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25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 x14ac:dyDescent="0.25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 x14ac:dyDescent="0.25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25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 x14ac:dyDescent="0.25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25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 x14ac:dyDescent="0.25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25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 x14ac:dyDescent="0.25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25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 x14ac:dyDescent="0.25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25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 x14ac:dyDescent="0.25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 x14ac:dyDescent="0.25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25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 x14ac:dyDescent="0.25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 x14ac:dyDescent="0.25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 x14ac:dyDescent="0.25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 x14ac:dyDescent="0.25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 x14ac:dyDescent="0.25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25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 x14ac:dyDescent="0.25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25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25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25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 x14ac:dyDescent="0.25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 x14ac:dyDescent="0.25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 x14ac:dyDescent="0.25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 x14ac:dyDescent="0.25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 x14ac:dyDescent="0.25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 x14ac:dyDescent="0.25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 x14ac:dyDescent="0.25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 x14ac:dyDescent="0.25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25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 x14ac:dyDescent="0.25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 x14ac:dyDescent="0.25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 x14ac:dyDescent="0.25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25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 x14ac:dyDescent="0.25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 x14ac:dyDescent="0.25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 x14ac:dyDescent="0.25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25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25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25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 x14ac:dyDescent="0.25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25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 x14ac:dyDescent="0.25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 x14ac:dyDescent="0.25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25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25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 x14ac:dyDescent="0.25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 x14ac:dyDescent="0.25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 x14ac:dyDescent="0.25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25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 x14ac:dyDescent="0.25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25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 x14ac:dyDescent="0.25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 x14ac:dyDescent="0.25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 x14ac:dyDescent="0.25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 x14ac:dyDescent="0.25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25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 x14ac:dyDescent="0.25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 x14ac:dyDescent="0.25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 x14ac:dyDescent="0.25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 x14ac:dyDescent="0.25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25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25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25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 x14ac:dyDescent="0.25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25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25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 x14ac:dyDescent="0.25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25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 x14ac:dyDescent="0.25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25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 x14ac:dyDescent="0.25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 x14ac:dyDescent="0.25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 x14ac:dyDescent="0.25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 x14ac:dyDescent="0.25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 x14ac:dyDescent="0.25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 x14ac:dyDescent="0.25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25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 x14ac:dyDescent="0.25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25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 x14ac:dyDescent="0.25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25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25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25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 x14ac:dyDescent="0.25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 x14ac:dyDescent="0.25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 x14ac:dyDescent="0.25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 x14ac:dyDescent="0.25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 x14ac:dyDescent="0.25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 x14ac:dyDescent="0.25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25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25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 x14ac:dyDescent="0.25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25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 x14ac:dyDescent="0.25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 x14ac:dyDescent="0.25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25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 x14ac:dyDescent="0.25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 x14ac:dyDescent="0.25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 x14ac:dyDescent="0.25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25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 x14ac:dyDescent="0.25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 x14ac:dyDescent="0.25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25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 x14ac:dyDescent="0.25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25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 x14ac:dyDescent="0.25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 x14ac:dyDescent="0.25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 x14ac:dyDescent="0.25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25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 x14ac:dyDescent="0.25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25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 x14ac:dyDescent="0.25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25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25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 x14ac:dyDescent="0.25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 x14ac:dyDescent="0.25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 x14ac:dyDescent="0.25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25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 x14ac:dyDescent="0.25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 x14ac:dyDescent="0.25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 x14ac:dyDescent="0.25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 x14ac:dyDescent="0.25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 x14ac:dyDescent="0.25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 x14ac:dyDescent="0.25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 x14ac:dyDescent="0.25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25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25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25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 x14ac:dyDescent="0.25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 x14ac:dyDescent="0.25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25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25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25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 x14ac:dyDescent="0.25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 x14ac:dyDescent="0.25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25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 x14ac:dyDescent="0.25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25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 x14ac:dyDescent="0.25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 x14ac:dyDescent="0.25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 x14ac:dyDescent="0.25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 x14ac:dyDescent="0.25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25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25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 x14ac:dyDescent="0.25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 x14ac:dyDescent="0.25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 x14ac:dyDescent="0.25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 x14ac:dyDescent="0.25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25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25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 x14ac:dyDescent="0.25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25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 x14ac:dyDescent="0.25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 x14ac:dyDescent="0.25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 x14ac:dyDescent="0.25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 x14ac:dyDescent="0.25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25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 x14ac:dyDescent="0.25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 x14ac:dyDescent="0.25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25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25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25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 x14ac:dyDescent="0.25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 x14ac:dyDescent="0.25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 x14ac:dyDescent="0.25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 x14ac:dyDescent="0.25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25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 x14ac:dyDescent="0.25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25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 x14ac:dyDescent="0.25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 x14ac:dyDescent="0.25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 x14ac:dyDescent="0.25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 x14ac:dyDescent="0.25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25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25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25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 x14ac:dyDescent="0.25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25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 x14ac:dyDescent="0.25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 x14ac:dyDescent="0.25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 x14ac:dyDescent="0.25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25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 x14ac:dyDescent="0.25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 x14ac:dyDescent="0.25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 x14ac:dyDescent="0.25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 x14ac:dyDescent="0.25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 x14ac:dyDescent="0.25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 x14ac:dyDescent="0.25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25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 x14ac:dyDescent="0.25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25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 x14ac:dyDescent="0.25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25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 x14ac:dyDescent="0.25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 x14ac:dyDescent="0.25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 x14ac:dyDescent="0.25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 x14ac:dyDescent="0.25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 x14ac:dyDescent="0.25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25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 x14ac:dyDescent="0.25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 x14ac:dyDescent="0.25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 x14ac:dyDescent="0.25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 x14ac:dyDescent="0.25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25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 x14ac:dyDescent="0.25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 x14ac:dyDescent="0.25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25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25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25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25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25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25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25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25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25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 x14ac:dyDescent="0.25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 x14ac:dyDescent="0.25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25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 x14ac:dyDescent="0.25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25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 x14ac:dyDescent="0.25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 x14ac:dyDescent="0.25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 x14ac:dyDescent="0.25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 x14ac:dyDescent="0.25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25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25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 x14ac:dyDescent="0.25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25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 x14ac:dyDescent="0.25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 x14ac:dyDescent="0.25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25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 x14ac:dyDescent="0.25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 x14ac:dyDescent="0.25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 x14ac:dyDescent="0.25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25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 x14ac:dyDescent="0.25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25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 x14ac:dyDescent="0.25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25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 x14ac:dyDescent="0.25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 x14ac:dyDescent="0.25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 x14ac:dyDescent="0.25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 x14ac:dyDescent="0.25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 x14ac:dyDescent="0.25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 x14ac:dyDescent="0.25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25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25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 x14ac:dyDescent="0.25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25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 x14ac:dyDescent="0.25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 x14ac:dyDescent="0.25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 x14ac:dyDescent="0.25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 x14ac:dyDescent="0.25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25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 x14ac:dyDescent="0.25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 x14ac:dyDescent="0.25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25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 x14ac:dyDescent="0.25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25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25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 x14ac:dyDescent="0.25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 x14ac:dyDescent="0.25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 x14ac:dyDescent="0.25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 x14ac:dyDescent="0.25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 x14ac:dyDescent="0.25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 x14ac:dyDescent="0.25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 x14ac:dyDescent="0.25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 x14ac:dyDescent="0.25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25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25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25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25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 x14ac:dyDescent="0.25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 x14ac:dyDescent="0.25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 x14ac:dyDescent="0.25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25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 x14ac:dyDescent="0.25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 x14ac:dyDescent="0.25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25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 x14ac:dyDescent="0.25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 x14ac:dyDescent="0.25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25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 x14ac:dyDescent="0.25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 x14ac:dyDescent="0.25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 x14ac:dyDescent="0.25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 x14ac:dyDescent="0.25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 x14ac:dyDescent="0.25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25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 x14ac:dyDescent="0.25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 x14ac:dyDescent="0.25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 x14ac:dyDescent="0.25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 x14ac:dyDescent="0.25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 x14ac:dyDescent="0.25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25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 x14ac:dyDescent="0.25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 x14ac:dyDescent="0.25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 x14ac:dyDescent="0.25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 x14ac:dyDescent="0.25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 x14ac:dyDescent="0.25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25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 x14ac:dyDescent="0.25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 x14ac:dyDescent="0.25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25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 x14ac:dyDescent="0.25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 x14ac:dyDescent="0.25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25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 x14ac:dyDescent="0.25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25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 x14ac:dyDescent="0.25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 x14ac:dyDescent="0.25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 x14ac:dyDescent="0.25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25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 x14ac:dyDescent="0.25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 x14ac:dyDescent="0.25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 x14ac:dyDescent="0.25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 x14ac:dyDescent="0.25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 x14ac:dyDescent="0.25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25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 x14ac:dyDescent="0.25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25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25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 x14ac:dyDescent="0.25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25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 x14ac:dyDescent="0.25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 x14ac:dyDescent="0.25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 x14ac:dyDescent="0.25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 x14ac:dyDescent="0.25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 x14ac:dyDescent="0.25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25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25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25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25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 x14ac:dyDescent="0.25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 x14ac:dyDescent="0.25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 x14ac:dyDescent="0.25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 x14ac:dyDescent="0.25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 x14ac:dyDescent="0.25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25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 x14ac:dyDescent="0.25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25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25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25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 x14ac:dyDescent="0.25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 x14ac:dyDescent="0.25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 x14ac:dyDescent="0.25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25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 x14ac:dyDescent="0.25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 x14ac:dyDescent="0.25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 x14ac:dyDescent="0.25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25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25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 x14ac:dyDescent="0.25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25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 x14ac:dyDescent="0.25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25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 x14ac:dyDescent="0.25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25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 x14ac:dyDescent="0.25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 x14ac:dyDescent="0.25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 x14ac:dyDescent="0.25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25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25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 x14ac:dyDescent="0.25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 x14ac:dyDescent="0.25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25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 x14ac:dyDescent="0.25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 x14ac:dyDescent="0.25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 x14ac:dyDescent="0.25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 x14ac:dyDescent="0.25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 x14ac:dyDescent="0.25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25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 x14ac:dyDescent="0.25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25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 x14ac:dyDescent="0.25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25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 x14ac:dyDescent="0.25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25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25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25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 x14ac:dyDescent="0.25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 x14ac:dyDescent="0.25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 x14ac:dyDescent="0.25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 x14ac:dyDescent="0.25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25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 x14ac:dyDescent="0.25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25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 x14ac:dyDescent="0.25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25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25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 x14ac:dyDescent="0.25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25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 x14ac:dyDescent="0.25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 x14ac:dyDescent="0.25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25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 x14ac:dyDescent="0.25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 x14ac:dyDescent="0.25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 x14ac:dyDescent="0.25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25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25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 x14ac:dyDescent="0.25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25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 x14ac:dyDescent="0.25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 x14ac:dyDescent="0.25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25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 x14ac:dyDescent="0.25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 x14ac:dyDescent="0.25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25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 x14ac:dyDescent="0.25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25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 x14ac:dyDescent="0.25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25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25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 x14ac:dyDescent="0.25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 x14ac:dyDescent="0.25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25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25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25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25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25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 x14ac:dyDescent="0.25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 x14ac:dyDescent="0.25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25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 x14ac:dyDescent="0.25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25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25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 x14ac:dyDescent="0.25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 x14ac:dyDescent="0.25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25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 x14ac:dyDescent="0.25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25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 x14ac:dyDescent="0.25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25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25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 x14ac:dyDescent="0.25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 x14ac:dyDescent="0.25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 x14ac:dyDescent="0.25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 x14ac:dyDescent="0.25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 x14ac:dyDescent="0.25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25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25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25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 x14ac:dyDescent="0.25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25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25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 x14ac:dyDescent="0.25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 x14ac:dyDescent="0.25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 x14ac:dyDescent="0.25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 x14ac:dyDescent="0.25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25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25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 x14ac:dyDescent="0.25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 x14ac:dyDescent="0.25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 x14ac:dyDescent="0.25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25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 x14ac:dyDescent="0.25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25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 x14ac:dyDescent="0.25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25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 x14ac:dyDescent="0.25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25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25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 x14ac:dyDescent="0.25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 x14ac:dyDescent="0.25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25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25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 x14ac:dyDescent="0.25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25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25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25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 x14ac:dyDescent="0.25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 x14ac:dyDescent="0.25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25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25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 x14ac:dyDescent="0.25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25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 x14ac:dyDescent="0.25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 x14ac:dyDescent="0.25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25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 x14ac:dyDescent="0.25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 x14ac:dyDescent="0.25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 x14ac:dyDescent="0.25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25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 x14ac:dyDescent="0.25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 x14ac:dyDescent="0.25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 x14ac:dyDescent="0.25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25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 x14ac:dyDescent="0.25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 x14ac:dyDescent="0.25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25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 x14ac:dyDescent="0.25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25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 x14ac:dyDescent="0.25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 x14ac:dyDescent="0.25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 x14ac:dyDescent="0.25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25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 x14ac:dyDescent="0.25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 x14ac:dyDescent="0.25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 x14ac:dyDescent="0.25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 x14ac:dyDescent="0.25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 x14ac:dyDescent="0.25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 x14ac:dyDescent="0.25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 x14ac:dyDescent="0.25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 x14ac:dyDescent="0.25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 x14ac:dyDescent="0.25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 x14ac:dyDescent="0.25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25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 x14ac:dyDescent="0.25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 x14ac:dyDescent="0.25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25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 x14ac:dyDescent="0.25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25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 x14ac:dyDescent="0.25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25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25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25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 x14ac:dyDescent="0.25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25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 x14ac:dyDescent="0.25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25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25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 x14ac:dyDescent="0.25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 x14ac:dyDescent="0.25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 x14ac:dyDescent="0.25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 x14ac:dyDescent="0.25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 x14ac:dyDescent="0.25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 x14ac:dyDescent="0.25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25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25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25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 x14ac:dyDescent="0.25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 x14ac:dyDescent="0.25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25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 x14ac:dyDescent="0.25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25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 x14ac:dyDescent="0.25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25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25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 x14ac:dyDescent="0.25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 x14ac:dyDescent="0.25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25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25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 x14ac:dyDescent="0.25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 x14ac:dyDescent="0.25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 x14ac:dyDescent="0.25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25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 x14ac:dyDescent="0.25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25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25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 x14ac:dyDescent="0.25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 x14ac:dyDescent="0.25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25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25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25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 x14ac:dyDescent="0.25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25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25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 x14ac:dyDescent="0.25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25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 x14ac:dyDescent="0.25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 x14ac:dyDescent="0.25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25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 x14ac:dyDescent="0.25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25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25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 x14ac:dyDescent="0.25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 x14ac:dyDescent="0.25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 x14ac:dyDescent="0.25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 x14ac:dyDescent="0.25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 x14ac:dyDescent="0.25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 x14ac:dyDescent="0.25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 x14ac:dyDescent="0.25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 x14ac:dyDescent="0.25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 x14ac:dyDescent="0.25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 x14ac:dyDescent="0.25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25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 x14ac:dyDescent="0.25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 x14ac:dyDescent="0.25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 x14ac:dyDescent="0.25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 x14ac:dyDescent="0.25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25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 x14ac:dyDescent="0.25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 x14ac:dyDescent="0.25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25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25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 x14ac:dyDescent="0.25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 x14ac:dyDescent="0.25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 x14ac:dyDescent="0.25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 x14ac:dyDescent="0.25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25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 x14ac:dyDescent="0.25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25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 x14ac:dyDescent="0.25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25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 x14ac:dyDescent="0.25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 x14ac:dyDescent="0.25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25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 x14ac:dyDescent="0.25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 x14ac:dyDescent="0.25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 x14ac:dyDescent="0.25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 x14ac:dyDescent="0.25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25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 x14ac:dyDescent="0.25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 x14ac:dyDescent="0.25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 x14ac:dyDescent="0.25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 x14ac:dyDescent="0.25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25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 x14ac:dyDescent="0.25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 x14ac:dyDescent="0.25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25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 x14ac:dyDescent="0.25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 x14ac:dyDescent="0.25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25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 x14ac:dyDescent="0.25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 x14ac:dyDescent="0.25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 x14ac:dyDescent="0.25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 x14ac:dyDescent="0.25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 x14ac:dyDescent="0.25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 x14ac:dyDescent="0.25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 x14ac:dyDescent="0.25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25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 x14ac:dyDescent="0.25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 x14ac:dyDescent="0.25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 x14ac:dyDescent="0.25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25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 x14ac:dyDescent="0.25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25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 x14ac:dyDescent="0.25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25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25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25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 x14ac:dyDescent="0.25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 x14ac:dyDescent="0.25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 x14ac:dyDescent="0.25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 x14ac:dyDescent="0.25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 x14ac:dyDescent="0.25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25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25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 x14ac:dyDescent="0.25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 x14ac:dyDescent="0.25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 x14ac:dyDescent="0.25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 x14ac:dyDescent="0.25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25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 x14ac:dyDescent="0.25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25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 x14ac:dyDescent="0.25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25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25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 x14ac:dyDescent="0.25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25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 x14ac:dyDescent="0.25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 x14ac:dyDescent="0.25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25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 x14ac:dyDescent="0.25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 x14ac:dyDescent="0.25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25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25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 x14ac:dyDescent="0.25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 x14ac:dyDescent="0.25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 x14ac:dyDescent="0.25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 x14ac:dyDescent="0.25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 x14ac:dyDescent="0.25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25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25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 x14ac:dyDescent="0.25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 x14ac:dyDescent="0.25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 x14ac:dyDescent="0.25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 x14ac:dyDescent="0.25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25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25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 x14ac:dyDescent="0.25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 x14ac:dyDescent="0.25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 x14ac:dyDescent="0.25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 x14ac:dyDescent="0.25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 x14ac:dyDescent="0.25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 x14ac:dyDescent="0.25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25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 x14ac:dyDescent="0.25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25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 x14ac:dyDescent="0.25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25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 x14ac:dyDescent="0.25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25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25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 x14ac:dyDescent="0.25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25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 x14ac:dyDescent="0.25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 x14ac:dyDescent="0.25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25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 x14ac:dyDescent="0.25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 x14ac:dyDescent="0.25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25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 x14ac:dyDescent="0.25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 x14ac:dyDescent="0.25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 x14ac:dyDescent="0.25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25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 x14ac:dyDescent="0.25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 x14ac:dyDescent="0.25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 x14ac:dyDescent="0.25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25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 x14ac:dyDescent="0.25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 x14ac:dyDescent="0.25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 x14ac:dyDescent="0.25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25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25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25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25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 x14ac:dyDescent="0.25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 x14ac:dyDescent="0.25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 x14ac:dyDescent="0.25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 x14ac:dyDescent="0.25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 x14ac:dyDescent="0.25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 x14ac:dyDescent="0.25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 x14ac:dyDescent="0.25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 x14ac:dyDescent="0.25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 x14ac:dyDescent="0.25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 x14ac:dyDescent="0.25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25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25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25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 x14ac:dyDescent="0.25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 x14ac:dyDescent="0.25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 x14ac:dyDescent="0.25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 x14ac:dyDescent="0.25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 x14ac:dyDescent="0.25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 x14ac:dyDescent="0.25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 x14ac:dyDescent="0.25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 x14ac:dyDescent="0.25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25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 x14ac:dyDescent="0.25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25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25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25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25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 x14ac:dyDescent="0.25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25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 x14ac:dyDescent="0.25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 x14ac:dyDescent="0.25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 x14ac:dyDescent="0.25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25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25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 x14ac:dyDescent="0.25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 x14ac:dyDescent="0.25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 x14ac:dyDescent="0.25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 x14ac:dyDescent="0.25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 x14ac:dyDescent="0.25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25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 x14ac:dyDescent="0.25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 x14ac:dyDescent="0.25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25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 x14ac:dyDescent="0.25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 x14ac:dyDescent="0.25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 x14ac:dyDescent="0.25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 x14ac:dyDescent="0.25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 x14ac:dyDescent="0.25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 x14ac:dyDescent="0.25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 x14ac:dyDescent="0.25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25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25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 x14ac:dyDescent="0.25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25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25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25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25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25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 x14ac:dyDescent="0.25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25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25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 x14ac:dyDescent="0.25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25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25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 x14ac:dyDescent="0.25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25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25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 x14ac:dyDescent="0.25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25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 x14ac:dyDescent="0.25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 x14ac:dyDescent="0.25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25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25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 x14ac:dyDescent="0.25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25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 x14ac:dyDescent="0.25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25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 x14ac:dyDescent="0.25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 x14ac:dyDescent="0.25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 x14ac:dyDescent="0.25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 x14ac:dyDescent="0.25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25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 x14ac:dyDescent="0.25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 x14ac:dyDescent="0.25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 x14ac:dyDescent="0.25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25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25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 x14ac:dyDescent="0.25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25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 x14ac:dyDescent="0.25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25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 x14ac:dyDescent="0.25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 x14ac:dyDescent="0.25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 x14ac:dyDescent="0.25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 x14ac:dyDescent="0.25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 x14ac:dyDescent="0.25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25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 x14ac:dyDescent="0.25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 x14ac:dyDescent="0.25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 x14ac:dyDescent="0.25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 x14ac:dyDescent="0.25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 x14ac:dyDescent="0.25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 x14ac:dyDescent="0.25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 x14ac:dyDescent="0.25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 x14ac:dyDescent="0.25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25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25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25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 x14ac:dyDescent="0.25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25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25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 x14ac:dyDescent="0.25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 x14ac:dyDescent="0.25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 x14ac:dyDescent="0.25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25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 x14ac:dyDescent="0.25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 x14ac:dyDescent="0.25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 x14ac:dyDescent="0.25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25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 x14ac:dyDescent="0.25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25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 x14ac:dyDescent="0.25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 x14ac:dyDescent="0.25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 x14ac:dyDescent="0.25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 x14ac:dyDescent="0.25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25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 x14ac:dyDescent="0.25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25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25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25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 x14ac:dyDescent="0.25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 x14ac:dyDescent="0.25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 x14ac:dyDescent="0.25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25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 x14ac:dyDescent="0.25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 x14ac:dyDescent="0.25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 x14ac:dyDescent="0.25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 x14ac:dyDescent="0.25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 x14ac:dyDescent="0.25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 x14ac:dyDescent="0.25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 x14ac:dyDescent="0.25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 x14ac:dyDescent="0.25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25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25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 x14ac:dyDescent="0.25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25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25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25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25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 x14ac:dyDescent="0.25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 x14ac:dyDescent="0.25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 x14ac:dyDescent="0.25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25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 x14ac:dyDescent="0.25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 x14ac:dyDescent="0.25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 x14ac:dyDescent="0.25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25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 x14ac:dyDescent="0.25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25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 x14ac:dyDescent="0.25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 x14ac:dyDescent="0.25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 x14ac:dyDescent="0.25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25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 x14ac:dyDescent="0.25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 x14ac:dyDescent="0.25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25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 x14ac:dyDescent="0.25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 x14ac:dyDescent="0.25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25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 x14ac:dyDescent="0.25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25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25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 x14ac:dyDescent="0.25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25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25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 x14ac:dyDescent="0.25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25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25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 x14ac:dyDescent="0.25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25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 x14ac:dyDescent="0.25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 x14ac:dyDescent="0.25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25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 x14ac:dyDescent="0.25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 x14ac:dyDescent="0.25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 x14ac:dyDescent="0.25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 x14ac:dyDescent="0.25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 x14ac:dyDescent="0.25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25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25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25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 x14ac:dyDescent="0.25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25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 x14ac:dyDescent="0.25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25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25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 x14ac:dyDescent="0.25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 x14ac:dyDescent="0.25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 x14ac:dyDescent="0.25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 x14ac:dyDescent="0.25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25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25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 x14ac:dyDescent="0.25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 x14ac:dyDescent="0.25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25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 x14ac:dyDescent="0.25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 x14ac:dyDescent="0.25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 x14ac:dyDescent="0.25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 x14ac:dyDescent="0.25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25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 x14ac:dyDescent="0.25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 x14ac:dyDescent="0.25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 x14ac:dyDescent="0.25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 x14ac:dyDescent="0.25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 x14ac:dyDescent="0.25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 x14ac:dyDescent="0.25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 x14ac:dyDescent="0.25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 x14ac:dyDescent="0.25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 x14ac:dyDescent="0.25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 x14ac:dyDescent="0.25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 x14ac:dyDescent="0.25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25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25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25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25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25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 x14ac:dyDescent="0.25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 x14ac:dyDescent="0.25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25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25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 x14ac:dyDescent="0.25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25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 x14ac:dyDescent="0.25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 x14ac:dyDescent="0.25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25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 x14ac:dyDescent="0.25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 x14ac:dyDescent="0.25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 x14ac:dyDescent="0.25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 x14ac:dyDescent="0.25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 x14ac:dyDescent="0.25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 x14ac:dyDescent="0.25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 x14ac:dyDescent="0.25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25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 x14ac:dyDescent="0.25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 x14ac:dyDescent="0.25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 x14ac:dyDescent="0.25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 x14ac:dyDescent="0.25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25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 x14ac:dyDescent="0.25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 x14ac:dyDescent="0.25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 x14ac:dyDescent="0.25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 x14ac:dyDescent="0.25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 x14ac:dyDescent="0.25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 x14ac:dyDescent="0.25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 x14ac:dyDescent="0.25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 x14ac:dyDescent="0.25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 x14ac:dyDescent="0.25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 x14ac:dyDescent="0.25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 x14ac:dyDescent="0.25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25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 x14ac:dyDescent="0.25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 x14ac:dyDescent="0.25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 x14ac:dyDescent="0.25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25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25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 x14ac:dyDescent="0.25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 x14ac:dyDescent="0.25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25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25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25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 x14ac:dyDescent="0.25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 x14ac:dyDescent="0.25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25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25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25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 x14ac:dyDescent="0.25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25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 x14ac:dyDescent="0.25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25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 x14ac:dyDescent="0.25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 x14ac:dyDescent="0.25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25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 x14ac:dyDescent="0.25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 x14ac:dyDescent="0.25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25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 x14ac:dyDescent="0.25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 x14ac:dyDescent="0.25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25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 x14ac:dyDescent="0.25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 x14ac:dyDescent="0.25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 x14ac:dyDescent="0.25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 x14ac:dyDescent="0.25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 x14ac:dyDescent="0.25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 x14ac:dyDescent="0.25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25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25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 x14ac:dyDescent="0.25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25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 x14ac:dyDescent="0.25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 x14ac:dyDescent="0.25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 x14ac:dyDescent="0.25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 x14ac:dyDescent="0.25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 x14ac:dyDescent="0.25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25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25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 x14ac:dyDescent="0.25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25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 x14ac:dyDescent="0.25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25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 x14ac:dyDescent="0.25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 x14ac:dyDescent="0.25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 x14ac:dyDescent="0.25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 x14ac:dyDescent="0.25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25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25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 x14ac:dyDescent="0.25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 x14ac:dyDescent="0.25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25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 x14ac:dyDescent="0.25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 x14ac:dyDescent="0.25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25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25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25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 x14ac:dyDescent="0.25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 x14ac:dyDescent="0.25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25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 x14ac:dyDescent="0.25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25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25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25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25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 x14ac:dyDescent="0.25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25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 x14ac:dyDescent="0.25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25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 x14ac:dyDescent="0.25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 x14ac:dyDescent="0.25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 x14ac:dyDescent="0.25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 x14ac:dyDescent="0.25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 x14ac:dyDescent="0.25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 x14ac:dyDescent="0.25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25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 x14ac:dyDescent="0.25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25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 x14ac:dyDescent="0.25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25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 x14ac:dyDescent="0.25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25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25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25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25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 x14ac:dyDescent="0.25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25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 x14ac:dyDescent="0.25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 x14ac:dyDescent="0.25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 x14ac:dyDescent="0.25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 x14ac:dyDescent="0.25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25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 x14ac:dyDescent="0.25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 x14ac:dyDescent="0.25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 x14ac:dyDescent="0.25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25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25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25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 x14ac:dyDescent="0.25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25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 x14ac:dyDescent="0.25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25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 x14ac:dyDescent="0.25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25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25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25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 x14ac:dyDescent="0.25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25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25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25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25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 x14ac:dyDescent="0.25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 x14ac:dyDescent="0.25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 x14ac:dyDescent="0.25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 x14ac:dyDescent="0.25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25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 x14ac:dyDescent="0.25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25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25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 x14ac:dyDescent="0.25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 x14ac:dyDescent="0.25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25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25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 x14ac:dyDescent="0.25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 x14ac:dyDescent="0.25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25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25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 x14ac:dyDescent="0.25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25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25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 x14ac:dyDescent="0.25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25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 x14ac:dyDescent="0.25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 x14ac:dyDescent="0.25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 x14ac:dyDescent="0.25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25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25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 x14ac:dyDescent="0.25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25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25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 x14ac:dyDescent="0.25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 x14ac:dyDescent="0.25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 x14ac:dyDescent="0.25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 x14ac:dyDescent="0.25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 x14ac:dyDescent="0.25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25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 x14ac:dyDescent="0.25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 x14ac:dyDescent="0.25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 x14ac:dyDescent="0.25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 x14ac:dyDescent="0.25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 x14ac:dyDescent="0.25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 x14ac:dyDescent="0.25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25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25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25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25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 x14ac:dyDescent="0.25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25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25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25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25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25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 x14ac:dyDescent="0.25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 x14ac:dyDescent="0.25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 x14ac:dyDescent="0.25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25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 x14ac:dyDescent="0.25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 x14ac:dyDescent="0.25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 x14ac:dyDescent="0.25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25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 x14ac:dyDescent="0.25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25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25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 x14ac:dyDescent="0.25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 x14ac:dyDescent="0.25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 x14ac:dyDescent="0.25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 x14ac:dyDescent="0.25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25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 x14ac:dyDescent="0.25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 x14ac:dyDescent="0.25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 x14ac:dyDescent="0.25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25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25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 x14ac:dyDescent="0.25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 x14ac:dyDescent="0.25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 x14ac:dyDescent="0.25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 x14ac:dyDescent="0.25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 x14ac:dyDescent="0.25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 x14ac:dyDescent="0.25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 x14ac:dyDescent="0.25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 x14ac:dyDescent="0.25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25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25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25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 x14ac:dyDescent="0.25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 x14ac:dyDescent="0.25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 x14ac:dyDescent="0.25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25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 x14ac:dyDescent="0.25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 x14ac:dyDescent="0.25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25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 x14ac:dyDescent="0.25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 x14ac:dyDescent="0.25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 x14ac:dyDescent="0.25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 x14ac:dyDescent="0.25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 x14ac:dyDescent="0.25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25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 x14ac:dyDescent="0.25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 x14ac:dyDescent="0.25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25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 x14ac:dyDescent="0.25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25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25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 x14ac:dyDescent="0.25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25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 x14ac:dyDescent="0.25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 x14ac:dyDescent="0.25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25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 x14ac:dyDescent="0.25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25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25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 x14ac:dyDescent="0.25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 x14ac:dyDescent="0.25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25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 x14ac:dyDescent="0.25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 x14ac:dyDescent="0.25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 x14ac:dyDescent="0.25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25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 x14ac:dyDescent="0.25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 x14ac:dyDescent="0.25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 x14ac:dyDescent="0.25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25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 x14ac:dyDescent="0.25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 x14ac:dyDescent="0.25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 x14ac:dyDescent="0.25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25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25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 x14ac:dyDescent="0.25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 x14ac:dyDescent="0.25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 x14ac:dyDescent="0.25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25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 x14ac:dyDescent="0.25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 x14ac:dyDescent="0.25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 x14ac:dyDescent="0.25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 x14ac:dyDescent="0.25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25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 x14ac:dyDescent="0.25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 x14ac:dyDescent="0.25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 x14ac:dyDescent="0.25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 x14ac:dyDescent="0.25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 x14ac:dyDescent="0.25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25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25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 x14ac:dyDescent="0.25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 x14ac:dyDescent="0.25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 x14ac:dyDescent="0.25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 x14ac:dyDescent="0.25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 x14ac:dyDescent="0.25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25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 x14ac:dyDescent="0.25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25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 x14ac:dyDescent="0.25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 x14ac:dyDescent="0.25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25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 x14ac:dyDescent="0.25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 x14ac:dyDescent="0.25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 x14ac:dyDescent="0.25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 x14ac:dyDescent="0.25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25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 x14ac:dyDescent="0.25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 x14ac:dyDescent="0.25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 x14ac:dyDescent="0.25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 x14ac:dyDescent="0.25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 x14ac:dyDescent="0.25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 x14ac:dyDescent="0.25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 x14ac:dyDescent="0.25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 x14ac:dyDescent="0.25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 x14ac:dyDescent="0.25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25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 x14ac:dyDescent="0.25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 x14ac:dyDescent="0.25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 x14ac:dyDescent="0.25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 x14ac:dyDescent="0.25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 x14ac:dyDescent="0.25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 x14ac:dyDescent="0.25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 x14ac:dyDescent="0.25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 x14ac:dyDescent="0.25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 x14ac:dyDescent="0.25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 x14ac:dyDescent="0.25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25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 x14ac:dyDescent="0.25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 x14ac:dyDescent="0.25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 x14ac:dyDescent="0.25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25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 x14ac:dyDescent="0.25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25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25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 x14ac:dyDescent="0.25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 x14ac:dyDescent="0.25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25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 x14ac:dyDescent="0.25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 x14ac:dyDescent="0.25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 x14ac:dyDescent="0.25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25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25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 x14ac:dyDescent="0.25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 x14ac:dyDescent="0.25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 x14ac:dyDescent="0.25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 x14ac:dyDescent="0.25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 x14ac:dyDescent="0.25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25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25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 x14ac:dyDescent="0.25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25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 x14ac:dyDescent="0.25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 x14ac:dyDescent="0.25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 x14ac:dyDescent="0.25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 x14ac:dyDescent="0.25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25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 x14ac:dyDescent="0.25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 x14ac:dyDescent="0.25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 x14ac:dyDescent="0.25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 x14ac:dyDescent="0.25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 x14ac:dyDescent="0.25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 x14ac:dyDescent="0.25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 x14ac:dyDescent="0.25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 x14ac:dyDescent="0.25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25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 x14ac:dyDescent="0.25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25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 x14ac:dyDescent="0.25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 x14ac:dyDescent="0.25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25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25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 x14ac:dyDescent="0.25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 x14ac:dyDescent="0.25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25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 x14ac:dyDescent="0.25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 x14ac:dyDescent="0.25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 x14ac:dyDescent="0.25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25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 x14ac:dyDescent="0.25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25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25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25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25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 x14ac:dyDescent="0.25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25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 x14ac:dyDescent="0.25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 x14ac:dyDescent="0.25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 x14ac:dyDescent="0.25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25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 x14ac:dyDescent="0.25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 x14ac:dyDescent="0.25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 x14ac:dyDescent="0.25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 x14ac:dyDescent="0.25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 x14ac:dyDescent="0.25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25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 x14ac:dyDescent="0.25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 x14ac:dyDescent="0.25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 x14ac:dyDescent="0.25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25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 x14ac:dyDescent="0.25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 x14ac:dyDescent="0.25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25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 x14ac:dyDescent="0.25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 x14ac:dyDescent="0.25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 x14ac:dyDescent="0.25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25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 x14ac:dyDescent="0.25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 x14ac:dyDescent="0.25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25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 x14ac:dyDescent="0.25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 x14ac:dyDescent="0.25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25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 x14ac:dyDescent="0.25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25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 x14ac:dyDescent="0.25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 x14ac:dyDescent="0.25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 x14ac:dyDescent="0.25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25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 x14ac:dyDescent="0.25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25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25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 x14ac:dyDescent="0.25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 x14ac:dyDescent="0.25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 x14ac:dyDescent="0.25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 x14ac:dyDescent="0.25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25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25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 x14ac:dyDescent="0.25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 x14ac:dyDescent="0.25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 x14ac:dyDescent="0.25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 x14ac:dyDescent="0.25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 x14ac:dyDescent="0.25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 x14ac:dyDescent="0.25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 x14ac:dyDescent="0.25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 x14ac:dyDescent="0.25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25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 x14ac:dyDescent="0.25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 x14ac:dyDescent="0.25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 x14ac:dyDescent="0.25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25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25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25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 x14ac:dyDescent="0.25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 x14ac:dyDescent="0.25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25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 x14ac:dyDescent="0.25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 x14ac:dyDescent="0.25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25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 x14ac:dyDescent="0.25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 x14ac:dyDescent="0.25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 x14ac:dyDescent="0.25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 x14ac:dyDescent="0.25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25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25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25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25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25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 x14ac:dyDescent="0.25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 x14ac:dyDescent="0.25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25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 x14ac:dyDescent="0.25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 x14ac:dyDescent="0.25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25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 x14ac:dyDescent="0.25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 x14ac:dyDescent="0.25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25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25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 x14ac:dyDescent="0.25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 x14ac:dyDescent="0.25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25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25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25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25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25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 x14ac:dyDescent="0.25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 x14ac:dyDescent="0.25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 x14ac:dyDescent="0.25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 x14ac:dyDescent="0.25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25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 x14ac:dyDescent="0.25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 x14ac:dyDescent="0.25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25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 x14ac:dyDescent="0.25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25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 x14ac:dyDescent="0.25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 x14ac:dyDescent="0.25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 x14ac:dyDescent="0.25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 x14ac:dyDescent="0.25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25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 x14ac:dyDescent="0.25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25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 x14ac:dyDescent="0.25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 x14ac:dyDescent="0.25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 x14ac:dyDescent="0.25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25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 x14ac:dyDescent="0.25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25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25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 x14ac:dyDescent="0.25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25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 x14ac:dyDescent="0.25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25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 x14ac:dyDescent="0.25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 x14ac:dyDescent="0.25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25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 x14ac:dyDescent="0.25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25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 x14ac:dyDescent="0.25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 x14ac:dyDescent="0.25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 x14ac:dyDescent="0.25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 x14ac:dyDescent="0.25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 x14ac:dyDescent="0.25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 x14ac:dyDescent="0.25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 x14ac:dyDescent="0.25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 x14ac:dyDescent="0.25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25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 x14ac:dyDescent="0.25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 x14ac:dyDescent="0.25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25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 x14ac:dyDescent="0.25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 x14ac:dyDescent="0.25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25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25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25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25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25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 x14ac:dyDescent="0.25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25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25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 x14ac:dyDescent="0.25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25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25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25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 x14ac:dyDescent="0.25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25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 x14ac:dyDescent="0.25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 x14ac:dyDescent="0.25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25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25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25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25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25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 x14ac:dyDescent="0.25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25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25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 x14ac:dyDescent="0.25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 x14ac:dyDescent="0.25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 x14ac:dyDescent="0.25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 x14ac:dyDescent="0.25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25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25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25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25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 x14ac:dyDescent="0.25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25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 x14ac:dyDescent="0.25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25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25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25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25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 x14ac:dyDescent="0.25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 x14ac:dyDescent="0.25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 x14ac:dyDescent="0.25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25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25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 x14ac:dyDescent="0.25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 x14ac:dyDescent="0.25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25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 x14ac:dyDescent="0.25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 x14ac:dyDescent="0.25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 x14ac:dyDescent="0.25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 x14ac:dyDescent="0.25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25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25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 x14ac:dyDescent="0.25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25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 x14ac:dyDescent="0.25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 x14ac:dyDescent="0.25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 x14ac:dyDescent="0.25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 x14ac:dyDescent="0.25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25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 x14ac:dyDescent="0.25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 x14ac:dyDescent="0.25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 x14ac:dyDescent="0.25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 x14ac:dyDescent="0.25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 x14ac:dyDescent="0.25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25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 x14ac:dyDescent="0.25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 x14ac:dyDescent="0.25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 x14ac:dyDescent="0.25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 x14ac:dyDescent="0.25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25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25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 x14ac:dyDescent="0.25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 x14ac:dyDescent="0.25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25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 x14ac:dyDescent="0.25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25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25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 x14ac:dyDescent="0.25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25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 x14ac:dyDescent="0.25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 x14ac:dyDescent="0.25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 x14ac:dyDescent="0.25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 x14ac:dyDescent="0.25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25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 x14ac:dyDescent="0.25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 x14ac:dyDescent="0.25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25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25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25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25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 x14ac:dyDescent="0.25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 x14ac:dyDescent="0.25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 x14ac:dyDescent="0.25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 x14ac:dyDescent="0.25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 x14ac:dyDescent="0.25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25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 x14ac:dyDescent="0.25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25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 x14ac:dyDescent="0.25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25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 x14ac:dyDescent="0.25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 x14ac:dyDescent="0.25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 x14ac:dyDescent="0.25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 x14ac:dyDescent="0.25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 x14ac:dyDescent="0.25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25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25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25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25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25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 x14ac:dyDescent="0.25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 x14ac:dyDescent="0.25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 x14ac:dyDescent="0.25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 x14ac:dyDescent="0.25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 x14ac:dyDescent="0.25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 x14ac:dyDescent="0.25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 x14ac:dyDescent="0.25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25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 x14ac:dyDescent="0.25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25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25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 x14ac:dyDescent="0.25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 x14ac:dyDescent="0.25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25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25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25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 x14ac:dyDescent="0.25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 x14ac:dyDescent="0.25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 x14ac:dyDescent="0.25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25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 x14ac:dyDescent="0.25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25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 x14ac:dyDescent="0.25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 x14ac:dyDescent="0.25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25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 x14ac:dyDescent="0.25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25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25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 x14ac:dyDescent="0.25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25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25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25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25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25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 x14ac:dyDescent="0.25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25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 x14ac:dyDescent="0.25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 x14ac:dyDescent="0.25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 x14ac:dyDescent="0.25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 x14ac:dyDescent="0.25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25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 x14ac:dyDescent="0.25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25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 x14ac:dyDescent="0.25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25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 x14ac:dyDescent="0.25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 x14ac:dyDescent="0.25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25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25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 x14ac:dyDescent="0.25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25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 x14ac:dyDescent="0.25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 x14ac:dyDescent="0.25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 x14ac:dyDescent="0.25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25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 x14ac:dyDescent="0.25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 x14ac:dyDescent="0.25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 x14ac:dyDescent="0.25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25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25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25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25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 x14ac:dyDescent="0.25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 x14ac:dyDescent="0.25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 x14ac:dyDescent="0.25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25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25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 x14ac:dyDescent="0.25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 x14ac:dyDescent="0.25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 x14ac:dyDescent="0.25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 x14ac:dyDescent="0.25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25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 x14ac:dyDescent="0.25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 x14ac:dyDescent="0.25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 x14ac:dyDescent="0.25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25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25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 x14ac:dyDescent="0.25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 x14ac:dyDescent="0.25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25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 x14ac:dyDescent="0.25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 x14ac:dyDescent="0.25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 x14ac:dyDescent="0.25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25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 x14ac:dyDescent="0.25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 x14ac:dyDescent="0.25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 x14ac:dyDescent="0.25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 x14ac:dyDescent="0.25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25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25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 x14ac:dyDescent="0.25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 x14ac:dyDescent="0.25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 x14ac:dyDescent="0.25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 x14ac:dyDescent="0.25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 x14ac:dyDescent="0.25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 x14ac:dyDescent="0.25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25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 x14ac:dyDescent="0.25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 x14ac:dyDescent="0.25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25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 x14ac:dyDescent="0.25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 x14ac:dyDescent="0.25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25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 x14ac:dyDescent="0.25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25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 x14ac:dyDescent="0.25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 x14ac:dyDescent="0.25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 x14ac:dyDescent="0.25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 x14ac:dyDescent="0.25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 x14ac:dyDescent="0.25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25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25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25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25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25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 x14ac:dyDescent="0.25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 x14ac:dyDescent="0.25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 x14ac:dyDescent="0.25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25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 x14ac:dyDescent="0.25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 x14ac:dyDescent="0.25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 x14ac:dyDescent="0.25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 x14ac:dyDescent="0.25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 x14ac:dyDescent="0.25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25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 x14ac:dyDescent="0.25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25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 x14ac:dyDescent="0.25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25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25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 x14ac:dyDescent="0.25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 x14ac:dyDescent="0.25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 x14ac:dyDescent="0.25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 x14ac:dyDescent="0.25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 x14ac:dyDescent="0.25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 x14ac:dyDescent="0.25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 x14ac:dyDescent="0.25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 x14ac:dyDescent="0.25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25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 x14ac:dyDescent="0.25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 x14ac:dyDescent="0.25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 x14ac:dyDescent="0.25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 x14ac:dyDescent="0.25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25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25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 x14ac:dyDescent="0.25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25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 x14ac:dyDescent="0.25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 x14ac:dyDescent="0.25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 x14ac:dyDescent="0.25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 x14ac:dyDescent="0.25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 x14ac:dyDescent="0.25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 x14ac:dyDescent="0.25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 x14ac:dyDescent="0.25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 x14ac:dyDescent="0.25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 x14ac:dyDescent="0.25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25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 x14ac:dyDescent="0.25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 x14ac:dyDescent="0.25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 x14ac:dyDescent="0.25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 x14ac:dyDescent="0.25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 x14ac:dyDescent="0.25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 x14ac:dyDescent="0.25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25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 x14ac:dyDescent="0.25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25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 x14ac:dyDescent="0.25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 x14ac:dyDescent="0.25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 x14ac:dyDescent="0.25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 x14ac:dyDescent="0.25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25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 x14ac:dyDescent="0.25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 x14ac:dyDescent="0.25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25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25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25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25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 x14ac:dyDescent="0.25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25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 x14ac:dyDescent="0.25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 x14ac:dyDescent="0.25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25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 x14ac:dyDescent="0.25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 x14ac:dyDescent="0.25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25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 x14ac:dyDescent="0.25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 x14ac:dyDescent="0.25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 x14ac:dyDescent="0.25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 x14ac:dyDescent="0.25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 x14ac:dyDescent="0.25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25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 x14ac:dyDescent="0.25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25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 x14ac:dyDescent="0.25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 x14ac:dyDescent="0.25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 x14ac:dyDescent="0.25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 x14ac:dyDescent="0.25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 x14ac:dyDescent="0.25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 x14ac:dyDescent="0.25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 x14ac:dyDescent="0.25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 x14ac:dyDescent="0.25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 x14ac:dyDescent="0.25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 x14ac:dyDescent="0.25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25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 x14ac:dyDescent="0.25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 x14ac:dyDescent="0.25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25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25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 x14ac:dyDescent="0.25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 x14ac:dyDescent="0.25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 x14ac:dyDescent="0.25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25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 x14ac:dyDescent="0.25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25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25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 x14ac:dyDescent="0.25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 x14ac:dyDescent="0.25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 x14ac:dyDescent="0.25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25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 x14ac:dyDescent="0.25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 x14ac:dyDescent="0.25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25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25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 x14ac:dyDescent="0.25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 x14ac:dyDescent="0.25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 x14ac:dyDescent="0.25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 x14ac:dyDescent="0.25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25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 x14ac:dyDescent="0.25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 x14ac:dyDescent="0.25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 x14ac:dyDescent="0.25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25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25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 x14ac:dyDescent="0.25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 x14ac:dyDescent="0.25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 x14ac:dyDescent="0.25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 x14ac:dyDescent="0.25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25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 x14ac:dyDescent="0.25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 x14ac:dyDescent="0.25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 x14ac:dyDescent="0.25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 x14ac:dyDescent="0.25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25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 x14ac:dyDescent="0.25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 x14ac:dyDescent="0.25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 x14ac:dyDescent="0.25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 x14ac:dyDescent="0.25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 x14ac:dyDescent="0.25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25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 x14ac:dyDescent="0.25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25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 x14ac:dyDescent="0.25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 x14ac:dyDescent="0.25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 x14ac:dyDescent="0.25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 x14ac:dyDescent="0.25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 x14ac:dyDescent="0.25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 x14ac:dyDescent="0.25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 x14ac:dyDescent="0.25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25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 x14ac:dyDescent="0.25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 x14ac:dyDescent="0.25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 x14ac:dyDescent="0.25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 x14ac:dyDescent="0.25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 x14ac:dyDescent="0.25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25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25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 x14ac:dyDescent="0.25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 x14ac:dyDescent="0.25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 x14ac:dyDescent="0.25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 x14ac:dyDescent="0.25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25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 x14ac:dyDescent="0.25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 x14ac:dyDescent="0.25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 x14ac:dyDescent="0.25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25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 x14ac:dyDescent="0.25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25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25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25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25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 x14ac:dyDescent="0.25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 x14ac:dyDescent="0.25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 x14ac:dyDescent="0.25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 x14ac:dyDescent="0.25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 x14ac:dyDescent="0.25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 x14ac:dyDescent="0.25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 x14ac:dyDescent="0.25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 x14ac:dyDescent="0.25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 x14ac:dyDescent="0.25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25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25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25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25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25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 x14ac:dyDescent="0.25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 x14ac:dyDescent="0.25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25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 x14ac:dyDescent="0.25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25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 x14ac:dyDescent="0.25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 x14ac:dyDescent="0.25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 x14ac:dyDescent="0.25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 x14ac:dyDescent="0.25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 x14ac:dyDescent="0.25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 x14ac:dyDescent="0.25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 x14ac:dyDescent="0.25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25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 x14ac:dyDescent="0.25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25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25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 x14ac:dyDescent="0.25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25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 x14ac:dyDescent="0.25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 x14ac:dyDescent="0.25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 x14ac:dyDescent="0.25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 x14ac:dyDescent="0.25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 x14ac:dyDescent="0.25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 x14ac:dyDescent="0.25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 x14ac:dyDescent="0.25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 x14ac:dyDescent="0.25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25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 x14ac:dyDescent="0.25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 x14ac:dyDescent="0.25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25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25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 x14ac:dyDescent="0.25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25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 x14ac:dyDescent="0.25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 x14ac:dyDescent="0.25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 x14ac:dyDescent="0.25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25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25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 x14ac:dyDescent="0.25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 x14ac:dyDescent="0.25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25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 x14ac:dyDescent="0.25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 x14ac:dyDescent="0.25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 x14ac:dyDescent="0.25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 x14ac:dyDescent="0.25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 x14ac:dyDescent="0.25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 x14ac:dyDescent="0.25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 x14ac:dyDescent="0.25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 x14ac:dyDescent="0.25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25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 x14ac:dyDescent="0.25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 x14ac:dyDescent="0.25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 x14ac:dyDescent="0.25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25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 x14ac:dyDescent="0.25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 x14ac:dyDescent="0.25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 x14ac:dyDescent="0.25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 x14ac:dyDescent="0.25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25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 x14ac:dyDescent="0.25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25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 x14ac:dyDescent="0.25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25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25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25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25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25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 x14ac:dyDescent="0.25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 x14ac:dyDescent="0.25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25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25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 x14ac:dyDescent="0.25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25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 x14ac:dyDescent="0.25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 x14ac:dyDescent="0.25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 x14ac:dyDescent="0.25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25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 x14ac:dyDescent="0.25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25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 x14ac:dyDescent="0.25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 x14ac:dyDescent="0.25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 x14ac:dyDescent="0.25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 x14ac:dyDescent="0.25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25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25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25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 x14ac:dyDescent="0.25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25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 x14ac:dyDescent="0.25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25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 x14ac:dyDescent="0.25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 x14ac:dyDescent="0.25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 x14ac:dyDescent="0.25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 x14ac:dyDescent="0.25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25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 x14ac:dyDescent="0.25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 x14ac:dyDescent="0.25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25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25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25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 x14ac:dyDescent="0.25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 x14ac:dyDescent="0.25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25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25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 x14ac:dyDescent="0.25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 x14ac:dyDescent="0.25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 x14ac:dyDescent="0.25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25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 x14ac:dyDescent="0.25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 x14ac:dyDescent="0.25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25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25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25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 x14ac:dyDescent="0.25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25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25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25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25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25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 x14ac:dyDescent="0.25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 x14ac:dyDescent="0.25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25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 x14ac:dyDescent="0.25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25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25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25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 x14ac:dyDescent="0.25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 x14ac:dyDescent="0.25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 x14ac:dyDescent="0.25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 x14ac:dyDescent="0.25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25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 x14ac:dyDescent="0.25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 x14ac:dyDescent="0.25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 x14ac:dyDescent="0.25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25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 x14ac:dyDescent="0.25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 x14ac:dyDescent="0.25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 x14ac:dyDescent="0.25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 x14ac:dyDescent="0.25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25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25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25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 x14ac:dyDescent="0.25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 x14ac:dyDescent="0.25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 x14ac:dyDescent="0.25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25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 x14ac:dyDescent="0.25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 x14ac:dyDescent="0.25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 x14ac:dyDescent="0.25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 x14ac:dyDescent="0.25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 x14ac:dyDescent="0.25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25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25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 x14ac:dyDescent="0.25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 x14ac:dyDescent="0.25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 x14ac:dyDescent="0.25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25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 x14ac:dyDescent="0.25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 x14ac:dyDescent="0.25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 x14ac:dyDescent="0.25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 x14ac:dyDescent="0.25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25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25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 x14ac:dyDescent="0.25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 x14ac:dyDescent="0.25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 x14ac:dyDescent="0.25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25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25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 x14ac:dyDescent="0.25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25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 x14ac:dyDescent="0.25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 x14ac:dyDescent="0.25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25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 x14ac:dyDescent="0.25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 x14ac:dyDescent="0.25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 x14ac:dyDescent="0.25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25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25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 x14ac:dyDescent="0.25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25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 x14ac:dyDescent="0.25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 x14ac:dyDescent="0.25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 x14ac:dyDescent="0.25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25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25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 x14ac:dyDescent="0.25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 x14ac:dyDescent="0.25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 x14ac:dyDescent="0.25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 x14ac:dyDescent="0.25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 x14ac:dyDescent="0.25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25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 x14ac:dyDescent="0.25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25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25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 x14ac:dyDescent="0.25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 x14ac:dyDescent="0.25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25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25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 x14ac:dyDescent="0.25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 x14ac:dyDescent="0.25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 x14ac:dyDescent="0.25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 x14ac:dyDescent="0.25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25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 x14ac:dyDescent="0.25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25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25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25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 x14ac:dyDescent="0.25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25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 x14ac:dyDescent="0.25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 x14ac:dyDescent="0.25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 x14ac:dyDescent="0.25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 x14ac:dyDescent="0.25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25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 x14ac:dyDescent="0.25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25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 x14ac:dyDescent="0.25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 x14ac:dyDescent="0.25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 x14ac:dyDescent="0.25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25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 x14ac:dyDescent="0.25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 x14ac:dyDescent="0.25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 x14ac:dyDescent="0.25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 x14ac:dyDescent="0.25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 x14ac:dyDescent="0.25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 x14ac:dyDescent="0.25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 x14ac:dyDescent="0.25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25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25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 x14ac:dyDescent="0.25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 x14ac:dyDescent="0.25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 x14ac:dyDescent="0.25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25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 x14ac:dyDescent="0.25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 x14ac:dyDescent="0.25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25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25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25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25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25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 x14ac:dyDescent="0.25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 x14ac:dyDescent="0.25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 x14ac:dyDescent="0.25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25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 x14ac:dyDescent="0.25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25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 x14ac:dyDescent="0.25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 x14ac:dyDescent="0.25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 x14ac:dyDescent="0.25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 x14ac:dyDescent="0.25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 x14ac:dyDescent="0.25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 x14ac:dyDescent="0.25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 x14ac:dyDescent="0.25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 x14ac:dyDescent="0.25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 x14ac:dyDescent="0.25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 x14ac:dyDescent="0.25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 x14ac:dyDescent="0.25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25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 x14ac:dyDescent="0.25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 x14ac:dyDescent="0.25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 x14ac:dyDescent="0.25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 x14ac:dyDescent="0.25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25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25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 x14ac:dyDescent="0.25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25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 x14ac:dyDescent="0.25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 x14ac:dyDescent="0.25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 x14ac:dyDescent="0.25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25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 x14ac:dyDescent="0.25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 x14ac:dyDescent="0.25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25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 x14ac:dyDescent="0.25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 x14ac:dyDescent="0.25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 x14ac:dyDescent="0.25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25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 x14ac:dyDescent="0.25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 x14ac:dyDescent="0.25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 x14ac:dyDescent="0.25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 x14ac:dyDescent="0.25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 x14ac:dyDescent="0.25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 x14ac:dyDescent="0.25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25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25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 x14ac:dyDescent="0.25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25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 x14ac:dyDescent="0.25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 x14ac:dyDescent="0.25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 x14ac:dyDescent="0.25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 x14ac:dyDescent="0.25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25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25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 x14ac:dyDescent="0.25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 x14ac:dyDescent="0.25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 x14ac:dyDescent="0.25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25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 x14ac:dyDescent="0.25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 x14ac:dyDescent="0.25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 x14ac:dyDescent="0.25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 x14ac:dyDescent="0.25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 x14ac:dyDescent="0.25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 x14ac:dyDescent="0.25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25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25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 x14ac:dyDescent="0.25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25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 x14ac:dyDescent="0.25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25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 x14ac:dyDescent="0.25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 x14ac:dyDescent="0.25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 x14ac:dyDescent="0.25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 x14ac:dyDescent="0.25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25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 x14ac:dyDescent="0.25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 x14ac:dyDescent="0.25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 x14ac:dyDescent="0.25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 x14ac:dyDescent="0.25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 x14ac:dyDescent="0.25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25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25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25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 x14ac:dyDescent="0.25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 x14ac:dyDescent="0.25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 x14ac:dyDescent="0.25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 x14ac:dyDescent="0.25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25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 x14ac:dyDescent="0.25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 x14ac:dyDescent="0.25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25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25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 x14ac:dyDescent="0.25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25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 x14ac:dyDescent="0.25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 x14ac:dyDescent="0.25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 x14ac:dyDescent="0.25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 x14ac:dyDescent="0.25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25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 x14ac:dyDescent="0.25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25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 x14ac:dyDescent="0.25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 x14ac:dyDescent="0.25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 x14ac:dyDescent="0.25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25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 x14ac:dyDescent="0.25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 x14ac:dyDescent="0.25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 x14ac:dyDescent="0.25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 x14ac:dyDescent="0.25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25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25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25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25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 x14ac:dyDescent="0.25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 x14ac:dyDescent="0.25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 x14ac:dyDescent="0.25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 x14ac:dyDescent="0.25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25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 x14ac:dyDescent="0.25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 x14ac:dyDescent="0.25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 x14ac:dyDescent="0.25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 x14ac:dyDescent="0.25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 x14ac:dyDescent="0.25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25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 x14ac:dyDescent="0.25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 x14ac:dyDescent="0.25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 x14ac:dyDescent="0.25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 x14ac:dyDescent="0.25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 x14ac:dyDescent="0.25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 x14ac:dyDescent="0.25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 x14ac:dyDescent="0.25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 x14ac:dyDescent="0.25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 x14ac:dyDescent="0.25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 x14ac:dyDescent="0.25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 x14ac:dyDescent="0.25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 x14ac:dyDescent="0.25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 x14ac:dyDescent="0.25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 x14ac:dyDescent="0.25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25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 x14ac:dyDescent="0.25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 x14ac:dyDescent="0.25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25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 x14ac:dyDescent="0.25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25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 x14ac:dyDescent="0.25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25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 x14ac:dyDescent="0.25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25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 x14ac:dyDescent="0.25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 x14ac:dyDescent="0.25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 x14ac:dyDescent="0.25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 x14ac:dyDescent="0.25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 x14ac:dyDescent="0.25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 x14ac:dyDescent="0.25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 x14ac:dyDescent="0.25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 x14ac:dyDescent="0.25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 x14ac:dyDescent="0.25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 x14ac:dyDescent="0.25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25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 x14ac:dyDescent="0.25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25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 x14ac:dyDescent="0.25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25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25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25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 x14ac:dyDescent="0.25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25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25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 x14ac:dyDescent="0.25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 x14ac:dyDescent="0.25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25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25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 x14ac:dyDescent="0.25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25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 x14ac:dyDescent="0.25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 x14ac:dyDescent="0.25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 x14ac:dyDescent="0.25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25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 x14ac:dyDescent="0.25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 x14ac:dyDescent="0.25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 x14ac:dyDescent="0.25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 x14ac:dyDescent="0.25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 x14ac:dyDescent="0.25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 x14ac:dyDescent="0.25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25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25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 x14ac:dyDescent="0.25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25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 x14ac:dyDescent="0.25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 x14ac:dyDescent="0.25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 x14ac:dyDescent="0.25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25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25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25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25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 x14ac:dyDescent="0.25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 x14ac:dyDescent="0.25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 x14ac:dyDescent="0.25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 x14ac:dyDescent="0.25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25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25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 x14ac:dyDescent="0.25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25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 x14ac:dyDescent="0.25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 x14ac:dyDescent="0.25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 x14ac:dyDescent="0.25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 x14ac:dyDescent="0.25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 x14ac:dyDescent="0.25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25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 x14ac:dyDescent="0.25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 x14ac:dyDescent="0.25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 x14ac:dyDescent="0.25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25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 x14ac:dyDescent="0.25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 x14ac:dyDescent="0.25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25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25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 x14ac:dyDescent="0.25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 x14ac:dyDescent="0.25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 x14ac:dyDescent="0.25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25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 x14ac:dyDescent="0.25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 x14ac:dyDescent="0.25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 x14ac:dyDescent="0.25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25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 x14ac:dyDescent="0.25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 x14ac:dyDescent="0.25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 x14ac:dyDescent="0.25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 x14ac:dyDescent="0.25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 x14ac:dyDescent="0.25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 x14ac:dyDescent="0.25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 x14ac:dyDescent="0.25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 x14ac:dyDescent="0.25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 x14ac:dyDescent="0.25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 x14ac:dyDescent="0.25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25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 x14ac:dyDescent="0.25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25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25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 x14ac:dyDescent="0.25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 x14ac:dyDescent="0.25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 x14ac:dyDescent="0.25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25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 x14ac:dyDescent="0.25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 x14ac:dyDescent="0.25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 x14ac:dyDescent="0.25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25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 x14ac:dyDescent="0.25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 x14ac:dyDescent="0.25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 x14ac:dyDescent="0.25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25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25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25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 x14ac:dyDescent="0.25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25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 x14ac:dyDescent="0.25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 x14ac:dyDescent="0.25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 x14ac:dyDescent="0.25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 x14ac:dyDescent="0.25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25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25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 x14ac:dyDescent="0.25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25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25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 x14ac:dyDescent="0.25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25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 x14ac:dyDescent="0.25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25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25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 x14ac:dyDescent="0.25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25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 x14ac:dyDescent="0.25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25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 x14ac:dyDescent="0.25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25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 x14ac:dyDescent="0.25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 x14ac:dyDescent="0.25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 x14ac:dyDescent="0.25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 x14ac:dyDescent="0.25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 x14ac:dyDescent="0.25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 x14ac:dyDescent="0.25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25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 x14ac:dyDescent="0.25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25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 x14ac:dyDescent="0.25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25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25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25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 x14ac:dyDescent="0.25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25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 x14ac:dyDescent="0.25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 x14ac:dyDescent="0.25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 x14ac:dyDescent="0.25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 x14ac:dyDescent="0.25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 x14ac:dyDescent="0.25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25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 x14ac:dyDescent="0.25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 x14ac:dyDescent="0.25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 x14ac:dyDescent="0.25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25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25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 x14ac:dyDescent="0.25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 x14ac:dyDescent="0.25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25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 x14ac:dyDescent="0.25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25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 x14ac:dyDescent="0.25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 x14ac:dyDescent="0.25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25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 x14ac:dyDescent="0.25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 x14ac:dyDescent="0.25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25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25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 x14ac:dyDescent="0.25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25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 x14ac:dyDescent="0.25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 x14ac:dyDescent="0.25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 x14ac:dyDescent="0.25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 x14ac:dyDescent="0.25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 x14ac:dyDescent="0.25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 x14ac:dyDescent="0.25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 x14ac:dyDescent="0.25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25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 x14ac:dyDescent="0.25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 x14ac:dyDescent="0.25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 x14ac:dyDescent="0.25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 x14ac:dyDescent="0.25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 x14ac:dyDescent="0.25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25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25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 x14ac:dyDescent="0.25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25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 x14ac:dyDescent="0.25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 x14ac:dyDescent="0.25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 x14ac:dyDescent="0.25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 x14ac:dyDescent="0.25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 x14ac:dyDescent="0.25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 x14ac:dyDescent="0.25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 x14ac:dyDescent="0.25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 x14ac:dyDescent="0.25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 x14ac:dyDescent="0.25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 x14ac:dyDescent="0.25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 x14ac:dyDescent="0.25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25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 x14ac:dyDescent="0.25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 x14ac:dyDescent="0.25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 x14ac:dyDescent="0.25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25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25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25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 x14ac:dyDescent="0.25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25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 x14ac:dyDescent="0.25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 x14ac:dyDescent="0.25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 x14ac:dyDescent="0.25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25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 x14ac:dyDescent="0.25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 x14ac:dyDescent="0.25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 x14ac:dyDescent="0.25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25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 x14ac:dyDescent="0.25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25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 x14ac:dyDescent="0.25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 x14ac:dyDescent="0.25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 x14ac:dyDescent="0.25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 x14ac:dyDescent="0.25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 x14ac:dyDescent="0.25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 x14ac:dyDescent="0.25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 x14ac:dyDescent="0.25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25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25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 x14ac:dyDescent="0.25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 x14ac:dyDescent="0.25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 x14ac:dyDescent="0.25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25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 x14ac:dyDescent="0.25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 x14ac:dyDescent="0.25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 x14ac:dyDescent="0.25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25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 x14ac:dyDescent="0.25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 x14ac:dyDescent="0.25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 x14ac:dyDescent="0.25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25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25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25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 x14ac:dyDescent="0.25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25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 x14ac:dyDescent="0.25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25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 x14ac:dyDescent="0.25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25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 x14ac:dyDescent="0.25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 x14ac:dyDescent="0.25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25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25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25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25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25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25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25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 x14ac:dyDescent="0.25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 x14ac:dyDescent="0.25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 x14ac:dyDescent="0.25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25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25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25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25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25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 x14ac:dyDescent="0.25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25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25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25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 x14ac:dyDescent="0.25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 x14ac:dyDescent="0.25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 x14ac:dyDescent="0.25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25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 x14ac:dyDescent="0.25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 x14ac:dyDescent="0.25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25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 x14ac:dyDescent="0.25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25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25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 x14ac:dyDescent="0.25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 x14ac:dyDescent="0.25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25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 x14ac:dyDescent="0.25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 x14ac:dyDescent="0.25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25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25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 x14ac:dyDescent="0.25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 x14ac:dyDescent="0.25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25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 x14ac:dyDescent="0.25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 x14ac:dyDescent="0.25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 x14ac:dyDescent="0.25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 x14ac:dyDescent="0.25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 x14ac:dyDescent="0.25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25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 x14ac:dyDescent="0.25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25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25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 x14ac:dyDescent="0.25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 x14ac:dyDescent="0.25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 x14ac:dyDescent="0.25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 x14ac:dyDescent="0.25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25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 x14ac:dyDescent="0.25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 x14ac:dyDescent="0.25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 x14ac:dyDescent="0.25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 x14ac:dyDescent="0.25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 x14ac:dyDescent="0.25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 x14ac:dyDescent="0.25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 x14ac:dyDescent="0.25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25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 x14ac:dyDescent="0.25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 x14ac:dyDescent="0.25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 x14ac:dyDescent="0.25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25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 x14ac:dyDescent="0.25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 x14ac:dyDescent="0.25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 x14ac:dyDescent="0.25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25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25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 x14ac:dyDescent="0.25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 x14ac:dyDescent="0.25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25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 x14ac:dyDescent="0.25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25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 x14ac:dyDescent="0.25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25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25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25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25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 x14ac:dyDescent="0.25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25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 x14ac:dyDescent="0.25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 x14ac:dyDescent="0.25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 x14ac:dyDescent="0.25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 x14ac:dyDescent="0.25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25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25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 x14ac:dyDescent="0.25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 x14ac:dyDescent="0.25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 x14ac:dyDescent="0.25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25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25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 x14ac:dyDescent="0.25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 x14ac:dyDescent="0.25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 x14ac:dyDescent="0.25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 x14ac:dyDescent="0.25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 x14ac:dyDescent="0.25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25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 x14ac:dyDescent="0.25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 x14ac:dyDescent="0.25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25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25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 x14ac:dyDescent="0.25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 x14ac:dyDescent="0.25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25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25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 x14ac:dyDescent="0.25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25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25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25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 x14ac:dyDescent="0.25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 x14ac:dyDescent="0.25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25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 x14ac:dyDescent="0.25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 x14ac:dyDescent="0.25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 x14ac:dyDescent="0.25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25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25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 x14ac:dyDescent="0.25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 x14ac:dyDescent="0.25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25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 x14ac:dyDescent="0.25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 x14ac:dyDescent="0.25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 x14ac:dyDescent="0.25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25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 x14ac:dyDescent="0.25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 x14ac:dyDescent="0.25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 x14ac:dyDescent="0.25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25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 x14ac:dyDescent="0.25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 x14ac:dyDescent="0.25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25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 x14ac:dyDescent="0.25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 x14ac:dyDescent="0.25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25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25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 x14ac:dyDescent="0.25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25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 x14ac:dyDescent="0.25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 x14ac:dyDescent="0.25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 x14ac:dyDescent="0.25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 x14ac:dyDescent="0.25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25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25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25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 x14ac:dyDescent="0.25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25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 x14ac:dyDescent="0.25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 x14ac:dyDescent="0.25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25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 x14ac:dyDescent="0.25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 x14ac:dyDescent="0.25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 x14ac:dyDescent="0.25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 x14ac:dyDescent="0.25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25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 x14ac:dyDescent="0.25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25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 x14ac:dyDescent="0.25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25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25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25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25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 x14ac:dyDescent="0.25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25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25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25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25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25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 x14ac:dyDescent="0.25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 x14ac:dyDescent="0.25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 x14ac:dyDescent="0.25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25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 x14ac:dyDescent="0.25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25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 x14ac:dyDescent="0.25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25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25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 x14ac:dyDescent="0.25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25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25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 x14ac:dyDescent="0.25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 x14ac:dyDescent="0.25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 x14ac:dyDescent="0.25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25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 x14ac:dyDescent="0.25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 x14ac:dyDescent="0.25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25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25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25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25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25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25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 x14ac:dyDescent="0.25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 x14ac:dyDescent="0.25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 x14ac:dyDescent="0.25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 x14ac:dyDescent="0.25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25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 x14ac:dyDescent="0.25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 x14ac:dyDescent="0.25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 x14ac:dyDescent="0.25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 x14ac:dyDescent="0.25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25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 x14ac:dyDescent="0.25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25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25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 x14ac:dyDescent="0.25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 x14ac:dyDescent="0.25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25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25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25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 x14ac:dyDescent="0.25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 x14ac:dyDescent="0.25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25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 x14ac:dyDescent="0.25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 x14ac:dyDescent="0.25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 x14ac:dyDescent="0.25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 x14ac:dyDescent="0.25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25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 x14ac:dyDescent="0.25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25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25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 x14ac:dyDescent="0.25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25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25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25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 x14ac:dyDescent="0.25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 x14ac:dyDescent="0.25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 x14ac:dyDescent="0.25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25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25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 x14ac:dyDescent="0.25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 x14ac:dyDescent="0.25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 x14ac:dyDescent="0.25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 x14ac:dyDescent="0.25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 x14ac:dyDescent="0.25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25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 x14ac:dyDescent="0.25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 x14ac:dyDescent="0.25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 x14ac:dyDescent="0.25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25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25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 x14ac:dyDescent="0.25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 x14ac:dyDescent="0.25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 x14ac:dyDescent="0.25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 x14ac:dyDescent="0.25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 x14ac:dyDescent="0.25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 x14ac:dyDescent="0.25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 x14ac:dyDescent="0.25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25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 x14ac:dyDescent="0.25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 x14ac:dyDescent="0.25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 x14ac:dyDescent="0.25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 x14ac:dyDescent="0.25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 x14ac:dyDescent="0.25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 x14ac:dyDescent="0.25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 x14ac:dyDescent="0.25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25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25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25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25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25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25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25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25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 x14ac:dyDescent="0.25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25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 x14ac:dyDescent="0.25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 x14ac:dyDescent="0.25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 x14ac:dyDescent="0.25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 x14ac:dyDescent="0.25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25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 x14ac:dyDescent="0.25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 x14ac:dyDescent="0.25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25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25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25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 x14ac:dyDescent="0.25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25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25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25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 x14ac:dyDescent="0.25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25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 x14ac:dyDescent="0.25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 x14ac:dyDescent="0.25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 x14ac:dyDescent="0.25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25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25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 x14ac:dyDescent="0.25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 x14ac:dyDescent="0.25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 x14ac:dyDescent="0.25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25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 x14ac:dyDescent="0.25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 x14ac:dyDescent="0.25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 x14ac:dyDescent="0.25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 x14ac:dyDescent="0.25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 x14ac:dyDescent="0.25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 x14ac:dyDescent="0.25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25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25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25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 x14ac:dyDescent="0.25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25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 x14ac:dyDescent="0.25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25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 x14ac:dyDescent="0.25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 x14ac:dyDescent="0.25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25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 x14ac:dyDescent="0.25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 x14ac:dyDescent="0.25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 x14ac:dyDescent="0.25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 x14ac:dyDescent="0.25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25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 x14ac:dyDescent="0.25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 x14ac:dyDescent="0.25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25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25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25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25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 x14ac:dyDescent="0.25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25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 x14ac:dyDescent="0.25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25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25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 x14ac:dyDescent="0.25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 x14ac:dyDescent="0.25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 x14ac:dyDescent="0.25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 x14ac:dyDescent="0.25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25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 x14ac:dyDescent="0.25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 x14ac:dyDescent="0.25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25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25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25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25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 x14ac:dyDescent="0.25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25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25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25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 x14ac:dyDescent="0.25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 x14ac:dyDescent="0.25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25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 x14ac:dyDescent="0.25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25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 x14ac:dyDescent="0.25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 x14ac:dyDescent="0.25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 x14ac:dyDescent="0.25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 x14ac:dyDescent="0.25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 x14ac:dyDescent="0.25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25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25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25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25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 x14ac:dyDescent="0.25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25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 x14ac:dyDescent="0.25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 x14ac:dyDescent="0.25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 x14ac:dyDescent="0.25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 x14ac:dyDescent="0.25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25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 x14ac:dyDescent="0.25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25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25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 x14ac:dyDescent="0.25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25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 x14ac:dyDescent="0.25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 x14ac:dyDescent="0.25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25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 x14ac:dyDescent="0.25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25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 x14ac:dyDescent="0.25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25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 x14ac:dyDescent="0.25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 x14ac:dyDescent="0.25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25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25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25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25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25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 x14ac:dyDescent="0.25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 x14ac:dyDescent="0.25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25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25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 x14ac:dyDescent="0.25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 x14ac:dyDescent="0.25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 x14ac:dyDescent="0.25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 x14ac:dyDescent="0.25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 x14ac:dyDescent="0.25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 x14ac:dyDescent="0.25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 x14ac:dyDescent="0.25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25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25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 x14ac:dyDescent="0.25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 x14ac:dyDescent="0.25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 x14ac:dyDescent="0.25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 x14ac:dyDescent="0.25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25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 x14ac:dyDescent="0.25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25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 x14ac:dyDescent="0.25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25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25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 x14ac:dyDescent="0.25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 x14ac:dyDescent="0.25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 x14ac:dyDescent="0.25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 x14ac:dyDescent="0.25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 x14ac:dyDescent="0.25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 x14ac:dyDescent="0.25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 x14ac:dyDescent="0.25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 x14ac:dyDescent="0.25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25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25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 x14ac:dyDescent="0.25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25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 x14ac:dyDescent="0.25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25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25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25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 x14ac:dyDescent="0.25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 x14ac:dyDescent="0.25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25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 x14ac:dyDescent="0.25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 x14ac:dyDescent="0.25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 x14ac:dyDescent="0.25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 x14ac:dyDescent="0.25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 x14ac:dyDescent="0.25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25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 x14ac:dyDescent="0.25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 x14ac:dyDescent="0.25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 x14ac:dyDescent="0.25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 x14ac:dyDescent="0.25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 x14ac:dyDescent="0.25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25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 x14ac:dyDescent="0.25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 x14ac:dyDescent="0.25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 x14ac:dyDescent="0.25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25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 x14ac:dyDescent="0.25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 x14ac:dyDescent="0.25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25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 x14ac:dyDescent="0.25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 x14ac:dyDescent="0.25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 x14ac:dyDescent="0.25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25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 x14ac:dyDescent="0.25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25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 x14ac:dyDescent="0.25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25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 x14ac:dyDescent="0.25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 x14ac:dyDescent="0.25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 x14ac:dyDescent="0.25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25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 x14ac:dyDescent="0.25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 x14ac:dyDescent="0.25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 x14ac:dyDescent="0.25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 x14ac:dyDescent="0.25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25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 x14ac:dyDescent="0.25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25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 x14ac:dyDescent="0.25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 x14ac:dyDescent="0.25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 x14ac:dyDescent="0.25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25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 x14ac:dyDescent="0.25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 x14ac:dyDescent="0.25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 x14ac:dyDescent="0.25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25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 x14ac:dyDescent="0.25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25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 x14ac:dyDescent="0.25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 x14ac:dyDescent="0.25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 x14ac:dyDescent="0.25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 x14ac:dyDescent="0.25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25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 x14ac:dyDescent="0.25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25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 x14ac:dyDescent="0.25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 x14ac:dyDescent="0.25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 x14ac:dyDescent="0.25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 x14ac:dyDescent="0.25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25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 x14ac:dyDescent="0.25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25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 x14ac:dyDescent="0.25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 x14ac:dyDescent="0.25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25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 x14ac:dyDescent="0.25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 x14ac:dyDescent="0.25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25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25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 x14ac:dyDescent="0.25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25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 x14ac:dyDescent="0.25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 x14ac:dyDescent="0.25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25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25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 x14ac:dyDescent="0.25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 x14ac:dyDescent="0.25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25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 x14ac:dyDescent="0.25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 x14ac:dyDescent="0.25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25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25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 x14ac:dyDescent="0.25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25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 x14ac:dyDescent="0.25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 x14ac:dyDescent="0.25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25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 x14ac:dyDescent="0.25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 x14ac:dyDescent="0.25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 x14ac:dyDescent="0.25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25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 x14ac:dyDescent="0.25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25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25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 x14ac:dyDescent="0.25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25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 x14ac:dyDescent="0.25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 x14ac:dyDescent="0.25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 x14ac:dyDescent="0.25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25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 x14ac:dyDescent="0.25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 x14ac:dyDescent="0.25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 x14ac:dyDescent="0.25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25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25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 x14ac:dyDescent="0.25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 x14ac:dyDescent="0.25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 x14ac:dyDescent="0.25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 x14ac:dyDescent="0.25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25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25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 x14ac:dyDescent="0.25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 x14ac:dyDescent="0.25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25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 x14ac:dyDescent="0.25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25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25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 x14ac:dyDescent="0.25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25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25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25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25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 x14ac:dyDescent="0.25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 x14ac:dyDescent="0.25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25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 x14ac:dyDescent="0.25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 x14ac:dyDescent="0.25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25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 x14ac:dyDescent="0.25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 x14ac:dyDescent="0.25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 x14ac:dyDescent="0.25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 x14ac:dyDescent="0.25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25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 x14ac:dyDescent="0.25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 x14ac:dyDescent="0.25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 x14ac:dyDescent="0.25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25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25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 x14ac:dyDescent="0.25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 x14ac:dyDescent="0.25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 x14ac:dyDescent="0.25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 x14ac:dyDescent="0.25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25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 x14ac:dyDescent="0.25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 x14ac:dyDescent="0.25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 x14ac:dyDescent="0.25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 x14ac:dyDescent="0.25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25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 x14ac:dyDescent="0.25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25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 x14ac:dyDescent="0.25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 x14ac:dyDescent="0.25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 x14ac:dyDescent="0.25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25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25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 x14ac:dyDescent="0.25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25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 x14ac:dyDescent="0.25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 x14ac:dyDescent="0.25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25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25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 x14ac:dyDescent="0.25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 x14ac:dyDescent="0.25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25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 x14ac:dyDescent="0.25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 x14ac:dyDescent="0.25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 x14ac:dyDescent="0.25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 x14ac:dyDescent="0.25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 x14ac:dyDescent="0.25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 x14ac:dyDescent="0.25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 x14ac:dyDescent="0.25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25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 x14ac:dyDescent="0.25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 x14ac:dyDescent="0.25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 x14ac:dyDescent="0.25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25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 x14ac:dyDescent="0.25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 x14ac:dyDescent="0.25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 x14ac:dyDescent="0.25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25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 x14ac:dyDescent="0.25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 x14ac:dyDescent="0.25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25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25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25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25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 x14ac:dyDescent="0.25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 x14ac:dyDescent="0.25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 x14ac:dyDescent="0.25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 x14ac:dyDescent="0.25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 x14ac:dyDescent="0.25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 x14ac:dyDescent="0.25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 x14ac:dyDescent="0.25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 x14ac:dyDescent="0.25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 x14ac:dyDescent="0.25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25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25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25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 x14ac:dyDescent="0.25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25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 x14ac:dyDescent="0.25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25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 x14ac:dyDescent="0.25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 x14ac:dyDescent="0.25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25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 x14ac:dyDescent="0.25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 x14ac:dyDescent="0.25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 x14ac:dyDescent="0.25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 x14ac:dyDescent="0.25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25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25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25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25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25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 x14ac:dyDescent="0.25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 x14ac:dyDescent="0.25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 x14ac:dyDescent="0.25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25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 x14ac:dyDescent="0.25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 x14ac:dyDescent="0.25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25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25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 x14ac:dyDescent="0.25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 x14ac:dyDescent="0.25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25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 x14ac:dyDescent="0.25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25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 x14ac:dyDescent="0.25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25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 x14ac:dyDescent="0.25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25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25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 x14ac:dyDescent="0.25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 x14ac:dyDescent="0.25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 x14ac:dyDescent="0.25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 x14ac:dyDescent="0.25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25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 x14ac:dyDescent="0.25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 x14ac:dyDescent="0.25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25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25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 x14ac:dyDescent="0.25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 x14ac:dyDescent="0.25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 x14ac:dyDescent="0.25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25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 x14ac:dyDescent="0.25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 x14ac:dyDescent="0.25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 x14ac:dyDescent="0.25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 x14ac:dyDescent="0.25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 x14ac:dyDescent="0.25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25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25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 x14ac:dyDescent="0.25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 x14ac:dyDescent="0.25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 x14ac:dyDescent="0.25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 x14ac:dyDescent="0.25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 x14ac:dyDescent="0.25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 x14ac:dyDescent="0.25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25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 x14ac:dyDescent="0.25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 x14ac:dyDescent="0.25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25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 x14ac:dyDescent="0.25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25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 x14ac:dyDescent="0.25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25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 x14ac:dyDescent="0.25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 x14ac:dyDescent="0.25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 x14ac:dyDescent="0.25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25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25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25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 x14ac:dyDescent="0.25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 x14ac:dyDescent="0.25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 x14ac:dyDescent="0.25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25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 x14ac:dyDescent="0.25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 x14ac:dyDescent="0.25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 x14ac:dyDescent="0.25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 x14ac:dyDescent="0.25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 x14ac:dyDescent="0.25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 x14ac:dyDescent="0.25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 x14ac:dyDescent="0.25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25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 x14ac:dyDescent="0.25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 x14ac:dyDescent="0.25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25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 x14ac:dyDescent="0.25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25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 x14ac:dyDescent="0.25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25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 x14ac:dyDescent="0.25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25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 x14ac:dyDescent="0.25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25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 x14ac:dyDescent="0.25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 x14ac:dyDescent="0.25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 x14ac:dyDescent="0.25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 x14ac:dyDescent="0.25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 x14ac:dyDescent="0.25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 x14ac:dyDescent="0.25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25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25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25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 x14ac:dyDescent="0.25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25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 x14ac:dyDescent="0.25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25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25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 x14ac:dyDescent="0.25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 x14ac:dyDescent="0.25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25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 x14ac:dyDescent="0.25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 x14ac:dyDescent="0.25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 x14ac:dyDescent="0.25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25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 x14ac:dyDescent="0.25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 x14ac:dyDescent="0.25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 x14ac:dyDescent="0.25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25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 x14ac:dyDescent="0.25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25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25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 x14ac:dyDescent="0.25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25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25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 x14ac:dyDescent="0.25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 x14ac:dyDescent="0.25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 x14ac:dyDescent="0.25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25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 x14ac:dyDescent="0.25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 x14ac:dyDescent="0.25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 x14ac:dyDescent="0.25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 x14ac:dyDescent="0.25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25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25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25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 x14ac:dyDescent="0.25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25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 x14ac:dyDescent="0.25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 x14ac:dyDescent="0.25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25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25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 x14ac:dyDescent="0.25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25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 x14ac:dyDescent="0.25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 x14ac:dyDescent="0.25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 x14ac:dyDescent="0.25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 x14ac:dyDescent="0.25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 x14ac:dyDescent="0.25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 x14ac:dyDescent="0.25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 x14ac:dyDescent="0.25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25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 x14ac:dyDescent="0.25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 x14ac:dyDescent="0.25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25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 x14ac:dyDescent="0.25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 x14ac:dyDescent="0.25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 x14ac:dyDescent="0.25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25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 x14ac:dyDescent="0.25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25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 x14ac:dyDescent="0.25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25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25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 x14ac:dyDescent="0.25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 x14ac:dyDescent="0.25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25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 x14ac:dyDescent="0.25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25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25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25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25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 x14ac:dyDescent="0.25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 x14ac:dyDescent="0.25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 x14ac:dyDescent="0.25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 x14ac:dyDescent="0.25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 x14ac:dyDescent="0.25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 x14ac:dyDescent="0.25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 x14ac:dyDescent="0.25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25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25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25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 x14ac:dyDescent="0.25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 x14ac:dyDescent="0.25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25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25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 x14ac:dyDescent="0.25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25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 x14ac:dyDescent="0.25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 x14ac:dyDescent="0.25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25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 x14ac:dyDescent="0.25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 x14ac:dyDescent="0.25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 x14ac:dyDescent="0.25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 x14ac:dyDescent="0.25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25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25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25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25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 x14ac:dyDescent="0.25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 x14ac:dyDescent="0.25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 x14ac:dyDescent="0.25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 x14ac:dyDescent="0.25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 x14ac:dyDescent="0.25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 x14ac:dyDescent="0.25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 x14ac:dyDescent="0.25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 x14ac:dyDescent="0.25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25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25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25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25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25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 x14ac:dyDescent="0.25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 x14ac:dyDescent="0.25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 x14ac:dyDescent="0.25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25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 x14ac:dyDescent="0.25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 x14ac:dyDescent="0.25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 x14ac:dyDescent="0.25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 x14ac:dyDescent="0.25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 x14ac:dyDescent="0.25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25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 x14ac:dyDescent="0.25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 x14ac:dyDescent="0.25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 x14ac:dyDescent="0.25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 x14ac:dyDescent="0.25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25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25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25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 x14ac:dyDescent="0.25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 x14ac:dyDescent="0.25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 x14ac:dyDescent="0.25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 x14ac:dyDescent="0.25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 x14ac:dyDescent="0.25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25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 x14ac:dyDescent="0.25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25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 x14ac:dyDescent="0.25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25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25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25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 x14ac:dyDescent="0.25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 x14ac:dyDescent="0.25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 x14ac:dyDescent="0.25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 x14ac:dyDescent="0.25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 x14ac:dyDescent="0.25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25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 x14ac:dyDescent="0.25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 x14ac:dyDescent="0.25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 x14ac:dyDescent="0.25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 x14ac:dyDescent="0.25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25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 x14ac:dyDescent="0.25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 x14ac:dyDescent="0.25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25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 x14ac:dyDescent="0.25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25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25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 x14ac:dyDescent="0.25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 x14ac:dyDescent="0.25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 x14ac:dyDescent="0.25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 x14ac:dyDescent="0.25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 x14ac:dyDescent="0.25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 x14ac:dyDescent="0.25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 x14ac:dyDescent="0.25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 x14ac:dyDescent="0.25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 x14ac:dyDescent="0.25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 x14ac:dyDescent="0.25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 x14ac:dyDescent="0.25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25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25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 x14ac:dyDescent="0.25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 x14ac:dyDescent="0.25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25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25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25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 x14ac:dyDescent="0.25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25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 x14ac:dyDescent="0.25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25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 x14ac:dyDescent="0.25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 x14ac:dyDescent="0.25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 x14ac:dyDescent="0.25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25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 x14ac:dyDescent="0.25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 x14ac:dyDescent="0.25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25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 x14ac:dyDescent="0.25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 x14ac:dyDescent="0.25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 x14ac:dyDescent="0.25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25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25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 x14ac:dyDescent="0.25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 x14ac:dyDescent="0.25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 x14ac:dyDescent="0.25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 x14ac:dyDescent="0.25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 x14ac:dyDescent="0.25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25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 x14ac:dyDescent="0.25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25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 x14ac:dyDescent="0.25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 x14ac:dyDescent="0.25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25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 x14ac:dyDescent="0.25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 x14ac:dyDescent="0.25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 x14ac:dyDescent="0.25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25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 x14ac:dyDescent="0.25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25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25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25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 x14ac:dyDescent="0.25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 x14ac:dyDescent="0.25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 x14ac:dyDescent="0.25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 x14ac:dyDescent="0.25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25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25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25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 x14ac:dyDescent="0.25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25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25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25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25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 x14ac:dyDescent="0.25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 x14ac:dyDescent="0.25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 x14ac:dyDescent="0.25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 x14ac:dyDescent="0.25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 x14ac:dyDescent="0.25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 x14ac:dyDescent="0.25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 x14ac:dyDescent="0.25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 x14ac:dyDescent="0.25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25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 x14ac:dyDescent="0.25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 x14ac:dyDescent="0.25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 x14ac:dyDescent="0.25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25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 x14ac:dyDescent="0.25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25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25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 x14ac:dyDescent="0.25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 x14ac:dyDescent="0.25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25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25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25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 x14ac:dyDescent="0.25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25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25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 x14ac:dyDescent="0.25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 x14ac:dyDescent="0.25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 x14ac:dyDescent="0.25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25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 x14ac:dyDescent="0.25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 x14ac:dyDescent="0.25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25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25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 x14ac:dyDescent="0.25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25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25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 x14ac:dyDescent="0.25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25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 x14ac:dyDescent="0.25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 x14ac:dyDescent="0.25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25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 x14ac:dyDescent="0.25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 x14ac:dyDescent="0.25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 x14ac:dyDescent="0.25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 x14ac:dyDescent="0.25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 x14ac:dyDescent="0.25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25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25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 x14ac:dyDescent="0.25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25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 x14ac:dyDescent="0.25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25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 x14ac:dyDescent="0.25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25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 x14ac:dyDescent="0.25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 x14ac:dyDescent="0.25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 x14ac:dyDescent="0.25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25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 x14ac:dyDescent="0.25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25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 x14ac:dyDescent="0.25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25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 x14ac:dyDescent="0.25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 x14ac:dyDescent="0.25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 x14ac:dyDescent="0.25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 x14ac:dyDescent="0.25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25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 x14ac:dyDescent="0.25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25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 x14ac:dyDescent="0.25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 x14ac:dyDescent="0.25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25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 x14ac:dyDescent="0.25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25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25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 x14ac:dyDescent="0.25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 x14ac:dyDescent="0.25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 x14ac:dyDescent="0.25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 x14ac:dyDescent="0.25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25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 x14ac:dyDescent="0.25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25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 x14ac:dyDescent="0.25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 x14ac:dyDescent="0.25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25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25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25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 x14ac:dyDescent="0.25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25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25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 x14ac:dyDescent="0.25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25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 x14ac:dyDescent="0.25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 x14ac:dyDescent="0.25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 x14ac:dyDescent="0.25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25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 x14ac:dyDescent="0.25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 x14ac:dyDescent="0.25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 x14ac:dyDescent="0.25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 x14ac:dyDescent="0.25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 x14ac:dyDescent="0.25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 x14ac:dyDescent="0.25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25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 x14ac:dyDescent="0.25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 x14ac:dyDescent="0.25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 x14ac:dyDescent="0.25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25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 x14ac:dyDescent="0.25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25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 x14ac:dyDescent="0.25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 x14ac:dyDescent="0.25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 x14ac:dyDescent="0.25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 x14ac:dyDescent="0.25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25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 x14ac:dyDescent="0.25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 x14ac:dyDescent="0.25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 x14ac:dyDescent="0.25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 x14ac:dyDescent="0.25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 x14ac:dyDescent="0.25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25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 x14ac:dyDescent="0.25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25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25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25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25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 x14ac:dyDescent="0.25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25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 x14ac:dyDescent="0.25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 x14ac:dyDescent="0.25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 x14ac:dyDescent="0.25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 x14ac:dyDescent="0.25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 x14ac:dyDescent="0.25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25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25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 x14ac:dyDescent="0.25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 x14ac:dyDescent="0.25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25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 x14ac:dyDescent="0.25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 x14ac:dyDescent="0.25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 x14ac:dyDescent="0.25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25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 x14ac:dyDescent="0.25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25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 x14ac:dyDescent="0.25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 x14ac:dyDescent="0.25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25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 x14ac:dyDescent="0.25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 x14ac:dyDescent="0.25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 x14ac:dyDescent="0.25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 x14ac:dyDescent="0.25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 x14ac:dyDescent="0.25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25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 x14ac:dyDescent="0.25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25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25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 x14ac:dyDescent="0.25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25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 x14ac:dyDescent="0.25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 x14ac:dyDescent="0.25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25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25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 x14ac:dyDescent="0.25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 x14ac:dyDescent="0.25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 x14ac:dyDescent="0.25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 x14ac:dyDescent="0.25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 x14ac:dyDescent="0.25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 x14ac:dyDescent="0.25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 x14ac:dyDescent="0.25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 x14ac:dyDescent="0.25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 x14ac:dyDescent="0.25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 x14ac:dyDescent="0.25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25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 x14ac:dyDescent="0.25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 x14ac:dyDescent="0.25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 x14ac:dyDescent="0.25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 x14ac:dyDescent="0.25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 x14ac:dyDescent="0.25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 x14ac:dyDescent="0.25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 x14ac:dyDescent="0.25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 x14ac:dyDescent="0.25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25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 x14ac:dyDescent="0.25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25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 x14ac:dyDescent="0.25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 x14ac:dyDescent="0.25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25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 x14ac:dyDescent="0.25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 x14ac:dyDescent="0.25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 x14ac:dyDescent="0.25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25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 x14ac:dyDescent="0.25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25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25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 x14ac:dyDescent="0.25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25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 x14ac:dyDescent="0.25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 x14ac:dyDescent="0.25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25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25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 x14ac:dyDescent="0.25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 x14ac:dyDescent="0.25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 x14ac:dyDescent="0.25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25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25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 x14ac:dyDescent="0.25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 x14ac:dyDescent="0.25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 x14ac:dyDescent="0.25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 x14ac:dyDescent="0.25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 x14ac:dyDescent="0.25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 x14ac:dyDescent="0.25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 x14ac:dyDescent="0.25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25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 x14ac:dyDescent="0.25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 x14ac:dyDescent="0.25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25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 x14ac:dyDescent="0.25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 x14ac:dyDescent="0.25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 x14ac:dyDescent="0.25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 x14ac:dyDescent="0.25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25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25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 x14ac:dyDescent="0.25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25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25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 x14ac:dyDescent="0.25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25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 x14ac:dyDescent="0.25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25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25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 x14ac:dyDescent="0.25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 x14ac:dyDescent="0.25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25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 x14ac:dyDescent="0.25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25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25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25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 x14ac:dyDescent="0.25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 x14ac:dyDescent="0.25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 x14ac:dyDescent="0.25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 x14ac:dyDescent="0.25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25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25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25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 x14ac:dyDescent="0.25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 x14ac:dyDescent="0.25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 x14ac:dyDescent="0.25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25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 x14ac:dyDescent="0.25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 x14ac:dyDescent="0.25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 x14ac:dyDescent="0.25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25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 x14ac:dyDescent="0.25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25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25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25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 x14ac:dyDescent="0.25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 x14ac:dyDescent="0.25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25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25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25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 x14ac:dyDescent="0.25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 x14ac:dyDescent="0.25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 x14ac:dyDescent="0.25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 x14ac:dyDescent="0.25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 x14ac:dyDescent="0.25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 x14ac:dyDescent="0.25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 x14ac:dyDescent="0.25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 x14ac:dyDescent="0.25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 x14ac:dyDescent="0.25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 x14ac:dyDescent="0.25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25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 x14ac:dyDescent="0.25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25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 x14ac:dyDescent="0.25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 x14ac:dyDescent="0.25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 x14ac:dyDescent="0.25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 x14ac:dyDescent="0.25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 x14ac:dyDescent="0.25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25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 x14ac:dyDescent="0.25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25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 x14ac:dyDescent="0.25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 x14ac:dyDescent="0.25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 x14ac:dyDescent="0.25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 x14ac:dyDescent="0.25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 x14ac:dyDescent="0.25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25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 x14ac:dyDescent="0.25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 x14ac:dyDescent="0.25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 x14ac:dyDescent="0.25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 x14ac:dyDescent="0.25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 x14ac:dyDescent="0.25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 x14ac:dyDescent="0.25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25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 x14ac:dyDescent="0.25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25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 x14ac:dyDescent="0.25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25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25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 x14ac:dyDescent="0.25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25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25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25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 x14ac:dyDescent="0.25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 x14ac:dyDescent="0.25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 x14ac:dyDescent="0.25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 x14ac:dyDescent="0.25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 x14ac:dyDescent="0.25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25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 x14ac:dyDescent="0.25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25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 x14ac:dyDescent="0.25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 x14ac:dyDescent="0.25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 x14ac:dyDescent="0.25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25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 x14ac:dyDescent="0.25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 x14ac:dyDescent="0.25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 x14ac:dyDescent="0.25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25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 x14ac:dyDescent="0.25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 x14ac:dyDescent="0.25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 x14ac:dyDescent="0.25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 x14ac:dyDescent="0.25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25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25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25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 x14ac:dyDescent="0.25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 x14ac:dyDescent="0.25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 x14ac:dyDescent="0.25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 x14ac:dyDescent="0.25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 x14ac:dyDescent="0.25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 x14ac:dyDescent="0.25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 x14ac:dyDescent="0.25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 x14ac:dyDescent="0.25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25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25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 x14ac:dyDescent="0.25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 x14ac:dyDescent="0.25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 x14ac:dyDescent="0.25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25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 x14ac:dyDescent="0.25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25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 x14ac:dyDescent="0.25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 x14ac:dyDescent="0.25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 x14ac:dyDescent="0.25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25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 x14ac:dyDescent="0.25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 x14ac:dyDescent="0.25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25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 x14ac:dyDescent="0.25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 x14ac:dyDescent="0.25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 x14ac:dyDescent="0.25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 x14ac:dyDescent="0.25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 x14ac:dyDescent="0.25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 x14ac:dyDescent="0.25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25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25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 x14ac:dyDescent="0.25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 x14ac:dyDescent="0.25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 x14ac:dyDescent="0.25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25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 x14ac:dyDescent="0.25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25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 x14ac:dyDescent="0.25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 x14ac:dyDescent="0.25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 x14ac:dyDescent="0.25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25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 x14ac:dyDescent="0.25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 x14ac:dyDescent="0.25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 x14ac:dyDescent="0.25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 x14ac:dyDescent="0.25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25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 x14ac:dyDescent="0.25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 x14ac:dyDescent="0.25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 x14ac:dyDescent="0.25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25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 x14ac:dyDescent="0.25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 x14ac:dyDescent="0.25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 x14ac:dyDescent="0.25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 x14ac:dyDescent="0.25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25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 x14ac:dyDescent="0.25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 x14ac:dyDescent="0.25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25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 x14ac:dyDescent="0.25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 x14ac:dyDescent="0.25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 x14ac:dyDescent="0.25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 x14ac:dyDescent="0.25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 x14ac:dyDescent="0.25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 x14ac:dyDescent="0.25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25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 x14ac:dyDescent="0.25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25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 x14ac:dyDescent="0.25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 x14ac:dyDescent="0.25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 x14ac:dyDescent="0.25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 x14ac:dyDescent="0.25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 x14ac:dyDescent="0.25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25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 x14ac:dyDescent="0.25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 x14ac:dyDescent="0.25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 x14ac:dyDescent="0.25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25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 x14ac:dyDescent="0.25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 x14ac:dyDescent="0.25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25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 x14ac:dyDescent="0.25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 x14ac:dyDescent="0.25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25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25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25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25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 x14ac:dyDescent="0.25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 x14ac:dyDescent="0.25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 x14ac:dyDescent="0.25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 x14ac:dyDescent="0.25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25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 x14ac:dyDescent="0.25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 x14ac:dyDescent="0.25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 x14ac:dyDescent="0.25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25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 x14ac:dyDescent="0.25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25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25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 x14ac:dyDescent="0.25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25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 x14ac:dyDescent="0.25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 x14ac:dyDescent="0.25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 x14ac:dyDescent="0.25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 x14ac:dyDescent="0.25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 x14ac:dyDescent="0.25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 x14ac:dyDescent="0.25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25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 x14ac:dyDescent="0.25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25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 x14ac:dyDescent="0.25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 x14ac:dyDescent="0.25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25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25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 x14ac:dyDescent="0.25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25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 x14ac:dyDescent="0.25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 x14ac:dyDescent="0.25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25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 x14ac:dyDescent="0.25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 x14ac:dyDescent="0.25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25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 x14ac:dyDescent="0.25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 x14ac:dyDescent="0.25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25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25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25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 x14ac:dyDescent="0.25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25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 x14ac:dyDescent="0.25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25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 x14ac:dyDescent="0.25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 x14ac:dyDescent="0.25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 x14ac:dyDescent="0.25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 x14ac:dyDescent="0.25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 x14ac:dyDescent="0.25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25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25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25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25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 x14ac:dyDescent="0.25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 x14ac:dyDescent="0.25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 x14ac:dyDescent="0.25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25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 x14ac:dyDescent="0.25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 x14ac:dyDescent="0.25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25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25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25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25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 x14ac:dyDescent="0.25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25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 x14ac:dyDescent="0.25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25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 x14ac:dyDescent="0.25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 x14ac:dyDescent="0.25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 x14ac:dyDescent="0.25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25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25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25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 x14ac:dyDescent="0.25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 x14ac:dyDescent="0.25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25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 x14ac:dyDescent="0.25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 x14ac:dyDescent="0.25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 x14ac:dyDescent="0.25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 x14ac:dyDescent="0.25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 x14ac:dyDescent="0.25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 x14ac:dyDescent="0.25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 x14ac:dyDescent="0.25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25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 x14ac:dyDescent="0.25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 x14ac:dyDescent="0.25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 x14ac:dyDescent="0.25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25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 x14ac:dyDescent="0.25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 x14ac:dyDescent="0.25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25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25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25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25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25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 x14ac:dyDescent="0.25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25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 x14ac:dyDescent="0.25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25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 x14ac:dyDescent="0.25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 x14ac:dyDescent="0.25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 x14ac:dyDescent="0.25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 x14ac:dyDescent="0.25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 x14ac:dyDescent="0.25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25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 x14ac:dyDescent="0.25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25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 x14ac:dyDescent="0.25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 x14ac:dyDescent="0.25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25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 x14ac:dyDescent="0.25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25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 x14ac:dyDescent="0.25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 x14ac:dyDescent="0.25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 x14ac:dyDescent="0.25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25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 x14ac:dyDescent="0.25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 x14ac:dyDescent="0.25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25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 x14ac:dyDescent="0.25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25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 x14ac:dyDescent="0.25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 x14ac:dyDescent="0.25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25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 x14ac:dyDescent="0.25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 x14ac:dyDescent="0.25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 x14ac:dyDescent="0.25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 x14ac:dyDescent="0.25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 x14ac:dyDescent="0.25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 x14ac:dyDescent="0.25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25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 x14ac:dyDescent="0.25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 x14ac:dyDescent="0.25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25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25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 x14ac:dyDescent="0.25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 x14ac:dyDescent="0.25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25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25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25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25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25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 x14ac:dyDescent="0.25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25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 x14ac:dyDescent="0.25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25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 x14ac:dyDescent="0.25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25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 x14ac:dyDescent="0.25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 x14ac:dyDescent="0.25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 x14ac:dyDescent="0.25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 x14ac:dyDescent="0.25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25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 x14ac:dyDescent="0.25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 x14ac:dyDescent="0.25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25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 x14ac:dyDescent="0.25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 x14ac:dyDescent="0.25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 x14ac:dyDescent="0.25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 x14ac:dyDescent="0.25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 x14ac:dyDescent="0.25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25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 x14ac:dyDescent="0.25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 x14ac:dyDescent="0.25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25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 x14ac:dyDescent="0.25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25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 x14ac:dyDescent="0.25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 x14ac:dyDescent="0.25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 x14ac:dyDescent="0.25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 x14ac:dyDescent="0.25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 x14ac:dyDescent="0.25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 x14ac:dyDescent="0.25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 x14ac:dyDescent="0.25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 x14ac:dyDescent="0.25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25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25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25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25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 x14ac:dyDescent="0.25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 x14ac:dyDescent="0.25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 x14ac:dyDescent="0.25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 x14ac:dyDescent="0.25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25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25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 x14ac:dyDescent="0.25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25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25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 x14ac:dyDescent="0.25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25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 x14ac:dyDescent="0.25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 x14ac:dyDescent="0.25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25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 x14ac:dyDescent="0.25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 x14ac:dyDescent="0.25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25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 x14ac:dyDescent="0.25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 x14ac:dyDescent="0.25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25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 x14ac:dyDescent="0.25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 x14ac:dyDescent="0.25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 x14ac:dyDescent="0.25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 x14ac:dyDescent="0.25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 x14ac:dyDescent="0.25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 x14ac:dyDescent="0.25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25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 x14ac:dyDescent="0.25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25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 x14ac:dyDescent="0.25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25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 x14ac:dyDescent="0.25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 x14ac:dyDescent="0.25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 x14ac:dyDescent="0.25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25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 x14ac:dyDescent="0.25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 x14ac:dyDescent="0.25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 x14ac:dyDescent="0.25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 x14ac:dyDescent="0.25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25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 x14ac:dyDescent="0.25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25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25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25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 x14ac:dyDescent="0.25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 x14ac:dyDescent="0.25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 x14ac:dyDescent="0.25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 x14ac:dyDescent="0.25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25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25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 x14ac:dyDescent="0.25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 x14ac:dyDescent="0.25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25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 x14ac:dyDescent="0.25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 x14ac:dyDescent="0.25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25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 x14ac:dyDescent="0.25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 x14ac:dyDescent="0.25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 x14ac:dyDescent="0.25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 x14ac:dyDescent="0.25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 x14ac:dyDescent="0.25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 x14ac:dyDescent="0.25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 x14ac:dyDescent="0.25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 x14ac:dyDescent="0.25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25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25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25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25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25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25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 x14ac:dyDescent="0.25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25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25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 x14ac:dyDescent="0.25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25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25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 x14ac:dyDescent="0.25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 x14ac:dyDescent="0.25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25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 x14ac:dyDescent="0.25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 x14ac:dyDescent="0.25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25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25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 x14ac:dyDescent="0.25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 x14ac:dyDescent="0.25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 x14ac:dyDescent="0.25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25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 x14ac:dyDescent="0.25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 x14ac:dyDescent="0.25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 x14ac:dyDescent="0.25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 x14ac:dyDescent="0.25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25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25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25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 x14ac:dyDescent="0.25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 x14ac:dyDescent="0.25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25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25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25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 x14ac:dyDescent="0.25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 x14ac:dyDescent="0.25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25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25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25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 x14ac:dyDescent="0.25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 x14ac:dyDescent="0.25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 x14ac:dyDescent="0.25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25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25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 x14ac:dyDescent="0.25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 x14ac:dyDescent="0.25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 x14ac:dyDescent="0.25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25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25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 x14ac:dyDescent="0.25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25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 x14ac:dyDescent="0.25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 x14ac:dyDescent="0.25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 x14ac:dyDescent="0.25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25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 x14ac:dyDescent="0.25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 x14ac:dyDescent="0.25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 x14ac:dyDescent="0.25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 x14ac:dyDescent="0.25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25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 x14ac:dyDescent="0.25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25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 x14ac:dyDescent="0.25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 x14ac:dyDescent="0.25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 x14ac:dyDescent="0.25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 x14ac:dyDescent="0.25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 x14ac:dyDescent="0.25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 x14ac:dyDescent="0.25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 x14ac:dyDescent="0.25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25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25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 x14ac:dyDescent="0.25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25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 x14ac:dyDescent="0.25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25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 x14ac:dyDescent="0.25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25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 x14ac:dyDescent="0.25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25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 x14ac:dyDescent="0.25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25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 x14ac:dyDescent="0.25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 x14ac:dyDescent="0.25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 x14ac:dyDescent="0.25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 x14ac:dyDescent="0.25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 x14ac:dyDescent="0.25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 x14ac:dyDescent="0.25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 x14ac:dyDescent="0.25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25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 x14ac:dyDescent="0.25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25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 x14ac:dyDescent="0.25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 x14ac:dyDescent="0.25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25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 x14ac:dyDescent="0.25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25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 x14ac:dyDescent="0.25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25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 x14ac:dyDescent="0.25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 x14ac:dyDescent="0.25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 x14ac:dyDescent="0.25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 x14ac:dyDescent="0.25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 x14ac:dyDescent="0.25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 x14ac:dyDescent="0.25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25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 x14ac:dyDescent="0.25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25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25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 x14ac:dyDescent="0.25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 x14ac:dyDescent="0.25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25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 x14ac:dyDescent="0.25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25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 x14ac:dyDescent="0.25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25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 x14ac:dyDescent="0.25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 x14ac:dyDescent="0.25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25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 x14ac:dyDescent="0.25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 x14ac:dyDescent="0.25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 x14ac:dyDescent="0.25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 x14ac:dyDescent="0.25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 x14ac:dyDescent="0.25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 x14ac:dyDescent="0.25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25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 x14ac:dyDescent="0.25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 x14ac:dyDescent="0.25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 x14ac:dyDescent="0.25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25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 x14ac:dyDescent="0.25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25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 x14ac:dyDescent="0.25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25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 x14ac:dyDescent="0.25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 x14ac:dyDescent="0.25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25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25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25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 x14ac:dyDescent="0.25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 x14ac:dyDescent="0.25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 x14ac:dyDescent="0.25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 x14ac:dyDescent="0.25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 x14ac:dyDescent="0.25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 x14ac:dyDescent="0.25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25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 x14ac:dyDescent="0.25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 x14ac:dyDescent="0.25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 x14ac:dyDescent="0.25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 x14ac:dyDescent="0.25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 x14ac:dyDescent="0.25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25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25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 x14ac:dyDescent="0.25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 x14ac:dyDescent="0.25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 x14ac:dyDescent="0.25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 x14ac:dyDescent="0.25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 x14ac:dyDescent="0.25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25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 x14ac:dyDescent="0.25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25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 x14ac:dyDescent="0.25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25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 x14ac:dyDescent="0.25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25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25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25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 x14ac:dyDescent="0.25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 x14ac:dyDescent="0.25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25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25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25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25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 x14ac:dyDescent="0.25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25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 x14ac:dyDescent="0.25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 x14ac:dyDescent="0.25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 x14ac:dyDescent="0.25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 x14ac:dyDescent="0.25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 x14ac:dyDescent="0.25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 x14ac:dyDescent="0.25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 x14ac:dyDescent="0.25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 x14ac:dyDescent="0.25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25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 x14ac:dyDescent="0.25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 x14ac:dyDescent="0.25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25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 x14ac:dyDescent="0.25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25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 x14ac:dyDescent="0.25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25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 x14ac:dyDescent="0.25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 x14ac:dyDescent="0.25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25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 x14ac:dyDescent="0.25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 x14ac:dyDescent="0.25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25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25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25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 x14ac:dyDescent="0.25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 x14ac:dyDescent="0.25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 x14ac:dyDescent="0.25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25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 x14ac:dyDescent="0.25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 x14ac:dyDescent="0.25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 x14ac:dyDescent="0.25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 x14ac:dyDescent="0.25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 x14ac:dyDescent="0.25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 x14ac:dyDescent="0.25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25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25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25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 x14ac:dyDescent="0.25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25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 x14ac:dyDescent="0.25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25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 x14ac:dyDescent="0.25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25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25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25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 x14ac:dyDescent="0.25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 x14ac:dyDescent="0.25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 x14ac:dyDescent="0.25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 x14ac:dyDescent="0.25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 x14ac:dyDescent="0.25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 x14ac:dyDescent="0.25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 x14ac:dyDescent="0.25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25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 x14ac:dyDescent="0.25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25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 x14ac:dyDescent="0.25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25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25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 x14ac:dyDescent="0.25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25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 x14ac:dyDescent="0.25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25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25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 x14ac:dyDescent="0.25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25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25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25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 x14ac:dyDescent="0.25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25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 x14ac:dyDescent="0.25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25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25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 x14ac:dyDescent="0.25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 x14ac:dyDescent="0.25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 x14ac:dyDescent="0.25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 x14ac:dyDescent="0.25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 x14ac:dyDescent="0.25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25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 x14ac:dyDescent="0.25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25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 x14ac:dyDescent="0.25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 x14ac:dyDescent="0.25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25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 x14ac:dyDescent="0.25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25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 x14ac:dyDescent="0.25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 x14ac:dyDescent="0.25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 x14ac:dyDescent="0.25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 x14ac:dyDescent="0.25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 x14ac:dyDescent="0.25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 x14ac:dyDescent="0.25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 x14ac:dyDescent="0.25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 x14ac:dyDescent="0.25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25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 x14ac:dyDescent="0.25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 x14ac:dyDescent="0.25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 x14ac:dyDescent="0.25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 x14ac:dyDescent="0.25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 x14ac:dyDescent="0.25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 x14ac:dyDescent="0.25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 x14ac:dyDescent="0.25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 x14ac:dyDescent="0.25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 x14ac:dyDescent="0.25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25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 x14ac:dyDescent="0.25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 x14ac:dyDescent="0.25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 x14ac:dyDescent="0.25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25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25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 x14ac:dyDescent="0.25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 x14ac:dyDescent="0.25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25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25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 x14ac:dyDescent="0.25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 x14ac:dyDescent="0.25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25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25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25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 x14ac:dyDescent="0.25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 x14ac:dyDescent="0.25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25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 x14ac:dyDescent="0.25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 x14ac:dyDescent="0.25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25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25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 x14ac:dyDescent="0.25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25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25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 x14ac:dyDescent="0.25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 x14ac:dyDescent="0.25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25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 x14ac:dyDescent="0.25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25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 x14ac:dyDescent="0.25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 x14ac:dyDescent="0.25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 x14ac:dyDescent="0.25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 x14ac:dyDescent="0.25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25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25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 x14ac:dyDescent="0.25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25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 x14ac:dyDescent="0.25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25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 x14ac:dyDescent="0.25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25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25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25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 x14ac:dyDescent="0.25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25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 x14ac:dyDescent="0.25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25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 x14ac:dyDescent="0.25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 x14ac:dyDescent="0.25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 x14ac:dyDescent="0.25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 x14ac:dyDescent="0.25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25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 x14ac:dyDescent="0.25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 x14ac:dyDescent="0.25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 x14ac:dyDescent="0.25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 x14ac:dyDescent="0.25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 x14ac:dyDescent="0.25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 x14ac:dyDescent="0.25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25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 x14ac:dyDescent="0.25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 x14ac:dyDescent="0.25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 x14ac:dyDescent="0.25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 x14ac:dyDescent="0.25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 x14ac:dyDescent="0.25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 x14ac:dyDescent="0.25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 x14ac:dyDescent="0.25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 x14ac:dyDescent="0.25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25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 x14ac:dyDescent="0.25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25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 x14ac:dyDescent="0.25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 x14ac:dyDescent="0.25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 x14ac:dyDescent="0.25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25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25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 x14ac:dyDescent="0.25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 x14ac:dyDescent="0.25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 x14ac:dyDescent="0.25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 x14ac:dyDescent="0.25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25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 x14ac:dyDescent="0.25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25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25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 x14ac:dyDescent="0.25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 x14ac:dyDescent="0.25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 x14ac:dyDescent="0.25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 x14ac:dyDescent="0.25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25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 x14ac:dyDescent="0.25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 x14ac:dyDescent="0.25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 x14ac:dyDescent="0.25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 x14ac:dyDescent="0.25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25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 x14ac:dyDescent="0.25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 x14ac:dyDescent="0.25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 x14ac:dyDescent="0.25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25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 x14ac:dyDescent="0.25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 x14ac:dyDescent="0.25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 x14ac:dyDescent="0.25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 x14ac:dyDescent="0.25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 x14ac:dyDescent="0.25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 x14ac:dyDescent="0.25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 x14ac:dyDescent="0.25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 x14ac:dyDescent="0.25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 x14ac:dyDescent="0.25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25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 x14ac:dyDescent="0.25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 x14ac:dyDescent="0.25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 x14ac:dyDescent="0.25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25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25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 x14ac:dyDescent="0.25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 x14ac:dyDescent="0.25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 x14ac:dyDescent="0.25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 x14ac:dyDescent="0.25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 x14ac:dyDescent="0.25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 x14ac:dyDescent="0.25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 x14ac:dyDescent="0.25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25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 x14ac:dyDescent="0.25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 x14ac:dyDescent="0.25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25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25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 x14ac:dyDescent="0.25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 x14ac:dyDescent="0.25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 x14ac:dyDescent="0.25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25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25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 x14ac:dyDescent="0.25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 x14ac:dyDescent="0.25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 x14ac:dyDescent="0.25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25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 x14ac:dyDescent="0.25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25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 x14ac:dyDescent="0.25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 x14ac:dyDescent="0.25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 x14ac:dyDescent="0.25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 x14ac:dyDescent="0.25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25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 x14ac:dyDescent="0.25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 x14ac:dyDescent="0.25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 x14ac:dyDescent="0.25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25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25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25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 x14ac:dyDescent="0.25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 x14ac:dyDescent="0.25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 x14ac:dyDescent="0.25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 x14ac:dyDescent="0.25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 x14ac:dyDescent="0.25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 x14ac:dyDescent="0.25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25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 x14ac:dyDescent="0.25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 x14ac:dyDescent="0.25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 x14ac:dyDescent="0.25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25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25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 x14ac:dyDescent="0.25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25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25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 x14ac:dyDescent="0.25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25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 x14ac:dyDescent="0.25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25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 x14ac:dyDescent="0.25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 x14ac:dyDescent="0.25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 x14ac:dyDescent="0.25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25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 x14ac:dyDescent="0.25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 x14ac:dyDescent="0.25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25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25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25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 x14ac:dyDescent="0.25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 x14ac:dyDescent="0.25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 x14ac:dyDescent="0.25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 x14ac:dyDescent="0.25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 x14ac:dyDescent="0.25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 x14ac:dyDescent="0.25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 x14ac:dyDescent="0.25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 x14ac:dyDescent="0.25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25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25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 x14ac:dyDescent="0.25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25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 x14ac:dyDescent="0.25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 x14ac:dyDescent="0.25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 x14ac:dyDescent="0.25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 x14ac:dyDescent="0.25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 x14ac:dyDescent="0.25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25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 x14ac:dyDescent="0.25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25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 x14ac:dyDescent="0.25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 x14ac:dyDescent="0.25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 x14ac:dyDescent="0.25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 x14ac:dyDescent="0.25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 x14ac:dyDescent="0.25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 x14ac:dyDescent="0.25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25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25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 x14ac:dyDescent="0.25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 x14ac:dyDescent="0.25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 x14ac:dyDescent="0.25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 x14ac:dyDescent="0.25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25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 x14ac:dyDescent="0.25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 x14ac:dyDescent="0.25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 x14ac:dyDescent="0.25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 x14ac:dyDescent="0.25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25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25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 x14ac:dyDescent="0.25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 x14ac:dyDescent="0.25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25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25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 x14ac:dyDescent="0.25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 x14ac:dyDescent="0.25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25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25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25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 x14ac:dyDescent="0.25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 x14ac:dyDescent="0.25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 x14ac:dyDescent="0.25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25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 x14ac:dyDescent="0.25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25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 x14ac:dyDescent="0.25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 x14ac:dyDescent="0.25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 x14ac:dyDescent="0.25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25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25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25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 x14ac:dyDescent="0.25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25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 x14ac:dyDescent="0.25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25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25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 x14ac:dyDescent="0.25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 x14ac:dyDescent="0.25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 x14ac:dyDescent="0.25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25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25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 x14ac:dyDescent="0.25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25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 x14ac:dyDescent="0.25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 x14ac:dyDescent="0.25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 x14ac:dyDescent="0.25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 x14ac:dyDescent="0.25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 x14ac:dyDescent="0.25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25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 x14ac:dyDescent="0.25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25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25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 x14ac:dyDescent="0.25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 x14ac:dyDescent="0.25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25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25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 x14ac:dyDescent="0.25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25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 x14ac:dyDescent="0.25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 x14ac:dyDescent="0.25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 x14ac:dyDescent="0.25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25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25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25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 x14ac:dyDescent="0.25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 x14ac:dyDescent="0.25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 x14ac:dyDescent="0.25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 x14ac:dyDescent="0.25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25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 x14ac:dyDescent="0.25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 x14ac:dyDescent="0.25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 x14ac:dyDescent="0.25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25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 x14ac:dyDescent="0.25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 x14ac:dyDescent="0.25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 x14ac:dyDescent="0.25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 x14ac:dyDescent="0.25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 x14ac:dyDescent="0.25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 x14ac:dyDescent="0.25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25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25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 x14ac:dyDescent="0.25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25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 x14ac:dyDescent="0.25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 x14ac:dyDescent="0.25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25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25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25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 x14ac:dyDescent="0.25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 x14ac:dyDescent="0.25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 x14ac:dyDescent="0.25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 x14ac:dyDescent="0.25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 x14ac:dyDescent="0.25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 x14ac:dyDescent="0.25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 x14ac:dyDescent="0.25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 x14ac:dyDescent="0.25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 x14ac:dyDescent="0.25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25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25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25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 x14ac:dyDescent="0.25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 x14ac:dyDescent="0.25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 x14ac:dyDescent="0.25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 x14ac:dyDescent="0.25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 x14ac:dyDescent="0.25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25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 x14ac:dyDescent="0.25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25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 x14ac:dyDescent="0.25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 x14ac:dyDescent="0.25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 x14ac:dyDescent="0.25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 x14ac:dyDescent="0.25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 x14ac:dyDescent="0.25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 x14ac:dyDescent="0.25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 x14ac:dyDescent="0.25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 x14ac:dyDescent="0.25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 x14ac:dyDescent="0.25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 x14ac:dyDescent="0.25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 x14ac:dyDescent="0.25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 x14ac:dyDescent="0.25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 x14ac:dyDescent="0.25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 x14ac:dyDescent="0.25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 x14ac:dyDescent="0.25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 x14ac:dyDescent="0.25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 x14ac:dyDescent="0.25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 x14ac:dyDescent="0.25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 x14ac:dyDescent="0.25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25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 x14ac:dyDescent="0.25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 x14ac:dyDescent="0.25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25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 x14ac:dyDescent="0.25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 x14ac:dyDescent="0.25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25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 x14ac:dyDescent="0.25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25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 x14ac:dyDescent="0.25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25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 x14ac:dyDescent="0.25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 x14ac:dyDescent="0.25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25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 x14ac:dyDescent="0.25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 x14ac:dyDescent="0.25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 x14ac:dyDescent="0.25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25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 x14ac:dyDescent="0.25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25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25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 x14ac:dyDescent="0.25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 x14ac:dyDescent="0.25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 x14ac:dyDescent="0.25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 x14ac:dyDescent="0.25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 x14ac:dyDescent="0.25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 x14ac:dyDescent="0.25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 x14ac:dyDescent="0.25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 x14ac:dyDescent="0.25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 x14ac:dyDescent="0.25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 x14ac:dyDescent="0.25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 x14ac:dyDescent="0.25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 x14ac:dyDescent="0.25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25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 x14ac:dyDescent="0.25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25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 x14ac:dyDescent="0.25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25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25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25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 x14ac:dyDescent="0.25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 x14ac:dyDescent="0.25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 x14ac:dyDescent="0.25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 x14ac:dyDescent="0.25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25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 x14ac:dyDescent="0.25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25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25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25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 x14ac:dyDescent="0.25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25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 x14ac:dyDescent="0.25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 x14ac:dyDescent="0.25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25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 x14ac:dyDescent="0.25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 x14ac:dyDescent="0.25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25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 x14ac:dyDescent="0.25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25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 x14ac:dyDescent="0.25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 x14ac:dyDescent="0.25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25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 x14ac:dyDescent="0.25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25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25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 x14ac:dyDescent="0.25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25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 x14ac:dyDescent="0.25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 x14ac:dyDescent="0.25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 x14ac:dyDescent="0.25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 x14ac:dyDescent="0.25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 x14ac:dyDescent="0.25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 x14ac:dyDescent="0.25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25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 x14ac:dyDescent="0.25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 x14ac:dyDescent="0.25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 x14ac:dyDescent="0.25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25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25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 x14ac:dyDescent="0.25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 x14ac:dyDescent="0.25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 x14ac:dyDescent="0.25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 x14ac:dyDescent="0.25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25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25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 x14ac:dyDescent="0.25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 x14ac:dyDescent="0.25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25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25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25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25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25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 x14ac:dyDescent="0.25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 x14ac:dyDescent="0.25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 x14ac:dyDescent="0.25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 x14ac:dyDescent="0.25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25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 x14ac:dyDescent="0.25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25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 x14ac:dyDescent="0.25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25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25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25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 x14ac:dyDescent="0.25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25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 x14ac:dyDescent="0.25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25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 x14ac:dyDescent="0.25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 x14ac:dyDescent="0.25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 x14ac:dyDescent="0.25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25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 x14ac:dyDescent="0.25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 x14ac:dyDescent="0.25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 x14ac:dyDescent="0.25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25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25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 x14ac:dyDescent="0.25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 x14ac:dyDescent="0.25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25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25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 x14ac:dyDescent="0.25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 x14ac:dyDescent="0.25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 x14ac:dyDescent="0.25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25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25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 x14ac:dyDescent="0.25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25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25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 x14ac:dyDescent="0.25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 x14ac:dyDescent="0.25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25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25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 x14ac:dyDescent="0.25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 x14ac:dyDescent="0.25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25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 x14ac:dyDescent="0.25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 x14ac:dyDescent="0.25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 x14ac:dyDescent="0.25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 x14ac:dyDescent="0.25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 x14ac:dyDescent="0.25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25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 x14ac:dyDescent="0.25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 x14ac:dyDescent="0.25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 x14ac:dyDescent="0.25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 x14ac:dyDescent="0.25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 x14ac:dyDescent="0.25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25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 x14ac:dyDescent="0.25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25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 x14ac:dyDescent="0.25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 x14ac:dyDescent="0.25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25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25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 x14ac:dyDescent="0.25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25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 x14ac:dyDescent="0.25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 x14ac:dyDescent="0.25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 x14ac:dyDescent="0.25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 x14ac:dyDescent="0.25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 x14ac:dyDescent="0.25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25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 x14ac:dyDescent="0.25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 x14ac:dyDescent="0.25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 x14ac:dyDescent="0.25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 x14ac:dyDescent="0.25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 x14ac:dyDescent="0.25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 x14ac:dyDescent="0.25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 x14ac:dyDescent="0.25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25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 x14ac:dyDescent="0.25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25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 x14ac:dyDescent="0.25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 x14ac:dyDescent="0.25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 x14ac:dyDescent="0.25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 x14ac:dyDescent="0.25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 x14ac:dyDescent="0.25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25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25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25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 x14ac:dyDescent="0.25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 x14ac:dyDescent="0.25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 x14ac:dyDescent="0.25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 x14ac:dyDescent="0.25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 x14ac:dyDescent="0.25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25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25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 x14ac:dyDescent="0.25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25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25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 x14ac:dyDescent="0.25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 x14ac:dyDescent="0.25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 x14ac:dyDescent="0.25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 x14ac:dyDescent="0.25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 x14ac:dyDescent="0.25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 x14ac:dyDescent="0.25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25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 x14ac:dyDescent="0.25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25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 x14ac:dyDescent="0.25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25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 x14ac:dyDescent="0.25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25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 x14ac:dyDescent="0.25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25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 x14ac:dyDescent="0.25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 x14ac:dyDescent="0.25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25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25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25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25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 x14ac:dyDescent="0.25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 x14ac:dyDescent="0.25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 x14ac:dyDescent="0.25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25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 x14ac:dyDescent="0.25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 x14ac:dyDescent="0.25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 x14ac:dyDescent="0.25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 x14ac:dyDescent="0.25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 x14ac:dyDescent="0.25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 x14ac:dyDescent="0.25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25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25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 x14ac:dyDescent="0.25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 x14ac:dyDescent="0.25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 x14ac:dyDescent="0.25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25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 x14ac:dyDescent="0.25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 x14ac:dyDescent="0.25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25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25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 x14ac:dyDescent="0.25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 x14ac:dyDescent="0.25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 x14ac:dyDescent="0.25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 x14ac:dyDescent="0.25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25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25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25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 x14ac:dyDescent="0.25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 x14ac:dyDescent="0.25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 x14ac:dyDescent="0.25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 x14ac:dyDescent="0.25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 x14ac:dyDescent="0.25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 x14ac:dyDescent="0.25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25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 x14ac:dyDescent="0.25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 x14ac:dyDescent="0.25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 x14ac:dyDescent="0.25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 x14ac:dyDescent="0.25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 x14ac:dyDescent="0.25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25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 x14ac:dyDescent="0.25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25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 x14ac:dyDescent="0.25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25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 x14ac:dyDescent="0.25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 x14ac:dyDescent="0.25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25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 x14ac:dyDescent="0.25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25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25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 x14ac:dyDescent="0.25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25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25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 x14ac:dyDescent="0.25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25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 x14ac:dyDescent="0.25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 x14ac:dyDescent="0.25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 x14ac:dyDescent="0.25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 x14ac:dyDescent="0.25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25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25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 x14ac:dyDescent="0.25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 x14ac:dyDescent="0.25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25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25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25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25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25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25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 x14ac:dyDescent="0.25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 x14ac:dyDescent="0.25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25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25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 x14ac:dyDescent="0.25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25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 x14ac:dyDescent="0.25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25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 x14ac:dyDescent="0.25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 x14ac:dyDescent="0.25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25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25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 x14ac:dyDescent="0.25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 x14ac:dyDescent="0.25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 x14ac:dyDescent="0.25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 x14ac:dyDescent="0.25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 x14ac:dyDescent="0.25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 x14ac:dyDescent="0.25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 x14ac:dyDescent="0.25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 x14ac:dyDescent="0.25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25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 x14ac:dyDescent="0.25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 x14ac:dyDescent="0.25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 x14ac:dyDescent="0.25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 x14ac:dyDescent="0.25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 x14ac:dyDescent="0.25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 x14ac:dyDescent="0.25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25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25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 x14ac:dyDescent="0.25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25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 x14ac:dyDescent="0.25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25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 x14ac:dyDescent="0.25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25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25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25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 x14ac:dyDescent="0.25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25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 x14ac:dyDescent="0.25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25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25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 x14ac:dyDescent="0.25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25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25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25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25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 x14ac:dyDescent="0.25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 x14ac:dyDescent="0.25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 x14ac:dyDescent="0.25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25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 x14ac:dyDescent="0.25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25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 x14ac:dyDescent="0.25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 x14ac:dyDescent="0.25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 x14ac:dyDescent="0.25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25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 x14ac:dyDescent="0.25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 x14ac:dyDescent="0.25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 x14ac:dyDescent="0.25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 x14ac:dyDescent="0.25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 x14ac:dyDescent="0.25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25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25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 x14ac:dyDescent="0.25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 x14ac:dyDescent="0.25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25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25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 x14ac:dyDescent="0.25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 x14ac:dyDescent="0.25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25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 x14ac:dyDescent="0.25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 x14ac:dyDescent="0.25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 x14ac:dyDescent="0.25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 x14ac:dyDescent="0.25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 x14ac:dyDescent="0.25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25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 x14ac:dyDescent="0.25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25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 x14ac:dyDescent="0.25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 x14ac:dyDescent="0.25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25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 x14ac:dyDescent="0.25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 x14ac:dyDescent="0.25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 x14ac:dyDescent="0.25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25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 x14ac:dyDescent="0.25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25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 x14ac:dyDescent="0.25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 x14ac:dyDescent="0.25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25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 x14ac:dyDescent="0.25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25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 x14ac:dyDescent="0.25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 x14ac:dyDescent="0.25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 x14ac:dyDescent="0.25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25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25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 x14ac:dyDescent="0.25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25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 x14ac:dyDescent="0.25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25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25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25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 x14ac:dyDescent="0.25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25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 x14ac:dyDescent="0.25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25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 x14ac:dyDescent="0.25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 x14ac:dyDescent="0.25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 x14ac:dyDescent="0.25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 x14ac:dyDescent="0.25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 x14ac:dyDescent="0.25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 x14ac:dyDescent="0.25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 x14ac:dyDescent="0.25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 x14ac:dyDescent="0.25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 x14ac:dyDescent="0.25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 x14ac:dyDescent="0.25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 x14ac:dyDescent="0.25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25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 x14ac:dyDescent="0.25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25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 x14ac:dyDescent="0.25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25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 x14ac:dyDescent="0.25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 x14ac:dyDescent="0.25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25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 x14ac:dyDescent="0.25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 x14ac:dyDescent="0.25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25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25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 x14ac:dyDescent="0.25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25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25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25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 x14ac:dyDescent="0.25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25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 x14ac:dyDescent="0.25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25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 x14ac:dyDescent="0.25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25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25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25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25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 x14ac:dyDescent="0.25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 x14ac:dyDescent="0.25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25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 x14ac:dyDescent="0.25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25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25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 x14ac:dyDescent="0.25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25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25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 x14ac:dyDescent="0.25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25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25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 x14ac:dyDescent="0.25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 x14ac:dyDescent="0.25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 x14ac:dyDescent="0.25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 x14ac:dyDescent="0.25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 x14ac:dyDescent="0.25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 x14ac:dyDescent="0.25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 x14ac:dyDescent="0.25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 x14ac:dyDescent="0.25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 x14ac:dyDescent="0.25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 x14ac:dyDescent="0.25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 x14ac:dyDescent="0.25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25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25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25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 x14ac:dyDescent="0.25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 x14ac:dyDescent="0.25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 x14ac:dyDescent="0.25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 x14ac:dyDescent="0.25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25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 x14ac:dyDescent="0.25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25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25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 x14ac:dyDescent="0.25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25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25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 x14ac:dyDescent="0.25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 x14ac:dyDescent="0.25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 x14ac:dyDescent="0.25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25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 x14ac:dyDescent="0.25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25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25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25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 x14ac:dyDescent="0.25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25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 x14ac:dyDescent="0.25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25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 x14ac:dyDescent="0.25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25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25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25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 x14ac:dyDescent="0.25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 x14ac:dyDescent="0.25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 x14ac:dyDescent="0.25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 x14ac:dyDescent="0.25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25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25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 x14ac:dyDescent="0.25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 x14ac:dyDescent="0.25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 x14ac:dyDescent="0.25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25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 x14ac:dyDescent="0.25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25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 x14ac:dyDescent="0.25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 x14ac:dyDescent="0.25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 x14ac:dyDescent="0.25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25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 x14ac:dyDescent="0.25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25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25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25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25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25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 x14ac:dyDescent="0.25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25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25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25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25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 x14ac:dyDescent="0.25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 x14ac:dyDescent="0.25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25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 x14ac:dyDescent="0.25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 x14ac:dyDescent="0.25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 x14ac:dyDescent="0.25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 x14ac:dyDescent="0.25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 x14ac:dyDescent="0.25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 x14ac:dyDescent="0.25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 x14ac:dyDescent="0.25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25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 x14ac:dyDescent="0.25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 x14ac:dyDescent="0.25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 x14ac:dyDescent="0.25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25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 x14ac:dyDescent="0.25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 x14ac:dyDescent="0.25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 x14ac:dyDescent="0.25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25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25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 x14ac:dyDescent="0.25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25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 x14ac:dyDescent="0.25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25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 x14ac:dyDescent="0.25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25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 x14ac:dyDescent="0.25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25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 x14ac:dyDescent="0.25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25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 x14ac:dyDescent="0.25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 x14ac:dyDescent="0.25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 x14ac:dyDescent="0.25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25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 x14ac:dyDescent="0.25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25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25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 x14ac:dyDescent="0.25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 x14ac:dyDescent="0.25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 x14ac:dyDescent="0.25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 x14ac:dyDescent="0.25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25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 x14ac:dyDescent="0.25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 x14ac:dyDescent="0.25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 x14ac:dyDescent="0.25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 x14ac:dyDescent="0.25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25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 x14ac:dyDescent="0.25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25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25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25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 x14ac:dyDescent="0.25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25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 x14ac:dyDescent="0.25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25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 x14ac:dyDescent="0.25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 x14ac:dyDescent="0.25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 x14ac:dyDescent="0.25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 x14ac:dyDescent="0.25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25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 x14ac:dyDescent="0.25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25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 x14ac:dyDescent="0.25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 x14ac:dyDescent="0.25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25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 x14ac:dyDescent="0.25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25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 x14ac:dyDescent="0.25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 x14ac:dyDescent="0.25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25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 x14ac:dyDescent="0.25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25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25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25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 x14ac:dyDescent="0.25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 x14ac:dyDescent="0.25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 x14ac:dyDescent="0.25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25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 x14ac:dyDescent="0.25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 x14ac:dyDescent="0.25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25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25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 x14ac:dyDescent="0.25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25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 x14ac:dyDescent="0.25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 x14ac:dyDescent="0.25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 x14ac:dyDescent="0.25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25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25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 x14ac:dyDescent="0.25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 x14ac:dyDescent="0.25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25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 x14ac:dyDescent="0.25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 x14ac:dyDescent="0.25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 x14ac:dyDescent="0.25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25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 x14ac:dyDescent="0.25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 x14ac:dyDescent="0.25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 x14ac:dyDescent="0.25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25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25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 x14ac:dyDescent="0.25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 x14ac:dyDescent="0.25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 x14ac:dyDescent="0.25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 x14ac:dyDescent="0.25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 x14ac:dyDescent="0.25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25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 x14ac:dyDescent="0.25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 x14ac:dyDescent="0.25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 x14ac:dyDescent="0.25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25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25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 x14ac:dyDescent="0.25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 x14ac:dyDescent="0.25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 x14ac:dyDescent="0.25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25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 x14ac:dyDescent="0.25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 x14ac:dyDescent="0.25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 x14ac:dyDescent="0.25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25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25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 x14ac:dyDescent="0.25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 x14ac:dyDescent="0.25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 x14ac:dyDescent="0.25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 x14ac:dyDescent="0.25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 x14ac:dyDescent="0.25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 x14ac:dyDescent="0.25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25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25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 x14ac:dyDescent="0.25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25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 x14ac:dyDescent="0.25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25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 x14ac:dyDescent="0.25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25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 x14ac:dyDescent="0.25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 x14ac:dyDescent="0.25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25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25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 x14ac:dyDescent="0.25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 x14ac:dyDescent="0.25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 x14ac:dyDescent="0.25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25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25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 x14ac:dyDescent="0.25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 x14ac:dyDescent="0.25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 x14ac:dyDescent="0.25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 x14ac:dyDescent="0.25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25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25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25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 x14ac:dyDescent="0.25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 x14ac:dyDescent="0.25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25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 x14ac:dyDescent="0.25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 x14ac:dyDescent="0.25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 x14ac:dyDescent="0.25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25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 x14ac:dyDescent="0.25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25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 x14ac:dyDescent="0.25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25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 x14ac:dyDescent="0.25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 x14ac:dyDescent="0.25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 x14ac:dyDescent="0.25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25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 x14ac:dyDescent="0.25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 x14ac:dyDescent="0.25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25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25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 x14ac:dyDescent="0.25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 x14ac:dyDescent="0.25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25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 x14ac:dyDescent="0.25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25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 x14ac:dyDescent="0.25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 x14ac:dyDescent="0.25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25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 x14ac:dyDescent="0.25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 x14ac:dyDescent="0.25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25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25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 x14ac:dyDescent="0.25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 x14ac:dyDescent="0.25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 x14ac:dyDescent="0.25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 x14ac:dyDescent="0.25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 x14ac:dyDescent="0.25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 x14ac:dyDescent="0.25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 x14ac:dyDescent="0.25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 x14ac:dyDescent="0.25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25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25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 x14ac:dyDescent="0.25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25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 x14ac:dyDescent="0.25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 x14ac:dyDescent="0.25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25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 x14ac:dyDescent="0.25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25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 x14ac:dyDescent="0.25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25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 x14ac:dyDescent="0.25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 x14ac:dyDescent="0.25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25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 x14ac:dyDescent="0.25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 x14ac:dyDescent="0.25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 x14ac:dyDescent="0.25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25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 x14ac:dyDescent="0.25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25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25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 x14ac:dyDescent="0.25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 x14ac:dyDescent="0.25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 x14ac:dyDescent="0.25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25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 x14ac:dyDescent="0.25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 x14ac:dyDescent="0.25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 x14ac:dyDescent="0.25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 x14ac:dyDescent="0.25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 x14ac:dyDescent="0.25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25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25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 x14ac:dyDescent="0.25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25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 x14ac:dyDescent="0.25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 x14ac:dyDescent="0.25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 x14ac:dyDescent="0.25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 x14ac:dyDescent="0.25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 x14ac:dyDescent="0.25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 x14ac:dyDescent="0.25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 x14ac:dyDescent="0.25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25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 x14ac:dyDescent="0.25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 x14ac:dyDescent="0.25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25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25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 x14ac:dyDescent="0.25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 x14ac:dyDescent="0.25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 x14ac:dyDescent="0.25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 x14ac:dyDescent="0.25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25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 x14ac:dyDescent="0.25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 x14ac:dyDescent="0.25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 x14ac:dyDescent="0.25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 x14ac:dyDescent="0.25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 x14ac:dyDescent="0.25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 x14ac:dyDescent="0.25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25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 x14ac:dyDescent="0.25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 x14ac:dyDescent="0.25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 x14ac:dyDescent="0.25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 x14ac:dyDescent="0.25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 x14ac:dyDescent="0.25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25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25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 x14ac:dyDescent="0.25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 x14ac:dyDescent="0.25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 x14ac:dyDescent="0.25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 x14ac:dyDescent="0.25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 x14ac:dyDescent="0.25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 x14ac:dyDescent="0.25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25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 x14ac:dyDescent="0.25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25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 x14ac:dyDescent="0.25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25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25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25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25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 x14ac:dyDescent="0.25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 x14ac:dyDescent="0.25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 x14ac:dyDescent="0.25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 x14ac:dyDescent="0.25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 x14ac:dyDescent="0.25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25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 x14ac:dyDescent="0.25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25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 x14ac:dyDescent="0.25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 x14ac:dyDescent="0.25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 x14ac:dyDescent="0.25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 x14ac:dyDescent="0.25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 x14ac:dyDescent="0.25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 x14ac:dyDescent="0.25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 x14ac:dyDescent="0.25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 x14ac:dyDescent="0.25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25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 x14ac:dyDescent="0.25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 x14ac:dyDescent="0.25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 x14ac:dyDescent="0.25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 x14ac:dyDescent="0.25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 x14ac:dyDescent="0.25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 x14ac:dyDescent="0.25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 x14ac:dyDescent="0.25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 x14ac:dyDescent="0.25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 x14ac:dyDescent="0.25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 x14ac:dyDescent="0.25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25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25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 x14ac:dyDescent="0.25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 x14ac:dyDescent="0.25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 x14ac:dyDescent="0.25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 x14ac:dyDescent="0.25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 x14ac:dyDescent="0.25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25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 x14ac:dyDescent="0.25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25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 x14ac:dyDescent="0.25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25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 x14ac:dyDescent="0.25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 x14ac:dyDescent="0.25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25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25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 x14ac:dyDescent="0.25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 x14ac:dyDescent="0.25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 x14ac:dyDescent="0.25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25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 x14ac:dyDescent="0.25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 x14ac:dyDescent="0.25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 x14ac:dyDescent="0.25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 x14ac:dyDescent="0.25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25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25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 x14ac:dyDescent="0.25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25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25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 x14ac:dyDescent="0.25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 x14ac:dyDescent="0.25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 x14ac:dyDescent="0.25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25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 x14ac:dyDescent="0.25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25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 x14ac:dyDescent="0.25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25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 x14ac:dyDescent="0.25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25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 x14ac:dyDescent="0.25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25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 x14ac:dyDescent="0.25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25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 x14ac:dyDescent="0.25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 x14ac:dyDescent="0.25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 x14ac:dyDescent="0.25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 x14ac:dyDescent="0.25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 x14ac:dyDescent="0.25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25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25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 x14ac:dyDescent="0.25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 x14ac:dyDescent="0.25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25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 x14ac:dyDescent="0.25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 x14ac:dyDescent="0.25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25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25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 x14ac:dyDescent="0.25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 x14ac:dyDescent="0.25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 x14ac:dyDescent="0.25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 x14ac:dyDescent="0.25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 x14ac:dyDescent="0.25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 x14ac:dyDescent="0.25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 x14ac:dyDescent="0.25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 x14ac:dyDescent="0.25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 x14ac:dyDescent="0.25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 x14ac:dyDescent="0.25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25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 x14ac:dyDescent="0.25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 x14ac:dyDescent="0.25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 x14ac:dyDescent="0.25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 x14ac:dyDescent="0.25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 x14ac:dyDescent="0.25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 x14ac:dyDescent="0.25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 x14ac:dyDescent="0.25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 x14ac:dyDescent="0.25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25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 x14ac:dyDescent="0.25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25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 x14ac:dyDescent="0.25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 x14ac:dyDescent="0.25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 x14ac:dyDescent="0.25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 x14ac:dyDescent="0.25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25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25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25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 x14ac:dyDescent="0.25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 x14ac:dyDescent="0.25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 x14ac:dyDescent="0.25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25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 x14ac:dyDescent="0.25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 x14ac:dyDescent="0.25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 x14ac:dyDescent="0.25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 x14ac:dyDescent="0.25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 x14ac:dyDescent="0.25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25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25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 x14ac:dyDescent="0.25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25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25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25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 x14ac:dyDescent="0.25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 x14ac:dyDescent="0.25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25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 x14ac:dyDescent="0.25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25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 x14ac:dyDescent="0.25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25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25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25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 x14ac:dyDescent="0.25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25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25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 x14ac:dyDescent="0.25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25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 x14ac:dyDescent="0.25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 x14ac:dyDescent="0.25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 x14ac:dyDescent="0.25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25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 x14ac:dyDescent="0.25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25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25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 x14ac:dyDescent="0.25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25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 x14ac:dyDescent="0.25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 x14ac:dyDescent="0.25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 x14ac:dyDescent="0.25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 x14ac:dyDescent="0.25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25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 x14ac:dyDescent="0.25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25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25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 x14ac:dyDescent="0.25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 x14ac:dyDescent="0.25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 x14ac:dyDescent="0.25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 x14ac:dyDescent="0.25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 x14ac:dyDescent="0.25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25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 x14ac:dyDescent="0.25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 x14ac:dyDescent="0.25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 x14ac:dyDescent="0.25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 x14ac:dyDescent="0.25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25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25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 x14ac:dyDescent="0.25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 x14ac:dyDescent="0.25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25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 x14ac:dyDescent="0.25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 x14ac:dyDescent="0.25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 x14ac:dyDescent="0.25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 x14ac:dyDescent="0.25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 x14ac:dyDescent="0.25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 x14ac:dyDescent="0.25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25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 x14ac:dyDescent="0.25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25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 x14ac:dyDescent="0.25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25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 x14ac:dyDescent="0.25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 x14ac:dyDescent="0.25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 x14ac:dyDescent="0.25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25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 x14ac:dyDescent="0.25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 x14ac:dyDescent="0.25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 x14ac:dyDescent="0.25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 x14ac:dyDescent="0.25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 x14ac:dyDescent="0.25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25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25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25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25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 x14ac:dyDescent="0.25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 x14ac:dyDescent="0.25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 x14ac:dyDescent="0.25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25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25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25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25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 x14ac:dyDescent="0.25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 x14ac:dyDescent="0.25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 x14ac:dyDescent="0.25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25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 x14ac:dyDescent="0.25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 x14ac:dyDescent="0.25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 x14ac:dyDescent="0.25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 x14ac:dyDescent="0.25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 x14ac:dyDescent="0.25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 x14ac:dyDescent="0.25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25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 x14ac:dyDescent="0.25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25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 x14ac:dyDescent="0.25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 x14ac:dyDescent="0.25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 x14ac:dyDescent="0.25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 x14ac:dyDescent="0.25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 x14ac:dyDescent="0.25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25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 x14ac:dyDescent="0.25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 x14ac:dyDescent="0.25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 x14ac:dyDescent="0.25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 x14ac:dyDescent="0.25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25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 x14ac:dyDescent="0.25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 x14ac:dyDescent="0.25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 x14ac:dyDescent="0.25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25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25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 x14ac:dyDescent="0.25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 x14ac:dyDescent="0.25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 x14ac:dyDescent="0.25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25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 x14ac:dyDescent="0.25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 x14ac:dyDescent="0.25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 x14ac:dyDescent="0.25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 x14ac:dyDescent="0.25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 x14ac:dyDescent="0.25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 x14ac:dyDescent="0.25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 x14ac:dyDescent="0.25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 x14ac:dyDescent="0.25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 x14ac:dyDescent="0.25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 x14ac:dyDescent="0.25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 x14ac:dyDescent="0.25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 x14ac:dyDescent="0.25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 x14ac:dyDescent="0.25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 x14ac:dyDescent="0.25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25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 x14ac:dyDescent="0.25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25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25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25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 x14ac:dyDescent="0.25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 x14ac:dyDescent="0.25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 x14ac:dyDescent="0.25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25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 x14ac:dyDescent="0.25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 x14ac:dyDescent="0.25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 x14ac:dyDescent="0.25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 x14ac:dyDescent="0.25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 x14ac:dyDescent="0.25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 x14ac:dyDescent="0.25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 x14ac:dyDescent="0.25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 x14ac:dyDescent="0.25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25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 x14ac:dyDescent="0.25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 x14ac:dyDescent="0.25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 x14ac:dyDescent="0.25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25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 x14ac:dyDescent="0.25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25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25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25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 x14ac:dyDescent="0.25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 x14ac:dyDescent="0.25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25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 x14ac:dyDescent="0.25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25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25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 x14ac:dyDescent="0.25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 x14ac:dyDescent="0.25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 x14ac:dyDescent="0.25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25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25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25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25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 x14ac:dyDescent="0.25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25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 x14ac:dyDescent="0.25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 x14ac:dyDescent="0.25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 x14ac:dyDescent="0.25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25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25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 x14ac:dyDescent="0.25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25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25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 x14ac:dyDescent="0.25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 x14ac:dyDescent="0.25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 x14ac:dyDescent="0.25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25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 x14ac:dyDescent="0.25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 x14ac:dyDescent="0.25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 x14ac:dyDescent="0.25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 x14ac:dyDescent="0.25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 x14ac:dyDescent="0.25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 x14ac:dyDescent="0.25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25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 x14ac:dyDescent="0.25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25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 x14ac:dyDescent="0.25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 x14ac:dyDescent="0.25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 x14ac:dyDescent="0.25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 x14ac:dyDescent="0.25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25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 x14ac:dyDescent="0.25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25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 x14ac:dyDescent="0.25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25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25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 x14ac:dyDescent="0.25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 x14ac:dyDescent="0.25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 x14ac:dyDescent="0.25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25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 x14ac:dyDescent="0.25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 x14ac:dyDescent="0.25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25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 x14ac:dyDescent="0.25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25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 x14ac:dyDescent="0.25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 x14ac:dyDescent="0.25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25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25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 x14ac:dyDescent="0.25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 x14ac:dyDescent="0.25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 x14ac:dyDescent="0.25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 x14ac:dyDescent="0.25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25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 x14ac:dyDescent="0.25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 x14ac:dyDescent="0.25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25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25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 x14ac:dyDescent="0.25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 x14ac:dyDescent="0.25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25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25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 x14ac:dyDescent="0.25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25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 x14ac:dyDescent="0.25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 x14ac:dyDescent="0.25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 x14ac:dyDescent="0.25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25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 x14ac:dyDescent="0.25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25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 x14ac:dyDescent="0.25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 x14ac:dyDescent="0.25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25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25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25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25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 x14ac:dyDescent="0.25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25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 x14ac:dyDescent="0.25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 x14ac:dyDescent="0.25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25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 x14ac:dyDescent="0.25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25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25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 x14ac:dyDescent="0.25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25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 x14ac:dyDescent="0.25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 x14ac:dyDescent="0.25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 x14ac:dyDescent="0.25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25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 x14ac:dyDescent="0.25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 x14ac:dyDescent="0.25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25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25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 x14ac:dyDescent="0.25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 x14ac:dyDescent="0.25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 x14ac:dyDescent="0.25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 x14ac:dyDescent="0.25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25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25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25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 x14ac:dyDescent="0.25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 x14ac:dyDescent="0.25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 x14ac:dyDescent="0.25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 x14ac:dyDescent="0.25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25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25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25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25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 x14ac:dyDescent="0.25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 x14ac:dyDescent="0.25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 x14ac:dyDescent="0.25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 x14ac:dyDescent="0.25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 x14ac:dyDescent="0.25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 x14ac:dyDescent="0.25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 x14ac:dyDescent="0.25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 x14ac:dyDescent="0.25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 x14ac:dyDescent="0.25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25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25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 x14ac:dyDescent="0.25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 x14ac:dyDescent="0.25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 x14ac:dyDescent="0.25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 x14ac:dyDescent="0.25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 x14ac:dyDescent="0.25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 x14ac:dyDescent="0.25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 x14ac:dyDescent="0.25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25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25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 x14ac:dyDescent="0.25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25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 x14ac:dyDescent="0.25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 x14ac:dyDescent="0.25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 x14ac:dyDescent="0.25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 x14ac:dyDescent="0.25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 x14ac:dyDescent="0.25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25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 x14ac:dyDescent="0.25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 x14ac:dyDescent="0.25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25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 x14ac:dyDescent="0.25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 x14ac:dyDescent="0.25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 x14ac:dyDescent="0.25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25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 x14ac:dyDescent="0.25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 x14ac:dyDescent="0.25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 x14ac:dyDescent="0.25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 x14ac:dyDescent="0.25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 x14ac:dyDescent="0.25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 x14ac:dyDescent="0.25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 x14ac:dyDescent="0.25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25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 x14ac:dyDescent="0.25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 x14ac:dyDescent="0.25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25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25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 x14ac:dyDescent="0.25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25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25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 x14ac:dyDescent="0.25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 x14ac:dyDescent="0.25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25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 x14ac:dyDescent="0.25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25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25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25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 x14ac:dyDescent="0.25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 x14ac:dyDescent="0.25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 x14ac:dyDescent="0.25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 x14ac:dyDescent="0.25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 x14ac:dyDescent="0.25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 x14ac:dyDescent="0.25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 x14ac:dyDescent="0.25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 x14ac:dyDescent="0.25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25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25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 x14ac:dyDescent="0.25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 x14ac:dyDescent="0.25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25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 x14ac:dyDescent="0.25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 x14ac:dyDescent="0.25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25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 x14ac:dyDescent="0.25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 x14ac:dyDescent="0.25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 x14ac:dyDescent="0.25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 x14ac:dyDescent="0.25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 x14ac:dyDescent="0.25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 x14ac:dyDescent="0.25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25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25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 x14ac:dyDescent="0.25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 x14ac:dyDescent="0.25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25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 x14ac:dyDescent="0.25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 x14ac:dyDescent="0.25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 x14ac:dyDescent="0.25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 x14ac:dyDescent="0.25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25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 x14ac:dyDescent="0.25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25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 x14ac:dyDescent="0.25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 x14ac:dyDescent="0.25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25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25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 x14ac:dyDescent="0.25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 x14ac:dyDescent="0.25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 x14ac:dyDescent="0.25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25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25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 x14ac:dyDescent="0.25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 x14ac:dyDescent="0.25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25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 x14ac:dyDescent="0.25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 x14ac:dyDescent="0.25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25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 x14ac:dyDescent="0.25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 x14ac:dyDescent="0.25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 x14ac:dyDescent="0.25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25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25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 x14ac:dyDescent="0.25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 x14ac:dyDescent="0.25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 x14ac:dyDescent="0.25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 x14ac:dyDescent="0.25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25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 x14ac:dyDescent="0.25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 x14ac:dyDescent="0.25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 x14ac:dyDescent="0.25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25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 x14ac:dyDescent="0.25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25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25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 x14ac:dyDescent="0.25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 x14ac:dyDescent="0.25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25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 x14ac:dyDescent="0.25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25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 x14ac:dyDescent="0.25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 x14ac:dyDescent="0.25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25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25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 x14ac:dyDescent="0.25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 x14ac:dyDescent="0.25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 x14ac:dyDescent="0.25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25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 x14ac:dyDescent="0.25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25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 x14ac:dyDescent="0.25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25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25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25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25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 x14ac:dyDescent="0.25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 x14ac:dyDescent="0.25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 x14ac:dyDescent="0.25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 x14ac:dyDescent="0.25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 x14ac:dyDescent="0.25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 x14ac:dyDescent="0.25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 x14ac:dyDescent="0.25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25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 x14ac:dyDescent="0.25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 x14ac:dyDescent="0.25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 x14ac:dyDescent="0.25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 x14ac:dyDescent="0.25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25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25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25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 x14ac:dyDescent="0.25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25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25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25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 x14ac:dyDescent="0.25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 x14ac:dyDescent="0.25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25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25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 x14ac:dyDescent="0.25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25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 x14ac:dyDescent="0.25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 x14ac:dyDescent="0.25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 x14ac:dyDescent="0.25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25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 x14ac:dyDescent="0.25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 x14ac:dyDescent="0.25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 x14ac:dyDescent="0.25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 x14ac:dyDescent="0.25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 x14ac:dyDescent="0.25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25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25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 x14ac:dyDescent="0.25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25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25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 x14ac:dyDescent="0.25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25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 x14ac:dyDescent="0.25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25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25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25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25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 x14ac:dyDescent="0.25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 x14ac:dyDescent="0.25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 x14ac:dyDescent="0.25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25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25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25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25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 x14ac:dyDescent="0.25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25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 x14ac:dyDescent="0.25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 x14ac:dyDescent="0.25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25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 x14ac:dyDescent="0.25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25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 x14ac:dyDescent="0.25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25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 x14ac:dyDescent="0.25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25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 x14ac:dyDescent="0.25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25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25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 x14ac:dyDescent="0.25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 x14ac:dyDescent="0.25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25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 x14ac:dyDescent="0.25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 x14ac:dyDescent="0.25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 x14ac:dyDescent="0.25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25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25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 x14ac:dyDescent="0.25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 x14ac:dyDescent="0.25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25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25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 x14ac:dyDescent="0.25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 x14ac:dyDescent="0.25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 x14ac:dyDescent="0.25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25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 x14ac:dyDescent="0.25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25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 x14ac:dyDescent="0.25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25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 x14ac:dyDescent="0.25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 x14ac:dyDescent="0.25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25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 x14ac:dyDescent="0.25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 x14ac:dyDescent="0.25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25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 x14ac:dyDescent="0.25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 x14ac:dyDescent="0.25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 x14ac:dyDescent="0.25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 x14ac:dyDescent="0.25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 x14ac:dyDescent="0.25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25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25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 x14ac:dyDescent="0.25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 x14ac:dyDescent="0.25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25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 x14ac:dyDescent="0.25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 x14ac:dyDescent="0.25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 x14ac:dyDescent="0.25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25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 x14ac:dyDescent="0.25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 x14ac:dyDescent="0.25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 x14ac:dyDescent="0.25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 x14ac:dyDescent="0.25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 x14ac:dyDescent="0.25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 x14ac:dyDescent="0.25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 x14ac:dyDescent="0.25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 x14ac:dyDescent="0.25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25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25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 x14ac:dyDescent="0.25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25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25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 x14ac:dyDescent="0.25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 x14ac:dyDescent="0.25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25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25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 x14ac:dyDescent="0.25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 x14ac:dyDescent="0.25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 x14ac:dyDescent="0.25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 x14ac:dyDescent="0.25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 x14ac:dyDescent="0.25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 x14ac:dyDescent="0.25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25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25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 x14ac:dyDescent="0.25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 x14ac:dyDescent="0.25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25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25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25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 x14ac:dyDescent="0.25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 x14ac:dyDescent="0.25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25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 x14ac:dyDescent="0.25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 x14ac:dyDescent="0.25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25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25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25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25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 x14ac:dyDescent="0.25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 x14ac:dyDescent="0.25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 x14ac:dyDescent="0.25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 x14ac:dyDescent="0.25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 x14ac:dyDescent="0.25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25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25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 x14ac:dyDescent="0.25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 x14ac:dyDescent="0.25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25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 x14ac:dyDescent="0.25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25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25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25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25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 x14ac:dyDescent="0.25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 x14ac:dyDescent="0.25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 x14ac:dyDescent="0.25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 x14ac:dyDescent="0.25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 x14ac:dyDescent="0.25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25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 x14ac:dyDescent="0.25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25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25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 x14ac:dyDescent="0.25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25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25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25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 x14ac:dyDescent="0.25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 x14ac:dyDescent="0.25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25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25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 x14ac:dyDescent="0.25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 x14ac:dyDescent="0.25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 x14ac:dyDescent="0.25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 x14ac:dyDescent="0.25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 x14ac:dyDescent="0.25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 x14ac:dyDescent="0.25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 x14ac:dyDescent="0.25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 x14ac:dyDescent="0.25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 x14ac:dyDescent="0.25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 x14ac:dyDescent="0.25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 x14ac:dyDescent="0.25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 x14ac:dyDescent="0.25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25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 x14ac:dyDescent="0.25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 x14ac:dyDescent="0.25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 x14ac:dyDescent="0.25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 x14ac:dyDescent="0.25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25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25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25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25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 x14ac:dyDescent="0.25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25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25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 x14ac:dyDescent="0.25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 x14ac:dyDescent="0.25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 x14ac:dyDescent="0.25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 x14ac:dyDescent="0.25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 x14ac:dyDescent="0.25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 x14ac:dyDescent="0.25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 x14ac:dyDescent="0.25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 x14ac:dyDescent="0.25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 x14ac:dyDescent="0.25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 x14ac:dyDescent="0.25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 x14ac:dyDescent="0.25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25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 x14ac:dyDescent="0.25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 x14ac:dyDescent="0.25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25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 x14ac:dyDescent="0.25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25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 x14ac:dyDescent="0.25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25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 x14ac:dyDescent="0.25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 x14ac:dyDescent="0.25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 x14ac:dyDescent="0.25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 x14ac:dyDescent="0.25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 x14ac:dyDescent="0.25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 x14ac:dyDescent="0.25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 x14ac:dyDescent="0.25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 x14ac:dyDescent="0.25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 x14ac:dyDescent="0.25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25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25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 x14ac:dyDescent="0.25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 x14ac:dyDescent="0.25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 x14ac:dyDescent="0.25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 x14ac:dyDescent="0.25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25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25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 x14ac:dyDescent="0.25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 x14ac:dyDescent="0.25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 x14ac:dyDescent="0.25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 x14ac:dyDescent="0.25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 x14ac:dyDescent="0.25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 x14ac:dyDescent="0.25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25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 x14ac:dyDescent="0.25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 x14ac:dyDescent="0.25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25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25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 x14ac:dyDescent="0.25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 x14ac:dyDescent="0.25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 x14ac:dyDescent="0.25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 x14ac:dyDescent="0.25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 x14ac:dyDescent="0.25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 x14ac:dyDescent="0.25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25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25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25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25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 x14ac:dyDescent="0.25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 x14ac:dyDescent="0.25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25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 x14ac:dyDescent="0.25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25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 x14ac:dyDescent="0.25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 x14ac:dyDescent="0.25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 x14ac:dyDescent="0.25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25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 x14ac:dyDescent="0.25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25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25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 x14ac:dyDescent="0.25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25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 x14ac:dyDescent="0.25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25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 x14ac:dyDescent="0.25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 x14ac:dyDescent="0.25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 x14ac:dyDescent="0.25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 x14ac:dyDescent="0.25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 x14ac:dyDescent="0.25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25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 x14ac:dyDescent="0.25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25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 x14ac:dyDescent="0.25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 x14ac:dyDescent="0.25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25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 x14ac:dyDescent="0.25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25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 x14ac:dyDescent="0.25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25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 x14ac:dyDescent="0.25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 x14ac:dyDescent="0.25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 x14ac:dyDescent="0.25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 x14ac:dyDescent="0.25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 x14ac:dyDescent="0.25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 x14ac:dyDescent="0.25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 x14ac:dyDescent="0.25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 x14ac:dyDescent="0.25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 x14ac:dyDescent="0.25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25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 x14ac:dyDescent="0.25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 x14ac:dyDescent="0.25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25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 x14ac:dyDescent="0.25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 x14ac:dyDescent="0.25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 x14ac:dyDescent="0.25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 x14ac:dyDescent="0.25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 x14ac:dyDescent="0.25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 x14ac:dyDescent="0.25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25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 x14ac:dyDescent="0.25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 x14ac:dyDescent="0.25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25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25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 x14ac:dyDescent="0.25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25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 x14ac:dyDescent="0.25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 x14ac:dyDescent="0.25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 x14ac:dyDescent="0.25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 x14ac:dyDescent="0.25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25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 x14ac:dyDescent="0.25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 x14ac:dyDescent="0.25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 x14ac:dyDescent="0.25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 x14ac:dyDescent="0.25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 x14ac:dyDescent="0.25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 x14ac:dyDescent="0.25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25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 x14ac:dyDescent="0.25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 x14ac:dyDescent="0.25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25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25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25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 x14ac:dyDescent="0.25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 x14ac:dyDescent="0.25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 x14ac:dyDescent="0.25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 x14ac:dyDescent="0.25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 x14ac:dyDescent="0.25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 x14ac:dyDescent="0.25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25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 x14ac:dyDescent="0.25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 x14ac:dyDescent="0.25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 x14ac:dyDescent="0.25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25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 x14ac:dyDescent="0.25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 x14ac:dyDescent="0.25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 x14ac:dyDescent="0.25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 x14ac:dyDescent="0.25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25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25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 x14ac:dyDescent="0.25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 x14ac:dyDescent="0.25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25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 x14ac:dyDescent="0.25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 x14ac:dyDescent="0.25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 x14ac:dyDescent="0.25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 x14ac:dyDescent="0.25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25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 x14ac:dyDescent="0.25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 x14ac:dyDescent="0.25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 x14ac:dyDescent="0.25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 x14ac:dyDescent="0.25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 x14ac:dyDescent="0.25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 x14ac:dyDescent="0.25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 x14ac:dyDescent="0.25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 x14ac:dyDescent="0.25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 x14ac:dyDescent="0.25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25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25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25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 x14ac:dyDescent="0.25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25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25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 x14ac:dyDescent="0.25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 x14ac:dyDescent="0.25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 x14ac:dyDescent="0.25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 x14ac:dyDescent="0.25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25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25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25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 x14ac:dyDescent="0.25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 x14ac:dyDescent="0.25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 x14ac:dyDescent="0.25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25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 x14ac:dyDescent="0.25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 x14ac:dyDescent="0.25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 x14ac:dyDescent="0.25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 x14ac:dyDescent="0.25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25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25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 x14ac:dyDescent="0.25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25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 x14ac:dyDescent="0.25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25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 x14ac:dyDescent="0.25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 x14ac:dyDescent="0.25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25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 x14ac:dyDescent="0.25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 x14ac:dyDescent="0.25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 x14ac:dyDescent="0.25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 x14ac:dyDescent="0.25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 x14ac:dyDescent="0.25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25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 x14ac:dyDescent="0.25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25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 x14ac:dyDescent="0.25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 x14ac:dyDescent="0.25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25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 x14ac:dyDescent="0.25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25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25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 x14ac:dyDescent="0.25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25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 x14ac:dyDescent="0.25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 x14ac:dyDescent="0.25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25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25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 x14ac:dyDescent="0.25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25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25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25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25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 x14ac:dyDescent="0.25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 x14ac:dyDescent="0.25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 x14ac:dyDescent="0.25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 x14ac:dyDescent="0.25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 x14ac:dyDescent="0.25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25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 x14ac:dyDescent="0.25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 x14ac:dyDescent="0.25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 x14ac:dyDescent="0.25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25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25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 x14ac:dyDescent="0.25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 x14ac:dyDescent="0.25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 x14ac:dyDescent="0.25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 x14ac:dyDescent="0.25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25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25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 x14ac:dyDescent="0.25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25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 x14ac:dyDescent="0.25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 x14ac:dyDescent="0.25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25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25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25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25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25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25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 x14ac:dyDescent="0.25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25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 x14ac:dyDescent="0.25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 x14ac:dyDescent="0.25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25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25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 x14ac:dyDescent="0.25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25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 x14ac:dyDescent="0.25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25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25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25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 x14ac:dyDescent="0.25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 x14ac:dyDescent="0.25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25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25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 x14ac:dyDescent="0.25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 x14ac:dyDescent="0.25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 x14ac:dyDescent="0.25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25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 x14ac:dyDescent="0.25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25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25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 x14ac:dyDescent="0.25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25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 x14ac:dyDescent="0.25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25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 x14ac:dyDescent="0.25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 x14ac:dyDescent="0.25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 x14ac:dyDescent="0.25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 x14ac:dyDescent="0.25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25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 x14ac:dyDescent="0.25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25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25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 x14ac:dyDescent="0.25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 x14ac:dyDescent="0.25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 x14ac:dyDescent="0.25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 x14ac:dyDescent="0.25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 x14ac:dyDescent="0.25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 x14ac:dyDescent="0.25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25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 x14ac:dyDescent="0.25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 x14ac:dyDescent="0.25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 x14ac:dyDescent="0.25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 x14ac:dyDescent="0.25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 x14ac:dyDescent="0.25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 x14ac:dyDescent="0.25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 x14ac:dyDescent="0.25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 x14ac:dyDescent="0.25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25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25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 x14ac:dyDescent="0.25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 x14ac:dyDescent="0.25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 x14ac:dyDescent="0.25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25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 x14ac:dyDescent="0.25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 x14ac:dyDescent="0.25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 x14ac:dyDescent="0.25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25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 x14ac:dyDescent="0.25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 x14ac:dyDescent="0.25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 x14ac:dyDescent="0.25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 x14ac:dyDescent="0.25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 x14ac:dyDescent="0.25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 x14ac:dyDescent="0.25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 x14ac:dyDescent="0.25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 x14ac:dyDescent="0.25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25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25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 x14ac:dyDescent="0.25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25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25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25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 x14ac:dyDescent="0.25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 x14ac:dyDescent="0.25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25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25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25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25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 x14ac:dyDescent="0.25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25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 x14ac:dyDescent="0.25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 x14ac:dyDescent="0.25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 x14ac:dyDescent="0.25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 x14ac:dyDescent="0.25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 x14ac:dyDescent="0.25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25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 x14ac:dyDescent="0.25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 x14ac:dyDescent="0.25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 x14ac:dyDescent="0.25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25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25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25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 x14ac:dyDescent="0.25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 x14ac:dyDescent="0.25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25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 x14ac:dyDescent="0.25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 x14ac:dyDescent="0.25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 x14ac:dyDescent="0.25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 x14ac:dyDescent="0.25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 x14ac:dyDescent="0.25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 x14ac:dyDescent="0.25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 x14ac:dyDescent="0.25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 x14ac:dyDescent="0.25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25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 x14ac:dyDescent="0.25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 x14ac:dyDescent="0.25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 x14ac:dyDescent="0.25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 x14ac:dyDescent="0.25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 x14ac:dyDescent="0.25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 x14ac:dyDescent="0.25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 x14ac:dyDescent="0.25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 x14ac:dyDescent="0.25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 x14ac:dyDescent="0.25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25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 x14ac:dyDescent="0.25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25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 x14ac:dyDescent="0.25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 x14ac:dyDescent="0.25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 x14ac:dyDescent="0.25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25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25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 x14ac:dyDescent="0.25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 x14ac:dyDescent="0.25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25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25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25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 x14ac:dyDescent="0.25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 x14ac:dyDescent="0.25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 x14ac:dyDescent="0.25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 x14ac:dyDescent="0.25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25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25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 x14ac:dyDescent="0.25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 x14ac:dyDescent="0.25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25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 x14ac:dyDescent="0.25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25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 x14ac:dyDescent="0.25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 x14ac:dyDescent="0.25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 x14ac:dyDescent="0.25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 x14ac:dyDescent="0.25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 x14ac:dyDescent="0.25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25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25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 x14ac:dyDescent="0.25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 x14ac:dyDescent="0.25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 x14ac:dyDescent="0.25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 x14ac:dyDescent="0.25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 x14ac:dyDescent="0.25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 x14ac:dyDescent="0.25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 x14ac:dyDescent="0.25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25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25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 x14ac:dyDescent="0.25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 x14ac:dyDescent="0.25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 x14ac:dyDescent="0.25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 x14ac:dyDescent="0.25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25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 x14ac:dyDescent="0.25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 x14ac:dyDescent="0.25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25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25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25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25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25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 x14ac:dyDescent="0.25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 x14ac:dyDescent="0.25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 x14ac:dyDescent="0.25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 x14ac:dyDescent="0.25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 x14ac:dyDescent="0.25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 x14ac:dyDescent="0.25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 x14ac:dyDescent="0.25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 x14ac:dyDescent="0.25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 x14ac:dyDescent="0.25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 x14ac:dyDescent="0.25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25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 x14ac:dyDescent="0.25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25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 x14ac:dyDescent="0.25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25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 x14ac:dyDescent="0.25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 x14ac:dyDescent="0.25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 x14ac:dyDescent="0.25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25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25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 x14ac:dyDescent="0.25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 x14ac:dyDescent="0.25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 x14ac:dyDescent="0.25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25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25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 x14ac:dyDescent="0.25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 x14ac:dyDescent="0.25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25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25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25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25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 x14ac:dyDescent="0.25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25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 x14ac:dyDescent="0.25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 x14ac:dyDescent="0.25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 x14ac:dyDescent="0.25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 x14ac:dyDescent="0.25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25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 x14ac:dyDescent="0.25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 x14ac:dyDescent="0.25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 x14ac:dyDescent="0.25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25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25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 x14ac:dyDescent="0.25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 x14ac:dyDescent="0.25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 x14ac:dyDescent="0.25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25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25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 x14ac:dyDescent="0.25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25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 x14ac:dyDescent="0.25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25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 x14ac:dyDescent="0.25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25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25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 x14ac:dyDescent="0.25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 x14ac:dyDescent="0.25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 x14ac:dyDescent="0.25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 x14ac:dyDescent="0.25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 x14ac:dyDescent="0.25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 x14ac:dyDescent="0.25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 x14ac:dyDescent="0.25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 x14ac:dyDescent="0.25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 x14ac:dyDescent="0.25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 x14ac:dyDescent="0.25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 x14ac:dyDescent="0.25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 x14ac:dyDescent="0.25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25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 x14ac:dyDescent="0.25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25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25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25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 x14ac:dyDescent="0.25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25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 x14ac:dyDescent="0.25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25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 x14ac:dyDescent="0.25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25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 x14ac:dyDescent="0.25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 x14ac:dyDescent="0.25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25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 x14ac:dyDescent="0.25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 x14ac:dyDescent="0.25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 x14ac:dyDescent="0.25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25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25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25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 x14ac:dyDescent="0.25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 x14ac:dyDescent="0.25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 x14ac:dyDescent="0.25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25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25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 x14ac:dyDescent="0.25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 x14ac:dyDescent="0.25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25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25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 x14ac:dyDescent="0.25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25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 x14ac:dyDescent="0.25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 x14ac:dyDescent="0.25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25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 x14ac:dyDescent="0.25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 x14ac:dyDescent="0.25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25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 x14ac:dyDescent="0.25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25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 x14ac:dyDescent="0.25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 x14ac:dyDescent="0.25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 x14ac:dyDescent="0.25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 x14ac:dyDescent="0.25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 x14ac:dyDescent="0.25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 x14ac:dyDescent="0.25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 x14ac:dyDescent="0.25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25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 x14ac:dyDescent="0.25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25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25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 x14ac:dyDescent="0.25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 x14ac:dyDescent="0.25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25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25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 x14ac:dyDescent="0.25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25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 x14ac:dyDescent="0.25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25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 x14ac:dyDescent="0.25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 x14ac:dyDescent="0.25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 x14ac:dyDescent="0.25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25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 x14ac:dyDescent="0.25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 x14ac:dyDescent="0.25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25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 x14ac:dyDescent="0.25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25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 x14ac:dyDescent="0.25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25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 x14ac:dyDescent="0.25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25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25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 x14ac:dyDescent="0.25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 x14ac:dyDescent="0.25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 x14ac:dyDescent="0.25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 x14ac:dyDescent="0.25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 x14ac:dyDescent="0.25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25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 x14ac:dyDescent="0.25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 x14ac:dyDescent="0.25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 x14ac:dyDescent="0.25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 x14ac:dyDescent="0.25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25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 x14ac:dyDescent="0.25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25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25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 x14ac:dyDescent="0.25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 x14ac:dyDescent="0.25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 x14ac:dyDescent="0.25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25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 x14ac:dyDescent="0.25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 x14ac:dyDescent="0.25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25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 x14ac:dyDescent="0.25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25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 x14ac:dyDescent="0.25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25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 x14ac:dyDescent="0.25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 x14ac:dyDescent="0.25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25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25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25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 x14ac:dyDescent="0.25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 x14ac:dyDescent="0.25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 x14ac:dyDescent="0.25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 x14ac:dyDescent="0.25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 x14ac:dyDescent="0.25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 x14ac:dyDescent="0.25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 x14ac:dyDescent="0.25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 x14ac:dyDescent="0.25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 x14ac:dyDescent="0.25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 x14ac:dyDescent="0.25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25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25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25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 x14ac:dyDescent="0.25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 x14ac:dyDescent="0.25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 x14ac:dyDescent="0.25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 x14ac:dyDescent="0.25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 x14ac:dyDescent="0.25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25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 x14ac:dyDescent="0.25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25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25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 x14ac:dyDescent="0.25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 x14ac:dyDescent="0.25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 x14ac:dyDescent="0.25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 x14ac:dyDescent="0.25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25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25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25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 x14ac:dyDescent="0.25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 x14ac:dyDescent="0.25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 x14ac:dyDescent="0.25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 x14ac:dyDescent="0.25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 x14ac:dyDescent="0.25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 x14ac:dyDescent="0.25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 x14ac:dyDescent="0.25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 x14ac:dyDescent="0.25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 x14ac:dyDescent="0.25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 x14ac:dyDescent="0.25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 x14ac:dyDescent="0.25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 x14ac:dyDescent="0.25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 x14ac:dyDescent="0.25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 x14ac:dyDescent="0.25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25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25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 x14ac:dyDescent="0.25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 x14ac:dyDescent="0.25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 x14ac:dyDescent="0.25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 x14ac:dyDescent="0.25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25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25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 x14ac:dyDescent="0.25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25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25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 x14ac:dyDescent="0.25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 x14ac:dyDescent="0.25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25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25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 x14ac:dyDescent="0.25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 x14ac:dyDescent="0.25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25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 x14ac:dyDescent="0.25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 x14ac:dyDescent="0.25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 x14ac:dyDescent="0.25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 x14ac:dyDescent="0.25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 x14ac:dyDescent="0.25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 x14ac:dyDescent="0.25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25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 x14ac:dyDescent="0.25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 x14ac:dyDescent="0.25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 x14ac:dyDescent="0.25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 x14ac:dyDescent="0.25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25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 x14ac:dyDescent="0.25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25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 x14ac:dyDescent="0.25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 x14ac:dyDescent="0.25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 x14ac:dyDescent="0.25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 x14ac:dyDescent="0.25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 x14ac:dyDescent="0.25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 x14ac:dyDescent="0.25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 x14ac:dyDescent="0.25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25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 x14ac:dyDescent="0.25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 x14ac:dyDescent="0.25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 x14ac:dyDescent="0.25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 x14ac:dyDescent="0.25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25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25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25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25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 x14ac:dyDescent="0.25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25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 x14ac:dyDescent="0.25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 x14ac:dyDescent="0.25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 x14ac:dyDescent="0.25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25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 x14ac:dyDescent="0.25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25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25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25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25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25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 x14ac:dyDescent="0.25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25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25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 x14ac:dyDescent="0.25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25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 x14ac:dyDescent="0.25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25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25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25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 x14ac:dyDescent="0.25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25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 x14ac:dyDescent="0.25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25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 x14ac:dyDescent="0.25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25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25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 x14ac:dyDescent="0.25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 x14ac:dyDescent="0.25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 x14ac:dyDescent="0.25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25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25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 x14ac:dyDescent="0.25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 x14ac:dyDescent="0.25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 x14ac:dyDescent="0.25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25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25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 x14ac:dyDescent="0.25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 x14ac:dyDescent="0.25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 x14ac:dyDescent="0.25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25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25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25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 x14ac:dyDescent="0.25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 x14ac:dyDescent="0.25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25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 x14ac:dyDescent="0.25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25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 x14ac:dyDescent="0.25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25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 x14ac:dyDescent="0.25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 x14ac:dyDescent="0.25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25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25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 x14ac:dyDescent="0.25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 x14ac:dyDescent="0.25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 x14ac:dyDescent="0.25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 x14ac:dyDescent="0.25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 x14ac:dyDescent="0.25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25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 x14ac:dyDescent="0.25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 x14ac:dyDescent="0.25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25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 x14ac:dyDescent="0.25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25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 x14ac:dyDescent="0.25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25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 x14ac:dyDescent="0.25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 x14ac:dyDescent="0.25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25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25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 x14ac:dyDescent="0.25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 x14ac:dyDescent="0.25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 x14ac:dyDescent="0.25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25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25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25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 x14ac:dyDescent="0.25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 x14ac:dyDescent="0.25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 x14ac:dyDescent="0.25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25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 x14ac:dyDescent="0.25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25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 x14ac:dyDescent="0.25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25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 x14ac:dyDescent="0.25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 x14ac:dyDescent="0.25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25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25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 x14ac:dyDescent="0.25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 x14ac:dyDescent="0.25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 x14ac:dyDescent="0.25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 x14ac:dyDescent="0.25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 x14ac:dyDescent="0.25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 x14ac:dyDescent="0.25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 x14ac:dyDescent="0.25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25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25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25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 x14ac:dyDescent="0.25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25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 x14ac:dyDescent="0.25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25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25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 x14ac:dyDescent="0.25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 x14ac:dyDescent="0.25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 x14ac:dyDescent="0.25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 x14ac:dyDescent="0.25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 x14ac:dyDescent="0.25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25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 x14ac:dyDescent="0.25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25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 x14ac:dyDescent="0.25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25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25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25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25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 x14ac:dyDescent="0.25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 x14ac:dyDescent="0.25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 x14ac:dyDescent="0.25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 x14ac:dyDescent="0.25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25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 x14ac:dyDescent="0.25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25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25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 x14ac:dyDescent="0.25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 x14ac:dyDescent="0.25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25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 x14ac:dyDescent="0.25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25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 x14ac:dyDescent="0.25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 x14ac:dyDescent="0.25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 x14ac:dyDescent="0.25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 x14ac:dyDescent="0.25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25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25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 x14ac:dyDescent="0.25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 x14ac:dyDescent="0.25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25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 x14ac:dyDescent="0.25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 x14ac:dyDescent="0.25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25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25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 x14ac:dyDescent="0.25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 x14ac:dyDescent="0.25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 x14ac:dyDescent="0.25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 x14ac:dyDescent="0.25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 x14ac:dyDescent="0.25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25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 x14ac:dyDescent="0.25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25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25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 x14ac:dyDescent="0.25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25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 x14ac:dyDescent="0.25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 x14ac:dyDescent="0.25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 x14ac:dyDescent="0.25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 x14ac:dyDescent="0.25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25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 x14ac:dyDescent="0.25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 x14ac:dyDescent="0.25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25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 x14ac:dyDescent="0.25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 x14ac:dyDescent="0.25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 x14ac:dyDescent="0.25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 x14ac:dyDescent="0.25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 x14ac:dyDescent="0.25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 x14ac:dyDescent="0.25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25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 x14ac:dyDescent="0.25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25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 x14ac:dyDescent="0.25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25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 x14ac:dyDescent="0.25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 x14ac:dyDescent="0.25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25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25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25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 x14ac:dyDescent="0.25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 x14ac:dyDescent="0.25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25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25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 x14ac:dyDescent="0.25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 x14ac:dyDescent="0.25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25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25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 x14ac:dyDescent="0.25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 x14ac:dyDescent="0.25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 x14ac:dyDescent="0.25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 x14ac:dyDescent="0.25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 x14ac:dyDescent="0.25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 x14ac:dyDescent="0.25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 x14ac:dyDescent="0.25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 x14ac:dyDescent="0.25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 x14ac:dyDescent="0.25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25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25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 x14ac:dyDescent="0.25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25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 x14ac:dyDescent="0.25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 x14ac:dyDescent="0.25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25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 x14ac:dyDescent="0.25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25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 x14ac:dyDescent="0.25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 x14ac:dyDescent="0.25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25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 x14ac:dyDescent="0.25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 x14ac:dyDescent="0.25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25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 x14ac:dyDescent="0.25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 x14ac:dyDescent="0.25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25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 x14ac:dyDescent="0.25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25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 x14ac:dyDescent="0.25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 x14ac:dyDescent="0.25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25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 x14ac:dyDescent="0.25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25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 x14ac:dyDescent="0.25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25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 x14ac:dyDescent="0.25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 x14ac:dyDescent="0.25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25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 x14ac:dyDescent="0.25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25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 x14ac:dyDescent="0.25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25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 x14ac:dyDescent="0.25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 x14ac:dyDescent="0.25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 x14ac:dyDescent="0.25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25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 x14ac:dyDescent="0.25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 x14ac:dyDescent="0.25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 x14ac:dyDescent="0.25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25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 x14ac:dyDescent="0.25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 x14ac:dyDescent="0.25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25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 x14ac:dyDescent="0.25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 x14ac:dyDescent="0.25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 x14ac:dyDescent="0.25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 x14ac:dyDescent="0.25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 x14ac:dyDescent="0.25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 x14ac:dyDescent="0.25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25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 x14ac:dyDescent="0.25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 x14ac:dyDescent="0.25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25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 x14ac:dyDescent="0.25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25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25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 x14ac:dyDescent="0.25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 x14ac:dyDescent="0.25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 x14ac:dyDescent="0.25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 x14ac:dyDescent="0.25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25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 x14ac:dyDescent="0.25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 x14ac:dyDescent="0.25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25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 x14ac:dyDescent="0.25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25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 x14ac:dyDescent="0.25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 x14ac:dyDescent="0.25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25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25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 x14ac:dyDescent="0.25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 x14ac:dyDescent="0.25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25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 x14ac:dyDescent="0.25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 x14ac:dyDescent="0.25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25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 x14ac:dyDescent="0.25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 x14ac:dyDescent="0.25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 x14ac:dyDescent="0.25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25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 x14ac:dyDescent="0.25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 x14ac:dyDescent="0.25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 x14ac:dyDescent="0.25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 x14ac:dyDescent="0.25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25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25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 x14ac:dyDescent="0.25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 x14ac:dyDescent="0.25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 x14ac:dyDescent="0.25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 x14ac:dyDescent="0.25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25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 x14ac:dyDescent="0.25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25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 x14ac:dyDescent="0.25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 x14ac:dyDescent="0.25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 x14ac:dyDescent="0.25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 x14ac:dyDescent="0.25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 x14ac:dyDescent="0.25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25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 x14ac:dyDescent="0.25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 x14ac:dyDescent="0.25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25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 x14ac:dyDescent="0.25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 x14ac:dyDescent="0.25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 x14ac:dyDescent="0.25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25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25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 x14ac:dyDescent="0.25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25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 x14ac:dyDescent="0.25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 x14ac:dyDescent="0.25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 x14ac:dyDescent="0.25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 x14ac:dyDescent="0.25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 x14ac:dyDescent="0.25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 x14ac:dyDescent="0.25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 x14ac:dyDescent="0.25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25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 x14ac:dyDescent="0.25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25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 x14ac:dyDescent="0.25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 x14ac:dyDescent="0.25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25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 x14ac:dyDescent="0.25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25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25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 x14ac:dyDescent="0.25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25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 x14ac:dyDescent="0.25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25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25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25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25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 x14ac:dyDescent="0.25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25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 x14ac:dyDescent="0.25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 x14ac:dyDescent="0.25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25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 x14ac:dyDescent="0.25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 x14ac:dyDescent="0.25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25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 x14ac:dyDescent="0.25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25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25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25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 x14ac:dyDescent="0.25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 x14ac:dyDescent="0.25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 x14ac:dyDescent="0.25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 x14ac:dyDescent="0.25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 x14ac:dyDescent="0.25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 x14ac:dyDescent="0.25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 x14ac:dyDescent="0.25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 x14ac:dyDescent="0.25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 x14ac:dyDescent="0.25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25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25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 x14ac:dyDescent="0.25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25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25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 x14ac:dyDescent="0.25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 x14ac:dyDescent="0.25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 x14ac:dyDescent="0.25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 x14ac:dyDescent="0.25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 x14ac:dyDescent="0.25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 x14ac:dyDescent="0.25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 x14ac:dyDescent="0.25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25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 x14ac:dyDescent="0.25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25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 x14ac:dyDescent="0.25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25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25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 x14ac:dyDescent="0.25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 x14ac:dyDescent="0.25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25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25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25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25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25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 x14ac:dyDescent="0.25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 x14ac:dyDescent="0.25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 x14ac:dyDescent="0.25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25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25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 x14ac:dyDescent="0.25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 x14ac:dyDescent="0.25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25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 x14ac:dyDescent="0.25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25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 x14ac:dyDescent="0.25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25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25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 x14ac:dyDescent="0.25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 x14ac:dyDescent="0.25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25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25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 x14ac:dyDescent="0.25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25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 x14ac:dyDescent="0.25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 x14ac:dyDescent="0.25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 x14ac:dyDescent="0.25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 x14ac:dyDescent="0.25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 x14ac:dyDescent="0.25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 x14ac:dyDescent="0.25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 x14ac:dyDescent="0.25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 x14ac:dyDescent="0.25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 x14ac:dyDescent="0.25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 x14ac:dyDescent="0.25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 x14ac:dyDescent="0.25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 x14ac:dyDescent="0.25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25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 x14ac:dyDescent="0.25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 x14ac:dyDescent="0.25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25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 x14ac:dyDescent="0.25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 x14ac:dyDescent="0.25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25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25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 x14ac:dyDescent="0.25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 x14ac:dyDescent="0.25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 x14ac:dyDescent="0.25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25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25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 x14ac:dyDescent="0.25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 x14ac:dyDescent="0.25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25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 x14ac:dyDescent="0.25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25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25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 x14ac:dyDescent="0.25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 x14ac:dyDescent="0.25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25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 x14ac:dyDescent="0.25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 x14ac:dyDescent="0.25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25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25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 x14ac:dyDescent="0.25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 x14ac:dyDescent="0.25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 x14ac:dyDescent="0.25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25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25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 x14ac:dyDescent="0.25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25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 x14ac:dyDescent="0.25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 x14ac:dyDescent="0.25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 x14ac:dyDescent="0.25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 x14ac:dyDescent="0.25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 x14ac:dyDescent="0.25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 x14ac:dyDescent="0.25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25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25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 x14ac:dyDescent="0.25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 x14ac:dyDescent="0.25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 x14ac:dyDescent="0.25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 x14ac:dyDescent="0.25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 x14ac:dyDescent="0.25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25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25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25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25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 x14ac:dyDescent="0.25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25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25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25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25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25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 x14ac:dyDescent="0.25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 x14ac:dyDescent="0.25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 x14ac:dyDescent="0.25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 x14ac:dyDescent="0.25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 x14ac:dyDescent="0.25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 x14ac:dyDescent="0.25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25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25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25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25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25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25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25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25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 x14ac:dyDescent="0.25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25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 x14ac:dyDescent="0.25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25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25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25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 x14ac:dyDescent="0.25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 x14ac:dyDescent="0.25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25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 x14ac:dyDescent="0.25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25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25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 x14ac:dyDescent="0.25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25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25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 x14ac:dyDescent="0.25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25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 x14ac:dyDescent="0.25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 x14ac:dyDescent="0.25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 x14ac:dyDescent="0.25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 x14ac:dyDescent="0.25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25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25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 x14ac:dyDescent="0.25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 x14ac:dyDescent="0.25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 x14ac:dyDescent="0.25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25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 x14ac:dyDescent="0.25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25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25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 x14ac:dyDescent="0.25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25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 x14ac:dyDescent="0.25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 x14ac:dyDescent="0.25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25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 x14ac:dyDescent="0.25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25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 x14ac:dyDescent="0.25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 x14ac:dyDescent="0.25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 x14ac:dyDescent="0.25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 x14ac:dyDescent="0.25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 x14ac:dyDescent="0.25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25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25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 x14ac:dyDescent="0.25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25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 x14ac:dyDescent="0.25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 x14ac:dyDescent="0.25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 x14ac:dyDescent="0.25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 x14ac:dyDescent="0.25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25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 x14ac:dyDescent="0.25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25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25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 x14ac:dyDescent="0.25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 x14ac:dyDescent="0.25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25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25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25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 x14ac:dyDescent="0.25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25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25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 x14ac:dyDescent="0.25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25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25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 x14ac:dyDescent="0.25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 x14ac:dyDescent="0.25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 x14ac:dyDescent="0.25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 x14ac:dyDescent="0.25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25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 x14ac:dyDescent="0.25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 x14ac:dyDescent="0.25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25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25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 x14ac:dyDescent="0.25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25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 x14ac:dyDescent="0.25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 x14ac:dyDescent="0.25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25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25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 x14ac:dyDescent="0.25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 x14ac:dyDescent="0.25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 x14ac:dyDescent="0.25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25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 x14ac:dyDescent="0.25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25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25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 x14ac:dyDescent="0.25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 x14ac:dyDescent="0.25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 x14ac:dyDescent="0.25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 x14ac:dyDescent="0.25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25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 x14ac:dyDescent="0.25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 x14ac:dyDescent="0.25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25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 x14ac:dyDescent="0.25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25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25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 x14ac:dyDescent="0.25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 x14ac:dyDescent="0.25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25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 x14ac:dyDescent="0.25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25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 x14ac:dyDescent="0.25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 x14ac:dyDescent="0.25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 x14ac:dyDescent="0.25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25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 x14ac:dyDescent="0.25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 x14ac:dyDescent="0.25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 x14ac:dyDescent="0.25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 x14ac:dyDescent="0.25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 x14ac:dyDescent="0.25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25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 x14ac:dyDescent="0.25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 x14ac:dyDescent="0.25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25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 x14ac:dyDescent="0.25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25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25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 x14ac:dyDescent="0.25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 x14ac:dyDescent="0.25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25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 x14ac:dyDescent="0.25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 x14ac:dyDescent="0.25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25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 x14ac:dyDescent="0.25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 x14ac:dyDescent="0.25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 x14ac:dyDescent="0.25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25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25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 x14ac:dyDescent="0.25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25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 x14ac:dyDescent="0.25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25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 x14ac:dyDescent="0.25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 x14ac:dyDescent="0.25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25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25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25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 x14ac:dyDescent="0.25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 x14ac:dyDescent="0.25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25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 x14ac:dyDescent="0.25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25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25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25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 x14ac:dyDescent="0.25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 x14ac:dyDescent="0.25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25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25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25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 x14ac:dyDescent="0.25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25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 x14ac:dyDescent="0.25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 x14ac:dyDescent="0.25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25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25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 x14ac:dyDescent="0.25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 x14ac:dyDescent="0.25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25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 x14ac:dyDescent="0.25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 x14ac:dyDescent="0.25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25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25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 x14ac:dyDescent="0.25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 x14ac:dyDescent="0.25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 x14ac:dyDescent="0.25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25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 x14ac:dyDescent="0.25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 x14ac:dyDescent="0.25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 x14ac:dyDescent="0.25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 x14ac:dyDescent="0.25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 x14ac:dyDescent="0.25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 x14ac:dyDescent="0.25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 x14ac:dyDescent="0.25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25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 x14ac:dyDescent="0.25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 x14ac:dyDescent="0.25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 x14ac:dyDescent="0.25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 x14ac:dyDescent="0.25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 x14ac:dyDescent="0.25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25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 x14ac:dyDescent="0.25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 x14ac:dyDescent="0.25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 x14ac:dyDescent="0.25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 x14ac:dyDescent="0.25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25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25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25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25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25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 x14ac:dyDescent="0.25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25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 x14ac:dyDescent="0.25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25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 x14ac:dyDescent="0.25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 x14ac:dyDescent="0.25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25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25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25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25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 x14ac:dyDescent="0.25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 x14ac:dyDescent="0.25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 x14ac:dyDescent="0.25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25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 x14ac:dyDescent="0.25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25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 x14ac:dyDescent="0.25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25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 x14ac:dyDescent="0.25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 x14ac:dyDescent="0.25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 x14ac:dyDescent="0.25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25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25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25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 x14ac:dyDescent="0.25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25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 x14ac:dyDescent="0.25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 x14ac:dyDescent="0.25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25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 x14ac:dyDescent="0.25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 x14ac:dyDescent="0.25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 x14ac:dyDescent="0.25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 x14ac:dyDescent="0.25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 x14ac:dyDescent="0.25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25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 x14ac:dyDescent="0.25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 x14ac:dyDescent="0.25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 x14ac:dyDescent="0.25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 x14ac:dyDescent="0.25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 x14ac:dyDescent="0.25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 x14ac:dyDescent="0.25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 x14ac:dyDescent="0.25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 x14ac:dyDescent="0.25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25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 x14ac:dyDescent="0.25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25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25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25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 x14ac:dyDescent="0.25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 x14ac:dyDescent="0.25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 x14ac:dyDescent="0.25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 x14ac:dyDescent="0.25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 x14ac:dyDescent="0.25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 x14ac:dyDescent="0.25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 x14ac:dyDescent="0.25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 x14ac:dyDescent="0.25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 x14ac:dyDescent="0.25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 x14ac:dyDescent="0.25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25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25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 x14ac:dyDescent="0.25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 x14ac:dyDescent="0.25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 x14ac:dyDescent="0.25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 x14ac:dyDescent="0.25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 x14ac:dyDescent="0.25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 x14ac:dyDescent="0.25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 x14ac:dyDescent="0.25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 x14ac:dyDescent="0.25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 x14ac:dyDescent="0.25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 x14ac:dyDescent="0.25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 x14ac:dyDescent="0.25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25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 x14ac:dyDescent="0.25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25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 x14ac:dyDescent="0.25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 x14ac:dyDescent="0.25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25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 x14ac:dyDescent="0.25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 x14ac:dyDescent="0.25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 x14ac:dyDescent="0.25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 x14ac:dyDescent="0.25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 x14ac:dyDescent="0.25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25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 x14ac:dyDescent="0.25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25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 x14ac:dyDescent="0.25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25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 x14ac:dyDescent="0.25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 x14ac:dyDescent="0.25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25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25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25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25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 x14ac:dyDescent="0.25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 x14ac:dyDescent="0.25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25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 x14ac:dyDescent="0.25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 x14ac:dyDescent="0.25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 x14ac:dyDescent="0.25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 x14ac:dyDescent="0.25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25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25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 x14ac:dyDescent="0.25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25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 x14ac:dyDescent="0.25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 x14ac:dyDescent="0.25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25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 x14ac:dyDescent="0.25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 x14ac:dyDescent="0.25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25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 x14ac:dyDescent="0.25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25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25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 x14ac:dyDescent="0.25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25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 x14ac:dyDescent="0.25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 x14ac:dyDescent="0.25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 x14ac:dyDescent="0.25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 x14ac:dyDescent="0.25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25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 x14ac:dyDescent="0.25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 x14ac:dyDescent="0.25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 x14ac:dyDescent="0.25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 x14ac:dyDescent="0.25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25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 x14ac:dyDescent="0.25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 x14ac:dyDescent="0.25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25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25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25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 x14ac:dyDescent="0.25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25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 x14ac:dyDescent="0.25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 x14ac:dyDescent="0.25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 x14ac:dyDescent="0.25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 x14ac:dyDescent="0.25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25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25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 x14ac:dyDescent="0.25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 x14ac:dyDescent="0.25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 x14ac:dyDescent="0.25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25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 x14ac:dyDescent="0.25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 x14ac:dyDescent="0.25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 x14ac:dyDescent="0.25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 x14ac:dyDescent="0.25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 x14ac:dyDescent="0.25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25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25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25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25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 x14ac:dyDescent="0.25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 x14ac:dyDescent="0.25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 x14ac:dyDescent="0.25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25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 x14ac:dyDescent="0.25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 x14ac:dyDescent="0.25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25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 x14ac:dyDescent="0.25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 x14ac:dyDescent="0.25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 x14ac:dyDescent="0.25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25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25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 x14ac:dyDescent="0.25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 x14ac:dyDescent="0.25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 x14ac:dyDescent="0.25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25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25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 x14ac:dyDescent="0.25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 x14ac:dyDescent="0.25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25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 x14ac:dyDescent="0.25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 x14ac:dyDescent="0.25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 x14ac:dyDescent="0.25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 x14ac:dyDescent="0.25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 x14ac:dyDescent="0.25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 x14ac:dyDescent="0.25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40817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25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 x14ac:dyDescent="0.25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 x14ac:dyDescent="0.25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 x14ac:dyDescent="0.25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 x14ac:dyDescent="0.25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 x14ac:dyDescent="0.25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 x14ac:dyDescent="0.25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 x14ac:dyDescent="0.25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 x14ac:dyDescent="0.25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40725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 x14ac:dyDescent="0.25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 x14ac:dyDescent="0.25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25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 x14ac:dyDescent="0.25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 x14ac:dyDescent="0.25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 x14ac:dyDescent="0.25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 x14ac:dyDescent="0.25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 x14ac:dyDescent="0.25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 x14ac:dyDescent="0.25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 x14ac:dyDescent="0.25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 x14ac:dyDescent="0.25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 x14ac:dyDescent="0.25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 x14ac:dyDescent="0.25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 x14ac:dyDescent="0.25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 x14ac:dyDescent="0.25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 x14ac:dyDescent="0.25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 x14ac:dyDescent="0.25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 x14ac:dyDescent="0.25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 x14ac:dyDescent="0.25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40664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 x14ac:dyDescent="0.25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 x14ac:dyDescent="0.25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 x14ac:dyDescent="0.25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 x14ac:dyDescent="0.25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 x14ac:dyDescent="0.25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 x14ac:dyDescent="0.25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 x14ac:dyDescent="0.25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 x14ac:dyDescent="0.25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 x14ac:dyDescent="0.25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 x14ac:dyDescent="0.25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 x14ac:dyDescent="0.25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40757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 x14ac:dyDescent="0.25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 x14ac:dyDescent="0.25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 x14ac:dyDescent="0.25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 x14ac:dyDescent="0.25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 x14ac:dyDescent="0.25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 x14ac:dyDescent="0.25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 x14ac:dyDescent="0.25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40725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 x14ac:dyDescent="0.25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 x14ac:dyDescent="0.25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 x14ac:dyDescent="0.25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 x14ac:dyDescent="0.25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 x14ac:dyDescent="0.25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 x14ac:dyDescent="0.25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 x14ac:dyDescent="0.25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 x14ac:dyDescent="0.25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 x14ac:dyDescent="0.25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 x14ac:dyDescent="0.25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 x14ac:dyDescent="0.25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 x14ac:dyDescent="0.25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 x14ac:dyDescent="0.25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 x14ac:dyDescent="0.25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 x14ac:dyDescent="0.25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 x14ac:dyDescent="0.25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 x14ac:dyDescent="0.25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 x14ac:dyDescent="0.25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 x14ac:dyDescent="0.25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 x14ac:dyDescent="0.25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 x14ac:dyDescent="0.25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 x14ac:dyDescent="0.25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 x14ac:dyDescent="0.25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 x14ac:dyDescent="0.25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 x14ac:dyDescent="0.25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 x14ac:dyDescent="0.25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 x14ac:dyDescent="0.25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40756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 x14ac:dyDescent="0.25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 x14ac:dyDescent="0.25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 x14ac:dyDescent="0.25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 x14ac:dyDescent="0.25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 x14ac:dyDescent="0.25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 x14ac:dyDescent="0.25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 x14ac:dyDescent="0.25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 x14ac:dyDescent="0.25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 x14ac:dyDescent="0.25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 x14ac:dyDescent="0.25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 x14ac:dyDescent="0.25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 x14ac:dyDescent="0.25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 x14ac:dyDescent="0.25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 x14ac:dyDescent="0.25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 x14ac:dyDescent="0.25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 x14ac:dyDescent="0.25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40664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 x14ac:dyDescent="0.25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40635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 x14ac:dyDescent="0.25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25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 x14ac:dyDescent="0.25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40726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 x14ac:dyDescent="0.25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 x14ac:dyDescent="0.25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 x14ac:dyDescent="0.25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 x14ac:dyDescent="0.25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 x14ac:dyDescent="0.25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 x14ac:dyDescent="0.25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 x14ac:dyDescent="0.25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 x14ac:dyDescent="0.25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 x14ac:dyDescent="0.25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40575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25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 x14ac:dyDescent="0.25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 x14ac:dyDescent="0.25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 x14ac:dyDescent="0.25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 x14ac:dyDescent="0.25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40665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 x14ac:dyDescent="0.25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 x14ac:dyDescent="0.25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 x14ac:dyDescent="0.25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 x14ac:dyDescent="0.25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 x14ac:dyDescent="0.25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 x14ac:dyDescent="0.25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40634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 x14ac:dyDescent="0.25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 x14ac:dyDescent="0.25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40849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 x14ac:dyDescent="0.25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 x14ac:dyDescent="0.25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 x14ac:dyDescent="0.25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 x14ac:dyDescent="0.25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40665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 x14ac:dyDescent="0.25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 x14ac:dyDescent="0.25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 x14ac:dyDescent="0.25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 x14ac:dyDescent="0.25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 x14ac:dyDescent="0.25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 x14ac:dyDescent="0.25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 x14ac:dyDescent="0.25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 x14ac:dyDescent="0.25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 x14ac:dyDescent="0.25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 x14ac:dyDescent="0.25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 x14ac:dyDescent="0.25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 x14ac:dyDescent="0.25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 x14ac:dyDescent="0.25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 x14ac:dyDescent="0.25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 x14ac:dyDescent="0.25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40695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 x14ac:dyDescent="0.25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 x14ac:dyDescent="0.25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 x14ac:dyDescent="0.25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 x14ac:dyDescent="0.25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 x14ac:dyDescent="0.25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 x14ac:dyDescent="0.25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 x14ac:dyDescent="0.25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 x14ac:dyDescent="0.25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 x14ac:dyDescent="0.25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 x14ac:dyDescent="0.25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 x14ac:dyDescent="0.25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 x14ac:dyDescent="0.25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 x14ac:dyDescent="0.25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 x14ac:dyDescent="0.25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 x14ac:dyDescent="0.25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 x14ac:dyDescent="0.25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 x14ac:dyDescent="0.25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 x14ac:dyDescent="0.25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 x14ac:dyDescent="0.25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 x14ac:dyDescent="0.25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 x14ac:dyDescent="0.25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 x14ac:dyDescent="0.25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 x14ac:dyDescent="0.25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 x14ac:dyDescent="0.25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 x14ac:dyDescent="0.25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 x14ac:dyDescent="0.25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 x14ac:dyDescent="0.25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 x14ac:dyDescent="0.25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 x14ac:dyDescent="0.25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 x14ac:dyDescent="0.25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 x14ac:dyDescent="0.25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 x14ac:dyDescent="0.25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 x14ac:dyDescent="0.25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 x14ac:dyDescent="0.25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 x14ac:dyDescent="0.25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 x14ac:dyDescent="0.25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 x14ac:dyDescent="0.25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 x14ac:dyDescent="0.25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 x14ac:dyDescent="0.25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 x14ac:dyDescent="0.25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 x14ac:dyDescent="0.25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 x14ac:dyDescent="0.25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 x14ac:dyDescent="0.25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40695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 x14ac:dyDescent="0.25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 x14ac:dyDescent="0.25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 x14ac:dyDescent="0.25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 x14ac:dyDescent="0.25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40817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25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 x14ac:dyDescent="0.25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 x14ac:dyDescent="0.25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 x14ac:dyDescent="0.25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 x14ac:dyDescent="0.25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 x14ac:dyDescent="0.25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 x14ac:dyDescent="0.25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 x14ac:dyDescent="0.25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 x14ac:dyDescent="0.25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 x14ac:dyDescent="0.25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 x14ac:dyDescent="0.25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 x14ac:dyDescent="0.25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 x14ac:dyDescent="0.25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 x14ac:dyDescent="0.25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 x14ac:dyDescent="0.25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25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 x14ac:dyDescent="0.25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 x14ac:dyDescent="0.25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 x14ac:dyDescent="0.25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 x14ac:dyDescent="0.25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 x14ac:dyDescent="0.25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 x14ac:dyDescent="0.25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 x14ac:dyDescent="0.25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 x14ac:dyDescent="0.25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 x14ac:dyDescent="0.25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 x14ac:dyDescent="0.25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 x14ac:dyDescent="0.25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 x14ac:dyDescent="0.25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 x14ac:dyDescent="0.25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 x14ac:dyDescent="0.25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 x14ac:dyDescent="0.25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 x14ac:dyDescent="0.25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40634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 x14ac:dyDescent="0.25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 x14ac:dyDescent="0.25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 x14ac:dyDescent="0.25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 x14ac:dyDescent="0.25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40725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 x14ac:dyDescent="0.25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40664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 x14ac:dyDescent="0.25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 x14ac:dyDescent="0.25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 x14ac:dyDescent="0.25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40849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 x14ac:dyDescent="0.25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 x14ac:dyDescent="0.25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 x14ac:dyDescent="0.25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 x14ac:dyDescent="0.25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25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 x14ac:dyDescent="0.25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 x14ac:dyDescent="0.25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 x14ac:dyDescent="0.25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 x14ac:dyDescent="0.25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 x14ac:dyDescent="0.25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 x14ac:dyDescent="0.25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40604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 x14ac:dyDescent="0.25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 x14ac:dyDescent="0.25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 x14ac:dyDescent="0.25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 x14ac:dyDescent="0.25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 x14ac:dyDescent="0.25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 x14ac:dyDescent="0.25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 x14ac:dyDescent="0.25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 x14ac:dyDescent="0.25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 x14ac:dyDescent="0.25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 x14ac:dyDescent="0.25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 x14ac:dyDescent="0.25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 x14ac:dyDescent="0.25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 x14ac:dyDescent="0.25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 x14ac:dyDescent="0.25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 x14ac:dyDescent="0.25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 x14ac:dyDescent="0.25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40545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 x14ac:dyDescent="0.25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 x14ac:dyDescent="0.25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40696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 x14ac:dyDescent="0.25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 x14ac:dyDescent="0.25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 x14ac:dyDescent="0.25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 x14ac:dyDescent="0.25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 x14ac:dyDescent="0.25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 x14ac:dyDescent="0.25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 x14ac:dyDescent="0.25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 x14ac:dyDescent="0.25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 x14ac:dyDescent="0.25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 x14ac:dyDescent="0.25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 x14ac:dyDescent="0.25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 x14ac:dyDescent="0.25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25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 x14ac:dyDescent="0.25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 x14ac:dyDescent="0.25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 x14ac:dyDescent="0.25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 x14ac:dyDescent="0.25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 x14ac:dyDescent="0.25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 x14ac:dyDescent="0.25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 x14ac:dyDescent="0.25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 x14ac:dyDescent="0.25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 x14ac:dyDescent="0.25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 x14ac:dyDescent="0.25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 x14ac:dyDescent="0.25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 x14ac:dyDescent="0.25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40787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 x14ac:dyDescent="0.25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 x14ac:dyDescent="0.25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 x14ac:dyDescent="0.25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 x14ac:dyDescent="0.25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 x14ac:dyDescent="0.25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 x14ac:dyDescent="0.25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 x14ac:dyDescent="0.25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40818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 x14ac:dyDescent="0.25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 x14ac:dyDescent="0.25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 x14ac:dyDescent="0.25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 x14ac:dyDescent="0.25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 x14ac:dyDescent="0.25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 x14ac:dyDescent="0.25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 x14ac:dyDescent="0.25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 x14ac:dyDescent="0.25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 x14ac:dyDescent="0.25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166</v>
      </c>
      <c r="H8295" t="s">
        <v>44</v>
      </c>
      <c r="I8295" t="s">
        <v>57</v>
      </c>
      <c r="J8295">
        <v>0</v>
      </c>
      <c r="K8295" t="s">
        <v>32</v>
      </c>
      <c r="L8295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94</v>
      </c>
      <c r="U8295" t="s">
        <v>69</v>
      </c>
      <c r="V8295">
        <v>345.6</v>
      </c>
      <c r="W8295" t="s">
        <v>38</v>
      </c>
      <c r="X8295" t="s">
        <v>39</v>
      </c>
    </row>
    <row r="8296" spans="1:24" x14ac:dyDescent="0.25">
      <c r="A8296" t="s">
        <v>8410</v>
      </c>
      <c r="B8296" t="s">
        <v>65</v>
      </c>
      <c r="C8296">
        <v>2111.9933289999999</v>
      </c>
      <c r="D8296" t="s">
        <v>26</v>
      </c>
      <c r="E8296" t="s">
        <v>27</v>
      </c>
      <c r="F8296" t="s">
        <v>71</v>
      </c>
      <c r="G8296" s="1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99</v>
      </c>
      <c r="T8296" t="s">
        <v>48</v>
      </c>
      <c r="U8296" t="s">
        <v>84</v>
      </c>
      <c r="V8296">
        <v>369.82254399999999</v>
      </c>
      <c r="W8296" t="s">
        <v>49</v>
      </c>
      <c r="X8296" t="s">
        <v>113</v>
      </c>
    </row>
    <row r="8297" spans="1:24" x14ac:dyDescent="0.25">
      <c r="A8297" t="s">
        <v>8411</v>
      </c>
      <c r="B8297" t="s">
        <v>41</v>
      </c>
      <c r="C8297">
        <v>2347.5918019999999</v>
      </c>
      <c r="D8297" t="s">
        <v>26</v>
      </c>
      <c r="E8297" t="s">
        <v>27</v>
      </c>
      <c r="F8297" t="s">
        <v>92</v>
      </c>
      <c r="G8297" s="1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84</v>
      </c>
      <c r="V8297">
        <v>757.89113999999995</v>
      </c>
      <c r="W8297" t="s">
        <v>49</v>
      </c>
      <c r="X8297" t="s">
        <v>39</v>
      </c>
    </row>
    <row r="8298" spans="1:24" x14ac:dyDescent="0.25">
      <c r="A8298" t="s">
        <v>8412</v>
      </c>
      <c r="B8298" t="s">
        <v>65</v>
      </c>
      <c r="C8298">
        <v>3636.5615670000002</v>
      </c>
      <c r="D8298" t="s">
        <v>26</v>
      </c>
      <c r="E8298" t="s">
        <v>42</v>
      </c>
      <c r="F8298" t="s">
        <v>28</v>
      </c>
      <c r="G8298" t="s">
        <v>166</v>
      </c>
      <c r="H8298" t="s">
        <v>78</v>
      </c>
      <c r="I8298" t="s">
        <v>31</v>
      </c>
      <c r="J8298">
        <v>25407</v>
      </c>
      <c r="K8298" t="s">
        <v>75</v>
      </c>
      <c r="L8298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84</v>
      </c>
      <c r="V8298">
        <v>284.23971899999998</v>
      </c>
      <c r="W8298" t="s">
        <v>49</v>
      </c>
      <c r="X8298" t="s">
        <v>39</v>
      </c>
    </row>
    <row r="8299" spans="1:24" x14ac:dyDescent="0.25">
      <c r="A8299" t="s">
        <v>8413</v>
      </c>
      <c r="B8299" t="s">
        <v>55</v>
      </c>
      <c r="C8299">
        <v>5692.6844659999997</v>
      </c>
      <c r="D8299" t="s">
        <v>26</v>
      </c>
      <c r="E8299" t="s">
        <v>27</v>
      </c>
      <c r="F8299" t="s">
        <v>71</v>
      </c>
      <c r="G8299" s="1">
        <v>40635</v>
      </c>
      <c r="H8299" t="s">
        <v>30</v>
      </c>
      <c r="I8299" t="s">
        <v>31</v>
      </c>
      <c r="J8299">
        <v>86073</v>
      </c>
      <c r="K8299" t="s">
        <v>75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99</v>
      </c>
      <c r="T8299" t="s">
        <v>48</v>
      </c>
      <c r="U8299" t="s">
        <v>84</v>
      </c>
      <c r="V8299">
        <v>291.58786600000002</v>
      </c>
      <c r="W8299" t="s">
        <v>38</v>
      </c>
      <c r="X8299" t="s">
        <v>39</v>
      </c>
    </row>
    <row r="8300" spans="1:24" x14ac:dyDescent="0.25">
      <c r="A8300" t="s">
        <v>8414</v>
      </c>
      <c r="B8300" t="s">
        <v>51</v>
      </c>
      <c r="C8300">
        <v>4041.2417580000001</v>
      </c>
      <c r="D8300" t="s">
        <v>26</v>
      </c>
      <c r="E8300" t="s">
        <v>27</v>
      </c>
      <c r="F8300" t="s">
        <v>28</v>
      </c>
      <c r="G8300" t="s">
        <v>74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99</v>
      </c>
      <c r="T8300" t="s">
        <v>68</v>
      </c>
      <c r="U8300" t="s">
        <v>84</v>
      </c>
      <c r="V8300">
        <v>499.2</v>
      </c>
      <c r="W8300" t="s">
        <v>60</v>
      </c>
      <c r="X8300" t="s">
        <v>39</v>
      </c>
    </row>
    <row r="8301" spans="1:24" x14ac:dyDescent="0.25">
      <c r="A8301" t="s">
        <v>8415</v>
      </c>
      <c r="B8301" t="s">
        <v>65</v>
      </c>
      <c r="C8301">
        <v>7756.174223</v>
      </c>
      <c r="D8301" t="s">
        <v>26</v>
      </c>
      <c r="E8301" t="s">
        <v>42</v>
      </c>
      <c r="F8301" t="s">
        <v>71</v>
      </c>
      <c r="G8301" t="s">
        <v>276</v>
      </c>
      <c r="H8301" t="s">
        <v>30</v>
      </c>
      <c r="I8301" t="s">
        <v>31</v>
      </c>
      <c r="J8301">
        <v>21326</v>
      </c>
      <c r="K8301" t="s">
        <v>32</v>
      </c>
      <c r="L830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>
        <v>632.76546199999996</v>
      </c>
      <c r="W8301" t="s">
        <v>49</v>
      </c>
      <c r="X8301" t="s">
        <v>39</v>
      </c>
    </row>
    <row r="8302" spans="1:24" x14ac:dyDescent="0.25">
      <c r="A8302" t="s">
        <v>8416</v>
      </c>
      <c r="B8302" t="s">
        <v>55</v>
      </c>
      <c r="C8302">
        <v>3151.1621300000002</v>
      </c>
      <c r="D8302" t="s">
        <v>26</v>
      </c>
      <c r="E8302" t="s">
        <v>42</v>
      </c>
      <c r="F8302" t="s">
        <v>28</v>
      </c>
      <c r="G8302" t="s">
        <v>74</v>
      </c>
      <c r="H8302" t="s">
        <v>160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99</v>
      </c>
      <c r="T8302" t="s">
        <v>48</v>
      </c>
      <c r="U8302" t="s">
        <v>37</v>
      </c>
      <c r="V8302">
        <v>412.8</v>
      </c>
      <c r="W8302" t="s">
        <v>49</v>
      </c>
      <c r="X8302" t="s">
        <v>39</v>
      </c>
    </row>
    <row r="8303" spans="1:24" x14ac:dyDescent="0.25">
      <c r="A8303" t="s">
        <v>8417</v>
      </c>
      <c r="B8303" t="s">
        <v>65</v>
      </c>
      <c r="C8303">
        <v>7198.4150330000002</v>
      </c>
      <c r="D8303" t="s">
        <v>26</v>
      </c>
      <c r="E8303" t="s">
        <v>27</v>
      </c>
      <c r="F8303" t="s">
        <v>28</v>
      </c>
      <c r="G8303" t="s">
        <v>180</v>
      </c>
      <c r="H8303" t="s">
        <v>78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>
        <v>489.6</v>
      </c>
      <c r="W8303" t="s">
        <v>60</v>
      </c>
      <c r="X8303" t="s">
        <v>39</v>
      </c>
    </row>
    <row r="8304" spans="1:24" x14ac:dyDescent="0.25">
      <c r="A8304" t="s">
        <v>8418</v>
      </c>
      <c r="B8304" t="s">
        <v>55</v>
      </c>
      <c r="C8304">
        <v>5263.9216340000003</v>
      </c>
      <c r="D8304" t="s">
        <v>26</v>
      </c>
      <c r="E8304" t="s">
        <v>42</v>
      </c>
      <c r="F8304" t="s">
        <v>71</v>
      </c>
      <c r="G8304" t="s">
        <v>103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>
        <v>258.03691800000001</v>
      </c>
      <c r="W8304" t="s">
        <v>138</v>
      </c>
      <c r="X8304" t="s">
        <v>87</v>
      </c>
    </row>
    <row r="8305" spans="1:24" x14ac:dyDescent="0.25">
      <c r="A8305" t="s">
        <v>8419</v>
      </c>
      <c r="B8305" t="s">
        <v>55</v>
      </c>
      <c r="C8305">
        <v>4347.1598519999998</v>
      </c>
      <c r="D8305" t="s">
        <v>26</v>
      </c>
      <c r="E8305" t="s">
        <v>27</v>
      </c>
      <c r="F8305" t="s">
        <v>71</v>
      </c>
      <c r="G8305" s="1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84</v>
      </c>
      <c r="V8305">
        <v>537.6</v>
      </c>
      <c r="W8305" t="s">
        <v>60</v>
      </c>
      <c r="X8305" t="s">
        <v>39</v>
      </c>
    </row>
    <row r="8306" spans="1:24" x14ac:dyDescent="0.25">
      <c r="A8306" t="s">
        <v>8420</v>
      </c>
      <c r="B8306" t="s">
        <v>51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99</v>
      </c>
      <c r="T8306" t="s">
        <v>68</v>
      </c>
      <c r="U8306" t="s">
        <v>84</v>
      </c>
      <c r="V8306">
        <v>36.732923</v>
      </c>
      <c r="W8306" t="s">
        <v>38</v>
      </c>
      <c r="X8306" t="s">
        <v>39</v>
      </c>
    </row>
    <row r="8307" spans="1:24" x14ac:dyDescent="0.25">
      <c r="A8307" t="s">
        <v>8421</v>
      </c>
      <c r="B8307" t="s">
        <v>65</v>
      </c>
      <c r="C8307">
        <v>6906.2019030000001</v>
      </c>
      <c r="D8307" t="s">
        <v>26</v>
      </c>
      <c r="E8307" t="s">
        <v>42</v>
      </c>
      <c r="F8307" t="s">
        <v>71</v>
      </c>
      <c r="G8307" t="s">
        <v>228</v>
      </c>
      <c r="H8307" t="s">
        <v>78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84</v>
      </c>
      <c r="V8307">
        <v>610.56794500000001</v>
      </c>
      <c r="W8307" t="s">
        <v>49</v>
      </c>
      <c r="X8307" t="s">
        <v>87</v>
      </c>
    </row>
    <row r="8308" spans="1:24" x14ac:dyDescent="0.25">
      <c r="A8308" t="s">
        <v>8422</v>
      </c>
      <c r="B8308" t="s">
        <v>55</v>
      </c>
      <c r="C8308">
        <v>4450.2205029999996</v>
      </c>
      <c r="D8308" t="s">
        <v>26</v>
      </c>
      <c r="E8308" t="s">
        <v>52</v>
      </c>
      <c r="F8308" t="s">
        <v>28</v>
      </c>
      <c r="G8308" t="s">
        <v>136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94</v>
      </c>
      <c r="U8308" t="s">
        <v>37</v>
      </c>
      <c r="V8308">
        <v>100.557495</v>
      </c>
      <c r="W8308" t="s">
        <v>38</v>
      </c>
      <c r="X8308" t="s">
        <v>39</v>
      </c>
    </row>
    <row r="8309" spans="1:24" x14ac:dyDescent="0.25">
      <c r="A8309" t="s">
        <v>8423</v>
      </c>
      <c r="B8309" t="s">
        <v>65</v>
      </c>
      <c r="C8309">
        <v>24127.50402</v>
      </c>
      <c r="D8309" t="s">
        <v>66</v>
      </c>
      <c r="E8309" t="s">
        <v>27</v>
      </c>
      <c r="F8309" t="s">
        <v>28</v>
      </c>
      <c r="G8309" t="s">
        <v>77</v>
      </c>
      <c r="H8309" t="s">
        <v>78</v>
      </c>
      <c r="I8309" t="s">
        <v>57</v>
      </c>
      <c r="J8309">
        <v>14072</v>
      </c>
      <c r="K8309" t="s">
        <v>32</v>
      </c>
      <c r="L8309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511.2</v>
      </c>
      <c r="W8309" t="s">
        <v>49</v>
      </c>
      <c r="X8309" t="s">
        <v>39</v>
      </c>
    </row>
    <row r="8310" spans="1:24" x14ac:dyDescent="0.25">
      <c r="A8310" t="s">
        <v>8424</v>
      </c>
      <c r="B8310" t="s">
        <v>55</v>
      </c>
      <c r="C8310">
        <v>5246.2783749999999</v>
      </c>
      <c r="D8310" t="s">
        <v>66</v>
      </c>
      <c r="E8310" t="s">
        <v>27</v>
      </c>
      <c r="F8310" t="s">
        <v>28</v>
      </c>
      <c r="G8310" t="s">
        <v>106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90</v>
      </c>
      <c r="T8310" t="s">
        <v>36</v>
      </c>
      <c r="U8310" t="s">
        <v>37</v>
      </c>
      <c r="V8310">
        <v>456.70273500000002</v>
      </c>
      <c r="W8310" t="s">
        <v>38</v>
      </c>
      <c r="X8310" t="s">
        <v>39</v>
      </c>
    </row>
    <row r="8311" spans="1:24" x14ac:dyDescent="0.25">
      <c r="A8311" t="s">
        <v>8425</v>
      </c>
      <c r="B8311" t="s">
        <v>51</v>
      </c>
      <c r="C8311">
        <v>2744.7354300000002</v>
      </c>
      <c r="D8311" t="s">
        <v>26</v>
      </c>
      <c r="E8311" t="s">
        <v>27</v>
      </c>
      <c r="F8311" t="s">
        <v>142</v>
      </c>
      <c r="G8311" t="s">
        <v>207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150.50103300000001</v>
      </c>
      <c r="W8311" t="s">
        <v>38</v>
      </c>
      <c r="X8311" t="s">
        <v>113</v>
      </c>
    </row>
    <row r="8312" spans="1:24" x14ac:dyDescent="0.25">
      <c r="A8312" t="s">
        <v>8426</v>
      </c>
      <c r="B8312" t="s">
        <v>65</v>
      </c>
      <c r="C8312">
        <v>5543.8026920000002</v>
      </c>
      <c r="D8312" t="s">
        <v>26</v>
      </c>
      <c r="E8312" t="s">
        <v>27</v>
      </c>
      <c r="F8312" t="s">
        <v>73</v>
      </c>
      <c r="G8312" s="1">
        <v>40879</v>
      </c>
      <c r="H8312" t="s">
        <v>30</v>
      </c>
      <c r="I8312" t="s">
        <v>57</v>
      </c>
      <c r="J8312">
        <v>64255</v>
      </c>
      <c r="K8312" t="s">
        <v>75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99</v>
      </c>
      <c r="T8312" t="s">
        <v>68</v>
      </c>
      <c r="U8312" t="s">
        <v>69</v>
      </c>
      <c r="V8312">
        <v>193.86537000000001</v>
      </c>
      <c r="W8312" t="s">
        <v>49</v>
      </c>
      <c r="X8312" t="s">
        <v>39</v>
      </c>
    </row>
    <row r="8313" spans="1:24" x14ac:dyDescent="0.25">
      <c r="A8313" t="s">
        <v>8427</v>
      </c>
      <c r="B8313" t="s">
        <v>55</v>
      </c>
      <c r="C8313">
        <v>6013.0380729999997</v>
      </c>
      <c r="D8313" t="s">
        <v>26</v>
      </c>
      <c r="E8313" t="s">
        <v>42</v>
      </c>
      <c r="F8313" t="s">
        <v>71</v>
      </c>
      <c r="G8313" s="1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>
        <v>604.79999999999995</v>
      </c>
      <c r="W8313" t="s">
        <v>49</v>
      </c>
      <c r="X8313" t="s">
        <v>87</v>
      </c>
    </row>
    <row r="8314" spans="1:24" x14ac:dyDescent="0.25">
      <c r="A8314" t="s">
        <v>8428</v>
      </c>
      <c r="B8314" t="s">
        <v>51</v>
      </c>
      <c r="C8314">
        <v>3650.5762370000002</v>
      </c>
      <c r="D8314" t="s">
        <v>26</v>
      </c>
      <c r="E8314" t="s">
        <v>42</v>
      </c>
      <c r="F8314" t="s">
        <v>71</v>
      </c>
      <c r="G8314" t="s">
        <v>140</v>
      </c>
      <c r="H8314" t="s">
        <v>30</v>
      </c>
      <c r="I8314" t="s">
        <v>31</v>
      </c>
      <c r="J8314">
        <v>88842</v>
      </c>
      <c r="K8314" t="s">
        <v>75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99</v>
      </c>
      <c r="T8314" t="s">
        <v>94</v>
      </c>
      <c r="U8314" t="s">
        <v>84</v>
      </c>
      <c r="V8314">
        <v>350.75997000000001</v>
      </c>
      <c r="W8314" t="s">
        <v>38</v>
      </c>
      <c r="X8314" t="s">
        <v>113</v>
      </c>
    </row>
    <row r="8315" spans="1:24" x14ac:dyDescent="0.25">
      <c r="A8315" t="s">
        <v>8429</v>
      </c>
      <c r="B8315" t="s">
        <v>55</v>
      </c>
      <c r="C8315">
        <v>2520.8186110000001</v>
      </c>
      <c r="D8315" t="s">
        <v>26</v>
      </c>
      <c r="E8315" t="s">
        <v>27</v>
      </c>
      <c r="F8315" t="s">
        <v>71</v>
      </c>
      <c r="G8315" s="1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84</v>
      </c>
      <c r="V8315">
        <v>307.2</v>
      </c>
      <c r="W8315" t="s">
        <v>38</v>
      </c>
      <c r="X8315" t="s">
        <v>87</v>
      </c>
    </row>
    <row r="8316" spans="1:24" x14ac:dyDescent="0.25">
      <c r="A8316" t="s">
        <v>8430</v>
      </c>
      <c r="B8316" t="s">
        <v>55</v>
      </c>
      <c r="C8316">
        <v>5169.4993700000005</v>
      </c>
      <c r="D8316" t="s">
        <v>66</v>
      </c>
      <c r="E8316" t="s">
        <v>27</v>
      </c>
      <c r="F8316" t="s">
        <v>92</v>
      </c>
      <c r="G8316" t="s">
        <v>186</v>
      </c>
      <c r="H8316" t="s">
        <v>78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>
        <v>350.4</v>
      </c>
      <c r="W8316" t="s">
        <v>49</v>
      </c>
      <c r="X8316" t="s">
        <v>39</v>
      </c>
    </row>
    <row r="8317" spans="1:24" x14ac:dyDescent="0.25">
      <c r="A8317" t="s">
        <v>8431</v>
      </c>
      <c r="B8317" t="s">
        <v>41</v>
      </c>
      <c r="C8317">
        <v>2395.5700000000002</v>
      </c>
      <c r="D8317" t="s">
        <v>66</v>
      </c>
      <c r="E8317" t="s">
        <v>27</v>
      </c>
      <c r="F8317" t="s">
        <v>142</v>
      </c>
      <c r="G8317" t="s">
        <v>164</v>
      </c>
      <c r="H8317" t="s">
        <v>107</v>
      </c>
      <c r="I8317" t="s">
        <v>31</v>
      </c>
      <c r="J8317">
        <v>21986</v>
      </c>
      <c r="K8317" t="s">
        <v>32</v>
      </c>
      <c r="L8317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84</v>
      </c>
      <c r="V8317">
        <v>333.69622800000002</v>
      </c>
      <c r="W8317" t="s">
        <v>38</v>
      </c>
      <c r="X8317" t="s">
        <v>39</v>
      </c>
    </row>
    <row r="8318" spans="1:24" x14ac:dyDescent="0.25">
      <c r="A8318" t="s">
        <v>8432</v>
      </c>
      <c r="B8318" t="s">
        <v>65</v>
      </c>
      <c r="C8318">
        <v>3031.5878120000002</v>
      </c>
      <c r="D8318" t="s">
        <v>26</v>
      </c>
      <c r="E8318" t="s">
        <v>42</v>
      </c>
      <c r="F8318" t="s">
        <v>92</v>
      </c>
      <c r="G8318" s="1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84</v>
      </c>
      <c r="V8318">
        <v>455.54531800000001</v>
      </c>
      <c r="W8318" t="s">
        <v>38</v>
      </c>
      <c r="X8318" t="s">
        <v>39</v>
      </c>
    </row>
    <row r="8319" spans="1:24" x14ac:dyDescent="0.25">
      <c r="A8319" t="s">
        <v>8433</v>
      </c>
      <c r="B8319" t="s">
        <v>55</v>
      </c>
      <c r="C8319">
        <v>11790.49617</v>
      </c>
      <c r="D8319" t="s">
        <v>66</v>
      </c>
      <c r="E8319" t="s">
        <v>27</v>
      </c>
      <c r="F8319" t="s">
        <v>71</v>
      </c>
      <c r="G8319" s="1">
        <v>40603</v>
      </c>
      <c r="H8319" t="s">
        <v>160</v>
      </c>
      <c r="I8319" t="s">
        <v>57</v>
      </c>
      <c r="J8319">
        <v>25251</v>
      </c>
      <c r="K8319" t="s">
        <v>32</v>
      </c>
      <c r="L8319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99</v>
      </c>
      <c r="T8319" t="s">
        <v>68</v>
      </c>
      <c r="U8319" t="s">
        <v>69</v>
      </c>
      <c r="V8319">
        <v>316.8</v>
      </c>
      <c r="W8319" t="s">
        <v>49</v>
      </c>
      <c r="X8319" t="s">
        <v>39</v>
      </c>
    </row>
    <row r="8320" spans="1:24" x14ac:dyDescent="0.25">
      <c r="A8320" t="s">
        <v>8434</v>
      </c>
      <c r="B8320" t="s">
        <v>41</v>
      </c>
      <c r="C8320">
        <v>6755.0762759999998</v>
      </c>
      <c r="D8320" t="s">
        <v>26</v>
      </c>
      <c r="E8320" t="s">
        <v>42</v>
      </c>
      <c r="F8320" t="s">
        <v>71</v>
      </c>
      <c r="G8320" t="s">
        <v>201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99</v>
      </c>
      <c r="T8320" t="s">
        <v>36</v>
      </c>
      <c r="U8320" t="s">
        <v>59</v>
      </c>
      <c r="V8320">
        <v>17.920169999999999</v>
      </c>
      <c r="W8320" t="s">
        <v>49</v>
      </c>
      <c r="X8320" t="s">
        <v>39</v>
      </c>
    </row>
    <row r="8321" spans="1:24" x14ac:dyDescent="0.25">
      <c r="A8321" t="s">
        <v>8435</v>
      </c>
      <c r="B8321" t="s">
        <v>55</v>
      </c>
      <c r="C8321">
        <v>11315.203729999999</v>
      </c>
      <c r="D8321" t="s">
        <v>66</v>
      </c>
      <c r="E8321" t="s">
        <v>52</v>
      </c>
      <c r="F8321" t="s">
        <v>28</v>
      </c>
      <c r="G8321" t="s">
        <v>152</v>
      </c>
      <c r="H8321" t="s">
        <v>107</v>
      </c>
      <c r="I8321" t="s">
        <v>31</v>
      </c>
      <c r="J8321">
        <v>11885</v>
      </c>
      <c r="K8321" t="s">
        <v>32</v>
      </c>
      <c r="L832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99</v>
      </c>
      <c r="T8321" t="s">
        <v>36</v>
      </c>
      <c r="U8321" t="s">
        <v>37</v>
      </c>
      <c r="V8321">
        <v>484.8</v>
      </c>
      <c r="W8321" t="s">
        <v>49</v>
      </c>
      <c r="X8321" t="s">
        <v>39</v>
      </c>
    </row>
    <row r="8322" spans="1:24" x14ac:dyDescent="0.25">
      <c r="A8322" t="s">
        <v>8436</v>
      </c>
      <c r="B8322" t="s">
        <v>55</v>
      </c>
      <c r="C8322">
        <v>8207.7025159999994</v>
      </c>
      <c r="D8322" t="s">
        <v>26</v>
      </c>
      <c r="E8322" t="s">
        <v>27</v>
      </c>
      <c r="F8322" t="s">
        <v>92</v>
      </c>
      <c r="G8322" t="s">
        <v>152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82</v>
      </c>
      <c r="S8322" t="s">
        <v>253</v>
      </c>
      <c r="T8322" t="s">
        <v>36</v>
      </c>
      <c r="U8322" t="s">
        <v>37</v>
      </c>
      <c r="V8322">
        <v>499.2</v>
      </c>
      <c r="W8322" t="s">
        <v>60</v>
      </c>
      <c r="X8322" t="s">
        <v>39</v>
      </c>
    </row>
    <row r="8323" spans="1:24" x14ac:dyDescent="0.25">
      <c r="A8323" t="s">
        <v>8437</v>
      </c>
      <c r="B8323" t="s">
        <v>55</v>
      </c>
      <c r="C8323">
        <v>5332.6150129999996</v>
      </c>
      <c r="D8323" t="s">
        <v>26</v>
      </c>
      <c r="E8323" t="s">
        <v>27</v>
      </c>
      <c r="F8323" t="s">
        <v>92</v>
      </c>
      <c r="G8323" s="1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>
        <v>376.50248800000003</v>
      </c>
      <c r="W8323" t="s">
        <v>49</v>
      </c>
      <c r="X8323" t="s">
        <v>113</v>
      </c>
    </row>
    <row r="8324" spans="1:24" x14ac:dyDescent="0.25">
      <c r="A8324" t="s">
        <v>8438</v>
      </c>
      <c r="B8324" t="s">
        <v>65</v>
      </c>
      <c r="C8324">
        <v>3087.4325490000001</v>
      </c>
      <c r="D8324" t="s">
        <v>26</v>
      </c>
      <c r="E8324" t="s">
        <v>42</v>
      </c>
      <c r="F8324" t="s">
        <v>92</v>
      </c>
      <c r="G8324" t="s">
        <v>136</v>
      </c>
      <c r="H8324" t="s">
        <v>30</v>
      </c>
      <c r="I8324" t="s">
        <v>57</v>
      </c>
      <c r="J8324">
        <v>67591</v>
      </c>
      <c r="K8324" t="s">
        <v>75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82</v>
      </c>
      <c r="S8324" t="s">
        <v>83</v>
      </c>
      <c r="T8324" t="s">
        <v>48</v>
      </c>
      <c r="U8324" t="s">
        <v>37</v>
      </c>
      <c r="V8324">
        <v>198.08041700000001</v>
      </c>
      <c r="W8324" t="s">
        <v>49</v>
      </c>
      <c r="X8324" t="s">
        <v>39</v>
      </c>
    </row>
    <row r="8325" spans="1:24" x14ac:dyDescent="0.25">
      <c r="A8325" t="s">
        <v>8439</v>
      </c>
      <c r="B8325" t="s">
        <v>65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82</v>
      </c>
      <c r="S8325" t="s">
        <v>253</v>
      </c>
      <c r="T8325" t="s">
        <v>36</v>
      </c>
      <c r="U8325" t="s">
        <v>84</v>
      </c>
      <c r="V8325">
        <v>121.32791400000001</v>
      </c>
      <c r="W8325" t="s">
        <v>60</v>
      </c>
      <c r="X8325" t="s">
        <v>39</v>
      </c>
    </row>
    <row r="8326" spans="1:24" x14ac:dyDescent="0.25">
      <c r="A8326" t="s">
        <v>8440</v>
      </c>
      <c r="B8326" t="s">
        <v>55</v>
      </c>
      <c r="C8326">
        <v>2489.7512969999998</v>
      </c>
      <c r="D8326" t="s">
        <v>26</v>
      </c>
      <c r="E8326" t="s">
        <v>27</v>
      </c>
      <c r="F8326" t="s">
        <v>92</v>
      </c>
      <c r="G8326" s="1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>
        <v>297.60000000000002</v>
      </c>
      <c r="W8326" t="s">
        <v>38</v>
      </c>
      <c r="X8326" t="s">
        <v>39</v>
      </c>
    </row>
    <row r="8327" spans="1:24" x14ac:dyDescent="0.25">
      <c r="A8327" t="s">
        <v>8441</v>
      </c>
      <c r="B8327" t="s">
        <v>65</v>
      </c>
      <c r="C8327">
        <v>18196.63824</v>
      </c>
      <c r="D8327" t="s">
        <v>26</v>
      </c>
      <c r="E8327" t="s">
        <v>42</v>
      </c>
      <c r="F8327" t="s">
        <v>28</v>
      </c>
      <c r="G8327" s="1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94</v>
      </c>
      <c r="U8327" t="s">
        <v>84</v>
      </c>
      <c r="V8327">
        <v>441.6</v>
      </c>
      <c r="W8327" t="s">
        <v>49</v>
      </c>
      <c r="X8327" t="s">
        <v>87</v>
      </c>
    </row>
    <row r="8328" spans="1:24" x14ac:dyDescent="0.25">
      <c r="A8328" t="s">
        <v>8442</v>
      </c>
      <c r="B8328" t="s">
        <v>51</v>
      </c>
      <c r="C8328">
        <v>2668.731444</v>
      </c>
      <c r="D8328" t="s">
        <v>26</v>
      </c>
      <c r="E8328" t="s">
        <v>27</v>
      </c>
      <c r="F8328" t="s">
        <v>142</v>
      </c>
      <c r="G8328" s="1">
        <v>40726</v>
      </c>
      <c r="H8328" t="s">
        <v>30</v>
      </c>
      <c r="I8328" t="s">
        <v>31</v>
      </c>
      <c r="J8328">
        <v>52344</v>
      </c>
      <c r="K8328" t="s">
        <v>75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182.607687</v>
      </c>
      <c r="W8328" t="s">
        <v>49</v>
      </c>
      <c r="X8328" t="s">
        <v>87</v>
      </c>
    </row>
    <row r="8329" spans="1:24" x14ac:dyDescent="0.25">
      <c r="A8329" t="s">
        <v>8443</v>
      </c>
      <c r="B8329" t="s">
        <v>55</v>
      </c>
      <c r="C8329">
        <v>8257.0145319999992</v>
      </c>
      <c r="D8329" t="s">
        <v>26</v>
      </c>
      <c r="E8329" t="s">
        <v>27</v>
      </c>
      <c r="F8329" t="s">
        <v>92</v>
      </c>
      <c r="G8329" t="s">
        <v>121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>
        <v>487.814322</v>
      </c>
      <c r="W8329" t="s">
        <v>49</v>
      </c>
      <c r="X8329" t="s">
        <v>39</v>
      </c>
    </row>
    <row r="8330" spans="1:24" x14ac:dyDescent="0.25">
      <c r="A8330" t="s">
        <v>8444</v>
      </c>
      <c r="B8330" t="s">
        <v>55</v>
      </c>
      <c r="C8330">
        <v>12465.92416</v>
      </c>
      <c r="D8330" t="s">
        <v>26</v>
      </c>
      <c r="E8330" t="s">
        <v>27</v>
      </c>
      <c r="F8330" t="s">
        <v>71</v>
      </c>
      <c r="G8330" t="s">
        <v>128</v>
      </c>
      <c r="H8330" t="s">
        <v>30</v>
      </c>
      <c r="I8330" t="s">
        <v>57</v>
      </c>
      <c r="J8330">
        <v>33604</v>
      </c>
      <c r="K8330" t="s">
        <v>75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84</v>
      </c>
      <c r="V8330">
        <v>357.61859600000003</v>
      </c>
      <c r="W8330" t="s">
        <v>60</v>
      </c>
      <c r="X8330" t="s">
        <v>39</v>
      </c>
    </row>
    <row r="8331" spans="1:24" x14ac:dyDescent="0.25">
      <c r="A8331" t="s">
        <v>8445</v>
      </c>
      <c r="B8331" t="s">
        <v>65</v>
      </c>
      <c r="C8331">
        <v>6743.1267909999997</v>
      </c>
      <c r="D8331" t="s">
        <v>26</v>
      </c>
      <c r="E8331" t="s">
        <v>27</v>
      </c>
      <c r="F8331" t="s">
        <v>73</v>
      </c>
      <c r="G8331" s="1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>
        <v>292.8</v>
      </c>
      <c r="W8331" t="s">
        <v>38</v>
      </c>
      <c r="X8331" t="s">
        <v>87</v>
      </c>
    </row>
    <row r="8332" spans="1:24" x14ac:dyDescent="0.25">
      <c r="A8332" t="s">
        <v>8446</v>
      </c>
      <c r="B8332" t="s">
        <v>51</v>
      </c>
      <c r="C8332">
        <v>2883.1654119999998</v>
      </c>
      <c r="D8332" t="s">
        <v>26</v>
      </c>
      <c r="E8332" t="s">
        <v>27</v>
      </c>
      <c r="F8332" t="s">
        <v>92</v>
      </c>
      <c r="G8332" t="s">
        <v>74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>
        <v>355.2</v>
      </c>
      <c r="W8332" t="s">
        <v>38</v>
      </c>
      <c r="X8332" t="s">
        <v>87</v>
      </c>
    </row>
    <row r="8333" spans="1:24" x14ac:dyDescent="0.25">
      <c r="A8333" t="s">
        <v>8447</v>
      </c>
      <c r="B8333" t="s">
        <v>41</v>
      </c>
      <c r="C8333">
        <v>29973.415919999999</v>
      </c>
      <c r="D8333" t="s">
        <v>26</v>
      </c>
      <c r="E8333" t="s">
        <v>42</v>
      </c>
      <c r="F8333" t="s">
        <v>28</v>
      </c>
      <c r="G8333" t="s">
        <v>152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99</v>
      </c>
      <c r="T8333" t="s">
        <v>36</v>
      </c>
      <c r="U8333" t="s">
        <v>59</v>
      </c>
      <c r="V8333">
        <v>208.904212</v>
      </c>
      <c r="W8333" t="s">
        <v>49</v>
      </c>
      <c r="X8333" t="s">
        <v>39</v>
      </c>
    </row>
    <row r="8334" spans="1:24" x14ac:dyDescent="0.25">
      <c r="A8334" t="s">
        <v>8448</v>
      </c>
      <c r="B8334" t="s">
        <v>65</v>
      </c>
      <c r="C8334">
        <v>4686.4696739999999</v>
      </c>
      <c r="D8334" t="s">
        <v>66</v>
      </c>
      <c r="E8334" t="s">
        <v>27</v>
      </c>
      <c r="F8334" t="s">
        <v>71</v>
      </c>
      <c r="G8334" s="1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99</v>
      </c>
      <c r="T8334" t="s">
        <v>36</v>
      </c>
      <c r="U8334" t="s">
        <v>37</v>
      </c>
      <c r="V8334">
        <v>566.4</v>
      </c>
      <c r="W8334" t="s">
        <v>60</v>
      </c>
      <c r="X8334" t="s">
        <v>39</v>
      </c>
    </row>
    <row r="8335" spans="1:24" x14ac:dyDescent="0.25">
      <c r="A8335" t="s">
        <v>8449</v>
      </c>
      <c r="B8335" t="s">
        <v>41</v>
      </c>
      <c r="C8335">
        <v>6057.0720799999999</v>
      </c>
      <c r="D8335" t="s">
        <v>66</v>
      </c>
      <c r="E8335" t="s">
        <v>42</v>
      </c>
      <c r="F8335" t="s">
        <v>28</v>
      </c>
      <c r="G8335" t="s">
        <v>219</v>
      </c>
      <c r="H8335" t="s">
        <v>160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>
        <v>398.4</v>
      </c>
      <c r="W8335" t="s">
        <v>38</v>
      </c>
      <c r="X8335" t="s">
        <v>39</v>
      </c>
    </row>
    <row r="8336" spans="1:24" x14ac:dyDescent="0.25">
      <c r="A8336" t="s">
        <v>8450</v>
      </c>
      <c r="B8336" t="s">
        <v>41</v>
      </c>
      <c r="C8336">
        <v>6895.3099890000003</v>
      </c>
      <c r="D8336" t="s">
        <v>26</v>
      </c>
      <c r="E8336" t="s">
        <v>27</v>
      </c>
      <c r="F8336" t="s">
        <v>28</v>
      </c>
      <c r="G8336" t="s">
        <v>201</v>
      </c>
      <c r="H8336" t="s">
        <v>160</v>
      </c>
      <c r="I8336" t="s">
        <v>57</v>
      </c>
      <c r="J8336">
        <v>28992</v>
      </c>
      <c r="K8336" t="s">
        <v>32</v>
      </c>
      <c r="L8336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84</v>
      </c>
      <c r="V8336">
        <v>355.2</v>
      </c>
      <c r="W8336" t="s">
        <v>49</v>
      </c>
      <c r="X8336" t="s">
        <v>39</v>
      </c>
    </row>
    <row r="8337" spans="1:24" x14ac:dyDescent="0.25">
      <c r="A8337" t="s">
        <v>8451</v>
      </c>
      <c r="B8337" t="s">
        <v>51</v>
      </c>
      <c r="C8337">
        <v>9549.1138129999999</v>
      </c>
      <c r="D8337" t="s">
        <v>26</v>
      </c>
      <c r="E8337" t="s">
        <v>27</v>
      </c>
      <c r="F8337" t="s">
        <v>92</v>
      </c>
      <c r="G8337" s="1">
        <v>40788</v>
      </c>
      <c r="H8337" t="s">
        <v>30</v>
      </c>
      <c r="I8337" t="s">
        <v>31</v>
      </c>
      <c r="J8337">
        <v>55986</v>
      </c>
      <c r="K8337" t="s">
        <v>75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>
        <v>388.506303</v>
      </c>
      <c r="W8337" t="s">
        <v>60</v>
      </c>
      <c r="X8337" t="s">
        <v>87</v>
      </c>
    </row>
    <row r="8338" spans="1:24" x14ac:dyDescent="0.25">
      <c r="A8338" t="s">
        <v>8452</v>
      </c>
      <c r="B8338" t="s">
        <v>55</v>
      </c>
      <c r="C8338">
        <v>10593.59462</v>
      </c>
      <c r="D8338" t="s">
        <v>26</v>
      </c>
      <c r="E8338" t="s">
        <v>42</v>
      </c>
      <c r="F8338" t="s">
        <v>71</v>
      </c>
      <c r="G8338" s="1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94</v>
      </c>
      <c r="U8338" t="s">
        <v>84</v>
      </c>
      <c r="V8338">
        <v>633.6</v>
      </c>
      <c r="W8338" t="s">
        <v>60</v>
      </c>
      <c r="X8338" t="s">
        <v>39</v>
      </c>
    </row>
    <row r="8339" spans="1:24" x14ac:dyDescent="0.25">
      <c r="A8339" t="s">
        <v>8453</v>
      </c>
      <c r="B8339" t="s">
        <v>55</v>
      </c>
      <c r="C8339">
        <v>7735.4655279999997</v>
      </c>
      <c r="D8339" t="s">
        <v>26</v>
      </c>
      <c r="E8339" t="s">
        <v>27</v>
      </c>
      <c r="F8339" t="s">
        <v>71</v>
      </c>
      <c r="G8339" t="s">
        <v>219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99</v>
      </c>
      <c r="T8339" t="s">
        <v>36</v>
      </c>
      <c r="U8339" t="s">
        <v>59</v>
      </c>
      <c r="V8339">
        <v>563.28433099999995</v>
      </c>
      <c r="W8339" t="s">
        <v>138</v>
      </c>
      <c r="X8339" t="s">
        <v>87</v>
      </c>
    </row>
    <row r="8340" spans="1:24" x14ac:dyDescent="0.25">
      <c r="A8340" t="s">
        <v>8454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92</v>
      </c>
      <c r="G8340" t="s">
        <v>219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90</v>
      </c>
      <c r="T8340" t="s">
        <v>94</v>
      </c>
      <c r="U8340" t="s">
        <v>59</v>
      </c>
      <c r="V8340">
        <v>482.4</v>
      </c>
      <c r="W8340" t="s">
        <v>49</v>
      </c>
      <c r="X8340" t="s">
        <v>39</v>
      </c>
    </row>
    <row r="8341" spans="1:24" x14ac:dyDescent="0.25">
      <c r="A8341" t="s">
        <v>8455</v>
      </c>
      <c r="B8341" t="s">
        <v>51</v>
      </c>
      <c r="C8341">
        <v>31234.893230000001</v>
      </c>
      <c r="D8341" t="s">
        <v>26</v>
      </c>
      <c r="E8341" t="s">
        <v>42</v>
      </c>
      <c r="F8341" t="s">
        <v>28</v>
      </c>
      <c r="G8341" s="1">
        <v>40544</v>
      </c>
      <c r="H8341" t="s">
        <v>30</v>
      </c>
      <c r="I8341" t="s">
        <v>31</v>
      </c>
      <c r="J8341">
        <v>70164</v>
      </c>
      <c r="K8341" t="s">
        <v>75</v>
      </c>
      <c r="L834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>
        <v>375.40107899999998</v>
      </c>
      <c r="W8341" t="s">
        <v>38</v>
      </c>
      <c r="X8341" t="s">
        <v>39</v>
      </c>
    </row>
    <row r="8342" spans="1:24" x14ac:dyDescent="0.25">
      <c r="A8342" t="s">
        <v>8456</v>
      </c>
      <c r="B8342" t="s">
        <v>51</v>
      </c>
      <c r="C8342">
        <v>5096.6732229999998</v>
      </c>
      <c r="D8342" t="s">
        <v>66</v>
      </c>
      <c r="E8342" t="s">
        <v>27</v>
      </c>
      <c r="F8342" t="s">
        <v>73</v>
      </c>
      <c r="G8342" t="s">
        <v>136</v>
      </c>
      <c r="H8342" t="s">
        <v>107</v>
      </c>
      <c r="I8342" t="s">
        <v>31</v>
      </c>
      <c r="J8342">
        <v>22886</v>
      </c>
      <c r="K8342" t="s">
        <v>32</v>
      </c>
      <c r="L8342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87</v>
      </c>
    </row>
    <row r="8343" spans="1:24" x14ac:dyDescent="0.25">
      <c r="A8343" t="s">
        <v>8457</v>
      </c>
      <c r="B8343" t="s">
        <v>25</v>
      </c>
      <c r="C8343">
        <v>3226.790317</v>
      </c>
      <c r="D8343" t="s">
        <v>26</v>
      </c>
      <c r="E8343" t="s">
        <v>42</v>
      </c>
      <c r="F8343" t="s">
        <v>28</v>
      </c>
      <c r="G8343" s="1">
        <v>40696</v>
      </c>
      <c r="H8343" t="s">
        <v>78</v>
      </c>
      <c r="I8343" t="s">
        <v>57</v>
      </c>
      <c r="J8343">
        <v>19948</v>
      </c>
      <c r="K8343" t="s">
        <v>32</v>
      </c>
      <c r="L834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99</v>
      </c>
      <c r="T8343" t="s">
        <v>36</v>
      </c>
      <c r="U8343" t="s">
        <v>84</v>
      </c>
      <c r="V8343">
        <v>427.2</v>
      </c>
      <c r="W8343" t="s">
        <v>49</v>
      </c>
      <c r="X8343" t="s">
        <v>39</v>
      </c>
    </row>
    <row r="8344" spans="1:24" x14ac:dyDescent="0.25">
      <c r="A8344" t="s">
        <v>8458</v>
      </c>
      <c r="B8344" t="s">
        <v>41</v>
      </c>
      <c r="C8344">
        <v>5896.5365309999997</v>
      </c>
      <c r="D8344" t="s">
        <v>26</v>
      </c>
      <c r="E8344" t="s">
        <v>27</v>
      </c>
      <c r="F8344" t="s">
        <v>71</v>
      </c>
      <c r="G8344" t="s">
        <v>103</v>
      </c>
      <c r="H8344" t="s">
        <v>30</v>
      </c>
      <c r="I8344" t="s">
        <v>31</v>
      </c>
      <c r="J8344">
        <v>39293</v>
      </c>
      <c r="K8344" t="s">
        <v>75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>
        <v>352.74094600000001</v>
      </c>
      <c r="W8344" t="s">
        <v>38</v>
      </c>
      <c r="X8344" t="s">
        <v>39</v>
      </c>
    </row>
    <row r="8345" spans="1:24" x14ac:dyDescent="0.25">
      <c r="A8345" t="s">
        <v>8459</v>
      </c>
      <c r="B8345" t="s">
        <v>25</v>
      </c>
      <c r="C8345">
        <v>13869.92705</v>
      </c>
      <c r="D8345" t="s">
        <v>66</v>
      </c>
      <c r="E8345" t="s">
        <v>27</v>
      </c>
      <c r="F8345" t="s">
        <v>71</v>
      </c>
      <c r="G8345" t="s">
        <v>106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84</v>
      </c>
      <c r="V8345">
        <v>612.30058099999997</v>
      </c>
      <c r="W8345" t="s">
        <v>60</v>
      </c>
      <c r="X8345" t="s">
        <v>87</v>
      </c>
    </row>
    <row r="8346" spans="1:24" x14ac:dyDescent="0.25">
      <c r="A8346" t="s">
        <v>8460</v>
      </c>
      <c r="B8346" t="s">
        <v>65</v>
      </c>
      <c r="C8346">
        <v>18532.405040000001</v>
      </c>
      <c r="D8346" t="s">
        <v>26</v>
      </c>
      <c r="E8346" t="s">
        <v>27</v>
      </c>
      <c r="F8346" t="s">
        <v>71</v>
      </c>
      <c r="G8346" t="s">
        <v>121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94</v>
      </c>
      <c r="U8346" t="s">
        <v>84</v>
      </c>
      <c r="V8346">
        <v>504</v>
      </c>
      <c r="W8346" t="s">
        <v>49</v>
      </c>
      <c r="X8346" t="s">
        <v>87</v>
      </c>
    </row>
    <row r="8347" spans="1:24" x14ac:dyDescent="0.25">
      <c r="A8347" t="s">
        <v>8461</v>
      </c>
      <c r="B8347" t="s">
        <v>41</v>
      </c>
      <c r="C8347">
        <v>7716.4393449999998</v>
      </c>
      <c r="D8347" t="s">
        <v>26</v>
      </c>
      <c r="E8347" t="s">
        <v>27</v>
      </c>
      <c r="F8347" t="s">
        <v>92</v>
      </c>
      <c r="G8347" s="1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84</v>
      </c>
      <c r="V8347">
        <v>1166.754216</v>
      </c>
      <c r="W8347" t="s">
        <v>138</v>
      </c>
      <c r="X8347" t="s">
        <v>39</v>
      </c>
    </row>
    <row r="8348" spans="1:24" x14ac:dyDescent="0.25">
      <c r="A8348" t="s">
        <v>8462</v>
      </c>
      <c r="B8348" t="s">
        <v>65</v>
      </c>
      <c r="C8348">
        <v>6439.7790160000004</v>
      </c>
      <c r="D8348" t="s">
        <v>26</v>
      </c>
      <c r="E8348" t="s">
        <v>42</v>
      </c>
      <c r="F8348" t="s">
        <v>92</v>
      </c>
      <c r="G8348" t="s">
        <v>103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99</v>
      </c>
      <c r="T8348" t="s">
        <v>36</v>
      </c>
      <c r="U8348" t="s">
        <v>84</v>
      </c>
      <c r="V8348">
        <v>421.824276</v>
      </c>
      <c r="W8348" t="s">
        <v>38</v>
      </c>
      <c r="X8348" t="s">
        <v>87</v>
      </c>
    </row>
    <row r="8349" spans="1:24" x14ac:dyDescent="0.25">
      <c r="A8349" t="s">
        <v>8463</v>
      </c>
      <c r="B8349" t="s">
        <v>55</v>
      </c>
      <c r="C8349">
        <v>9718.4635689999996</v>
      </c>
      <c r="D8349" t="s">
        <v>26</v>
      </c>
      <c r="E8349" t="s">
        <v>27</v>
      </c>
      <c r="F8349" t="s">
        <v>142</v>
      </c>
      <c r="G8349" s="1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82</v>
      </c>
      <c r="S8349" t="s">
        <v>253</v>
      </c>
      <c r="T8349" t="s">
        <v>36</v>
      </c>
      <c r="U8349" t="s">
        <v>84</v>
      </c>
      <c r="V8349">
        <v>312</v>
      </c>
      <c r="W8349" t="s">
        <v>49</v>
      </c>
      <c r="X8349" t="s">
        <v>113</v>
      </c>
    </row>
    <row r="8350" spans="1:24" x14ac:dyDescent="0.25">
      <c r="A8350" t="s">
        <v>8464</v>
      </c>
      <c r="B8350" t="s">
        <v>25</v>
      </c>
      <c r="C8350">
        <v>12759.27844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99</v>
      </c>
      <c r="T8350" t="s">
        <v>36</v>
      </c>
      <c r="U8350" t="s">
        <v>84</v>
      </c>
      <c r="V8350">
        <v>725.33977100000004</v>
      </c>
      <c r="W8350" t="s">
        <v>60</v>
      </c>
      <c r="X8350" t="s">
        <v>39</v>
      </c>
    </row>
    <row r="8351" spans="1:24" x14ac:dyDescent="0.25">
      <c r="A8351" t="s">
        <v>8465</v>
      </c>
      <c r="B8351" t="s">
        <v>65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>
        <v>355.2</v>
      </c>
      <c r="W8351" t="s">
        <v>49</v>
      </c>
      <c r="X8351" t="s">
        <v>87</v>
      </c>
    </row>
    <row r="8352" spans="1:24" x14ac:dyDescent="0.25">
      <c r="A8352" t="s">
        <v>8466</v>
      </c>
      <c r="B8352" t="s">
        <v>51</v>
      </c>
      <c r="C8352">
        <v>11389.94398</v>
      </c>
      <c r="D8352" t="s">
        <v>26</v>
      </c>
      <c r="E8352" t="s">
        <v>42</v>
      </c>
      <c r="F8352" t="s">
        <v>28</v>
      </c>
      <c r="G8352" s="1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94</v>
      </c>
      <c r="U8352" t="s">
        <v>84</v>
      </c>
      <c r="V8352">
        <v>76.73348</v>
      </c>
      <c r="W8352" t="s">
        <v>38</v>
      </c>
      <c r="X8352" t="s">
        <v>39</v>
      </c>
    </row>
    <row r="8353" spans="1:24" x14ac:dyDescent="0.25">
      <c r="A8353" t="s">
        <v>8467</v>
      </c>
      <c r="B8353" t="s">
        <v>55</v>
      </c>
      <c r="C8353">
        <v>3497.4830750000001</v>
      </c>
      <c r="D8353" t="s">
        <v>26</v>
      </c>
      <c r="E8353" t="s">
        <v>42</v>
      </c>
      <c r="F8353" t="s">
        <v>71</v>
      </c>
      <c r="G8353" t="s">
        <v>166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569.12459699999999</v>
      </c>
      <c r="W8353" t="s">
        <v>49</v>
      </c>
      <c r="X8353" t="s">
        <v>39</v>
      </c>
    </row>
    <row r="8354" spans="1:24" x14ac:dyDescent="0.25">
      <c r="A8354" t="s">
        <v>8468</v>
      </c>
      <c r="B8354" t="s">
        <v>65</v>
      </c>
      <c r="C8354">
        <v>9476.9019549999994</v>
      </c>
      <c r="D8354" t="s">
        <v>26</v>
      </c>
      <c r="E8354" t="s">
        <v>52</v>
      </c>
      <c r="F8354" t="s">
        <v>92</v>
      </c>
      <c r="G8354" s="1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90</v>
      </c>
      <c r="T8354" t="s">
        <v>36</v>
      </c>
      <c r="U8354" t="s">
        <v>59</v>
      </c>
      <c r="V8354">
        <v>1828.8</v>
      </c>
      <c r="W8354" t="s">
        <v>183</v>
      </c>
      <c r="X8354" t="s">
        <v>39</v>
      </c>
    </row>
    <row r="8355" spans="1:24" x14ac:dyDescent="0.25">
      <c r="A8355" t="s">
        <v>8469</v>
      </c>
      <c r="B8355" t="s">
        <v>41</v>
      </c>
      <c r="C8355">
        <v>9853.7731930000009</v>
      </c>
      <c r="D8355" t="s">
        <v>26</v>
      </c>
      <c r="E8355" t="s">
        <v>42</v>
      </c>
      <c r="F8355" t="s">
        <v>28</v>
      </c>
      <c r="G8355" s="1">
        <v>40575</v>
      </c>
      <c r="H8355" t="s">
        <v>30</v>
      </c>
      <c r="I8355" t="s">
        <v>57</v>
      </c>
      <c r="J8355">
        <v>44006</v>
      </c>
      <c r="K8355" t="s">
        <v>75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84</v>
      </c>
      <c r="V8355">
        <v>494.664784</v>
      </c>
      <c r="W8355" t="s">
        <v>138</v>
      </c>
      <c r="X8355" t="s">
        <v>39</v>
      </c>
    </row>
    <row r="8356" spans="1:24" x14ac:dyDescent="0.25">
      <c r="A8356" t="s">
        <v>8470</v>
      </c>
      <c r="B8356" t="s">
        <v>51</v>
      </c>
      <c r="C8356">
        <v>8099.4002700000001</v>
      </c>
      <c r="D8356" t="s">
        <v>26</v>
      </c>
      <c r="E8356" t="s">
        <v>27</v>
      </c>
      <c r="F8356" t="s">
        <v>28</v>
      </c>
      <c r="G8356" t="s">
        <v>164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484.8</v>
      </c>
      <c r="W8356" t="s">
        <v>60</v>
      </c>
      <c r="X8356" t="s">
        <v>113</v>
      </c>
    </row>
    <row r="8357" spans="1:24" x14ac:dyDescent="0.25">
      <c r="A8357" t="s">
        <v>8471</v>
      </c>
      <c r="B8357" t="s">
        <v>65</v>
      </c>
      <c r="C8357">
        <v>8507.8324730000004</v>
      </c>
      <c r="D8357" t="s">
        <v>26</v>
      </c>
      <c r="E8357" t="s">
        <v>27</v>
      </c>
      <c r="F8357" t="s">
        <v>71</v>
      </c>
      <c r="G8357" t="s">
        <v>186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84</v>
      </c>
      <c r="V8357">
        <v>84.715044000000006</v>
      </c>
      <c r="W8357" t="s">
        <v>49</v>
      </c>
      <c r="X8357" t="s">
        <v>39</v>
      </c>
    </row>
    <row r="8358" spans="1:24" x14ac:dyDescent="0.25">
      <c r="A8358" t="s">
        <v>8472</v>
      </c>
      <c r="B8358" t="s">
        <v>65</v>
      </c>
      <c r="C8358">
        <v>23903.682339999999</v>
      </c>
      <c r="D8358" t="s">
        <v>26</v>
      </c>
      <c r="E8358" t="s">
        <v>27</v>
      </c>
      <c r="F8358" t="s">
        <v>92</v>
      </c>
      <c r="G8358" s="1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84</v>
      </c>
      <c r="V8358">
        <v>355.2</v>
      </c>
      <c r="W8358" t="s">
        <v>49</v>
      </c>
      <c r="X8358" t="s">
        <v>39</v>
      </c>
    </row>
    <row r="8359" spans="1:24" x14ac:dyDescent="0.25">
      <c r="A8359" t="s">
        <v>8473</v>
      </c>
      <c r="B8359" t="s">
        <v>55</v>
      </c>
      <c r="C8359">
        <v>5360.5570660000003</v>
      </c>
      <c r="D8359" t="s">
        <v>26</v>
      </c>
      <c r="E8359" t="s">
        <v>27</v>
      </c>
      <c r="F8359" t="s">
        <v>92</v>
      </c>
      <c r="G8359" t="s">
        <v>106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94</v>
      </c>
      <c r="U8359" t="s">
        <v>37</v>
      </c>
      <c r="V8359">
        <v>326.39999999999998</v>
      </c>
      <c r="W8359" t="s">
        <v>49</v>
      </c>
      <c r="X8359" t="s">
        <v>39</v>
      </c>
    </row>
    <row r="8360" spans="1:24" x14ac:dyDescent="0.25">
      <c r="A8360" t="s">
        <v>8474</v>
      </c>
      <c r="B8360" t="s">
        <v>55</v>
      </c>
      <c r="C8360">
        <v>29706.784589999999</v>
      </c>
      <c r="D8360" t="s">
        <v>26</v>
      </c>
      <c r="E8360" t="s">
        <v>42</v>
      </c>
      <c r="F8360" t="s">
        <v>28</v>
      </c>
      <c r="G8360" t="s">
        <v>77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99</v>
      </c>
      <c r="T8360" t="s">
        <v>36</v>
      </c>
      <c r="U8360" t="s">
        <v>37</v>
      </c>
      <c r="V8360">
        <v>1345.3171609999999</v>
      </c>
      <c r="W8360" t="s">
        <v>60</v>
      </c>
      <c r="X8360" t="s">
        <v>39</v>
      </c>
    </row>
    <row r="8361" spans="1:24" x14ac:dyDescent="0.25">
      <c r="A8361" t="s">
        <v>8475</v>
      </c>
      <c r="B8361" t="s">
        <v>65</v>
      </c>
      <c r="C8361">
        <v>5431.2136250000003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90</v>
      </c>
      <c r="T8361" t="s">
        <v>36</v>
      </c>
      <c r="U8361" t="s">
        <v>37</v>
      </c>
      <c r="V8361">
        <v>326.39999999999998</v>
      </c>
      <c r="W8361" t="s">
        <v>49</v>
      </c>
      <c r="X8361" t="s">
        <v>87</v>
      </c>
    </row>
    <row r="8362" spans="1:24" x14ac:dyDescent="0.25">
      <c r="A8362" t="s">
        <v>8476</v>
      </c>
      <c r="B8362" t="s">
        <v>51</v>
      </c>
      <c r="C8362">
        <v>9048.9834470000005</v>
      </c>
      <c r="D8362" t="s">
        <v>66</v>
      </c>
      <c r="E8362" t="s">
        <v>27</v>
      </c>
      <c r="F8362" t="s">
        <v>92</v>
      </c>
      <c r="G8362" t="s">
        <v>201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99</v>
      </c>
      <c r="T8362" t="s">
        <v>68</v>
      </c>
      <c r="U8362" t="s">
        <v>69</v>
      </c>
      <c r="V8362">
        <v>571.20000000000005</v>
      </c>
      <c r="W8362" t="s">
        <v>138</v>
      </c>
      <c r="X8362" t="s">
        <v>39</v>
      </c>
    </row>
    <row r="8363" spans="1:24" x14ac:dyDescent="0.25">
      <c r="A8363" t="s">
        <v>8477</v>
      </c>
      <c r="B8363" t="s">
        <v>55</v>
      </c>
      <c r="C8363">
        <v>4359.74197</v>
      </c>
      <c r="D8363" t="s">
        <v>26</v>
      </c>
      <c r="E8363" t="s">
        <v>27</v>
      </c>
      <c r="F8363" t="s">
        <v>28</v>
      </c>
      <c r="G8363" t="s">
        <v>201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84</v>
      </c>
      <c r="V8363">
        <v>307.2</v>
      </c>
      <c r="W8363" t="s">
        <v>49</v>
      </c>
      <c r="X8363" t="s">
        <v>39</v>
      </c>
    </row>
    <row r="8364" spans="1:24" x14ac:dyDescent="0.25">
      <c r="A8364" t="s">
        <v>8478</v>
      </c>
      <c r="B8364" t="s">
        <v>65</v>
      </c>
      <c r="C8364">
        <v>2889.0876539999999</v>
      </c>
      <c r="D8364" t="s">
        <v>26</v>
      </c>
      <c r="E8364" t="s">
        <v>27</v>
      </c>
      <c r="F8364" t="s">
        <v>71</v>
      </c>
      <c r="G8364" t="s">
        <v>126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82</v>
      </c>
      <c r="S8364" t="s">
        <v>253</v>
      </c>
      <c r="T8364" t="s">
        <v>68</v>
      </c>
      <c r="U8364" t="s">
        <v>69</v>
      </c>
      <c r="V8364">
        <v>22.569825000000002</v>
      </c>
      <c r="W8364" t="s">
        <v>49</v>
      </c>
      <c r="X8364" t="s">
        <v>39</v>
      </c>
    </row>
    <row r="8365" spans="1:24" x14ac:dyDescent="0.25">
      <c r="A8365" t="s">
        <v>8479</v>
      </c>
      <c r="B8365" t="s">
        <v>41</v>
      </c>
      <c r="C8365">
        <v>3056.2172959999998</v>
      </c>
      <c r="D8365" t="s">
        <v>26</v>
      </c>
      <c r="E8365" t="s">
        <v>42</v>
      </c>
      <c r="F8365" t="s">
        <v>92</v>
      </c>
      <c r="G8365" t="s">
        <v>126</v>
      </c>
      <c r="H8365" t="s">
        <v>30</v>
      </c>
      <c r="I8365" t="s">
        <v>31</v>
      </c>
      <c r="J8365">
        <v>34317</v>
      </c>
      <c r="K8365" t="s">
        <v>75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>
        <v>263.59218099999998</v>
      </c>
      <c r="W8365" t="s">
        <v>38</v>
      </c>
      <c r="X8365" t="s">
        <v>39</v>
      </c>
    </row>
    <row r="8366" spans="1:24" x14ac:dyDescent="0.25">
      <c r="A8366" t="s">
        <v>8480</v>
      </c>
      <c r="B8366" t="s">
        <v>65</v>
      </c>
      <c r="C8366">
        <v>13815.780199999999</v>
      </c>
      <c r="D8366" t="s">
        <v>26</v>
      </c>
      <c r="E8366" t="s">
        <v>52</v>
      </c>
      <c r="F8366" t="s">
        <v>71</v>
      </c>
      <c r="G8366" s="1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84</v>
      </c>
      <c r="V8366">
        <v>859.2</v>
      </c>
      <c r="W8366" t="s">
        <v>60</v>
      </c>
      <c r="X8366" t="s">
        <v>39</v>
      </c>
    </row>
    <row r="8367" spans="1:24" x14ac:dyDescent="0.25">
      <c r="A8367" t="s">
        <v>8481</v>
      </c>
      <c r="B8367" t="s">
        <v>65</v>
      </c>
      <c r="C8367">
        <v>5116.7275790000003</v>
      </c>
      <c r="D8367" t="s">
        <v>26</v>
      </c>
      <c r="E8367" t="s">
        <v>27</v>
      </c>
      <c r="F8367" t="s">
        <v>71</v>
      </c>
      <c r="G8367" s="1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>
        <v>442.808018</v>
      </c>
      <c r="W8367" t="s">
        <v>49</v>
      </c>
      <c r="X8367" t="s">
        <v>39</v>
      </c>
    </row>
    <row r="8368" spans="1:24" x14ac:dyDescent="0.25">
      <c r="A8368" t="s">
        <v>8482</v>
      </c>
      <c r="B8368" t="s">
        <v>41</v>
      </c>
      <c r="C8368">
        <v>10033.282810000001</v>
      </c>
      <c r="D8368" t="s">
        <v>26</v>
      </c>
      <c r="E8368" t="s">
        <v>52</v>
      </c>
      <c r="F8368" t="s">
        <v>28</v>
      </c>
      <c r="G8368" s="1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1404.845849</v>
      </c>
      <c r="W8368" t="s">
        <v>60</v>
      </c>
      <c r="X8368" t="s">
        <v>39</v>
      </c>
    </row>
    <row r="8369" spans="1:24" x14ac:dyDescent="0.25">
      <c r="A8369" t="s">
        <v>8483</v>
      </c>
      <c r="B8369" t="s">
        <v>51</v>
      </c>
      <c r="C8369">
        <v>2772.8357529999998</v>
      </c>
      <c r="D8369" t="s">
        <v>26</v>
      </c>
      <c r="E8369" t="s">
        <v>27</v>
      </c>
      <c r="F8369" t="s">
        <v>71</v>
      </c>
      <c r="G8369" t="s">
        <v>224</v>
      </c>
      <c r="H8369" t="s">
        <v>30</v>
      </c>
      <c r="I8369" t="s">
        <v>57</v>
      </c>
      <c r="J8369">
        <v>30606</v>
      </c>
      <c r="K8369" t="s">
        <v>75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84</v>
      </c>
      <c r="V8369">
        <v>253.04739000000001</v>
      </c>
      <c r="W8369" t="s">
        <v>38</v>
      </c>
      <c r="X8369" t="s">
        <v>39</v>
      </c>
    </row>
    <row r="8370" spans="1:24" x14ac:dyDescent="0.25">
      <c r="A8370" t="s">
        <v>8484</v>
      </c>
      <c r="B8370" t="s">
        <v>65</v>
      </c>
      <c r="C8370">
        <v>2647.5197410000001</v>
      </c>
      <c r="D8370" t="s">
        <v>66</v>
      </c>
      <c r="E8370" t="s">
        <v>27</v>
      </c>
      <c r="F8370" t="s">
        <v>71</v>
      </c>
      <c r="G8370" t="s">
        <v>224</v>
      </c>
      <c r="H8370" t="s">
        <v>30</v>
      </c>
      <c r="I8370" t="s">
        <v>57</v>
      </c>
      <c r="J8370">
        <v>37876</v>
      </c>
      <c r="K8370" t="s">
        <v>75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99</v>
      </c>
      <c r="T8370" t="s">
        <v>68</v>
      </c>
      <c r="U8370" t="s">
        <v>37</v>
      </c>
      <c r="V8370">
        <v>300.05638299999998</v>
      </c>
      <c r="W8370" t="s">
        <v>49</v>
      </c>
      <c r="X8370" t="s">
        <v>39</v>
      </c>
    </row>
    <row r="8371" spans="1:24" x14ac:dyDescent="0.25">
      <c r="A8371" t="s">
        <v>8485</v>
      </c>
      <c r="B8371" t="s">
        <v>55</v>
      </c>
      <c r="C8371">
        <v>4038.8648029999999</v>
      </c>
      <c r="D8371" t="s">
        <v>26</v>
      </c>
      <c r="E8371" t="s">
        <v>27</v>
      </c>
      <c r="F8371" t="s">
        <v>28</v>
      </c>
      <c r="G8371" t="s">
        <v>140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25">
      <c r="A8372" t="s">
        <v>8486</v>
      </c>
      <c r="B8372" t="s">
        <v>55</v>
      </c>
      <c r="C8372">
        <v>7781.8984899999996</v>
      </c>
      <c r="D8372" t="s">
        <v>26</v>
      </c>
      <c r="E8372" t="s">
        <v>42</v>
      </c>
      <c r="F8372" t="s">
        <v>73</v>
      </c>
      <c r="G8372" t="s">
        <v>152</v>
      </c>
      <c r="H8372" t="s">
        <v>30</v>
      </c>
      <c r="I8372" t="s">
        <v>31</v>
      </c>
      <c r="J8372">
        <v>57474</v>
      </c>
      <c r="K8372" t="s">
        <v>75</v>
      </c>
      <c r="L8372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280.03771599999999</v>
      </c>
      <c r="W8372" t="s">
        <v>38</v>
      </c>
      <c r="X8372" t="s">
        <v>113</v>
      </c>
    </row>
    <row r="8373" spans="1:24" x14ac:dyDescent="0.25">
      <c r="A8373" t="s">
        <v>8487</v>
      </c>
      <c r="B8373" t="s">
        <v>55</v>
      </c>
      <c r="C8373">
        <v>16473.16905</v>
      </c>
      <c r="D8373" t="s">
        <v>66</v>
      </c>
      <c r="E8373" t="s">
        <v>27</v>
      </c>
      <c r="F8373" t="s">
        <v>28</v>
      </c>
      <c r="G8373" t="s">
        <v>29</v>
      </c>
      <c r="H8373" t="s">
        <v>160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99</v>
      </c>
      <c r="T8373" t="s">
        <v>36</v>
      </c>
      <c r="U8373" t="s">
        <v>37</v>
      </c>
      <c r="V8373">
        <v>508.8</v>
      </c>
      <c r="W8373" t="s">
        <v>60</v>
      </c>
      <c r="X8373" t="s">
        <v>39</v>
      </c>
    </row>
    <row r="8374" spans="1:24" x14ac:dyDescent="0.25">
      <c r="A8374" t="s">
        <v>8488</v>
      </c>
      <c r="B8374" t="s">
        <v>65</v>
      </c>
      <c r="C8374">
        <v>5285.314179</v>
      </c>
      <c r="D8374" t="s">
        <v>26</v>
      </c>
      <c r="E8374" t="s">
        <v>27</v>
      </c>
      <c r="F8374" t="s">
        <v>92</v>
      </c>
      <c r="G8374" t="s">
        <v>103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99</v>
      </c>
      <c r="T8374" t="s">
        <v>36</v>
      </c>
      <c r="U8374" t="s">
        <v>59</v>
      </c>
      <c r="V8374">
        <v>321.60000000000002</v>
      </c>
      <c r="W8374" t="s">
        <v>49</v>
      </c>
      <c r="X8374" t="s">
        <v>39</v>
      </c>
    </row>
    <row r="8375" spans="1:24" x14ac:dyDescent="0.25">
      <c r="A8375" t="s">
        <v>8489</v>
      </c>
      <c r="B8375" t="s">
        <v>65</v>
      </c>
      <c r="C8375">
        <v>3107.5886489999998</v>
      </c>
      <c r="D8375" t="s">
        <v>26</v>
      </c>
      <c r="E8375" t="s">
        <v>42</v>
      </c>
      <c r="F8375" t="s">
        <v>28</v>
      </c>
      <c r="G8375" t="s">
        <v>140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99</v>
      </c>
      <c r="T8375" t="s">
        <v>68</v>
      </c>
      <c r="U8375" t="s">
        <v>37</v>
      </c>
      <c r="V8375">
        <v>87.135751999999997</v>
      </c>
      <c r="W8375" t="s">
        <v>38</v>
      </c>
      <c r="X8375" t="s">
        <v>39</v>
      </c>
    </row>
    <row r="8376" spans="1:24" x14ac:dyDescent="0.25">
      <c r="A8376" t="s">
        <v>8490</v>
      </c>
      <c r="B8376" t="s">
        <v>41</v>
      </c>
      <c r="C8376">
        <v>5780.1821970000001</v>
      </c>
      <c r="D8376" t="s">
        <v>66</v>
      </c>
      <c r="E8376" t="s">
        <v>27</v>
      </c>
      <c r="F8376" t="s">
        <v>92</v>
      </c>
      <c r="G8376" t="s">
        <v>186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99</v>
      </c>
      <c r="T8376" t="s">
        <v>68</v>
      </c>
      <c r="U8376" t="s">
        <v>59</v>
      </c>
      <c r="V8376">
        <v>787.99331299999994</v>
      </c>
      <c r="W8376" t="s">
        <v>49</v>
      </c>
      <c r="X8376" t="s">
        <v>39</v>
      </c>
    </row>
    <row r="8377" spans="1:24" x14ac:dyDescent="0.25">
      <c r="A8377" t="s">
        <v>8491</v>
      </c>
      <c r="B8377" t="s">
        <v>55</v>
      </c>
      <c r="C8377">
        <v>26939.514190000002</v>
      </c>
      <c r="D8377" t="s">
        <v>26</v>
      </c>
      <c r="E8377" t="s">
        <v>27</v>
      </c>
      <c r="F8377" t="s">
        <v>28</v>
      </c>
      <c r="G8377" t="s">
        <v>128</v>
      </c>
      <c r="H8377" t="s">
        <v>30</v>
      </c>
      <c r="I8377" t="s">
        <v>57</v>
      </c>
      <c r="J8377">
        <v>96866</v>
      </c>
      <c r="K8377" t="s">
        <v>75</v>
      </c>
      <c r="L8377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99</v>
      </c>
      <c r="T8377" t="s">
        <v>36</v>
      </c>
      <c r="U8377" t="s">
        <v>37</v>
      </c>
      <c r="V8377">
        <v>377.38572399999998</v>
      </c>
      <c r="W8377" t="s">
        <v>60</v>
      </c>
      <c r="X8377" t="s">
        <v>87</v>
      </c>
    </row>
    <row r="8378" spans="1:24" x14ac:dyDescent="0.25">
      <c r="A8378" t="s">
        <v>8492</v>
      </c>
      <c r="B8378" t="s">
        <v>51</v>
      </c>
      <c r="C8378">
        <v>2329.4590579999999</v>
      </c>
      <c r="D8378" t="s">
        <v>26</v>
      </c>
      <c r="E8378" t="s">
        <v>27</v>
      </c>
      <c r="F8378" t="s">
        <v>71</v>
      </c>
      <c r="G8378" s="1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84</v>
      </c>
      <c r="V8378">
        <v>292.8</v>
      </c>
      <c r="W8378" t="s">
        <v>49</v>
      </c>
      <c r="X8378" t="s">
        <v>87</v>
      </c>
    </row>
    <row r="8379" spans="1:24" x14ac:dyDescent="0.25">
      <c r="A8379" t="s">
        <v>8493</v>
      </c>
      <c r="B8379" t="s">
        <v>51</v>
      </c>
      <c r="C8379">
        <v>4589.9405960000004</v>
      </c>
      <c r="D8379" t="s">
        <v>26</v>
      </c>
      <c r="E8379" t="s">
        <v>52</v>
      </c>
      <c r="F8379" t="s">
        <v>73</v>
      </c>
      <c r="G8379" s="1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99</v>
      </c>
      <c r="T8379" t="s">
        <v>68</v>
      </c>
      <c r="U8379" t="s">
        <v>37</v>
      </c>
      <c r="V8379">
        <v>571.20000000000005</v>
      </c>
      <c r="W8379" t="s">
        <v>38</v>
      </c>
      <c r="X8379" t="s">
        <v>87</v>
      </c>
    </row>
    <row r="8380" spans="1:24" x14ac:dyDescent="0.25">
      <c r="A8380" t="s">
        <v>8494</v>
      </c>
      <c r="B8380" t="s">
        <v>55</v>
      </c>
      <c r="C8380">
        <v>4428.031583</v>
      </c>
      <c r="D8380" t="s">
        <v>66</v>
      </c>
      <c r="E8380" t="s">
        <v>27</v>
      </c>
      <c r="F8380" t="s">
        <v>92</v>
      </c>
      <c r="G8380" t="s">
        <v>112</v>
      </c>
      <c r="H8380" t="s">
        <v>30</v>
      </c>
      <c r="I8380" t="s">
        <v>31</v>
      </c>
      <c r="J8380">
        <v>58577</v>
      </c>
      <c r="K8380" t="s">
        <v>75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303.87275199999999</v>
      </c>
      <c r="W8380" t="s">
        <v>60</v>
      </c>
      <c r="X8380" t="s">
        <v>39</v>
      </c>
    </row>
    <row r="8381" spans="1:24" x14ac:dyDescent="0.25">
      <c r="A8381" t="s">
        <v>8495</v>
      </c>
      <c r="B8381" t="s">
        <v>65</v>
      </c>
      <c r="C8381">
        <v>10881.77039</v>
      </c>
      <c r="D8381" t="s">
        <v>26</v>
      </c>
      <c r="E8381" t="s">
        <v>42</v>
      </c>
      <c r="F8381" t="s">
        <v>28</v>
      </c>
      <c r="G8381" s="1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41.139806</v>
      </c>
      <c r="W8381" t="s">
        <v>60</v>
      </c>
      <c r="X8381" t="s">
        <v>39</v>
      </c>
    </row>
    <row r="8382" spans="1:24" x14ac:dyDescent="0.25">
      <c r="A8382" t="s">
        <v>8496</v>
      </c>
      <c r="B8382" t="s">
        <v>55</v>
      </c>
      <c r="C8382">
        <v>5412.6966039999998</v>
      </c>
      <c r="D8382" t="s">
        <v>26</v>
      </c>
      <c r="E8382" t="s">
        <v>42</v>
      </c>
      <c r="F8382" t="s">
        <v>71</v>
      </c>
      <c r="G8382" t="s">
        <v>121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87</v>
      </c>
    </row>
    <row r="8383" spans="1:24" x14ac:dyDescent="0.25">
      <c r="A8383" t="s">
        <v>8497</v>
      </c>
      <c r="B8383" t="s">
        <v>65</v>
      </c>
      <c r="C8383">
        <v>8382.6301179999991</v>
      </c>
      <c r="D8383" t="s">
        <v>66</v>
      </c>
      <c r="E8383" t="s">
        <v>27</v>
      </c>
      <c r="F8383" t="s">
        <v>92</v>
      </c>
      <c r="G8383" s="1">
        <v>40635</v>
      </c>
      <c r="H8383" t="s">
        <v>160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>
        <v>561.6</v>
      </c>
      <c r="W8383" t="s">
        <v>138</v>
      </c>
      <c r="X8383" t="s">
        <v>39</v>
      </c>
    </row>
    <row r="8384" spans="1:24" x14ac:dyDescent="0.25">
      <c r="A8384" t="s">
        <v>8498</v>
      </c>
      <c r="B8384" t="s">
        <v>51</v>
      </c>
      <c r="C8384">
        <v>4834.7104929999996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>
        <v>316.8</v>
      </c>
      <c r="W8384" t="s">
        <v>49</v>
      </c>
      <c r="X8384" t="s">
        <v>39</v>
      </c>
    </row>
    <row r="8385" spans="1:24" x14ac:dyDescent="0.25">
      <c r="A8385" t="s">
        <v>8499</v>
      </c>
      <c r="B8385" t="s">
        <v>25</v>
      </c>
      <c r="C8385">
        <v>21710.275379999999</v>
      </c>
      <c r="D8385" t="s">
        <v>26</v>
      </c>
      <c r="E8385" t="s">
        <v>42</v>
      </c>
      <c r="F8385" t="s">
        <v>71</v>
      </c>
      <c r="G8385" t="s">
        <v>186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90</v>
      </c>
      <c r="T8385" t="s">
        <v>68</v>
      </c>
      <c r="U8385" t="s">
        <v>59</v>
      </c>
      <c r="V8385">
        <v>32.00761</v>
      </c>
      <c r="W8385" t="s">
        <v>49</v>
      </c>
      <c r="X8385" t="s">
        <v>39</v>
      </c>
    </row>
    <row r="8386" spans="1:24" x14ac:dyDescent="0.25">
      <c r="A8386" t="s">
        <v>8500</v>
      </c>
      <c r="B8386" t="s">
        <v>55</v>
      </c>
      <c r="C8386">
        <v>2430.8708240000001</v>
      </c>
      <c r="D8386" t="s">
        <v>26</v>
      </c>
      <c r="E8386" t="s">
        <v>27</v>
      </c>
      <c r="F8386" t="s">
        <v>92</v>
      </c>
      <c r="G8386" t="s">
        <v>81</v>
      </c>
      <c r="H8386" t="s">
        <v>30</v>
      </c>
      <c r="I8386" t="s">
        <v>31</v>
      </c>
      <c r="J8386">
        <v>28476</v>
      </c>
      <c r="K8386" t="s">
        <v>32</v>
      </c>
      <c r="L8386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>
        <v>297.60000000000002</v>
      </c>
      <c r="W8386" t="s">
        <v>49</v>
      </c>
      <c r="X8386" t="s">
        <v>39</v>
      </c>
    </row>
    <row r="8387" spans="1:24" x14ac:dyDescent="0.25">
      <c r="A8387" t="s">
        <v>8501</v>
      </c>
      <c r="B8387" t="s">
        <v>55</v>
      </c>
      <c r="C8387">
        <v>14651.615299999999</v>
      </c>
      <c r="D8387" t="s">
        <v>26</v>
      </c>
      <c r="E8387" t="s">
        <v>42</v>
      </c>
      <c r="F8387" t="s">
        <v>28</v>
      </c>
      <c r="G8387" s="1">
        <v>40695</v>
      </c>
      <c r="H8387" t="s">
        <v>30</v>
      </c>
      <c r="I8387" t="s">
        <v>57</v>
      </c>
      <c r="J8387">
        <v>74915</v>
      </c>
      <c r="K8387" t="s">
        <v>75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99</v>
      </c>
      <c r="T8387" t="s">
        <v>48</v>
      </c>
      <c r="U8387" t="s">
        <v>84</v>
      </c>
      <c r="V8387">
        <v>393.15137700000002</v>
      </c>
      <c r="W8387" t="s">
        <v>60</v>
      </c>
      <c r="X8387" t="s">
        <v>39</v>
      </c>
    </row>
    <row r="8388" spans="1:24" x14ac:dyDescent="0.25">
      <c r="A8388" t="s">
        <v>8502</v>
      </c>
      <c r="B8388" t="s">
        <v>65</v>
      </c>
      <c r="C8388">
        <v>5073.2821260000001</v>
      </c>
      <c r="D8388" t="s">
        <v>66</v>
      </c>
      <c r="E8388" t="s">
        <v>42</v>
      </c>
      <c r="F8388" t="s">
        <v>142</v>
      </c>
      <c r="G8388" t="s">
        <v>261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99</v>
      </c>
      <c r="T8388" t="s">
        <v>68</v>
      </c>
      <c r="U8388" t="s">
        <v>84</v>
      </c>
      <c r="V8388">
        <v>600</v>
      </c>
      <c r="W8388" t="s">
        <v>60</v>
      </c>
      <c r="X8388" t="s">
        <v>39</v>
      </c>
    </row>
    <row r="8389" spans="1:24" x14ac:dyDescent="0.25">
      <c r="A8389" t="s">
        <v>8503</v>
      </c>
      <c r="B8389" t="s">
        <v>65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>
        <v>331.2</v>
      </c>
      <c r="W8389" t="s">
        <v>49</v>
      </c>
      <c r="X8389" t="s">
        <v>39</v>
      </c>
    </row>
    <row r="8390" spans="1:24" x14ac:dyDescent="0.25">
      <c r="A8390" t="s">
        <v>8504</v>
      </c>
      <c r="B8390" t="s">
        <v>41</v>
      </c>
      <c r="C8390">
        <v>6008.184526</v>
      </c>
      <c r="D8390" t="s">
        <v>26</v>
      </c>
      <c r="E8390" t="s">
        <v>42</v>
      </c>
      <c r="F8390" t="s">
        <v>28</v>
      </c>
      <c r="G8390" s="1">
        <v>40544</v>
      </c>
      <c r="H8390" t="s">
        <v>30</v>
      </c>
      <c r="I8390" t="s">
        <v>57</v>
      </c>
      <c r="J8390">
        <v>43543</v>
      </c>
      <c r="K8390" t="s">
        <v>75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339.25534800000003</v>
      </c>
      <c r="W8390" t="s">
        <v>38</v>
      </c>
      <c r="X8390" t="s">
        <v>39</v>
      </c>
    </row>
    <row r="8391" spans="1:24" x14ac:dyDescent="0.25">
      <c r="A8391" t="s">
        <v>8505</v>
      </c>
      <c r="B8391" t="s">
        <v>51</v>
      </c>
      <c r="C8391">
        <v>24543.198619999999</v>
      </c>
      <c r="D8391" t="s">
        <v>26</v>
      </c>
      <c r="E8391" t="s">
        <v>42</v>
      </c>
      <c r="F8391" t="s">
        <v>92</v>
      </c>
      <c r="G8391" t="s">
        <v>201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>
        <v>1272.487601</v>
      </c>
      <c r="W8391" t="s">
        <v>183</v>
      </c>
      <c r="X8391" t="s">
        <v>39</v>
      </c>
    </row>
    <row r="8392" spans="1:24" x14ac:dyDescent="0.25">
      <c r="A8392" t="s">
        <v>8506</v>
      </c>
      <c r="B8392" t="s">
        <v>65</v>
      </c>
      <c r="C8392">
        <v>2429.374554</v>
      </c>
      <c r="D8392" t="s">
        <v>26</v>
      </c>
      <c r="E8392" t="s">
        <v>27</v>
      </c>
      <c r="F8392" t="s">
        <v>28</v>
      </c>
      <c r="G8392" t="s">
        <v>96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>
        <v>138.588291</v>
      </c>
      <c r="W8392" t="s">
        <v>38</v>
      </c>
      <c r="X8392" t="s">
        <v>39</v>
      </c>
    </row>
    <row r="8393" spans="1:24" x14ac:dyDescent="0.25">
      <c r="A8393" t="s">
        <v>8507</v>
      </c>
      <c r="B8393" t="s">
        <v>41</v>
      </c>
      <c r="C8393">
        <v>3452.0295489999999</v>
      </c>
      <c r="D8393" t="s">
        <v>26</v>
      </c>
      <c r="E8393" t="s">
        <v>42</v>
      </c>
      <c r="F8393" t="s">
        <v>71</v>
      </c>
      <c r="G8393" s="1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>
        <v>199.29944900000001</v>
      </c>
      <c r="W8393" t="s">
        <v>49</v>
      </c>
      <c r="X8393" t="s">
        <v>39</v>
      </c>
    </row>
    <row r="8394" spans="1:24" x14ac:dyDescent="0.25">
      <c r="A8394" t="s">
        <v>8508</v>
      </c>
      <c r="B8394" t="s">
        <v>65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446.4</v>
      </c>
      <c r="W8394" t="s">
        <v>38</v>
      </c>
      <c r="X8394" t="s">
        <v>113</v>
      </c>
    </row>
    <row r="8395" spans="1:24" x14ac:dyDescent="0.25">
      <c r="A8395" t="s">
        <v>8509</v>
      </c>
      <c r="B8395" t="s">
        <v>51</v>
      </c>
      <c r="C8395">
        <v>8714.9221350000007</v>
      </c>
      <c r="D8395" t="s">
        <v>66</v>
      </c>
      <c r="E8395" t="s">
        <v>27</v>
      </c>
      <c r="F8395" t="s">
        <v>71</v>
      </c>
      <c r="G8395" t="s">
        <v>86</v>
      </c>
      <c r="H8395" t="s">
        <v>44</v>
      </c>
      <c r="I8395" t="s">
        <v>31</v>
      </c>
      <c r="J8395">
        <v>0</v>
      </c>
      <c r="K8395" t="s">
        <v>32</v>
      </c>
      <c r="L8395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>
        <v>566.4</v>
      </c>
      <c r="W8395" t="s">
        <v>60</v>
      </c>
      <c r="X8395" t="s">
        <v>39</v>
      </c>
    </row>
    <row r="8396" spans="1:24" x14ac:dyDescent="0.25">
      <c r="A8396" t="s">
        <v>8510</v>
      </c>
      <c r="B8396" t="s">
        <v>65</v>
      </c>
      <c r="C8396">
        <v>8110.3056079999997</v>
      </c>
      <c r="D8396" t="s">
        <v>26</v>
      </c>
      <c r="E8396" t="s">
        <v>52</v>
      </c>
      <c r="F8396" t="s">
        <v>71</v>
      </c>
      <c r="G8396" t="s">
        <v>121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>
        <v>587.50477699999999</v>
      </c>
      <c r="W8396" t="s">
        <v>49</v>
      </c>
      <c r="X8396" t="s">
        <v>39</v>
      </c>
    </row>
    <row r="8397" spans="1:24" x14ac:dyDescent="0.25">
      <c r="A8397" t="s">
        <v>8511</v>
      </c>
      <c r="B8397" t="s">
        <v>55</v>
      </c>
      <c r="C8397">
        <v>3669.8326299999999</v>
      </c>
      <c r="D8397" t="s">
        <v>26</v>
      </c>
      <c r="E8397" t="s">
        <v>42</v>
      </c>
      <c r="F8397" t="s">
        <v>28</v>
      </c>
      <c r="G8397" t="s">
        <v>276</v>
      </c>
      <c r="H8397" t="s">
        <v>44</v>
      </c>
      <c r="I8397" t="s">
        <v>31</v>
      </c>
      <c r="J8397">
        <v>0</v>
      </c>
      <c r="K8397" t="s">
        <v>75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99</v>
      </c>
      <c r="T8397" t="s">
        <v>48</v>
      </c>
      <c r="U8397" t="s">
        <v>37</v>
      </c>
      <c r="V8397">
        <v>429.657692</v>
      </c>
      <c r="W8397" t="s">
        <v>49</v>
      </c>
      <c r="X8397" t="s">
        <v>39</v>
      </c>
    </row>
    <row r="8398" spans="1:24" x14ac:dyDescent="0.25">
      <c r="A8398" t="s">
        <v>8512</v>
      </c>
      <c r="B8398" t="s">
        <v>65</v>
      </c>
      <c r="C8398">
        <v>3893.3052809999999</v>
      </c>
      <c r="D8398" t="s">
        <v>26</v>
      </c>
      <c r="E8398" t="s">
        <v>27</v>
      </c>
      <c r="F8398" t="s">
        <v>71</v>
      </c>
      <c r="G8398" t="s">
        <v>106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>
        <v>933.33093599999995</v>
      </c>
      <c r="W8398" t="s">
        <v>60</v>
      </c>
      <c r="X8398" t="s">
        <v>39</v>
      </c>
    </row>
    <row r="8399" spans="1:24" x14ac:dyDescent="0.25">
      <c r="A8399" t="s">
        <v>8513</v>
      </c>
      <c r="B8399" t="s">
        <v>65</v>
      </c>
      <c r="C8399">
        <v>2496.4763849999999</v>
      </c>
      <c r="D8399" t="s">
        <v>26</v>
      </c>
      <c r="E8399" t="s">
        <v>27</v>
      </c>
      <c r="F8399" t="s">
        <v>28</v>
      </c>
      <c r="G8399" t="s">
        <v>164</v>
      </c>
      <c r="H8399" t="s">
        <v>44</v>
      </c>
      <c r="I8399" t="s">
        <v>31</v>
      </c>
      <c r="J8399">
        <v>0</v>
      </c>
      <c r="K8399" t="s">
        <v>75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>
        <v>181.335364</v>
      </c>
      <c r="W8399" t="s">
        <v>49</v>
      </c>
      <c r="X8399" t="s">
        <v>39</v>
      </c>
    </row>
    <row r="8400" spans="1:24" x14ac:dyDescent="0.25">
      <c r="A8400" t="s">
        <v>8514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84</v>
      </c>
      <c r="V8400">
        <v>754.94521599999996</v>
      </c>
      <c r="W8400" t="s">
        <v>49</v>
      </c>
      <c r="X8400" t="s">
        <v>113</v>
      </c>
    </row>
    <row r="8401" spans="1:24" x14ac:dyDescent="0.25">
      <c r="A8401" t="s">
        <v>8515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92</v>
      </c>
      <c r="G8401" t="s">
        <v>166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82</v>
      </c>
      <c r="S8401" t="s">
        <v>150</v>
      </c>
      <c r="T8401" t="s">
        <v>36</v>
      </c>
      <c r="U8401" t="s">
        <v>84</v>
      </c>
      <c r="V8401">
        <v>307.2</v>
      </c>
      <c r="W8401" t="s">
        <v>38</v>
      </c>
      <c r="X8401" t="s">
        <v>39</v>
      </c>
    </row>
    <row r="8402" spans="1:24" x14ac:dyDescent="0.25">
      <c r="A8402" t="s">
        <v>8516</v>
      </c>
      <c r="B8402" t="s">
        <v>65</v>
      </c>
      <c r="C8402">
        <v>15663.65604</v>
      </c>
      <c r="D8402" t="s">
        <v>26</v>
      </c>
      <c r="E8402" t="s">
        <v>42</v>
      </c>
      <c r="F8402" t="s">
        <v>28</v>
      </c>
      <c r="G8402" s="1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99</v>
      </c>
      <c r="T8402" t="s">
        <v>68</v>
      </c>
      <c r="U8402" t="s">
        <v>37</v>
      </c>
      <c r="V8402">
        <v>316.41878600000001</v>
      </c>
      <c r="W8402" t="s">
        <v>60</v>
      </c>
      <c r="X8402" t="s">
        <v>87</v>
      </c>
    </row>
    <row r="8403" spans="1:24" x14ac:dyDescent="0.25">
      <c r="A8403" t="s">
        <v>8517</v>
      </c>
      <c r="B8403" t="s">
        <v>65</v>
      </c>
      <c r="C8403">
        <v>4940.1242519999996</v>
      </c>
      <c r="D8403" t="s">
        <v>26</v>
      </c>
      <c r="E8403" t="s">
        <v>27</v>
      </c>
      <c r="F8403" t="s">
        <v>28</v>
      </c>
      <c r="G8403" t="s">
        <v>126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551.569883</v>
      </c>
      <c r="W8403" t="s">
        <v>49</v>
      </c>
      <c r="X8403" t="s">
        <v>87</v>
      </c>
    </row>
    <row r="8404" spans="1:24" x14ac:dyDescent="0.25">
      <c r="A8404" t="s">
        <v>8518</v>
      </c>
      <c r="B8404" t="s">
        <v>55</v>
      </c>
      <c r="C8404">
        <v>2754.461855</v>
      </c>
      <c r="D8404" t="s">
        <v>26</v>
      </c>
      <c r="E8404" t="s">
        <v>27</v>
      </c>
      <c r="F8404" t="s">
        <v>92</v>
      </c>
      <c r="G8404" s="1">
        <v>40756</v>
      </c>
      <c r="H8404" t="s">
        <v>30</v>
      </c>
      <c r="I8404" t="s">
        <v>31</v>
      </c>
      <c r="J8404">
        <v>25151</v>
      </c>
      <c r="K8404" t="s">
        <v>75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>
        <v>318.04098900000002</v>
      </c>
      <c r="W8404" t="s">
        <v>49</v>
      </c>
      <c r="X8404" t="s">
        <v>39</v>
      </c>
    </row>
    <row r="8405" spans="1:24" x14ac:dyDescent="0.25">
      <c r="A8405" t="s">
        <v>8519</v>
      </c>
      <c r="B8405" t="s">
        <v>41</v>
      </c>
      <c r="C8405">
        <v>2953.797658</v>
      </c>
      <c r="D8405" t="s">
        <v>26</v>
      </c>
      <c r="E8405" t="s">
        <v>42</v>
      </c>
      <c r="F8405" t="s">
        <v>28</v>
      </c>
      <c r="G8405" s="1">
        <v>40576</v>
      </c>
      <c r="H8405" t="s">
        <v>44</v>
      </c>
      <c r="I8405" t="s">
        <v>57</v>
      </c>
      <c r="J8405">
        <v>0</v>
      </c>
      <c r="K8405" t="s">
        <v>75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99</v>
      </c>
      <c r="T8405" t="s">
        <v>68</v>
      </c>
      <c r="U8405" t="s">
        <v>69</v>
      </c>
      <c r="V8405">
        <v>414.19098700000001</v>
      </c>
      <c r="W8405" t="s">
        <v>49</v>
      </c>
      <c r="X8405" t="s">
        <v>39</v>
      </c>
    </row>
    <row r="8406" spans="1:24" x14ac:dyDescent="0.25">
      <c r="A8406" t="s">
        <v>8520</v>
      </c>
      <c r="B8406" t="s">
        <v>55</v>
      </c>
      <c r="C8406">
        <v>6198.7930720000004</v>
      </c>
      <c r="D8406" t="s">
        <v>26</v>
      </c>
      <c r="E8406" t="s">
        <v>42</v>
      </c>
      <c r="F8406" t="s">
        <v>71</v>
      </c>
      <c r="G8406" t="s">
        <v>228</v>
      </c>
      <c r="H8406" t="s">
        <v>78</v>
      </c>
      <c r="I8406" t="s">
        <v>57</v>
      </c>
      <c r="J8406">
        <v>24053</v>
      </c>
      <c r="K8406" t="s">
        <v>32</v>
      </c>
      <c r="L8406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99</v>
      </c>
      <c r="T8406" t="s">
        <v>68</v>
      </c>
      <c r="U8406" t="s">
        <v>69</v>
      </c>
      <c r="V8406">
        <v>624.53249200000005</v>
      </c>
      <c r="W8406" t="s">
        <v>49</v>
      </c>
      <c r="X8406" t="s">
        <v>39</v>
      </c>
    </row>
    <row r="8407" spans="1:24" x14ac:dyDescent="0.25">
      <c r="A8407" t="s">
        <v>8521</v>
      </c>
      <c r="B8407" t="s">
        <v>65</v>
      </c>
      <c r="C8407">
        <v>12176.00621</v>
      </c>
      <c r="D8407" t="s">
        <v>26</v>
      </c>
      <c r="E8407" t="s">
        <v>27</v>
      </c>
      <c r="F8407" t="s">
        <v>71</v>
      </c>
      <c r="G8407" t="s">
        <v>86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99</v>
      </c>
      <c r="T8407" t="s">
        <v>48</v>
      </c>
      <c r="U8407" t="s">
        <v>69</v>
      </c>
      <c r="V8407">
        <v>1373.258272</v>
      </c>
      <c r="W8407" t="s">
        <v>60</v>
      </c>
      <c r="X8407" t="s">
        <v>39</v>
      </c>
    </row>
    <row r="8408" spans="1:24" x14ac:dyDescent="0.25">
      <c r="A8408" t="s">
        <v>8522</v>
      </c>
      <c r="B8408" t="s">
        <v>65</v>
      </c>
      <c r="C8408">
        <v>4035.0092840000002</v>
      </c>
      <c r="D8408" t="s">
        <v>26</v>
      </c>
      <c r="E8408" t="s">
        <v>27</v>
      </c>
      <c r="F8408" t="s">
        <v>71</v>
      </c>
      <c r="G8408" s="1">
        <v>40634</v>
      </c>
      <c r="H8408" t="s">
        <v>30</v>
      </c>
      <c r="I8408" t="s">
        <v>31</v>
      </c>
      <c r="J8408">
        <v>55407</v>
      </c>
      <c r="K8408" t="s">
        <v>75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275.34195299999999</v>
      </c>
      <c r="W8408" t="s">
        <v>60</v>
      </c>
      <c r="X8408" t="s">
        <v>39</v>
      </c>
    </row>
    <row r="8409" spans="1:24" x14ac:dyDescent="0.25">
      <c r="A8409" t="s">
        <v>8523</v>
      </c>
      <c r="B8409" t="s">
        <v>65</v>
      </c>
      <c r="C8409">
        <v>2954.3875859999998</v>
      </c>
      <c r="D8409" t="s">
        <v>26</v>
      </c>
      <c r="E8409" t="s">
        <v>27</v>
      </c>
      <c r="F8409" t="s">
        <v>73</v>
      </c>
      <c r="G8409" s="1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>
        <v>129.26740799999999</v>
      </c>
      <c r="W8409" t="s">
        <v>49</v>
      </c>
      <c r="X8409" t="s">
        <v>87</v>
      </c>
    </row>
    <row r="8410" spans="1:24" x14ac:dyDescent="0.25">
      <c r="A8410" t="s">
        <v>8524</v>
      </c>
      <c r="B8410" t="s">
        <v>55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40788</v>
      </c>
      <c r="H8410" t="s">
        <v>78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326.39999999999998</v>
      </c>
      <c r="W8410" t="s">
        <v>49</v>
      </c>
      <c r="X8410" t="s">
        <v>39</v>
      </c>
    </row>
    <row r="8411" spans="1:24" x14ac:dyDescent="0.25">
      <c r="A8411" t="s">
        <v>8525</v>
      </c>
      <c r="B8411" t="s">
        <v>65</v>
      </c>
      <c r="C8411">
        <v>8100.243093</v>
      </c>
      <c r="D8411" t="s">
        <v>26</v>
      </c>
      <c r="E8411" t="s">
        <v>27</v>
      </c>
      <c r="F8411" t="s">
        <v>142</v>
      </c>
      <c r="G8411" s="1">
        <v>40878</v>
      </c>
      <c r="H8411" t="s">
        <v>30</v>
      </c>
      <c r="I8411" t="s">
        <v>57</v>
      </c>
      <c r="J8411">
        <v>89420</v>
      </c>
      <c r="K8411" t="s">
        <v>75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>
        <v>212.45513700000001</v>
      </c>
      <c r="W8411" t="s">
        <v>49</v>
      </c>
      <c r="X8411" t="s">
        <v>39</v>
      </c>
    </row>
    <row r="8412" spans="1:24" x14ac:dyDescent="0.25">
      <c r="A8412" t="s">
        <v>8526</v>
      </c>
      <c r="B8412" t="s">
        <v>55</v>
      </c>
      <c r="C8412">
        <v>4443.631711</v>
      </c>
      <c r="D8412" t="s">
        <v>26</v>
      </c>
      <c r="E8412" t="s">
        <v>42</v>
      </c>
      <c r="F8412" t="s">
        <v>92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99</v>
      </c>
      <c r="T8412" t="s">
        <v>36</v>
      </c>
      <c r="U8412" t="s">
        <v>37</v>
      </c>
      <c r="V8412">
        <v>644.26961100000005</v>
      </c>
      <c r="W8412" t="s">
        <v>60</v>
      </c>
      <c r="X8412" t="s">
        <v>39</v>
      </c>
    </row>
    <row r="8413" spans="1:24" x14ac:dyDescent="0.25">
      <c r="A8413" t="s">
        <v>8527</v>
      </c>
      <c r="B8413" t="s">
        <v>25</v>
      </c>
      <c r="C8413">
        <v>7503.367741</v>
      </c>
      <c r="D8413" t="s">
        <v>26</v>
      </c>
      <c r="E8413" t="s">
        <v>42</v>
      </c>
      <c r="F8413" t="s">
        <v>71</v>
      </c>
      <c r="G8413" s="1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99</v>
      </c>
      <c r="T8413" t="s">
        <v>94</v>
      </c>
      <c r="U8413" t="s">
        <v>37</v>
      </c>
      <c r="V8413">
        <v>515.93085599999995</v>
      </c>
      <c r="W8413" t="s">
        <v>49</v>
      </c>
      <c r="X8413" t="s">
        <v>39</v>
      </c>
    </row>
    <row r="8414" spans="1:24" x14ac:dyDescent="0.25">
      <c r="A8414" t="s">
        <v>8528</v>
      </c>
      <c r="B8414" t="s">
        <v>65</v>
      </c>
      <c r="C8414">
        <v>2548.5091750000001</v>
      </c>
      <c r="D8414" t="s">
        <v>26</v>
      </c>
      <c r="E8414" t="s">
        <v>27</v>
      </c>
      <c r="F8414" t="s">
        <v>73</v>
      </c>
      <c r="G8414" s="1">
        <v>40879</v>
      </c>
      <c r="H8414" t="s">
        <v>30</v>
      </c>
      <c r="I8414" t="s">
        <v>31</v>
      </c>
      <c r="J8414">
        <v>43731</v>
      </c>
      <c r="K8414" t="s">
        <v>75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82</v>
      </c>
      <c r="S8414" t="s">
        <v>253</v>
      </c>
      <c r="T8414" t="s">
        <v>48</v>
      </c>
      <c r="U8414" t="s">
        <v>69</v>
      </c>
      <c r="V8414">
        <v>162.46107799999999</v>
      </c>
      <c r="W8414" t="s">
        <v>49</v>
      </c>
      <c r="X8414" t="s">
        <v>39</v>
      </c>
    </row>
    <row r="8415" spans="1:24" x14ac:dyDescent="0.25">
      <c r="A8415" t="s">
        <v>8529</v>
      </c>
      <c r="B8415" t="s">
        <v>41</v>
      </c>
      <c r="C8415">
        <v>2473.3682250000002</v>
      </c>
      <c r="D8415" t="s">
        <v>26</v>
      </c>
      <c r="E8415" t="s">
        <v>27</v>
      </c>
      <c r="F8415" t="s">
        <v>92</v>
      </c>
      <c r="G8415" t="s">
        <v>261</v>
      </c>
      <c r="H8415" t="s">
        <v>107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99</v>
      </c>
      <c r="T8415" t="s">
        <v>36</v>
      </c>
      <c r="U8415" t="s">
        <v>37</v>
      </c>
      <c r="V8415">
        <v>326.39999999999998</v>
      </c>
      <c r="W8415" t="s">
        <v>49</v>
      </c>
      <c r="X8415" t="s">
        <v>113</v>
      </c>
    </row>
    <row r="8416" spans="1:24" x14ac:dyDescent="0.25">
      <c r="A8416" t="s">
        <v>8530</v>
      </c>
      <c r="B8416" t="s">
        <v>41</v>
      </c>
      <c r="C8416">
        <v>32777.304669999998</v>
      </c>
      <c r="D8416" t="s">
        <v>26</v>
      </c>
      <c r="E8416" t="s">
        <v>27</v>
      </c>
      <c r="F8416" t="s">
        <v>28</v>
      </c>
      <c r="G8416" t="s">
        <v>186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99</v>
      </c>
      <c r="T8416" t="s">
        <v>36</v>
      </c>
      <c r="U8416" t="s">
        <v>59</v>
      </c>
      <c r="V8416">
        <v>552</v>
      </c>
      <c r="W8416" t="s">
        <v>60</v>
      </c>
      <c r="X8416" t="s">
        <v>87</v>
      </c>
    </row>
    <row r="8417" spans="1:24" x14ac:dyDescent="0.25">
      <c r="A8417" t="s">
        <v>8531</v>
      </c>
      <c r="B8417" t="s">
        <v>51</v>
      </c>
      <c r="C8417">
        <v>19228.463619999999</v>
      </c>
      <c r="D8417" t="s">
        <v>26</v>
      </c>
      <c r="E8417" t="s">
        <v>27</v>
      </c>
      <c r="F8417" t="s">
        <v>92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99</v>
      </c>
      <c r="T8417" t="s">
        <v>36</v>
      </c>
      <c r="U8417" t="s">
        <v>84</v>
      </c>
      <c r="V8417">
        <v>897.6</v>
      </c>
      <c r="W8417" t="s">
        <v>122</v>
      </c>
      <c r="X8417" t="s">
        <v>39</v>
      </c>
    </row>
    <row r="8418" spans="1:24" x14ac:dyDescent="0.25">
      <c r="A8418" t="s">
        <v>8532</v>
      </c>
      <c r="B8418" t="s">
        <v>65</v>
      </c>
      <c r="C8418">
        <v>4538.1174540000002</v>
      </c>
      <c r="D8418" t="s">
        <v>26</v>
      </c>
      <c r="E8418" t="s">
        <v>27</v>
      </c>
      <c r="F8418" t="s">
        <v>71</v>
      </c>
      <c r="G8418" t="s">
        <v>240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99</v>
      </c>
      <c r="T8418" t="s">
        <v>94</v>
      </c>
      <c r="U8418" t="s">
        <v>69</v>
      </c>
      <c r="V8418">
        <v>333.30861099999998</v>
      </c>
      <c r="W8418" t="s">
        <v>49</v>
      </c>
      <c r="X8418" t="s">
        <v>87</v>
      </c>
    </row>
    <row r="8419" spans="1:24" x14ac:dyDescent="0.25">
      <c r="A8419" t="s">
        <v>8533</v>
      </c>
      <c r="B8419" t="s">
        <v>55</v>
      </c>
      <c r="C8419">
        <v>7663.514373</v>
      </c>
      <c r="D8419" t="s">
        <v>26</v>
      </c>
      <c r="E8419" t="s">
        <v>27</v>
      </c>
      <c r="F8419" t="s">
        <v>28</v>
      </c>
      <c r="G8419" s="1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>
        <v>72.828430999999995</v>
      </c>
      <c r="W8419" t="s">
        <v>49</v>
      </c>
      <c r="X8419" t="s">
        <v>39</v>
      </c>
    </row>
    <row r="8420" spans="1:24" x14ac:dyDescent="0.25">
      <c r="A8420" t="s">
        <v>8534</v>
      </c>
      <c r="B8420" t="s">
        <v>65</v>
      </c>
      <c r="C8420">
        <v>4177.2881530000004</v>
      </c>
      <c r="D8420" t="s">
        <v>26</v>
      </c>
      <c r="E8420" t="s">
        <v>52</v>
      </c>
      <c r="F8420" t="s">
        <v>71</v>
      </c>
      <c r="G8420" t="s">
        <v>96</v>
      </c>
      <c r="H8420" t="s">
        <v>30</v>
      </c>
      <c r="I8420" t="s">
        <v>31</v>
      </c>
      <c r="J8420">
        <v>44222</v>
      </c>
      <c r="K8420" t="s">
        <v>75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99</v>
      </c>
      <c r="T8420" t="s">
        <v>48</v>
      </c>
      <c r="U8420" t="s">
        <v>84</v>
      </c>
      <c r="V8420">
        <v>413.196371</v>
      </c>
      <c r="W8420" t="s">
        <v>49</v>
      </c>
      <c r="X8420" t="s">
        <v>39</v>
      </c>
    </row>
    <row r="8421" spans="1:24" x14ac:dyDescent="0.25">
      <c r="A8421" t="s">
        <v>8535</v>
      </c>
      <c r="B8421" t="s">
        <v>55</v>
      </c>
      <c r="C8421">
        <v>11776.003779999999</v>
      </c>
      <c r="D8421" t="s">
        <v>26</v>
      </c>
      <c r="E8421" t="s">
        <v>42</v>
      </c>
      <c r="F8421" t="s">
        <v>73</v>
      </c>
      <c r="G8421" t="s">
        <v>186</v>
      </c>
      <c r="H8421" t="s">
        <v>30</v>
      </c>
      <c r="I8421" t="s">
        <v>31</v>
      </c>
      <c r="J8421">
        <v>58881</v>
      </c>
      <c r="K8421" t="s">
        <v>75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99</v>
      </c>
      <c r="T8421" t="s">
        <v>94</v>
      </c>
      <c r="U8421" t="s">
        <v>84</v>
      </c>
      <c r="V8421">
        <v>354.885018</v>
      </c>
      <c r="W8421" t="s">
        <v>49</v>
      </c>
      <c r="X8421" t="s">
        <v>39</v>
      </c>
    </row>
    <row r="8422" spans="1:24" x14ac:dyDescent="0.25">
      <c r="A8422" t="s">
        <v>8536</v>
      </c>
      <c r="B8422" t="s">
        <v>65</v>
      </c>
      <c r="C8422">
        <v>3996.7721649999999</v>
      </c>
      <c r="D8422" t="s">
        <v>26</v>
      </c>
      <c r="E8422" t="s">
        <v>27</v>
      </c>
      <c r="F8422" t="s">
        <v>71</v>
      </c>
      <c r="G8422" s="1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46.315770999999998</v>
      </c>
      <c r="W8422" t="s">
        <v>60</v>
      </c>
      <c r="X8422" t="s">
        <v>39</v>
      </c>
    </row>
    <row r="8423" spans="1:24" x14ac:dyDescent="0.25">
      <c r="A8423" t="s">
        <v>8537</v>
      </c>
      <c r="B8423" t="s">
        <v>65</v>
      </c>
      <c r="C8423">
        <v>5490.7750230000001</v>
      </c>
      <c r="D8423" t="s">
        <v>26</v>
      </c>
      <c r="E8423" t="s">
        <v>27</v>
      </c>
      <c r="F8423" t="s">
        <v>28</v>
      </c>
      <c r="G8423" t="s">
        <v>128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>
        <v>72.686544999999995</v>
      </c>
      <c r="W8423" t="s">
        <v>49</v>
      </c>
      <c r="X8423" t="s">
        <v>39</v>
      </c>
    </row>
    <row r="8424" spans="1:24" x14ac:dyDescent="0.25">
      <c r="A8424" t="s">
        <v>8538</v>
      </c>
      <c r="B8424" t="s">
        <v>41</v>
      </c>
      <c r="C8424">
        <v>12989.81806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25">
      <c r="A8425" t="s">
        <v>8539</v>
      </c>
      <c r="B8425" t="s">
        <v>55</v>
      </c>
      <c r="C8425">
        <v>4599.7592290000002</v>
      </c>
      <c r="D8425" t="s">
        <v>26</v>
      </c>
      <c r="E8425" t="s">
        <v>52</v>
      </c>
      <c r="F8425" t="s">
        <v>28</v>
      </c>
      <c r="G8425" t="s">
        <v>101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82</v>
      </c>
      <c r="S8425" t="s">
        <v>83</v>
      </c>
      <c r="T8425" t="s">
        <v>48</v>
      </c>
      <c r="U8425" t="s">
        <v>37</v>
      </c>
      <c r="V8425">
        <v>156.45282700000001</v>
      </c>
      <c r="W8425" t="s">
        <v>49</v>
      </c>
      <c r="X8425" t="s">
        <v>39</v>
      </c>
    </row>
    <row r="8426" spans="1:24" x14ac:dyDescent="0.25">
      <c r="A8426" t="s">
        <v>8540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92</v>
      </c>
      <c r="G8426" t="s">
        <v>112</v>
      </c>
      <c r="H8426" t="s">
        <v>78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307.2</v>
      </c>
      <c r="W8426" t="s">
        <v>49</v>
      </c>
      <c r="X8426" t="s">
        <v>39</v>
      </c>
    </row>
    <row r="8427" spans="1:24" x14ac:dyDescent="0.25">
      <c r="A8427" t="s">
        <v>8541</v>
      </c>
      <c r="B8427" t="s">
        <v>65</v>
      </c>
      <c r="C8427">
        <v>2903.2422449999999</v>
      </c>
      <c r="D8427" t="s">
        <v>26</v>
      </c>
      <c r="E8427" t="s">
        <v>27</v>
      </c>
      <c r="F8427" t="s">
        <v>92</v>
      </c>
      <c r="G8427" s="1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>
        <v>355.2</v>
      </c>
      <c r="W8427" t="s">
        <v>38</v>
      </c>
      <c r="X8427" t="s">
        <v>39</v>
      </c>
    </row>
    <row r="8428" spans="1:24" x14ac:dyDescent="0.25">
      <c r="A8428" t="s">
        <v>8542</v>
      </c>
      <c r="B8428" t="s">
        <v>55</v>
      </c>
      <c r="C8428">
        <v>3807.5284929999998</v>
      </c>
      <c r="D8428" t="s">
        <v>26</v>
      </c>
      <c r="E8428" t="s">
        <v>52</v>
      </c>
      <c r="F8428" t="s">
        <v>71</v>
      </c>
      <c r="G8428" t="s">
        <v>214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25">
      <c r="A8429" t="s">
        <v>8543</v>
      </c>
      <c r="B8429" t="s">
        <v>51</v>
      </c>
      <c r="C8429">
        <v>8310.7047320000001</v>
      </c>
      <c r="D8429" t="s">
        <v>26</v>
      </c>
      <c r="E8429" t="s">
        <v>52</v>
      </c>
      <c r="F8429" t="s">
        <v>73</v>
      </c>
      <c r="G8429" t="s">
        <v>112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94</v>
      </c>
      <c r="U8429" t="s">
        <v>37</v>
      </c>
      <c r="V8429">
        <v>203.88686899999999</v>
      </c>
      <c r="W8429" t="s">
        <v>49</v>
      </c>
      <c r="X8429" t="s">
        <v>39</v>
      </c>
    </row>
    <row r="8430" spans="1:24" x14ac:dyDescent="0.25">
      <c r="A8430" t="s">
        <v>8544</v>
      </c>
      <c r="B8430" t="s">
        <v>65</v>
      </c>
      <c r="C8430">
        <v>8962.7959840000003</v>
      </c>
      <c r="D8430" t="s">
        <v>26</v>
      </c>
      <c r="E8430" t="s">
        <v>27</v>
      </c>
      <c r="F8430" t="s">
        <v>28</v>
      </c>
      <c r="G8430" t="s">
        <v>219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99</v>
      </c>
      <c r="T8430" t="s">
        <v>36</v>
      </c>
      <c r="U8430" t="s">
        <v>84</v>
      </c>
      <c r="V8430">
        <v>355.2</v>
      </c>
      <c r="W8430" t="s">
        <v>38</v>
      </c>
      <c r="X8430" t="s">
        <v>39</v>
      </c>
    </row>
    <row r="8431" spans="1:24" x14ac:dyDescent="0.25">
      <c r="A8431" t="s">
        <v>8545</v>
      </c>
      <c r="B8431" t="s">
        <v>41</v>
      </c>
      <c r="C8431">
        <v>12157.541300000001</v>
      </c>
      <c r="D8431" t="s">
        <v>26</v>
      </c>
      <c r="E8431" t="s">
        <v>42</v>
      </c>
      <c r="F8431" t="s">
        <v>92</v>
      </c>
      <c r="G8431" s="1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369.6</v>
      </c>
      <c r="W8431" t="s">
        <v>49</v>
      </c>
      <c r="X8431" t="s">
        <v>39</v>
      </c>
    </row>
    <row r="8432" spans="1:24" x14ac:dyDescent="0.25">
      <c r="A8432" t="s">
        <v>8546</v>
      </c>
      <c r="B8432" t="s">
        <v>51</v>
      </c>
      <c r="C8432">
        <v>16460.077539999998</v>
      </c>
      <c r="D8432" t="s">
        <v>26</v>
      </c>
      <c r="E8432" t="s">
        <v>42</v>
      </c>
      <c r="F8432" t="s">
        <v>28</v>
      </c>
      <c r="G8432" s="1">
        <v>40788</v>
      </c>
      <c r="H8432" t="s">
        <v>107</v>
      </c>
      <c r="I8432" t="s">
        <v>57</v>
      </c>
      <c r="J8432">
        <v>16869</v>
      </c>
      <c r="K8432" t="s">
        <v>32</v>
      </c>
      <c r="L8432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99</v>
      </c>
      <c r="T8432" t="s">
        <v>36</v>
      </c>
      <c r="U8432" t="s">
        <v>59</v>
      </c>
      <c r="V8432">
        <v>1065.5999999999999</v>
      </c>
      <c r="W8432" t="s">
        <v>122</v>
      </c>
      <c r="X8432" t="s">
        <v>87</v>
      </c>
    </row>
    <row r="8433" spans="1:24" x14ac:dyDescent="0.25">
      <c r="A8433" t="s">
        <v>8547</v>
      </c>
      <c r="B8433" t="s">
        <v>41</v>
      </c>
      <c r="C8433">
        <v>8788.5320179999999</v>
      </c>
      <c r="D8433" t="s">
        <v>26</v>
      </c>
      <c r="E8433" t="s">
        <v>27</v>
      </c>
      <c r="F8433" t="s">
        <v>92</v>
      </c>
      <c r="G8433" s="1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99</v>
      </c>
      <c r="T8433" t="s">
        <v>68</v>
      </c>
      <c r="U8433" t="s">
        <v>37</v>
      </c>
      <c r="V8433">
        <v>771.39747999999997</v>
      </c>
      <c r="W8433" t="s">
        <v>60</v>
      </c>
      <c r="X8433" t="s">
        <v>39</v>
      </c>
    </row>
    <row r="8434" spans="1:24" x14ac:dyDescent="0.25">
      <c r="A8434" t="s">
        <v>8548</v>
      </c>
      <c r="B8434" t="s">
        <v>65</v>
      </c>
      <c r="C8434">
        <v>5093.4791910000004</v>
      </c>
      <c r="D8434" t="s">
        <v>26</v>
      </c>
      <c r="E8434" t="s">
        <v>27</v>
      </c>
      <c r="F8434" t="s">
        <v>92</v>
      </c>
      <c r="G8434" s="1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>
        <v>150.87844699999999</v>
      </c>
      <c r="W8434" t="s">
        <v>38</v>
      </c>
      <c r="X8434" t="s">
        <v>113</v>
      </c>
    </row>
    <row r="8435" spans="1:24" x14ac:dyDescent="0.25">
      <c r="A8435" t="s">
        <v>8549</v>
      </c>
      <c r="B8435" t="s">
        <v>41</v>
      </c>
      <c r="C8435">
        <v>5377.9079599999995</v>
      </c>
      <c r="D8435" t="s">
        <v>26</v>
      </c>
      <c r="E8435" t="s">
        <v>27</v>
      </c>
      <c r="F8435" t="s">
        <v>92</v>
      </c>
      <c r="G8435" t="s">
        <v>152</v>
      </c>
      <c r="H8435" t="s">
        <v>30</v>
      </c>
      <c r="I8435" t="s">
        <v>57</v>
      </c>
      <c r="J8435">
        <v>34528</v>
      </c>
      <c r="K8435" t="s">
        <v>75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183.60276300000001</v>
      </c>
      <c r="W8435" t="s">
        <v>49</v>
      </c>
      <c r="X8435" t="s">
        <v>113</v>
      </c>
    </row>
    <row r="8436" spans="1:24" x14ac:dyDescent="0.25">
      <c r="A8436" t="s">
        <v>8550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71</v>
      </c>
      <c r="G8436" t="s">
        <v>186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84</v>
      </c>
      <c r="V8436">
        <v>340.8</v>
      </c>
      <c r="W8436" t="s">
        <v>49</v>
      </c>
      <c r="X8436" t="s">
        <v>87</v>
      </c>
    </row>
    <row r="8437" spans="1:24" x14ac:dyDescent="0.25">
      <c r="A8437" t="s">
        <v>8551</v>
      </c>
      <c r="B8437" t="s">
        <v>65</v>
      </c>
      <c r="C8437">
        <v>3514.212939</v>
      </c>
      <c r="D8437" t="s">
        <v>26</v>
      </c>
      <c r="E8437" t="s">
        <v>42</v>
      </c>
      <c r="F8437" t="s">
        <v>28</v>
      </c>
      <c r="G8437" t="s">
        <v>140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>
        <v>147.48645400000001</v>
      </c>
      <c r="W8437" t="s">
        <v>49</v>
      </c>
      <c r="X8437" t="s">
        <v>39</v>
      </c>
    </row>
    <row r="8438" spans="1:24" x14ac:dyDescent="0.25">
      <c r="A8438" t="s">
        <v>8552</v>
      </c>
      <c r="B8438" t="s">
        <v>55</v>
      </c>
      <c r="C8438">
        <v>4386.2775579999998</v>
      </c>
      <c r="D8438" t="s">
        <v>66</v>
      </c>
      <c r="E8438" t="s">
        <v>27</v>
      </c>
      <c r="F8438" t="s">
        <v>71</v>
      </c>
      <c r="G8438" s="1">
        <v>40849</v>
      </c>
      <c r="H8438" t="s">
        <v>160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321.60000000000002</v>
      </c>
      <c r="W8438" t="s">
        <v>49</v>
      </c>
      <c r="X8438" t="s">
        <v>39</v>
      </c>
    </row>
    <row r="8439" spans="1:24" x14ac:dyDescent="0.25">
      <c r="A8439" t="s">
        <v>8553</v>
      </c>
      <c r="B8439" t="s">
        <v>55</v>
      </c>
      <c r="C8439">
        <v>7294.5816000000004</v>
      </c>
      <c r="D8439" t="s">
        <v>26</v>
      </c>
      <c r="E8439" t="s">
        <v>42</v>
      </c>
      <c r="F8439" t="s">
        <v>92</v>
      </c>
      <c r="G8439" s="1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99</v>
      </c>
      <c r="T8439" t="s">
        <v>36</v>
      </c>
      <c r="U8439" t="s">
        <v>37</v>
      </c>
      <c r="V8439">
        <v>436.8</v>
      </c>
      <c r="W8439" t="s">
        <v>49</v>
      </c>
      <c r="X8439" t="s">
        <v>39</v>
      </c>
    </row>
    <row r="8440" spans="1:24" x14ac:dyDescent="0.25">
      <c r="A8440" t="s">
        <v>8554</v>
      </c>
      <c r="B8440" t="s">
        <v>41</v>
      </c>
      <c r="C8440">
        <v>2415.0638159999999</v>
      </c>
      <c r="D8440" t="s">
        <v>26</v>
      </c>
      <c r="E8440" t="s">
        <v>27</v>
      </c>
      <c r="F8440" t="s">
        <v>92</v>
      </c>
      <c r="G8440" s="1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>
        <v>511.2</v>
      </c>
      <c r="W8440" t="s">
        <v>49</v>
      </c>
      <c r="X8440" t="s">
        <v>39</v>
      </c>
    </row>
    <row r="8441" spans="1:24" x14ac:dyDescent="0.25">
      <c r="A8441" t="s">
        <v>8555</v>
      </c>
      <c r="B8441" t="s">
        <v>65</v>
      </c>
      <c r="C8441">
        <v>4693.7511279999999</v>
      </c>
      <c r="D8441" t="s">
        <v>26</v>
      </c>
      <c r="E8441" t="s">
        <v>42</v>
      </c>
      <c r="F8441" t="s">
        <v>28</v>
      </c>
      <c r="G8441" s="1">
        <v>40696</v>
      </c>
      <c r="H8441" t="s">
        <v>78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99</v>
      </c>
      <c r="T8441" t="s">
        <v>36</v>
      </c>
      <c r="U8441" t="s">
        <v>37</v>
      </c>
      <c r="V8441">
        <v>585.6</v>
      </c>
      <c r="W8441" t="s">
        <v>60</v>
      </c>
      <c r="X8441" t="s">
        <v>39</v>
      </c>
    </row>
    <row r="8442" spans="1:24" x14ac:dyDescent="0.25">
      <c r="A8442" t="s">
        <v>8556</v>
      </c>
      <c r="B8442" t="s">
        <v>65</v>
      </c>
      <c r="C8442">
        <v>7481.8255920000001</v>
      </c>
      <c r="D8442" t="s">
        <v>26</v>
      </c>
      <c r="E8442" t="s">
        <v>42</v>
      </c>
      <c r="F8442" t="s">
        <v>71</v>
      </c>
      <c r="G8442" t="s">
        <v>201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99</v>
      </c>
      <c r="T8442" t="s">
        <v>68</v>
      </c>
      <c r="U8442" t="s">
        <v>84</v>
      </c>
      <c r="V8442">
        <v>658.12587399999995</v>
      </c>
      <c r="W8442" t="s">
        <v>49</v>
      </c>
      <c r="X8442" t="s">
        <v>87</v>
      </c>
    </row>
    <row r="8443" spans="1:24" x14ac:dyDescent="0.25">
      <c r="A8443" t="s">
        <v>8557</v>
      </c>
      <c r="B8443" t="s">
        <v>51</v>
      </c>
      <c r="C8443">
        <v>5953.3529570000001</v>
      </c>
      <c r="D8443" t="s">
        <v>26</v>
      </c>
      <c r="E8443" t="s">
        <v>42</v>
      </c>
      <c r="F8443" t="s">
        <v>28</v>
      </c>
      <c r="G8443" s="1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84</v>
      </c>
      <c r="V8443">
        <v>369.6</v>
      </c>
      <c r="W8443" t="s">
        <v>38</v>
      </c>
      <c r="X8443" t="s">
        <v>39</v>
      </c>
    </row>
    <row r="8444" spans="1:24" x14ac:dyDescent="0.25">
      <c r="A8444" t="s">
        <v>8558</v>
      </c>
      <c r="B8444" t="s">
        <v>55</v>
      </c>
      <c r="C8444">
        <v>3890.9641539999998</v>
      </c>
      <c r="D8444" t="s">
        <v>26</v>
      </c>
      <c r="E8444" t="s">
        <v>42</v>
      </c>
      <c r="F8444" t="s">
        <v>28</v>
      </c>
      <c r="G8444" s="1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>
        <v>105.662175</v>
      </c>
      <c r="W8444" t="s">
        <v>38</v>
      </c>
      <c r="X8444" t="s">
        <v>39</v>
      </c>
    </row>
    <row r="8445" spans="1:24" x14ac:dyDescent="0.25">
      <c r="A8445" t="s">
        <v>8559</v>
      </c>
      <c r="B8445" t="s">
        <v>55</v>
      </c>
      <c r="C8445">
        <v>5352.218989</v>
      </c>
      <c r="D8445" t="s">
        <v>26</v>
      </c>
      <c r="E8445" t="s">
        <v>27</v>
      </c>
      <c r="F8445" t="s">
        <v>28</v>
      </c>
      <c r="G8445" t="s">
        <v>77</v>
      </c>
      <c r="H8445" t="s">
        <v>30</v>
      </c>
      <c r="I8445" t="s">
        <v>57</v>
      </c>
      <c r="J8445">
        <v>93606</v>
      </c>
      <c r="K8445" t="s">
        <v>32</v>
      </c>
      <c r="L8445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84</v>
      </c>
      <c r="V8445">
        <v>321.60000000000002</v>
      </c>
      <c r="W8445" t="s">
        <v>49</v>
      </c>
      <c r="X8445" t="s">
        <v>87</v>
      </c>
    </row>
    <row r="8446" spans="1:24" x14ac:dyDescent="0.25">
      <c r="A8446" t="s">
        <v>8560</v>
      </c>
      <c r="B8446" t="s">
        <v>55</v>
      </c>
      <c r="C8446">
        <v>8105.8148300000003</v>
      </c>
      <c r="D8446" t="s">
        <v>26</v>
      </c>
      <c r="E8446" t="s">
        <v>27</v>
      </c>
      <c r="F8446" t="s">
        <v>92</v>
      </c>
      <c r="G8446" t="s">
        <v>101</v>
      </c>
      <c r="H8446" t="s">
        <v>160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84</v>
      </c>
      <c r="V8446">
        <v>424.37536399999999</v>
      </c>
      <c r="W8446" t="s">
        <v>49</v>
      </c>
      <c r="X8446" t="s">
        <v>39</v>
      </c>
    </row>
    <row r="8447" spans="1:24" x14ac:dyDescent="0.25">
      <c r="A8447" t="s">
        <v>8561</v>
      </c>
      <c r="B8447" t="s">
        <v>55</v>
      </c>
      <c r="C8447">
        <v>3509.9688059999999</v>
      </c>
      <c r="D8447" t="s">
        <v>26</v>
      </c>
      <c r="E8447" t="s">
        <v>42</v>
      </c>
      <c r="F8447" t="s">
        <v>71</v>
      </c>
      <c r="G8447" t="s">
        <v>136</v>
      </c>
      <c r="H8447" t="s">
        <v>30</v>
      </c>
      <c r="I8447" t="s">
        <v>57</v>
      </c>
      <c r="J8447">
        <v>51800</v>
      </c>
      <c r="K8447" t="s">
        <v>75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99</v>
      </c>
      <c r="T8447" t="s">
        <v>36</v>
      </c>
      <c r="U8447" t="s">
        <v>37</v>
      </c>
      <c r="V8447">
        <v>299.45253200000002</v>
      </c>
      <c r="W8447" t="s">
        <v>49</v>
      </c>
      <c r="X8447" t="s">
        <v>39</v>
      </c>
    </row>
    <row r="8448" spans="1:24" x14ac:dyDescent="0.25">
      <c r="A8448" t="s">
        <v>8562</v>
      </c>
      <c r="B8448" t="s">
        <v>65</v>
      </c>
      <c r="C8448">
        <v>8434.1190380000007</v>
      </c>
      <c r="D8448" t="s">
        <v>26</v>
      </c>
      <c r="E8448" t="s">
        <v>27</v>
      </c>
      <c r="F8448" t="s">
        <v>71</v>
      </c>
      <c r="G8448" s="1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99</v>
      </c>
      <c r="T8448" t="s">
        <v>48</v>
      </c>
      <c r="U8448" t="s">
        <v>37</v>
      </c>
      <c r="V8448">
        <v>741.85017100000005</v>
      </c>
      <c r="W8448" t="s">
        <v>60</v>
      </c>
      <c r="X8448" t="s">
        <v>87</v>
      </c>
    </row>
    <row r="8449" spans="1:24" x14ac:dyDescent="0.25">
      <c r="A8449" t="s">
        <v>8563</v>
      </c>
      <c r="B8449" t="s">
        <v>65</v>
      </c>
      <c r="C8449">
        <v>4254.6206689999999</v>
      </c>
      <c r="D8449" t="s">
        <v>66</v>
      </c>
      <c r="E8449" t="s">
        <v>27</v>
      </c>
      <c r="F8449" t="s">
        <v>92</v>
      </c>
      <c r="G8449" s="1">
        <v>40604</v>
      </c>
      <c r="H8449" t="s">
        <v>107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>
        <v>292.8</v>
      </c>
      <c r="W8449" t="s">
        <v>38</v>
      </c>
      <c r="X8449" t="s">
        <v>87</v>
      </c>
    </row>
    <row r="8450" spans="1:24" x14ac:dyDescent="0.25">
      <c r="A8450" t="s">
        <v>8564</v>
      </c>
      <c r="B8450" t="s">
        <v>51</v>
      </c>
      <c r="C8450">
        <v>2839.945741</v>
      </c>
      <c r="D8450" t="s">
        <v>26</v>
      </c>
      <c r="E8450" t="s">
        <v>27</v>
      </c>
      <c r="F8450" t="s">
        <v>28</v>
      </c>
      <c r="G8450" s="1">
        <v>40725</v>
      </c>
      <c r="H8450" t="s">
        <v>30</v>
      </c>
      <c r="I8450" t="s">
        <v>31</v>
      </c>
      <c r="J8450">
        <v>53444</v>
      </c>
      <c r="K8450" t="s">
        <v>75</v>
      </c>
      <c r="L8450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99</v>
      </c>
      <c r="T8450" t="s">
        <v>36</v>
      </c>
      <c r="U8450" t="s">
        <v>84</v>
      </c>
      <c r="V8450">
        <v>315.70392900000002</v>
      </c>
      <c r="W8450" t="s">
        <v>49</v>
      </c>
      <c r="X8450" t="s">
        <v>39</v>
      </c>
    </row>
    <row r="8451" spans="1:24" x14ac:dyDescent="0.25">
      <c r="A8451" t="s">
        <v>8565</v>
      </c>
      <c r="B8451" t="s">
        <v>51</v>
      </c>
      <c r="C8451">
        <v>16473.16905</v>
      </c>
      <c r="D8451" t="s">
        <v>66</v>
      </c>
      <c r="E8451" t="s">
        <v>27</v>
      </c>
      <c r="F8451" t="s">
        <v>28</v>
      </c>
      <c r="G8451" t="s">
        <v>29</v>
      </c>
      <c r="H8451" t="s">
        <v>160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99</v>
      </c>
      <c r="T8451" t="s">
        <v>36</v>
      </c>
      <c r="U8451" t="s">
        <v>37</v>
      </c>
      <c r="V8451">
        <v>508.8</v>
      </c>
      <c r="W8451" t="s">
        <v>60</v>
      </c>
      <c r="X8451" t="s">
        <v>39</v>
      </c>
    </row>
    <row r="8452" spans="1:24" x14ac:dyDescent="0.25">
      <c r="A8452" t="s">
        <v>8566</v>
      </c>
      <c r="B8452" t="s">
        <v>65</v>
      </c>
      <c r="C8452">
        <v>31706.9251</v>
      </c>
      <c r="D8452" t="s">
        <v>26</v>
      </c>
      <c r="E8452" t="s">
        <v>42</v>
      </c>
      <c r="F8452" t="s">
        <v>28</v>
      </c>
      <c r="G8452" s="1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99</v>
      </c>
      <c r="T8452" t="s">
        <v>36</v>
      </c>
      <c r="U8452" t="s">
        <v>59</v>
      </c>
      <c r="V8452">
        <v>870.62690699999996</v>
      </c>
      <c r="W8452" t="s">
        <v>60</v>
      </c>
      <c r="X8452" t="s">
        <v>87</v>
      </c>
    </row>
    <row r="8453" spans="1:24" x14ac:dyDescent="0.25">
      <c r="A8453" t="s">
        <v>8567</v>
      </c>
      <c r="B8453" t="s">
        <v>55</v>
      </c>
      <c r="C8453">
        <v>2580.8498989999998</v>
      </c>
      <c r="D8453" t="s">
        <v>66</v>
      </c>
      <c r="E8453" t="s">
        <v>27</v>
      </c>
      <c r="F8453" t="s">
        <v>71</v>
      </c>
      <c r="G8453" s="1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>
        <v>316.8</v>
      </c>
      <c r="W8453" t="s">
        <v>49</v>
      </c>
      <c r="X8453" t="s">
        <v>39</v>
      </c>
    </row>
    <row r="8454" spans="1:24" x14ac:dyDescent="0.25">
      <c r="A8454" t="s">
        <v>8568</v>
      </c>
      <c r="B8454" t="s">
        <v>65</v>
      </c>
      <c r="C8454">
        <v>17622.1332</v>
      </c>
      <c r="D8454" t="s">
        <v>26</v>
      </c>
      <c r="E8454" t="s">
        <v>52</v>
      </c>
      <c r="F8454" t="s">
        <v>92</v>
      </c>
      <c r="G8454" t="s">
        <v>228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94</v>
      </c>
      <c r="U8454" t="s">
        <v>84</v>
      </c>
      <c r="V8454">
        <v>1814.4</v>
      </c>
      <c r="W8454" t="s">
        <v>122</v>
      </c>
      <c r="X8454" t="s">
        <v>39</v>
      </c>
    </row>
    <row r="8455" spans="1:24" x14ac:dyDescent="0.25">
      <c r="A8455" t="s">
        <v>8569</v>
      </c>
      <c r="B8455" t="s">
        <v>55</v>
      </c>
      <c r="C8455">
        <v>14435.673650000001</v>
      </c>
      <c r="D8455" t="s">
        <v>66</v>
      </c>
      <c r="E8455" t="s">
        <v>52</v>
      </c>
      <c r="F8455" t="s">
        <v>73</v>
      </c>
      <c r="G8455" t="s">
        <v>77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99</v>
      </c>
      <c r="T8455" t="s">
        <v>36</v>
      </c>
      <c r="U8455" t="s">
        <v>37</v>
      </c>
      <c r="V8455">
        <v>109.906628</v>
      </c>
      <c r="W8455" t="s">
        <v>38</v>
      </c>
      <c r="X8455" t="s">
        <v>39</v>
      </c>
    </row>
    <row r="8456" spans="1:24" x14ac:dyDescent="0.25">
      <c r="A8456" t="s">
        <v>8570</v>
      </c>
      <c r="B8456" t="s">
        <v>55</v>
      </c>
      <c r="C8456">
        <v>12731.95161</v>
      </c>
      <c r="D8456" t="s">
        <v>66</v>
      </c>
      <c r="E8456" t="s">
        <v>27</v>
      </c>
      <c r="F8456" t="s">
        <v>142</v>
      </c>
      <c r="G8456" t="s">
        <v>103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113</v>
      </c>
    </row>
    <row r="8457" spans="1:24" x14ac:dyDescent="0.25">
      <c r="A8457" t="s">
        <v>8571</v>
      </c>
      <c r="B8457" t="s">
        <v>65</v>
      </c>
      <c r="C8457">
        <v>2398.3541970000001</v>
      </c>
      <c r="D8457" t="s">
        <v>26</v>
      </c>
      <c r="E8457" t="s">
        <v>27</v>
      </c>
      <c r="F8457" t="s">
        <v>71</v>
      </c>
      <c r="G8457" t="s">
        <v>219</v>
      </c>
      <c r="H8457" t="s">
        <v>107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99</v>
      </c>
      <c r="T8457" t="s">
        <v>36</v>
      </c>
      <c r="U8457" t="s">
        <v>84</v>
      </c>
      <c r="V8457">
        <v>423.82354700000002</v>
      </c>
      <c r="W8457" t="s">
        <v>49</v>
      </c>
      <c r="X8457" t="s">
        <v>39</v>
      </c>
    </row>
    <row r="8458" spans="1:24" x14ac:dyDescent="0.25">
      <c r="A8458" t="s">
        <v>8572</v>
      </c>
      <c r="B8458" t="s">
        <v>41</v>
      </c>
      <c r="C8458">
        <v>6182.6188430000002</v>
      </c>
      <c r="D8458" t="s">
        <v>26</v>
      </c>
      <c r="E8458" t="s">
        <v>42</v>
      </c>
      <c r="F8458" t="s">
        <v>92</v>
      </c>
      <c r="G8458" s="1">
        <v>40726</v>
      </c>
      <c r="H8458" t="s">
        <v>78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473.26687900000002</v>
      </c>
      <c r="W8458" t="s">
        <v>49</v>
      </c>
      <c r="X8458" t="s">
        <v>39</v>
      </c>
    </row>
    <row r="8459" spans="1:24" x14ac:dyDescent="0.25">
      <c r="A8459" t="s">
        <v>8573</v>
      </c>
      <c r="B8459" t="s">
        <v>65</v>
      </c>
      <c r="C8459">
        <v>9431.3768180000006</v>
      </c>
      <c r="D8459" t="s">
        <v>26</v>
      </c>
      <c r="E8459" t="s">
        <v>42</v>
      </c>
      <c r="F8459" t="s">
        <v>92</v>
      </c>
      <c r="G8459" t="s">
        <v>86</v>
      </c>
      <c r="H8459" t="s">
        <v>30</v>
      </c>
      <c r="I8459" t="s">
        <v>57</v>
      </c>
      <c r="J8459">
        <v>77365</v>
      </c>
      <c r="K8459" t="s">
        <v>62</v>
      </c>
      <c r="L8459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99</v>
      </c>
      <c r="T8459" t="s">
        <v>68</v>
      </c>
      <c r="U8459" t="s">
        <v>37</v>
      </c>
      <c r="V8459">
        <v>2.8233030000000001</v>
      </c>
      <c r="W8459" t="s">
        <v>38</v>
      </c>
      <c r="X8459" t="s">
        <v>39</v>
      </c>
    </row>
    <row r="8460" spans="1:24" x14ac:dyDescent="0.25">
      <c r="A8460" t="s">
        <v>8574</v>
      </c>
      <c r="B8460" t="s">
        <v>55</v>
      </c>
      <c r="C8460">
        <v>4651.2842899999996</v>
      </c>
      <c r="D8460" t="s">
        <v>26</v>
      </c>
      <c r="E8460" t="s">
        <v>27</v>
      </c>
      <c r="F8460" t="s">
        <v>71</v>
      </c>
      <c r="G8460" t="s">
        <v>207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25">
      <c r="A8461" t="s">
        <v>8575</v>
      </c>
      <c r="B8461" t="s">
        <v>25</v>
      </c>
      <c r="C8461">
        <v>12168.744919999999</v>
      </c>
      <c r="D8461" t="s">
        <v>66</v>
      </c>
      <c r="E8461" t="s">
        <v>27</v>
      </c>
      <c r="F8461" t="s">
        <v>28</v>
      </c>
      <c r="G8461" s="1">
        <v>40665</v>
      </c>
      <c r="H8461" t="s">
        <v>160</v>
      </c>
      <c r="I8461" t="s">
        <v>57</v>
      </c>
      <c r="J8461">
        <v>14973</v>
      </c>
      <c r="K8461" t="s">
        <v>32</v>
      </c>
      <c r="L846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84</v>
      </c>
      <c r="V8461">
        <v>828</v>
      </c>
      <c r="W8461" t="s">
        <v>60</v>
      </c>
      <c r="X8461" t="s">
        <v>39</v>
      </c>
    </row>
    <row r="8462" spans="1:24" x14ac:dyDescent="0.25">
      <c r="A8462" t="s">
        <v>8576</v>
      </c>
      <c r="B8462" t="s">
        <v>25</v>
      </c>
      <c r="C8462">
        <v>26122.129980000002</v>
      </c>
      <c r="D8462" t="s">
        <v>26</v>
      </c>
      <c r="E8462" t="s">
        <v>42</v>
      </c>
      <c r="F8462" t="s">
        <v>73</v>
      </c>
      <c r="G8462" s="1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>
        <v>704.33715700000005</v>
      </c>
      <c r="W8462" t="s">
        <v>60</v>
      </c>
      <c r="X8462" t="s">
        <v>39</v>
      </c>
    </row>
    <row r="8463" spans="1:24" x14ac:dyDescent="0.25">
      <c r="A8463" t="s">
        <v>8577</v>
      </c>
      <c r="B8463" t="s">
        <v>55</v>
      </c>
      <c r="C8463">
        <v>3237.3051869999999</v>
      </c>
      <c r="D8463" t="s">
        <v>26</v>
      </c>
      <c r="E8463" t="s">
        <v>42</v>
      </c>
      <c r="F8463" t="s">
        <v>71</v>
      </c>
      <c r="G8463" s="1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659.43588599999998</v>
      </c>
      <c r="W8463" t="s">
        <v>49</v>
      </c>
      <c r="X8463" t="s">
        <v>39</v>
      </c>
    </row>
    <row r="8464" spans="1:24" x14ac:dyDescent="0.25">
      <c r="A8464" t="s">
        <v>8578</v>
      </c>
      <c r="B8464" t="s">
        <v>65</v>
      </c>
      <c r="C8464">
        <v>9416.4746689999993</v>
      </c>
      <c r="D8464" t="s">
        <v>26</v>
      </c>
      <c r="E8464" t="s">
        <v>42</v>
      </c>
      <c r="F8464" t="s">
        <v>71</v>
      </c>
      <c r="G8464" t="s">
        <v>224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>
        <v>412.8</v>
      </c>
      <c r="W8464" t="s">
        <v>49</v>
      </c>
      <c r="X8464" t="s">
        <v>39</v>
      </c>
    </row>
    <row r="8465" spans="1:24" x14ac:dyDescent="0.25">
      <c r="A8465" t="s">
        <v>8579</v>
      </c>
      <c r="B8465" t="s">
        <v>41</v>
      </c>
      <c r="C8465">
        <v>2506.360995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99</v>
      </c>
      <c r="T8465" t="s">
        <v>68</v>
      </c>
      <c r="U8465" t="s">
        <v>69</v>
      </c>
      <c r="V8465">
        <v>525.6</v>
      </c>
      <c r="W8465" t="s">
        <v>49</v>
      </c>
      <c r="X8465" t="s">
        <v>87</v>
      </c>
    </row>
    <row r="8466" spans="1:24" x14ac:dyDescent="0.25">
      <c r="A8466" t="s">
        <v>8580</v>
      </c>
      <c r="B8466" t="s">
        <v>65</v>
      </c>
      <c r="C8466">
        <v>5272.0050789999996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75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84</v>
      </c>
      <c r="V8466">
        <v>176.287711</v>
      </c>
      <c r="W8466" t="s">
        <v>49</v>
      </c>
      <c r="X8466" t="s">
        <v>39</v>
      </c>
    </row>
    <row r="8467" spans="1:24" x14ac:dyDescent="0.25">
      <c r="A8467" t="s">
        <v>8581</v>
      </c>
      <c r="B8467" t="s">
        <v>55</v>
      </c>
      <c r="C8467">
        <v>5246.2783749999999</v>
      </c>
      <c r="D8467" t="s">
        <v>66</v>
      </c>
      <c r="E8467" t="s">
        <v>27</v>
      </c>
      <c r="F8467" t="s">
        <v>28</v>
      </c>
      <c r="G8467" t="s">
        <v>106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456.70273500000002</v>
      </c>
      <c r="W8467" t="s">
        <v>38</v>
      </c>
      <c r="X8467" t="s">
        <v>39</v>
      </c>
    </row>
    <row r="8468" spans="1:24" x14ac:dyDescent="0.25">
      <c r="A8468" t="s">
        <v>8582</v>
      </c>
      <c r="B8468" t="s">
        <v>55</v>
      </c>
      <c r="C8468">
        <v>10611.56172</v>
      </c>
      <c r="D8468" t="s">
        <v>26</v>
      </c>
      <c r="E8468" t="s">
        <v>42</v>
      </c>
      <c r="F8468" t="s">
        <v>71</v>
      </c>
      <c r="G8468" t="s">
        <v>86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99</v>
      </c>
      <c r="T8468" t="s">
        <v>48</v>
      </c>
      <c r="U8468" t="s">
        <v>84</v>
      </c>
      <c r="V8468">
        <v>949.95325300000002</v>
      </c>
      <c r="W8468" t="s">
        <v>49</v>
      </c>
      <c r="X8468" t="s">
        <v>87</v>
      </c>
    </row>
    <row r="8469" spans="1:24" x14ac:dyDescent="0.25">
      <c r="A8469" t="s">
        <v>8583</v>
      </c>
      <c r="B8469" t="s">
        <v>65</v>
      </c>
      <c r="C8469">
        <v>2249.8748030000002</v>
      </c>
      <c r="D8469" t="s">
        <v>26</v>
      </c>
      <c r="E8469" t="s">
        <v>27</v>
      </c>
      <c r="F8469" t="s">
        <v>28</v>
      </c>
      <c r="G8469" t="s">
        <v>276</v>
      </c>
      <c r="H8469" t="s">
        <v>44</v>
      </c>
      <c r="I8469" t="s">
        <v>31</v>
      </c>
      <c r="J8469">
        <v>0</v>
      </c>
      <c r="K8469" t="s">
        <v>32</v>
      </c>
      <c r="L8469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>
        <v>297.60000000000002</v>
      </c>
      <c r="W8469" t="s">
        <v>49</v>
      </c>
      <c r="X8469" t="s">
        <v>39</v>
      </c>
    </row>
    <row r="8470" spans="1:24" x14ac:dyDescent="0.25">
      <c r="A8470" t="s">
        <v>8584</v>
      </c>
      <c r="B8470" t="s">
        <v>55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40756</v>
      </c>
      <c r="H8470" t="s">
        <v>30</v>
      </c>
      <c r="I8470" t="s">
        <v>57</v>
      </c>
      <c r="J8470">
        <v>42937</v>
      </c>
      <c r="K8470" t="s">
        <v>75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90</v>
      </c>
      <c r="T8470" t="s">
        <v>36</v>
      </c>
      <c r="U8470" t="s">
        <v>59</v>
      </c>
      <c r="V8470">
        <v>251.779842</v>
      </c>
      <c r="W8470" t="s">
        <v>38</v>
      </c>
      <c r="X8470" t="s">
        <v>87</v>
      </c>
    </row>
    <row r="8471" spans="1:24" x14ac:dyDescent="0.25">
      <c r="A8471" t="s">
        <v>8585</v>
      </c>
      <c r="B8471" t="s">
        <v>55</v>
      </c>
      <c r="C8471">
        <v>4751.2809479999996</v>
      </c>
      <c r="D8471" t="s">
        <v>26</v>
      </c>
      <c r="E8471" t="s">
        <v>27</v>
      </c>
      <c r="F8471" t="s">
        <v>73</v>
      </c>
      <c r="G8471" s="1">
        <v>40879</v>
      </c>
      <c r="H8471" t="s">
        <v>30</v>
      </c>
      <c r="I8471" t="s">
        <v>57</v>
      </c>
      <c r="J8471">
        <v>30887</v>
      </c>
      <c r="K8471" t="s">
        <v>75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444.16771299999999</v>
      </c>
      <c r="W8471" t="s">
        <v>60</v>
      </c>
      <c r="X8471" t="s">
        <v>113</v>
      </c>
    </row>
    <row r="8472" spans="1:24" x14ac:dyDescent="0.25">
      <c r="A8472" t="s">
        <v>8586</v>
      </c>
      <c r="B8472" t="s">
        <v>65</v>
      </c>
      <c r="C8472">
        <v>28622.314429999999</v>
      </c>
      <c r="D8472" t="s">
        <v>26</v>
      </c>
      <c r="E8472" t="s">
        <v>42</v>
      </c>
      <c r="F8472" t="s">
        <v>71</v>
      </c>
      <c r="G8472" s="1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99</v>
      </c>
      <c r="T8472" t="s">
        <v>48</v>
      </c>
      <c r="U8472" t="s">
        <v>84</v>
      </c>
      <c r="V8472">
        <v>1147.2</v>
      </c>
      <c r="W8472" t="s">
        <v>183</v>
      </c>
      <c r="X8472" t="s">
        <v>87</v>
      </c>
    </row>
    <row r="8473" spans="1:24" x14ac:dyDescent="0.25">
      <c r="A8473" t="s">
        <v>8587</v>
      </c>
      <c r="B8473" t="s">
        <v>51</v>
      </c>
      <c r="C8473">
        <v>8421.5168479999993</v>
      </c>
      <c r="D8473" t="s">
        <v>26</v>
      </c>
      <c r="E8473" t="s">
        <v>52</v>
      </c>
      <c r="F8473" t="s">
        <v>92</v>
      </c>
      <c r="G8473" s="1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>
        <v>34.023131999999997</v>
      </c>
      <c r="W8473" t="s">
        <v>49</v>
      </c>
      <c r="X8473" t="s">
        <v>39</v>
      </c>
    </row>
    <row r="8474" spans="1:24" x14ac:dyDescent="0.25">
      <c r="A8474" t="s">
        <v>8588</v>
      </c>
      <c r="B8474" t="s">
        <v>65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84</v>
      </c>
      <c r="V8474">
        <v>43.155949999999997</v>
      </c>
      <c r="W8474" t="s">
        <v>60</v>
      </c>
      <c r="X8474" t="s">
        <v>39</v>
      </c>
    </row>
    <row r="8475" spans="1:24" x14ac:dyDescent="0.25">
      <c r="A8475" t="s">
        <v>8589</v>
      </c>
      <c r="B8475" t="s">
        <v>55</v>
      </c>
      <c r="C8475">
        <v>6843.8489710000003</v>
      </c>
      <c r="D8475" t="s">
        <v>26</v>
      </c>
      <c r="E8475" t="s">
        <v>27</v>
      </c>
      <c r="F8475" t="s">
        <v>28</v>
      </c>
      <c r="G8475" t="s">
        <v>166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>
        <v>478.50979699999999</v>
      </c>
      <c r="W8475" t="s">
        <v>38</v>
      </c>
      <c r="X8475" t="s">
        <v>39</v>
      </c>
    </row>
    <row r="8476" spans="1:24" x14ac:dyDescent="0.25">
      <c r="A8476" t="s">
        <v>8590</v>
      </c>
      <c r="B8476" t="s">
        <v>55</v>
      </c>
      <c r="C8476">
        <v>9223.9871440000006</v>
      </c>
      <c r="D8476" t="s">
        <v>26</v>
      </c>
      <c r="E8476" t="s">
        <v>42</v>
      </c>
      <c r="F8476" t="s">
        <v>71</v>
      </c>
      <c r="G8476" t="s">
        <v>207</v>
      </c>
      <c r="H8476" t="s">
        <v>78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99</v>
      </c>
      <c r="T8476" t="s">
        <v>68</v>
      </c>
      <c r="U8476" t="s">
        <v>84</v>
      </c>
      <c r="V8476">
        <v>585.6</v>
      </c>
      <c r="W8476" t="s">
        <v>138</v>
      </c>
      <c r="X8476" t="s">
        <v>39</v>
      </c>
    </row>
    <row r="8477" spans="1:24" x14ac:dyDescent="0.25">
      <c r="A8477" t="s">
        <v>8591</v>
      </c>
      <c r="B8477" t="s">
        <v>55</v>
      </c>
      <c r="C8477">
        <v>4938.7276599999996</v>
      </c>
      <c r="D8477" t="s">
        <v>26</v>
      </c>
      <c r="E8477" t="s">
        <v>27</v>
      </c>
      <c r="F8477" t="s">
        <v>71</v>
      </c>
      <c r="G8477" s="1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84</v>
      </c>
      <c r="V8477">
        <v>72.101018999999994</v>
      </c>
      <c r="W8477" t="s">
        <v>49</v>
      </c>
      <c r="X8477" t="s">
        <v>39</v>
      </c>
    </row>
    <row r="8478" spans="1:24" x14ac:dyDescent="0.25">
      <c r="A8478" t="s">
        <v>8592</v>
      </c>
      <c r="B8478" t="s">
        <v>55</v>
      </c>
      <c r="C8478">
        <v>15114.402410000001</v>
      </c>
      <c r="D8478" t="s">
        <v>66</v>
      </c>
      <c r="E8478" t="s">
        <v>27</v>
      </c>
      <c r="F8478" t="s">
        <v>92</v>
      </c>
      <c r="G8478" t="s">
        <v>214</v>
      </c>
      <c r="H8478" t="s">
        <v>78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99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25">
      <c r="A8479" t="s">
        <v>8593</v>
      </c>
      <c r="B8479" t="s">
        <v>25</v>
      </c>
      <c r="C8479">
        <v>5037.953998</v>
      </c>
      <c r="D8479" t="s">
        <v>26</v>
      </c>
      <c r="E8479" t="s">
        <v>27</v>
      </c>
      <c r="F8479" t="s">
        <v>92</v>
      </c>
      <c r="G8479" s="1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99</v>
      </c>
      <c r="T8479" t="s">
        <v>48</v>
      </c>
      <c r="U8479" t="s">
        <v>69</v>
      </c>
      <c r="V8479">
        <v>326.39999999999998</v>
      </c>
      <c r="W8479" t="s">
        <v>49</v>
      </c>
      <c r="X8479" t="s">
        <v>39</v>
      </c>
    </row>
    <row r="8480" spans="1:24" x14ac:dyDescent="0.25">
      <c r="A8480" t="s">
        <v>8594</v>
      </c>
      <c r="B8480" t="s">
        <v>65</v>
      </c>
      <c r="C8480">
        <v>5097.3186569999998</v>
      </c>
      <c r="D8480" t="s">
        <v>26</v>
      </c>
      <c r="E8480" t="s">
        <v>27</v>
      </c>
      <c r="F8480" t="s">
        <v>28</v>
      </c>
      <c r="G8480" t="s">
        <v>276</v>
      </c>
      <c r="H8480" t="s">
        <v>30</v>
      </c>
      <c r="I8480" t="s">
        <v>57</v>
      </c>
      <c r="J8480">
        <v>67233</v>
      </c>
      <c r="K8480" t="s">
        <v>75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246.693624</v>
      </c>
      <c r="W8480" t="s">
        <v>38</v>
      </c>
      <c r="X8480" t="s">
        <v>39</v>
      </c>
    </row>
    <row r="8481" spans="1:24" x14ac:dyDescent="0.25">
      <c r="A8481" t="s">
        <v>8595</v>
      </c>
      <c r="B8481" t="s">
        <v>65</v>
      </c>
      <c r="C8481">
        <v>8906.9914329999992</v>
      </c>
      <c r="D8481" t="s">
        <v>26</v>
      </c>
      <c r="E8481" t="s">
        <v>42</v>
      </c>
      <c r="F8481" t="s">
        <v>71</v>
      </c>
      <c r="G8481" s="1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1084.8</v>
      </c>
      <c r="W8481" t="s">
        <v>183</v>
      </c>
      <c r="X8481" t="s">
        <v>39</v>
      </c>
    </row>
    <row r="8482" spans="1:24" x14ac:dyDescent="0.25">
      <c r="A8482" t="s">
        <v>8596</v>
      </c>
      <c r="B8482" t="s">
        <v>55</v>
      </c>
      <c r="C8482">
        <v>22721.473959999999</v>
      </c>
      <c r="D8482" t="s">
        <v>26</v>
      </c>
      <c r="E8482" t="s">
        <v>27</v>
      </c>
      <c r="F8482" t="s">
        <v>73</v>
      </c>
      <c r="G8482" s="1">
        <v>40848</v>
      </c>
      <c r="H8482" t="s">
        <v>107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90</v>
      </c>
      <c r="T8482" t="s">
        <v>36</v>
      </c>
      <c r="U8482" t="s">
        <v>37</v>
      </c>
      <c r="V8482">
        <v>1505.230405</v>
      </c>
      <c r="W8482" t="s">
        <v>122</v>
      </c>
      <c r="X8482" t="s">
        <v>113</v>
      </c>
    </row>
    <row r="8483" spans="1:24" x14ac:dyDescent="0.25">
      <c r="A8483" t="s">
        <v>8597</v>
      </c>
      <c r="B8483" t="s">
        <v>55</v>
      </c>
      <c r="C8483">
        <v>9095.1523500000003</v>
      </c>
      <c r="D8483" t="s">
        <v>26</v>
      </c>
      <c r="E8483" t="s">
        <v>52</v>
      </c>
      <c r="F8483" t="s">
        <v>92</v>
      </c>
      <c r="G8483" t="s">
        <v>214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84</v>
      </c>
      <c r="V8483">
        <v>552</v>
      </c>
      <c r="W8483" t="s">
        <v>49</v>
      </c>
      <c r="X8483" t="s">
        <v>87</v>
      </c>
    </row>
    <row r="8484" spans="1:24" x14ac:dyDescent="0.25">
      <c r="A8484" t="s">
        <v>8598</v>
      </c>
      <c r="B8484" t="s">
        <v>55</v>
      </c>
      <c r="C8484">
        <v>4898.9573309999996</v>
      </c>
      <c r="D8484" t="s">
        <v>26</v>
      </c>
      <c r="E8484" t="s">
        <v>27</v>
      </c>
      <c r="F8484" t="s">
        <v>92</v>
      </c>
      <c r="G8484" t="s">
        <v>276</v>
      </c>
      <c r="H8484" t="s">
        <v>30</v>
      </c>
      <c r="I8484" t="s">
        <v>31</v>
      </c>
      <c r="J8484">
        <v>55071</v>
      </c>
      <c r="K8484" t="s">
        <v>75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99</v>
      </c>
      <c r="T8484" t="s">
        <v>48</v>
      </c>
      <c r="U8484" t="s">
        <v>59</v>
      </c>
      <c r="V8484">
        <v>231.516063</v>
      </c>
      <c r="W8484" t="s">
        <v>49</v>
      </c>
      <c r="X8484" t="s">
        <v>39</v>
      </c>
    </row>
    <row r="8485" spans="1:24" x14ac:dyDescent="0.25">
      <c r="A8485" t="s">
        <v>8599</v>
      </c>
      <c r="B8485" t="s">
        <v>55</v>
      </c>
      <c r="C8485">
        <v>2916.3807969999998</v>
      </c>
      <c r="D8485" t="s">
        <v>26</v>
      </c>
      <c r="E8485" t="s">
        <v>27</v>
      </c>
      <c r="F8485" t="s">
        <v>142</v>
      </c>
      <c r="G8485" s="1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94</v>
      </c>
      <c r="U8485" t="s">
        <v>37</v>
      </c>
      <c r="V8485">
        <v>154.98775900000001</v>
      </c>
      <c r="W8485" t="s">
        <v>49</v>
      </c>
      <c r="X8485" t="s">
        <v>39</v>
      </c>
    </row>
    <row r="8486" spans="1:24" x14ac:dyDescent="0.25">
      <c r="A8486" t="s">
        <v>8600</v>
      </c>
      <c r="B8486" t="s">
        <v>55</v>
      </c>
      <c r="C8486">
        <v>5729.855012</v>
      </c>
      <c r="D8486" t="s">
        <v>26</v>
      </c>
      <c r="E8486" t="s">
        <v>27</v>
      </c>
      <c r="F8486" t="s">
        <v>73</v>
      </c>
      <c r="G8486" t="s">
        <v>180</v>
      </c>
      <c r="H8486" t="s">
        <v>30</v>
      </c>
      <c r="I8486" t="s">
        <v>31</v>
      </c>
      <c r="J8486">
        <v>92254</v>
      </c>
      <c r="K8486" t="s">
        <v>75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245.59322499999999</v>
      </c>
      <c r="W8486" t="s">
        <v>49</v>
      </c>
      <c r="X8486" t="s">
        <v>39</v>
      </c>
    </row>
    <row r="8487" spans="1:24" x14ac:dyDescent="0.25">
      <c r="A8487" t="s">
        <v>8601</v>
      </c>
      <c r="B8487" t="s">
        <v>55</v>
      </c>
      <c r="C8487">
        <v>12280.766610000001</v>
      </c>
      <c r="D8487" t="s">
        <v>66</v>
      </c>
      <c r="E8487" t="s">
        <v>52</v>
      </c>
      <c r="F8487" t="s">
        <v>71</v>
      </c>
      <c r="G8487" s="1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84</v>
      </c>
      <c r="V8487">
        <v>489.6</v>
      </c>
      <c r="W8487" t="s">
        <v>38</v>
      </c>
      <c r="X8487" t="s">
        <v>39</v>
      </c>
    </row>
    <row r="8488" spans="1:24" x14ac:dyDescent="0.25">
      <c r="A8488" t="s">
        <v>8602</v>
      </c>
      <c r="B8488" t="s">
        <v>55</v>
      </c>
      <c r="C8488">
        <v>2472.4692089999999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75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99</v>
      </c>
      <c r="T8488" t="s">
        <v>68</v>
      </c>
      <c r="U8488" t="s">
        <v>37</v>
      </c>
      <c r="V8488">
        <v>208.59824599999999</v>
      </c>
      <c r="W8488" t="s">
        <v>49</v>
      </c>
      <c r="X8488" t="s">
        <v>39</v>
      </c>
    </row>
    <row r="8489" spans="1:24" x14ac:dyDescent="0.25">
      <c r="A8489" t="s">
        <v>8603</v>
      </c>
      <c r="B8489" t="s">
        <v>55</v>
      </c>
      <c r="C8489">
        <v>4698.3458639999999</v>
      </c>
      <c r="D8489" t="s">
        <v>26</v>
      </c>
      <c r="E8489" t="s">
        <v>42</v>
      </c>
      <c r="F8489" t="s">
        <v>92</v>
      </c>
      <c r="G8489" s="1">
        <v>40787</v>
      </c>
      <c r="H8489" t="s">
        <v>78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604.79999999999995</v>
      </c>
      <c r="W8489" t="s">
        <v>60</v>
      </c>
      <c r="X8489" t="s">
        <v>39</v>
      </c>
    </row>
    <row r="8490" spans="1:24" x14ac:dyDescent="0.25">
      <c r="A8490" t="s">
        <v>8604</v>
      </c>
      <c r="B8490" t="s">
        <v>55</v>
      </c>
      <c r="C8490">
        <v>7950.1782370000001</v>
      </c>
      <c r="D8490" t="s">
        <v>26</v>
      </c>
      <c r="E8490" t="s">
        <v>27</v>
      </c>
      <c r="F8490" t="s">
        <v>92</v>
      </c>
      <c r="G8490" t="s">
        <v>106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99</v>
      </c>
      <c r="T8490" t="s">
        <v>48</v>
      </c>
      <c r="U8490" t="s">
        <v>37</v>
      </c>
      <c r="V8490">
        <v>331.2</v>
      </c>
      <c r="W8490" t="s">
        <v>49</v>
      </c>
      <c r="X8490" t="s">
        <v>87</v>
      </c>
    </row>
    <row r="8491" spans="1:24" x14ac:dyDescent="0.25">
      <c r="A8491" t="s">
        <v>8605</v>
      </c>
      <c r="B8491" t="s">
        <v>55</v>
      </c>
      <c r="C8491">
        <v>3299.3393390000001</v>
      </c>
      <c r="D8491" t="s">
        <v>26</v>
      </c>
      <c r="E8491" t="s">
        <v>42</v>
      </c>
      <c r="F8491" t="s">
        <v>71</v>
      </c>
      <c r="G8491" s="1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99</v>
      </c>
      <c r="T8491" t="s">
        <v>94</v>
      </c>
      <c r="U8491" t="s">
        <v>84</v>
      </c>
      <c r="V8491">
        <v>178.842061</v>
      </c>
      <c r="W8491" t="s">
        <v>49</v>
      </c>
      <c r="X8491" t="s">
        <v>39</v>
      </c>
    </row>
    <row r="8492" spans="1:24" x14ac:dyDescent="0.25">
      <c r="A8492" t="s">
        <v>8606</v>
      </c>
      <c r="B8492" t="s">
        <v>55</v>
      </c>
      <c r="C8492">
        <v>7506.7793650000003</v>
      </c>
      <c r="D8492" t="s">
        <v>26</v>
      </c>
      <c r="E8492" t="s">
        <v>52</v>
      </c>
      <c r="F8492" t="s">
        <v>71</v>
      </c>
      <c r="G8492" t="s">
        <v>207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84</v>
      </c>
      <c r="V8492">
        <v>926.4</v>
      </c>
      <c r="W8492" t="s">
        <v>60</v>
      </c>
      <c r="X8492" t="s">
        <v>39</v>
      </c>
    </row>
    <row r="8493" spans="1:24" x14ac:dyDescent="0.25">
      <c r="A8493" t="s">
        <v>8607</v>
      </c>
      <c r="B8493" t="s">
        <v>55</v>
      </c>
      <c r="C8493">
        <v>7123.6945990000004</v>
      </c>
      <c r="D8493" t="s">
        <v>26</v>
      </c>
      <c r="E8493" t="s">
        <v>27</v>
      </c>
      <c r="F8493" t="s">
        <v>71</v>
      </c>
      <c r="G8493" t="s">
        <v>29</v>
      </c>
      <c r="H8493" t="s">
        <v>107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84</v>
      </c>
      <c r="V8493">
        <v>297.60000000000002</v>
      </c>
      <c r="W8493" t="s">
        <v>49</v>
      </c>
      <c r="X8493" t="s">
        <v>113</v>
      </c>
    </row>
    <row r="8494" spans="1:24" x14ac:dyDescent="0.25">
      <c r="A8494" t="s">
        <v>8608</v>
      </c>
      <c r="B8494" t="s">
        <v>55</v>
      </c>
      <c r="C8494">
        <v>8008.0959940000002</v>
      </c>
      <c r="D8494" t="s">
        <v>26</v>
      </c>
      <c r="E8494" t="s">
        <v>27</v>
      </c>
      <c r="F8494" t="s">
        <v>92</v>
      </c>
      <c r="G8494" t="s">
        <v>77</v>
      </c>
      <c r="H8494" t="s">
        <v>30</v>
      </c>
      <c r="I8494" t="s">
        <v>57</v>
      </c>
      <c r="J8494">
        <v>63775</v>
      </c>
      <c r="K8494" t="s">
        <v>75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90</v>
      </c>
      <c r="T8494" t="s">
        <v>68</v>
      </c>
      <c r="U8494" t="s">
        <v>59</v>
      </c>
      <c r="V8494">
        <v>462.753151</v>
      </c>
      <c r="W8494" t="s">
        <v>60</v>
      </c>
      <c r="X8494" t="s">
        <v>87</v>
      </c>
    </row>
    <row r="8495" spans="1:24" x14ac:dyDescent="0.25">
      <c r="A8495" t="s">
        <v>8609</v>
      </c>
      <c r="B8495" t="s">
        <v>55</v>
      </c>
      <c r="C8495">
        <v>5318.8966399999999</v>
      </c>
      <c r="D8495" t="s">
        <v>66</v>
      </c>
      <c r="E8495" t="s">
        <v>27</v>
      </c>
      <c r="F8495" t="s">
        <v>28</v>
      </c>
      <c r="G8495" s="1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>
        <v>321.60000000000002</v>
      </c>
      <c r="W8495" t="s">
        <v>49</v>
      </c>
      <c r="X8495" t="s">
        <v>87</v>
      </c>
    </row>
    <row r="8496" spans="1:24" x14ac:dyDescent="0.25">
      <c r="A8496" t="s">
        <v>8610</v>
      </c>
      <c r="B8496" t="s">
        <v>55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40725</v>
      </c>
      <c r="H8496" t="s">
        <v>30</v>
      </c>
      <c r="I8496" t="s">
        <v>57</v>
      </c>
      <c r="J8496">
        <v>87777</v>
      </c>
      <c r="K8496" t="s">
        <v>75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99</v>
      </c>
      <c r="T8496" t="s">
        <v>36</v>
      </c>
      <c r="U8496" t="s">
        <v>84</v>
      </c>
      <c r="V8496">
        <v>257.708912</v>
      </c>
      <c r="W8496" t="s">
        <v>38</v>
      </c>
      <c r="X8496" t="s">
        <v>39</v>
      </c>
    </row>
    <row r="8497" spans="1:24" x14ac:dyDescent="0.25">
      <c r="A8497" t="s">
        <v>8611</v>
      </c>
      <c r="B8497" t="s">
        <v>55</v>
      </c>
      <c r="C8497">
        <v>7244.497284</v>
      </c>
      <c r="D8497" t="s">
        <v>26</v>
      </c>
      <c r="E8497" t="s">
        <v>27</v>
      </c>
      <c r="F8497" t="s">
        <v>28</v>
      </c>
      <c r="G8497" t="s">
        <v>189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>
        <v>494.4</v>
      </c>
      <c r="W8497" t="s">
        <v>60</v>
      </c>
      <c r="X8497" t="s">
        <v>87</v>
      </c>
    </row>
    <row r="8498" spans="1:24" x14ac:dyDescent="0.25">
      <c r="A8498" t="s">
        <v>8612</v>
      </c>
      <c r="B8498" t="s">
        <v>55</v>
      </c>
      <c r="C8498">
        <v>15558.44195</v>
      </c>
      <c r="D8498" t="s">
        <v>26</v>
      </c>
      <c r="E8498" t="s">
        <v>27</v>
      </c>
      <c r="F8498" t="s">
        <v>28</v>
      </c>
      <c r="G8498" s="1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1121.6336449999999</v>
      </c>
      <c r="W8498" t="s">
        <v>183</v>
      </c>
      <c r="X8498" t="s">
        <v>39</v>
      </c>
    </row>
    <row r="8499" spans="1:24" x14ac:dyDescent="0.25">
      <c r="A8499" t="s">
        <v>8613</v>
      </c>
      <c r="B8499" t="s">
        <v>55</v>
      </c>
      <c r="C8499">
        <v>8945.6893980000004</v>
      </c>
      <c r="D8499" t="s">
        <v>26</v>
      </c>
      <c r="E8499" t="s">
        <v>27</v>
      </c>
      <c r="F8499" t="s">
        <v>71</v>
      </c>
      <c r="G8499" s="1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>
        <v>270.22754700000002</v>
      </c>
      <c r="W8499" t="s">
        <v>60</v>
      </c>
      <c r="X8499" t="s">
        <v>39</v>
      </c>
    </row>
    <row r="8500" spans="1:24" x14ac:dyDescent="0.25">
      <c r="A8500" t="s">
        <v>8614</v>
      </c>
      <c r="B8500" t="s">
        <v>55</v>
      </c>
      <c r="C8500">
        <v>8441.6670840000006</v>
      </c>
      <c r="D8500" t="s">
        <v>26</v>
      </c>
      <c r="E8500" t="s">
        <v>27</v>
      </c>
      <c r="F8500" t="s">
        <v>92</v>
      </c>
      <c r="G8500" t="s">
        <v>126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99</v>
      </c>
      <c r="T8500" t="s">
        <v>68</v>
      </c>
      <c r="U8500" t="s">
        <v>37</v>
      </c>
      <c r="V8500">
        <v>43.419027999999997</v>
      </c>
      <c r="W8500" t="s">
        <v>49</v>
      </c>
      <c r="X8500" t="s">
        <v>39</v>
      </c>
    </row>
    <row r="8501" spans="1:24" x14ac:dyDescent="0.25">
      <c r="A8501" t="s">
        <v>8615</v>
      </c>
      <c r="B8501" t="s">
        <v>55</v>
      </c>
      <c r="C8501">
        <v>2798.834343</v>
      </c>
      <c r="D8501" t="s">
        <v>26</v>
      </c>
      <c r="E8501" t="s">
        <v>27</v>
      </c>
      <c r="F8501" t="s">
        <v>71</v>
      </c>
      <c r="G8501" t="s">
        <v>112</v>
      </c>
      <c r="H8501" t="s">
        <v>30</v>
      </c>
      <c r="I8501" t="s">
        <v>57</v>
      </c>
      <c r="J8501">
        <v>48675</v>
      </c>
      <c r="K8501" t="s">
        <v>32</v>
      </c>
      <c r="L850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>
        <v>340.8</v>
      </c>
      <c r="W8501" t="s">
        <v>49</v>
      </c>
      <c r="X8501" t="s">
        <v>39</v>
      </c>
    </row>
    <row r="8502" spans="1:24" x14ac:dyDescent="0.25">
      <c r="A8502" t="s">
        <v>8616</v>
      </c>
      <c r="B8502" t="s">
        <v>55</v>
      </c>
      <c r="C8502">
        <v>7522.9007039999997</v>
      </c>
      <c r="D8502" t="s">
        <v>26</v>
      </c>
      <c r="E8502" t="s">
        <v>27</v>
      </c>
      <c r="F8502" t="s">
        <v>92</v>
      </c>
      <c r="G8502" t="s">
        <v>77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99</v>
      </c>
      <c r="T8502" t="s">
        <v>94</v>
      </c>
      <c r="U8502" t="s">
        <v>37</v>
      </c>
      <c r="V8502">
        <v>302.39999999999998</v>
      </c>
      <c r="W8502" t="s">
        <v>49</v>
      </c>
      <c r="X8502" t="s">
        <v>39</v>
      </c>
    </row>
    <row r="8503" spans="1:24" x14ac:dyDescent="0.25">
      <c r="A8503" t="s">
        <v>8617</v>
      </c>
      <c r="B8503" t="s">
        <v>55</v>
      </c>
      <c r="C8503">
        <v>39033.082479999997</v>
      </c>
      <c r="D8503" t="s">
        <v>26</v>
      </c>
      <c r="E8503" t="s">
        <v>27</v>
      </c>
      <c r="F8503" t="s">
        <v>28</v>
      </c>
      <c r="G8503" t="s">
        <v>164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99</v>
      </c>
      <c r="T8503" t="s">
        <v>68</v>
      </c>
      <c r="U8503" t="s">
        <v>59</v>
      </c>
      <c r="V8503">
        <v>864</v>
      </c>
      <c r="W8503" t="s">
        <v>122</v>
      </c>
      <c r="X8503" t="s">
        <v>39</v>
      </c>
    </row>
    <row r="8504" spans="1:24" x14ac:dyDescent="0.25">
      <c r="A8504" t="s">
        <v>8618</v>
      </c>
      <c r="B8504" t="s">
        <v>55</v>
      </c>
      <c r="C8504">
        <v>2594.7935000000002</v>
      </c>
      <c r="D8504" t="s">
        <v>26</v>
      </c>
      <c r="E8504" t="s">
        <v>27</v>
      </c>
      <c r="F8504" t="s">
        <v>92</v>
      </c>
      <c r="G8504" t="s">
        <v>201</v>
      </c>
      <c r="H8504" t="s">
        <v>30</v>
      </c>
      <c r="I8504" t="s">
        <v>31</v>
      </c>
      <c r="J8504">
        <v>30064</v>
      </c>
      <c r="K8504" t="s">
        <v>75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296.852419</v>
      </c>
      <c r="W8504" t="s">
        <v>38</v>
      </c>
      <c r="X8504" t="s">
        <v>113</v>
      </c>
    </row>
    <row r="8505" spans="1:24" x14ac:dyDescent="0.25">
      <c r="A8505" t="s">
        <v>8619</v>
      </c>
      <c r="B8505" t="s">
        <v>55</v>
      </c>
      <c r="C8505">
        <v>8991.1241859999991</v>
      </c>
      <c r="D8505" t="s">
        <v>26</v>
      </c>
      <c r="E8505" t="s">
        <v>42</v>
      </c>
      <c r="F8505" t="s">
        <v>92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>
        <v>1176.2859980000001</v>
      </c>
      <c r="W8505" t="s">
        <v>138</v>
      </c>
      <c r="X8505" t="s">
        <v>113</v>
      </c>
    </row>
    <row r="8506" spans="1:24" x14ac:dyDescent="0.25">
      <c r="A8506" t="s">
        <v>8620</v>
      </c>
      <c r="B8506" t="s">
        <v>55</v>
      </c>
      <c r="C8506">
        <v>2332.0952280000001</v>
      </c>
      <c r="D8506" t="s">
        <v>26</v>
      </c>
      <c r="E8506" t="s">
        <v>27</v>
      </c>
      <c r="F8506" t="s">
        <v>71</v>
      </c>
      <c r="G8506" t="s">
        <v>86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90</v>
      </c>
      <c r="T8506" t="s">
        <v>48</v>
      </c>
      <c r="U8506" t="s">
        <v>69</v>
      </c>
      <c r="V8506">
        <v>482.4</v>
      </c>
      <c r="W8506" t="s">
        <v>49</v>
      </c>
      <c r="X8506" t="s">
        <v>87</v>
      </c>
    </row>
    <row r="8507" spans="1:24" x14ac:dyDescent="0.25">
      <c r="A8507" t="s">
        <v>8621</v>
      </c>
      <c r="B8507" t="s">
        <v>55</v>
      </c>
      <c r="C8507">
        <v>9244.3518810000005</v>
      </c>
      <c r="D8507" t="s">
        <v>26</v>
      </c>
      <c r="E8507" t="s">
        <v>42</v>
      </c>
      <c r="F8507" t="s">
        <v>142</v>
      </c>
      <c r="G8507" s="1">
        <v>40725</v>
      </c>
      <c r="H8507" t="s">
        <v>78</v>
      </c>
      <c r="I8507" t="s">
        <v>31</v>
      </c>
      <c r="J8507">
        <v>12081</v>
      </c>
      <c r="K8507" t="s">
        <v>32</v>
      </c>
      <c r="L8507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548.064933</v>
      </c>
      <c r="W8507" t="s">
        <v>38</v>
      </c>
      <c r="X8507" t="s">
        <v>39</v>
      </c>
    </row>
    <row r="8508" spans="1:24" x14ac:dyDescent="0.25">
      <c r="A8508" t="s">
        <v>8622</v>
      </c>
      <c r="B8508" t="s">
        <v>55</v>
      </c>
      <c r="C8508">
        <v>6290.6992490000002</v>
      </c>
      <c r="D8508" t="s">
        <v>26</v>
      </c>
      <c r="E8508" t="s">
        <v>42</v>
      </c>
      <c r="F8508" t="s">
        <v>28</v>
      </c>
      <c r="G8508" t="s">
        <v>106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99</v>
      </c>
      <c r="T8508" t="s">
        <v>36</v>
      </c>
      <c r="U8508" t="s">
        <v>84</v>
      </c>
      <c r="V8508">
        <v>684</v>
      </c>
      <c r="W8508" t="s">
        <v>38</v>
      </c>
      <c r="X8508" t="s">
        <v>39</v>
      </c>
    </row>
    <row r="8509" spans="1:24" x14ac:dyDescent="0.25">
      <c r="A8509" t="s">
        <v>8623</v>
      </c>
      <c r="B8509" t="s">
        <v>55</v>
      </c>
      <c r="C8509">
        <v>9880.0971410000002</v>
      </c>
      <c r="D8509" t="s">
        <v>26</v>
      </c>
      <c r="E8509" t="s">
        <v>42</v>
      </c>
      <c r="F8509" t="s">
        <v>73</v>
      </c>
      <c r="G8509" s="1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>
        <v>96.009360000000001</v>
      </c>
      <c r="W8509" t="s">
        <v>60</v>
      </c>
      <c r="X8509" t="s">
        <v>39</v>
      </c>
    </row>
    <row r="8510" spans="1:24" x14ac:dyDescent="0.25">
      <c r="A8510" t="s">
        <v>8624</v>
      </c>
      <c r="B8510" t="s">
        <v>55</v>
      </c>
      <c r="C8510">
        <v>11790.49617</v>
      </c>
      <c r="D8510" t="s">
        <v>66</v>
      </c>
      <c r="E8510" t="s">
        <v>27</v>
      </c>
      <c r="F8510" t="s">
        <v>71</v>
      </c>
      <c r="G8510" s="1">
        <v>40603</v>
      </c>
      <c r="H8510" t="s">
        <v>160</v>
      </c>
      <c r="I8510" t="s">
        <v>57</v>
      </c>
      <c r="J8510">
        <v>25251</v>
      </c>
      <c r="K8510" t="s">
        <v>32</v>
      </c>
      <c r="L8510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>
        <v>316.8</v>
      </c>
      <c r="W8510" t="s">
        <v>49</v>
      </c>
      <c r="X8510" t="s">
        <v>39</v>
      </c>
    </row>
    <row r="8511" spans="1:24" x14ac:dyDescent="0.25">
      <c r="A8511" t="s">
        <v>8625</v>
      </c>
      <c r="B8511" t="s">
        <v>55</v>
      </c>
      <c r="C8511">
        <v>5477.2060719999999</v>
      </c>
      <c r="D8511" t="s">
        <v>26</v>
      </c>
      <c r="E8511" t="s">
        <v>27</v>
      </c>
      <c r="F8511" t="s">
        <v>71</v>
      </c>
      <c r="G8511" t="s">
        <v>115</v>
      </c>
      <c r="H8511" t="s">
        <v>78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84</v>
      </c>
      <c r="V8511">
        <v>340.8</v>
      </c>
      <c r="W8511" t="s">
        <v>49</v>
      </c>
      <c r="X8511" t="s">
        <v>113</v>
      </c>
    </row>
    <row r="8512" spans="1:24" x14ac:dyDescent="0.25">
      <c r="A8512" t="s">
        <v>8626</v>
      </c>
      <c r="B8512" t="s">
        <v>55</v>
      </c>
      <c r="C8512">
        <v>4014.332715</v>
      </c>
      <c r="D8512" t="s">
        <v>26</v>
      </c>
      <c r="E8512" t="s">
        <v>42</v>
      </c>
      <c r="F8512" t="s">
        <v>73</v>
      </c>
      <c r="G8512" t="s">
        <v>81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99</v>
      </c>
      <c r="T8512" t="s">
        <v>68</v>
      </c>
      <c r="U8512" t="s">
        <v>84</v>
      </c>
      <c r="V8512">
        <v>5.6616840000000002</v>
      </c>
      <c r="W8512" t="s">
        <v>49</v>
      </c>
      <c r="X8512" t="s">
        <v>39</v>
      </c>
    </row>
    <row r="8513" spans="1:24" x14ac:dyDescent="0.25">
      <c r="A8513" t="s">
        <v>8627</v>
      </c>
      <c r="B8513" t="s">
        <v>55</v>
      </c>
      <c r="C8513">
        <v>3674.56826</v>
      </c>
      <c r="D8513" t="s">
        <v>26</v>
      </c>
      <c r="E8513" t="s">
        <v>42</v>
      </c>
      <c r="F8513" t="s">
        <v>71</v>
      </c>
      <c r="G8513" s="1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94</v>
      </c>
      <c r="U8513" t="s">
        <v>59</v>
      </c>
      <c r="V8513">
        <v>512.816507</v>
      </c>
      <c r="W8513" t="s">
        <v>49</v>
      </c>
      <c r="X8513" t="s">
        <v>39</v>
      </c>
    </row>
    <row r="8514" spans="1:24" x14ac:dyDescent="0.25">
      <c r="A8514" t="s">
        <v>8628</v>
      </c>
      <c r="B8514" t="s">
        <v>55</v>
      </c>
      <c r="C8514">
        <v>4714.0447329999997</v>
      </c>
      <c r="D8514" t="s">
        <v>26</v>
      </c>
      <c r="E8514" t="s">
        <v>27</v>
      </c>
      <c r="F8514" t="s">
        <v>92</v>
      </c>
      <c r="G8514" t="s">
        <v>96</v>
      </c>
      <c r="H8514" t="s">
        <v>30</v>
      </c>
      <c r="I8514" t="s">
        <v>31</v>
      </c>
      <c r="J8514">
        <v>46097</v>
      </c>
      <c r="K8514" t="s">
        <v>75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99</v>
      </c>
      <c r="T8514" t="s">
        <v>68</v>
      </c>
      <c r="U8514" t="s">
        <v>59</v>
      </c>
      <c r="V8514">
        <v>197.07496599999999</v>
      </c>
      <c r="W8514" t="s">
        <v>49</v>
      </c>
      <c r="X8514" t="s">
        <v>113</v>
      </c>
    </row>
    <row r="8515" spans="1:24" x14ac:dyDescent="0.25">
      <c r="A8515" t="s">
        <v>8629</v>
      </c>
      <c r="B8515" t="s">
        <v>55</v>
      </c>
      <c r="C8515">
        <v>2754.143877</v>
      </c>
      <c r="D8515" t="s">
        <v>26</v>
      </c>
      <c r="E8515" t="s">
        <v>27</v>
      </c>
      <c r="F8515" t="s">
        <v>71</v>
      </c>
      <c r="G8515" s="1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99</v>
      </c>
      <c r="T8515" t="s">
        <v>94</v>
      </c>
      <c r="U8515" t="s">
        <v>69</v>
      </c>
      <c r="V8515">
        <v>48.956423999999998</v>
      </c>
      <c r="W8515" t="s">
        <v>38</v>
      </c>
      <c r="X8515" t="s">
        <v>39</v>
      </c>
    </row>
    <row r="8516" spans="1:24" x14ac:dyDescent="0.25">
      <c r="A8516" t="s">
        <v>8630</v>
      </c>
      <c r="B8516" t="s">
        <v>55</v>
      </c>
      <c r="C8516">
        <v>40688.534420000004</v>
      </c>
      <c r="D8516" t="s">
        <v>26</v>
      </c>
      <c r="E8516" t="s">
        <v>27</v>
      </c>
      <c r="F8516" t="s">
        <v>92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94</v>
      </c>
      <c r="U8516" t="s">
        <v>59</v>
      </c>
      <c r="V8516">
        <v>547.20000000000005</v>
      </c>
      <c r="W8516" t="s">
        <v>60</v>
      </c>
      <c r="X8516" t="s">
        <v>87</v>
      </c>
    </row>
    <row r="8517" spans="1:24" x14ac:dyDescent="0.25">
      <c r="A8517" t="s">
        <v>8631</v>
      </c>
      <c r="B8517" t="s">
        <v>55</v>
      </c>
      <c r="C8517">
        <v>4563.859434</v>
      </c>
      <c r="D8517" t="s">
        <v>26</v>
      </c>
      <c r="E8517" t="s">
        <v>27</v>
      </c>
      <c r="F8517" t="s">
        <v>142</v>
      </c>
      <c r="G8517" t="s">
        <v>240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>
        <v>537.6</v>
      </c>
      <c r="W8517" t="s">
        <v>60</v>
      </c>
      <c r="X8517" t="s">
        <v>39</v>
      </c>
    </row>
    <row r="8518" spans="1:24" x14ac:dyDescent="0.25">
      <c r="A8518" t="s">
        <v>8632</v>
      </c>
      <c r="B8518" t="s">
        <v>55</v>
      </c>
      <c r="C8518">
        <v>7430.3476810000002</v>
      </c>
      <c r="D8518" t="s">
        <v>26</v>
      </c>
      <c r="E8518" t="s">
        <v>42</v>
      </c>
      <c r="F8518" t="s">
        <v>71</v>
      </c>
      <c r="G8518" t="s">
        <v>106</v>
      </c>
      <c r="H8518" t="s">
        <v>30</v>
      </c>
      <c r="I8518" t="s">
        <v>57</v>
      </c>
      <c r="J8518">
        <v>61568</v>
      </c>
      <c r="K8518" t="s">
        <v>75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90</v>
      </c>
      <c r="T8518" t="s">
        <v>36</v>
      </c>
      <c r="U8518" t="s">
        <v>37</v>
      </c>
      <c r="V8518">
        <v>240.81895399999999</v>
      </c>
      <c r="W8518" t="s">
        <v>49</v>
      </c>
      <c r="X8518" t="s">
        <v>39</v>
      </c>
    </row>
    <row r="8519" spans="1:24" x14ac:dyDescent="0.25">
      <c r="A8519" t="s">
        <v>8633</v>
      </c>
      <c r="B8519" t="s">
        <v>55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40879</v>
      </c>
      <c r="H8519" t="s">
        <v>30</v>
      </c>
      <c r="I8519" t="s">
        <v>57</v>
      </c>
      <c r="J8519">
        <v>90443</v>
      </c>
      <c r="K8519" t="s">
        <v>75</v>
      </c>
      <c r="L8519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235.17419699999999</v>
      </c>
      <c r="W8519" t="s">
        <v>38</v>
      </c>
      <c r="X8519" t="s">
        <v>39</v>
      </c>
    </row>
    <row r="8520" spans="1:24" x14ac:dyDescent="0.25">
      <c r="A8520" t="s">
        <v>8634</v>
      </c>
      <c r="B8520" t="s">
        <v>55</v>
      </c>
      <c r="C8520">
        <v>26220.032660000001</v>
      </c>
      <c r="D8520" t="s">
        <v>26</v>
      </c>
      <c r="E8520" t="s">
        <v>42</v>
      </c>
      <c r="F8520" t="s">
        <v>92</v>
      </c>
      <c r="G8520" t="s">
        <v>128</v>
      </c>
      <c r="H8520" t="s">
        <v>30</v>
      </c>
      <c r="I8520" t="s">
        <v>57</v>
      </c>
      <c r="J8520">
        <v>24743</v>
      </c>
      <c r="K8520" t="s">
        <v>32</v>
      </c>
      <c r="L8520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99</v>
      </c>
      <c r="T8520" t="s">
        <v>68</v>
      </c>
      <c r="U8520" t="s">
        <v>84</v>
      </c>
      <c r="V8520">
        <v>1008.03551</v>
      </c>
      <c r="W8520" t="s">
        <v>49</v>
      </c>
      <c r="X8520" t="s">
        <v>87</v>
      </c>
    </row>
    <row r="8521" spans="1:24" x14ac:dyDescent="0.25">
      <c r="A8521" t="s">
        <v>8635</v>
      </c>
      <c r="B8521" t="s">
        <v>55</v>
      </c>
      <c r="C8521">
        <v>2397.036098</v>
      </c>
      <c r="D8521" t="s">
        <v>66</v>
      </c>
      <c r="E8521" t="s">
        <v>27</v>
      </c>
      <c r="F8521" t="s">
        <v>92</v>
      </c>
      <c r="G8521" t="s">
        <v>112</v>
      </c>
      <c r="H8521" t="s">
        <v>160</v>
      </c>
      <c r="I8521" t="s">
        <v>31</v>
      </c>
      <c r="J8521">
        <v>22283</v>
      </c>
      <c r="K8521" t="s">
        <v>32</v>
      </c>
      <c r="L852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84</v>
      </c>
      <c r="V8521">
        <v>572.07210599999996</v>
      </c>
      <c r="W8521" t="s">
        <v>49</v>
      </c>
      <c r="X8521" t="s">
        <v>39</v>
      </c>
    </row>
    <row r="8522" spans="1:24" x14ac:dyDescent="0.25">
      <c r="A8522" t="s">
        <v>8636</v>
      </c>
      <c r="B8522" t="s">
        <v>55</v>
      </c>
      <c r="C8522">
        <v>5207.6804959999999</v>
      </c>
      <c r="D8522" t="s">
        <v>26</v>
      </c>
      <c r="E8522" t="s">
        <v>27</v>
      </c>
      <c r="F8522" t="s">
        <v>28</v>
      </c>
      <c r="G8522" t="s">
        <v>152</v>
      </c>
      <c r="H8522" t="s">
        <v>30</v>
      </c>
      <c r="I8522" t="s">
        <v>57</v>
      </c>
      <c r="J8522">
        <v>74627</v>
      </c>
      <c r="K8522" t="s">
        <v>75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176.73532299999999</v>
      </c>
      <c r="W8522" t="s">
        <v>49</v>
      </c>
      <c r="X8522" t="s">
        <v>39</v>
      </c>
    </row>
    <row r="8523" spans="1:24" x14ac:dyDescent="0.25">
      <c r="A8523" t="s">
        <v>8637</v>
      </c>
      <c r="B8523" t="s">
        <v>55</v>
      </c>
      <c r="C8523">
        <v>5907.078117</v>
      </c>
      <c r="D8523" t="s">
        <v>26</v>
      </c>
      <c r="E8523" t="s">
        <v>27</v>
      </c>
      <c r="F8523" t="s">
        <v>71</v>
      </c>
      <c r="G8523" t="s">
        <v>74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94</v>
      </c>
      <c r="U8523" t="s">
        <v>84</v>
      </c>
      <c r="V8523">
        <v>97.723235000000003</v>
      </c>
      <c r="W8523" t="s">
        <v>49</v>
      </c>
      <c r="X8523" t="s">
        <v>39</v>
      </c>
    </row>
    <row r="8524" spans="1:24" x14ac:dyDescent="0.25">
      <c r="A8524" t="s">
        <v>8638</v>
      </c>
      <c r="B8524" t="s">
        <v>55</v>
      </c>
      <c r="C8524">
        <v>27420.813180000001</v>
      </c>
      <c r="D8524" t="s">
        <v>26</v>
      </c>
      <c r="E8524" t="s">
        <v>27</v>
      </c>
      <c r="F8524" t="s">
        <v>71</v>
      </c>
      <c r="G8524" t="s">
        <v>101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99</v>
      </c>
      <c r="T8524" t="s">
        <v>48</v>
      </c>
      <c r="U8524" t="s">
        <v>84</v>
      </c>
      <c r="V8524">
        <v>537.6</v>
      </c>
      <c r="W8524" t="s">
        <v>60</v>
      </c>
      <c r="X8524" t="s">
        <v>39</v>
      </c>
    </row>
    <row r="8525" spans="1:24" x14ac:dyDescent="0.25">
      <c r="A8525" t="s">
        <v>8639</v>
      </c>
      <c r="B8525" t="s">
        <v>55</v>
      </c>
      <c r="C8525">
        <v>5044.8572290000002</v>
      </c>
      <c r="D8525" t="s">
        <v>26</v>
      </c>
      <c r="E8525" t="s">
        <v>27</v>
      </c>
      <c r="F8525" t="s">
        <v>28</v>
      </c>
      <c r="G8525" t="s">
        <v>201</v>
      </c>
      <c r="H8525" t="s">
        <v>30</v>
      </c>
      <c r="I8525" t="s">
        <v>57</v>
      </c>
      <c r="J8525">
        <v>59292</v>
      </c>
      <c r="K8525" t="s">
        <v>75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>
        <v>218.49131800000001</v>
      </c>
      <c r="W8525" t="s">
        <v>38</v>
      </c>
      <c r="X8525" t="s">
        <v>39</v>
      </c>
    </row>
    <row r="8526" spans="1:24" x14ac:dyDescent="0.25">
      <c r="A8526" t="s">
        <v>8640</v>
      </c>
      <c r="B8526" t="s">
        <v>55</v>
      </c>
      <c r="C8526">
        <v>3090.1323600000001</v>
      </c>
      <c r="D8526" t="s">
        <v>26</v>
      </c>
      <c r="E8526" t="s">
        <v>42</v>
      </c>
      <c r="F8526" t="s">
        <v>92</v>
      </c>
      <c r="G8526" t="s">
        <v>96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99</v>
      </c>
      <c r="T8526" t="s">
        <v>68</v>
      </c>
      <c r="U8526" t="s">
        <v>59</v>
      </c>
      <c r="V8526">
        <v>43.959921000000001</v>
      </c>
      <c r="W8526" t="s">
        <v>49</v>
      </c>
      <c r="X8526" t="s">
        <v>39</v>
      </c>
    </row>
    <row r="8527" spans="1:24" x14ac:dyDescent="0.25">
      <c r="A8527" t="s">
        <v>8641</v>
      </c>
      <c r="B8527" t="s">
        <v>55</v>
      </c>
      <c r="C8527">
        <v>8514.3949940000002</v>
      </c>
      <c r="D8527" t="s">
        <v>26</v>
      </c>
      <c r="E8527" t="s">
        <v>27</v>
      </c>
      <c r="F8527" t="s">
        <v>71</v>
      </c>
      <c r="G8527" t="s">
        <v>77</v>
      </c>
      <c r="H8527" t="s">
        <v>30</v>
      </c>
      <c r="I8527" t="s">
        <v>57</v>
      </c>
      <c r="J8527">
        <v>48428</v>
      </c>
      <c r="K8527" t="s">
        <v>75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99</v>
      </c>
      <c r="T8527" t="s">
        <v>68</v>
      </c>
      <c r="U8527" t="s">
        <v>59</v>
      </c>
      <c r="V8527">
        <v>223.72801799999999</v>
      </c>
      <c r="W8527" t="s">
        <v>49</v>
      </c>
      <c r="X8527" t="s">
        <v>39</v>
      </c>
    </row>
    <row r="8528" spans="1:24" x14ac:dyDescent="0.25">
      <c r="A8528" t="s">
        <v>8642</v>
      </c>
      <c r="B8528" t="s">
        <v>55</v>
      </c>
      <c r="C8528">
        <v>20925.89544</v>
      </c>
      <c r="D8528" t="s">
        <v>26</v>
      </c>
      <c r="E8528" t="s">
        <v>27</v>
      </c>
      <c r="F8528" t="s">
        <v>92</v>
      </c>
      <c r="G8528" s="1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94</v>
      </c>
      <c r="U8528" t="s">
        <v>84</v>
      </c>
      <c r="V8528">
        <v>355.2</v>
      </c>
      <c r="W8528" t="s">
        <v>49</v>
      </c>
      <c r="X8528" t="s">
        <v>39</v>
      </c>
    </row>
    <row r="8529" spans="1:24" x14ac:dyDescent="0.25">
      <c r="A8529" t="s">
        <v>8643</v>
      </c>
      <c r="B8529" t="s">
        <v>55</v>
      </c>
      <c r="C8529">
        <v>3515.4565729999999</v>
      </c>
      <c r="D8529" t="s">
        <v>26</v>
      </c>
      <c r="E8529" t="s">
        <v>27</v>
      </c>
      <c r="F8529" t="s">
        <v>71</v>
      </c>
      <c r="G8529" t="s">
        <v>86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>
        <v>741.6</v>
      </c>
      <c r="W8529" t="s">
        <v>138</v>
      </c>
      <c r="X8529" t="s">
        <v>87</v>
      </c>
    </row>
    <row r="8530" spans="1:24" x14ac:dyDescent="0.25">
      <c r="A8530" t="s">
        <v>8644</v>
      </c>
      <c r="B8530" t="s">
        <v>55</v>
      </c>
      <c r="C8530">
        <v>17666.565429999999</v>
      </c>
      <c r="D8530" t="s">
        <v>26</v>
      </c>
      <c r="E8530" t="s">
        <v>27</v>
      </c>
      <c r="F8530" t="s">
        <v>28</v>
      </c>
      <c r="G8530" t="s">
        <v>81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90</v>
      </c>
      <c r="T8530" t="s">
        <v>36</v>
      </c>
      <c r="U8530" t="s">
        <v>69</v>
      </c>
      <c r="V8530">
        <v>355.2</v>
      </c>
      <c r="W8530" t="s">
        <v>38</v>
      </c>
      <c r="X8530" t="s">
        <v>113</v>
      </c>
    </row>
    <row r="8531" spans="1:24" x14ac:dyDescent="0.25">
      <c r="A8531" t="s">
        <v>8645</v>
      </c>
      <c r="B8531" t="s">
        <v>55</v>
      </c>
      <c r="C8531">
        <v>30313.30977</v>
      </c>
      <c r="D8531" t="s">
        <v>26</v>
      </c>
      <c r="E8531" t="s">
        <v>42</v>
      </c>
      <c r="F8531" t="s">
        <v>71</v>
      </c>
      <c r="G8531" t="s">
        <v>121</v>
      </c>
      <c r="H8531" t="s">
        <v>30</v>
      </c>
      <c r="I8531" t="s">
        <v>31</v>
      </c>
      <c r="J8531">
        <v>67117</v>
      </c>
      <c r="K8531" t="s">
        <v>75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94</v>
      </c>
      <c r="U8531" t="s">
        <v>69</v>
      </c>
      <c r="V8531">
        <v>329.42317700000001</v>
      </c>
      <c r="W8531" t="s">
        <v>38</v>
      </c>
      <c r="X8531" t="s">
        <v>39</v>
      </c>
    </row>
    <row r="8532" spans="1:24" x14ac:dyDescent="0.25">
      <c r="A8532" t="s">
        <v>8646</v>
      </c>
      <c r="B8532" t="s">
        <v>55</v>
      </c>
      <c r="C8532">
        <v>4726.8693270000003</v>
      </c>
      <c r="D8532" t="s">
        <v>66</v>
      </c>
      <c r="E8532" t="s">
        <v>42</v>
      </c>
      <c r="F8532" t="s">
        <v>28</v>
      </c>
      <c r="G8532" s="1">
        <v>40817</v>
      </c>
      <c r="H8532" t="s">
        <v>78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99</v>
      </c>
      <c r="T8532" t="s">
        <v>68</v>
      </c>
      <c r="U8532" t="s">
        <v>37</v>
      </c>
      <c r="V8532">
        <v>839.34846400000004</v>
      </c>
      <c r="W8532" t="s">
        <v>60</v>
      </c>
      <c r="X8532" t="s">
        <v>87</v>
      </c>
    </row>
    <row r="8533" spans="1:24" x14ac:dyDescent="0.25">
      <c r="A8533" t="s">
        <v>8647</v>
      </c>
      <c r="B8533" t="s">
        <v>55</v>
      </c>
      <c r="C8533">
        <v>5284.5095330000004</v>
      </c>
      <c r="D8533" t="s">
        <v>26</v>
      </c>
      <c r="E8533" t="s">
        <v>27</v>
      </c>
      <c r="F8533" t="s">
        <v>71</v>
      </c>
      <c r="G8533" t="s">
        <v>207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>
        <v>151.495249</v>
      </c>
      <c r="W8533" t="s">
        <v>38</v>
      </c>
      <c r="X8533" t="s">
        <v>39</v>
      </c>
    </row>
    <row r="8534" spans="1:24" x14ac:dyDescent="0.25">
      <c r="A8534" t="s">
        <v>8648</v>
      </c>
      <c r="B8534" t="s">
        <v>55</v>
      </c>
      <c r="C8534">
        <v>2990.3309949999998</v>
      </c>
      <c r="D8534" t="s">
        <v>26</v>
      </c>
      <c r="E8534" t="s">
        <v>27</v>
      </c>
      <c r="F8534" t="s">
        <v>92</v>
      </c>
      <c r="G8534" s="1">
        <v>40849</v>
      </c>
      <c r="H8534" t="s">
        <v>30</v>
      </c>
      <c r="I8534" t="s">
        <v>31</v>
      </c>
      <c r="J8534">
        <v>73137</v>
      </c>
      <c r="K8534" t="s">
        <v>75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84</v>
      </c>
      <c r="V8534">
        <v>227.79710499999999</v>
      </c>
      <c r="W8534" t="s">
        <v>49</v>
      </c>
      <c r="X8534" t="s">
        <v>39</v>
      </c>
    </row>
    <row r="8535" spans="1:24" x14ac:dyDescent="0.25">
      <c r="A8535" t="s">
        <v>8649</v>
      </c>
      <c r="B8535" t="s">
        <v>55</v>
      </c>
      <c r="C8535">
        <v>3548.0717249999998</v>
      </c>
      <c r="D8535" t="s">
        <v>26</v>
      </c>
      <c r="E8535" t="s">
        <v>42</v>
      </c>
      <c r="F8535" t="s">
        <v>71</v>
      </c>
      <c r="G8535" s="1">
        <v>40635</v>
      </c>
      <c r="H8535" t="s">
        <v>44</v>
      </c>
      <c r="I8535" t="s">
        <v>57</v>
      </c>
      <c r="J8535">
        <v>0</v>
      </c>
      <c r="K8535" t="s">
        <v>75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84</v>
      </c>
      <c r="V8535">
        <v>446.122702</v>
      </c>
      <c r="W8535" t="s">
        <v>49</v>
      </c>
      <c r="X8535" t="s">
        <v>113</v>
      </c>
    </row>
    <row r="8536" spans="1:24" x14ac:dyDescent="0.25">
      <c r="A8536" t="s">
        <v>8650</v>
      </c>
      <c r="B8536" t="s">
        <v>55</v>
      </c>
      <c r="C8536">
        <v>6371.3204610000003</v>
      </c>
      <c r="D8536" t="s">
        <v>26</v>
      </c>
      <c r="E8536" t="s">
        <v>42</v>
      </c>
      <c r="F8536" t="s">
        <v>71</v>
      </c>
      <c r="G8536" s="1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99</v>
      </c>
      <c r="T8536" t="s">
        <v>68</v>
      </c>
      <c r="U8536" t="s">
        <v>69</v>
      </c>
      <c r="V8536">
        <v>388.8</v>
      </c>
      <c r="W8536" t="s">
        <v>49</v>
      </c>
      <c r="X8536" t="s">
        <v>39</v>
      </c>
    </row>
    <row r="8537" spans="1:24" x14ac:dyDescent="0.25">
      <c r="A8537" t="s">
        <v>8651</v>
      </c>
      <c r="B8537" t="s">
        <v>55</v>
      </c>
      <c r="C8537">
        <v>5372.3519669999996</v>
      </c>
      <c r="D8537" t="s">
        <v>26</v>
      </c>
      <c r="E8537" t="s">
        <v>27</v>
      </c>
      <c r="F8537" t="s">
        <v>28</v>
      </c>
      <c r="G8537" t="s">
        <v>126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>
        <v>130.143497</v>
      </c>
      <c r="W8537" t="s">
        <v>49</v>
      </c>
      <c r="X8537" t="s">
        <v>39</v>
      </c>
    </row>
    <row r="8538" spans="1:24" x14ac:dyDescent="0.25">
      <c r="A8538" t="s">
        <v>8652</v>
      </c>
      <c r="B8538" t="s">
        <v>55</v>
      </c>
      <c r="C8538">
        <v>5165.2023680000002</v>
      </c>
      <c r="D8538" t="s">
        <v>26</v>
      </c>
      <c r="E8538" t="s">
        <v>42</v>
      </c>
      <c r="F8538" t="s">
        <v>73</v>
      </c>
      <c r="G8538" t="s">
        <v>67</v>
      </c>
      <c r="H8538" t="s">
        <v>107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99</v>
      </c>
      <c r="T8538" t="s">
        <v>36</v>
      </c>
      <c r="U8538" t="s">
        <v>37</v>
      </c>
      <c r="V8538">
        <v>633.6</v>
      </c>
      <c r="W8538" t="s">
        <v>60</v>
      </c>
      <c r="X8538" t="s">
        <v>39</v>
      </c>
    </row>
    <row r="8539" spans="1:24" x14ac:dyDescent="0.25">
      <c r="A8539" t="s">
        <v>8653</v>
      </c>
      <c r="B8539" t="s">
        <v>55</v>
      </c>
      <c r="C8539">
        <v>8264.7478630000005</v>
      </c>
      <c r="D8539" t="s">
        <v>26</v>
      </c>
      <c r="E8539" t="s">
        <v>27</v>
      </c>
      <c r="F8539" t="s">
        <v>92</v>
      </c>
      <c r="G8539" s="1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99</v>
      </c>
      <c r="T8539" t="s">
        <v>36</v>
      </c>
      <c r="U8539" t="s">
        <v>37</v>
      </c>
      <c r="V8539">
        <v>40.839964999999999</v>
      </c>
      <c r="W8539" t="s">
        <v>60</v>
      </c>
      <c r="X8539" t="s">
        <v>39</v>
      </c>
    </row>
    <row r="8540" spans="1:24" x14ac:dyDescent="0.25">
      <c r="A8540" t="s">
        <v>8654</v>
      </c>
      <c r="B8540" t="s">
        <v>55</v>
      </c>
      <c r="C8540">
        <v>5193.7705720000004</v>
      </c>
      <c r="D8540" t="s">
        <v>26</v>
      </c>
      <c r="E8540" t="s">
        <v>27</v>
      </c>
      <c r="F8540" t="s">
        <v>73</v>
      </c>
      <c r="G8540" t="s">
        <v>189</v>
      </c>
      <c r="H8540" t="s">
        <v>30</v>
      </c>
      <c r="I8540" t="s">
        <v>31</v>
      </c>
      <c r="J8540">
        <v>24948</v>
      </c>
      <c r="K8540" t="s">
        <v>75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84</v>
      </c>
      <c r="V8540">
        <v>280.35276699999997</v>
      </c>
      <c r="W8540" t="s">
        <v>49</v>
      </c>
      <c r="X8540" t="s">
        <v>39</v>
      </c>
    </row>
    <row r="8541" spans="1:24" x14ac:dyDescent="0.25">
      <c r="A8541" t="s">
        <v>8655</v>
      </c>
      <c r="B8541" t="s">
        <v>55</v>
      </c>
      <c r="C8541">
        <v>8099.5712130000002</v>
      </c>
      <c r="D8541" t="s">
        <v>26</v>
      </c>
      <c r="E8541" t="s">
        <v>27</v>
      </c>
      <c r="F8541" t="s">
        <v>71</v>
      </c>
      <c r="G8541" s="1">
        <v>40603</v>
      </c>
      <c r="H8541" t="s">
        <v>107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954.68849899999998</v>
      </c>
      <c r="W8541" t="s">
        <v>138</v>
      </c>
      <c r="X8541" t="s">
        <v>39</v>
      </c>
    </row>
    <row r="8542" spans="1:24" x14ac:dyDescent="0.25">
      <c r="A8542" t="s">
        <v>8656</v>
      </c>
      <c r="B8542" t="s">
        <v>55</v>
      </c>
      <c r="C8542">
        <v>8845.0737059999992</v>
      </c>
      <c r="D8542" t="s">
        <v>26</v>
      </c>
      <c r="E8542" t="s">
        <v>27</v>
      </c>
      <c r="F8542" t="s">
        <v>92</v>
      </c>
      <c r="G8542" t="s">
        <v>103</v>
      </c>
      <c r="H8542" t="s">
        <v>30</v>
      </c>
      <c r="I8542" t="s">
        <v>31</v>
      </c>
      <c r="J8542">
        <v>95850</v>
      </c>
      <c r="K8542" t="s">
        <v>75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90</v>
      </c>
      <c r="T8542" t="s">
        <v>36</v>
      </c>
      <c r="U8542" t="s">
        <v>37</v>
      </c>
      <c r="V8542">
        <v>328.502498</v>
      </c>
      <c r="W8542" t="s">
        <v>138</v>
      </c>
      <c r="X8542" t="s">
        <v>39</v>
      </c>
    </row>
    <row r="8543" spans="1:24" x14ac:dyDescent="0.25">
      <c r="A8543" t="s">
        <v>8657</v>
      </c>
      <c r="B8543" t="s">
        <v>55</v>
      </c>
      <c r="C8543">
        <v>8295.9772709999997</v>
      </c>
      <c r="D8543" t="s">
        <v>26</v>
      </c>
      <c r="E8543" t="s">
        <v>27</v>
      </c>
      <c r="F8543" t="s">
        <v>73</v>
      </c>
      <c r="G8543" t="s">
        <v>140</v>
      </c>
      <c r="H8543" t="s">
        <v>30</v>
      </c>
      <c r="I8543" t="s">
        <v>57</v>
      </c>
      <c r="J8543">
        <v>73556</v>
      </c>
      <c r="K8543" t="s">
        <v>75</v>
      </c>
      <c r="L854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497.68401699999998</v>
      </c>
      <c r="W8543" t="s">
        <v>60</v>
      </c>
      <c r="X8543" t="s">
        <v>39</v>
      </c>
    </row>
    <row r="8544" spans="1:24" x14ac:dyDescent="0.25">
      <c r="A8544" t="s">
        <v>8658</v>
      </c>
      <c r="B8544" t="s">
        <v>55</v>
      </c>
      <c r="C8544">
        <v>9344.4316220000001</v>
      </c>
      <c r="D8544" t="s">
        <v>26</v>
      </c>
      <c r="E8544" t="s">
        <v>27</v>
      </c>
      <c r="F8544" t="s">
        <v>92</v>
      </c>
      <c r="G8544" t="s">
        <v>228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99</v>
      </c>
      <c r="T8544" t="s">
        <v>68</v>
      </c>
      <c r="U8544" t="s">
        <v>84</v>
      </c>
      <c r="V8544">
        <v>307.2</v>
      </c>
      <c r="W8544" t="s">
        <v>38</v>
      </c>
      <c r="X8544" t="s">
        <v>39</v>
      </c>
    </row>
    <row r="8545" spans="1:24" x14ac:dyDescent="0.25">
      <c r="A8545" t="s">
        <v>8659</v>
      </c>
      <c r="B8545" t="s">
        <v>55</v>
      </c>
      <c r="C8545">
        <v>5081.7419760000002</v>
      </c>
      <c r="D8545" t="s">
        <v>26</v>
      </c>
      <c r="E8545" t="s">
        <v>27</v>
      </c>
      <c r="F8545" t="s">
        <v>92</v>
      </c>
      <c r="G8545" s="1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84</v>
      </c>
      <c r="V8545">
        <v>93.697637999999998</v>
      </c>
      <c r="W8545" t="s">
        <v>38</v>
      </c>
      <c r="X8545" t="s">
        <v>39</v>
      </c>
    </row>
    <row r="8546" spans="1:24" x14ac:dyDescent="0.25">
      <c r="A8546" t="s">
        <v>8660</v>
      </c>
      <c r="B8546" t="s">
        <v>55</v>
      </c>
      <c r="C8546">
        <v>5363.5310170000002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75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84</v>
      </c>
      <c r="V8546">
        <v>242.13355200000001</v>
      </c>
      <c r="W8546" t="s">
        <v>49</v>
      </c>
      <c r="X8546" t="s">
        <v>39</v>
      </c>
    </row>
    <row r="8547" spans="1:24" x14ac:dyDescent="0.25">
      <c r="A8547" t="s">
        <v>8661</v>
      </c>
      <c r="B8547" t="s">
        <v>55</v>
      </c>
      <c r="C8547">
        <v>2429.600516</v>
      </c>
      <c r="D8547" t="s">
        <v>26</v>
      </c>
      <c r="E8547" t="s">
        <v>27</v>
      </c>
      <c r="F8547" t="s">
        <v>92</v>
      </c>
      <c r="G8547" t="s">
        <v>136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292.8</v>
      </c>
      <c r="W8547" t="s">
        <v>49</v>
      </c>
      <c r="X8547" t="s">
        <v>39</v>
      </c>
    </row>
    <row r="8548" spans="1:24" x14ac:dyDescent="0.25">
      <c r="A8548" t="s">
        <v>8662</v>
      </c>
      <c r="B8548" t="s">
        <v>55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40787</v>
      </c>
      <c r="H8548" t="s">
        <v>78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99</v>
      </c>
      <c r="T8548" t="s">
        <v>36</v>
      </c>
      <c r="U8548" t="s">
        <v>37</v>
      </c>
      <c r="V8548">
        <v>402.77886699999999</v>
      </c>
      <c r="W8548" t="s">
        <v>49</v>
      </c>
      <c r="X8548" t="s">
        <v>39</v>
      </c>
    </row>
    <row r="8549" spans="1:24" x14ac:dyDescent="0.25">
      <c r="A8549" t="s">
        <v>8663</v>
      </c>
      <c r="B8549" t="s">
        <v>55</v>
      </c>
      <c r="C8549">
        <v>5376.8873199999998</v>
      </c>
      <c r="D8549" t="s">
        <v>26</v>
      </c>
      <c r="E8549" t="s">
        <v>27</v>
      </c>
      <c r="F8549" t="s">
        <v>71</v>
      </c>
      <c r="G8549" t="s">
        <v>140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498.61263200000002</v>
      </c>
      <c r="W8549" t="s">
        <v>49</v>
      </c>
      <c r="X8549" t="s">
        <v>39</v>
      </c>
    </row>
    <row r="8550" spans="1:24" x14ac:dyDescent="0.25">
      <c r="A8550" t="s">
        <v>8664</v>
      </c>
      <c r="B8550" t="s">
        <v>55</v>
      </c>
      <c r="C8550">
        <v>7019.1771859999999</v>
      </c>
      <c r="D8550" t="s">
        <v>66</v>
      </c>
      <c r="E8550" t="s">
        <v>27</v>
      </c>
      <c r="F8550" t="s">
        <v>71</v>
      </c>
      <c r="G8550" t="s">
        <v>166</v>
      </c>
      <c r="H8550" t="s">
        <v>160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99</v>
      </c>
      <c r="T8550" t="s">
        <v>36</v>
      </c>
      <c r="U8550" t="s">
        <v>37</v>
      </c>
      <c r="V8550">
        <v>302.39999999999998</v>
      </c>
      <c r="W8550" t="s">
        <v>49</v>
      </c>
      <c r="X8550" t="s">
        <v>39</v>
      </c>
    </row>
    <row r="8551" spans="1:24" x14ac:dyDescent="0.25">
      <c r="A8551" t="s">
        <v>8665</v>
      </c>
      <c r="B8551" t="s">
        <v>55</v>
      </c>
      <c r="C8551">
        <v>7079.1702370000003</v>
      </c>
      <c r="D8551" t="s">
        <v>26</v>
      </c>
      <c r="E8551" t="s">
        <v>42</v>
      </c>
      <c r="F8551" t="s">
        <v>71</v>
      </c>
      <c r="G8551" t="s">
        <v>115</v>
      </c>
      <c r="H8551" t="s">
        <v>30</v>
      </c>
      <c r="I8551" t="s">
        <v>31</v>
      </c>
      <c r="J8551">
        <v>24450</v>
      </c>
      <c r="K8551" t="s">
        <v>75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99</v>
      </c>
      <c r="T8551" t="s">
        <v>48</v>
      </c>
      <c r="U8551" t="s">
        <v>37</v>
      </c>
      <c r="V8551">
        <v>250.959093</v>
      </c>
      <c r="W8551" t="s">
        <v>49</v>
      </c>
      <c r="X8551" t="s">
        <v>39</v>
      </c>
    </row>
    <row r="8552" spans="1:24" x14ac:dyDescent="0.25">
      <c r="A8552" t="s">
        <v>8666</v>
      </c>
      <c r="B8552" t="s">
        <v>55</v>
      </c>
      <c r="C8552">
        <v>2415.8348500000002</v>
      </c>
      <c r="D8552" t="s">
        <v>26</v>
      </c>
      <c r="E8552" t="s">
        <v>27</v>
      </c>
      <c r="F8552" t="s">
        <v>92</v>
      </c>
      <c r="G8552" s="1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>
        <v>360.21729900000003</v>
      </c>
      <c r="W8552" t="s">
        <v>49</v>
      </c>
      <c r="X8552" t="s">
        <v>113</v>
      </c>
    </row>
    <row r="8553" spans="1:24" x14ac:dyDescent="0.25">
      <c r="A8553" t="s">
        <v>8667</v>
      </c>
      <c r="B8553" t="s">
        <v>55</v>
      </c>
      <c r="C8553">
        <v>8193.1605280000003</v>
      </c>
      <c r="D8553" t="s">
        <v>26</v>
      </c>
      <c r="E8553" t="s">
        <v>27</v>
      </c>
      <c r="F8553" t="s">
        <v>71</v>
      </c>
      <c r="G8553" t="s">
        <v>186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84</v>
      </c>
      <c r="V8553">
        <v>350.4</v>
      </c>
      <c r="W8553" t="s">
        <v>49</v>
      </c>
      <c r="X8553" t="s">
        <v>39</v>
      </c>
    </row>
    <row r="8554" spans="1:24" x14ac:dyDescent="0.25">
      <c r="A8554" t="s">
        <v>8668</v>
      </c>
      <c r="B8554" t="s">
        <v>55</v>
      </c>
      <c r="C8554">
        <v>6952.6511870000004</v>
      </c>
      <c r="D8554" t="s">
        <v>26</v>
      </c>
      <c r="E8554" t="s">
        <v>27</v>
      </c>
      <c r="F8554" t="s">
        <v>71</v>
      </c>
      <c r="G8554" t="s">
        <v>189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90</v>
      </c>
      <c r="T8554" t="s">
        <v>68</v>
      </c>
      <c r="U8554" t="s">
        <v>37</v>
      </c>
      <c r="V8554">
        <v>525.6</v>
      </c>
      <c r="W8554" t="s">
        <v>49</v>
      </c>
      <c r="X8554" t="s">
        <v>39</v>
      </c>
    </row>
    <row r="8555" spans="1:24" x14ac:dyDescent="0.25">
      <c r="A8555" t="s">
        <v>8669</v>
      </c>
      <c r="B8555" t="s">
        <v>55</v>
      </c>
      <c r="C8555">
        <v>7465.9805560000004</v>
      </c>
      <c r="D8555" t="s">
        <v>26</v>
      </c>
      <c r="E8555" t="s">
        <v>27</v>
      </c>
      <c r="F8555" t="s">
        <v>92</v>
      </c>
      <c r="G8555" t="s">
        <v>152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84</v>
      </c>
      <c r="V8555">
        <v>784.8</v>
      </c>
      <c r="W8555" t="s">
        <v>60</v>
      </c>
      <c r="X8555" t="s">
        <v>39</v>
      </c>
    </row>
    <row r="8556" spans="1:24" x14ac:dyDescent="0.25">
      <c r="A8556" t="s">
        <v>8670</v>
      </c>
      <c r="B8556" t="s">
        <v>55</v>
      </c>
      <c r="C8556">
        <v>13220.80421</v>
      </c>
      <c r="D8556" t="s">
        <v>26</v>
      </c>
      <c r="E8556" t="s">
        <v>27</v>
      </c>
      <c r="F8556" t="s">
        <v>71</v>
      </c>
      <c r="G8556" t="s">
        <v>56</v>
      </c>
      <c r="H8556" t="s">
        <v>107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99</v>
      </c>
      <c r="T8556" t="s">
        <v>36</v>
      </c>
      <c r="U8556" t="s">
        <v>84</v>
      </c>
      <c r="V8556">
        <v>809.03907100000004</v>
      </c>
      <c r="W8556" t="s">
        <v>60</v>
      </c>
      <c r="X8556" t="s">
        <v>39</v>
      </c>
    </row>
    <row r="8557" spans="1:24" x14ac:dyDescent="0.25">
      <c r="A8557" t="s">
        <v>8671</v>
      </c>
      <c r="B8557" t="s">
        <v>55</v>
      </c>
      <c r="C8557">
        <v>4014.9185000000002</v>
      </c>
      <c r="D8557" t="s">
        <v>26</v>
      </c>
      <c r="E8557" t="s">
        <v>27</v>
      </c>
      <c r="F8557" t="s">
        <v>92</v>
      </c>
      <c r="G8557" t="s">
        <v>276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>
        <v>1305.2754319999999</v>
      </c>
      <c r="W8557" t="s">
        <v>60</v>
      </c>
      <c r="X8557" t="s">
        <v>39</v>
      </c>
    </row>
    <row r="8558" spans="1:24" x14ac:dyDescent="0.25">
      <c r="A8558" t="s">
        <v>8672</v>
      </c>
      <c r="B8558" t="s">
        <v>55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223.90552400000001</v>
      </c>
      <c r="W8558" t="s">
        <v>60</v>
      </c>
      <c r="X8558" t="s">
        <v>87</v>
      </c>
    </row>
    <row r="8559" spans="1:24" x14ac:dyDescent="0.25">
      <c r="A8559" t="s">
        <v>8673</v>
      </c>
      <c r="B8559" t="s">
        <v>55</v>
      </c>
      <c r="C8559">
        <v>5948.9889599999997</v>
      </c>
      <c r="D8559" t="s">
        <v>26</v>
      </c>
      <c r="E8559" t="s">
        <v>52</v>
      </c>
      <c r="F8559" t="s">
        <v>92</v>
      </c>
      <c r="G8559" t="s">
        <v>224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>
        <v>840.23157500000002</v>
      </c>
      <c r="W8559" t="s">
        <v>60</v>
      </c>
      <c r="X8559" t="s">
        <v>39</v>
      </c>
    </row>
    <row r="8560" spans="1:24" x14ac:dyDescent="0.25">
      <c r="A8560" t="s">
        <v>8674</v>
      </c>
      <c r="B8560" t="s">
        <v>55</v>
      </c>
      <c r="C8560">
        <v>5520.1499690000001</v>
      </c>
      <c r="D8560" t="s">
        <v>26</v>
      </c>
      <c r="E8560" t="s">
        <v>27</v>
      </c>
      <c r="F8560" t="s">
        <v>28</v>
      </c>
      <c r="G8560" t="s">
        <v>189</v>
      </c>
      <c r="H8560" t="s">
        <v>30</v>
      </c>
      <c r="I8560" t="s">
        <v>31</v>
      </c>
      <c r="J8560">
        <v>26129</v>
      </c>
      <c r="K8560" t="s">
        <v>32</v>
      </c>
      <c r="L8560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99</v>
      </c>
      <c r="T8560" t="s">
        <v>36</v>
      </c>
      <c r="U8560" t="s">
        <v>37</v>
      </c>
      <c r="V8560">
        <v>419.18711400000001</v>
      </c>
      <c r="W8560" t="s">
        <v>49</v>
      </c>
      <c r="X8560" t="s">
        <v>39</v>
      </c>
    </row>
    <row r="8561" spans="1:24" x14ac:dyDescent="0.25">
      <c r="A8561" t="s">
        <v>8675</v>
      </c>
      <c r="B8561" t="s">
        <v>55</v>
      </c>
      <c r="C8561">
        <v>5040.7754340000001</v>
      </c>
      <c r="D8561" t="s">
        <v>26</v>
      </c>
      <c r="E8561" t="s">
        <v>27</v>
      </c>
      <c r="F8561" t="s">
        <v>28</v>
      </c>
      <c r="G8561" t="s">
        <v>43</v>
      </c>
      <c r="H8561" t="s">
        <v>107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316.8</v>
      </c>
      <c r="W8561" t="s">
        <v>38</v>
      </c>
      <c r="X8561" t="s">
        <v>113</v>
      </c>
    </row>
    <row r="8562" spans="1:24" x14ac:dyDescent="0.25">
      <c r="A8562" t="s">
        <v>8676</v>
      </c>
      <c r="B8562" t="s">
        <v>55</v>
      </c>
      <c r="C8562">
        <v>5654.5930449999996</v>
      </c>
      <c r="D8562" t="s">
        <v>26</v>
      </c>
      <c r="E8562" t="s">
        <v>42</v>
      </c>
      <c r="F8562" t="s">
        <v>28</v>
      </c>
      <c r="G8562" s="1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99</v>
      </c>
      <c r="T8562" t="s">
        <v>48</v>
      </c>
      <c r="U8562" t="s">
        <v>59</v>
      </c>
      <c r="V8562">
        <v>597.6</v>
      </c>
      <c r="W8562" t="s">
        <v>49</v>
      </c>
      <c r="X8562" t="s">
        <v>39</v>
      </c>
    </row>
    <row r="8563" spans="1:24" x14ac:dyDescent="0.25">
      <c r="A8563" t="s">
        <v>8677</v>
      </c>
      <c r="B8563" t="s">
        <v>55</v>
      </c>
      <c r="C8563">
        <v>8896.5002650000006</v>
      </c>
      <c r="D8563" t="s">
        <v>26</v>
      </c>
      <c r="E8563" t="s">
        <v>27</v>
      </c>
      <c r="F8563" t="s">
        <v>92</v>
      </c>
      <c r="G8563" t="s">
        <v>106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99</v>
      </c>
      <c r="T8563" t="s">
        <v>94</v>
      </c>
      <c r="U8563" t="s">
        <v>59</v>
      </c>
      <c r="V8563">
        <v>168.901895</v>
      </c>
      <c r="W8563" t="s">
        <v>60</v>
      </c>
      <c r="X8563" t="s">
        <v>87</v>
      </c>
    </row>
    <row r="8564" spans="1:24" x14ac:dyDescent="0.25">
      <c r="A8564" t="s">
        <v>8678</v>
      </c>
      <c r="B8564" t="s">
        <v>55</v>
      </c>
      <c r="C8564">
        <v>8715.9454690000002</v>
      </c>
      <c r="D8564" t="s">
        <v>26</v>
      </c>
      <c r="E8564" t="s">
        <v>42</v>
      </c>
      <c r="F8564" t="s">
        <v>28</v>
      </c>
      <c r="G8564" t="s">
        <v>207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84</v>
      </c>
      <c r="V8564">
        <v>604.79999999999995</v>
      </c>
      <c r="W8564" t="s">
        <v>49</v>
      </c>
      <c r="X8564" t="s">
        <v>39</v>
      </c>
    </row>
    <row r="8565" spans="1:24" x14ac:dyDescent="0.25">
      <c r="A8565" t="s">
        <v>8679</v>
      </c>
      <c r="B8565" t="s">
        <v>55</v>
      </c>
      <c r="C8565">
        <v>7868.808884</v>
      </c>
      <c r="D8565" t="s">
        <v>26</v>
      </c>
      <c r="E8565" t="s">
        <v>27</v>
      </c>
      <c r="F8565" t="s">
        <v>28</v>
      </c>
      <c r="G8565" s="1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513.6</v>
      </c>
      <c r="W8565" t="s">
        <v>60</v>
      </c>
      <c r="X8565" t="s">
        <v>87</v>
      </c>
    </row>
    <row r="8566" spans="1:24" x14ac:dyDescent="0.25">
      <c r="A8566" t="s">
        <v>8680</v>
      </c>
      <c r="B8566" t="s">
        <v>55</v>
      </c>
      <c r="C8566">
        <v>6878.0084029999998</v>
      </c>
      <c r="D8566" t="s">
        <v>26</v>
      </c>
      <c r="E8566" t="s">
        <v>42</v>
      </c>
      <c r="F8566" t="s">
        <v>92</v>
      </c>
      <c r="G8566" s="1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90</v>
      </c>
      <c r="T8566" t="s">
        <v>48</v>
      </c>
      <c r="U8566" t="s">
        <v>37</v>
      </c>
      <c r="V8566">
        <v>485.01384000000002</v>
      </c>
      <c r="W8566" t="s">
        <v>49</v>
      </c>
      <c r="X8566" t="s">
        <v>87</v>
      </c>
    </row>
    <row r="8567" spans="1:24" x14ac:dyDescent="0.25">
      <c r="A8567" t="s">
        <v>8681</v>
      </c>
      <c r="B8567" t="s">
        <v>55</v>
      </c>
      <c r="C8567">
        <v>6411.6753040000003</v>
      </c>
      <c r="D8567" t="s">
        <v>26</v>
      </c>
      <c r="E8567" t="s">
        <v>42</v>
      </c>
      <c r="F8567" t="s">
        <v>28</v>
      </c>
      <c r="G8567" s="1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388.8</v>
      </c>
      <c r="W8567" t="s">
        <v>38</v>
      </c>
      <c r="X8567" t="s">
        <v>87</v>
      </c>
    </row>
    <row r="8568" spans="1:24" x14ac:dyDescent="0.25">
      <c r="A8568" t="s">
        <v>8682</v>
      </c>
      <c r="B8568" t="s">
        <v>55</v>
      </c>
      <c r="C8568">
        <v>10144.3094</v>
      </c>
      <c r="D8568" t="s">
        <v>26</v>
      </c>
      <c r="E8568" t="s">
        <v>42</v>
      </c>
      <c r="F8568" t="s">
        <v>71</v>
      </c>
      <c r="G8568" t="s">
        <v>112</v>
      </c>
      <c r="H8568" t="s">
        <v>78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99</v>
      </c>
      <c r="T8568" t="s">
        <v>36</v>
      </c>
      <c r="U8568" t="s">
        <v>84</v>
      </c>
      <c r="V8568">
        <v>422.4</v>
      </c>
      <c r="W8568" t="s">
        <v>49</v>
      </c>
      <c r="X8568" t="s">
        <v>39</v>
      </c>
    </row>
    <row r="8569" spans="1:24" x14ac:dyDescent="0.25">
      <c r="A8569" t="s">
        <v>8683</v>
      </c>
      <c r="B8569" t="s">
        <v>55</v>
      </c>
      <c r="C8569">
        <v>8575.9617190000008</v>
      </c>
      <c r="D8569" t="s">
        <v>26</v>
      </c>
      <c r="E8569" t="s">
        <v>42</v>
      </c>
      <c r="F8569" t="s">
        <v>71</v>
      </c>
      <c r="G8569" s="1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84</v>
      </c>
      <c r="V8569">
        <v>1046.4000000000001</v>
      </c>
      <c r="W8569" t="s">
        <v>122</v>
      </c>
      <c r="X8569" t="s">
        <v>87</v>
      </c>
    </row>
    <row r="8570" spans="1:24" x14ac:dyDescent="0.25">
      <c r="A8570" t="s">
        <v>8684</v>
      </c>
      <c r="B8570" t="s">
        <v>55</v>
      </c>
      <c r="C8570">
        <v>4510.5426079999997</v>
      </c>
      <c r="D8570" t="s">
        <v>26</v>
      </c>
      <c r="E8570" t="s">
        <v>27</v>
      </c>
      <c r="F8570" t="s">
        <v>71</v>
      </c>
      <c r="G8570" s="1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84</v>
      </c>
      <c r="V8570">
        <v>202.22495000000001</v>
      </c>
      <c r="W8570" t="s">
        <v>60</v>
      </c>
      <c r="X8570" t="s">
        <v>39</v>
      </c>
    </row>
    <row r="8571" spans="1:24" x14ac:dyDescent="0.25">
      <c r="A8571" t="s">
        <v>8685</v>
      </c>
      <c r="B8571" t="s">
        <v>55</v>
      </c>
      <c r="C8571">
        <v>3746.7516249999999</v>
      </c>
      <c r="D8571" t="s">
        <v>66</v>
      </c>
      <c r="E8571" t="s">
        <v>42</v>
      </c>
      <c r="F8571" t="s">
        <v>71</v>
      </c>
      <c r="G8571" t="s">
        <v>186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>
        <v>19.575683000000001</v>
      </c>
      <c r="W8571" t="s">
        <v>38</v>
      </c>
      <c r="X8571" t="s">
        <v>113</v>
      </c>
    </row>
    <row r="8572" spans="1:24" x14ac:dyDescent="0.25">
      <c r="A8572" t="s">
        <v>8686</v>
      </c>
      <c r="B8572" t="s">
        <v>55</v>
      </c>
      <c r="C8572">
        <v>5479.5550810000004</v>
      </c>
      <c r="D8572" t="s">
        <v>66</v>
      </c>
      <c r="E8572" t="s">
        <v>27</v>
      </c>
      <c r="F8572" t="s">
        <v>73</v>
      </c>
      <c r="G8572" t="s">
        <v>240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99</v>
      </c>
      <c r="T8572" t="s">
        <v>36</v>
      </c>
      <c r="U8572" t="s">
        <v>84</v>
      </c>
      <c r="V8572">
        <v>326.39999999999998</v>
      </c>
      <c r="W8572" t="s">
        <v>49</v>
      </c>
      <c r="X8572" t="s">
        <v>87</v>
      </c>
    </row>
    <row r="8573" spans="1:24" x14ac:dyDescent="0.25">
      <c r="A8573" t="s">
        <v>8687</v>
      </c>
      <c r="B8573" t="s">
        <v>55</v>
      </c>
      <c r="C8573">
        <v>7164.0119969999996</v>
      </c>
      <c r="D8573" t="s">
        <v>26</v>
      </c>
      <c r="E8573" t="s">
        <v>27</v>
      </c>
      <c r="F8573" t="s">
        <v>92</v>
      </c>
      <c r="G8573" s="1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1260.4561940000001</v>
      </c>
      <c r="W8573" t="s">
        <v>60</v>
      </c>
      <c r="X8573" t="s">
        <v>113</v>
      </c>
    </row>
    <row r="8574" spans="1:24" x14ac:dyDescent="0.25">
      <c r="A8574" t="s">
        <v>8688</v>
      </c>
      <c r="B8574" t="s">
        <v>55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99</v>
      </c>
      <c r="T8574" t="s">
        <v>48</v>
      </c>
      <c r="U8574" t="s">
        <v>37</v>
      </c>
      <c r="V8574">
        <v>74.934678000000005</v>
      </c>
      <c r="W8574" t="s">
        <v>60</v>
      </c>
      <c r="X8574" t="s">
        <v>39</v>
      </c>
    </row>
    <row r="8575" spans="1:24" x14ac:dyDescent="0.25">
      <c r="A8575" t="s">
        <v>8689</v>
      </c>
      <c r="B8575" t="s">
        <v>55</v>
      </c>
      <c r="C8575">
        <v>5246.2783749999999</v>
      </c>
      <c r="D8575" t="s">
        <v>66</v>
      </c>
      <c r="E8575" t="s">
        <v>27</v>
      </c>
      <c r="F8575" t="s">
        <v>28</v>
      </c>
      <c r="G8575" t="s">
        <v>106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99</v>
      </c>
      <c r="T8575" t="s">
        <v>36</v>
      </c>
      <c r="U8575" t="s">
        <v>37</v>
      </c>
      <c r="V8575">
        <v>456.70273500000002</v>
      </c>
      <c r="W8575" t="s">
        <v>38</v>
      </c>
      <c r="X8575" t="s">
        <v>39</v>
      </c>
    </row>
    <row r="8576" spans="1:24" x14ac:dyDescent="0.25">
      <c r="A8576" t="s">
        <v>8690</v>
      </c>
      <c r="B8576" t="s">
        <v>55</v>
      </c>
      <c r="C8576">
        <v>4556.0683179999996</v>
      </c>
      <c r="D8576" t="s">
        <v>26</v>
      </c>
      <c r="E8576" t="s">
        <v>27</v>
      </c>
      <c r="F8576" t="s">
        <v>28</v>
      </c>
      <c r="G8576" t="s">
        <v>219</v>
      </c>
      <c r="H8576" t="s">
        <v>78</v>
      </c>
      <c r="I8576" t="s">
        <v>57</v>
      </c>
      <c r="J8576">
        <v>25617</v>
      </c>
      <c r="K8576" t="s">
        <v>32</v>
      </c>
      <c r="L8576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>
        <v>302.39999999999998</v>
      </c>
      <c r="W8576" t="s">
        <v>38</v>
      </c>
      <c r="X8576" t="s">
        <v>39</v>
      </c>
    </row>
    <row r="8577" spans="1:24" x14ac:dyDescent="0.25">
      <c r="A8577" t="s">
        <v>8691</v>
      </c>
      <c r="B8577" t="s">
        <v>55</v>
      </c>
      <c r="C8577">
        <v>2751.2502089999998</v>
      </c>
      <c r="D8577" t="s">
        <v>26</v>
      </c>
      <c r="E8577" t="s">
        <v>27</v>
      </c>
      <c r="F8577" t="s">
        <v>92</v>
      </c>
      <c r="G8577" t="s">
        <v>224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25">
      <c r="A8578" t="s">
        <v>8692</v>
      </c>
      <c r="B8578" t="s">
        <v>55</v>
      </c>
      <c r="C8578">
        <v>2914.0946100000001</v>
      </c>
      <c r="D8578" t="s">
        <v>26</v>
      </c>
      <c r="E8578" t="s">
        <v>42</v>
      </c>
      <c r="F8578" t="s">
        <v>92</v>
      </c>
      <c r="G8578" t="s">
        <v>67</v>
      </c>
      <c r="H8578" t="s">
        <v>107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90</v>
      </c>
      <c r="T8578" t="s">
        <v>48</v>
      </c>
      <c r="U8578" t="s">
        <v>37</v>
      </c>
      <c r="V8578">
        <v>369.6</v>
      </c>
      <c r="W8578" t="s">
        <v>49</v>
      </c>
      <c r="X8578" t="s">
        <v>113</v>
      </c>
    </row>
    <row r="8579" spans="1:24" x14ac:dyDescent="0.25">
      <c r="A8579" t="s">
        <v>8693</v>
      </c>
      <c r="B8579" t="s">
        <v>55</v>
      </c>
      <c r="C8579">
        <v>5824.7670250000001</v>
      </c>
      <c r="D8579" t="s">
        <v>26</v>
      </c>
      <c r="E8579" t="s">
        <v>27</v>
      </c>
      <c r="F8579" t="s">
        <v>28</v>
      </c>
      <c r="G8579" t="s">
        <v>224</v>
      </c>
      <c r="H8579" t="s">
        <v>30</v>
      </c>
      <c r="I8579" t="s">
        <v>31</v>
      </c>
      <c r="J8579">
        <v>38492</v>
      </c>
      <c r="K8579" t="s">
        <v>75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84</v>
      </c>
      <c r="V8579">
        <v>207.90165400000001</v>
      </c>
      <c r="W8579" t="s">
        <v>49</v>
      </c>
      <c r="X8579" t="s">
        <v>39</v>
      </c>
    </row>
    <row r="8580" spans="1:24" x14ac:dyDescent="0.25">
      <c r="A8580" t="s">
        <v>8694</v>
      </c>
      <c r="B8580" t="s">
        <v>55</v>
      </c>
      <c r="C8580">
        <v>5755.1821399999999</v>
      </c>
      <c r="D8580" t="s">
        <v>26</v>
      </c>
      <c r="E8580" t="s">
        <v>27</v>
      </c>
      <c r="F8580" t="s">
        <v>92</v>
      </c>
      <c r="G8580" t="s">
        <v>77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99</v>
      </c>
      <c r="T8580" t="s">
        <v>68</v>
      </c>
      <c r="U8580" t="s">
        <v>84</v>
      </c>
      <c r="V8580">
        <v>107.32523500000001</v>
      </c>
      <c r="W8580" t="s">
        <v>38</v>
      </c>
      <c r="X8580" t="s">
        <v>39</v>
      </c>
    </row>
    <row r="8581" spans="1:24" x14ac:dyDescent="0.25">
      <c r="A8581" t="s">
        <v>8695</v>
      </c>
      <c r="B8581" t="s">
        <v>55</v>
      </c>
      <c r="C8581">
        <v>2424.6907759999999</v>
      </c>
      <c r="D8581" t="s">
        <v>26</v>
      </c>
      <c r="E8581" t="s">
        <v>27</v>
      </c>
      <c r="F8581" t="s">
        <v>73</v>
      </c>
      <c r="G8581" t="s">
        <v>112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84</v>
      </c>
      <c r="V8581">
        <v>292.8</v>
      </c>
      <c r="W8581" t="s">
        <v>49</v>
      </c>
      <c r="X8581" t="s">
        <v>39</v>
      </c>
    </row>
    <row r="8582" spans="1:24" x14ac:dyDescent="0.25">
      <c r="A8582" t="s">
        <v>8696</v>
      </c>
      <c r="B8582" t="s">
        <v>55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40756</v>
      </c>
      <c r="H8582" t="s">
        <v>30</v>
      </c>
      <c r="I8582" t="s">
        <v>31</v>
      </c>
      <c r="J8582">
        <v>72264</v>
      </c>
      <c r="K8582" t="s">
        <v>75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>
        <v>272.64984399999997</v>
      </c>
      <c r="W8582" t="s">
        <v>49</v>
      </c>
      <c r="X8582" t="s">
        <v>39</v>
      </c>
    </row>
    <row r="8583" spans="1:24" x14ac:dyDescent="0.25">
      <c r="A8583" t="s">
        <v>8697</v>
      </c>
      <c r="B8583" t="s">
        <v>55</v>
      </c>
      <c r="C8583">
        <v>6047.0251600000001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84</v>
      </c>
      <c r="V8583">
        <v>364.8</v>
      </c>
      <c r="W8583" t="s">
        <v>49</v>
      </c>
      <c r="X8583" t="s">
        <v>39</v>
      </c>
    </row>
    <row r="8584" spans="1:24" x14ac:dyDescent="0.25">
      <c r="A8584" t="s">
        <v>8698</v>
      </c>
      <c r="B8584" t="s">
        <v>55</v>
      </c>
      <c r="C8584">
        <v>6106.4687450000001</v>
      </c>
      <c r="D8584" t="s">
        <v>26</v>
      </c>
      <c r="E8584" t="s">
        <v>52</v>
      </c>
      <c r="F8584" t="s">
        <v>92</v>
      </c>
      <c r="G8584" s="1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99</v>
      </c>
      <c r="T8584" t="s">
        <v>48</v>
      </c>
      <c r="U8584" t="s">
        <v>69</v>
      </c>
      <c r="V8584">
        <v>136.21706599999999</v>
      </c>
      <c r="W8584" t="s">
        <v>60</v>
      </c>
      <c r="X8584" t="s">
        <v>39</v>
      </c>
    </row>
    <row r="8585" spans="1:24" x14ac:dyDescent="0.25">
      <c r="A8585" t="s">
        <v>8699</v>
      </c>
      <c r="B8585" t="s">
        <v>55</v>
      </c>
      <c r="C8585">
        <v>3329.887725</v>
      </c>
      <c r="D8585" t="s">
        <v>26</v>
      </c>
      <c r="E8585" t="s">
        <v>42</v>
      </c>
      <c r="F8585" t="s">
        <v>28</v>
      </c>
      <c r="G8585" t="s">
        <v>81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>
        <v>498.927007</v>
      </c>
      <c r="W8585" t="s">
        <v>49</v>
      </c>
      <c r="X8585" t="s">
        <v>87</v>
      </c>
    </row>
    <row r="8586" spans="1:24" x14ac:dyDescent="0.25">
      <c r="A8586" t="s">
        <v>8700</v>
      </c>
      <c r="B8586" t="s">
        <v>55</v>
      </c>
      <c r="C8586">
        <v>40132.011350000001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75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99</v>
      </c>
      <c r="T8586" t="s">
        <v>68</v>
      </c>
      <c r="U8586" t="s">
        <v>84</v>
      </c>
      <c r="V8586">
        <v>587.391029</v>
      </c>
      <c r="W8586" t="s">
        <v>138</v>
      </c>
      <c r="X8586" t="s">
        <v>39</v>
      </c>
    </row>
    <row r="8587" spans="1:24" x14ac:dyDescent="0.25">
      <c r="A8587" t="s">
        <v>8701</v>
      </c>
      <c r="B8587" t="s">
        <v>55</v>
      </c>
      <c r="C8587">
        <v>5095.3659930000003</v>
      </c>
      <c r="D8587" t="s">
        <v>26</v>
      </c>
      <c r="E8587" t="s">
        <v>27</v>
      </c>
      <c r="F8587" t="s">
        <v>28</v>
      </c>
      <c r="G8587" t="s">
        <v>164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99</v>
      </c>
      <c r="T8587" t="s">
        <v>48</v>
      </c>
      <c r="U8587" t="s">
        <v>84</v>
      </c>
      <c r="V8587">
        <v>101.417253</v>
      </c>
      <c r="W8587" t="s">
        <v>38</v>
      </c>
      <c r="X8587" t="s">
        <v>113</v>
      </c>
    </row>
    <row r="8588" spans="1:24" x14ac:dyDescent="0.25">
      <c r="A8588" t="s">
        <v>8702</v>
      </c>
      <c r="B8588" t="s">
        <v>55</v>
      </c>
      <c r="C8588">
        <v>4471.7478760000004</v>
      </c>
      <c r="D8588" t="s">
        <v>26</v>
      </c>
      <c r="E8588" t="s">
        <v>27</v>
      </c>
      <c r="F8588" t="s">
        <v>92</v>
      </c>
      <c r="G8588" t="s">
        <v>186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84</v>
      </c>
      <c r="V8588">
        <v>489.6</v>
      </c>
      <c r="W8588" t="s">
        <v>49</v>
      </c>
      <c r="X8588" t="s">
        <v>39</v>
      </c>
    </row>
    <row r="8589" spans="1:24" x14ac:dyDescent="0.25">
      <c r="A8589" t="s">
        <v>8703</v>
      </c>
      <c r="B8589" t="s">
        <v>55</v>
      </c>
      <c r="C8589">
        <v>8773.5075479999996</v>
      </c>
      <c r="D8589" t="s">
        <v>26</v>
      </c>
      <c r="E8589" t="s">
        <v>42</v>
      </c>
      <c r="F8589" t="s">
        <v>92</v>
      </c>
      <c r="G8589" s="1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94</v>
      </c>
      <c r="U8589" t="s">
        <v>84</v>
      </c>
      <c r="V8589">
        <v>626.4</v>
      </c>
      <c r="W8589" t="s">
        <v>49</v>
      </c>
      <c r="X8589" t="s">
        <v>39</v>
      </c>
    </row>
    <row r="8590" spans="1:24" x14ac:dyDescent="0.25">
      <c r="A8590" t="s">
        <v>8704</v>
      </c>
      <c r="B8590" t="s">
        <v>55</v>
      </c>
      <c r="C8590">
        <v>10351.372649999999</v>
      </c>
      <c r="D8590" t="s">
        <v>26</v>
      </c>
      <c r="E8590" t="s">
        <v>42</v>
      </c>
      <c r="F8590" t="s">
        <v>71</v>
      </c>
      <c r="G8590" s="1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90</v>
      </c>
      <c r="T8590" t="s">
        <v>94</v>
      </c>
      <c r="U8590" t="s">
        <v>84</v>
      </c>
      <c r="V8590">
        <v>825.41682600000001</v>
      </c>
      <c r="W8590" t="s">
        <v>60</v>
      </c>
      <c r="X8590" t="s">
        <v>39</v>
      </c>
    </row>
    <row r="8591" spans="1:24" x14ac:dyDescent="0.25">
      <c r="A8591" t="s">
        <v>8705</v>
      </c>
      <c r="B8591" t="s">
        <v>55</v>
      </c>
      <c r="C8591">
        <v>10408.968650000001</v>
      </c>
      <c r="D8591" t="s">
        <v>66</v>
      </c>
      <c r="E8591" t="s">
        <v>27</v>
      </c>
      <c r="F8591" t="s">
        <v>92</v>
      </c>
      <c r="G8591" t="s">
        <v>228</v>
      </c>
      <c r="H8591" t="s">
        <v>160</v>
      </c>
      <c r="I8591" t="s">
        <v>57</v>
      </c>
      <c r="J8591">
        <v>20228</v>
      </c>
      <c r="K8591" t="s">
        <v>32</v>
      </c>
      <c r="L859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84</v>
      </c>
      <c r="V8591">
        <v>523.81583899999998</v>
      </c>
      <c r="W8591" t="s">
        <v>60</v>
      </c>
      <c r="X8591" t="s">
        <v>39</v>
      </c>
    </row>
    <row r="8592" spans="1:24" x14ac:dyDescent="0.25">
      <c r="A8592" t="s">
        <v>8706</v>
      </c>
      <c r="B8592" t="s">
        <v>55</v>
      </c>
      <c r="C8592">
        <v>8201.3300330000002</v>
      </c>
      <c r="D8592" t="s">
        <v>26</v>
      </c>
      <c r="E8592" t="s">
        <v>27</v>
      </c>
      <c r="F8592" t="s">
        <v>73</v>
      </c>
      <c r="G8592" s="1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99</v>
      </c>
      <c r="T8592" t="s">
        <v>36</v>
      </c>
      <c r="U8592" t="s">
        <v>37</v>
      </c>
      <c r="V8592">
        <v>321.60000000000002</v>
      </c>
      <c r="W8592" t="s">
        <v>49</v>
      </c>
      <c r="X8592" t="s">
        <v>113</v>
      </c>
    </row>
    <row r="8593" spans="1:24" x14ac:dyDescent="0.25">
      <c r="A8593" t="s">
        <v>8707</v>
      </c>
      <c r="B8593" t="s">
        <v>55</v>
      </c>
      <c r="C8593">
        <v>2248.4496330000002</v>
      </c>
      <c r="D8593" t="s">
        <v>66</v>
      </c>
      <c r="E8593" t="s">
        <v>27</v>
      </c>
      <c r="F8593" t="s">
        <v>28</v>
      </c>
      <c r="G8593" t="s">
        <v>112</v>
      </c>
      <c r="H8593" t="s">
        <v>160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84</v>
      </c>
      <c r="V8593">
        <v>347.857619</v>
      </c>
      <c r="W8593" t="s">
        <v>49</v>
      </c>
      <c r="X8593" t="s">
        <v>39</v>
      </c>
    </row>
    <row r="8594" spans="1:24" x14ac:dyDescent="0.25">
      <c r="A8594" t="s">
        <v>8708</v>
      </c>
      <c r="B8594" t="s">
        <v>55</v>
      </c>
      <c r="C8594">
        <v>5205.0248419999998</v>
      </c>
      <c r="D8594" t="s">
        <v>26</v>
      </c>
      <c r="E8594" t="s">
        <v>27</v>
      </c>
      <c r="F8594" t="s">
        <v>28</v>
      </c>
      <c r="G8594" t="s">
        <v>103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84</v>
      </c>
      <c r="V8594">
        <v>316.8</v>
      </c>
      <c r="W8594" t="s">
        <v>38</v>
      </c>
      <c r="X8594" t="s">
        <v>87</v>
      </c>
    </row>
    <row r="8595" spans="1:24" x14ac:dyDescent="0.25">
      <c r="A8595" t="s">
        <v>8709</v>
      </c>
      <c r="B8595" t="s">
        <v>55</v>
      </c>
      <c r="C8595">
        <v>15306.133959999999</v>
      </c>
      <c r="D8595" t="s">
        <v>26</v>
      </c>
      <c r="E8595" t="s">
        <v>27</v>
      </c>
      <c r="F8595" t="s">
        <v>92</v>
      </c>
      <c r="G8595" s="1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134.83623700000001</v>
      </c>
      <c r="W8595" t="s">
        <v>183</v>
      </c>
      <c r="X8595" t="s">
        <v>39</v>
      </c>
    </row>
    <row r="8596" spans="1:24" x14ac:dyDescent="0.25">
      <c r="A8596" t="s">
        <v>8710</v>
      </c>
      <c r="B8596" t="s">
        <v>55</v>
      </c>
      <c r="C8596">
        <v>8002.3083329999999</v>
      </c>
      <c r="D8596" t="s">
        <v>66</v>
      </c>
      <c r="E8596" t="s">
        <v>27</v>
      </c>
      <c r="F8596" t="s">
        <v>71</v>
      </c>
      <c r="G8596" s="1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99</v>
      </c>
      <c r="T8596" t="s">
        <v>36</v>
      </c>
      <c r="U8596" t="s">
        <v>37</v>
      </c>
      <c r="V8596">
        <v>513.6</v>
      </c>
      <c r="W8596" t="s">
        <v>60</v>
      </c>
      <c r="X8596" t="s">
        <v>39</v>
      </c>
    </row>
    <row r="8597" spans="1:24" x14ac:dyDescent="0.25">
      <c r="A8597" t="s">
        <v>8711</v>
      </c>
      <c r="B8597" t="s">
        <v>55</v>
      </c>
      <c r="C8597">
        <v>4553.1855569999998</v>
      </c>
      <c r="D8597" t="s">
        <v>26</v>
      </c>
      <c r="E8597" t="s">
        <v>42</v>
      </c>
      <c r="F8597" t="s">
        <v>92</v>
      </c>
      <c r="G8597" s="1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84</v>
      </c>
      <c r="V8597">
        <v>714.49474599999996</v>
      </c>
      <c r="W8597" t="s">
        <v>60</v>
      </c>
      <c r="X8597" t="s">
        <v>39</v>
      </c>
    </row>
    <row r="8598" spans="1:24" x14ac:dyDescent="0.25">
      <c r="A8598" t="s">
        <v>8712</v>
      </c>
      <c r="B8598" t="s">
        <v>55</v>
      </c>
      <c r="C8598">
        <v>5354.3655349999999</v>
      </c>
      <c r="D8598" t="s">
        <v>26</v>
      </c>
      <c r="E8598" t="s">
        <v>27</v>
      </c>
      <c r="F8598" t="s">
        <v>92</v>
      </c>
      <c r="G8598" t="s">
        <v>152</v>
      </c>
      <c r="H8598" t="s">
        <v>107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99</v>
      </c>
      <c r="T8598" t="s">
        <v>36</v>
      </c>
      <c r="U8598" t="s">
        <v>69</v>
      </c>
      <c r="V8598">
        <v>331.2</v>
      </c>
      <c r="W8598" t="s">
        <v>49</v>
      </c>
      <c r="X8598" t="s">
        <v>87</v>
      </c>
    </row>
    <row r="8599" spans="1:24" x14ac:dyDescent="0.25">
      <c r="A8599" t="s">
        <v>8713</v>
      </c>
      <c r="B8599" t="s">
        <v>55</v>
      </c>
      <c r="C8599">
        <v>7449.855125</v>
      </c>
      <c r="D8599" t="s">
        <v>26</v>
      </c>
      <c r="E8599" t="s">
        <v>42</v>
      </c>
      <c r="F8599" t="s">
        <v>92</v>
      </c>
      <c r="G8599" t="s">
        <v>186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99</v>
      </c>
      <c r="T8599" t="s">
        <v>68</v>
      </c>
      <c r="U8599" t="s">
        <v>37</v>
      </c>
      <c r="V8599">
        <v>1483.2</v>
      </c>
      <c r="W8599" t="s">
        <v>122</v>
      </c>
      <c r="X8599" t="s">
        <v>113</v>
      </c>
    </row>
    <row r="8600" spans="1:24" x14ac:dyDescent="0.25">
      <c r="A8600" t="s">
        <v>8714</v>
      </c>
      <c r="B8600" t="s">
        <v>55</v>
      </c>
      <c r="C8600">
        <v>3112.049841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94</v>
      </c>
      <c r="U8600" t="s">
        <v>84</v>
      </c>
      <c r="V8600">
        <v>181.538354</v>
      </c>
      <c r="W8600" t="s">
        <v>49</v>
      </c>
      <c r="X8600" t="s">
        <v>39</v>
      </c>
    </row>
    <row r="8601" spans="1:24" x14ac:dyDescent="0.25">
      <c r="A8601" t="s">
        <v>8715</v>
      </c>
      <c r="B8601" t="s">
        <v>55</v>
      </c>
      <c r="C8601">
        <v>4386.2775579999998</v>
      </c>
      <c r="D8601" t="s">
        <v>66</v>
      </c>
      <c r="E8601" t="s">
        <v>27</v>
      </c>
      <c r="F8601" t="s">
        <v>71</v>
      </c>
      <c r="G8601" s="1">
        <v>40849</v>
      </c>
      <c r="H8601" t="s">
        <v>160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321.60000000000002</v>
      </c>
      <c r="W8601" t="s">
        <v>49</v>
      </c>
      <c r="X8601" t="s">
        <v>39</v>
      </c>
    </row>
    <row r="8602" spans="1:24" x14ac:dyDescent="0.25">
      <c r="A8602" t="s">
        <v>8716</v>
      </c>
      <c r="B8602" t="s">
        <v>55</v>
      </c>
      <c r="C8602">
        <v>4865.8482180000001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90</v>
      </c>
      <c r="T8602" t="s">
        <v>68</v>
      </c>
      <c r="U8602" t="s">
        <v>37</v>
      </c>
      <c r="V8602">
        <v>302.39999999999998</v>
      </c>
      <c r="W8602" t="s">
        <v>49</v>
      </c>
      <c r="X8602" t="s">
        <v>39</v>
      </c>
    </row>
    <row r="8603" spans="1:24" x14ac:dyDescent="0.25">
      <c r="A8603" t="s">
        <v>8717</v>
      </c>
      <c r="B8603" t="s">
        <v>55</v>
      </c>
      <c r="C8603">
        <v>6993.380588</v>
      </c>
      <c r="D8603" t="s">
        <v>26</v>
      </c>
      <c r="E8603" t="s">
        <v>27</v>
      </c>
      <c r="F8603" t="s">
        <v>28</v>
      </c>
      <c r="G8603" t="s">
        <v>86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439.70111800000001</v>
      </c>
      <c r="W8603" t="s">
        <v>49</v>
      </c>
      <c r="X8603" t="s">
        <v>39</v>
      </c>
    </row>
    <row r="8604" spans="1:24" x14ac:dyDescent="0.25">
      <c r="A8604" t="s">
        <v>8718</v>
      </c>
      <c r="B8604" t="s">
        <v>55</v>
      </c>
      <c r="C8604">
        <v>5860.4830899999997</v>
      </c>
      <c r="D8604" t="s">
        <v>26</v>
      </c>
      <c r="E8604" t="s">
        <v>27</v>
      </c>
      <c r="F8604" t="s">
        <v>28</v>
      </c>
      <c r="G8604" t="s">
        <v>207</v>
      </c>
      <c r="H8604" t="s">
        <v>30</v>
      </c>
      <c r="I8604" t="s">
        <v>31</v>
      </c>
      <c r="J8604">
        <v>36889</v>
      </c>
      <c r="K8604" t="s">
        <v>75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99</v>
      </c>
      <c r="T8604" t="s">
        <v>36</v>
      </c>
      <c r="U8604" t="s">
        <v>37</v>
      </c>
      <c r="V8604">
        <v>192.186026</v>
      </c>
      <c r="W8604" t="s">
        <v>49</v>
      </c>
      <c r="X8604" t="s">
        <v>39</v>
      </c>
    </row>
    <row r="8605" spans="1:24" x14ac:dyDescent="0.25">
      <c r="A8605" t="s">
        <v>8719</v>
      </c>
      <c r="B8605" t="s">
        <v>55</v>
      </c>
      <c r="C8605">
        <v>9115.5716900000007</v>
      </c>
      <c r="D8605" t="s">
        <v>26</v>
      </c>
      <c r="E8605" t="s">
        <v>27</v>
      </c>
      <c r="F8605" t="s">
        <v>28</v>
      </c>
      <c r="G8605" t="s">
        <v>180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84</v>
      </c>
      <c r="V8605">
        <v>173.08002400000001</v>
      </c>
      <c r="W8605" t="s">
        <v>60</v>
      </c>
      <c r="X8605" t="s">
        <v>39</v>
      </c>
    </row>
    <row r="8606" spans="1:24" x14ac:dyDescent="0.25">
      <c r="A8606" t="s">
        <v>8720</v>
      </c>
      <c r="B8606" t="s">
        <v>55</v>
      </c>
      <c r="C8606">
        <v>5300.6863940000003</v>
      </c>
      <c r="D8606" t="s">
        <v>26</v>
      </c>
      <c r="E8606" t="s">
        <v>27</v>
      </c>
      <c r="F8606" t="s">
        <v>73</v>
      </c>
      <c r="G8606" t="s">
        <v>152</v>
      </c>
      <c r="H8606" t="s">
        <v>107</v>
      </c>
      <c r="I8606" t="s">
        <v>57</v>
      </c>
      <c r="J8606">
        <v>26585</v>
      </c>
      <c r="K8606" t="s">
        <v>75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308.65119499999997</v>
      </c>
      <c r="W8606" t="s">
        <v>49</v>
      </c>
      <c r="X8606" t="s">
        <v>113</v>
      </c>
    </row>
    <row r="8607" spans="1:24" x14ac:dyDescent="0.25">
      <c r="A8607" t="s">
        <v>8721</v>
      </c>
      <c r="B8607" t="s">
        <v>55</v>
      </c>
      <c r="C8607">
        <v>3630.269217</v>
      </c>
      <c r="D8607" t="s">
        <v>26</v>
      </c>
      <c r="E8607" t="s">
        <v>27</v>
      </c>
      <c r="F8607" t="s">
        <v>28</v>
      </c>
      <c r="G8607" t="s">
        <v>152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>
        <v>727.2</v>
      </c>
      <c r="W8607" t="s">
        <v>60</v>
      </c>
      <c r="X8607" t="s">
        <v>87</v>
      </c>
    </row>
    <row r="8608" spans="1:24" x14ac:dyDescent="0.25">
      <c r="A8608" t="s">
        <v>8722</v>
      </c>
      <c r="B8608" t="s">
        <v>55</v>
      </c>
      <c r="C8608">
        <v>8819.0189339999997</v>
      </c>
      <c r="D8608" t="s">
        <v>66</v>
      </c>
      <c r="E8608" t="s">
        <v>27</v>
      </c>
      <c r="F8608" t="s">
        <v>92</v>
      </c>
      <c r="G8608" s="1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99</v>
      </c>
      <c r="T8608" t="s">
        <v>68</v>
      </c>
      <c r="U8608" t="s">
        <v>84</v>
      </c>
      <c r="V8608">
        <v>528</v>
      </c>
      <c r="W8608" t="s">
        <v>60</v>
      </c>
      <c r="X8608" t="s">
        <v>39</v>
      </c>
    </row>
    <row r="8609" spans="1:24" x14ac:dyDescent="0.25">
      <c r="A8609" t="s">
        <v>8723</v>
      </c>
      <c r="B8609" t="s">
        <v>55</v>
      </c>
      <c r="C8609">
        <v>5389.4994649999999</v>
      </c>
      <c r="D8609" t="s">
        <v>66</v>
      </c>
      <c r="E8609" t="s">
        <v>42</v>
      </c>
      <c r="F8609" t="s">
        <v>71</v>
      </c>
      <c r="G8609" s="1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>
        <v>57.712985000000003</v>
      </c>
      <c r="W8609" t="s">
        <v>138</v>
      </c>
      <c r="X8609" t="s">
        <v>39</v>
      </c>
    </row>
    <row r="8610" spans="1:24" x14ac:dyDescent="0.25">
      <c r="A8610" t="s">
        <v>8724</v>
      </c>
      <c r="B8610" t="s">
        <v>55</v>
      </c>
      <c r="C8610">
        <v>3123.0809939999999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99</v>
      </c>
      <c r="T8610" t="s">
        <v>36</v>
      </c>
      <c r="U8610" t="s">
        <v>37</v>
      </c>
      <c r="V8610">
        <v>960.11539900000002</v>
      </c>
      <c r="W8610" t="s">
        <v>60</v>
      </c>
      <c r="X8610" t="s">
        <v>113</v>
      </c>
    </row>
    <row r="8611" spans="1:24" x14ac:dyDescent="0.25">
      <c r="A8611" t="s">
        <v>8725</v>
      </c>
      <c r="B8611" t="s">
        <v>55</v>
      </c>
      <c r="C8611">
        <v>2435.3215449999998</v>
      </c>
      <c r="D8611" t="s">
        <v>26</v>
      </c>
      <c r="E8611" t="s">
        <v>27</v>
      </c>
      <c r="F8611" t="s">
        <v>71</v>
      </c>
      <c r="G8611" t="s">
        <v>81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99</v>
      </c>
      <c r="T8611" t="s">
        <v>68</v>
      </c>
      <c r="U8611" t="s">
        <v>84</v>
      </c>
      <c r="V8611">
        <v>292.8</v>
      </c>
      <c r="W8611" t="s">
        <v>49</v>
      </c>
      <c r="X8611" t="s">
        <v>87</v>
      </c>
    </row>
    <row r="8612" spans="1:24" x14ac:dyDescent="0.25">
      <c r="A8612" t="s">
        <v>8726</v>
      </c>
      <c r="B8612" t="s">
        <v>55</v>
      </c>
      <c r="C8612">
        <v>8754.2334040000005</v>
      </c>
      <c r="D8612" t="s">
        <v>26</v>
      </c>
      <c r="E8612" t="s">
        <v>27</v>
      </c>
      <c r="F8612" t="s">
        <v>92</v>
      </c>
      <c r="G8612" s="1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39.497929999999997</v>
      </c>
      <c r="W8612" t="s">
        <v>60</v>
      </c>
      <c r="X8612" t="s">
        <v>39</v>
      </c>
    </row>
    <row r="8613" spans="1:24" x14ac:dyDescent="0.25">
      <c r="A8613" t="s">
        <v>8727</v>
      </c>
      <c r="B8613" t="s">
        <v>55</v>
      </c>
      <c r="C8613">
        <v>2628.5630959999999</v>
      </c>
      <c r="D8613" t="s">
        <v>26</v>
      </c>
      <c r="E8613" t="s">
        <v>27</v>
      </c>
      <c r="F8613" t="s">
        <v>71</v>
      </c>
      <c r="G8613" t="s">
        <v>106</v>
      </c>
      <c r="H8613" t="s">
        <v>30</v>
      </c>
      <c r="I8613" t="s">
        <v>31</v>
      </c>
      <c r="J8613">
        <v>84498</v>
      </c>
      <c r="K8613" t="s">
        <v>75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84</v>
      </c>
      <c r="V8613">
        <v>255.210049</v>
      </c>
      <c r="W8613" t="s">
        <v>49</v>
      </c>
      <c r="X8613" t="s">
        <v>39</v>
      </c>
    </row>
    <row r="8614" spans="1:24" x14ac:dyDescent="0.25">
      <c r="A8614" t="s">
        <v>8728</v>
      </c>
      <c r="B8614" t="s">
        <v>55</v>
      </c>
      <c r="C8614">
        <v>6669.184698</v>
      </c>
      <c r="D8614" t="s">
        <v>26</v>
      </c>
      <c r="E8614" t="s">
        <v>27</v>
      </c>
      <c r="F8614" t="s">
        <v>92</v>
      </c>
      <c r="G8614" t="s">
        <v>96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90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25">
      <c r="A8615" t="s">
        <v>8729</v>
      </c>
      <c r="B8615" t="s">
        <v>55</v>
      </c>
      <c r="C8615">
        <v>6765.8005320000002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75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378.75258000000002</v>
      </c>
      <c r="W8615" t="s">
        <v>49</v>
      </c>
      <c r="X8615" t="s">
        <v>39</v>
      </c>
    </row>
    <row r="8616" spans="1:24" x14ac:dyDescent="0.25">
      <c r="A8616" t="s">
        <v>8730</v>
      </c>
      <c r="B8616" t="s">
        <v>55</v>
      </c>
      <c r="C8616">
        <v>10013.77995</v>
      </c>
      <c r="D8616" t="s">
        <v>26</v>
      </c>
      <c r="E8616" t="s">
        <v>42</v>
      </c>
      <c r="F8616" t="s">
        <v>28</v>
      </c>
      <c r="G8616" s="1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99</v>
      </c>
      <c r="T8616" t="s">
        <v>68</v>
      </c>
      <c r="U8616" t="s">
        <v>84</v>
      </c>
      <c r="V8616">
        <v>773.69026799999995</v>
      </c>
      <c r="W8616" t="s">
        <v>138</v>
      </c>
      <c r="X8616" t="s">
        <v>39</v>
      </c>
    </row>
    <row r="8617" spans="1:24" x14ac:dyDescent="0.25">
      <c r="A8617" t="s">
        <v>8731</v>
      </c>
      <c r="B8617" t="s">
        <v>55</v>
      </c>
      <c r="C8617">
        <v>11288.172039999999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75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>
        <v>307.89535000000001</v>
      </c>
      <c r="W8617" t="s">
        <v>49</v>
      </c>
      <c r="X8617" t="s">
        <v>39</v>
      </c>
    </row>
    <row r="8618" spans="1:24" x14ac:dyDescent="0.25">
      <c r="A8618" t="s">
        <v>8732</v>
      </c>
      <c r="B8618" t="s">
        <v>55</v>
      </c>
      <c r="C8618">
        <v>4686.4696739999999</v>
      </c>
      <c r="D8618" t="s">
        <v>66</v>
      </c>
      <c r="E8618" t="s">
        <v>27</v>
      </c>
      <c r="F8618" t="s">
        <v>71</v>
      </c>
      <c r="G8618" s="1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566.4</v>
      </c>
      <c r="W8618" t="s">
        <v>60</v>
      </c>
      <c r="X8618" t="s">
        <v>39</v>
      </c>
    </row>
    <row r="8619" spans="1:24" x14ac:dyDescent="0.25">
      <c r="A8619" t="s">
        <v>8733</v>
      </c>
      <c r="B8619" t="s">
        <v>55</v>
      </c>
      <c r="C8619">
        <v>7131.7312910000001</v>
      </c>
      <c r="D8619" t="s">
        <v>26</v>
      </c>
      <c r="E8619" t="s">
        <v>27</v>
      </c>
      <c r="F8619" t="s">
        <v>92</v>
      </c>
      <c r="G8619" s="1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741.6</v>
      </c>
      <c r="W8619" t="s">
        <v>138</v>
      </c>
      <c r="X8619" t="s">
        <v>87</v>
      </c>
    </row>
    <row r="8620" spans="1:24" x14ac:dyDescent="0.25">
      <c r="A8620" t="s">
        <v>8734</v>
      </c>
      <c r="B8620" t="s">
        <v>55</v>
      </c>
      <c r="C8620">
        <v>9051.7121609999995</v>
      </c>
      <c r="D8620" t="s">
        <v>26</v>
      </c>
      <c r="E8620" t="s">
        <v>52</v>
      </c>
      <c r="F8620" t="s">
        <v>73</v>
      </c>
      <c r="G8620" s="1">
        <v>40878</v>
      </c>
      <c r="H8620" t="s">
        <v>30</v>
      </c>
      <c r="I8620" t="s">
        <v>57</v>
      </c>
      <c r="J8620">
        <v>60964</v>
      </c>
      <c r="K8620" t="s">
        <v>75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99</v>
      </c>
      <c r="T8620" t="s">
        <v>48</v>
      </c>
      <c r="U8620" t="s">
        <v>37</v>
      </c>
      <c r="V8620">
        <v>327.72371299999998</v>
      </c>
      <c r="W8620" t="s">
        <v>49</v>
      </c>
      <c r="X8620" t="s">
        <v>39</v>
      </c>
    </row>
    <row r="8621" spans="1:24" x14ac:dyDescent="0.25">
      <c r="A8621" t="s">
        <v>8735</v>
      </c>
      <c r="B8621" t="s">
        <v>55</v>
      </c>
      <c r="C8621">
        <v>5306.1627410000001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>
        <v>321.60000000000002</v>
      </c>
      <c r="W8621" t="s">
        <v>49</v>
      </c>
      <c r="X8621" t="s">
        <v>87</v>
      </c>
    </row>
    <row r="8622" spans="1:24" x14ac:dyDescent="0.25">
      <c r="A8622" t="s">
        <v>8736</v>
      </c>
      <c r="B8622" t="s">
        <v>55</v>
      </c>
      <c r="C8622">
        <v>5133.635886</v>
      </c>
      <c r="D8622" t="s">
        <v>26</v>
      </c>
      <c r="E8622" t="s">
        <v>27</v>
      </c>
      <c r="F8622" t="s">
        <v>71</v>
      </c>
      <c r="G8622" t="s">
        <v>101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99</v>
      </c>
      <c r="T8622" t="s">
        <v>68</v>
      </c>
      <c r="U8622" t="s">
        <v>37</v>
      </c>
      <c r="V8622">
        <v>98.354737</v>
      </c>
      <c r="W8622" t="s">
        <v>49</v>
      </c>
      <c r="X8622" t="s">
        <v>39</v>
      </c>
    </row>
    <row r="8623" spans="1:24" x14ac:dyDescent="0.25">
      <c r="A8623" t="s">
        <v>8737</v>
      </c>
      <c r="B8623" t="s">
        <v>55</v>
      </c>
      <c r="C8623">
        <v>11124.60499</v>
      </c>
      <c r="D8623" t="s">
        <v>26</v>
      </c>
      <c r="E8623" t="s">
        <v>52</v>
      </c>
      <c r="F8623" t="s">
        <v>28</v>
      </c>
      <c r="G8623" t="s">
        <v>214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99</v>
      </c>
      <c r="T8623" t="s">
        <v>48</v>
      </c>
      <c r="U8623" t="s">
        <v>37</v>
      </c>
      <c r="V8623">
        <v>806.4</v>
      </c>
      <c r="W8623" t="s">
        <v>38</v>
      </c>
      <c r="X8623" t="s">
        <v>87</v>
      </c>
    </row>
    <row r="8624" spans="1:24" x14ac:dyDescent="0.25">
      <c r="A8624" t="s">
        <v>8738</v>
      </c>
      <c r="B8624" t="s">
        <v>55</v>
      </c>
      <c r="C8624">
        <v>7285.1039129999999</v>
      </c>
      <c r="D8624" t="s">
        <v>26</v>
      </c>
      <c r="E8624" t="s">
        <v>42</v>
      </c>
      <c r="F8624" t="s">
        <v>73</v>
      </c>
      <c r="G8624" s="1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84</v>
      </c>
      <c r="V8624">
        <v>436.8</v>
      </c>
      <c r="W8624" t="s">
        <v>38</v>
      </c>
      <c r="X8624" t="s">
        <v>39</v>
      </c>
    </row>
    <row r="8625" spans="1:24" x14ac:dyDescent="0.25">
      <c r="A8625" t="s">
        <v>8739</v>
      </c>
      <c r="B8625" t="s">
        <v>55</v>
      </c>
      <c r="C8625">
        <v>14627.92807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>
        <v>580.79999999999995</v>
      </c>
      <c r="W8625" t="s">
        <v>60</v>
      </c>
      <c r="X8625" t="s">
        <v>39</v>
      </c>
    </row>
    <row r="8626" spans="1:24" x14ac:dyDescent="0.25">
      <c r="A8626" t="s">
        <v>8740</v>
      </c>
      <c r="B8626" t="s">
        <v>55</v>
      </c>
      <c r="C8626">
        <v>17086.753710000001</v>
      </c>
      <c r="D8626" t="s">
        <v>26</v>
      </c>
      <c r="E8626" t="s">
        <v>27</v>
      </c>
      <c r="F8626" t="s">
        <v>71</v>
      </c>
      <c r="G8626" s="1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90</v>
      </c>
      <c r="T8626" t="s">
        <v>68</v>
      </c>
      <c r="U8626" t="s">
        <v>84</v>
      </c>
      <c r="V8626">
        <v>453.6</v>
      </c>
      <c r="W8626" t="s">
        <v>38</v>
      </c>
      <c r="X8626" t="s">
        <v>87</v>
      </c>
    </row>
    <row r="8627" spans="1:24" x14ac:dyDescent="0.25">
      <c r="A8627" t="s">
        <v>8741</v>
      </c>
      <c r="B8627" t="s">
        <v>55</v>
      </c>
      <c r="C8627">
        <v>4298.3785669999997</v>
      </c>
      <c r="D8627" t="s">
        <v>26</v>
      </c>
      <c r="E8627" t="s">
        <v>27</v>
      </c>
      <c r="F8627" t="s">
        <v>28</v>
      </c>
      <c r="G8627" t="s">
        <v>81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556.79999999999995</v>
      </c>
      <c r="W8627" t="s">
        <v>60</v>
      </c>
      <c r="X8627" t="s">
        <v>39</v>
      </c>
    </row>
    <row r="8628" spans="1:24" x14ac:dyDescent="0.25">
      <c r="A8628" t="s">
        <v>8742</v>
      </c>
      <c r="B8628" t="s">
        <v>55</v>
      </c>
      <c r="C8628">
        <v>5018.894421</v>
      </c>
      <c r="D8628" t="s">
        <v>26</v>
      </c>
      <c r="E8628" t="s">
        <v>27</v>
      </c>
      <c r="F8628" t="s">
        <v>142</v>
      </c>
      <c r="G8628" s="1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99</v>
      </c>
      <c r="T8628" t="s">
        <v>68</v>
      </c>
      <c r="U8628" t="s">
        <v>37</v>
      </c>
      <c r="V8628">
        <v>50.800185999999997</v>
      </c>
      <c r="W8628" t="s">
        <v>49</v>
      </c>
      <c r="X8628" t="s">
        <v>39</v>
      </c>
    </row>
    <row r="8629" spans="1:24" x14ac:dyDescent="0.25">
      <c r="A8629" t="s">
        <v>8743</v>
      </c>
      <c r="B8629" t="s">
        <v>55</v>
      </c>
      <c r="C8629">
        <v>7200.6648770000002</v>
      </c>
      <c r="D8629" t="s">
        <v>66</v>
      </c>
      <c r="E8629" t="s">
        <v>27</v>
      </c>
      <c r="F8629" t="s">
        <v>71</v>
      </c>
      <c r="G8629" t="s">
        <v>77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>
        <v>316.8</v>
      </c>
      <c r="W8629" t="s">
        <v>49</v>
      </c>
      <c r="X8629" t="s">
        <v>39</v>
      </c>
    </row>
    <row r="8630" spans="1:24" x14ac:dyDescent="0.25">
      <c r="A8630" t="s">
        <v>8744</v>
      </c>
      <c r="B8630" t="s">
        <v>55</v>
      </c>
      <c r="C8630">
        <v>9591.0282530000004</v>
      </c>
      <c r="D8630" t="s">
        <v>26</v>
      </c>
      <c r="E8630" t="s">
        <v>42</v>
      </c>
      <c r="F8630" t="s">
        <v>28</v>
      </c>
      <c r="G8630" s="1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150.952506</v>
      </c>
      <c r="W8630" t="s">
        <v>60</v>
      </c>
      <c r="X8630" t="s">
        <v>39</v>
      </c>
    </row>
    <row r="8631" spans="1:24" x14ac:dyDescent="0.25">
      <c r="A8631" t="s">
        <v>8745</v>
      </c>
      <c r="B8631" t="s">
        <v>55</v>
      </c>
      <c r="C8631">
        <v>3240.6675310000001</v>
      </c>
      <c r="D8631" t="s">
        <v>26</v>
      </c>
      <c r="E8631" t="s">
        <v>42</v>
      </c>
      <c r="F8631" t="s">
        <v>92</v>
      </c>
      <c r="G8631" t="s">
        <v>86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128.57791</v>
      </c>
      <c r="W8631" t="s">
        <v>49</v>
      </c>
      <c r="X8631" t="s">
        <v>39</v>
      </c>
    </row>
    <row r="8632" spans="1:24" x14ac:dyDescent="0.25">
      <c r="A8632" t="s">
        <v>8746</v>
      </c>
      <c r="B8632" t="s">
        <v>55</v>
      </c>
      <c r="C8632">
        <v>8906.5060900000008</v>
      </c>
      <c r="D8632" t="s">
        <v>26</v>
      </c>
      <c r="E8632" t="s">
        <v>27</v>
      </c>
      <c r="F8632" t="s">
        <v>92</v>
      </c>
      <c r="G8632" s="1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99</v>
      </c>
      <c r="T8632" t="s">
        <v>68</v>
      </c>
      <c r="U8632" t="s">
        <v>37</v>
      </c>
      <c r="V8632">
        <v>566.4</v>
      </c>
      <c r="W8632" t="s">
        <v>60</v>
      </c>
      <c r="X8632" t="s">
        <v>39</v>
      </c>
    </row>
    <row r="8633" spans="1:24" x14ac:dyDescent="0.25">
      <c r="A8633" t="s">
        <v>8747</v>
      </c>
      <c r="B8633" t="s">
        <v>55</v>
      </c>
      <c r="C8633">
        <v>2499.0365510000001</v>
      </c>
      <c r="D8633" t="s">
        <v>26</v>
      </c>
      <c r="E8633" t="s">
        <v>27</v>
      </c>
      <c r="F8633" t="s">
        <v>73</v>
      </c>
      <c r="G8633" t="s">
        <v>164</v>
      </c>
      <c r="H8633" t="s">
        <v>30</v>
      </c>
      <c r="I8633" t="s">
        <v>31</v>
      </c>
      <c r="J8633">
        <v>28264</v>
      </c>
      <c r="K8633" t="s">
        <v>32</v>
      </c>
      <c r="L863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>
        <v>364.622773</v>
      </c>
      <c r="W8633" t="s">
        <v>38</v>
      </c>
      <c r="X8633" t="s">
        <v>87</v>
      </c>
    </row>
    <row r="8634" spans="1:24" x14ac:dyDescent="0.25">
      <c r="A8634" t="s">
        <v>8748</v>
      </c>
      <c r="B8634" t="s">
        <v>55</v>
      </c>
      <c r="C8634">
        <v>8167.9923220000001</v>
      </c>
      <c r="D8634" t="s">
        <v>26</v>
      </c>
      <c r="E8634" t="s">
        <v>52</v>
      </c>
      <c r="F8634" t="s">
        <v>92</v>
      </c>
      <c r="G8634" t="s">
        <v>140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99</v>
      </c>
      <c r="T8634" t="s">
        <v>36</v>
      </c>
      <c r="U8634" t="s">
        <v>59</v>
      </c>
      <c r="V8634">
        <v>842.4</v>
      </c>
      <c r="W8634" t="s">
        <v>38</v>
      </c>
      <c r="X8634" t="s">
        <v>39</v>
      </c>
    </row>
    <row r="8635" spans="1:24" x14ac:dyDescent="0.25">
      <c r="A8635" t="s">
        <v>8749</v>
      </c>
      <c r="B8635" t="s">
        <v>55</v>
      </c>
      <c r="C8635">
        <v>5811.6118500000002</v>
      </c>
      <c r="D8635" t="s">
        <v>26</v>
      </c>
      <c r="E8635" t="s">
        <v>42</v>
      </c>
      <c r="F8635" t="s">
        <v>71</v>
      </c>
      <c r="G8635" t="s">
        <v>201</v>
      </c>
      <c r="H8635" t="s">
        <v>44</v>
      </c>
      <c r="I8635" t="s">
        <v>31</v>
      </c>
      <c r="J8635">
        <v>0</v>
      </c>
      <c r="K8635" t="s">
        <v>75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99</v>
      </c>
      <c r="T8635" t="s">
        <v>48</v>
      </c>
      <c r="U8635" t="s">
        <v>37</v>
      </c>
      <c r="V8635">
        <v>304.55012900000003</v>
      </c>
      <c r="W8635" t="s">
        <v>49</v>
      </c>
      <c r="X8635" t="s">
        <v>39</v>
      </c>
    </row>
    <row r="8636" spans="1:24" x14ac:dyDescent="0.25">
      <c r="A8636" t="s">
        <v>8750</v>
      </c>
      <c r="B8636" t="s">
        <v>55</v>
      </c>
      <c r="C8636">
        <v>18732.2012</v>
      </c>
      <c r="D8636" t="s">
        <v>26</v>
      </c>
      <c r="E8636" t="s">
        <v>27</v>
      </c>
      <c r="F8636" t="s">
        <v>71</v>
      </c>
      <c r="G8636" t="s">
        <v>276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632.16097000000002</v>
      </c>
      <c r="W8636" t="s">
        <v>138</v>
      </c>
      <c r="X8636" t="s">
        <v>39</v>
      </c>
    </row>
    <row r="8637" spans="1:24" x14ac:dyDescent="0.25">
      <c r="A8637" t="s">
        <v>8751</v>
      </c>
      <c r="B8637" t="s">
        <v>55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>
        <v>321.60000000000002</v>
      </c>
      <c r="W8637" t="s">
        <v>49</v>
      </c>
      <c r="X8637" t="s">
        <v>39</v>
      </c>
    </row>
    <row r="8638" spans="1:24" x14ac:dyDescent="0.25">
      <c r="A8638" t="s">
        <v>8752</v>
      </c>
      <c r="B8638" t="s">
        <v>55</v>
      </c>
      <c r="C8638">
        <v>8869.6311430000005</v>
      </c>
      <c r="D8638" t="s">
        <v>26</v>
      </c>
      <c r="E8638" t="s">
        <v>27</v>
      </c>
      <c r="F8638" t="s">
        <v>92</v>
      </c>
      <c r="G8638" t="s">
        <v>214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90</v>
      </c>
      <c r="T8638" t="s">
        <v>36</v>
      </c>
      <c r="U8638" t="s">
        <v>37</v>
      </c>
      <c r="V8638">
        <v>571.20000000000005</v>
      </c>
      <c r="W8638" t="s">
        <v>60</v>
      </c>
      <c r="X8638" t="s">
        <v>39</v>
      </c>
    </row>
    <row r="8639" spans="1:24" x14ac:dyDescent="0.25">
      <c r="A8639" t="s">
        <v>8753</v>
      </c>
      <c r="B8639" t="s">
        <v>55</v>
      </c>
      <c r="C8639">
        <v>2878.8469409999998</v>
      </c>
      <c r="D8639" t="s">
        <v>26</v>
      </c>
      <c r="E8639" t="s">
        <v>42</v>
      </c>
      <c r="F8639" t="s">
        <v>92</v>
      </c>
      <c r="G8639" t="s">
        <v>140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113</v>
      </c>
    </row>
    <row r="8640" spans="1:24" x14ac:dyDescent="0.25">
      <c r="A8640" t="s">
        <v>8754</v>
      </c>
      <c r="B8640" t="s">
        <v>55</v>
      </c>
      <c r="C8640">
        <v>2810.9570530000001</v>
      </c>
      <c r="D8640" t="s">
        <v>26</v>
      </c>
      <c r="E8640" t="s">
        <v>27</v>
      </c>
      <c r="F8640" t="s">
        <v>92</v>
      </c>
      <c r="G8640" s="1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99</v>
      </c>
      <c r="T8640" t="s">
        <v>94</v>
      </c>
      <c r="U8640" t="s">
        <v>59</v>
      </c>
      <c r="V8640">
        <v>340.8</v>
      </c>
      <c r="W8640" t="s">
        <v>49</v>
      </c>
      <c r="X8640" t="s">
        <v>39</v>
      </c>
    </row>
    <row r="8641" spans="1:24" x14ac:dyDescent="0.25">
      <c r="A8641" t="s">
        <v>8755</v>
      </c>
      <c r="B8641" t="s">
        <v>55</v>
      </c>
      <c r="C8641">
        <v>2701.0397189999999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84</v>
      </c>
      <c r="V8641">
        <v>402.45629600000001</v>
      </c>
      <c r="W8641" t="s">
        <v>49</v>
      </c>
      <c r="X8641" t="s">
        <v>87</v>
      </c>
    </row>
    <row r="8642" spans="1:24" x14ac:dyDescent="0.25">
      <c r="A8642" t="s">
        <v>8756</v>
      </c>
      <c r="B8642" t="s">
        <v>55</v>
      </c>
      <c r="C8642">
        <v>2449.5800479999998</v>
      </c>
      <c r="D8642" t="s">
        <v>26</v>
      </c>
      <c r="E8642" t="s">
        <v>27</v>
      </c>
      <c r="F8642" t="s">
        <v>92</v>
      </c>
      <c r="G8642" t="s">
        <v>166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84</v>
      </c>
      <c r="V8642">
        <v>496.8</v>
      </c>
      <c r="W8642" t="s">
        <v>49</v>
      </c>
      <c r="X8642" t="s">
        <v>113</v>
      </c>
    </row>
    <row r="8643" spans="1:24" x14ac:dyDescent="0.25">
      <c r="A8643" t="s">
        <v>8757</v>
      </c>
      <c r="B8643" t="s">
        <v>55</v>
      </c>
      <c r="C8643">
        <v>9445.9259849999999</v>
      </c>
      <c r="D8643" t="s">
        <v>26</v>
      </c>
      <c r="E8643" t="s">
        <v>42</v>
      </c>
      <c r="F8643" t="s">
        <v>71</v>
      </c>
      <c r="G8643" s="1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94</v>
      </c>
      <c r="U8643" t="s">
        <v>59</v>
      </c>
      <c r="V8643">
        <v>23.788022000000002</v>
      </c>
      <c r="W8643" t="s">
        <v>49</v>
      </c>
      <c r="X8643" t="s">
        <v>87</v>
      </c>
    </row>
    <row r="8644" spans="1:24" x14ac:dyDescent="0.25">
      <c r="A8644" t="s">
        <v>8758</v>
      </c>
      <c r="B8644" t="s">
        <v>55</v>
      </c>
      <c r="C8644">
        <v>4414.5776880000003</v>
      </c>
      <c r="D8644" t="s">
        <v>26</v>
      </c>
      <c r="E8644" t="s">
        <v>27</v>
      </c>
      <c r="F8644" t="s">
        <v>92</v>
      </c>
      <c r="G8644" s="1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99</v>
      </c>
      <c r="T8644" t="s">
        <v>48</v>
      </c>
      <c r="U8644" t="s">
        <v>37</v>
      </c>
      <c r="V8644">
        <v>643.87706700000001</v>
      </c>
      <c r="W8644" t="s">
        <v>49</v>
      </c>
      <c r="X8644" t="s">
        <v>39</v>
      </c>
    </row>
    <row r="8645" spans="1:24" x14ac:dyDescent="0.25">
      <c r="A8645" t="s">
        <v>8759</v>
      </c>
      <c r="B8645" t="s">
        <v>55</v>
      </c>
      <c r="C8645">
        <v>6785.5363340000004</v>
      </c>
      <c r="D8645" t="s">
        <v>26</v>
      </c>
      <c r="E8645" t="s">
        <v>52</v>
      </c>
      <c r="F8645" t="s">
        <v>28</v>
      </c>
      <c r="G8645" t="s">
        <v>207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1439.6760019999999</v>
      </c>
      <c r="W8645" t="s">
        <v>138</v>
      </c>
      <c r="X8645" t="s">
        <v>87</v>
      </c>
    </row>
    <row r="8646" spans="1:24" x14ac:dyDescent="0.25">
      <c r="A8646" t="s">
        <v>8760</v>
      </c>
      <c r="B8646" t="s">
        <v>55</v>
      </c>
      <c r="C8646">
        <v>3600.9343260000001</v>
      </c>
      <c r="D8646" t="s">
        <v>66</v>
      </c>
      <c r="E8646" t="s">
        <v>27</v>
      </c>
      <c r="F8646" t="s">
        <v>92</v>
      </c>
      <c r="G8646" t="s">
        <v>207</v>
      </c>
      <c r="H8646" t="s">
        <v>160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99</v>
      </c>
      <c r="T8646" t="s">
        <v>36</v>
      </c>
      <c r="U8646" t="s">
        <v>37</v>
      </c>
      <c r="V8646">
        <v>694.59828800000003</v>
      </c>
      <c r="W8646" t="s">
        <v>60</v>
      </c>
      <c r="X8646" t="s">
        <v>39</v>
      </c>
    </row>
    <row r="8647" spans="1:24" x14ac:dyDescent="0.25">
      <c r="A8647" t="s">
        <v>8761</v>
      </c>
      <c r="B8647" t="s">
        <v>55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99</v>
      </c>
      <c r="T8647" t="s">
        <v>36</v>
      </c>
      <c r="U8647" t="s">
        <v>69</v>
      </c>
      <c r="V8647">
        <v>763.2</v>
      </c>
      <c r="W8647" t="s">
        <v>60</v>
      </c>
      <c r="X8647" t="s">
        <v>39</v>
      </c>
    </row>
    <row r="8648" spans="1:24" x14ac:dyDescent="0.25">
      <c r="A8648" t="s">
        <v>8762</v>
      </c>
      <c r="B8648" t="s">
        <v>55</v>
      </c>
      <c r="C8648">
        <v>12723.153109999999</v>
      </c>
      <c r="D8648" t="s">
        <v>26</v>
      </c>
      <c r="E8648" t="s">
        <v>27</v>
      </c>
      <c r="F8648" t="s">
        <v>73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84</v>
      </c>
      <c r="V8648">
        <v>450.85948000000002</v>
      </c>
      <c r="W8648" t="s">
        <v>38</v>
      </c>
      <c r="X8648" t="s">
        <v>87</v>
      </c>
    </row>
    <row r="8649" spans="1:24" x14ac:dyDescent="0.25">
      <c r="A8649" t="s">
        <v>8763</v>
      </c>
      <c r="B8649" t="s">
        <v>55</v>
      </c>
      <c r="C8649">
        <v>4312.642503</v>
      </c>
      <c r="D8649" t="s">
        <v>26</v>
      </c>
      <c r="E8649" t="s">
        <v>27</v>
      </c>
      <c r="F8649" t="s">
        <v>73</v>
      </c>
      <c r="G8649" s="1">
        <v>40603</v>
      </c>
      <c r="H8649" t="s">
        <v>107</v>
      </c>
      <c r="I8649" t="s">
        <v>31</v>
      </c>
      <c r="J8649">
        <v>25404</v>
      </c>
      <c r="K8649" t="s">
        <v>32</v>
      </c>
      <c r="L8649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84</v>
      </c>
      <c r="V8649">
        <v>578.17523400000005</v>
      </c>
      <c r="W8649" t="s">
        <v>60</v>
      </c>
      <c r="X8649" t="s">
        <v>39</v>
      </c>
    </row>
    <row r="8650" spans="1:24" x14ac:dyDescent="0.25">
      <c r="A8650" t="s">
        <v>8764</v>
      </c>
      <c r="B8650" t="s">
        <v>55</v>
      </c>
      <c r="C8650">
        <v>12148.940979999999</v>
      </c>
      <c r="D8650" t="s">
        <v>26</v>
      </c>
      <c r="E8650" t="s">
        <v>27</v>
      </c>
      <c r="F8650" t="s">
        <v>92</v>
      </c>
      <c r="G8650" s="1">
        <v>40664</v>
      </c>
      <c r="H8650" t="s">
        <v>30</v>
      </c>
      <c r="I8650" t="s">
        <v>31</v>
      </c>
      <c r="J8650">
        <v>37025</v>
      </c>
      <c r="K8650" t="s">
        <v>75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90</v>
      </c>
      <c r="T8650" t="s">
        <v>48</v>
      </c>
      <c r="U8650" t="s">
        <v>84</v>
      </c>
      <c r="V8650">
        <v>427.24380300000001</v>
      </c>
      <c r="W8650" t="s">
        <v>60</v>
      </c>
      <c r="X8650" t="s">
        <v>39</v>
      </c>
    </row>
    <row r="8651" spans="1:24" x14ac:dyDescent="0.25">
      <c r="A8651" t="s">
        <v>8765</v>
      </c>
      <c r="B8651" t="s">
        <v>55</v>
      </c>
      <c r="C8651">
        <v>3549.7474659999998</v>
      </c>
      <c r="D8651" t="s">
        <v>26</v>
      </c>
      <c r="E8651" t="s">
        <v>27</v>
      </c>
      <c r="F8651" t="s">
        <v>28</v>
      </c>
      <c r="G8651" t="s">
        <v>214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25">
      <c r="A8652" t="s">
        <v>8766</v>
      </c>
      <c r="B8652" t="s">
        <v>55</v>
      </c>
      <c r="C8652">
        <v>6153.3948380000002</v>
      </c>
      <c r="D8652" t="s">
        <v>26</v>
      </c>
      <c r="E8652" t="s">
        <v>52</v>
      </c>
      <c r="F8652" t="s">
        <v>92</v>
      </c>
      <c r="G8652" t="s">
        <v>214</v>
      </c>
      <c r="H8652" t="s">
        <v>107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99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25">
      <c r="A8653" t="s">
        <v>8767</v>
      </c>
      <c r="B8653" t="s">
        <v>55</v>
      </c>
      <c r="C8653">
        <v>6272.4168229999996</v>
      </c>
      <c r="D8653" t="s">
        <v>26</v>
      </c>
      <c r="E8653" t="s">
        <v>42</v>
      </c>
      <c r="F8653" t="s">
        <v>71</v>
      </c>
      <c r="G8653" s="1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84</v>
      </c>
      <c r="V8653">
        <v>56.082107000000001</v>
      </c>
      <c r="W8653" t="s">
        <v>49</v>
      </c>
      <c r="X8653" t="s">
        <v>39</v>
      </c>
    </row>
    <row r="8654" spans="1:24" x14ac:dyDescent="0.25">
      <c r="A8654" t="s">
        <v>8768</v>
      </c>
      <c r="B8654" t="s">
        <v>55</v>
      </c>
      <c r="C8654">
        <v>2851.1611210000001</v>
      </c>
      <c r="D8654" t="s">
        <v>26</v>
      </c>
      <c r="E8654" t="s">
        <v>27</v>
      </c>
      <c r="F8654" t="s">
        <v>92</v>
      </c>
      <c r="G8654" s="1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>
        <v>484.72815300000002</v>
      </c>
      <c r="W8654" t="s">
        <v>38</v>
      </c>
      <c r="X8654" t="s">
        <v>39</v>
      </c>
    </row>
    <row r="8655" spans="1:24" x14ac:dyDescent="0.25">
      <c r="A8655" t="s">
        <v>8769</v>
      </c>
      <c r="B8655" t="s">
        <v>55</v>
      </c>
      <c r="C8655">
        <v>6781.1256720000001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143.943749</v>
      </c>
      <c r="W8655" t="s">
        <v>49</v>
      </c>
      <c r="X8655" t="s">
        <v>39</v>
      </c>
    </row>
    <row r="8656" spans="1:24" x14ac:dyDescent="0.25">
      <c r="A8656" t="s">
        <v>8770</v>
      </c>
      <c r="B8656" t="s">
        <v>55</v>
      </c>
      <c r="C8656">
        <v>4985.2392250000003</v>
      </c>
      <c r="D8656" t="s">
        <v>26</v>
      </c>
      <c r="E8656" t="s">
        <v>27</v>
      </c>
      <c r="F8656" t="s">
        <v>71</v>
      </c>
      <c r="G8656" s="1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99</v>
      </c>
      <c r="T8656" t="s">
        <v>36</v>
      </c>
      <c r="U8656" t="s">
        <v>69</v>
      </c>
      <c r="V8656">
        <v>302.39999999999998</v>
      </c>
      <c r="W8656" t="s">
        <v>49</v>
      </c>
      <c r="X8656" t="s">
        <v>39</v>
      </c>
    </row>
    <row r="8657" spans="1:24" x14ac:dyDescent="0.25">
      <c r="A8657" t="s">
        <v>8771</v>
      </c>
      <c r="B8657" t="s">
        <v>55</v>
      </c>
      <c r="C8657">
        <v>6725.0437469999997</v>
      </c>
      <c r="D8657" t="s">
        <v>26</v>
      </c>
      <c r="E8657" t="s">
        <v>42</v>
      </c>
      <c r="F8657" t="s">
        <v>71</v>
      </c>
      <c r="G8657" t="s">
        <v>86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25">
      <c r="A8658" t="s">
        <v>8772</v>
      </c>
      <c r="B8658" t="s">
        <v>55</v>
      </c>
      <c r="C8658">
        <v>36632.534319999999</v>
      </c>
      <c r="D8658" t="s">
        <v>26</v>
      </c>
      <c r="E8658" t="s">
        <v>42</v>
      </c>
      <c r="F8658" t="s">
        <v>28</v>
      </c>
      <c r="G8658" t="s">
        <v>106</v>
      </c>
      <c r="H8658" t="s">
        <v>30</v>
      </c>
      <c r="I8658" t="s">
        <v>57</v>
      </c>
      <c r="J8658">
        <v>70908</v>
      </c>
      <c r="K8658" t="s">
        <v>75</v>
      </c>
      <c r="L8658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99</v>
      </c>
      <c r="T8658" t="s">
        <v>36</v>
      </c>
      <c r="U8658" t="s">
        <v>59</v>
      </c>
      <c r="V8658">
        <v>521.44401100000005</v>
      </c>
      <c r="W8658" t="s">
        <v>60</v>
      </c>
      <c r="X8658" t="s">
        <v>39</v>
      </c>
    </row>
    <row r="8659" spans="1:24" x14ac:dyDescent="0.25">
      <c r="A8659" t="s">
        <v>8773</v>
      </c>
      <c r="B8659" t="s">
        <v>55</v>
      </c>
      <c r="C8659">
        <v>5838.8991500000002</v>
      </c>
      <c r="D8659" t="s">
        <v>66</v>
      </c>
      <c r="E8659" t="s">
        <v>27</v>
      </c>
      <c r="F8659" t="s">
        <v>92</v>
      </c>
      <c r="G8659" s="1">
        <v>40695</v>
      </c>
      <c r="H8659" t="s">
        <v>30</v>
      </c>
      <c r="I8659" t="s">
        <v>57</v>
      </c>
      <c r="J8659">
        <v>81082</v>
      </c>
      <c r="K8659" t="s">
        <v>75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99</v>
      </c>
      <c r="T8659" t="s">
        <v>68</v>
      </c>
      <c r="U8659" t="s">
        <v>37</v>
      </c>
      <c r="V8659">
        <v>281.29590300000001</v>
      </c>
      <c r="W8659" t="s">
        <v>49</v>
      </c>
      <c r="X8659" t="s">
        <v>113</v>
      </c>
    </row>
    <row r="8660" spans="1:24" x14ac:dyDescent="0.25">
      <c r="A8660" t="s">
        <v>8774</v>
      </c>
      <c r="B8660" t="s">
        <v>55</v>
      </c>
      <c r="C8660">
        <v>12206.89208</v>
      </c>
      <c r="D8660" t="s">
        <v>26</v>
      </c>
      <c r="E8660" t="s">
        <v>52</v>
      </c>
      <c r="F8660" t="s">
        <v>71</v>
      </c>
      <c r="G8660" s="1">
        <v>40787</v>
      </c>
      <c r="H8660" t="s">
        <v>107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>
        <v>668.73901000000001</v>
      </c>
      <c r="W8660" t="s">
        <v>38</v>
      </c>
      <c r="X8660" t="s">
        <v>39</v>
      </c>
    </row>
    <row r="8661" spans="1:24" x14ac:dyDescent="0.25">
      <c r="A8661" t="s">
        <v>8775</v>
      </c>
      <c r="B8661" t="s">
        <v>55</v>
      </c>
      <c r="C8661">
        <v>14196.96535</v>
      </c>
      <c r="D8661" t="s">
        <v>26</v>
      </c>
      <c r="E8661" t="s">
        <v>27</v>
      </c>
      <c r="F8661" t="s">
        <v>92</v>
      </c>
      <c r="G8661" s="1">
        <v>40695</v>
      </c>
      <c r="H8661" t="s">
        <v>30</v>
      </c>
      <c r="I8661" t="s">
        <v>31</v>
      </c>
      <c r="J8661">
        <v>77738</v>
      </c>
      <c r="K8661" t="s">
        <v>75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>
        <v>463.45735200000001</v>
      </c>
      <c r="W8661" t="s">
        <v>60</v>
      </c>
      <c r="X8661" t="s">
        <v>87</v>
      </c>
    </row>
    <row r="8662" spans="1:24" x14ac:dyDescent="0.25">
      <c r="A8662" t="s">
        <v>8776</v>
      </c>
      <c r="B8662" t="s">
        <v>55</v>
      </c>
      <c r="C8662">
        <v>2670.7978210000001</v>
      </c>
      <c r="D8662" t="s">
        <v>26</v>
      </c>
      <c r="E8662" t="s">
        <v>27</v>
      </c>
      <c r="F8662" t="s">
        <v>28</v>
      </c>
      <c r="G8662" t="s">
        <v>276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90</v>
      </c>
      <c r="T8662" t="s">
        <v>36</v>
      </c>
      <c r="U8662" t="s">
        <v>69</v>
      </c>
      <c r="V8662">
        <v>366.27722399999999</v>
      </c>
      <c r="W8662" t="s">
        <v>49</v>
      </c>
      <c r="X8662" t="s">
        <v>39</v>
      </c>
    </row>
    <row r="8663" spans="1:24" x14ac:dyDescent="0.25">
      <c r="A8663" t="s">
        <v>8777</v>
      </c>
      <c r="B8663" t="s">
        <v>55</v>
      </c>
      <c r="C8663">
        <v>8033.9108619999997</v>
      </c>
      <c r="D8663" t="s">
        <v>26</v>
      </c>
      <c r="E8663" t="s">
        <v>27</v>
      </c>
      <c r="F8663" t="s">
        <v>71</v>
      </c>
      <c r="G8663" t="s">
        <v>261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84</v>
      </c>
      <c r="V8663">
        <v>341.39510300000001</v>
      </c>
      <c r="W8663" t="s">
        <v>38</v>
      </c>
      <c r="X8663" t="s">
        <v>39</v>
      </c>
    </row>
    <row r="8664" spans="1:24" x14ac:dyDescent="0.25">
      <c r="A8664" t="s">
        <v>8778</v>
      </c>
      <c r="B8664" t="s">
        <v>55</v>
      </c>
      <c r="C8664">
        <v>9685.5429769999992</v>
      </c>
      <c r="D8664" t="s">
        <v>26</v>
      </c>
      <c r="E8664" t="s">
        <v>42</v>
      </c>
      <c r="F8664" t="s">
        <v>28</v>
      </c>
      <c r="G8664" t="s">
        <v>276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99</v>
      </c>
      <c r="T8664" t="s">
        <v>94</v>
      </c>
      <c r="U8664" t="s">
        <v>69</v>
      </c>
      <c r="V8664">
        <v>538.22950200000002</v>
      </c>
      <c r="W8664" t="s">
        <v>183</v>
      </c>
      <c r="X8664" t="s">
        <v>39</v>
      </c>
    </row>
    <row r="8665" spans="1:24" x14ac:dyDescent="0.25">
      <c r="A8665" t="s">
        <v>8779</v>
      </c>
      <c r="B8665" t="s">
        <v>55</v>
      </c>
      <c r="C8665">
        <v>36168.341059999999</v>
      </c>
      <c r="D8665" t="s">
        <v>26</v>
      </c>
      <c r="E8665" t="s">
        <v>27</v>
      </c>
      <c r="F8665" t="s">
        <v>92</v>
      </c>
      <c r="G8665" s="1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>
        <v>484.8</v>
      </c>
      <c r="W8665" t="s">
        <v>60</v>
      </c>
      <c r="X8665" t="s">
        <v>39</v>
      </c>
    </row>
    <row r="8666" spans="1:24" x14ac:dyDescent="0.25">
      <c r="A8666" t="s">
        <v>8780</v>
      </c>
      <c r="B8666" t="s">
        <v>55</v>
      </c>
      <c r="C8666">
        <v>10453.255800000001</v>
      </c>
      <c r="D8666" t="s">
        <v>26</v>
      </c>
      <c r="E8666" t="s">
        <v>42</v>
      </c>
      <c r="F8666" t="s">
        <v>28</v>
      </c>
      <c r="G8666" t="s">
        <v>121</v>
      </c>
      <c r="H8666" t="s">
        <v>30</v>
      </c>
      <c r="I8666" t="s">
        <v>31</v>
      </c>
      <c r="J8666">
        <v>73604</v>
      </c>
      <c r="K8666" t="s">
        <v>75</v>
      </c>
      <c r="L8666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>
        <v>398.19283999999999</v>
      </c>
      <c r="W8666" t="s">
        <v>38</v>
      </c>
      <c r="X8666" t="s">
        <v>39</v>
      </c>
    </row>
    <row r="8667" spans="1:24" x14ac:dyDescent="0.25">
      <c r="A8667" t="s">
        <v>8781</v>
      </c>
      <c r="B8667" t="s">
        <v>55</v>
      </c>
      <c r="C8667">
        <v>5406.6948540000003</v>
      </c>
      <c r="D8667" t="s">
        <v>26</v>
      </c>
      <c r="E8667" t="s">
        <v>27</v>
      </c>
      <c r="F8667" t="s">
        <v>71</v>
      </c>
      <c r="G8667" t="s">
        <v>103</v>
      </c>
      <c r="H8667" t="s">
        <v>78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>
        <v>355.2</v>
      </c>
      <c r="W8667" t="s">
        <v>49</v>
      </c>
      <c r="X8667" t="s">
        <v>39</v>
      </c>
    </row>
    <row r="8668" spans="1:24" x14ac:dyDescent="0.25">
      <c r="A8668" t="s">
        <v>8782</v>
      </c>
      <c r="B8668" t="s">
        <v>55</v>
      </c>
      <c r="C8668">
        <v>2671.1666489999998</v>
      </c>
      <c r="D8668" t="s">
        <v>26</v>
      </c>
      <c r="E8668" t="s">
        <v>27</v>
      </c>
      <c r="F8668" t="s">
        <v>73</v>
      </c>
      <c r="G8668" t="s">
        <v>77</v>
      </c>
      <c r="H8668" t="s">
        <v>78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99</v>
      </c>
      <c r="T8668" t="s">
        <v>68</v>
      </c>
      <c r="U8668" t="s">
        <v>84</v>
      </c>
      <c r="V8668">
        <v>127.15713700000001</v>
      </c>
      <c r="W8668" t="s">
        <v>49</v>
      </c>
      <c r="X8668" t="s">
        <v>39</v>
      </c>
    </row>
    <row r="8669" spans="1:24" x14ac:dyDescent="0.25">
      <c r="A8669" t="s">
        <v>8783</v>
      </c>
      <c r="B8669" t="s">
        <v>55</v>
      </c>
      <c r="C8669">
        <v>3531.3481649999999</v>
      </c>
      <c r="D8669" t="s">
        <v>26</v>
      </c>
      <c r="E8669" t="s">
        <v>42</v>
      </c>
      <c r="F8669" t="s">
        <v>92</v>
      </c>
      <c r="G8669" s="1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>
        <v>958.50274300000001</v>
      </c>
      <c r="W8669" t="s">
        <v>38</v>
      </c>
      <c r="X8669" t="s">
        <v>87</v>
      </c>
    </row>
    <row r="8670" spans="1:24" x14ac:dyDescent="0.25">
      <c r="A8670" t="s">
        <v>8784</v>
      </c>
      <c r="B8670" t="s">
        <v>55</v>
      </c>
      <c r="C8670">
        <v>4835.5695050000004</v>
      </c>
      <c r="D8670" t="s">
        <v>26</v>
      </c>
      <c r="E8670" t="s">
        <v>27</v>
      </c>
      <c r="F8670" t="s">
        <v>92</v>
      </c>
      <c r="G8670" s="1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99</v>
      </c>
      <c r="T8670" t="s">
        <v>48</v>
      </c>
      <c r="U8670" t="s">
        <v>37</v>
      </c>
      <c r="V8670">
        <v>511.2</v>
      </c>
      <c r="W8670" t="s">
        <v>49</v>
      </c>
      <c r="X8670" t="s">
        <v>39</v>
      </c>
    </row>
    <row r="8671" spans="1:24" x14ac:dyDescent="0.25">
      <c r="A8671" t="s">
        <v>8785</v>
      </c>
      <c r="B8671" t="s">
        <v>55</v>
      </c>
      <c r="C8671">
        <v>13422.06378</v>
      </c>
      <c r="D8671" t="s">
        <v>26</v>
      </c>
      <c r="E8671" t="s">
        <v>27</v>
      </c>
      <c r="F8671" t="s">
        <v>71</v>
      </c>
      <c r="G8671" s="1">
        <v>40665</v>
      </c>
      <c r="H8671" t="s">
        <v>30</v>
      </c>
      <c r="I8671" t="s">
        <v>31</v>
      </c>
      <c r="J8671">
        <v>65024</v>
      </c>
      <c r="K8671" t="s">
        <v>75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99</v>
      </c>
      <c r="T8671" t="s">
        <v>68</v>
      </c>
      <c r="U8671" t="s">
        <v>59</v>
      </c>
      <c r="V8671">
        <v>189.86932899999999</v>
      </c>
      <c r="W8671" t="s">
        <v>49</v>
      </c>
      <c r="X8671" t="s">
        <v>39</v>
      </c>
    </row>
    <row r="8672" spans="1:24" x14ac:dyDescent="0.25">
      <c r="A8672" t="s">
        <v>8786</v>
      </c>
      <c r="B8672" t="s">
        <v>55</v>
      </c>
      <c r="C8672">
        <v>2424.2246620000001</v>
      </c>
      <c r="D8672" t="s">
        <v>26</v>
      </c>
      <c r="E8672" t="s">
        <v>27</v>
      </c>
      <c r="F8672" t="s">
        <v>28</v>
      </c>
      <c r="G8672" t="s">
        <v>240</v>
      </c>
      <c r="H8672" t="s">
        <v>107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85.683520000000001</v>
      </c>
      <c r="W8672" t="s">
        <v>38</v>
      </c>
      <c r="X8672" t="s">
        <v>39</v>
      </c>
    </row>
    <row r="8673" spans="1:24" x14ac:dyDescent="0.25">
      <c r="A8673" t="s">
        <v>8787</v>
      </c>
      <c r="B8673" t="s">
        <v>55</v>
      </c>
      <c r="C8673">
        <v>2983.1104140000002</v>
      </c>
      <c r="D8673" t="s">
        <v>26</v>
      </c>
      <c r="E8673" t="s">
        <v>42</v>
      </c>
      <c r="F8673" t="s">
        <v>71</v>
      </c>
      <c r="G8673" t="s">
        <v>189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94</v>
      </c>
      <c r="U8673" t="s">
        <v>59</v>
      </c>
      <c r="V8673">
        <v>436.8</v>
      </c>
      <c r="W8673" t="s">
        <v>49</v>
      </c>
      <c r="X8673" t="s">
        <v>87</v>
      </c>
    </row>
    <row r="8674" spans="1:24" x14ac:dyDescent="0.25">
      <c r="A8674" t="s">
        <v>8788</v>
      </c>
      <c r="B8674" t="s">
        <v>55</v>
      </c>
      <c r="C8674">
        <v>14723.40712</v>
      </c>
      <c r="D8674" t="s">
        <v>26</v>
      </c>
      <c r="E8674" t="s">
        <v>42</v>
      </c>
      <c r="F8674" t="s">
        <v>73</v>
      </c>
      <c r="G8674" t="s">
        <v>240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90</v>
      </c>
      <c r="T8674" t="s">
        <v>36</v>
      </c>
      <c r="U8674" t="s">
        <v>37</v>
      </c>
      <c r="V8674">
        <v>441.6</v>
      </c>
      <c r="W8674" t="s">
        <v>49</v>
      </c>
      <c r="X8674" t="s">
        <v>39</v>
      </c>
    </row>
    <row r="8675" spans="1:24" x14ac:dyDescent="0.25">
      <c r="A8675" t="s">
        <v>8789</v>
      </c>
      <c r="B8675" t="s">
        <v>55</v>
      </c>
      <c r="C8675">
        <v>8438.4637829999992</v>
      </c>
      <c r="D8675" t="s">
        <v>26</v>
      </c>
      <c r="E8675" t="s">
        <v>27</v>
      </c>
      <c r="F8675" t="s">
        <v>71</v>
      </c>
      <c r="G8675" t="s">
        <v>96</v>
      </c>
      <c r="H8675" t="s">
        <v>107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>
        <v>585.06982500000004</v>
      </c>
      <c r="W8675" t="s">
        <v>60</v>
      </c>
      <c r="X8675" t="s">
        <v>87</v>
      </c>
    </row>
    <row r="8676" spans="1:24" x14ac:dyDescent="0.25">
      <c r="A8676" t="s">
        <v>8790</v>
      </c>
      <c r="B8676" t="s">
        <v>55</v>
      </c>
      <c r="C8676">
        <v>14435.673650000001</v>
      </c>
      <c r="D8676" t="s">
        <v>66</v>
      </c>
      <c r="E8676" t="s">
        <v>52</v>
      </c>
      <c r="F8676" t="s">
        <v>73</v>
      </c>
      <c r="G8676" t="s">
        <v>77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99</v>
      </c>
      <c r="T8676" t="s">
        <v>36</v>
      </c>
      <c r="U8676" t="s">
        <v>37</v>
      </c>
      <c r="V8676">
        <v>109.906628</v>
      </c>
      <c r="W8676" t="s">
        <v>38</v>
      </c>
      <c r="X8676" t="s">
        <v>39</v>
      </c>
    </row>
    <row r="8677" spans="1:24" x14ac:dyDescent="0.25">
      <c r="A8677" t="s">
        <v>8791</v>
      </c>
      <c r="B8677" t="s">
        <v>55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>
        <v>321.60000000000002</v>
      </c>
      <c r="W8677" t="s">
        <v>49</v>
      </c>
      <c r="X8677" t="s">
        <v>87</v>
      </c>
    </row>
    <row r="8678" spans="1:24" x14ac:dyDescent="0.25">
      <c r="A8678" t="s">
        <v>8792</v>
      </c>
      <c r="B8678" t="s">
        <v>55</v>
      </c>
      <c r="C8678">
        <v>7948.5447510000004</v>
      </c>
      <c r="D8678" t="s">
        <v>26</v>
      </c>
      <c r="E8678" t="s">
        <v>27</v>
      </c>
      <c r="F8678" t="s">
        <v>71</v>
      </c>
      <c r="G8678" t="s">
        <v>180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94</v>
      </c>
      <c r="U8678" t="s">
        <v>59</v>
      </c>
      <c r="V8678">
        <v>481.113765</v>
      </c>
      <c r="W8678" t="s">
        <v>38</v>
      </c>
      <c r="X8678" t="s">
        <v>39</v>
      </c>
    </row>
    <row r="8679" spans="1:24" x14ac:dyDescent="0.25">
      <c r="A8679" t="s">
        <v>8793</v>
      </c>
      <c r="B8679" t="s">
        <v>55</v>
      </c>
      <c r="C8679">
        <v>11378.88711</v>
      </c>
      <c r="D8679" t="s">
        <v>26</v>
      </c>
      <c r="E8679" t="s">
        <v>42</v>
      </c>
      <c r="F8679" t="s">
        <v>28</v>
      </c>
      <c r="G8679" s="1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25">
      <c r="A8680" t="s">
        <v>8794</v>
      </c>
      <c r="B8680" t="s">
        <v>55</v>
      </c>
      <c r="C8680">
        <v>5219.7540449999997</v>
      </c>
      <c r="D8680" t="s">
        <v>26</v>
      </c>
      <c r="E8680" t="s">
        <v>27</v>
      </c>
      <c r="F8680" t="s">
        <v>71</v>
      </c>
      <c r="G8680" t="s">
        <v>140</v>
      </c>
      <c r="H8680" t="s">
        <v>30</v>
      </c>
      <c r="I8680" t="s">
        <v>31</v>
      </c>
      <c r="J8680">
        <v>48203</v>
      </c>
      <c r="K8680" t="s">
        <v>32</v>
      </c>
      <c r="L8680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99</v>
      </c>
      <c r="T8680" t="s">
        <v>94</v>
      </c>
      <c r="U8680" t="s">
        <v>59</v>
      </c>
      <c r="V8680">
        <v>413.23884500000003</v>
      </c>
      <c r="W8680" t="s">
        <v>49</v>
      </c>
      <c r="X8680" t="s">
        <v>39</v>
      </c>
    </row>
    <row r="8681" spans="1:24" x14ac:dyDescent="0.25">
      <c r="A8681" t="s">
        <v>8795</v>
      </c>
      <c r="B8681" t="s">
        <v>55</v>
      </c>
      <c r="C8681">
        <v>9486.0370050000001</v>
      </c>
      <c r="D8681" t="s">
        <v>26</v>
      </c>
      <c r="E8681" t="s">
        <v>42</v>
      </c>
      <c r="F8681" t="s">
        <v>92</v>
      </c>
      <c r="G8681" t="s">
        <v>115</v>
      </c>
      <c r="H8681" t="s">
        <v>78</v>
      </c>
      <c r="I8681" t="s">
        <v>57</v>
      </c>
      <c r="J8681">
        <v>25322</v>
      </c>
      <c r="K8681" t="s">
        <v>32</v>
      </c>
      <c r="L868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886.03355399999998</v>
      </c>
      <c r="W8681" t="s">
        <v>138</v>
      </c>
      <c r="X8681" t="s">
        <v>39</v>
      </c>
    </row>
    <row r="8682" spans="1:24" x14ac:dyDescent="0.25">
      <c r="A8682" t="s">
        <v>8796</v>
      </c>
      <c r="B8682" t="s">
        <v>55</v>
      </c>
      <c r="C8682">
        <v>4762.557323</v>
      </c>
      <c r="D8682" t="s">
        <v>26</v>
      </c>
      <c r="E8682" t="s">
        <v>27</v>
      </c>
      <c r="F8682" t="s">
        <v>28</v>
      </c>
      <c r="G8682" s="1">
        <v>40635</v>
      </c>
      <c r="H8682" t="s">
        <v>78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99</v>
      </c>
      <c r="T8682" t="s">
        <v>36</v>
      </c>
      <c r="U8682" t="s">
        <v>84</v>
      </c>
      <c r="V8682">
        <v>302.39999999999998</v>
      </c>
      <c r="W8682" t="s">
        <v>38</v>
      </c>
      <c r="X8682" t="s">
        <v>39</v>
      </c>
    </row>
    <row r="8683" spans="1:24" x14ac:dyDescent="0.25">
      <c r="A8683" t="s">
        <v>8797</v>
      </c>
      <c r="B8683" t="s">
        <v>55</v>
      </c>
      <c r="C8683">
        <v>4975.1710419999999</v>
      </c>
      <c r="D8683" t="s">
        <v>26</v>
      </c>
      <c r="E8683" t="s">
        <v>42</v>
      </c>
      <c r="F8683" t="s">
        <v>73</v>
      </c>
      <c r="G8683" t="s">
        <v>261</v>
      </c>
      <c r="H8683" t="s">
        <v>30</v>
      </c>
      <c r="I8683" t="s">
        <v>31</v>
      </c>
      <c r="J8683">
        <v>44723</v>
      </c>
      <c r="K8683" t="s">
        <v>75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99</v>
      </c>
      <c r="T8683" t="s">
        <v>36</v>
      </c>
      <c r="U8683" t="s">
        <v>59</v>
      </c>
      <c r="V8683">
        <v>341.08827600000001</v>
      </c>
      <c r="W8683" t="s">
        <v>60</v>
      </c>
      <c r="X8683" t="s">
        <v>39</v>
      </c>
    </row>
    <row r="8684" spans="1:24" x14ac:dyDescent="0.25">
      <c r="A8684" t="s">
        <v>8798</v>
      </c>
      <c r="B8684" t="s">
        <v>55</v>
      </c>
      <c r="C8684">
        <v>4422.615495</v>
      </c>
      <c r="D8684" t="s">
        <v>26</v>
      </c>
      <c r="E8684" t="s">
        <v>27</v>
      </c>
      <c r="F8684" t="s">
        <v>92</v>
      </c>
      <c r="G8684" t="s">
        <v>261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556.79999999999995</v>
      </c>
      <c r="W8684" t="s">
        <v>138</v>
      </c>
      <c r="X8684" t="s">
        <v>87</v>
      </c>
    </row>
    <row r="8685" spans="1:24" x14ac:dyDescent="0.25">
      <c r="A8685" t="s">
        <v>8799</v>
      </c>
      <c r="B8685" t="s">
        <v>55</v>
      </c>
      <c r="C8685">
        <v>4849.6979449999999</v>
      </c>
      <c r="D8685" t="s">
        <v>26</v>
      </c>
      <c r="E8685" t="s">
        <v>27</v>
      </c>
      <c r="F8685" t="s">
        <v>71</v>
      </c>
      <c r="G8685" t="s">
        <v>164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84</v>
      </c>
      <c r="V8685">
        <v>153.013115</v>
      </c>
      <c r="W8685" t="s">
        <v>49</v>
      </c>
      <c r="X8685" t="s">
        <v>39</v>
      </c>
    </row>
    <row r="8686" spans="1:24" x14ac:dyDescent="0.25">
      <c r="A8686" t="s">
        <v>8800</v>
      </c>
      <c r="B8686" t="s">
        <v>55</v>
      </c>
      <c r="C8686">
        <v>19237.69976</v>
      </c>
      <c r="D8686" t="s">
        <v>26</v>
      </c>
      <c r="E8686" t="s">
        <v>27</v>
      </c>
      <c r="F8686" t="s">
        <v>28</v>
      </c>
      <c r="G8686" t="s">
        <v>81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90</v>
      </c>
      <c r="T8686" t="s">
        <v>68</v>
      </c>
      <c r="U8686" t="s">
        <v>59</v>
      </c>
      <c r="V8686">
        <v>2092.5234209999999</v>
      </c>
      <c r="W8686" t="s">
        <v>183</v>
      </c>
      <c r="X8686" t="s">
        <v>39</v>
      </c>
    </row>
    <row r="8687" spans="1:24" x14ac:dyDescent="0.25">
      <c r="A8687" t="s">
        <v>8801</v>
      </c>
      <c r="B8687" t="s">
        <v>55</v>
      </c>
      <c r="C8687">
        <v>8518.5491189999993</v>
      </c>
      <c r="D8687" t="s">
        <v>26</v>
      </c>
      <c r="E8687" t="s">
        <v>27</v>
      </c>
      <c r="F8687" t="s">
        <v>142</v>
      </c>
      <c r="G8687" t="s">
        <v>164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84</v>
      </c>
      <c r="V8687">
        <v>537.6</v>
      </c>
      <c r="W8687" t="s">
        <v>138</v>
      </c>
      <c r="X8687" t="s">
        <v>39</v>
      </c>
    </row>
    <row r="8688" spans="1:24" x14ac:dyDescent="0.25">
      <c r="A8688" t="s">
        <v>8802</v>
      </c>
      <c r="B8688" t="s">
        <v>55</v>
      </c>
      <c r="C8688">
        <v>5194.6548839999996</v>
      </c>
      <c r="D8688" t="s">
        <v>26</v>
      </c>
      <c r="E8688" t="s">
        <v>27</v>
      </c>
      <c r="F8688" t="s">
        <v>71</v>
      </c>
      <c r="G8688" s="1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99</v>
      </c>
      <c r="T8688" t="s">
        <v>68</v>
      </c>
      <c r="U8688" t="s">
        <v>59</v>
      </c>
      <c r="V8688">
        <v>623.75112100000001</v>
      </c>
      <c r="W8688" t="s">
        <v>38</v>
      </c>
      <c r="X8688" t="s">
        <v>87</v>
      </c>
    </row>
    <row r="8689" spans="1:24" x14ac:dyDescent="0.25">
      <c r="A8689" t="s">
        <v>8803</v>
      </c>
      <c r="B8689" t="s">
        <v>55</v>
      </c>
      <c r="C8689">
        <v>46302.075620000003</v>
      </c>
      <c r="D8689" t="s">
        <v>26</v>
      </c>
      <c r="E8689" t="s">
        <v>52</v>
      </c>
      <c r="F8689" t="s">
        <v>92</v>
      </c>
      <c r="G8689" s="1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>
        <v>1087.2</v>
      </c>
      <c r="W8689" t="s">
        <v>60</v>
      </c>
      <c r="X8689" t="s">
        <v>39</v>
      </c>
    </row>
    <row r="8690" spans="1:24" x14ac:dyDescent="0.25">
      <c r="A8690" t="s">
        <v>8804</v>
      </c>
      <c r="B8690" t="s">
        <v>55</v>
      </c>
      <c r="C8690">
        <v>2538.6263199999999</v>
      </c>
      <c r="D8690" t="s">
        <v>66</v>
      </c>
      <c r="E8690" t="s">
        <v>27</v>
      </c>
      <c r="F8690" t="s">
        <v>28</v>
      </c>
      <c r="G8690" t="s">
        <v>81</v>
      </c>
      <c r="H8690" t="s">
        <v>160</v>
      </c>
      <c r="I8690" t="s">
        <v>57</v>
      </c>
      <c r="J8690">
        <v>18608</v>
      </c>
      <c r="K8690" t="s">
        <v>32</v>
      </c>
      <c r="L8690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>
        <v>340.8</v>
      </c>
      <c r="W8690" t="s">
        <v>49</v>
      </c>
      <c r="X8690" t="s">
        <v>39</v>
      </c>
    </row>
    <row r="8691" spans="1:24" x14ac:dyDescent="0.25">
      <c r="A8691" t="s">
        <v>8805</v>
      </c>
      <c r="B8691" t="s">
        <v>55</v>
      </c>
      <c r="C8691">
        <v>14070.63897</v>
      </c>
      <c r="D8691" t="s">
        <v>26</v>
      </c>
      <c r="E8691" t="s">
        <v>42</v>
      </c>
      <c r="F8691" t="s">
        <v>71</v>
      </c>
      <c r="G8691" t="s">
        <v>189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>
        <v>677.86820599999999</v>
      </c>
      <c r="W8691" t="s">
        <v>60</v>
      </c>
      <c r="X8691" t="s">
        <v>39</v>
      </c>
    </row>
    <row r="8692" spans="1:24" x14ac:dyDescent="0.25">
      <c r="A8692" t="s">
        <v>8806</v>
      </c>
      <c r="B8692" t="s">
        <v>55</v>
      </c>
      <c r="C8692">
        <v>2748.9337340000002</v>
      </c>
      <c r="D8692" t="s">
        <v>26</v>
      </c>
      <c r="E8692" t="s">
        <v>27</v>
      </c>
      <c r="F8692" t="s">
        <v>92</v>
      </c>
      <c r="G8692" s="1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99</v>
      </c>
      <c r="T8692" t="s">
        <v>68</v>
      </c>
      <c r="U8692" t="s">
        <v>84</v>
      </c>
      <c r="V8692">
        <v>496.8</v>
      </c>
      <c r="W8692" t="s">
        <v>49</v>
      </c>
      <c r="X8692" t="s">
        <v>39</v>
      </c>
    </row>
    <row r="8693" spans="1:24" x14ac:dyDescent="0.25">
      <c r="A8693" t="s">
        <v>8807</v>
      </c>
      <c r="B8693" t="s">
        <v>55</v>
      </c>
      <c r="C8693">
        <v>6006.2116109999997</v>
      </c>
      <c r="D8693" t="s">
        <v>26</v>
      </c>
      <c r="E8693" t="s">
        <v>27</v>
      </c>
      <c r="F8693" t="s">
        <v>92</v>
      </c>
      <c r="G8693" s="1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355.2</v>
      </c>
      <c r="W8693" t="s">
        <v>49</v>
      </c>
      <c r="X8693" t="s">
        <v>87</v>
      </c>
    </row>
    <row r="8694" spans="1:24" x14ac:dyDescent="0.25">
      <c r="A8694" t="s">
        <v>8808</v>
      </c>
      <c r="B8694" t="s">
        <v>55</v>
      </c>
      <c r="C8694">
        <v>3286.4409150000001</v>
      </c>
      <c r="D8694" t="s">
        <v>26</v>
      </c>
      <c r="E8694" t="s">
        <v>42</v>
      </c>
      <c r="F8694" t="s">
        <v>92</v>
      </c>
      <c r="G8694" t="s">
        <v>115</v>
      </c>
      <c r="H8694" t="s">
        <v>30</v>
      </c>
      <c r="I8694" t="s">
        <v>57</v>
      </c>
      <c r="J8694">
        <v>30706</v>
      </c>
      <c r="K8694" t="s">
        <v>75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99</v>
      </c>
      <c r="T8694" t="s">
        <v>68</v>
      </c>
      <c r="U8694" t="s">
        <v>37</v>
      </c>
      <c r="V8694">
        <v>225.65480600000001</v>
      </c>
      <c r="W8694" t="s">
        <v>49</v>
      </c>
      <c r="X8694" t="s">
        <v>39</v>
      </c>
    </row>
    <row r="8695" spans="1:24" x14ac:dyDescent="0.25">
      <c r="A8695" t="s">
        <v>8809</v>
      </c>
      <c r="B8695" t="s">
        <v>55</v>
      </c>
      <c r="C8695">
        <v>2648.3504630000002</v>
      </c>
      <c r="D8695" t="s">
        <v>26</v>
      </c>
      <c r="E8695" t="s">
        <v>27</v>
      </c>
      <c r="F8695" t="s">
        <v>92</v>
      </c>
      <c r="G8695" t="s">
        <v>189</v>
      </c>
      <c r="H8695" t="s">
        <v>78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99</v>
      </c>
      <c r="T8695" t="s">
        <v>94</v>
      </c>
      <c r="U8695" t="s">
        <v>69</v>
      </c>
      <c r="V8695">
        <v>331.2</v>
      </c>
      <c r="W8695" t="s">
        <v>38</v>
      </c>
      <c r="X8695" t="s">
        <v>87</v>
      </c>
    </row>
    <row r="8696" spans="1:24" x14ac:dyDescent="0.25">
      <c r="A8696" t="s">
        <v>8810</v>
      </c>
      <c r="B8696" t="s">
        <v>55</v>
      </c>
      <c r="C8696">
        <v>20936.331050000001</v>
      </c>
      <c r="D8696" t="s">
        <v>26</v>
      </c>
      <c r="E8696" t="s">
        <v>27</v>
      </c>
      <c r="F8696" t="s">
        <v>71</v>
      </c>
      <c r="G8696" s="1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1579.854155</v>
      </c>
      <c r="W8696" t="s">
        <v>183</v>
      </c>
      <c r="X8696" t="s">
        <v>39</v>
      </c>
    </row>
    <row r="8697" spans="1:24" x14ac:dyDescent="0.25">
      <c r="A8697" t="s">
        <v>8811</v>
      </c>
      <c r="B8697" t="s">
        <v>55</v>
      </c>
      <c r="C8697">
        <v>7194.2330910000001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84</v>
      </c>
      <c r="V8697">
        <v>599.37509899999998</v>
      </c>
      <c r="W8697" t="s">
        <v>49</v>
      </c>
      <c r="X8697" t="s">
        <v>39</v>
      </c>
    </row>
    <row r="8698" spans="1:24" x14ac:dyDescent="0.25">
      <c r="A8698" t="s">
        <v>8812</v>
      </c>
      <c r="B8698" t="s">
        <v>55</v>
      </c>
      <c r="C8698">
        <v>11435.231239999999</v>
      </c>
      <c r="D8698" t="s">
        <v>26</v>
      </c>
      <c r="E8698" t="s">
        <v>27</v>
      </c>
      <c r="F8698" t="s">
        <v>71</v>
      </c>
      <c r="G8698" t="s">
        <v>67</v>
      </c>
      <c r="H8698" t="s">
        <v>107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90</v>
      </c>
      <c r="T8698" t="s">
        <v>36</v>
      </c>
      <c r="U8698" t="s">
        <v>37</v>
      </c>
      <c r="V8698">
        <v>618.68865100000005</v>
      </c>
      <c r="W8698" t="s">
        <v>60</v>
      </c>
      <c r="X8698" t="s">
        <v>39</v>
      </c>
    </row>
    <row r="8699" spans="1:24" x14ac:dyDescent="0.25">
      <c r="A8699" t="s">
        <v>8813</v>
      </c>
      <c r="B8699" t="s">
        <v>55</v>
      </c>
      <c r="C8699">
        <v>4064.1075289999999</v>
      </c>
      <c r="D8699" t="s">
        <v>26</v>
      </c>
      <c r="E8699" t="s">
        <v>27</v>
      </c>
      <c r="F8699" t="s">
        <v>73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94</v>
      </c>
      <c r="U8699" t="s">
        <v>84</v>
      </c>
      <c r="V8699">
        <v>513.6</v>
      </c>
      <c r="W8699" t="s">
        <v>138</v>
      </c>
      <c r="X8699" t="s">
        <v>39</v>
      </c>
    </row>
    <row r="8700" spans="1:24" x14ac:dyDescent="0.25">
      <c r="A8700" t="s">
        <v>8814</v>
      </c>
      <c r="B8700" t="s">
        <v>55</v>
      </c>
      <c r="C8700">
        <v>5893.3689059999997</v>
      </c>
      <c r="D8700" t="s">
        <v>26</v>
      </c>
      <c r="E8700" t="s">
        <v>27</v>
      </c>
      <c r="F8700" t="s">
        <v>28</v>
      </c>
      <c r="G8700" t="s">
        <v>121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99</v>
      </c>
      <c r="T8700" t="s">
        <v>48</v>
      </c>
      <c r="U8700" t="s">
        <v>37</v>
      </c>
      <c r="V8700">
        <v>8.5297780000000003</v>
      </c>
      <c r="W8700" t="s">
        <v>38</v>
      </c>
      <c r="X8700" t="s">
        <v>39</v>
      </c>
    </row>
    <row r="8701" spans="1:24" x14ac:dyDescent="0.25">
      <c r="A8701" t="s">
        <v>8815</v>
      </c>
      <c r="B8701" t="s">
        <v>55</v>
      </c>
      <c r="C8701">
        <v>8256.2978000000003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>
        <v>159.38304199999999</v>
      </c>
      <c r="W8701" t="s">
        <v>38</v>
      </c>
      <c r="X8701" t="s">
        <v>39</v>
      </c>
    </row>
    <row r="8702" spans="1:24" x14ac:dyDescent="0.25">
      <c r="A8702" t="s">
        <v>8816</v>
      </c>
      <c r="B8702" t="s">
        <v>55</v>
      </c>
      <c r="C8702">
        <v>8061.1987980000004</v>
      </c>
      <c r="D8702" t="s">
        <v>26</v>
      </c>
      <c r="E8702" t="s">
        <v>27</v>
      </c>
      <c r="F8702" t="s">
        <v>71</v>
      </c>
      <c r="G8702" s="1">
        <v>40849</v>
      </c>
      <c r="H8702" t="s">
        <v>30</v>
      </c>
      <c r="I8702" t="s">
        <v>57</v>
      </c>
      <c r="J8702">
        <v>57293</v>
      </c>
      <c r="K8702" t="s">
        <v>75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347.99604199999999</v>
      </c>
      <c r="W8702" t="s">
        <v>138</v>
      </c>
      <c r="X8702" t="s">
        <v>39</v>
      </c>
    </row>
    <row r="8703" spans="1:24" x14ac:dyDescent="0.25">
      <c r="A8703" t="s">
        <v>8817</v>
      </c>
      <c r="B8703" t="s">
        <v>55</v>
      </c>
      <c r="C8703">
        <v>9333.0760009999995</v>
      </c>
      <c r="D8703" t="s">
        <v>26</v>
      </c>
      <c r="E8703" t="s">
        <v>42</v>
      </c>
      <c r="F8703" t="s">
        <v>92</v>
      </c>
      <c r="G8703" t="s">
        <v>136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928.8</v>
      </c>
      <c r="W8703" t="s">
        <v>138</v>
      </c>
      <c r="X8703" t="s">
        <v>39</v>
      </c>
    </row>
    <row r="8704" spans="1:24" x14ac:dyDescent="0.25">
      <c r="A8704" t="s">
        <v>8818</v>
      </c>
      <c r="B8704" t="s">
        <v>55</v>
      </c>
      <c r="C8704">
        <v>34243.510340000001</v>
      </c>
      <c r="D8704" t="s">
        <v>26</v>
      </c>
      <c r="E8704" t="s">
        <v>42</v>
      </c>
      <c r="F8704" t="s">
        <v>92</v>
      </c>
      <c r="G8704" s="1">
        <v>40757</v>
      </c>
      <c r="H8704" t="s">
        <v>30</v>
      </c>
      <c r="I8704" t="s">
        <v>31</v>
      </c>
      <c r="J8704">
        <v>51255</v>
      </c>
      <c r="K8704" t="s">
        <v>75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99</v>
      </c>
      <c r="T8704" t="s">
        <v>36</v>
      </c>
      <c r="U8704" t="s">
        <v>59</v>
      </c>
      <c r="V8704">
        <v>421.70553999999998</v>
      </c>
      <c r="W8704" t="s">
        <v>60</v>
      </c>
      <c r="X8704" t="s">
        <v>39</v>
      </c>
    </row>
    <row r="8705" spans="1:24" x14ac:dyDescent="0.25">
      <c r="A8705" t="s">
        <v>8819</v>
      </c>
      <c r="B8705" t="s">
        <v>55</v>
      </c>
      <c r="C8705">
        <v>31516.508399999999</v>
      </c>
      <c r="D8705" t="s">
        <v>26</v>
      </c>
      <c r="E8705" t="s">
        <v>42</v>
      </c>
      <c r="F8705" t="s">
        <v>71</v>
      </c>
      <c r="G8705" t="s">
        <v>152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84</v>
      </c>
      <c r="V8705">
        <v>626.411563</v>
      </c>
      <c r="W8705" t="s">
        <v>60</v>
      </c>
      <c r="X8705" t="s">
        <v>39</v>
      </c>
    </row>
    <row r="8706" spans="1:24" x14ac:dyDescent="0.25">
      <c r="A8706" t="s">
        <v>8820</v>
      </c>
      <c r="B8706" t="s">
        <v>55</v>
      </c>
      <c r="C8706">
        <v>2460.167359</v>
      </c>
      <c r="D8706" t="s">
        <v>26</v>
      </c>
      <c r="E8706" t="s">
        <v>27</v>
      </c>
      <c r="F8706" t="s">
        <v>71</v>
      </c>
      <c r="G8706" t="s">
        <v>86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99</v>
      </c>
      <c r="T8706" t="s">
        <v>48</v>
      </c>
      <c r="U8706" t="s">
        <v>69</v>
      </c>
      <c r="V8706">
        <v>47.959159999999997</v>
      </c>
      <c r="W8706" t="s">
        <v>49</v>
      </c>
      <c r="X8706" t="s">
        <v>87</v>
      </c>
    </row>
    <row r="8707" spans="1:24" x14ac:dyDescent="0.25">
      <c r="A8707" t="s">
        <v>8821</v>
      </c>
      <c r="B8707" t="s">
        <v>55</v>
      </c>
      <c r="C8707">
        <v>4929.5496990000001</v>
      </c>
      <c r="D8707" t="s">
        <v>66</v>
      </c>
      <c r="E8707" t="s">
        <v>27</v>
      </c>
      <c r="F8707" t="s">
        <v>28</v>
      </c>
      <c r="G8707" t="s">
        <v>77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99</v>
      </c>
      <c r="T8707" t="s">
        <v>68</v>
      </c>
      <c r="U8707" t="s">
        <v>59</v>
      </c>
      <c r="V8707">
        <v>351.270869</v>
      </c>
      <c r="W8707" t="s">
        <v>38</v>
      </c>
      <c r="X8707" t="s">
        <v>39</v>
      </c>
    </row>
    <row r="8708" spans="1:24" x14ac:dyDescent="0.25">
      <c r="A8708" t="s">
        <v>8822</v>
      </c>
      <c r="B8708" t="s">
        <v>55</v>
      </c>
      <c r="C8708">
        <v>2866.8249289999999</v>
      </c>
      <c r="D8708" t="s">
        <v>26</v>
      </c>
      <c r="E8708" t="s">
        <v>27</v>
      </c>
      <c r="F8708" t="s">
        <v>92</v>
      </c>
      <c r="G8708" t="s">
        <v>126</v>
      </c>
      <c r="H8708" t="s">
        <v>30</v>
      </c>
      <c r="I8708" t="s">
        <v>31</v>
      </c>
      <c r="J8708">
        <v>87428</v>
      </c>
      <c r="K8708" t="s">
        <v>75</v>
      </c>
      <c r="L8708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>
        <v>224.48333700000001</v>
      </c>
      <c r="W8708" t="s">
        <v>49</v>
      </c>
      <c r="X8708" t="s">
        <v>39</v>
      </c>
    </row>
    <row r="8709" spans="1:24" x14ac:dyDescent="0.25">
      <c r="A8709" t="s">
        <v>8823</v>
      </c>
      <c r="B8709" t="s">
        <v>55</v>
      </c>
      <c r="C8709">
        <v>8429.491575</v>
      </c>
      <c r="D8709" t="s">
        <v>26</v>
      </c>
      <c r="E8709" t="s">
        <v>27</v>
      </c>
      <c r="F8709" t="s">
        <v>73</v>
      </c>
      <c r="G8709" s="1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94</v>
      </c>
      <c r="U8709" t="s">
        <v>37</v>
      </c>
      <c r="V8709">
        <v>499.2</v>
      </c>
      <c r="W8709" t="s">
        <v>60</v>
      </c>
      <c r="X8709" t="s">
        <v>39</v>
      </c>
    </row>
    <row r="8710" spans="1:24" x14ac:dyDescent="0.25">
      <c r="A8710" t="s">
        <v>8824</v>
      </c>
      <c r="B8710" t="s">
        <v>55</v>
      </c>
      <c r="C8710">
        <v>8052.2435079999996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90</v>
      </c>
      <c r="T8710" t="s">
        <v>94</v>
      </c>
      <c r="U8710" t="s">
        <v>69</v>
      </c>
      <c r="V8710">
        <v>233.16957500000001</v>
      </c>
      <c r="W8710" t="s">
        <v>49</v>
      </c>
      <c r="X8710" t="s">
        <v>39</v>
      </c>
    </row>
    <row r="8711" spans="1:24" x14ac:dyDescent="0.25">
      <c r="A8711" t="s">
        <v>8825</v>
      </c>
      <c r="B8711" t="s">
        <v>55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113</v>
      </c>
    </row>
    <row r="8712" spans="1:24" x14ac:dyDescent="0.25">
      <c r="A8712" t="s">
        <v>8826</v>
      </c>
      <c r="B8712" t="s">
        <v>55</v>
      </c>
      <c r="C8712">
        <v>5386.969384</v>
      </c>
      <c r="D8712" t="s">
        <v>26</v>
      </c>
      <c r="E8712" t="s">
        <v>27</v>
      </c>
      <c r="F8712" t="s">
        <v>92</v>
      </c>
      <c r="G8712" t="s">
        <v>86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99</v>
      </c>
      <c r="T8712" t="s">
        <v>48</v>
      </c>
      <c r="U8712" t="s">
        <v>37</v>
      </c>
      <c r="V8712">
        <v>98.66095</v>
      </c>
      <c r="W8712" t="s">
        <v>49</v>
      </c>
      <c r="X8712" t="s">
        <v>39</v>
      </c>
    </row>
    <row r="8713" spans="1:24" x14ac:dyDescent="0.25">
      <c r="A8713" t="s">
        <v>8827</v>
      </c>
      <c r="B8713" t="s">
        <v>55</v>
      </c>
      <c r="C8713">
        <v>3508.9058110000001</v>
      </c>
      <c r="D8713" t="s">
        <v>26</v>
      </c>
      <c r="E8713" t="s">
        <v>42</v>
      </c>
      <c r="F8713" t="s">
        <v>28</v>
      </c>
      <c r="G8713" t="s">
        <v>166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>
        <v>633.6</v>
      </c>
      <c r="W8713" t="s">
        <v>49</v>
      </c>
      <c r="X8713" t="s">
        <v>87</v>
      </c>
    </row>
    <row r="8714" spans="1:24" x14ac:dyDescent="0.25">
      <c r="A8714" t="s">
        <v>8828</v>
      </c>
      <c r="B8714" t="s">
        <v>55</v>
      </c>
      <c r="C8714">
        <v>6511.1031629999998</v>
      </c>
      <c r="D8714" t="s">
        <v>26</v>
      </c>
      <c r="E8714" t="s">
        <v>42</v>
      </c>
      <c r="F8714" t="s">
        <v>28</v>
      </c>
      <c r="G8714" t="s">
        <v>140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84</v>
      </c>
      <c r="V8714">
        <v>655.40448100000003</v>
      </c>
      <c r="W8714" t="s">
        <v>38</v>
      </c>
      <c r="X8714" t="s">
        <v>39</v>
      </c>
    </row>
    <row r="8715" spans="1:24" x14ac:dyDescent="0.25">
      <c r="A8715" t="s">
        <v>8829</v>
      </c>
      <c r="B8715" t="s">
        <v>55</v>
      </c>
      <c r="C8715">
        <v>4335.6767380000001</v>
      </c>
      <c r="D8715" t="s">
        <v>26</v>
      </c>
      <c r="E8715" t="s">
        <v>27</v>
      </c>
      <c r="F8715" t="s">
        <v>92</v>
      </c>
      <c r="G8715" t="s">
        <v>214</v>
      </c>
      <c r="H8715" t="s">
        <v>30</v>
      </c>
      <c r="I8715" t="s">
        <v>57</v>
      </c>
      <c r="J8715">
        <v>30574</v>
      </c>
      <c r="K8715" t="s">
        <v>75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>
        <v>396.10547300000002</v>
      </c>
      <c r="W8715" t="s">
        <v>138</v>
      </c>
      <c r="X8715" t="s">
        <v>39</v>
      </c>
    </row>
    <row r="8716" spans="1:24" x14ac:dyDescent="0.25">
      <c r="A8716" t="s">
        <v>8830</v>
      </c>
      <c r="B8716" t="s">
        <v>55</v>
      </c>
      <c r="C8716">
        <v>3673.5257320000001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75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99</v>
      </c>
      <c r="T8716" t="s">
        <v>36</v>
      </c>
      <c r="U8716" t="s">
        <v>37</v>
      </c>
      <c r="V8716">
        <v>255.277041</v>
      </c>
      <c r="W8716" t="s">
        <v>49</v>
      </c>
      <c r="X8716" t="s">
        <v>39</v>
      </c>
    </row>
    <row r="8717" spans="1:24" x14ac:dyDescent="0.25">
      <c r="A8717" t="s">
        <v>8831</v>
      </c>
      <c r="B8717" t="s">
        <v>55</v>
      </c>
      <c r="C8717">
        <v>7426.4629269999996</v>
      </c>
      <c r="D8717" t="s">
        <v>26</v>
      </c>
      <c r="E8717" t="s">
        <v>42</v>
      </c>
      <c r="F8717" t="s">
        <v>28</v>
      </c>
      <c r="G8717" t="s">
        <v>96</v>
      </c>
      <c r="H8717" t="s">
        <v>78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84</v>
      </c>
      <c r="V8717">
        <v>470.4</v>
      </c>
      <c r="W8717" t="s">
        <v>38</v>
      </c>
      <c r="X8717" t="s">
        <v>87</v>
      </c>
    </row>
    <row r="8718" spans="1:24" x14ac:dyDescent="0.25">
      <c r="A8718" t="s">
        <v>8832</v>
      </c>
      <c r="B8718" t="s">
        <v>55</v>
      </c>
      <c r="C8718">
        <v>2640.4889050000002</v>
      </c>
      <c r="D8718" t="s">
        <v>26</v>
      </c>
      <c r="E8718" t="s">
        <v>27</v>
      </c>
      <c r="F8718" t="s">
        <v>28</v>
      </c>
      <c r="G8718" t="s">
        <v>86</v>
      </c>
      <c r="H8718" t="s">
        <v>107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99</v>
      </c>
      <c r="T8718" t="s">
        <v>68</v>
      </c>
      <c r="U8718" t="s">
        <v>59</v>
      </c>
      <c r="V8718">
        <v>337.59691400000003</v>
      </c>
      <c r="W8718" t="s">
        <v>38</v>
      </c>
      <c r="X8718" t="s">
        <v>39</v>
      </c>
    </row>
    <row r="8719" spans="1:24" x14ac:dyDescent="0.25">
      <c r="A8719" t="s">
        <v>8833</v>
      </c>
      <c r="B8719" t="s">
        <v>55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40726</v>
      </c>
      <c r="H8719" t="s">
        <v>30</v>
      </c>
      <c r="I8719" t="s">
        <v>31</v>
      </c>
      <c r="J8719">
        <v>46819</v>
      </c>
      <c r="K8719" t="s">
        <v>75</v>
      </c>
      <c r="L8719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99</v>
      </c>
      <c r="T8719" t="s">
        <v>36</v>
      </c>
      <c r="U8719" t="s">
        <v>37</v>
      </c>
      <c r="V8719">
        <v>157.99012300000001</v>
      </c>
      <c r="W8719" t="s">
        <v>49</v>
      </c>
      <c r="X8719" t="s">
        <v>113</v>
      </c>
    </row>
    <row r="8720" spans="1:24" x14ac:dyDescent="0.25">
      <c r="A8720" t="s">
        <v>8834</v>
      </c>
      <c r="B8720" t="s">
        <v>55</v>
      </c>
      <c r="C8720">
        <v>10537.40467</v>
      </c>
      <c r="D8720" t="s">
        <v>26</v>
      </c>
      <c r="E8720" t="s">
        <v>27</v>
      </c>
      <c r="F8720" t="s">
        <v>73</v>
      </c>
      <c r="G8720" t="s">
        <v>128</v>
      </c>
      <c r="H8720" t="s">
        <v>30</v>
      </c>
      <c r="I8720" t="s">
        <v>31</v>
      </c>
      <c r="J8720">
        <v>47950</v>
      </c>
      <c r="K8720" t="s">
        <v>75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301.86789499999998</v>
      </c>
      <c r="W8720" t="s">
        <v>49</v>
      </c>
      <c r="X8720" t="s">
        <v>113</v>
      </c>
    </row>
    <row r="8721" spans="1:24" x14ac:dyDescent="0.25">
      <c r="A8721" t="s">
        <v>8835</v>
      </c>
      <c r="B8721" t="s">
        <v>55</v>
      </c>
      <c r="C8721">
        <v>6385.6178520000003</v>
      </c>
      <c r="D8721" t="s">
        <v>26</v>
      </c>
      <c r="E8721" t="s">
        <v>27</v>
      </c>
      <c r="F8721" t="s">
        <v>92</v>
      </c>
      <c r="G8721" s="1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302.39999999999998</v>
      </c>
      <c r="W8721" t="s">
        <v>38</v>
      </c>
      <c r="X8721" t="s">
        <v>39</v>
      </c>
    </row>
    <row r="8722" spans="1:24" x14ac:dyDescent="0.25">
      <c r="A8722" t="s">
        <v>8836</v>
      </c>
      <c r="B8722" t="s">
        <v>55</v>
      </c>
      <c r="C8722">
        <v>4564.512659</v>
      </c>
      <c r="D8722" t="s">
        <v>26</v>
      </c>
      <c r="E8722" t="s">
        <v>27</v>
      </c>
      <c r="F8722" t="s">
        <v>73</v>
      </c>
      <c r="G8722" s="1">
        <v>40695</v>
      </c>
      <c r="H8722" t="s">
        <v>78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99</v>
      </c>
      <c r="T8722" t="s">
        <v>94</v>
      </c>
      <c r="U8722" t="s">
        <v>84</v>
      </c>
      <c r="V8722">
        <v>331.2</v>
      </c>
      <c r="W8722" t="s">
        <v>49</v>
      </c>
      <c r="X8722" t="s">
        <v>87</v>
      </c>
    </row>
    <row r="8723" spans="1:24" x14ac:dyDescent="0.25">
      <c r="A8723" t="s">
        <v>8837</v>
      </c>
      <c r="B8723" t="s">
        <v>55</v>
      </c>
      <c r="C8723">
        <v>4772.9438479999999</v>
      </c>
      <c r="D8723" t="s">
        <v>66</v>
      </c>
      <c r="E8723" t="s">
        <v>42</v>
      </c>
      <c r="F8723" t="s">
        <v>92</v>
      </c>
      <c r="G8723" t="s">
        <v>228</v>
      </c>
      <c r="H8723" t="s">
        <v>160</v>
      </c>
      <c r="I8723" t="s">
        <v>57</v>
      </c>
      <c r="J8723">
        <v>20993</v>
      </c>
      <c r="K8723" t="s">
        <v>32</v>
      </c>
      <c r="L872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99</v>
      </c>
      <c r="T8723" t="s">
        <v>68</v>
      </c>
      <c r="U8723" t="s">
        <v>37</v>
      </c>
      <c r="V8723">
        <v>638.4</v>
      </c>
      <c r="W8723" t="s">
        <v>60</v>
      </c>
      <c r="X8723" t="s">
        <v>39</v>
      </c>
    </row>
    <row r="8724" spans="1:24" x14ac:dyDescent="0.25">
      <c r="A8724" t="s">
        <v>8838</v>
      </c>
      <c r="B8724" t="s">
        <v>55</v>
      </c>
      <c r="C8724">
        <v>10387.245989999999</v>
      </c>
      <c r="D8724" t="s">
        <v>26</v>
      </c>
      <c r="E8724" t="s">
        <v>42</v>
      </c>
      <c r="F8724" t="s">
        <v>92</v>
      </c>
      <c r="G8724" t="s">
        <v>152</v>
      </c>
      <c r="H8724" t="s">
        <v>107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>
        <v>446.4</v>
      </c>
      <c r="W8724" t="s">
        <v>49</v>
      </c>
      <c r="X8724" t="s">
        <v>87</v>
      </c>
    </row>
    <row r="8725" spans="1:24" x14ac:dyDescent="0.25">
      <c r="A8725" t="s">
        <v>8839</v>
      </c>
      <c r="B8725" t="s">
        <v>55</v>
      </c>
      <c r="C8725">
        <v>4984.6186550000002</v>
      </c>
      <c r="D8725" t="s">
        <v>66</v>
      </c>
      <c r="E8725" t="s">
        <v>27</v>
      </c>
      <c r="F8725" t="s">
        <v>28</v>
      </c>
      <c r="G8725" s="1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>
        <v>80.73124</v>
      </c>
      <c r="W8725" t="s">
        <v>49</v>
      </c>
      <c r="X8725" t="s">
        <v>39</v>
      </c>
    </row>
    <row r="8726" spans="1:24" x14ac:dyDescent="0.25">
      <c r="A8726" t="s">
        <v>8840</v>
      </c>
      <c r="B8726" t="s">
        <v>55</v>
      </c>
      <c r="C8726">
        <v>6600.4779509999998</v>
      </c>
      <c r="D8726" t="s">
        <v>26</v>
      </c>
      <c r="E8726" t="s">
        <v>27</v>
      </c>
      <c r="F8726" t="s">
        <v>28</v>
      </c>
      <c r="G8726" t="s">
        <v>180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1011.772647</v>
      </c>
      <c r="W8726" t="s">
        <v>138</v>
      </c>
      <c r="X8726" t="s">
        <v>39</v>
      </c>
    </row>
    <row r="8727" spans="1:24" x14ac:dyDescent="0.25">
      <c r="A8727" t="s">
        <v>8841</v>
      </c>
      <c r="B8727" t="s">
        <v>55</v>
      </c>
      <c r="C8727">
        <v>2591.7497979999998</v>
      </c>
      <c r="D8727" t="s">
        <v>26</v>
      </c>
      <c r="E8727" t="s">
        <v>27</v>
      </c>
      <c r="F8727" t="s">
        <v>71</v>
      </c>
      <c r="G8727" t="s">
        <v>164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94</v>
      </c>
      <c r="U8727" t="s">
        <v>69</v>
      </c>
      <c r="V8727">
        <v>333.44167299999998</v>
      </c>
      <c r="W8727" t="s">
        <v>49</v>
      </c>
      <c r="X8727" t="s">
        <v>87</v>
      </c>
    </row>
    <row r="8728" spans="1:24" x14ac:dyDescent="0.25">
      <c r="A8728" t="s">
        <v>8842</v>
      </c>
      <c r="B8728" t="s">
        <v>55</v>
      </c>
      <c r="C8728">
        <v>8355.6429279999993</v>
      </c>
      <c r="D8728" t="s">
        <v>26</v>
      </c>
      <c r="E8728" t="s">
        <v>27</v>
      </c>
      <c r="F8728" t="s">
        <v>71</v>
      </c>
      <c r="G8728" s="1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99</v>
      </c>
      <c r="T8728" t="s">
        <v>68</v>
      </c>
      <c r="U8728" t="s">
        <v>69</v>
      </c>
      <c r="V8728">
        <v>80.129332000000005</v>
      </c>
      <c r="W8728" t="s">
        <v>60</v>
      </c>
      <c r="X8728" t="s">
        <v>39</v>
      </c>
    </row>
    <row r="8729" spans="1:24" x14ac:dyDescent="0.25">
      <c r="A8729" t="s">
        <v>8843</v>
      </c>
      <c r="B8729" t="s">
        <v>55</v>
      </c>
      <c r="C8729">
        <v>5142.0455300000003</v>
      </c>
      <c r="D8729" t="s">
        <v>26</v>
      </c>
      <c r="E8729" t="s">
        <v>27</v>
      </c>
      <c r="F8729" t="s">
        <v>28</v>
      </c>
      <c r="G8729" t="s">
        <v>106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99</v>
      </c>
      <c r="T8729" t="s">
        <v>68</v>
      </c>
      <c r="U8729" t="s">
        <v>84</v>
      </c>
      <c r="V8729">
        <v>345.6</v>
      </c>
      <c r="W8729" t="s">
        <v>38</v>
      </c>
      <c r="X8729" t="s">
        <v>39</v>
      </c>
    </row>
    <row r="8730" spans="1:24" x14ac:dyDescent="0.25">
      <c r="A8730" t="s">
        <v>8844</v>
      </c>
      <c r="B8730" t="s">
        <v>55</v>
      </c>
      <c r="C8730">
        <v>5205.256308</v>
      </c>
      <c r="D8730" t="s">
        <v>26</v>
      </c>
      <c r="E8730" t="s">
        <v>27</v>
      </c>
      <c r="F8730" t="s">
        <v>28</v>
      </c>
      <c r="G8730" s="1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>
        <v>725.84925299999998</v>
      </c>
      <c r="W8730" t="s">
        <v>49</v>
      </c>
      <c r="X8730" t="s">
        <v>87</v>
      </c>
    </row>
    <row r="8731" spans="1:24" x14ac:dyDescent="0.25">
      <c r="A8731" t="s">
        <v>8845</v>
      </c>
      <c r="B8731" t="s">
        <v>55</v>
      </c>
      <c r="C8731">
        <v>14816.951590000001</v>
      </c>
      <c r="D8731" t="s">
        <v>26</v>
      </c>
      <c r="E8731" t="s">
        <v>42</v>
      </c>
      <c r="F8731" t="s">
        <v>73</v>
      </c>
      <c r="G8731" t="s">
        <v>103</v>
      </c>
      <c r="H8731" t="s">
        <v>44</v>
      </c>
      <c r="I8731" t="s">
        <v>57</v>
      </c>
      <c r="J8731">
        <v>0</v>
      </c>
      <c r="K8731" t="s">
        <v>32</v>
      </c>
      <c r="L873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99</v>
      </c>
      <c r="T8731" t="s">
        <v>36</v>
      </c>
      <c r="U8731" t="s">
        <v>84</v>
      </c>
      <c r="V8731">
        <v>648</v>
      </c>
      <c r="W8731" t="s">
        <v>60</v>
      </c>
      <c r="X8731" t="s">
        <v>39</v>
      </c>
    </row>
    <row r="8732" spans="1:24" x14ac:dyDescent="0.25">
      <c r="A8732" t="s">
        <v>8846</v>
      </c>
      <c r="B8732" t="s">
        <v>55</v>
      </c>
      <c r="C8732">
        <v>12812.438980000001</v>
      </c>
      <c r="D8732" t="s">
        <v>26</v>
      </c>
      <c r="E8732" t="s">
        <v>42</v>
      </c>
      <c r="F8732" t="s">
        <v>28</v>
      </c>
      <c r="G8732" t="s">
        <v>201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99</v>
      </c>
      <c r="T8732" t="s">
        <v>68</v>
      </c>
      <c r="U8732" t="s">
        <v>37</v>
      </c>
      <c r="V8732">
        <v>789.77512300000001</v>
      </c>
      <c r="W8732" t="s">
        <v>60</v>
      </c>
      <c r="X8732" t="s">
        <v>39</v>
      </c>
    </row>
    <row r="8733" spans="1:24" x14ac:dyDescent="0.25">
      <c r="A8733" t="s">
        <v>8847</v>
      </c>
      <c r="B8733" t="s">
        <v>55</v>
      </c>
      <c r="C8733">
        <v>2472.2272929999999</v>
      </c>
      <c r="D8733" t="s">
        <v>26</v>
      </c>
      <c r="E8733" t="s">
        <v>27</v>
      </c>
      <c r="F8733" t="s">
        <v>73</v>
      </c>
      <c r="G8733" t="s">
        <v>53</v>
      </c>
      <c r="H8733" t="s">
        <v>30</v>
      </c>
      <c r="I8733" t="s">
        <v>57</v>
      </c>
      <c r="J8733">
        <v>76441</v>
      </c>
      <c r="K8733" t="s">
        <v>75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99</v>
      </c>
      <c r="T8733" t="s">
        <v>68</v>
      </c>
      <c r="U8733" t="s">
        <v>84</v>
      </c>
      <c r="V8733">
        <v>294.25861200000003</v>
      </c>
      <c r="W8733" t="s">
        <v>49</v>
      </c>
      <c r="X8733" t="s">
        <v>39</v>
      </c>
    </row>
    <row r="8734" spans="1:24" x14ac:dyDescent="0.25">
      <c r="A8734" t="s">
        <v>8848</v>
      </c>
      <c r="B8734" t="s">
        <v>55</v>
      </c>
      <c r="C8734">
        <v>35186.256110000002</v>
      </c>
      <c r="D8734" t="s">
        <v>26</v>
      </c>
      <c r="E8734" t="s">
        <v>42</v>
      </c>
      <c r="F8734" t="s">
        <v>28</v>
      </c>
      <c r="G8734" t="s">
        <v>186</v>
      </c>
      <c r="H8734" t="s">
        <v>30</v>
      </c>
      <c r="I8734" t="s">
        <v>31</v>
      </c>
      <c r="J8734">
        <v>86134</v>
      </c>
      <c r="K8734" t="s">
        <v>62</v>
      </c>
      <c r="L8734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3.2462029999999999</v>
      </c>
      <c r="W8734" t="s">
        <v>38</v>
      </c>
      <c r="X8734" t="s">
        <v>87</v>
      </c>
    </row>
    <row r="8735" spans="1:24" x14ac:dyDescent="0.25">
      <c r="A8735" t="s">
        <v>8849</v>
      </c>
      <c r="B8735" t="s">
        <v>55</v>
      </c>
      <c r="C8735">
        <v>9336.1234949999998</v>
      </c>
      <c r="D8735" t="s">
        <v>26</v>
      </c>
      <c r="E8735" t="s">
        <v>52</v>
      </c>
      <c r="F8735" t="s">
        <v>92</v>
      </c>
      <c r="G8735" t="s">
        <v>219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84</v>
      </c>
      <c r="V8735">
        <v>842.4</v>
      </c>
      <c r="W8735" t="s">
        <v>49</v>
      </c>
      <c r="X8735" t="s">
        <v>87</v>
      </c>
    </row>
    <row r="8736" spans="1:24" x14ac:dyDescent="0.25">
      <c r="A8736" t="s">
        <v>8850</v>
      </c>
      <c r="B8736" t="s">
        <v>55</v>
      </c>
      <c r="C8736">
        <v>14980.046259999999</v>
      </c>
      <c r="D8736" t="s">
        <v>26</v>
      </c>
      <c r="E8736" t="s">
        <v>42</v>
      </c>
      <c r="F8736" t="s">
        <v>28</v>
      </c>
      <c r="G8736" s="1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99</v>
      </c>
      <c r="T8736" t="s">
        <v>36</v>
      </c>
      <c r="U8736" t="s">
        <v>84</v>
      </c>
      <c r="V8736">
        <v>1123.4853290000001</v>
      </c>
      <c r="W8736" t="s">
        <v>183</v>
      </c>
      <c r="X8736" t="s">
        <v>39</v>
      </c>
    </row>
    <row r="8737" spans="1:24" x14ac:dyDescent="0.25">
      <c r="A8737" t="s">
        <v>8851</v>
      </c>
      <c r="B8737" t="s">
        <v>55</v>
      </c>
      <c r="C8737">
        <v>4773.6562789999998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84</v>
      </c>
      <c r="V8737">
        <v>302.39999999999998</v>
      </c>
      <c r="W8737" t="s">
        <v>49</v>
      </c>
      <c r="X8737" t="s">
        <v>39</v>
      </c>
    </row>
    <row r="8738" spans="1:24" x14ac:dyDescent="0.25">
      <c r="A8738" t="s">
        <v>8852</v>
      </c>
      <c r="B8738" t="s">
        <v>55</v>
      </c>
      <c r="C8738">
        <v>4698.5213519999998</v>
      </c>
      <c r="D8738" t="s">
        <v>26</v>
      </c>
      <c r="E8738" t="s">
        <v>52</v>
      </c>
      <c r="F8738" t="s">
        <v>142</v>
      </c>
      <c r="G8738" t="s">
        <v>214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99</v>
      </c>
      <c r="T8738" t="s">
        <v>94</v>
      </c>
      <c r="U8738" t="s">
        <v>59</v>
      </c>
      <c r="V8738">
        <v>561.6</v>
      </c>
      <c r="W8738" t="s">
        <v>38</v>
      </c>
      <c r="X8738" t="s">
        <v>87</v>
      </c>
    </row>
    <row r="8739" spans="1:24" x14ac:dyDescent="0.25">
      <c r="A8739" t="s">
        <v>8853</v>
      </c>
      <c r="B8739" t="s">
        <v>55</v>
      </c>
      <c r="C8739">
        <v>3491.2616200000002</v>
      </c>
      <c r="D8739" t="s">
        <v>26</v>
      </c>
      <c r="E8739" t="s">
        <v>42</v>
      </c>
      <c r="F8739" t="s">
        <v>73</v>
      </c>
      <c r="G8739" t="s">
        <v>152</v>
      </c>
      <c r="H8739" t="s">
        <v>30</v>
      </c>
      <c r="I8739" t="s">
        <v>31</v>
      </c>
      <c r="J8739">
        <v>29673</v>
      </c>
      <c r="K8739" t="s">
        <v>75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84</v>
      </c>
      <c r="V8739">
        <v>328.34850599999999</v>
      </c>
      <c r="W8739" t="s">
        <v>38</v>
      </c>
      <c r="X8739" t="s">
        <v>39</v>
      </c>
    </row>
    <row r="8740" spans="1:24" x14ac:dyDescent="0.25">
      <c r="A8740" t="s">
        <v>8854</v>
      </c>
      <c r="B8740" t="s">
        <v>55</v>
      </c>
      <c r="C8740">
        <v>4505.842815</v>
      </c>
      <c r="D8740" t="s">
        <v>26</v>
      </c>
      <c r="E8740" t="s">
        <v>27</v>
      </c>
      <c r="F8740" t="s">
        <v>73</v>
      </c>
      <c r="G8740" s="1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99</v>
      </c>
      <c r="T8740" t="s">
        <v>48</v>
      </c>
      <c r="U8740" t="s">
        <v>37</v>
      </c>
      <c r="V8740">
        <v>767.24233700000002</v>
      </c>
      <c r="W8740" t="s">
        <v>60</v>
      </c>
      <c r="X8740" t="s">
        <v>87</v>
      </c>
    </row>
    <row r="8741" spans="1:24" x14ac:dyDescent="0.25">
      <c r="A8741" t="s">
        <v>8855</v>
      </c>
      <c r="B8741" t="s">
        <v>55</v>
      </c>
      <c r="C8741">
        <v>5765.502751</v>
      </c>
      <c r="D8741" t="s">
        <v>26</v>
      </c>
      <c r="E8741" t="s">
        <v>27</v>
      </c>
      <c r="F8741" t="s">
        <v>92</v>
      </c>
      <c r="G8741" t="s">
        <v>240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>
        <v>481.01430900000003</v>
      </c>
      <c r="W8741" t="s">
        <v>49</v>
      </c>
      <c r="X8741" t="s">
        <v>39</v>
      </c>
    </row>
    <row r="8742" spans="1:24" x14ac:dyDescent="0.25">
      <c r="A8742" t="s">
        <v>8856</v>
      </c>
      <c r="B8742" t="s">
        <v>55</v>
      </c>
      <c r="C8742">
        <v>7685.6521679999996</v>
      </c>
      <c r="D8742" t="s">
        <v>26</v>
      </c>
      <c r="E8742" t="s">
        <v>52</v>
      </c>
      <c r="F8742" t="s">
        <v>92</v>
      </c>
      <c r="G8742" s="1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84</v>
      </c>
      <c r="V8742">
        <v>799.2</v>
      </c>
      <c r="W8742" t="s">
        <v>49</v>
      </c>
      <c r="X8742" t="s">
        <v>113</v>
      </c>
    </row>
    <row r="8743" spans="1:24" x14ac:dyDescent="0.25">
      <c r="A8743" t="s">
        <v>8857</v>
      </c>
      <c r="B8743" t="s">
        <v>55</v>
      </c>
      <c r="C8743">
        <v>2309.8767929999999</v>
      </c>
      <c r="D8743" t="s">
        <v>26</v>
      </c>
      <c r="E8743" t="s">
        <v>27</v>
      </c>
      <c r="F8743" t="s">
        <v>28</v>
      </c>
      <c r="G8743" t="s">
        <v>207</v>
      </c>
      <c r="H8743" t="s">
        <v>44</v>
      </c>
      <c r="I8743" t="s">
        <v>31</v>
      </c>
      <c r="J8743">
        <v>0</v>
      </c>
      <c r="K8743" t="s">
        <v>62</v>
      </c>
      <c r="L874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32.454658999999999</v>
      </c>
      <c r="W8743" t="s">
        <v>49</v>
      </c>
      <c r="X8743" t="s">
        <v>39</v>
      </c>
    </row>
    <row r="8744" spans="1:24" x14ac:dyDescent="0.25">
      <c r="A8744" t="s">
        <v>8858</v>
      </c>
      <c r="B8744" t="s">
        <v>55</v>
      </c>
      <c r="C8744">
        <v>6582.286333</v>
      </c>
      <c r="D8744" t="s">
        <v>26</v>
      </c>
      <c r="E8744" t="s">
        <v>52</v>
      </c>
      <c r="F8744" t="s">
        <v>92</v>
      </c>
      <c r="G8744" t="s">
        <v>96</v>
      </c>
      <c r="H8744" t="s">
        <v>160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852.25618799999995</v>
      </c>
      <c r="W8744" t="s">
        <v>49</v>
      </c>
      <c r="X8744" t="s">
        <v>39</v>
      </c>
    </row>
    <row r="8745" spans="1:24" x14ac:dyDescent="0.25">
      <c r="A8745" t="s">
        <v>8859</v>
      </c>
      <c r="B8745" t="s">
        <v>55</v>
      </c>
      <c r="C8745">
        <v>2860.4409179999998</v>
      </c>
      <c r="D8745" t="s">
        <v>26</v>
      </c>
      <c r="E8745" t="s">
        <v>42</v>
      </c>
      <c r="F8745" t="s">
        <v>71</v>
      </c>
      <c r="G8745" t="s">
        <v>166</v>
      </c>
      <c r="H8745" t="s">
        <v>30</v>
      </c>
      <c r="I8745" t="s">
        <v>57</v>
      </c>
      <c r="J8745">
        <v>45587</v>
      </c>
      <c r="K8745" t="s">
        <v>75</v>
      </c>
      <c r="L8745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380.59552200000002</v>
      </c>
      <c r="W8745" t="s">
        <v>49</v>
      </c>
      <c r="X8745" t="s">
        <v>39</v>
      </c>
    </row>
    <row r="8746" spans="1:24" x14ac:dyDescent="0.25">
      <c r="A8746" t="s">
        <v>8860</v>
      </c>
      <c r="B8746" t="s">
        <v>55</v>
      </c>
      <c r="C8746">
        <v>5039.4353440000004</v>
      </c>
      <c r="D8746" t="s">
        <v>26</v>
      </c>
      <c r="E8746" t="s">
        <v>27</v>
      </c>
      <c r="F8746" t="s">
        <v>71</v>
      </c>
      <c r="G8746" t="s">
        <v>101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99</v>
      </c>
      <c r="T8746" t="s">
        <v>48</v>
      </c>
      <c r="U8746" t="s">
        <v>37</v>
      </c>
      <c r="V8746">
        <v>332.847984</v>
      </c>
      <c r="W8746" t="s">
        <v>49</v>
      </c>
      <c r="X8746" t="s">
        <v>39</v>
      </c>
    </row>
    <row r="8747" spans="1:24" x14ac:dyDescent="0.25">
      <c r="A8747" t="s">
        <v>8861</v>
      </c>
      <c r="B8747" t="s">
        <v>55</v>
      </c>
      <c r="C8747">
        <v>3979.2826409999998</v>
      </c>
      <c r="D8747" t="s">
        <v>26</v>
      </c>
      <c r="E8747" t="s">
        <v>27</v>
      </c>
      <c r="F8747" t="s">
        <v>71</v>
      </c>
      <c r="G8747" t="s">
        <v>96</v>
      </c>
      <c r="H8747" t="s">
        <v>30</v>
      </c>
      <c r="I8747" t="s">
        <v>57</v>
      </c>
      <c r="J8747">
        <v>42633</v>
      </c>
      <c r="K8747" t="s">
        <v>75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285.04869200000002</v>
      </c>
      <c r="W8747" t="s">
        <v>60</v>
      </c>
      <c r="X8747" t="s">
        <v>39</v>
      </c>
    </row>
    <row r="8748" spans="1:24" x14ac:dyDescent="0.25">
      <c r="A8748" t="s">
        <v>8862</v>
      </c>
      <c r="B8748" t="s">
        <v>55</v>
      </c>
      <c r="C8748">
        <v>6273.9118740000004</v>
      </c>
      <c r="D8748" t="s">
        <v>66</v>
      </c>
      <c r="E8748" t="s">
        <v>42</v>
      </c>
      <c r="F8748" t="s">
        <v>71</v>
      </c>
      <c r="G8748" t="s">
        <v>152</v>
      </c>
      <c r="H8748" t="s">
        <v>160</v>
      </c>
      <c r="I8748" t="s">
        <v>31</v>
      </c>
      <c r="J8748">
        <v>18577</v>
      </c>
      <c r="K8748" t="s">
        <v>32</v>
      </c>
      <c r="L8748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84</v>
      </c>
      <c r="V8748">
        <v>412.8</v>
      </c>
      <c r="W8748" t="s">
        <v>49</v>
      </c>
      <c r="X8748" t="s">
        <v>39</v>
      </c>
    </row>
    <row r="8749" spans="1:24" x14ac:dyDescent="0.25">
      <c r="A8749" t="s">
        <v>8863</v>
      </c>
      <c r="B8749" t="s">
        <v>55</v>
      </c>
      <c r="C8749">
        <v>14435.673650000001</v>
      </c>
      <c r="D8749" t="s">
        <v>66</v>
      </c>
      <c r="E8749" t="s">
        <v>52</v>
      </c>
      <c r="F8749" t="s">
        <v>73</v>
      </c>
      <c r="G8749" t="s">
        <v>77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99</v>
      </c>
      <c r="T8749" t="s">
        <v>36</v>
      </c>
      <c r="U8749" t="s">
        <v>37</v>
      </c>
      <c r="V8749">
        <v>109.906628</v>
      </c>
      <c r="W8749" t="s">
        <v>38</v>
      </c>
      <c r="X8749" t="s">
        <v>39</v>
      </c>
    </row>
    <row r="8750" spans="1:24" x14ac:dyDescent="0.25">
      <c r="A8750" t="s">
        <v>8864</v>
      </c>
      <c r="B8750" t="s">
        <v>55</v>
      </c>
      <c r="C8750">
        <v>19339.202819999999</v>
      </c>
      <c r="D8750" t="s">
        <v>26</v>
      </c>
      <c r="E8750" t="s">
        <v>27</v>
      </c>
      <c r="F8750" t="s">
        <v>73</v>
      </c>
      <c r="G8750" s="1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>
        <v>292.8</v>
      </c>
      <c r="W8750" t="s">
        <v>49</v>
      </c>
      <c r="X8750" t="s">
        <v>39</v>
      </c>
    </row>
    <row r="8751" spans="1:24" x14ac:dyDescent="0.25">
      <c r="A8751" t="s">
        <v>8865</v>
      </c>
      <c r="B8751" t="s">
        <v>55</v>
      </c>
      <c r="C8751">
        <v>6872.0435120000002</v>
      </c>
      <c r="D8751" t="s">
        <v>26</v>
      </c>
      <c r="E8751" t="s">
        <v>27</v>
      </c>
      <c r="F8751" t="s">
        <v>28</v>
      </c>
      <c r="G8751" t="s">
        <v>121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90</v>
      </c>
      <c r="T8751" t="s">
        <v>36</v>
      </c>
      <c r="U8751" t="s">
        <v>59</v>
      </c>
      <c r="V8751">
        <v>585.05887700000005</v>
      </c>
      <c r="W8751" t="s">
        <v>49</v>
      </c>
      <c r="X8751" t="s">
        <v>87</v>
      </c>
    </row>
    <row r="8752" spans="1:24" x14ac:dyDescent="0.25">
      <c r="A8752" t="s">
        <v>8866</v>
      </c>
      <c r="B8752" t="s">
        <v>55</v>
      </c>
      <c r="C8752">
        <v>7613.7060140000003</v>
      </c>
      <c r="D8752" t="s">
        <v>26</v>
      </c>
      <c r="E8752" t="s">
        <v>27</v>
      </c>
      <c r="F8752" t="s">
        <v>92</v>
      </c>
      <c r="G8752" t="s">
        <v>214</v>
      </c>
      <c r="H8752" t="s">
        <v>160</v>
      </c>
      <c r="I8752" t="s">
        <v>57</v>
      </c>
      <c r="J8752">
        <v>25944</v>
      </c>
      <c r="K8752" t="s">
        <v>32</v>
      </c>
      <c r="L8752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94</v>
      </c>
      <c r="U8752" t="s">
        <v>84</v>
      </c>
      <c r="V8752">
        <v>336</v>
      </c>
      <c r="W8752" t="s">
        <v>49</v>
      </c>
      <c r="X8752" t="s">
        <v>39</v>
      </c>
    </row>
    <row r="8753" spans="1:24" x14ac:dyDescent="0.25">
      <c r="A8753" t="s">
        <v>8867</v>
      </c>
      <c r="B8753" t="s">
        <v>55</v>
      </c>
      <c r="C8753">
        <v>6369.2623549999998</v>
      </c>
      <c r="D8753" t="s">
        <v>66</v>
      </c>
      <c r="E8753" t="s">
        <v>42</v>
      </c>
      <c r="F8753" t="s">
        <v>92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99</v>
      </c>
      <c r="T8753" t="s">
        <v>68</v>
      </c>
      <c r="U8753" t="s">
        <v>84</v>
      </c>
      <c r="V8753">
        <v>398.4</v>
      </c>
      <c r="W8753" t="s">
        <v>38</v>
      </c>
      <c r="X8753" t="s">
        <v>87</v>
      </c>
    </row>
    <row r="8754" spans="1:24" x14ac:dyDescent="0.25">
      <c r="A8754" t="s">
        <v>8868</v>
      </c>
      <c r="B8754" t="s">
        <v>55</v>
      </c>
      <c r="C8754">
        <v>14255.23041</v>
      </c>
      <c r="D8754" t="s">
        <v>26</v>
      </c>
      <c r="E8754" t="s">
        <v>42</v>
      </c>
      <c r="F8754" t="s">
        <v>92</v>
      </c>
      <c r="G8754" t="s">
        <v>112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>
        <v>597.57887500000004</v>
      </c>
      <c r="W8754" t="s">
        <v>60</v>
      </c>
      <c r="X8754" t="s">
        <v>39</v>
      </c>
    </row>
    <row r="8755" spans="1:24" x14ac:dyDescent="0.25">
      <c r="A8755" t="s">
        <v>8869</v>
      </c>
      <c r="B8755" t="s">
        <v>55</v>
      </c>
      <c r="C8755">
        <v>2469.0885060000001</v>
      </c>
      <c r="D8755" t="s">
        <v>26</v>
      </c>
      <c r="E8755" t="s">
        <v>27</v>
      </c>
      <c r="F8755" t="s">
        <v>28</v>
      </c>
      <c r="G8755" t="s">
        <v>166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84</v>
      </c>
      <c r="V8755">
        <v>484.87846999999999</v>
      </c>
      <c r="W8755" t="s">
        <v>49</v>
      </c>
      <c r="X8755" t="s">
        <v>39</v>
      </c>
    </row>
    <row r="8756" spans="1:24" x14ac:dyDescent="0.25">
      <c r="A8756" t="s">
        <v>8870</v>
      </c>
      <c r="B8756" t="s">
        <v>55</v>
      </c>
      <c r="C8756">
        <v>3451.2510600000001</v>
      </c>
      <c r="D8756" t="s">
        <v>26</v>
      </c>
      <c r="E8756" t="s">
        <v>42</v>
      </c>
      <c r="F8756" t="s">
        <v>92</v>
      </c>
      <c r="G8756" t="s">
        <v>228</v>
      </c>
      <c r="H8756" t="s">
        <v>30</v>
      </c>
      <c r="I8756" t="s">
        <v>57</v>
      </c>
      <c r="J8756">
        <v>45609</v>
      </c>
      <c r="K8756" t="s">
        <v>75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94</v>
      </c>
      <c r="U8756" t="s">
        <v>37</v>
      </c>
      <c r="V8756">
        <v>246.51592099999999</v>
      </c>
      <c r="W8756" t="s">
        <v>38</v>
      </c>
      <c r="X8756" t="s">
        <v>39</v>
      </c>
    </row>
    <row r="8757" spans="1:24" x14ac:dyDescent="0.25">
      <c r="A8757" t="s">
        <v>8871</v>
      </c>
      <c r="B8757" t="s">
        <v>55</v>
      </c>
      <c r="C8757">
        <v>13736.1325</v>
      </c>
      <c r="D8757" t="s">
        <v>66</v>
      </c>
      <c r="E8757" t="s">
        <v>52</v>
      </c>
      <c r="F8757" t="s">
        <v>73</v>
      </c>
      <c r="G8757" t="s">
        <v>126</v>
      </c>
      <c r="H8757" t="s">
        <v>107</v>
      </c>
      <c r="I8757" t="s">
        <v>31</v>
      </c>
      <c r="J8757">
        <v>16181</v>
      </c>
      <c r="K8757" t="s">
        <v>32</v>
      </c>
      <c r="L8757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99</v>
      </c>
      <c r="T8757" t="s">
        <v>36</v>
      </c>
      <c r="U8757" t="s">
        <v>69</v>
      </c>
      <c r="V8757">
        <v>1261.3198689999999</v>
      </c>
      <c r="W8757" t="s">
        <v>60</v>
      </c>
      <c r="X8757" t="s">
        <v>39</v>
      </c>
    </row>
    <row r="8758" spans="1:24" x14ac:dyDescent="0.25">
      <c r="A8758" t="s">
        <v>8872</v>
      </c>
      <c r="B8758" t="s">
        <v>55</v>
      </c>
      <c r="C8758">
        <v>6360.6495329999998</v>
      </c>
      <c r="D8758" t="s">
        <v>26</v>
      </c>
      <c r="E8758" t="s">
        <v>52</v>
      </c>
      <c r="F8758" t="s">
        <v>92</v>
      </c>
      <c r="G8758" s="1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94</v>
      </c>
      <c r="U8758" t="s">
        <v>84</v>
      </c>
      <c r="V8758">
        <v>323.18970000000002</v>
      </c>
      <c r="W8758" t="s">
        <v>60</v>
      </c>
      <c r="X8758" t="s">
        <v>87</v>
      </c>
    </row>
    <row r="8759" spans="1:24" x14ac:dyDescent="0.25">
      <c r="A8759" t="s">
        <v>8873</v>
      </c>
      <c r="B8759" t="s">
        <v>55</v>
      </c>
      <c r="C8759">
        <v>4770.9841459999998</v>
      </c>
      <c r="D8759" t="s">
        <v>26</v>
      </c>
      <c r="E8759" t="s">
        <v>27</v>
      </c>
      <c r="F8759" t="s">
        <v>73</v>
      </c>
      <c r="G8759" t="s">
        <v>136</v>
      </c>
      <c r="H8759" t="s">
        <v>30</v>
      </c>
      <c r="I8759" t="s">
        <v>31</v>
      </c>
      <c r="J8759">
        <v>76194</v>
      </c>
      <c r="K8759" t="s">
        <v>75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99</v>
      </c>
      <c r="T8759" t="s">
        <v>36</v>
      </c>
      <c r="U8759" t="s">
        <v>37</v>
      </c>
      <c r="V8759">
        <v>388.31359900000001</v>
      </c>
      <c r="W8759" t="s">
        <v>60</v>
      </c>
      <c r="X8759" t="s">
        <v>113</v>
      </c>
    </row>
    <row r="8760" spans="1:24" x14ac:dyDescent="0.25">
      <c r="A8760" t="s">
        <v>8874</v>
      </c>
      <c r="B8760" t="s">
        <v>55</v>
      </c>
      <c r="C8760">
        <v>10296.996499999999</v>
      </c>
      <c r="D8760" t="s">
        <v>26</v>
      </c>
      <c r="E8760" t="s">
        <v>42</v>
      </c>
      <c r="F8760" t="s">
        <v>28</v>
      </c>
      <c r="G8760" t="s">
        <v>164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99</v>
      </c>
      <c r="T8760" t="s">
        <v>68</v>
      </c>
      <c r="U8760" t="s">
        <v>59</v>
      </c>
      <c r="V8760">
        <v>666.977979</v>
      </c>
      <c r="W8760" t="s">
        <v>60</v>
      </c>
      <c r="X8760" t="s">
        <v>113</v>
      </c>
    </row>
    <row r="8761" spans="1:24" x14ac:dyDescent="0.25">
      <c r="A8761" t="s">
        <v>8875</v>
      </c>
      <c r="B8761" t="s">
        <v>55</v>
      </c>
      <c r="C8761">
        <v>3237.9235450000001</v>
      </c>
      <c r="D8761" t="s">
        <v>26</v>
      </c>
      <c r="E8761" t="s">
        <v>42</v>
      </c>
      <c r="F8761" t="s">
        <v>71</v>
      </c>
      <c r="G8761" s="1">
        <v>40756</v>
      </c>
      <c r="H8761" t="s">
        <v>30</v>
      </c>
      <c r="I8761" t="s">
        <v>31</v>
      </c>
      <c r="J8761">
        <v>60097</v>
      </c>
      <c r="K8761" t="s">
        <v>75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84</v>
      </c>
      <c r="V8761">
        <v>278.73577899999998</v>
      </c>
      <c r="W8761" t="s">
        <v>49</v>
      </c>
      <c r="X8761" t="s">
        <v>39</v>
      </c>
    </row>
    <row r="8762" spans="1:24" x14ac:dyDescent="0.25">
      <c r="A8762" t="s">
        <v>8876</v>
      </c>
      <c r="B8762" t="s">
        <v>55</v>
      </c>
      <c r="C8762">
        <v>5254.0191420000001</v>
      </c>
      <c r="D8762" t="s">
        <v>26</v>
      </c>
      <c r="E8762" t="s">
        <v>27</v>
      </c>
      <c r="F8762" t="s">
        <v>71</v>
      </c>
      <c r="G8762" t="s">
        <v>214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>
        <v>324.99943999999999</v>
      </c>
      <c r="W8762" t="s">
        <v>49</v>
      </c>
      <c r="X8762" t="s">
        <v>39</v>
      </c>
    </row>
    <row r="8763" spans="1:24" x14ac:dyDescent="0.25">
      <c r="A8763" t="s">
        <v>8877</v>
      </c>
      <c r="B8763" t="s">
        <v>55</v>
      </c>
      <c r="C8763">
        <v>10129.50677</v>
      </c>
      <c r="D8763" t="s">
        <v>26</v>
      </c>
      <c r="E8763" t="s">
        <v>27</v>
      </c>
      <c r="F8763" t="s">
        <v>92</v>
      </c>
      <c r="G8763" s="1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90</v>
      </c>
      <c r="T8763" t="s">
        <v>94</v>
      </c>
      <c r="U8763" t="s">
        <v>59</v>
      </c>
      <c r="V8763">
        <v>326.39999999999998</v>
      </c>
      <c r="W8763" t="s">
        <v>49</v>
      </c>
      <c r="X8763" t="s">
        <v>39</v>
      </c>
    </row>
    <row r="8764" spans="1:24" x14ac:dyDescent="0.25">
      <c r="A8764" t="s">
        <v>8878</v>
      </c>
      <c r="B8764" t="s">
        <v>55</v>
      </c>
      <c r="C8764">
        <v>2228.5252380000002</v>
      </c>
      <c r="D8764" t="s">
        <v>26</v>
      </c>
      <c r="E8764" t="s">
        <v>27</v>
      </c>
      <c r="F8764" t="s">
        <v>71</v>
      </c>
      <c r="G8764" t="s">
        <v>74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94</v>
      </c>
      <c r="U8764" t="s">
        <v>59</v>
      </c>
      <c r="V8764">
        <v>744.92433100000005</v>
      </c>
      <c r="W8764" t="s">
        <v>49</v>
      </c>
      <c r="X8764" t="s">
        <v>39</v>
      </c>
    </row>
    <row r="8765" spans="1:24" x14ac:dyDescent="0.25">
      <c r="A8765" t="s">
        <v>8879</v>
      </c>
      <c r="B8765" t="s">
        <v>55</v>
      </c>
      <c r="C8765">
        <v>16501.06524</v>
      </c>
      <c r="D8765" t="s">
        <v>26</v>
      </c>
      <c r="E8765" t="s">
        <v>42</v>
      </c>
      <c r="F8765" t="s">
        <v>28</v>
      </c>
      <c r="G8765" s="1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99</v>
      </c>
      <c r="T8765" t="s">
        <v>36</v>
      </c>
      <c r="U8765" t="s">
        <v>59</v>
      </c>
      <c r="V8765">
        <v>75.663572000000002</v>
      </c>
      <c r="W8765" t="s">
        <v>60</v>
      </c>
      <c r="X8765" t="s">
        <v>39</v>
      </c>
    </row>
    <row r="8766" spans="1:24" x14ac:dyDescent="0.25">
      <c r="A8766" t="s">
        <v>8880</v>
      </c>
      <c r="B8766" t="s">
        <v>55</v>
      </c>
      <c r="C8766">
        <v>2178.5201910000001</v>
      </c>
      <c r="D8766" t="s">
        <v>26</v>
      </c>
      <c r="E8766" t="s">
        <v>27</v>
      </c>
      <c r="F8766" t="s">
        <v>28</v>
      </c>
      <c r="G8766" t="s">
        <v>96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>
        <v>319.49223000000001</v>
      </c>
      <c r="W8766" t="s">
        <v>49</v>
      </c>
      <c r="X8766" t="s">
        <v>113</v>
      </c>
    </row>
    <row r="8767" spans="1:24" x14ac:dyDescent="0.25">
      <c r="A8767" t="s">
        <v>8881</v>
      </c>
      <c r="B8767" t="s">
        <v>55</v>
      </c>
      <c r="C8767">
        <v>14642.14003</v>
      </c>
      <c r="D8767" t="s">
        <v>26</v>
      </c>
      <c r="E8767" t="s">
        <v>27</v>
      </c>
      <c r="F8767" t="s">
        <v>71</v>
      </c>
      <c r="G8767" t="s">
        <v>180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298.43023399999998</v>
      </c>
      <c r="W8767" t="s">
        <v>49</v>
      </c>
      <c r="X8767" t="s">
        <v>39</v>
      </c>
    </row>
    <row r="8768" spans="1:24" x14ac:dyDescent="0.25">
      <c r="A8768" t="s">
        <v>8882</v>
      </c>
      <c r="B8768" t="s">
        <v>55</v>
      </c>
      <c r="C8768">
        <v>5049.7653090000003</v>
      </c>
      <c r="D8768" t="s">
        <v>26</v>
      </c>
      <c r="E8768" t="s">
        <v>27</v>
      </c>
      <c r="F8768" t="s">
        <v>28</v>
      </c>
      <c r="G8768" t="s">
        <v>140</v>
      </c>
      <c r="H8768" t="s">
        <v>160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84</v>
      </c>
      <c r="V8768">
        <v>455.65403199999997</v>
      </c>
      <c r="W8768" t="s">
        <v>38</v>
      </c>
      <c r="X8768" t="s">
        <v>39</v>
      </c>
    </row>
    <row r="8769" spans="1:24" x14ac:dyDescent="0.25">
      <c r="A8769" t="s">
        <v>8883</v>
      </c>
      <c r="B8769" t="s">
        <v>55</v>
      </c>
      <c r="C8769">
        <v>3544.541005</v>
      </c>
      <c r="D8769" t="s">
        <v>26</v>
      </c>
      <c r="E8769" t="s">
        <v>42</v>
      </c>
      <c r="F8769" t="s">
        <v>73</v>
      </c>
      <c r="G8769" t="s">
        <v>101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99</v>
      </c>
      <c r="T8769" t="s">
        <v>48</v>
      </c>
      <c r="U8769" t="s">
        <v>84</v>
      </c>
      <c r="V8769">
        <v>502.87321500000002</v>
      </c>
      <c r="W8769" t="s">
        <v>38</v>
      </c>
      <c r="X8769" t="s">
        <v>39</v>
      </c>
    </row>
    <row r="8770" spans="1:24" x14ac:dyDescent="0.25">
      <c r="A8770" t="s">
        <v>8884</v>
      </c>
      <c r="B8770" t="s">
        <v>55</v>
      </c>
      <c r="C8770">
        <v>3210.1362490000001</v>
      </c>
      <c r="D8770" t="s">
        <v>26</v>
      </c>
      <c r="E8770" t="s">
        <v>42</v>
      </c>
      <c r="F8770" t="s">
        <v>71</v>
      </c>
      <c r="G8770" t="s">
        <v>261</v>
      </c>
      <c r="H8770" t="s">
        <v>78</v>
      </c>
      <c r="I8770" t="s">
        <v>31</v>
      </c>
      <c r="J8770">
        <v>23554</v>
      </c>
      <c r="K8770" t="s">
        <v>32</v>
      </c>
      <c r="L8770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94</v>
      </c>
      <c r="U8770" t="s">
        <v>69</v>
      </c>
      <c r="V8770">
        <v>412.8</v>
      </c>
      <c r="W8770" t="s">
        <v>49</v>
      </c>
      <c r="X8770" t="s">
        <v>87</v>
      </c>
    </row>
    <row r="8771" spans="1:24" x14ac:dyDescent="0.25">
      <c r="A8771" t="s">
        <v>8885</v>
      </c>
      <c r="B8771" t="s">
        <v>55</v>
      </c>
      <c r="C8771">
        <v>4531.3662830000003</v>
      </c>
      <c r="D8771" t="s">
        <v>26</v>
      </c>
      <c r="E8771" t="s">
        <v>52</v>
      </c>
      <c r="F8771" t="s">
        <v>28</v>
      </c>
      <c r="G8771" s="1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99</v>
      </c>
      <c r="T8771" t="s">
        <v>36</v>
      </c>
      <c r="U8771" t="s">
        <v>84</v>
      </c>
      <c r="V8771">
        <v>571.20000000000005</v>
      </c>
      <c r="W8771" t="s">
        <v>49</v>
      </c>
      <c r="X8771" t="s">
        <v>39</v>
      </c>
    </row>
    <row r="8772" spans="1:24" x14ac:dyDescent="0.25">
      <c r="A8772" t="s">
        <v>8886</v>
      </c>
      <c r="B8772" t="s">
        <v>55</v>
      </c>
      <c r="C8772">
        <v>3373.8692139999998</v>
      </c>
      <c r="D8772" t="s">
        <v>26</v>
      </c>
      <c r="E8772" t="s">
        <v>42</v>
      </c>
      <c r="F8772" t="s">
        <v>73</v>
      </c>
      <c r="G8772" t="s">
        <v>121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99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25">
      <c r="A8773" t="s">
        <v>8887</v>
      </c>
      <c r="B8773" t="s">
        <v>55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441.95175799999998</v>
      </c>
      <c r="W8773" t="s">
        <v>38</v>
      </c>
      <c r="X8773" t="s">
        <v>39</v>
      </c>
    </row>
    <row r="8774" spans="1:24" x14ac:dyDescent="0.25">
      <c r="A8774" t="s">
        <v>8888</v>
      </c>
      <c r="B8774" t="s">
        <v>55</v>
      </c>
      <c r="C8774">
        <v>3045.0581299999999</v>
      </c>
      <c r="D8774" t="s">
        <v>26</v>
      </c>
      <c r="E8774" t="s">
        <v>42</v>
      </c>
      <c r="F8774" t="s">
        <v>92</v>
      </c>
      <c r="G8774" s="1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94</v>
      </c>
      <c r="U8774" t="s">
        <v>37</v>
      </c>
      <c r="V8774">
        <v>364.8</v>
      </c>
      <c r="W8774" t="s">
        <v>38</v>
      </c>
      <c r="X8774" t="s">
        <v>39</v>
      </c>
    </row>
    <row r="8775" spans="1:24" x14ac:dyDescent="0.25">
      <c r="A8775" t="s">
        <v>8889</v>
      </c>
      <c r="B8775" t="s">
        <v>55</v>
      </c>
      <c r="C8775">
        <v>2715.6874299999999</v>
      </c>
      <c r="D8775" t="s">
        <v>26</v>
      </c>
      <c r="E8775" t="s">
        <v>27</v>
      </c>
      <c r="F8775" t="s">
        <v>142</v>
      </c>
      <c r="G8775" s="1">
        <v>40849</v>
      </c>
      <c r="H8775" t="s">
        <v>78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90</v>
      </c>
      <c r="T8775" t="s">
        <v>94</v>
      </c>
      <c r="U8775" t="s">
        <v>37</v>
      </c>
      <c r="V8775">
        <v>350.14387199999999</v>
      </c>
      <c r="W8775" t="s">
        <v>49</v>
      </c>
      <c r="X8775" t="s">
        <v>87</v>
      </c>
    </row>
    <row r="8776" spans="1:24" x14ac:dyDescent="0.25">
      <c r="A8776" t="s">
        <v>8890</v>
      </c>
      <c r="B8776" t="s">
        <v>55</v>
      </c>
      <c r="C8776">
        <v>3802.994357</v>
      </c>
      <c r="D8776" t="s">
        <v>26</v>
      </c>
      <c r="E8776" t="s">
        <v>27</v>
      </c>
      <c r="F8776" t="s">
        <v>92</v>
      </c>
      <c r="G8776" t="s">
        <v>224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>
        <v>932.65494200000001</v>
      </c>
      <c r="W8776" t="s">
        <v>138</v>
      </c>
      <c r="X8776" t="s">
        <v>39</v>
      </c>
    </row>
    <row r="8777" spans="1:24" x14ac:dyDescent="0.25">
      <c r="A8777" t="s">
        <v>8891</v>
      </c>
      <c r="B8777" t="s">
        <v>55</v>
      </c>
      <c r="C8777">
        <v>5498.9406790000003</v>
      </c>
      <c r="D8777" t="s">
        <v>66</v>
      </c>
      <c r="E8777" t="s">
        <v>27</v>
      </c>
      <c r="F8777" t="s">
        <v>71</v>
      </c>
      <c r="G8777" s="1">
        <v>40665</v>
      </c>
      <c r="H8777" t="s">
        <v>78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99</v>
      </c>
      <c r="T8777" t="s">
        <v>36</v>
      </c>
      <c r="U8777" t="s">
        <v>84</v>
      </c>
      <c r="V8777">
        <v>350.4</v>
      </c>
      <c r="W8777" t="s">
        <v>49</v>
      </c>
      <c r="X8777" t="s">
        <v>39</v>
      </c>
    </row>
    <row r="8778" spans="1:24" x14ac:dyDescent="0.25">
      <c r="A8778" t="s">
        <v>8892</v>
      </c>
      <c r="B8778" t="s">
        <v>55</v>
      </c>
      <c r="C8778">
        <v>23990.147379999999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>
        <v>849.20860100000004</v>
      </c>
      <c r="W8778" t="s">
        <v>60</v>
      </c>
      <c r="X8778" t="s">
        <v>87</v>
      </c>
    </row>
    <row r="8779" spans="1:24" x14ac:dyDescent="0.25">
      <c r="A8779" t="s">
        <v>8893</v>
      </c>
      <c r="B8779" t="s">
        <v>55</v>
      </c>
      <c r="C8779">
        <v>7901.4273890000004</v>
      </c>
      <c r="D8779" t="s">
        <v>26</v>
      </c>
      <c r="E8779" t="s">
        <v>42</v>
      </c>
      <c r="F8779" t="s">
        <v>28</v>
      </c>
      <c r="G8779" s="1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84</v>
      </c>
      <c r="V8779">
        <v>11.549206999999999</v>
      </c>
      <c r="W8779" t="s">
        <v>49</v>
      </c>
      <c r="X8779" t="s">
        <v>87</v>
      </c>
    </row>
    <row r="8780" spans="1:24" x14ac:dyDescent="0.25">
      <c r="A8780" t="s">
        <v>8894</v>
      </c>
      <c r="B8780" t="s">
        <v>55</v>
      </c>
      <c r="C8780">
        <v>8596.5676280000007</v>
      </c>
      <c r="D8780" t="s">
        <v>26</v>
      </c>
      <c r="E8780" t="s">
        <v>27</v>
      </c>
      <c r="F8780" t="s">
        <v>71</v>
      </c>
      <c r="G8780" s="1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537.6</v>
      </c>
      <c r="W8780" t="s">
        <v>60</v>
      </c>
      <c r="X8780" t="s">
        <v>87</v>
      </c>
    </row>
    <row r="8781" spans="1:24" x14ac:dyDescent="0.25">
      <c r="A8781" t="s">
        <v>8895</v>
      </c>
      <c r="B8781" t="s">
        <v>55</v>
      </c>
      <c r="C8781">
        <v>3964.5279970000001</v>
      </c>
      <c r="D8781" t="s">
        <v>26</v>
      </c>
      <c r="E8781" t="s">
        <v>27</v>
      </c>
      <c r="F8781" t="s">
        <v>92</v>
      </c>
      <c r="G8781" t="s">
        <v>201</v>
      </c>
      <c r="H8781" t="s">
        <v>30</v>
      </c>
      <c r="I8781" t="s">
        <v>57</v>
      </c>
      <c r="J8781">
        <v>62638</v>
      </c>
      <c r="K8781" t="s">
        <v>75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99</v>
      </c>
      <c r="T8781" t="s">
        <v>68</v>
      </c>
      <c r="U8781" t="s">
        <v>37</v>
      </c>
      <c r="V8781">
        <v>441.98886800000002</v>
      </c>
      <c r="W8781" t="s">
        <v>60</v>
      </c>
      <c r="X8781" t="s">
        <v>87</v>
      </c>
    </row>
    <row r="8782" spans="1:24" x14ac:dyDescent="0.25">
      <c r="A8782" t="s">
        <v>8896</v>
      </c>
      <c r="B8782" t="s">
        <v>55</v>
      </c>
      <c r="C8782">
        <v>8262.6292489999996</v>
      </c>
      <c r="D8782" t="s">
        <v>26</v>
      </c>
      <c r="E8782" t="s">
        <v>27</v>
      </c>
      <c r="F8782" t="s">
        <v>71</v>
      </c>
      <c r="G8782" s="1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813.6</v>
      </c>
      <c r="W8782" t="s">
        <v>60</v>
      </c>
      <c r="X8782" t="s">
        <v>39</v>
      </c>
    </row>
    <row r="8783" spans="1:24" x14ac:dyDescent="0.25">
      <c r="A8783" t="s">
        <v>8897</v>
      </c>
      <c r="B8783" t="s">
        <v>55</v>
      </c>
      <c r="C8783">
        <v>6676.7263139999995</v>
      </c>
      <c r="D8783" t="s">
        <v>26</v>
      </c>
      <c r="E8783" t="s">
        <v>42</v>
      </c>
      <c r="F8783" t="s">
        <v>92</v>
      </c>
      <c r="G8783" t="s">
        <v>164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99</v>
      </c>
      <c r="T8783" t="s">
        <v>48</v>
      </c>
      <c r="U8783" t="s">
        <v>84</v>
      </c>
      <c r="V8783">
        <v>145.44840099999999</v>
      </c>
      <c r="W8783" t="s">
        <v>38</v>
      </c>
      <c r="X8783" t="s">
        <v>39</v>
      </c>
    </row>
    <row r="8784" spans="1:24" x14ac:dyDescent="0.25">
      <c r="A8784" t="s">
        <v>8898</v>
      </c>
      <c r="B8784" t="s">
        <v>55</v>
      </c>
      <c r="C8784">
        <v>2750.8782839999999</v>
      </c>
      <c r="D8784" t="s">
        <v>26</v>
      </c>
      <c r="E8784" t="s">
        <v>27</v>
      </c>
      <c r="F8784" t="s">
        <v>92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99</v>
      </c>
      <c r="T8784" t="s">
        <v>94</v>
      </c>
      <c r="U8784" t="s">
        <v>84</v>
      </c>
      <c r="V8784">
        <v>578.94576099999995</v>
      </c>
      <c r="W8784" t="s">
        <v>38</v>
      </c>
      <c r="X8784" t="s">
        <v>87</v>
      </c>
    </row>
    <row r="8785" spans="1:24" x14ac:dyDescent="0.25">
      <c r="A8785" t="s">
        <v>8899</v>
      </c>
      <c r="B8785" t="s">
        <v>55</v>
      </c>
      <c r="C8785">
        <v>5495.1833219999999</v>
      </c>
      <c r="D8785" t="s">
        <v>26</v>
      </c>
      <c r="E8785" t="s">
        <v>27</v>
      </c>
      <c r="F8785" t="s">
        <v>71</v>
      </c>
      <c r="G8785" t="s">
        <v>261</v>
      </c>
      <c r="H8785" t="s">
        <v>30</v>
      </c>
      <c r="I8785" t="s">
        <v>57</v>
      </c>
      <c r="J8785">
        <v>25564</v>
      </c>
      <c r="K8785" t="s">
        <v>75</v>
      </c>
      <c r="L8785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228.515513</v>
      </c>
      <c r="W8785" t="s">
        <v>49</v>
      </c>
      <c r="X8785" t="s">
        <v>39</v>
      </c>
    </row>
    <row r="8786" spans="1:24" x14ac:dyDescent="0.25">
      <c r="A8786" t="s">
        <v>8900</v>
      </c>
      <c r="B8786" t="s">
        <v>55</v>
      </c>
      <c r="C8786">
        <v>2471.278718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94</v>
      </c>
      <c r="U8786" t="s">
        <v>69</v>
      </c>
      <c r="V8786">
        <v>108.892382</v>
      </c>
      <c r="W8786" t="s">
        <v>49</v>
      </c>
      <c r="X8786" t="s">
        <v>39</v>
      </c>
    </row>
    <row r="8787" spans="1:24" x14ac:dyDescent="0.25">
      <c r="A8787" t="s">
        <v>8901</v>
      </c>
      <c r="B8787" t="s">
        <v>55</v>
      </c>
      <c r="C8787">
        <v>4128.3858650000002</v>
      </c>
      <c r="D8787" t="s">
        <v>26</v>
      </c>
      <c r="E8787" t="s">
        <v>27</v>
      </c>
      <c r="F8787" t="s">
        <v>28</v>
      </c>
      <c r="G8787" t="s">
        <v>128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90</v>
      </c>
      <c r="T8787" t="s">
        <v>36</v>
      </c>
      <c r="U8787" t="s">
        <v>37</v>
      </c>
      <c r="V8787">
        <v>34.235959000000001</v>
      </c>
      <c r="W8787" t="s">
        <v>60</v>
      </c>
      <c r="X8787" t="s">
        <v>39</v>
      </c>
    </row>
    <row r="8788" spans="1:24" x14ac:dyDescent="0.25">
      <c r="A8788" t="s">
        <v>8902</v>
      </c>
      <c r="B8788" t="s">
        <v>55</v>
      </c>
      <c r="C8788">
        <v>15234.7459</v>
      </c>
      <c r="D8788" t="s">
        <v>26</v>
      </c>
      <c r="E8788" t="s">
        <v>42</v>
      </c>
      <c r="F8788" t="s">
        <v>92</v>
      </c>
      <c r="G8788" t="s">
        <v>103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276.503559</v>
      </c>
      <c r="W8788" t="s">
        <v>60</v>
      </c>
      <c r="X8788" t="s">
        <v>39</v>
      </c>
    </row>
    <row r="8789" spans="1:24" x14ac:dyDescent="0.25">
      <c r="A8789" t="s">
        <v>8903</v>
      </c>
      <c r="B8789" t="s">
        <v>55</v>
      </c>
      <c r="C8789">
        <v>6366.2257749999999</v>
      </c>
      <c r="D8789" t="s">
        <v>66</v>
      </c>
      <c r="E8789" t="s">
        <v>42</v>
      </c>
      <c r="F8789" t="s">
        <v>92</v>
      </c>
      <c r="G8789" s="1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99</v>
      </c>
      <c r="T8789" t="s">
        <v>68</v>
      </c>
      <c r="U8789" t="s">
        <v>59</v>
      </c>
      <c r="V8789">
        <v>384</v>
      </c>
      <c r="W8789" t="s">
        <v>38</v>
      </c>
      <c r="X8789" t="s">
        <v>113</v>
      </c>
    </row>
    <row r="8790" spans="1:24" x14ac:dyDescent="0.25">
      <c r="A8790" t="s">
        <v>8904</v>
      </c>
      <c r="B8790" t="s">
        <v>55</v>
      </c>
      <c r="C8790">
        <v>6575.4518840000001</v>
      </c>
      <c r="D8790" t="s">
        <v>26</v>
      </c>
      <c r="E8790" t="s">
        <v>42</v>
      </c>
      <c r="F8790" t="s">
        <v>28</v>
      </c>
      <c r="G8790" s="1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94</v>
      </c>
      <c r="U8790" t="s">
        <v>37</v>
      </c>
      <c r="V8790">
        <v>464.71418799999998</v>
      </c>
      <c r="W8790" t="s">
        <v>49</v>
      </c>
      <c r="X8790" t="s">
        <v>39</v>
      </c>
    </row>
    <row r="8791" spans="1:24" x14ac:dyDescent="0.25">
      <c r="A8791" t="s">
        <v>8905</v>
      </c>
      <c r="B8791" t="s">
        <v>55</v>
      </c>
      <c r="C8791">
        <v>7425.2692440000001</v>
      </c>
      <c r="D8791" t="s">
        <v>26</v>
      </c>
      <c r="E8791" t="s">
        <v>27</v>
      </c>
      <c r="F8791" t="s">
        <v>71</v>
      </c>
      <c r="G8791" s="1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94</v>
      </c>
      <c r="U8791" t="s">
        <v>84</v>
      </c>
      <c r="V8791">
        <v>302.39999999999998</v>
      </c>
      <c r="W8791" t="s">
        <v>49</v>
      </c>
      <c r="X8791" t="s">
        <v>39</v>
      </c>
    </row>
    <row r="8792" spans="1:24" x14ac:dyDescent="0.25">
      <c r="A8792" t="s">
        <v>8906</v>
      </c>
      <c r="B8792" t="s">
        <v>55</v>
      </c>
      <c r="C8792">
        <v>3924.4162769999998</v>
      </c>
      <c r="D8792" t="s">
        <v>26</v>
      </c>
      <c r="E8792" t="s">
        <v>27</v>
      </c>
      <c r="F8792" t="s">
        <v>71</v>
      </c>
      <c r="G8792" t="s">
        <v>164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84</v>
      </c>
      <c r="V8792">
        <v>617.65075100000001</v>
      </c>
      <c r="W8792" t="s">
        <v>60</v>
      </c>
      <c r="X8792" t="s">
        <v>39</v>
      </c>
    </row>
    <row r="8793" spans="1:24" x14ac:dyDescent="0.25">
      <c r="A8793" t="s">
        <v>8907</v>
      </c>
      <c r="B8793" t="s">
        <v>55</v>
      </c>
      <c r="C8793">
        <v>8660.8389740000002</v>
      </c>
      <c r="D8793" t="s">
        <v>26</v>
      </c>
      <c r="E8793" t="s">
        <v>27</v>
      </c>
      <c r="F8793" t="s">
        <v>71</v>
      </c>
      <c r="G8793" t="s">
        <v>224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99</v>
      </c>
      <c r="T8793" t="s">
        <v>48</v>
      </c>
      <c r="U8793" t="s">
        <v>59</v>
      </c>
      <c r="V8793">
        <v>9.2758590000000005</v>
      </c>
      <c r="W8793" t="s">
        <v>60</v>
      </c>
      <c r="X8793" t="s">
        <v>39</v>
      </c>
    </row>
    <row r="8794" spans="1:24" x14ac:dyDescent="0.25">
      <c r="A8794" t="s">
        <v>8908</v>
      </c>
      <c r="B8794" t="s">
        <v>55</v>
      </c>
      <c r="C8794">
        <v>8130.6514470000002</v>
      </c>
      <c r="D8794" t="s">
        <v>26</v>
      </c>
      <c r="E8794" t="s">
        <v>27</v>
      </c>
      <c r="F8794" t="s">
        <v>71</v>
      </c>
      <c r="G8794" s="1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>
        <v>413.25232999999997</v>
      </c>
      <c r="W8794" t="s">
        <v>38</v>
      </c>
      <c r="X8794" t="s">
        <v>39</v>
      </c>
    </row>
    <row r="8795" spans="1:24" x14ac:dyDescent="0.25">
      <c r="A8795" t="s">
        <v>8909</v>
      </c>
      <c r="B8795" t="s">
        <v>55</v>
      </c>
      <c r="C8795">
        <v>12751.27591</v>
      </c>
      <c r="D8795" t="s">
        <v>26</v>
      </c>
      <c r="E8795" t="s">
        <v>27</v>
      </c>
      <c r="F8795" t="s">
        <v>28</v>
      </c>
      <c r="G8795" t="s">
        <v>224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99</v>
      </c>
      <c r="T8795" t="s">
        <v>36</v>
      </c>
      <c r="U8795" t="s">
        <v>59</v>
      </c>
      <c r="V8795">
        <v>113.80411700000001</v>
      </c>
      <c r="W8795" t="s">
        <v>60</v>
      </c>
      <c r="X8795" t="s">
        <v>87</v>
      </c>
    </row>
    <row r="8796" spans="1:24" x14ac:dyDescent="0.25">
      <c r="A8796" t="s">
        <v>8910</v>
      </c>
      <c r="B8796" t="s">
        <v>55</v>
      </c>
      <c r="C8796">
        <v>4170.6873480000004</v>
      </c>
      <c r="D8796" t="s">
        <v>66</v>
      </c>
      <c r="E8796" t="s">
        <v>27</v>
      </c>
      <c r="F8796" t="s">
        <v>73</v>
      </c>
      <c r="G8796" t="s">
        <v>96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99</v>
      </c>
      <c r="T8796" t="s">
        <v>68</v>
      </c>
      <c r="U8796" t="s">
        <v>84</v>
      </c>
      <c r="V8796">
        <v>513.6</v>
      </c>
      <c r="W8796" t="s">
        <v>60</v>
      </c>
      <c r="X8796" t="s">
        <v>113</v>
      </c>
    </row>
    <row r="8797" spans="1:24" x14ac:dyDescent="0.25">
      <c r="A8797" t="s">
        <v>8911</v>
      </c>
      <c r="B8797" t="s">
        <v>55</v>
      </c>
      <c r="C8797">
        <v>6405.7389320000002</v>
      </c>
      <c r="D8797" t="s">
        <v>26</v>
      </c>
      <c r="E8797" t="s">
        <v>42</v>
      </c>
      <c r="F8797" t="s">
        <v>92</v>
      </c>
      <c r="G8797" t="s">
        <v>240</v>
      </c>
      <c r="H8797" t="s">
        <v>30</v>
      </c>
      <c r="I8797" t="s">
        <v>57</v>
      </c>
      <c r="J8797">
        <v>48131</v>
      </c>
      <c r="K8797" t="s">
        <v>32</v>
      </c>
      <c r="L8797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393.6</v>
      </c>
      <c r="W8797" t="s">
        <v>49</v>
      </c>
      <c r="X8797" t="s">
        <v>39</v>
      </c>
    </row>
    <row r="8798" spans="1:24" x14ac:dyDescent="0.25">
      <c r="A8798" t="s">
        <v>8912</v>
      </c>
      <c r="B8798" t="s">
        <v>55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523.20000000000005</v>
      </c>
      <c r="W8798" t="s">
        <v>60</v>
      </c>
      <c r="X8798" t="s">
        <v>39</v>
      </c>
    </row>
    <row r="8799" spans="1:24" x14ac:dyDescent="0.25">
      <c r="A8799" t="s">
        <v>8913</v>
      </c>
      <c r="B8799" t="s">
        <v>55</v>
      </c>
      <c r="C8799">
        <v>9095.0498680000001</v>
      </c>
      <c r="D8799" t="s">
        <v>66</v>
      </c>
      <c r="E8799" t="s">
        <v>27</v>
      </c>
      <c r="F8799" t="s">
        <v>71</v>
      </c>
      <c r="G8799" s="1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90</v>
      </c>
      <c r="T8799" t="s">
        <v>68</v>
      </c>
      <c r="U8799" t="s">
        <v>59</v>
      </c>
      <c r="V8799">
        <v>556.79999999999995</v>
      </c>
      <c r="W8799" t="s">
        <v>60</v>
      </c>
      <c r="X8799" t="s">
        <v>39</v>
      </c>
    </row>
    <row r="8800" spans="1:24" x14ac:dyDescent="0.25">
      <c r="A8800" t="s">
        <v>8914</v>
      </c>
      <c r="B8800" t="s">
        <v>55</v>
      </c>
      <c r="C8800">
        <v>4794.1163280000001</v>
      </c>
      <c r="D8800" t="s">
        <v>26</v>
      </c>
      <c r="E8800" t="s">
        <v>27</v>
      </c>
      <c r="F8800" t="s">
        <v>71</v>
      </c>
      <c r="G8800" s="1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94</v>
      </c>
      <c r="U8800" t="s">
        <v>37</v>
      </c>
      <c r="V8800">
        <v>755.19862999999998</v>
      </c>
      <c r="W8800" t="s">
        <v>60</v>
      </c>
      <c r="X8800" t="s">
        <v>87</v>
      </c>
    </row>
    <row r="8801" spans="1:24" x14ac:dyDescent="0.25">
      <c r="A8801" t="s">
        <v>8915</v>
      </c>
      <c r="B8801" t="s">
        <v>55</v>
      </c>
      <c r="C8801">
        <v>14435.673650000001</v>
      </c>
      <c r="D8801" t="s">
        <v>66</v>
      </c>
      <c r="E8801" t="s">
        <v>52</v>
      </c>
      <c r="F8801" t="s">
        <v>73</v>
      </c>
      <c r="G8801" t="s">
        <v>77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99</v>
      </c>
      <c r="T8801" t="s">
        <v>36</v>
      </c>
      <c r="U8801" t="s">
        <v>37</v>
      </c>
      <c r="V8801">
        <v>109.906628</v>
      </c>
      <c r="W8801" t="s">
        <v>38</v>
      </c>
      <c r="X8801" t="s">
        <v>39</v>
      </c>
    </row>
    <row r="8802" spans="1:24" x14ac:dyDescent="0.25">
      <c r="A8802" t="s">
        <v>8916</v>
      </c>
      <c r="B8802" t="s">
        <v>55</v>
      </c>
      <c r="C8802">
        <v>8166.5122510000001</v>
      </c>
      <c r="D8802" t="s">
        <v>26</v>
      </c>
      <c r="E8802" t="s">
        <v>42</v>
      </c>
      <c r="F8802" t="s">
        <v>92</v>
      </c>
      <c r="G8802" t="s">
        <v>186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>
        <v>590.4</v>
      </c>
      <c r="W8802" t="s">
        <v>49</v>
      </c>
      <c r="X8802" t="s">
        <v>87</v>
      </c>
    </row>
    <row r="8803" spans="1:24" x14ac:dyDescent="0.25">
      <c r="A8803" t="s">
        <v>8917</v>
      </c>
      <c r="B8803" t="s">
        <v>55</v>
      </c>
      <c r="C8803">
        <v>8807.6096579999994</v>
      </c>
      <c r="D8803" t="s">
        <v>26</v>
      </c>
      <c r="E8803" t="s">
        <v>27</v>
      </c>
      <c r="F8803" t="s">
        <v>92</v>
      </c>
      <c r="G8803" t="s">
        <v>219</v>
      </c>
      <c r="H8803" t="s">
        <v>30</v>
      </c>
      <c r="I8803" t="s">
        <v>57</v>
      </c>
      <c r="J8803">
        <v>59762</v>
      </c>
      <c r="K8803" t="s">
        <v>32</v>
      </c>
      <c r="L880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542.4</v>
      </c>
      <c r="W8803" t="s">
        <v>60</v>
      </c>
      <c r="X8803" t="s">
        <v>39</v>
      </c>
    </row>
    <row r="8804" spans="1:24" x14ac:dyDescent="0.25">
      <c r="A8804" t="s">
        <v>8918</v>
      </c>
      <c r="B8804" t="s">
        <v>55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84</v>
      </c>
      <c r="V8804">
        <v>413.28852799999999</v>
      </c>
      <c r="W8804" t="s">
        <v>49</v>
      </c>
      <c r="X8804" t="s">
        <v>87</v>
      </c>
    </row>
    <row r="8805" spans="1:24" x14ac:dyDescent="0.25">
      <c r="A8805" t="s">
        <v>8919</v>
      </c>
      <c r="B8805" t="s">
        <v>55</v>
      </c>
      <c r="C8805">
        <v>8256.2978000000003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99</v>
      </c>
      <c r="T8805" t="s">
        <v>68</v>
      </c>
      <c r="U8805" t="s">
        <v>69</v>
      </c>
      <c r="V8805">
        <v>159.38304199999999</v>
      </c>
      <c r="W8805" t="s">
        <v>38</v>
      </c>
      <c r="X8805" t="s">
        <v>39</v>
      </c>
    </row>
    <row r="8806" spans="1:24" x14ac:dyDescent="0.25">
      <c r="A8806" t="s">
        <v>8920</v>
      </c>
      <c r="B8806" t="s">
        <v>55</v>
      </c>
      <c r="C8806">
        <v>19327.874059999998</v>
      </c>
      <c r="D8806" t="s">
        <v>26</v>
      </c>
      <c r="E8806" t="s">
        <v>42</v>
      </c>
      <c r="F8806" t="s">
        <v>28</v>
      </c>
      <c r="G8806" s="1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>
        <v>681.57774199999994</v>
      </c>
      <c r="W8806" t="s">
        <v>138</v>
      </c>
      <c r="X8806" t="s">
        <v>87</v>
      </c>
    </row>
    <row r="8807" spans="1:24" x14ac:dyDescent="0.25">
      <c r="A8807" t="s">
        <v>8921</v>
      </c>
      <c r="B8807" t="s">
        <v>55</v>
      </c>
      <c r="C8807">
        <v>7050.9721659999996</v>
      </c>
      <c r="D8807" t="s">
        <v>26</v>
      </c>
      <c r="E8807" t="s">
        <v>52</v>
      </c>
      <c r="F8807" t="s">
        <v>28</v>
      </c>
      <c r="G8807" t="s">
        <v>152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99</v>
      </c>
      <c r="T8807" t="s">
        <v>68</v>
      </c>
      <c r="U8807" t="s">
        <v>69</v>
      </c>
      <c r="V8807">
        <v>835.2</v>
      </c>
      <c r="W8807" t="s">
        <v>60</v>
      </c>
      <c r="X8807" t="s">
        <v>39</v>
      </c>
    </row>
    <row r="8808" spans="1:24" x14ac:dyDescent="0.25">
      <c r="A8808" t="s">
        <v>8922</v>
      </c>
      <c r="B8808" t="s">
        <v>55</v>
      </c>
      <c r="C8808">
        <v>2409.7006999999999</v>
      </c>
      <c r="D8808" t="s">
        <v>26</v>
      </c>
      <c r="E8808" t="s">
        <v>27</v>
      </c>
      <c r="F8808" t="s">
        <v>92</v>
      </c>
      <c r="G8808" s="1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99</v>
      </c>
      <c r="T8808" t="s">
        <v>36</v>
      </c>
      <c r="U8808" t="s">
        <v>37</v>
      </c>
      <c r="V8808">
        <v>504</v>
      </c>
      <c r="W8808" t="s">
        <v>49</v>
      </c>
      <c r="X8808" t="s">
        <v>87</v>
      </c>
    </row>
    <row r="8809" spans="1:24" x14ac:dyDescent="0.25">
      <c r="A8809" t="s">
        <v>8923</v>
      </c>
      <c r="B8809" t="s">
        <v>55</v>
      </c>
      <c r="C8809">
        <v>5519.5130749999998</v>
      </c>
      <c r="D8809" t="s">
        <v>26</v>
      </c>
      <c r="E8809" t="s">
        <v>27</v>
      </c>
      <c r="F8809" t="s">
        <v>142</v>
      </c>
      <c r="G8809" s="1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77.695518000000007</v>
      </c>
      <c r="W8809" t="s">
        <v>49</v>
      </c>
      <c r="X8809" t="s">
        <v>39</v>
      </c>
    </row>
    <row r="8810" spans="1:24" x14ac:dyDescent="0.25">
      <c r="A8810" t="s">
        <v>8924</v>
      </c>
      <c r="B8810" t="s">
        <v>55</v>
      </c>
      <c r="C8810">
        <v>10090.408079999999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>
        <v>604.79999999999995</v>
      </c>
      <c r="W8810" t="s">
        <v>60</v>
      </c>
      <c r="X8810" t="s">
        <v>39</v>
      </c>
    </row>
    <row r="8811" spans="1:24" x14ac:dyDescent="0.25">
      <c r="A8811" t="s">
        <v>8925</v>
      </c>
      <c r="B8811" t="s">
        <v>55</v>
      </c>
      <c r="C8811">
        <v>31316.613580000001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90</v>
      </c>
      <c r="T8811" t="s">
        <v>48</v>
      </c>
      <c r="U8811" t="s">
        <v>37</v>
      </c>
      <c r="V8811">
        <v>909.87661400000002</v>
      </c>
      <c r="W8811" t="s">
        <v>60</v>
      </c>
      <c r="X8811" t="s">
        <v>39</v>
      </c>
    </row>
    <row r="8812" spans="1:24" x14ac:dyDescent="0.25">
      <c r="A8812" t="s">
        <v>8926</v>
      </c>
      <c r="B8812" t="s">
        <v>55</v>
      </c>
      <c r="C8812">
        <v>2590.8401829999998</v>
      </c>
      <c r="D8812" t="s">
        <v>26</v>
      </c>
      <c r="E8812" t="s">
        <v>27</v>
      </c>
      <c r="F8812" t="s">
        <v>92</v>
      </c>
      <c r="G8812" s="1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321.60000000000002</v>
      </c>
      <c r="W8812" t="s">
        <v>49</v>
      </c>
      <c r="X8812" t="s">
        <v>39</v>
      </c>
    </row>
    <row r="8813" spans="1:24" x14ac:dyDescent="0.25">
      <c r="A8813" t="s">
        <v>8927</v>
      </c>
      <c r="B8813" t="s">
        <v>55</v>
      </c>
      <c r="C8813">
        <v>4957.1611999999996</v>
      </c>
      <c r="D8813" t="s">
        <v>26</v>
      </c>
      <c r="E8813" t="s">
        <v>27</v>
      </c>
      <c r="F8813" t="s">
        <v>28</v>
      </c>
      <c r="G8813" t="s">
        <v>115</v>
      </c>
      <c r="H8813" t="s">
        <v>44</v>
      </c>
      <c r="I8813" t="s">
        <v>31</v>
      </c>
      <c r="J8813">
        <v>0</v>
      </c>
      <c r="K8813" t="s">
        <v>32</v>
      </c>
      <c r="L881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99</v>
      </c>
      <c r="T8813" t="s">
        <v>68</v>
      </c>
      <c r="U8813" t="s">
        <v>84</v>
      </c>
      <c r="V8813">
        <v>321.60000000000002</v>
      </c>
      <c r="W8813" t="s">
        <v>49</v>
      </c>
      <c r="X8813" t="s">
        <v>39</v>
      </c>
    </row>
    <row r="8814" spans="1:24" x14ac:dyDescent="0.25">
      <c r="A8814" t="s">
        <v>8928</v>
      </c>
      <c r="B8814" t="s">
        <v>55</v>
      </c>
      <c r="C8814">
        <v>4014.453113</v>
      </c>
      <c r="D8814" t="s">
        <v>66</v>
      </c>
      <c r="E8814" t="s">
        <v>42</v>
      </c>
      <c r="F8814" t="s">
        <v>142</v>
      </c>
      <c r="G8814" s="1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>
        <v>475.2</v>
      </c>
      <c r="W8814" t="s">
        <v>49</v>
      </c>
      <c r="X8814" t="s">
        <v>39</v>
      </c>
    </row>
    <row r="8815" spans="1:24" x14ac:dyDescent="0.25">
      <c r="A8815" t="s">
        <v>8929</v>
      </c>
      <c r="B8815" t="s">
        <v>55</v>
      </c>
      <c r="C8815">
        <v>5601.1380609999997</v>
      </c>
      <c r="D8815" t="s">
        <v>26</v>
      </c>
      <c r="E8815" t="s">
        <v>27</v>
      </c>
      <c r="F8815" t="s">
        <v>92</v>
      </c>
      <c r="G8815" s="1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84</v>
      </c>
      <c r="V8815">
        <v>99.509191000000001</v>
      </c>
      <c r="W8815" t="s">
        <v>49</v>
      </c>
      <c r="X8815" t="s">
        <v>39</v>
      </c>
    </row>
    <row r="8816" spans="1:24" x14ac:dyDescent="0.25">
      <c r="A8816" t="s">
        <v>8930</v>
      </c>
      <c r="B8816" t="s">
        <v>55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84</v>
      </c>
      <c r="V8816">
        <v>10.475529</v>
      </c>
      <c r="W8816" t="s">
        <v>49</v>
      </c>
      <c r="X8816" t="s">
        <v>39</v>
      </c>
    </row>
    <row r="8817" spans="1:24" x14ac:dyDescent="0.25">
      <c r="A8817" t="s">
        <v>8931</v>
      </c>
      <c r="B8817" t="s">
        <v>55</v>
      </c>
      <c r="C8817">
        <v>15503.72309</v>
      </c>
      <c r="D8817" t="s">
        <v>26</v>
      </c>
      <c r="E8817" t="s">
        <v>27</v>
      </c>
      <c r="F8817" t="s">
        <v>71</v>
      </c>
      <c r="G8817" t="s">
        <v>228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99</v>
      </c>
      <c r="T8817" t="s">
        <v>36</v>
      </c>
      <c r="U8817" t="s">
        <v>84</v>
      </c>
      <c r="V8817">
        <v>319.71012400000001</v>
      </c>
      <c r="W8817" t="s">
        <v>38</v>
      </c>
      <c r="X8817" t="s">
        <v>39</v>
      </c>
    </row>
    <row r="8818" spans="1:24" x14ac:dyDescent="0.25">
      <c r="A8818" t="s">
        <v>8932</v>
      </c>
      <c r="B8818" t="s">
        <v>55</v>
      </c>
      <c r="C8818">
        <v>5384.7318160000004</v>
      </c>
      <c r="D8818" t="s">
        <v>26</v>
      </c>
      <c r="E8818" t="s">
        <v>42</v>
      </c>
      <c r="F8818" t="s">
        <v>92</v>
      </c>
      <c r="G8818" s="1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748.77477299999998</v>
      </c>
      <c r="W8818" t="s">
        <v>49</v>
      </c>
      <c r="X8818" t="s">
        <v>39</v>
      </c>
    </row>
    <row r="8819" spans="1:24" x14ac:dyDescent="0.25">
      <c r="A8819" t="s">
        <v>8933</v>
      </c>
      <c r="B8819" t="s">
        <v>55</v>
      </c>
      <c r="C8819">
        <v>4050.2800569999999</v>
      </c>
      <c r="D8819" t="s">
        <v>26</v>
      </c>
      <c r="E8819" t="s">
        <v>52</v>
      </c>
      <c r="F8819" t="s">
        <v>92</v>
      </c>
      <c r="G8819" s="1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99</v>
      </c>
      <c r="T8819" t="s">
        <v>68</v>
      </c>
      <c r="U8819" t="s">
        <v>84</v>
      </c>
      <c r="V8819">
        <v>179.430114</v>
      </c>
      <c r="W8819" t="s">
        <v>38</v>
      </c>
      <c r="X8819" t="s">
        <v>113</v>
      </c>
    </row>
    <row r="8820" spans="1:24" x14ac:dyDescent="0.25">
      <c r="A8820" t="s">
        <v>8934</v>
      </c>
      <c r="B8820" t="s">
        <v>55</v>
      </c>
      <c r="C8820">
        <v>12765.777040000001</v>
      </c>
      <c r="D8820" t="s">
        <v>26</v>
      </c>
      <c r="E8820" t="s">
        <v>27</v>
      </c>
      <c r="F8820" t="s">
        <v>28</v>
      </c>
      <c r="G8820" t="s">
        <v>166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99</v>
      </c>
      <c r="T8820" t="s">
        <v>68</v>
      </c>
      <c r="U8820" t="s">
        <v>69</v>
      </c>
      <c r="V8820">
        <v>842.4</v>
      </c>
      <c r="W8820" t="s">
        <v>60</v>
      </c>
      <c r="X8820" t="s">
        <v>39</v>
      </c>
    </row>
    <row r="8821" spans="1:24" x14ac:dyDescent="0.25">
      <c r="A8821" t="s">
        <v>8935</v>
      </c>
      <c r="B8821" t="s">
        <v>55</v>
      </c>
      <c r="C8821">
        <v>9159.0057710000001</v>
      </c>
      <c r="D8821" t="s">
        <v>26</v>
      </c>
      <c r="E8821" t="s">
        <v>52</v>
      </c>
      <c r="F8821" t="s">
        <v>28</v>
      </c>
      <c r="G8821" t="s">
        <v>186</v>
      </c>
      <c r="H8821" t="s">
        <v>30</v>
      </c>
      <c r="I8821" t="s">
        <v>31</v>
      </c>
      <c r="J8821">
        <v>96331</v>
      </c>
      <c r="K8821" t="s">
        <v>75</v>
      </c>
      <c r="L882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491.02702399999998</v>
      </c>
      <c r="W8821" t="s">
        <v>38</v>
      </c>
      <c r="X8821" t="s">
        <v>39</v>
      </c>
    </row>
    <row r="8822" spans="1:24" x14ac:dyDescent="0.25">
      <c r="A8822" t="s">
        <v>8936</v>
      </c>
      <c r="B8822" t="s">
        <v>55</v>
      </c>
      <c r="C8822">
        <v>5325.7245409999996</v>
      </c>
      <c r="D8822" t="s">
        <v>66</v>
      </c>
      <c r="E8822" t="s">
        <v>27</v>
      </c>
      <c r="F8822" t="s">
        <v>92</v>
      </c>
      <c r="G8822" t="s">
        <v>86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>
        <v>496.47476699999999</v>
      </c>
      <c r="W8822" t="s">
        <v>38</v>
      </c>
      <c r="X8822" t="s">
        <v>39</v>
      </c>
    </row>
    <row r="8823" spans="1:24" x14ac:dyDescent="0.25">
      <c r="A8823" t="s">
        <v>8937</v>
      </c>
      <c r="B8823" t="s">
        <v>55</v>
      </c>
      <c r="C8823">
        <v>11072.031929999999</v>
      </c>
      <c r="D8823" t="s">
        <v>26</v>
      </c>
      <c r="E8823" t="s">
        <v>42</v>
      </c>
      <c r="F8823" t="s">
        <v>28</v>
      </c>
      <c r="G8823" t="s">
        <v>115</v>
      </c>
      <c r="H8823" t="s">
        <v>30</v>
      </c>
      <c r="I8823" t="s">
        <v>57</v>
      </c>
      <c r="J8823">
        <v>58971</v>
      </c>
      <c r="K8823" t="s">
        <v>75</v>
      </c>
      <c r="L882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90</v>
      </c>
      <c r="T8823" t="s">
        <v>36</v>
      </c>
      <c r="U8823" t="s">
        <v>37</v>
      </c>
      <c r="V8823">
        <v>318.88205299999998</v>
      </c>
      <c r="W8823" t="s">
        <v>49</v>
      </c>
      <c r="X8823" t="s">
        <v>39</v>
      </c>
    </row>
    <row r="8824" spans="1:24" x14ac:dyDescent="0.25">
      <c r="A8824" t="s">
        <v>8938</v>
      </c>
      <c r="B8824" t="s">
        <v>55</v>
      </c>
      <c r="C8824">
        <v>12851.42404</v>
      </c>
      <c r="D8824" t="s">
        <v>26</v>
      </c>
      <c r="E8824" t="s">
        <v>27</v>
      </c>
      <c r="F8824" t="s">
        <v>92</v>
      </c>
      <c r="G8824" s="1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84</v>
      </c>
      <c r="V8824">
        <v>1339.2</v>
      </c>
      <c r="W8824" t="s">
        <v>122</v>
      </c>
      <c r="X8824" t="s">
        <v>87</v>
      </c>
    </row>
    <row r="8825" spans="1:24" x14ac:dyDescent="0.25">
      <c r="A8825" t="s">
        <v>8939</v>
      </c>
      <c r="B8825" t="s">
        <v>55</v>
      </c>
      <c r="C8825">
        <v>8607.4820710000004</v>
      </c>
      <c r="D8825" t="s">
        <v>26</v>
      </c>
      <c r="E8825" t="s">
        <v>52</v>
      </c>
      <c r="F8825" t="s">
        <v>71</v>
      </c>
      <c r="G8825" s="1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99</v>
      </c>
      <c r="T8825" t="s">
        <v>36</v>
      </c>
      <c r="U8825" t="s">
        <v>69</v>
      </c>
      <c r="V8825">
        <v>566.4</v>
      </c>
      <c r="W8825" t="s">
        <v>49</v>
      </c>
      <c r="X8825" t="s">
        <v>39</v>
      </c>
    </row>
    <row r="8826" spans="1:24" x14ac:dyDescent="0.25">
      <c r="A8826" t="s">
        <v>8940</v>
      </c>
      <c r="B8826" t="s">
        <v>55</v>
      </c>
      <c r="C8826">
        <v>4222.9776019999999</v>
      </c>
      <c r="D8826" t="s">
        <v>26</v>
      </c>
      <c r="E8826" t="s">
        <v>27</v>
      </c>
      <c r="F8826" t="s">
        <v>28</v>
      </c>
      <c r="G8826" t="s">
        <v>180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>
        <v>302.39999999999998</v>
      </c>
      <c r="W8826" t="s">
        <v>38</v>
      </c>
      <c r="X8826" t="s">
        <v>87</v>
      </c>
    </row>
    <row r="8827" spans="1:24" x14ac:dyDescent="0.25">
      <c r="A8827" t="s">
        <v>8941</v>
      </c>
      <c r="B8827" t="s">
        <v>55</v>
      </c>
      <c r="C8827">
        <v>61134.683069999999</v>
      </c>
      <c r="D8827" t="s">
        <v>26</v>
      </c>
      <c r="E8827" t="s">
        <v>27</v>
      </c>
      <c r="F8827" t="s">
        <v>71</v>
      </c>
      <c r="G8827" t="s">
        <v>115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84</v>
      </c>
      <c r="V8827">
        <v>2275.2650749999998</v>
      </c>
      <c r="W8827" t="s">
        <v>183</v>
      </c>
      <c r="X8827" t="s">
        <v>39</v>
      </c>
    </row>
    <row r="8828" spans="1:24" x14ac:dyDescent="0.25">
      <c r="A8828" t="s">
        <v>8942</v>
      </c>
      <c r="B8828" t="s">
        <v>55</v>
      </c>
      <c r="C8828">
        <v>9368.2710299999999</v>
      </c>
      <c r="D8828" t="s">
        <v>26</v>
      </c>
      <c r="E8828" t="s">
        <v>42</v>
      </c>
      <c r="F8828" t="s">
        <v>71</v>
      </c>
      <c r="G8828" s="1">
        <v>40545</v>
      </c>
      <c r="H8828" t="s">
        <v>30</v>
      </c>
      <c r="I8828" t="s">
        <v>57</v>
      </c>
      <c r="J8828">
        <v>44980</v>
      </c>
      <c r="K8828" t="s">
        <v>75</v>
      </c>
      <c r="L8828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333.47833300000002</v>
      </c>
      <c r="W8828" t="s">
        <v>38</v>
      </c>
      <c r="X8828" t="s">
        <v>39</v>
      </c>
    </row>
    <row r="8829" spans="1:24" x14ac:dyDescent="0.25">
      <c r="A8829" t="s">
        <v>8943</v>
      </c>
      <c r="B8829" t="s">
        <v>55</v>
      </c>
      <c r="C8829">
        <v>4365.256633</v>
      </c>
      <c r="D8829" t="s">
        <v>26</v>
      </c>
      <c r="E8829" t="s">
        <v>27</v>
      </c>
      <c r="F8829" t="s">
        <v>73</v>
      </c>
      <c r="G8829" t="s">
        <v>261</v>
      </c>
      <c r="H8829" t="s">
        <v>107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99</v>
      </c>
      <c r="T8829" t="s">
        <v>68</v>
      </c>
      <c r="U8829" t="s">
        <v>37</v>
      </c>
      <c r="V8829">
        <v>537.6</v>
      </c>
      <c r="W8829" t="s">
        <v>60</v>
      </c>
      <c r="X8829" t="s">
        <v>39</v>
      </c>
    </row>
    <row r="8830" spans="1:24" x14ac:dyDescent="0.25">
      <c r="A8830" t="s">
        <v>8944</v>
      </c>
      <c r="B8830" t="s">
        <v>55</v>
      </c>
      <c r="C8830">
        <v>3384.4684259999999</v>
      </c>
      <c r="D8830" t="s">
        <v>26</v>
      </c>
      <c r="E8830" t="s">
        <v>42</v>
      </c>
      <c r="F8830" t="s">
        <v>71</v>
      </c>
      <c r="G8830" s="1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412.8</v>
      </c>
      <c r="W8830" t="s">
        <v>49</v>
      </c>
      <c r="X8830" t="s">
        <v>39</v>
      </c>
    </row>
    <row r="8831" spans="1:24" x14ac:dyDescent="0.25">
      <c r="A8831" t="s">
        <v>8945</v>
      </c>
      <c r="B8831" t="s">
        <v>55</v>
      </c>
      <c r="C8831">
        <v>2409.003095</v>
      </c>
      <c r="D8831" t="s">
        <v>26</v>
      </c>
      <c r="E8831" t="s">
        <v>27</v>
      </c>
      <c r="F8831" t="s">
        <v>92</v>
      </c>
      <c r="G8831" t="s">
        <v>103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99</v>
      </c>
      <c r="T8831" t="s">
        <v>68</v>
      </c>
      <c r="U8831" t="s">
        <v>59</v>
      </c>
      <c r="V8831">
        <v>482.4</v>
      </c>
      <c r="W8831" t="s">
        <v>38</v>
      </c>
      <c r="X8831" t="s">
        <v>39</v>
      </c>
    </row>
    <row r="8832" spans="1:24" x14ac:dyDescent="0.25">
      <c r="A8832" t="s">
        <v>8946</v>
      </c>
      <c r="B8832" t="s">
        <v>55</v>
      </c>
      <c r="C8832">
        <v>7209.0883990000002</v>
      </c>
      <c r="D8832" t="s">
        <v>26</v>
      </c>
      <c r="E8832" t="s">
        <v>42</v>
      </c>
      <c r="F8832" t="s">
        <v>92</v>
      </c>
      <c r="G8832" s="1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99</v>
      </c>
      <c r="T8832" t="s">
        <v>36</v>
      </c>
      <c r="U8832" t="s">
        <v>37</v>
      </c>
      <c r="V8832">
        <v>715.03936299999998</v>
      </c>
      <c r="W8832" t="s">
        <v>49</v>
      </c>
      <c r="X8832" t="s">
        <v>39</v>
      </c>
    </row>
    <row r="8833" spans="1:24" x14ac:dyDescent="0.25">
      <c r="A8833" t="s">
        <v>8947</v>
      </c>
      <c r="B8833" t="s">
        <v>55</v>
      </c>
      <c r="C8833">
        <v>3875.5411410000002</v>
      </c>
      <c r="D8833" t="s">
        <v>26</v>
      </c>
      <c r="E8833" t="s">
        <v>27</v>
      </c>
      <c r="F8833" t="s">
        <v>71</v>
      </c>
      <c r="G8833" s="1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84</v>
      </c>
      <c r="V8833">
        <v>842.4</v>
      </c>
      <c r="W8833" t="s">
        <v>138</v>
      </c>
      <c r="X8833" t="s">
        <v>39</v>
      </c>
    </row>
    <row r="8834" spans="1:24" x14ac:dyDescent="0.25">
      <c r="A8834" t="s">
        <v>8948</v>
      </c>
      <c r="B8834" t="s">
        <v>55</v>
      </c>
      <c r="C8834">
        <v>2735.4692650000002</v>
      </c>
      <c r="D8834" t="s">
        <v>26</v>
      </c>
      <c r="E8834" t="s">
        <v>27</v>
      </c>
      <c r="F8834" t="s">
        <v>71</v>
      </c>
      <c r="G8834" t="s">
        <v>219</v>
      </c>
      <c r="H8834" t="s">
        <v>30</v>
      </c>
      <c r="I8834" t="s">
        <v>31</v>
      </c>
      <c r="J8834">
        <v>96314</v>
      </c>
      <c r="K8834" t="s">
        <v>75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>
        <v>296.99579799999998</v>
      </c>
      <c r="W8834" t="s">
        <v>49</v>
      </c>
      <c r="X8834" t="s">
        <v>39</v>
      </c>
    </row>
    <row r="8835" spans="1:24" x14ac:dyDescent="0.25">
      <c r="A8835" t="s">
        <v>8949</v>
      </c>
      <c r="B8835" t="s">
        <v>55</v>
      </c>
      <c r="C8835">
        <v>3092.6327809999998</v>
      </c>
      <c r="D8835" t="s">
        <v>26</v>
      </c>
      <c r="E8835" t="s">
        <v>42</v>
      </c>
      <c r="F8835" t="s">
        <v>28</v>
      </c>
      <c r="G8835" t="s">
        <v>136</v>
      </c>
      <c r="H8835" t="s">
        <v>30</v>
      </c>
      <c r="I8835" t="s">
        <v>31</v>
      </c>
      <c r="J8835">
        <v>31168</v>
      </c>
      <c r="K8835" t="s">
        <v>75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90</v>
      </c>
      <c r="T8835" t="s">
        <v>36</v>
      </c>
      <c r="U8835" t="s">
        <v>37</v>
      </c>
      <c r="V8835">
        <v>289.38634300000001</v>
      </c>
      <c r="W8835" t="s">
        <v>49</v>
      </c>
      <c r="X8835" t="s">
        <v>39</v>
      </c>
    </row>
    <row r="8836" spans="1:24" x14ac:dyDescent="0.25">
      <c r="A8836" t="s">
        <v>8950</v>
      </c>
      <c r="B8836" t="s">
        <v>55</v>
      </c>
      <c r="C8836">
        <v>5006.6095770000002</v>
      </c>
      <c r="D8836" t="s">
        <v>26</v>
      </c>
      <c r="E8836" t="s">
        <v>27</v>
      </c>
      <c r="F8836" t="s">
        <v>92</v>
      </c>
      <c r="G8836" t="s">
        <v>189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>
        <v>358.98571299999998</v>
      </c>
      <c r="W8836" t="s">
        <v>38</v>
      </c>
      <c r="X8836" t="s">
        <v>39</v>
      </c>
    </row>
    <row r="8837" spans="1:24" x14ac:dyDescent="0.25">
      <c r="A8837" t="s">
        <v>8951</v>
      </c>
      <c r="B8837" t="s">
        <v>55</v>
      </c>
      <c r="C8837">
        <v>14382.564630000001</v>
      </c>
      <c r="D8837" t="s">
        <v>26</v>
      </c>
      <c r="E8837" t="s">
        <v>42</v>
      </c>
      <c r="F8837" t="s">
        <v>71</v>
      </c>
      <c r="G8837" s="1">
        <v>40756</v>
      </c>
      <c r="H8837" t="s">
        <v>30</v>
      </c>
      <c r="I8837" t="s">
        <v>57</v>
      </c>
      <c r="J8837">
        <v>52174</v>
      </c>
      <c r="K8837" t="s">
        <v>75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99</v>
      </c>
      <c r="T8837" t="s">
        <v>36</v>
      </c>
      <c r="U8837" t="s">
        <v>59</v>
      </c>
      <c r="V8837">
        <v>403.73729300000002</v>
      </c>
      <c r="W8837" t="s">
        <v>60</v>
      </c>
      <c r="X8837" t="s">
        <v>39</v>
      </c>
    </row>
    <row r="8838" spans="1:24" x14ac:dyDescent="0.25">
      <c r="A8838" t="s">
        <v>8952</v>
      </c>
      <c r="B8838" t="s">
        <v>55</v>
      </c>
      <c r="C8838">
        <v>2762.8013390000001</v>
      </c>
      <c r="D8838" t="s">
        <v>26</v>
      </c>
      <c r="E8838" t="s">
        <v>27</v>
      </c>
      <c r="F8838" t="s">
        <v>71</v>
      </c>
      <c r="G8838" s="1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>
        <v>331.2</v>
      </c>
      <c r="W8838" t="s">
        <v>49</v>
      </c>
      <c r="X8838" t="s">
        <v>39</v>
      </c>
    </row>
    <row r="8839" spans="1:24" x14ac:dyDescent="0.25">
      <c r="A8839" t="s">
        <v>8953</v>
      </c>
      <c r="B8839" t="s">
        <v>55</v>
      </c>
      <c r="C8839">
        <v>3997.476302</v>
      </c>
      <c r="D8839" t="s">
        <v>26</v>
      </c>
      <c r="E8839" t="s">
        <v>27</v>
      </c>
      <c r="F8839" t="s">
        <v>92</v>
      </c>
      <c r="G8839" t="s">
        <v>189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552.84531800000002</v>
      </c>
      <c r="W8839" t="s">
        <v>49</v>
      </c>
      <c r="X8839" t="s">
        <v>39</v>
      </c>
    </row>
    <row r="8840" spans="1:24" x14ac:dyDescent="0.25">
      <c r="A8840" t="s">
        <v>8954</v>
      </c>
      <c r="B8840" t="s">
        <v>55</v>
      </c>
      <c r="C8840">
        <v>5599.6685020000004</v>
      </c>
      <c r="D8840" t="s">
        <v>26</v>
      </c>
      <c r="E8840" t="s">
        <v>27</v>
      </c>
      <c r="F8840" t="s">
        <v>142</v>
      </c>
      <c r="G8840" s="1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94</v>
      </c>
      <c r="U8840" t="s">
        <v>69</v>
      </c>
      <c r="V8840">
        <v>350.4</v>
      </c>
      <c r="W8840" t="s">
        <v>49</v>
      </c>
      <c r="X8840" t="s">
        <v>39</v>
      </c>
    </row>
    <row r="8841" spans="1:24" x14ac:dyDescent="0.25">
      <c r="A8841" t="s">
        <v>8955</v>
      </c>
      <c r="B8841" t="s">
        <v>55</v>
      </c>
      <c r="C8841">
        <v>4974.801539</v>
      </c>
      <c r="D8841" t="s">
        <v>66</v>
      </c>
      <c r="E8841" t="s">
        <v>27</v>
      </c>
      <c r="F8841" t="s">
        <v>28</v>
      </c>
      <c r="G8841" t="s">
        <v>74</v>
      </c>
      <c r="H8841" t="s">
        <v>30</v>
      </c>
      <c r="I8841" t="s">
        <v>57</v>
      </c>
      <c r="J8841">
        <v>75644</v>
      </c>
      <c r="K8841" t="s">
        <v>32</v>
      </c>
      <c r="L884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99</v>
      </c>
      <c r="T8841" t="s">
        <v>68</v>
      </c>
      <c r="U8841" t="s">
        <v>84</v>
      </c>
      <c r="V8841">
        <v>467.80363799999998</v>
      </c>
      <c r="W8841" t="s">
        <v>38</v>
      </c>
      <c r="X8841" t="s">
        <v>39</v>
      </c>
    </row>
    <row r="8842" spans="1:24" x14ac:dyDescent="0.25">
      <c r="A8842" t="s">
        <v>8956</v>
      </c>
      <c r="B8842" t="s">
        <v>55</v>
      </c>
      <c r="C8842">
        <v>3435.6491780000001</v>
      </c>
      <c r="D8842" t="s">
        <v>26</v>
      </c>
      <c r="E8842" t="s">
        <v>42</v>
      </c>
      <c r="F8842" t="s">
        <v>92</v>
      </c>
      <c r="G8842" t="s">
        <v>166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679.05239800000004</v>
      </c>
      <c r="W8842" t="s">
        <v>49</v>
      </c>
      <c r="X8842" t="s">
        <v>39</v>
      </c>
    </row>
    <row r="8843" spans="1:24" x14ac:dyDescent="0.25">
      <c r="A8843" t="s">
        <v>8957</v>
      </c>
      <c r="B8843" t="s">
        <v>55</v>
      </c>
      <c r="C8843">
        <v>5574.6189009999998</v>
      </c>
      <c r="D8843" t="s">
        <v>26</v>
      </c>
      <c r="E8843" t="s">
        <v>27</v>
      </c>
      <c r="F8843" t="s">
        <v>71</v>
      </c>
      <c r="G8843" t="s">
        <v>180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99</v>
      </c>
      <c r="T8843" t="s">
        <v>36</v>
      </c>
      <c r="U8843" t="s">
        <v>37</v>
      </c>
      <c r="V8843">
        <v>371.67918900000001</v>
      </c>
      <c r="W8843" t="s">
        <v>49</v>
      </c>
      <c r="X8843" t="s">
        <v>87</v>
      </c>
    </row>
    <row r="8844" spans="1:24" x14ac:dyDescent="0.25">
      <c r="A8844" t="s">
        <v>8958</v>
      </c>
      <c r="B8844" t="s">
        <v>55</v>
      </c>
      <c r="C8844">
        <v>6889.5187610000003</v>
      </c>
      <c r="D8844" t="s">
        <v>26</v>
      </c>
      <c r="E8844" t="s">
        <v>42</v>
      </c>
      <c r="F8844" t="s">
        <v>28</v>
      </c>
      <c r="G8844" t="s">
        <v>189</v>
      </c>
      <c r="H8844" t="s">
        <v>30</v>
      </c>
      <c r="I8844" t="s">
        <v>31</v>
      </c>
      <c r="J8844">
        <v>33786</v>
      </c>
      <c r="K8844" t="s">
        <v>62</v>
      </c>
      <c r="L8844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99</v>
      </c>
      <c r="T8844" t="s">
        <v>36</v>
      </c>
      <c r="U8844" t="s">
        <v>59</v>
      </c>
      <c r="V8844">
        <v>75.110004000000004</v>
      </c>
      <c r="W8844" t="s">
        <v>38</v>
      </c>
      <c r="X8844" t="s">
        <v>113</v>
      </c>
    </row>
    <row r="8845" spans="1:24" x14ac:dyDescent="0.25">
      <c r="A8845" t="s">
        <v>8959</v>
      </c>
      <c r="B8845" t="s">
        <v>55</v>
      </c>
      <c r="C8845">
        <v>17497.522010000001</v>
      </c>
      <c r="D8845" t="s">
        <v>66</v>
      </c>
      <c r="E8845" t="s">
        <v>27</v>
      </c>
      <c r="F8845" t="s">
        <v>71</v>
      </c>
      <c r="G8845" t="s">
        <v>115</v>
      </c>
      <c r="H8845" t="s">
        <v>44</v>
      </c>
      <c r="I8845" t="s">
        <v>57</v>
      </c>
      <c r="J8845">
        <v>0</v>
      </c>
      <c r="K8845" t="s">
        <v>32</v>
      </c>
      <c r="L8845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350.4</v>
      </c>
      <c r="W8845" t="s">
        <v>38</v>
      </c>
      <c r="X8845" t="s">
        <v>39</v>
      </c>
    </row>
    <row r="8846" spans="1:24" x14ac:dyDescent="0.25">
      <c r="A8846" t="s">
        <v>8960</v>
      </c>
      <c r="B8846" t="s">
        <v>55</v>
      </c>
      <c r="C8846">
        <v>10986.22795</v>
      </c>
      <c r="D8846" t="s">
        <v>26</v>
      </c>
      <c r="E8846" t="s">
        <v>42</v>
      </c>
      <c r="F8846" t="s">
        <v>92</v>
      </c>
      <c r="G8846" s="1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>
        <v>662.4</v>
      </c>
      <c r="W8846" t="s">
        <v>60</v>
      </c>
      <c r="X8846" t="s">
        <v>39</v>
      </c>
    </row>
    <row r="8847" spans="1:24" x14ac:dyDescent="0.25">
      <c r="A8847" t="s">
        <v>8961</v>
      </c>
      <c r="B8847" t="s">
        <v>55</v>
      </c>
      <c r="C8847">
        <v>5358.1633940000002</v>
      </c>
      <c r="D8847" t="s">
        <v>26</v>
      </c>
      <c r="E8847" t="s">
        <v>27</v>
      </c>
      <c r="F8847" t="s">
        <v>28</v>
      </c>
      <c r="G8847" t="s">
        <v>101</v>
      </c>
      <c r="H8847" t="s">
        <v>30</v>
      </c>
      <c r="I8847" t="s">
        <v>31</v>
      </c>
      <c r="J8847">
        <v>40833</v>
      </c>
      <c r="K8847" t="s">
        <v>75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90</v>
      </c>
      <c r="T8847" t="s">
        <v>68</v>
      </c>
      <c r="U8847" t="s">
        <v>59</v>
      </c>
      <c r="V8847">
        <v>294.59167600000001</v>
      </c>
      <c r="W8847" t="s">
        <v>49</v>
      </c>
      <c r="X8847" t="s">
        <v>39</v>
      </c>
    </row>
    <row r="8848" spans="1:24" x14ac:dyDescent="0.25">
      <c r="A8848" t="s">
        <v>8962</v>
      </c>
      <c r="B8848" t="s">
        <v>55</v>
      </c>
      <c r="C8848">
        <v>8532.7182969999994</v>
      </c>
      <c r="D8848" t="s">
        <v>26</v>
      </c>
      <c r="E8848" t="s">
        <v>42</v>
      </c>
      <c r="F8848" t="s">
        <v>92</v>
      </c>
      <c r="G8848" s="1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>
        <v>585.6</v>
      </c>
      <c r="W8848" t="s">
        <v>60</v>
      </c>
      <c r="X8848" t="s">
        <v>87</v>
      </c>
    </row>
    <row r="8849" spans="1:24" x14ac:dyDescent="0.25">
      <c r="A8849" t="s">
        <v>8963</v>
      </c>
      <c r="B8849" t="s">
        <v>55</v>
      </c>
      <c r="C8849">
        <v>4634.7301969999999</v>
      </c>
      <c r="D8849" t="s">
        <v>26</v>
      </c>
      <c r="E8849" t="s">
        <v>27</v>
      </c>
      <c r="F8849" t="s">
        <v>92</v>
      </c>
      <c r="G8849" s="1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99</v>
      </c>
      <c r="T8849" t="s">
        <v>48</v>
      </c>
      <c r="U8849" t="s">
        <v>59</v>
      </c>
      <c r="V8849">
        <v>297.60000000000002</v>
      </c>
      <c r="W8849" t="s">
        <v>49</v>
      </c>
      <c r="X8849" t="s">
        <v>39</v>
      </c>
    </row>
    <row r="8850" spans="1:24" x14ac:dyDescent="0.25">
      <c r="A8850" t="s">
        <v>8964</v>
      </c>
      <c r="B8850" t="s">
        <v>55</v>
      </c>
      <c r="C8850">
        <v>8080.9480979999998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84</v>
      </c>
      <c r="V8850">
        <v>32.714225999999996</v>
      </c>
      <c r="W8850" t="s">
        <v>38</v>
      </c>
      <c r="X8850" t="s">
        <v>39</v>
      </c>
    </row>
    <row r="8851" spans="1:24" x14ac:dyDescent="0.25">
      <c r="A8851" t="s">
        <v>8965</v>
      </c>
      <c r="B8851" t="s">
        <v>55</v>
      </c>
      <c r="C8851">
        <v>5678.0501670000003</v>
      </c>
      <c r="D8851" t="s">
        <v>66</v>
      </c>
      <c r="E8851" t="s">
        <v>42</v>
      </c>
      <c r="F8851" t="s">
        <v>28</v>
      </c>
      <c r="G8851" t="s">
        <v>214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>
        <v>364.8</v>
      </c>
      <c r="W8851" t="s">
        <v>49</v>
      </c>
      <c r="X8851" t="s">
        <v>87</v>
      </c>
    </row>
    <row r="8852" spans="1:24" x14ac:dyDescent="0.25">
      <c r="A8852" t="s">
        <v>8966</v>
      </c>
      <c r="B8852" t="s">
        <v>55</v>
      </c>
      <c r="C8852">
        <v>5243.5382579999996</v>
      </c>
      <c r="D8852" t="s">
        <v>26</v>
      </c>
      <c r="E8852" t="s">
        <v>27</v>
      </c>
      <c r="F8852" t="s">
        <v>73</v>
      </c>
      <c r="G8852" t="s">
        <v>261</v>
      </c>
      <c r="H8852" t="s">
        <v>30</v>
      </c>
      <c r="I8852" t="s">
        <v>31</v>
      </c>
      <c r="J8852">
        <v>44851</v>
      </c>
      <c r="K8852" t="s">
        <v>32</v>
      </c>
      <c r="L8852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>
        <v>439.762045</v>
      </c>
      <c r="W8852" t="s">
        <v>49</v>
      </c>
      <c r="X8852" t="s">
        <v>39</v>
      </c>
    </row>
    <row r="8853" spans="1:24" x14ac:dyDescent="0.25">
      <c r="A8853" t="s">
        <v>8967</v>
      </c>
      <c r="B8853" t="s">
        <v>55</v>
      </c>
      <c r="C8853">
        <v>12263.10529</v>
      </c>
      <c r="D8853" t="s">
        <v>26</v>
      </c>
      <c r="E8853" t="s">
        <v>52</v>
      </c>
      <c r="F8853" t="s">
        <v>92</v>
      </c>
      <c r="G8853" s="1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99</v>
      </c>
      <c r="T8853" t="s">
        <v>68</v>
      </c>
      <c r="U8853" t="s">
        <v>37</v>
      </c>
      <c r="V8853">
        <v>1724.234933</v>
      </c>
      <c r="W8853" t="s">
        <v>60</v>
      </c>
      <c r="X8853" t="s">
        <v>39</v>
      </c>
    </row>
    <row r="8854" spans="1:24" x14ac:dyDescent="0.25">
      <c r="A8854" t="s">
        <v>8968</v>
      </c>
      <c r="B8854" t="s">
        <v>55</v>
      </c>
      <c r="C8854">
        <v>30859.36361</v>
      </c>
      <c r="D8854" t="s">
        <v>26</v>
      </c>
      <c r="E8854" t="s">
        <v>27</v>
      </c>
      <c r="F8854" t="s">
        <v>73</v>
      </c>
      <c r="G8854" t="s">
        <v>224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>
        <v>218.39552499999999</v>
      </c>
      <c r="W8854" t="s">
        <v>138</v>
      </c>
      <c r="X8854" t="s">
        <v>39</v>
      </c>
    </row>
    <row r="8855" spans="1:24" x14ac:dyDescent="0.25">
      <c r="A8855" t="s">
        <v>8969</v>
      </c>
      <c r="B8855" t="s">
        <v>55</v>
      </c>
      <c r="C8855">
        <v>16320.767159999999</v>
      </c>
      <c r="D8855" t="s">
        <v>26</v>
      </c>
      <c r="E8855" t="s">
        <v>42</v>
      </c>
      <c r="F8855" t="s">
        <v>92</v>
      </c>
      <c r="G8855" t="s">
        <v>101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99</v>
      </c>
      <c r="T8855" t="s">
        <v>68</v>
      </c>
      <c r="U8855" t="s">
        <v>84</v>
      </c>
      <c r="V8855">
        <v>1778.4</v>
      </c>
      <c r="W8855" t="s">
        <v>183</v>
      </c>
      <c r="X8855" t="s">
        <v>39</v>
      </c>
    </row>
    <row r="8856" spans="1:24" x14ac:dyDescent="0.25">
      <c r="A8856" t="s">
        <v>8970</v>
      </c>
      <c r="B8856" t="s">
        <v>55</v>
      </c>
      <c r="C8856">
        <v>13447.371569999999</v>
      </c>
      <c r="D8856" t="s">
        <v>26</v>
      </c>
      <c r="E8856" t="s">
        <v>42</v>
      </c>
      <c r="F8856" t="s">
        <v>71</v>
      </c>
      <c r="G8856" t="s">
        <v>86</v>
      </c>
      <c r="H8856" t="s">
        <v>160</v>
      </c>
      <c r="I8856" t="s">
        <v>31</v>
      </c>
      <c r="J8856">
        <v>26708</v>
      </c>
      <c r="K8856" t="s">
        <v>32</v>
      </c>
      <c r="L8856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99</v>
      </c>
      <c r="T8856" t="s">
        <v>68</v>
      </c>
      <c r="U8856" t="s">
        <v>59</v>
      </c>
      <c r="V8856">
        <v>585.6</v>
      </c>
      <c r="W8856" t="s">
        <v>60</v>
      </c>
      <c r="X8856" t="s">
        <v>39</v>
      </c>
    </row>
    <row r="8857" spans="1:24" x14ac:dyDescent="0.25">
      <c r="A8857" t="s">
        <v>8971</v>
      </c>
      <c r="B8857" t="s">
        <v>55</v>
      </c>
      <c r="C8857">
        <v>2722.2107070000002</v>
      </c>
      <c r="D8857" t="s">
        <v>66</v>
      </c>
      <c r="E8857" t="s">
        <v>27</v>
      </c>
      <c r="F8857" t="s">
        <v>71</v>
      </c>
      <c r="G8857" s="1">
        <v>40576</v>
      </c>
      <c r="H8857" t="s">
        <v>78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>
        <v>398.502948</v>
      </c>
      <c r="W8857" t="s">
        <v>49</v>
      </c>
      <c r="X8857" t="s">
        <v>39</v>
      </c>
    </row>
    <row r="8858" spans="1:24" x14ac:dyDescent="0.25">
      <c r="A8858" t="s">
        <v>8972</v>
      </c>
      <c r="B8858" t="s">
        <v>55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40849</v>
      </c>
      <c r="H8858" t="s">
        <v>30</v>
      </c>
      <c r="I8858" t="s">
        <v>31</v>
      </c>
      <c r="J8858">
        <v>55475</v>
      </c>
      <c r="K8858" t="s">
        <v>75</v>
      </c>
      <c r="L8858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412.471</v>
      </c>
      <c r="W8858" t="s">
        <v>60</v>
      </c>
      <c r="X8858" t="s">
        <v>39</v>
      </c>
    </row>
    <row r="8859" spans="1:24" x14ac:dyDescent="0.25">
      <c r="A8859" t="s">
        <v>8973</v>
      </c>
      <c r="B8859" t="s">
        <v>55</v>
      </c>
      <c r="C8859">
        <v>7896.7064460000001</v>
      </c>
      <c r="D8859" t="s">
        <v>26</v>
      </c>
      <c r="E8859" t="s">
        <v>27</v>
      </c>
      <c r="F8859" t="s">
        <v>71</v>
      </c>
      <c r="G8859" s="1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90</v>
      </c>
      <c r="T8859" t="s">
        <v>36</v>
      </c>
      <c r="U8859" t="s">
        <v>84</v>
      </c>
      <c r="V8859">
        <v>190.12071399999999</v>
      </c>
      <c r="W8859" t="s">
        <v>60</v>
      </c>
      <c r="X8859" t="s">
        <v>39</v>
      </c>
    </row>
    <row r="8860" spans="1:24" x14ac:dyDescent="0.25">
      <c r="A8860" t="s">
        <v>8974</v>
      </c>
      <c r="B8860" t="s">
        <v>55</v>
      </c>
      <c r="C8860">
        <v>2820.7410049999999</v>
      </c>
      <c r="D8860" t="s">
        <v>26</v>
      </c>
      <c r="E8860" t="s">
        <v>27</v>
      </c>
      <c r="F8860" t="s">
        <v>73</v>
      </c>
      <c r="G8860" s="1">
        <v>40576</v>
      </c>
      <c r="H8860" t="s">
        <v>30</v>
      </c>
      <c r="I8860" t="s">
        <v>57</v>
      </c>
      <c r="J8860">
        <v>35855</v>
      </c>
      <c r="K8860" t="s">
        <v>75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>
        <v>278.20862199999999</v>
      </c>
      <c r="W8860" t="s">
        <v>38</v>
      </c>
      <c r="X8860" t="s">
        <v>39</v>
      </c>
    </row>
    <row r="8861" spans="1:24" x14ac:dyDescent="0.25">
      <c r="A8861" t="s">
        <v>8975</v>
      </c>
      <c r="B8861" t="s">
        <v>55</v>
      </c>
      <c r="C8861">
        <v>6904.0811119999998</v>
      </c>
      <c r="D8861" t="s">
        <v>26</v>
      </c>
      <c r="E8861" t="s">
        <v>42</v>
      </c>
      <c r="F8861" t="s">
        <v>92</v>
      </c>
      <c r="G8861" t="s">
        <v>201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99</v>
      </c>
      <c r="T8861" t="s">
        <v>68</v>
      </c>
      <c r="U8861" t="s">
        <v>37</v>
      </c>
      <c r="V8861">
        <v>1032.3294450000001</v>
      </c>
      <c r="W8861" t="s">
        <v>49</v>
      </c>
      <c r="X8861" t="s">
        <v>39</v>
      </c>
    </row>
    <row r="8862" spans="1:24" x14ac:dyDescent="0.25">
      <c r="A8862" t="s">
        <v>8976</v>
      </c>
      <c r="B8862" t="s">
        <v>55</v>
      </c>
      <c r="C8862">
        <v>7689.7142809999996</v>
      </c>
      <c r="D8862" t="s">
        <v>26</v>
      </c>
      <c r="E8862" t="s">
        <v>27</v>
      </c>
      <c r="F8862" t="s">
        <v>28</v>
      </c>
      <c r="G8862" t="s">
        <v>103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>
        <v>617.70532300000002</v>
      </c>
      <c r="W8862" t="s">
        <v>49</v>
      </c>
      <c r="X8862" t="s">
        <v>39</v>
      </c>
    </row>
    <row r="8863" spans="1:24" x14ac:dyDescent="0.25">
      <c r="A8863" t="s">
        <v>8977</v>
      </c>
      <c r="B8863" t="s">
        <v>55</v>
      </c>
      <c r="C8863">
        <v>4821.2130120000002</v>
      </c>
      <c r="D8863" t="s">
        <v>26</v>
      </c>
      <c r="E8863" t="s">
        <v>27</v>
      </c>
      <c r="F8863" t="s">
        <v>71</v>
      </c>
      <c r="G8863" t="s">
        <v>201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119.587974</v>
      </c>
      <c r="W8863" t="s">
        <v>49</v>
      </c>
      <c r="X8863" t="s">
        <v>39</v>
      </c>
    </row>
    <row r="8864" spans="1:24" x14ac:dyDescent="0.25">
      <c r="A8864" t="s">
        <v>8978</v>
      </c>
      <c r="B8864" t="s">
        <v>55</v>
      </c>
      <c r="C8864">
        <v>4077.5011639999998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>
        <v>98.991732999999996</v>
      </c>
      <c r="W8864" t="s">
        <v>60</v>
      </c>
      <c r="X8864" t="s">
        <v>39</v>
      </c>
    </row>
    <row r="8865" spans="1:24" x14ac:dyDescent="0.25">
      <c r="A8865" t="s">
        <v>8979</v>
      </c>
      <c r="B8865" t="s">
        <v>55</v>
      </c>
      <c r="C8865">
        <v>2888.853662</v>
      </c>
      <c r="D8865" t="s">
        <v>26</v>
      </c>
      <c r="E8865" t="s">
        <v>27</v>
      </c>
      <c r="F8865" t="s">
        <v>71</v>
      </c>
      <c r="G8865" s="1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99</v>
      </c>
      <c r="T8865" t="s">
        <v>48</v>
      </c>
      <c r="U8865" t="s">
        <v>84</v>
      </c>
      <c r="V8865">
        <v>101.75309799999999</v>
      </c>
      <c r="W8865" t="s">
        <v>49</v>
      </c>
      <c r="X8865" t="s">
        <v>39</v>
      </c>
    </row>
    <row r="8866" spans="1:24" x14ac:dyDescent="0.25">
      <c r="A8866" t="s">
        <v>8980</v>
      </c>
      <c r="B8866" t="s">
        <v>55</v>
      </c>
      <c r="C8866">
        <v>3653.1260900000002</v>
      </c>
      <c r="D8866" t="s">
        <v>26</v>
      </c>
      <c r="E8866" t="s">
        <v>52</v>
      </c>
      <c r="F8866" t="s">
        <v>71</v>
      </c>
      <c r="G8866" s="1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84</v>
      </c>
      <c r="V8866">
        <v>770.4</v>
      </c>
      <c r="W8866" t="s">
        <v>49</v>
      </c>
      <c r="X8866" t="s">
        <v>39</v>
      </c>
    </row>
    <row r="8867" spans="1:24" x14ac:dyDescent="0.25">
      <c r="A8867" t="s">
        <v>8981</v>
      </c>
      <c r="B8867" t="s">
        <v>55</v>
      </c>
      <c r="C8867">
        <v>4836.747754</v>
      </c>
      <c r="D8867" t="s">
        <v>26</v>
      </c>
      <c r="E8867" t="s">
        <v>42</v>
      </c>
      <c r="F8867" t="s">
        <v>28</v>
      </c>
      <c r="G8867" s="1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99</v>
      </c>
      <c r="T8867" t="s">
        <v>36</v>
      </c>
      <c r="U8867" t="s">
        <v>84</v>
      </c>
      <c r="V8867">
        <v>979.2</v>
      </c>
      <c r="W8867" t="s">
        <v>60</v>
      </c>
      <c r="X8867" t="s">
        <v>87</v>
      </c>
    </row>
    <row r="8868" spans="1:24" x14ac:dyDescent="0.25">
      <c r="A8868" t="s">
        <v>8982</v>
      </c>
      <c r="B8868" t="s">
        <v>55</v>
      </c>
      <c r="C8868">
        <v>13009.18057</v>
      </c>
      <c r="D8868" t="s">
        <v>26</v>
      </c>
      <c r="E8868" t="s">
        <v>27</v>
      </c>
      <c r="F8868" t="s">
        <v>71</v>
      </c>
      <c r="G8868" s="1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99</v>
      </c>
      <c r="T8868" t="s">
        <v>36</v>
      </c>
      <c r="U8868" t="s">
        <v>37</v>
      </c>
      <c r="V8868">
        <v>380.06905599999999</v>
      </c>
      <c r="W8868" t="s">
        <v>38</v>
      </c>
      <c r="X8868" t="s">
        <v>39</v>
      </c>
    </row>
    <row r="8869" spans="1:24" x14ac:dyDescent="0.25">
      <c r="A8869" t="s">
        <v>8983</v>
      </c>
      <c r="B8869" t="s">
        <v>55</v>
      </c>
      <c r="C8869">
        <v>2612.528734</v>
      </c>
      <c r="D8869" t="s">
        <v>26</v>
      </c>
      <c r="E8869" t="s">
        <v>27</v>
      </c>
      <c r="F8869" t="s">
        <v>71</v>
      </c>
      <c r="G8869" t="s">
        <v>77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84</v>
      </c>
      <c r="V8869">
        <v>316.8</v>
      </c>
      <c r="W8869" t="s">
        <v>49</v>
      </c>
      <c r="X8869" t="s">
        <v>39</v>
      </c>
    </row>
    <row r="8870" spans="1:24" x14ac:dyDescent="0.25">
      <c r="A8870" t="s">
        <v>8984</v>
      </c>
      <c r="B8870" t="s">
        <v>55</v>
      </c>
      <c r="C8870">
        <v>25390.545460000001</v>
      </c>
      <c r="D8870" t="s">
        <v>26</v>
      </c>
      <c r="E8870" t="s">
        <v>42</v>
      </c>
      <c r="F8870" t="s">
        <v>92</v>
      </c>
      <c r="G8870" t="s">
        <v>81</v>
      </c>
      <c r="H8870" t="s">
        <v>107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94</v>
      </c>
      <c r="U8870" t="s">
        <v>59</v>
      </c>
      <c r="V8870">
        <v>928.8</v>
      </c>
      <c r="W8870" t="s">
        <v>138</v>
      </c>
      <c r="X8870" t="s">
        <v>39</v>
      </c>
    </row>
    <row r="8871" spans="1:24" x14ac:dyDescent="0.25">
      <c r="A8871" t="s">
        <v>8985</v>
      </c>
      <c r="B8871" t="s">
        <v>55</v>
      </c>
      <c r="C8871">
        <v>8901.0557239999998</v>
      </c>
      <c r="D8871" t="s">
        <v>26</v>
      </c>
      <c r="E8871" t="s">
        <v>27</v>
      </c>
      <c r="F8871" t="s">
        <v>92</v>
      </c>
      <c r="G8871" t="s">
        <v>224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90</v>
      </c>
      <c r="T8871" t="s">
        <v>94</v>
      </c>
      <c r="U8871" t="s">
        <v>37</v>
      </c>
      <c r="V8871">
        <v>542.4</v>
      </c>
      <c r="W8871" t="s">
        <v>60</v>
      </c>
      <c r="X8871" t="s">
        <v>39</v>
      </c>
    </row>
    <row r="8872" spans="1:24" x14ac:dyDescent="0.25">
      <c r="A8872" t="s">
        <v>8986</v>
      </c>
      <c r="B8872" t="s">
        <v>55</v>
      </c>
      <c r="C8872">
        <v>4704.1761310000002</v>
      </c>
      <c r="D8872" t="s">
        <v>26</v>
      </c>
      <c r="E8872" t="s">
        <v>27</v>
      </c>
      <c r="F8872" t="s">
        <v>71</v>
      </c>
      <c r="G8872" t="s">
        <v>207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326.39999999999998</v>
      </c>
      <c r="W8872" t="s">
        <v>38</v>
      </c>
      <c r="X8872" t="s">
        <v>39</v>
      </c>
    </row>
    <row r="8873" spans="1:24" x14ac:dyDescent="0.25">
      <c r="A8873" t="s">
        <v>8987</v>
      </c>
      <c r="B8873" t="s">
        <v>55</v>
      </c>
      <c r="C8873">
        <v>6240.9035640000002</v>
      </c>
      <c r="D8873" t="s">
        <v>26</v>
      </c>
      <c r="E8873" t="s">
        <v>42</v>
      </c>
      <c r="F8873" t="s">
        <v>71</v>
      </c>
      <c r="G8873" t="s">
        <v>140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99</v>
      </c>
      <c r="T8873" t="s">
        <v>68</v>
      </c>
      <c r="U8873" t="s">
        <v>84</v>
      </c>
      <c r="V8873">
        <v>379.2</v>
      </c>
      <c r="W8873" t="s">
        <v>49</v>
      </c>
      <c r="X8873" t="s">
        <v>39</v>
      </c>
    </row>
    <row r="8874" spans="1:24" x14ac:dyDescent="0.25">
      <c r="A8874" t="s">
        <v>8988</v>
      </c>
      <c r="B8874" t="s">
        <v>55</v>
      </c>
      <c r="C8874">
        <v>8053.2688969999999</v>
      </c>
      <c r="D8874" t="s">
        <v>26</v>
      </c>
      <c r="E8874" t="s">
        <v>52</v>
      </c>
      <c r="F8874" t="s">
        <v>71</v>
      </c>
      <c r="G8874" s="1">
        <v>40545</v>
      </c>
      <c r="H8874" t="s">
        <v>107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>
        <v>638.54332599999998</v>
      </c>
      <c r="W8874" t="s">
        <v>49</v>
      </c>
      <c r="X8874" t="s">
        <v>87</v>
      </c>
    </row>
    <row r="8875" spans="1:24" x14ac:dyDescent="0.25">
      <c r="A8875" t="s">
        <v>8989</v>
      </c>
      <c r="B8875" t="s">
        <v>55</v>
      </c>
      <c r="C8875">
        <v>5229.4457519999996</v>
      </c>
      <c r="D8875" t="s">
        <v>26</v>
      </c>
      <c r="E8875" t="s">
        <v>27</v>
      </c>
      <c r="F8875" t="s">
        <v>92</v>
      </c>
      <c r="G8875" s="1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25">
      <c r="A8876" t="s">
        <v>8990</v>
      </c>
      <c r="B8876" t="s">
        <v>55</v>
      </c>
      <c r="C8876">
        <v>5035.0352569999995</v>
      </c>
      <c r="D8876" t="s">
        <v>26</v>
      </c>
      <c r="E8876" t="s">
        <v>27</v>
      </c>
      <c r="F8876" t="s">
        <v>142</v>
      </c>
      <c r="G8876" t="s">
        <v>219</v>
      </c>
      <c r="H8876" t="s">
        <v>30</v>
      </c>
      <c r="I8876" t="s">
        <v>31</v>
      </c>
      <c r="J8876">
        <v>37405</v>
      </c>
      <c r="K8876" t="s">
        <v>75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84</v>
      </c>
      <c r="V8876">
        <v>287.556107</v>
      </c>
      <c r="W8876" t="s">
        <v>49</v>
      </c>
      <c r="X8876" t="s">
        <v>39</v>
      </c>
    </row>
    <row r="8877" spans="1:24" x14ac:dyDescent="0.25">
      <c r="A8877" t="s">
        <v>8991</v>
      </c>
      <c r="B8877" t="s">
        <v>55</v>
      </c>
      <c r="C8877">
        <v>5492.3884420000004</v>
      </c>
      <c r="D8877" t="s">
        <v>26</v>
      </c>
      <c r="E8877" t="s">
        <v>42</v>
      </c>
      <c r="F8877" t="s">
        <v>28</v>
      </c>
      <c r="G8877" t="s">
        <v>224</v>
      </c>
      <c r="H8877" t="s">
        <v>30</v>
      </c>
      <c r="I8877" t="s">
        <v>57</v>
      </c>
      <c r="J8877">
        <v>74271</v>
      </c>
      <c r="K8877" t="s">
        <v>62</v>
      </c>
      <c r="L8877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99</v>
      </c>
      <c r="T8877" t="s">
        <v>36</v>
      </c>
      <c r="U8877" t="s">
        <v>59</v>
      </c>
      <c r="V8877">
        <v>174.32792499999999</v>
      </c>
      <c r="W8877" t="s">
        <v>138</v>
      </c>
      <c r="X8877" t="s">
        <v>39</v>
      </c>
    </row>
    <row r="8878" spans="1:24" x14ac:dyDescent="0.25">
      <c r="A8878" t="s">
        <v>8992</v>
      </c>
      <c r="B8878" t="s">
        <v>55</v>
      </c>
      <c r="C8878">
        <v>2592.437797</v>
      </c>
      <c r="D8878" t="s">
        <v>66</v>
      </c>
      <c r="E8878" t="s">
        <v>27</v>
      </c>
      <c r="F8878" t="s">
        <v>92</v>
      </c>
      <c r="G8878" s="1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87</v>
      </c>
    </row>
    <row r="8879" spans="1:24" x14ac:dyDescent="0.25">
      <c r="A8879" t="s">
        <v>8993</v>
      </c>
      <c r="B8879" t="s">
        <v>55</v>
      </c>
      <c r="C8879">
        <v>3657.5854490000002</v>
      </c>
      <c r="D8879" t="s">
        <v>26</v>
      </c>
      <c r="E8879" t="s">
        <v>42</v>
      </c>
      <c r="F8879" t="s">
        <v>28</v>
      </c>
      <c r="G8879" s="1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99</v>
      </c>
      <c r="T8879" t="s">
        <v>68</v>
      </c>
      <c r="U8879" t="s">
        <v>84</v>
      </c>
      <c r="V8879">
        <v>148.820742</v>
      </c>
      <c r="W8879" t="s">
        <v>49</v>
      </c>
      <c r="X8879" t="s">
        <v>113</v>
      </c>
    </row>
    <row r="8880" spans="1:24" x14ac:dyDescent="0.25">
      <c r="A8880" t="s">
        <v>8994</v>
      </c>
      <c r="B8880" t="s">
        <v>55</v>
      </c>
      <c r="C8880">
        <v>5319.3119129999995</v>
      </c>
      <c r="D8880" t="s">
        <v>26</v>
      </c>
      <c r="E8880" t="s">
        <v>42</v>
      </c>
      <c r="F8880" t="s">
        <v>92</v>
      </c>
      <c r="G8880" s="1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99</v>
      </c>
      <c r="T8880" t="s">
        <v>68</v>
      </c>
      <c r="U8880" t="s">
        <v>37</v>
      </c>
      <c r="V8880">
        <v>898.91419399999995</v>
      </c>
      <c r="W8880" t="s">
        <v>60</v>
      </c>
      <c r="X8880" t="s">
        <v>39</v>
      </c>
    </row>
    <row r="8881" spans="1:24" x14ac:dyDescent="0.25">
      <c r="A8881" t="s">
        <v>8995</v>
      </c>
      <c r="B8881" t="s">
        <v>55</v>
      </c>
      <c r="C8881">
        <v>41787.903429999998</v>
      </c>
      <c r="D8881" t="s">
        <v>66</v>
      </c>
      <c r="E8881" t="s">
        <v>52</v>
      </c>
      <c r="F8881" t="s">
        <v>92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571.20000000000005</v>
      </c>
      <c r="W8881" t="s">
        <v>49</v>
      </c>
      <c r="X8881" t="s">
        <v>39</v>
      </c>
    </row>
    <row r="8882" spans="1:24" x14ac:dyDescent="0.25">
      <c r="A8882" t="s">
        <v>8996</v>
      </c>
      <c r="B8882" t="s">
        <v>55</v>
      </c>
      <c r="C8882">
        <v>5977.4104649999999</v>
      </c>
      <c r="D8882" t="s">
        <v>26</v>
      </c>
      <c r="E8882" t="s">
        <v>42</v>
      </c>
      <c r="F8882" t="s">
        <v>28</v>
      </c>
      <c r="G8882" s="1">
        <v>40665</v>
      </c>
      <c r="H8882" t="s">
        <v>30</v>
      </c>
      <c r="I8882" t="s">
        <v>31</v>
      </c>
      <c r="J8882">
        <v>25320</v>
      </c>
      <c r="K8882" t="s">
        <v>75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269.06563599999998</v>
      </c>
      <c r="W8882" t="s">
        <v>49</v>
      </c>
      <c r="X8882" t="s">
        <v>113</v>
      </c>
    </row>
    <row r="8883" spans="1:24" x14ac:dyDescent="0.25">
      <c r="A8883" t="s">
        <v>8997</v>
      </c>
      <c r="B8883" t="s">
        <v>55</v>
      </c>
      <c r="C8883">
        <v>9298.8870110000007</v>
      </c>
      <c r="D8883" t="s">
        <v>26</v>
      </c>
      <c r="E8883" t="s">
        <v>42</v>
      </c>
      <c r="F8883" t="s">
        <v>71</v>
      </c>
      <c r="G8883" t="s">
        <v>214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90</v>
      </c>
      <c r="T8883" t="s">
        <v>94</v>
      </c>
      <c r="U8883" t="s">
        <v>84</v>
      </c>
      <c r="V8883">
        <v>460.889274</v>
      </c>
      <c r="W8883" t="s">
        <v>49</v>
      </c>
      <c r="X8883" t="s">
        <v>87</v>
      </c>
    </row>
    <row r="8884" spans="1:24" x14ac:dyDescent="0.25">
      <c r="A8884" t="s">
        <v>8998</v>
      </c>
      <c r="B8884" t="s">
        <v>55</v>
      </c>
      <c r="C8884">
        <v>20531.645339999999</v>
      </c>
      <c r="D8884" t="s">
        <v>26</v>
      </c>
      <c r="E8884" t="s">
        <v>42</v>
      </c>
      <c r="F8884" t="s">
        <v>92</v>
      </c>
      <c r="G8884" s="1">
        <v>40756</v>
      </c>
      <c r="H8884" t="s">
        <v>107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84</v>
      </c>
      <c r="V8884">
        <v>120.69808</v>
      </c>
      <c r="W8884" t="s">
        <v>49</v>
      </c>
      <c r="X8884" t="s">
        <v>39</v>
      </c>
    </row>
    <row r="8885" spans="1:24" x14ac:dyDescent="0.25">
      <c r="A8885" t="s">
        <v>8999</v>
      </c>
      <c r="B8885" t="s">
        <v>55</v>
      </c>
      <c r="C8885">
        <v>8725.2927670000008</v>
      </c>
      <c r="D8885" t="s">
        <v>26</v>
      </c>
      <c r="E8885" t="s">
        <v>52</v>
      </c>
      <c r="F8885" t="s">
        <v>28</v>
      </c>
      <c r="G8885" s="1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99</v>
      </c>
      <c r="T8885" t="s">
        <v>48</v>
      </c>
      <c r="U8885" t="s">
        <v>84</v>
      </c>
      <c r="V8885">
        <v>537.6</v>
      </c>
      <c r="W8885" t="s">
        <v>49</v>
      </c>
      <c r="X8885" t="s">
        <v>39</v>
      </c>
    </row>
    <row r="8886" spans="1:24" x14ac:dyDescent="0.25">
      <c r="A8886" t="s">
        <v>9000</v>
      </c>
      <c r="B8886" t="s">
        <v>55</v>
      </c>
      <c r="C8886">
        <v>7687.2969869999997</v>
      </c>
      <c r="D8886" t="s">
        <v>26</v>
      </c>
      <c r="E8886" t="s">
        <v>27</v>
      </c>
      <c r="F8886" t="s">
        <v>28</v>
      </c>
      <c r="G8886" t="s">
        <v>186</v>
      </c>
      <c r="H8886" t="s">
        <v>44</v>
      </c>
      <c r="I8886" t="s">
        <v>31</v>
      </c>
      <c r="J8886">
        <v>0</v>
      </c>
      <c r="K8886" t="s">
        <v>32</v>
      </c>
      <c r="L8886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>
        <v>523.20000000000005</v>
      </c>
      <c r="W8886" t="s">
        <v>60</v>
      </c>
      <c r="X8886" t="s">
        <v>39</v>
      </c>
    </row>
    <row r="8887" spans="1:24" x14ac:dyDescent="0.25">
      <c r="A8887" t="s">
        <v>9001</v>
      </c>
      <c r="B8887" t="s">
        <v>55</v>
      </c>
      <c r="C8887">
        <v>9150.1375989999997</v>
      </c>
      <c r="D8887" t="s">
        <v>26</v>
      </c>
      <c r="E8887" t="s">
        <v>27</v>
      </c>
      <c r="F8887" t="s">
        <v>73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84</v>
      </c>
      <c r="V8887">
        <v>552</v>
      </c>
      <c r="W8887" t="s">
        <v>60</v>
      </c>
      <c r="X8887" t="s">
        <v>39</v>
      </c>
    </row>
    <row r="8888" spans="1:24" x14ac:dyDescent="0.25">
      <c r="A8888" t="s">
        <v>9002</v>
      </c>
      <c r="B8888" t="s">
        <v>55</v>
      </c>
      <c r="C8888">
        <v>20370.76787</v>
      </c>
      <c r="D8888" t="s">
        <v>26</v>
      </c>
      <c r="E8888" t="s">
        <v>27</v>
      </c>
      <c r="F8888" t="s">
        <v>28</v>
      </c>
      <c r="G8888" s="1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84</v>
      </c>
      <c r="V8888">
        <v>525.6</v>
      </c>
      <c r="W8888" t="s">
        <v>49</v>
      </c>
      <c r="X8888" t="s">
        <v>39</v>
      </c>
    </row>
    <row r="8889" spans="1:24" x14ac:dyDescent="0.25">
      <c r="A8889" t="s">
        <v>9003</v>
      </c>
      <c r="B8889" t="s">
        <v>55</v>
      </c>
      <c r="C8889">
        <v>2775.671887</v>
      </c>
      <c r="D8889" t="s">
        <v>26</v>
      </c>
      <c r="E8889" t="s">
        <v>27</v>
      </c>
      <c r="F8889" t="s">
        <v>71</v>
      </c>
      <c r="G8889" s="1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99</v>
      </c>
      <c r="T8889" t="s">
        <v>68</v>
      </c>
      <c r="U8889" t="s">
        <v>59</v>
      </c>
      <c r="V8889">
        <v>166.78837999999999</v>
      </c>
      <c r="W8889" t="s">
        <v>49</v>
      </c>
      <c r="X8889" t="s">
        <v>39</v>
      </c>
    </row>
    <row r="8890" spans="1:24" x14ac:dyDescent="0.25">
      <c r="A8890" t="s">
        <v>9004</v>
      </c>
      <c r="B8890" t="s">
        <v>55</v>
      </c>
      <c r="C8890">
        <v>4384.3486830000002</v>
      </c>
      <c r="D8890" t="s">
        <v>26</v>
      </c>
      <c r="E8890" t="s">
        <v>27</v>
      </c>
      <c r="F8890" t="s">
        <v>92</v>
      </c>
      <c r="G8890" s="1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84</v>
      </c>
      <c r="V8890">
        <v>6.3427910000000001</v>
      </c>
      <c r="W8890" t="s">
        <v>60</v>
      </c>
      <c r="X8890" t="s">
        <v>39</v>
      </c>
    </row>
    <row r="8891" spans="1:24" x14ac:dyDescent="0.25">
      <c r="A8891" t="s">
        <v>9005</v>
      </c>
      <c r="B8891" t="s">
        <v>55</v>
      </c>
      <c r="C8891">
        <v>7712.0574829999996</v>
      </c>
      <c r="D8891" t="s">
        <v>26</v>
      </c>
      <c r="E8891" t="s">
        <v>27</v>
      </c>
      <c r="F8891" t="s">
        <v>71</v>
      </c>
      <c r="G8891" s="1">
        <v>40665</v>
      </c>
      <c r="H8891" t="s">
        <v>107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99</v>
      </c>
      <c r="T8891" t="s">
        <v>36</v>
      </c>
      <c r="U8891" t="s">
        <v>37</v>
      </c>
      <c r="V8891">
        <v>566.4</v>
      </c>
      <c r="W8891" t="s">
        <v>60</v>
      </c>
      <c r="X8891" t="s">
        <v>87</v>
      </c>
    </row>
    <row r="8892" spans="1:24" x14ac:dyDescent="0.25">
      <c r="A8892" t="s">
        <v>9006</v>
      </c>
      <c r="B8892" t="s">
        <v>55</v>
      </c>
      <c r="C8892">
        <v>11472.237010000001</v>
      </c>
      <c r="D8892" t="s">
        <v>26</v>
      </c>
      <c r="E8892" t="s">
        <v>27</v>
      </c>
      <c r="F8892" t="s">
        <v>71</v>
      </c>
      <c r="G8892" s="1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99</v>
      </c>
      <c r="T8892" t="s">
        <v>68</v>
      </c>
      <c r="U8892" t="s">
        <v>69</v>
      </c>
      <c r="V8892">
        <v>25.333594000000002</v>
      </c>
      <c r="W8892" t="s">
        <v>38</v>
      </c>
      <c r="X8892" t="s">
        <v>39</v>
      </c>
    </row>
    <row r="8893" spans="1:24" x14ac:dyDescent="0.25">
      <c r="A8893" t="s">
        <v>9007</v>
      </c>
      <c r="B8893" t="s">
        <v>55</v>
      </c>
      <c r="C8893">
        <v>4118.5885539999999</v>
      </c>
      <c r="D8893" t="s">
        <v>66</v>
      </c>
      <c r="E8893" t="s">
        <v>52</v>
      </c>
      <c r="F8893" t="s">
        <v>28</v>
      </c>
      <c r="G8893" t="s">
        <v>136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84</v>
      </c>
      <c r="V8893">
        <v>494.4</v>
      </c>
      <c r="W8893" t="s">
        <v>38</v>
      </c>
      <c r="X8893" t="s">
        <v>39</v>
      </c>
    </row>
    <row r="8894" spans="1:24" x14ac:dyDescent="0.25">
      <c r="A8894" t="s">
        <v>9008</v>
      </c>
      <c r="B8894" t="s">
        <v>55</v>
      </c>
      <c r="C8894">
        <v>3450.0738289999999</v>
      </c>
      <c r="D8894" t="s">
        <v>26</v>
      </c>
      <c r="E8894" t="s">
        <v>42</v>
      </c>
      <c r="F8894" t="s">
        <v>28</v>
      </c>
      <c r="G8894" s="1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>
        <v>39.579515999999998</v>
      </c>
      <c r="W8894" t="s">
        <v>49</v>
      </c>
      <c r="X8894" t="s">
        <v>39</v>
      </c>
    </row>
    <row r="8895" spans="1:24" x14ac:dyDescent="0.25">
      <c r="A8895" t="s">
        <v>9009</v>
      </c>
      <c r="B8895" t="s">
        <v>55</v>
      </c>
      <c r="C8895">
        <v>2536.8853650000001</v>
      </c>
      <c r="D8895" t="s">
        <v>26</v>
      </c>
      <c r="E8895" t="s">
        <v>27</v>
      </c>
      <c r="F8895" t="s">
        <v>92</v>
      </c>
      <c r="G8895" t="s">
        <v>180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90</v>
      </c>
      <c r="T8895" t="s">
        <v>94</v>
      </c>
      <c r="U8895" t="s">
        <v>84</v>
      </c>
      <c r="V8895">
        <v>307.2</v>
      </c>
      <c r="W8895" t="s">
        <v>49</v>
      </c>
      <c r="X8895" t="s">
        <v>87</v>
      </c>
    </row>
    <row r="8896" spans="1:24" x14ac:dyDescent="0.25">
      <c r="A8896" t="s">
        <v>9010</v>
      </c>
      <c r="B8896" t="s">
        <v>55</v>
      </c>
      <c r="C8896">
        <v>7330.1902209999998</v>
      </c>
      <c r="D8896" t="s">
        <v>26</v>
      </c>
      <c r="E8896" t="s">
        <v>42</v>
      </c>
      <c r="F8896" t="s">
        <v>71</v>
      </c>
      <c r="G8896" t="s">
        <v>166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84</v>
      </c>
      <c r="V8896">
        <v>106.528651</v>
      </c>
      <c r="W8896" t="s">
        <v>38</v>
      </c>
      <c r="X8896" t="s">
        <v>39</v>
      </c>
    </row>
    <row r="8897" spans="1:24" x14ac:dyDescent="0.25">
      <c r="A8897" t="s">
        <v>9011</v>
      </c>
      <c r="B8897" t="s">
        <v>55</v>
      </c>
      <c r="C8897">
        <v>8886.2964240000001</v>
      </c>
      <c r="D8897" t="s">
        <v>26</v>
      </c>
      <c r="E8897" t="s">
        <v>27</v>
      </c>
      <c r="F8897" t="s">
        <v>92</v>
      </c>
      <c r="G8897" t="s">
        <v>106</v>
      </c>
      <c r="H8897" t="s">
        <v>107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99</v>
      </c>
      <c r="T8897" t="s">
        <v>94</v>
      </c>
      <c r="U8897" t="s">
        <v>84</v>
      </c>
      <c r="V8897">
        <v>561.6</v>
      </c>
      <c r="W8897" t="s">
        <v>60</v>
      </c>
      <c r="X8897" t="s">
        <v>39</v>
      </c>
    </row>
    <row r="8898" spans="1:24" x14ac:dyDescent="0.25">
      <c r="A8898" t="s">
        <v>9012</v>
      </c>
      <c r="B8898" t="s">
        <v>55</v>
      </c>
      <c r="C8898">
        <v>3193.1561109999998</v>
      </c>
      <c r="D8898" t="s">
        <v>26</v>
      </c>
      <c r="E8898" t="s">
        <v>42</v>
      </c>
      <c r="F8898" t="s">
        <v>71</v>
      </c>
      <c r="G8898" t="s">
        <v>261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94</v>
      </c>
      <c r="U8898" t="s">
        <v>69</v>
      </c>
      <c r="V8898">
        <v>41.694265999999999</v>
      </c>
      <c r="W8898" t="s">
        <v>38</v>
      </c>
      <c r="X8898" t="s">
        <v>39</v>
      </c>
    </row>
    <row r="8899" spans="1:24" x14ac:dyDescent="0.25">
      <c r="A8899" t="s">
        <v>9013</v>
      </c>
      <c r="B8899" t="s">
        <v>55</v>
      </c>
      <c r="C8899">
        <v>2698.6933640000002</v>
      </c>
      <c r="D8899" t="s">
        <v>26</v>
      </c>
      <c r="E8899" t="s">
        <v>27</v>
      </c>
      <c r="F8899" t="s">
        <v>92</v>
      </c>
      <c r="G8899" t="s">
        <v>86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84</v>
      </c>
      <c r="V8899">
        <v>151.021648</v>
      </c>
      <c r="W8899" t="s">
        <v>49</v>
      </c>
      <c r="X8899" t="s">
        <v>39</v>
      </c>
    </row>
    <row r="8900" spans="1:24" x14ac:dyDescent="0.25">
      <c r="A8900" t="s">
        <v>9014</v>
      </c>
      <c r="B8900" t="s">
        <v>55</v>
      </c>
      <c r="C8900">
        <v>42937.34691</v>
      </c>
      <c r="D8900" t="s">
        <v>26</v>
      </c>
      <c r="E8900" t="s">
        <v>42</v>
      </c>
      <c r="F8900" t="s">
        <v>71</v>
      </c>
      <c r="G8900" t="s">
        <v>74</v>
      </c>
      <c r="H8900" t="s">
        <v>30</v>
      </c>
      <c r="I8900" t="s">
        <v>31</v>
      </c>
      <c r="J8900">
        <v>64937</v>
      </c>
      <c r="K8900" t="s">
        <v>75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328.82871999999998</v>
      </c>
      <c r="W8900" t="s">
        <v>60</v>
      </c>
      <c r="X8900" t="s">
        <v>39</v>
      </c>
    </row>
    <row r="8901" spans="1:24" x14ac:dyDescent="0.25">
      <c r="A8901" t="s">
        <v>9015</v>
      </c>
      <c r="B8901" t="s">
        <v>55</v>
      </c>
      <c r="C8901">
        <v>8151.7191089999997</v>
      </c>
      <c r="D8901" t="s">
        <v>26</v>
      </c>
      <c r="E8901" t="s">
        <v>27</v>
      </c>
      <c r="F8901" t="s">
        <v>71</v>
      </c>
      <c r="G8901" s="1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99</v>
      </c>
      <c r="T8901" t="s">
        <v>68</v>
      </c>
      <c r="U8901" t="s">
        <v>84</v>
      </c>
      <c r="V8901">
        <v>820.8</v>
      </c>
      <c r="W8901" t="s">
        <v>60</v>
      </c>
      <c r="X8901" t="s">
        <v>87</v>
      </c>
    </row>
    <row r="8902" spans="1:24" x14ac:dyDescent="0.25">
      <c r="A8902" t="s">
        <v>9016</v>
      </c>
      <c r="B8902" t="s">
        <v>55</v>
      </c>
      <c r="C8902">
        <v>8622.8353750000006</v>
      </c>
      <c r="D8902" t="s">
        <v>66</v>
      </c>
      <c r="E8902" t="s">
        <v>27</v>
      </c>
      <c r="F8902" t="s">
        <v>28</v>
      </c>
      <c r="G8902" t="s">
        <v>228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350.4</v>
      </c>
      <c r="W8902" t="s">
        <v>49</v>
      </c>
      <c r="X8902" t="s">
        <v>39</v>
      </c>
    </row>
    <row r="8903" spans="1:24" x14ac:dyDescent="0.25">
      <c r="A8903" t="s">
        <v>9017</v>
      </c>
      <c r="B8903" t="s">
        <v>55</v>
      </c>
      <c r="C8903">
        <v>2784.9112380000001</v>
      </c>
      <c r="D8903" t="s">
        <v>26</v>
      </c>
      <c r="E8903" t="s">
        <v>27</v>
      </c>
      <c r="F8903" t="s">
        <v>92</v>
      </c>
      <c r="G8903" s="1">
        <v>40879</v>
      </c>
      <c r="H8903" t="s">
        <v>107</v>
      </c>
      <c r="I8903" t="s">
        <v>31</v>
      </c>
      <c r="J8903">
        <v>20814</v>
      </c>
      <c r="K8903" t="s">
        <v>75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99</v>
      </c>
      <c r="T8903" t="s">
        <v>48</v>
      </c>
      <c r="U8903" t="s">
        <v>59</v>
      </c>
      <c r="V8903">
        <v>288.59464100000002</v>
      </c>
      <c r="W8903" t="s">
        <v>49</v>
      </c>
      <c r="X8903" t="s">
        <v>39</v>
      </c>
    </row>
    <row r="8904" spans="1:24" x14ac:dyDescent="0.25">
      <c r="A8904" t="s">
        <v>9018</v>
      </c>
      <c r="B8904" t="s">
        <v>55</v>
      </c>
      <c r="C8904">
        <v>30647.631249999999</v>
      </c>
      <c r="D8904" t="s">
        <v>26</v>
      </c>
      <c r="E8904" t="s">
        <v>52</v>
      </c>
      <c r="F8904" t="s">
        <v>92</v>
      </c>
      <c r="G8904" t="s">
        <v>224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99</v>
      </c>
      <c r="T8904" t="s">
        <v>36</v>
      </c>
      <c r="U8904" t="s">
        <v>37</v>
      </c>
      <c r="V8904">
        <v>1212.054819</v>
      </c>
      <c r="W8904" t="s">
        <v>49</v>
      </c>
      <c r="X8904" t="s">
        <v>87</v>
      </c>
    </row>
    <row r="8905" spans="1:24" x14ac:dyDescent="0.25">
      <c r="A8905" t="s">
        <v>9019</v>
      </c>
      <c r="B8905" t="s">
        <v>55</v>
      </c>
      <c r="C8905">
        <v>8936.3703569999998</v>
      </c>
      <c r="D8905" t="s">
        <v>26</v>
      </c>
      <c r="E8905" t="s">
        <v>52</v>
      </c>
      <c r="F8905" t="s">
        <v>28</v>
      </c>
      <c r="G8905" s="1">
        <v>40695</v>
      </c>
      <c r="H8905" t="s">
        <v>107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>
        <v>722.40471100000002</v>
      </c>
      <c r="W8905" t="s">
        <v>49</v>
      </c>
      <c r="X8905" t="s">
        <v>87</v>
      </c>
    </row>
    <row r="8906" spans="1:24" x14ac:dyDescent="0.25">
      <c r="A8906" t="s">
        <v>9020</v>
      </c>
      <c r="B8906" t="s">
        <v>55</v>
      </c>
      <c r="C8906">
        <v>6480.0999439999996</v>
      </c>
      <c r="D8906" t="s">
        <v>26</v>
      </c>
      <c r="E8906" t="s">
        <v>42</v>
      </c>
      <c r="F8906" t="s">
        <v>28</v>
      </c>
      <c r="G8906" s="1">
        <v>40818</v>
      </c>
      <c r="H8906" t="s">
        <v>78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84</v>
      </c>
      <c r="V8906">
        <v>456</v>
      </c>
      <c r="W8906" t="s">
        <v>38</v>
      </c>
      <c r="X8906" t="s">
        <v>87</v>
      </c>
    </row>
    <row r="8907" spans="1:24" x14ac:dyDescent="0.25">
      <c r="A8907" t="s">
        <v>9021</v>
      </c>
      <c r="B8907" t="s">
        <v>55</v>
      </c>
      <c r="C8907">
        <v>2449.7896110000001</v>
      </c>
      <c r="D8907" t="s">
        <v>26</v>
      </c>
      <c r="E8907" t="s">
        <v>27</v>
      </c>
      <c r="F8907" t="s">
        <v>28</v>
      </c>
      <c r="G8907" t="s">
        <v>152</v>
      </c>
      <c r="H8907" t="s">
        <v>30</v>
      </c>
      <c r="I8907" t="s">
        <v>31</v>
      </c>
      <c r="J8907">
        <v>44662</v>
      </c>
      <c r="K8907" t="s">
        <v>75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90</v>
      </c>
      <c r="T8907" t="s">
        <v>36</v>
      </c>
      <c r="U8907" t="s">
        <v>37</v>
      </c>
      <c r="V8907">
        <v>165.098152</v>
      </c>
      <c r="W8907" t="s">
        <v>49</v>
      </c>
      <c r="X8907" t="s">
        <v>39</v>
      </c>
    </row>
    <row r="8908" spans="1:24" x14ac:dyDescent="0.25">
      <c r="A8908" t="s">
        <v>9022</v>
      </c>
      <c r="B8908" t="s">
        <v>55</v>
      </c>
      <c r="C8908">
        <v>10524.71154</v>
      </c>
      <c r="D8908" t="s">
        <v>26</v>
      </c>
      <c r="E8908" t="s">
        <v>42</v>
      </c>
      <c r="F8908" t="s">
        <v>92</v>
      </c>
      <c r="G8908" s="1">
        <v>40787</v>
      </c>
      <c r="H8908" t="s">
        <v>30</v>
      </c>
      <c r="I8908" t="s">
        <v>31</v>
      </c>
      <c r="J8908">
        <v>40332</v>
      </c>
      <c r="K8908" t="s">
        <v>75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84</v>
      </c>
      <c r="V8908">
        <v>463.60431699999998</v>
      </c>
      <c r="W8908" t="s">
        <v>138</v>
      </c>
      <c r="X8908" t="s">
        <v>39</v>
      </c>
    </row>
    <row r="8909" spans="1:24" x14ac:dyDescent="0.25">
      <c r="A8909" t="s">
        <v>9023</v>
      </c>
      <c r="B8909" t="s">
        <v>55</v>
      </c>
      <c r="C8909">
        <v>5314.9585360000001</v>
      </c>
      <c r="D8909" t="s">
        <v>26</v>
      </c>
      <c r="E8909" t="s">
        <v>27</v>
      </c>
      <c r="F8909" t="s">
        <v>73</v>
      </c>
      <c r="G8909" t="s">
        <v>136</v>
      </c>
      <c r="H8909" t="s">
        <v>30</v>
      </c>
      <c r="I8909" t="s">
        <v>57</v>
      </c>
      <c r="J8909">
        <v>66467</v>
      </c>
      <c r="K8909" t="s">
        <v>75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99</v>
      </c>
      <c r="T8909" t="s">
        <v>94</v>
      </c>
      <c r="U8909" t="s">
        <v>69</v>
      </c>
      <c r="V8909">
        <v>294.70557300000002</v>
      </c>
      <c r="W8909" t="s">
        <v>38</v>
      </c>
      <c r="X8909" t="s">
        <v>39</v>
      </c>
    </row>
    <row r="8910" spans="1:24" x14ac:dyDescent="0.25">
      <c r="A8910" t="s">
        <v>9024</v>
      </c>
      <c r="B8910" t="s">
        <v>55</v>
      </c>
      <c r="C8910">
        <v>3522.4803729999999</v>
      </c>
      <c r="D8910" t="s">
        <v>26</v>
      </c>
      <c r="E8910" t="s">
        <v>42</v>
      </c>
      <c r="F8910" t="s">
        <v>71</v>
      </c>
      <c r="G8910" s="1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>
        <v>169.38612599999999</v>
      </c>
      <c r="W8910" t="s">
        <v>49</v>
      </c>
      <c r="X8910" t="s">
        <v>39</v>
      </c>
    </row>
    <row r="8911" spans="1:24" x14ac:dyDescent="0.25">
      <c r="A8911" t="s">
        <v>9025</v>
      </c>
      <c r="B8911" t="s">
        <v>55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512.86106299999994</v>
      </c>
      <c r="W8911" t="s">
        <v>138</v>
      </c>
      <c r="X8911" t="s">
        <v>113</v>
      </c>
    </row>
    <row r="8912" spans="1:24" x14ac:dyDescent="0.25">
      <c r="A8912" t="s">
        <v>9026</v>
      </c>
      <c r="B8912" t="s">
        <v>55</v>
      </c>
      <c r="C8912">
        <v>31758.353910000002</v>
      </c>
      <c r="D8912" t="s">
        <v>26</v>
      </c>
      <c r="E8912" t="s">
        <v>42</v>
      </c>
      <c r="F8912" t="s">
        <v>73</v>
      </c>
      <c r="G8912" t="s">
        <v>136</v>
      </c>
      <c r="H8912" t="s">
        <v>30</v>
      </c>
      <c r="I8912" t="s">
        <v>31</v>
      </c>
      <c r="J8912">
        <v>44207</v>
      </c>
      <c r="K8912" t="s">
        <v>75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407.63891699999999</v>
      </c>
      <c r="W8912" t="s">
        <v>49</v>
      </c>
      <c r="X8912" t="s">
        <v>39</v>
      </c>
    </row>
    <row r="8913" spans="1:24" x14ac:dyDescent="0.25">
      <c r="A8913" t="s">
        <v>9027</v>
      </c>
      <c r="B8913" t="s">
        <v>55</v>
      </c>
      <c r="C8913">
        <v>19849.735089999998</v>
      </c>
      <c r="D8913" t="s">
        <v>26</v>
      </c>
      <c r="E8913" t="s">
        <v>52</v>
      </c>
      <c r="F8913" t="s">
        <v>71</v>
      </c>
      <c r="G8913" t="s">
        <v>128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99</v>
      </c>
      <c r="T8913" t="s">
        <v>36</v>
      </c>
      <c r="U8913" t="s">
        <v>37</v>
      </c>
      <c r="V8913">
        <v>2059.1999999999998</v>
      </c>
      <c r="W8913" t="s">
        <v>122</v>
      </c>
      <c r="X8913" t="s">
        <v>87</v>
      </c>
    </row>
    <row r="8914" spans="1:24" x14ac:dyDescent="0.25">
      <c r="A8914" t="s">
        <v>9028</v>
      </c>
      <c r="B8914" t="s">
        <v>55</v>
      </c>
      <c r="C8914">
        <v>4349.3087500000001</v>
      </c>
      <c r="D8914" t="s">
        <v>66</v>
      </c>
      <c r="E8914" t="s">
        <v>27</v>
      </c>
      <c r="F8914" t="s">
        <v>71</v>
      </c>
      <c r="G8914" s="1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84</v>
      </c>
      <c r="V8914">
        <v>112.660916</v>
      </c>
      <c r="W8914" t="s">
        <v>60</v>
      </c>
      <c r="X8914" t="s">
        <v>113</v>
      </c>
    </row>
    <row r="8915" spans="1:24" x14ac:dyDescent="0.25">
      <c r="A8915" t="s">
        <v>9029</v>
      </c>
      <c r="B8915" t="s">
        <v>55</v>
      </c>
      <c r="C8915">
        <v>20878.41013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99</v>
      </c>
      <c r="T8915" t="s">
        <v>94</v>
      </c>
      <c r="U8915" t="s">
        <v>69</v>
      </c>
      <c r="V8915">
        <v>422.4</v>
      </c>
      <c r="W8915" t="s">
        <v>49</v>
      </c>
      <c r="X8915" t="s">
        <v>113</v>
      </c>
    </row>
    <row r="8916" spans="1:24" x14ac:dyDescent="0.25">
      <c r="A8916" t="s">
        <v>9030</v>
      </c>
      <c r="B8916" t="s">
        <v>55</v>
      </c>
      <c r="C8916">
        <v>3528.0442520000001</v>
      </c>
      <c r="D8916" t="s">
        <v>66</v>
      </c>
      <c r="E8916" t="s">
        <v>42</v>
      </c>
      <c r="F8916" t="s">
        <v>142</v>
      </c>
      <c r="G8916" s="1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99</v>
      </c>
      <c r="T8916" t="s">
        <v>36</v>
      </c>
      <c r="U8916" t="s">
        <v>84</v>
      </c>
      <c r="V8916">
        <v>441.6</v>
      </c>
      <c r="W8916" t="s">
        <v>38</v>
      </c>
      <c r="X8916" t="s">
        <v>39</v>
      </c>
    </row>
    <row r="8917" spans="1:24" x14ac:dyDescent="0.25">
      <c r="A8917" t="s">
        <v>9031</v>
      </c>
      <c r="B8917" t="s">
        <v>55</v>
      </c>
      <c r="C8917">
        <v>8703.7271270000001</v>
      </c>
      <c r="D8917" t="s">
        <v>26</v>
      </c>
      <c r="E8917" t="s">
        <v>27</v>
      </c>
      <c r="F8917" t="s">
        <v>73</v>
      </c>
      <c r="G8917" s="1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>
        <v>3.4061360000000001</v>
      </c>
      <c r="W8917" t="s">
        <v>49</v>
      </c>
      <c r="X8917" t="s">
        <v>39</v>
      </c>
    </row>
    <row r="8918" spans="1:24" x14ac:dyDescent="0.25">
      <c r="A8918" t="s">
        <v>9032</v>
      </c>
      <c r="B8918" t="s">
        <v>55</v>
      </c>
      <c r="C8918">
        <v>8383.6770450000004</v>
      </c>
      <c r="D8918" t="s">
        <v>26</v>
      </c>
      <c r="E8918" t="s">
        <v>27</v>
      </c>
      <c r="F8918" t="s">
        <v>73</v>
      </c>
      <c r="G8918" s="1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94</v>
      </c>
      <c r="U8918" t="s">
        <v>84</v>
      </c>
      <c r="V8918">
        <v>810.907059</v>
      </c>
      <c r="W8918" t="s">
        <v>49</v>
      </c>
      <c r="X8918" t="s">
        <v>87</v>
      </c>
    </row>
    <row r="8919" spans="1:24" x14ac:dyDescent="0.25">
      <c r="A8919" t="s">
        <v>9033</v>
      </c>
      <c r="B8919" t="s">
        <v>55</v>
      </c>
      <c r="C8919">
        <v>3540.2062310000001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90</v>
      </c>
      <c r="T8919" t="s">
        <v>48</v>
      </c>
      <c r="U8919" t="s">
        <v>37</v>
      </c>
      <c r="V8919">
        <v>94.507734999999997</v>
      </c>
      <c r="W8919" t="s">
        <v>49</v>
      </c>
      <c r="X8919" t="s">
        <v>39</v>
      </c>
    </row>
    <row r="8920" spans="1:24" x14ac:dyDescent="0.25">
      <c r="A8920" t="s">
        <v>9034</v>
      </c>
      <c r="B8920" t="s">
        <v>55</v>
      </c>
      <c r="C8920">
        <v>5379.482798</v>
      </c>
      <c r="D8920" t="s">
        <v>26</v>
      </c>
      <c r="E8920" t="s">
        <v>27</v>
      </c>
      <c r="F8920" t="s">
        <v>71</v>
      </c>
      <c r="G8920" s="1">
        <v>40818</v>
      </c>
      <c r="H8920" t="s">
        <v>30</v>
      </c>
      <c r="I8920" t="s">
        <v>31</v>
      </c>
      <c r="J8920">
        <v>24702</v>
      </c>
      <c r="K8920" t="s">
        <v>75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>
        <v>214.91451000000001</v>
      </c>
      <c r="W8920" t="s">
        <v>49</v>
      </c>
      <c r="X8920" t="s">
        <v>113</v>
      </c>
    </row>
    <row r="8921" spans="1:24" x14ac:dyDescent="0.25">
      <c r="A8921" t="s">
        <v>9035</v>
      </c>
      <c r="B8921" t="s">
        <v>55</v>
      </c>
      <c r="C8921">
        <v>2944.7805290000001</v>
      </c>
      <c r="D8921" t="s">
        <v>26</v>
      </c>
      <c r="E8921" t="s">
        <v>27</v>
      </c>
      <c r="F8921" t="s">
        <v>73</v>
      </c>
      <c r="G8921" s="1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99</v>
      </c>
      <c r="T8921" t="s">
        <v>68</v>
      </c>
      <c r="U8921" t="s">
        <v>37</v>
      </c>
      <c r="V8921">
        <v>350.4</v>
      </c>
      <c r="W8921" t="s">
        <v>49</v>
      </c>
      <c r="X8921" t="s">
        <v>39</v>
      </c>
    </row>
    <row r="8922" spans="1:24" x14ac:dyDescent="0.25">
      <c r="A8922" t="s">
        <v>9036</v>
      </c>
      <c r="B8922" t="s">
        <v>55</v>
      </c>
      <c r="C8922">
        <v>8028.1798820000004</v>
      </c>
      <c r="D8922" t="s">
        <v>26</v>
      </c>
      <c r="E8922" t="s">
        <v>27</v>
      </c>
      <c r="F8922" t="s">
        <v>73</v>
      </c>
      <c r="G8922" t="s">
        <v>276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94</v>
      </c>
      <c r="U8922" t="s">
        <v>59</v>
      </c>
      <c r="V8922">
        <v>955.2</v>
      </c>
      <c r="W8922" t="s">
        <v>122</v>
      </c>
      <c r="X8922" t="s">
        <v>39</v>
      </c>
    </row>
    <row r="8923" spans="1:24" x14ac:dyDescent="0.25">
      <c r="A8923" t="s">
        <v>9037</v>
      </c>
      <c r="B8923" t="s">
        <v>55</v>
      </c>
      <c r="C8923">
        <v>7522.0682290000004</v>
      </c>
      <c r="D8923" t="s">
        <v>26</v>
      </c>
      <c r="E8923" t="s">
        <v>42</v>
      </c>
      <c r="F8923" t="s">
        <v>92</v>
      </c>
      <c r="G8923" t="s">
        <v>164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>
        <v>451.2</v>
      </c>
      <c r="W8923" t="s">
        <v>38</v>
      </c>
      <c r="X8923" t="s">
        <v>39</v>
      </c>
    </row>
    <row r="8924" spans="1:24" x14ac:dyDescent="0.25">
      <c r="A8924" t="s">
        <v>9038</v>
      </c>
      <c r="B8924" t="s">
        <v>55</v>
      </c>
      <c r="C8924">
        <v>9470.0631020000001</v>
      </c>
      <c r="D8924" t="s">
        <v>26</v>
      </c>
      <c r="E8924" t="s">
        <v>42</v>
      </c>
      <c r="F8924" t="s">
        <v>71</v>
      </c>
      <c r="G8924" t="s">
        <v>186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118.556928</v>
      </c>
      <c r="W8924" t="s">
        <v>49</v>
      </c>
      <c r="X8924" t="s">
        <v>39</v>
      </c>
    </row>
    <row r="8925" spans="1:24" x14ac:dyDescent="0.25">
      <c r="A8925" t="s">
        <v>9039</v>
      </c>
      <c r="B8925" t="s">
        <v>55</v>
      </c>
      <c r="C8925">
        <v>6674.1776840000002</v>
      </c>
      <c r="D8925" t="s">
        <v>26</v>
      </c>
      <c r="E8925" t="s">
        <v>27</v>
      </c>
      <c r="F8925" t="s">
        <v>71</v>
      </c>
      <c r="G8925" s="1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99</v>
      </c>
      <c r="T8925" t="s">
        <v>94</v>
      </c>
      <c r="U8925" t="s">
        <v>84</v>
      </c>
      <c r="V8925">
        <v>1737.3202759999999</v>
      </c>
      <c r="W8925" t="s">
        <v>122</v>
      </c>
      <c r="X8925" t="s">
        <v>113</v>
      </c>
    </row>
    <row r="8926" spans="1:24" x14ac:dyDescent="0.25">
      <c r="A8926" t="s">
        <v>9040</v>
      </c>
      <c r="B8926" t="s">
        <v>55</v>
      </c>
      <c r="C8926">
        <v>12694.888940000001</v>
      </c>
      <c r="D8926" t="s">
        <v>26</v>
      </c>
      <c r="E8926" t="s">
        <v>27</v>
      </c>
      <c r="F8926" t="s">
        <v>92</v>
      </c>
      <c r="G8926" t="s">
        <v>201</v>
      </c>
      <c r="H8926" t="s">
        <v>30</v>
      </c>
      <c r="I8926" t="s">
        <v>31</v>
      </c>
      <c r="J8926">
        <v>73274</v>
      </c>
      <c r="K8926" t="s">
        <v>75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84</v>
      </c>
      <c r="V8926">
        <v>284.21151600000002</v>
      </c>
      <c r="W8926" t="s">
        <v>60</v>
      </c>
      <c r="X8926" t="s">
        <v>39</v>
      </c>
    </row>
    <row r="8927" spans="1:24" x14ac:dyDescent="0.25">
      <c r="A8927" t="s">
        <v>9041</v>
      </c>
      <c r="B8927" t="s">
        <v>55</v>
      </c>
      <c r="C8927">
        <v>3590.6936230000001</v>
      </c>
      <c r="D8927" t="s">
        <v>26</v>
      </c>
      <c r="E8927" t="s">
        <v>42</v>
      </c>
      <c r="F8927" t="s">
        <v>71</v>
      </c>
      <c r="G8927" s="1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99</v>
      </c>
      <c r="T8927" t="s">
        <v>68</v>
      </c>
      <c r="U8927" t="s">
        <v>84</v>
      </c>
      <c r="V8927">
        <v>29.828668</v>
      </c>
      <c r="W8927" t="s">
        <v>38</v>
      </c>
      <c r="X8927" t="s">
        <v>87</v>
      </c>
    </row>
    <row r="8928" spans="1:24" x14ac:dyDescent="0.25">
      <c r="A8928" t="s">
        <v>9042</v>
      </c>
      <c r="B8928" t="s">
        <v>55</v>
      </c>
      <c r="C8928">
        <v>3934.0994219999998</v>
      </c>
      <c r="D8928" t="s">
        <v>26</v>
      </c>
      <c r="E8928" t="s">
        <v>52</v>
      </c>
      <c r="F8928" t="s">
        <v>92</v>
      </c>
      <c r="G8928" t="s">
        <v>219</v>
      </c>
      <c r="H8928" t="s">
        <v>78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99</v>
      </c>
      <c r="T8928" t="s">
        <v>36</v>
      </c>
      <c r="U8928" t="s">
        <v>69</v>
      </c>
      <c r="V8928">
        <v>494.4</v>
      </c>
      <c r="W8928" t="s">
        <v>49</v>
      </c>
      <c r="X8928" t="s">
        <v>39</v>
      </c>
    </row>
    <row r="8929" spans="1:24" x14ac:dyDescent="0.25">
      <c r="A8929" t="s">
        <v>9043</v>
      </c>
      <c r="B8929" t="s">
        <v>55</v>
      </c>
      <c r="C8929">
        <v>11790.49617</v>
      </c>
      <c r="D8929" t="s">
        <v>66</v>
      </c>
      <c r="E8929" t="s">
        <v>27</v>
      </c>
      <c r="F8929" t="s">
        <v>71</v>
      </c>
      <c r="G8929" s="1">
        <v>40603</v>
      </c>
      <c r="H8929" t="s">
        <v>160</v>
      </c>
      <c r="I8929" t="s">
        <v>57</v>
      </c>
      <c r="J8929">
        <v>25251</v>
      </c>
      <c r="K8929" t="s">
        <v>32</v>
      </c>
      <c r="L8929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>
        <v>316.8</v>
      </c>
      <c r="W8929" t="s">
        <v>49</v>
      </c>
      <c r="X8929" t="s">
        <v>39</v>
      </c>
    </row>
    <row r="8930" spans="1:24" x14ac:dyDescent="0.25">
      <c r="A8930" t="s">
        <v>9044</v>
      </c>
      <c r="B8930" t="s">
        <v>55</v>
      </c>
      <c r="C8930">
        <v>5267.7602569999999</v>
      </c>
      <c r="D8930" t="s">
        <v>26</v>
      </c>
      <c r="E8930" t="s">
        <v>42</v>
      </c>
      <c r="F8930" t="s">
        <v>73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638.4</v>
      </c>
      <c r="W8930" t="s">
        <v>60</v>
      </c>
      <c r="X8930" t="s">
        <v>113</v>
      </c>
    </row>
    <row r="8931" spans="1:24" x14ac:dyDescent="0.25">
      <c r="A8931" t="s">
        <v>9045</v>
      </c>
      <c r="B8931" t="s">
        <v>55</v>
      </c>
      <c r="C8931">
        <v>16468.220789999999</v>
      </c>
      <c r="D8931" t="s">
        <v>66</v>
      </c>
      <c r="E8931" t="s">
        <v>27</v>
      </c>
      <c r="F8931" t="s">
        <v>92</v>
      </c>
      <c r="G8931" t="s">
        <v>164</v>
      </c>
      <c r="H8931" t="s">
        <v>44</v>
      </c>
      <c r="I8931" t="s">
        <v>31</v>
      </c>
      <c r="J8931">
        <v>0</v>
      </c>
      <c r="K8931" t="s">
        <v>32</v>
      </c>
      <c r="L893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90</v>
      </c>
      <c r="T8931" t="s">
        <v>68</v>
      </c>
      <c r="U8931" t="s">
        <v>37</v>
      </c>
      <c r="V8931">
        <v>685.12693999999999</v>
      </c>
      <c r="W8931" t="s">
        <v>49</v>
      </c>
      <c r="X8931" t="s">
        <v>39</v>
      </c>
    </row>
    <row r="8932" spans="1:24" x14ac:dyDescent="0.25">
      <c r="A8932" t="s">
        <v>9046</v>
      </c>
      <c r="B8932" t="s">
        <v>55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84</v>
      </c>
      <c r="V8932">
        <v>171.68566899999999</v>
      </c>
      <c r="W8932" t="s">
        <v>49</v>
      </c>
      <c r="X8932" t="s">
        <v>39</v>
      </c>
    </row>
    <row r="8933" spans="1:24" x14ac:dyDescent="0.25">
      <c r="A8933" t="s">
        <v>9047</v>
      </c>
      <c r="B8933" t="s">
        <v>55</v>
      </c>
      <c r="C8933">
        <v>8845.1855329999999</v>
      </c>
      <c r="D8933" t="s">
        <v>26</v>
      </c>
      <c r="E8933" t="s">
        <v>27</v>
      </c>
      <c r="F8933" t="s">
        <v>28</v>
      </c>
      <c r="G8933" t="s">
        <v>219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99</v>
      </c>
      <c r="T8933" t="s">
        <v>36</v>
      </c>
      <c r="U8933" t="s">
        <v>37</v>
      </c>
      <c r="V8933">
        <v>617.93688499999996</v>
      </c>
      <c r="W8933" t="s">
        <v>60</v>
      </c>
      <c r="X8933" t="s">
        <v>39</v>
      </c>
    </row>
    <row r="8934" spans="1:24" x14ac:dyDescent="0.25">
      <c r="A8934" t="s">
        <v>9048</v>
      </c>
      <c r="B8934" t="s">
        <v>55</v>
      </c>
      <c r="C8934">
        <v>6570.9706050000004</v>
      </c>
      <c r="D8934" t="s">
        <v>26</v>
      </c>
      <c r="E8934" t="s">
        <v>52</v>
      </c>
      <c r="F8934" t="s">
        <v>73</v>
      </c>
      <c r="G8934" t="s">
        <v>219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84</v>
      </c>
      <c r="V8934">
        <v>289.77269000000001</v>
      </c>
      <c r="W8934" t="s">
        <v>60</v>
      </c>
      <c r="X8934" t="s">
        <v>87</v>
      </c>
    </row>
    <row r="8935" spans="1:24" x14ac:dyDescent="0.25">
      <c r="A8935" t="s">
        <v>9049</v>
      </c>
      <c r="B8935" t="s">
        <v>55</v>
      </c>
      <c r="C8935">
        <v>10212.019130000001</v>
      </c>
      <c r="D8935" t="s">
        <v>26</v>
      </c>
      <c r="E8935" t="s">
        <v>42</v>
      </c>
      <c r="F8935" t="s">
        <v>71</v>
      </c>
      <c r="G8935" s="1">
        <v>40848</v>
      </c>
      <c r="H8935" t="s">
        <v>30</v>
      </c>
      <c r="I8935" t="s">
        <v>57</v>
      </c>
      <c r="J8935">
        <v>93920</v>
      </c>
      <c r="K8935" t="s">
        <v>75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>
        <v>213.02786800000001</v>
      </c>
      <c r="W8935" t="s">
        <v>49</v>
      </c>
      <c r="X8935" t="s">
        <v>39</v>
      </c>
    </row>
    <row r="8936" spans="1:24" x14ac:dyDescent="0.25">
      <c r="A8936" t="s">
        <v>9050</v>
      </c>
      <c r="B8936" t="s">
        <v>55</v>
      </c>
      <c r="C8936">
        <v>2556.674379</v>
      </c>
      <c r="D8936" t="s">
        <v>26</v>
      </c>
      <c r="E8936" t="s">
        <v>27</v>
      </c>
      <c r="F8936" t="s">
        <v>28</v>
      </c>
      <c r="G8936" s="1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340.8</v>
      </c>
      <c r="W8936" t="s">
        <v>49</v>
      </c>
      <c r="X8936" t="s">
        <v>39</v>
      </c>
    </row>
    <row r="8937" spans="1:24" x14ac:dyDescent="0.25">
      <c r="A8937" t="s">
        <v>9051</v>
      </c>
      <c r="B8937" t="s">
        <v>55</v>
      </c>
      <c r="C8937">
        <v>15552.39651</v>
      </c>
      <c r="D8937" t="s">
        <v>26</v>
      </c>
      <c r="E8937" t="s">
        <v>27</v>
      </c>
      <c r="F8937" t="s">
        <v>28</v>
      </c>
      <c r="G8937" s="1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99</v>
      </c>
      <c r="T8937" t="s">
        <v>36</v>
      </c>
      <c r="U8937" t="s">
        <v>59</v>
      </c>
      <c r="V8937">
        <v>307.2</v>
      </c>
      <c r="W8937" t="s">
        <v>49</v>
      </c>
      <c r="X8937" t="s">
        <v>39</v>
      </c>
    </row>
    <row r="8938" spans="1:24" x14ac:dyDescent="0.25">
      <c r="A8938" t="s">
        <v>9052</v>
      </c>
      <c r="B8938" t="s">
        <v>55</v>
      </c>
      <c r="C8938">
        <v>4904.4627540000001</v>
      </c>
      <c r="D8938" t="s">
        <v>26</v>
      </c>
      <c r="E8938" t="s">
        <v>27</v>
      </c>
      <c r="F8938" t="s">
        <v>73</v>
      </c>
      <c r="G8938" t="s">
        <v>106</v>
      </c>
      <c r="H8938" t="s">
        <v>107</v>
      </c>
      <c r="I8938" t="s">
        <v>31</v>
      </c>
      <c r="J8938">
        <v>27593</v>
      </c>
      <c r="K8938" t="s">
        <v>75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241.23219800000001</v>
      </c>
      <c r="W8938" t="s">
        <v>38</v>
      </c>
      <c r="X8938" t="s">
        <v>39</v>
      </c>
    </row>
    <row r="8939" spans="1:24" x14ac:dyDescent="0.25">
      <c r="A8939" t="s">
        <v>9053</v>
      </c>
      <c r="B8939" t="s">
        <v>55</v>
      </c>
      <c r="C8939">
        <v>13931.35067</v>
      </c>
      <c r="D8939" t="s">
        <v>26</v>
      </c>
      <c r="E8939" t="s">
        <v>27</v>
      </c>
      <c r="F8939" t="s">
        <v>28</v>
      </c>
      <c r="G8939" s="1">
        <v>40878</v>
      </c>
      <c r="H8939" t="s">
        <v>30</v>
      </c>
      <c r="I8939" t="s">
        <v>57</v>
      </c>
      <c r="J8939">
        <v>37695</v>
      </c>
      <c r="K8939" t="s">
        <v>75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99</v>
      </c>
      <c r="T8939" t="s">
        <v>36</v>
      </c>
      <c r="U8939" t="s">
        <v>84</v>
      </c>
      <c r="V8939">
        <v>352.31174299999998</v>
      </c>
      <c r="W8939" t="s">
        <v>60</v>
      </c>
      <c r="X8939" t="s">
        <v>39</v>
      </c>
    </row>
    <row r="8940" spans="1:24" x14ac:dyDescent="0.25">
      <c r="A8940" t="s">
        <v>9054</v>
      </c>
      <c r="B8940" t="s">
        <v>55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99</v>
      </c>
      <c r="T8940" t="s">
        <v>94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25">
      <c r="A8941" t="s">
        <v>9055</v>
      </c>
      <c r="B8941" t="s">
        <v>55</v>
      </c>
      <c r="C8941">
        <v>11232.982099999999</v>
      </c>
      <c r="D8941" t="s">
        <v>26</v>
      </c>
      <c r="E8941" t="s">
        <v>27</v>
      </c>
      <c r="F8941" t="s">
        <v>71</v>
      </c>
      <c r="G8941" s="1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>
        <v>355.2</v>
      </c>
      <c r="W8941" t="s">
        <v>49</v>
      </c>
      <c r="X8941" t="s">
        <v>87</v>
      </c>
    </row>
    <row r="8942" spans="1:24" x14ac:dyDescent="0.25">
      <c r="A8942" t="s">
        <v>9056</v>
      </c>
      <c r="B8942" t="s">
        <v>55</v>
      </c>
      <c r="C8942">
        <v>12487.58095</v>
      </c>
      <c r="D8942" t="s">
        <v>26</v>
      </c>
      <c r="E8942" t="s">
        <v>52</v>
      </c>
      <c r="F8942" t="s">
        <v>92</v>
      </c>
      <c r="G8942" s="1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499.2</v>
      </c>
      <c r="W8942" t="s">
        <v>49</v>
      </c>
      <c r="X8942" t="s">
        <v>39</v>
      </c>
    </row>
    <row r="8943" spans="1:24" x14ac:dyDescent="0.25">
      <c r="A8943" t="s">
        <v>9057</v>
      </c>
      <c r="B8943" t="s">
        <v>55</v>
      </c>
      <c r="C8943">
        <v>17602.511460000002</v>
      </c>
      <c r="D8943" t="s">
        <v>26</v>
      </c>
      <c r="E8943" t="s">
        <v>52</v>
      </c>
      <c r="F8943" t="s">
        <v>71</v>
      </c>
      <c r="G8943" s="1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90</v>
      </c>
      <c r="T8943" t="s">
        <v>36</v>
      </c>
      <c r="U8943" t="s">
        <v>37</v>
      </c>
      <c r="V8943">
        <v>772.8</v>
      </c>
      <c r="W8943" t="s">
        <v>60</v>
      </c>
      <c r="X8943" t="s">
        <v>39</v>
      </c>
    </row>
    <row r="8944" spans="1:24" x14ac:dyDescent="0.25">
      <c r="A8944" t="s">
        <v>9058</v>
      </c>
      <c r="B8944" t="s">
        <v>55</v>
      </c>
      <c r="C8944">
        <v>13277.08425</v>
      </c>
      <c r="D8944" t="s">
        <v>26</v>
      </c>
      <c r="E8944" t="s">
        <v>27</v>
      </c>
      <c r="F8944" t="s">
        <v>28</v>
      </c>
      <c r="G8944" s="1">
        <v>40817</v>
      </c>
      <c r="H8944" t="s">
        <v>30</v>
      </c>
      <c r="I8944" t="s">
        <v>57</v>
      </c>
      <c r="J8944">
        <v>96402</v>
      </c>
      <c r="K8944" t="s">
        <v>75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379.897943</v>
      </c>
      <c r="W8944" t="s">
        <v>60</v>
      </c>
      <c r="X8944" t="s">
        <v>39</v>
      </c>
    </row>
    <row r="8945" spans="1:24" x14ac:dyDescent="0.25">
      <c r="A8945" t="s">
        <v>9059</v>
      </c>
      <c r="B8945" t="s">
        <v>55</v>
      </c>
      <c r="C8945">
        <v>19337.901030000001</v>
      </c>
      <c r="D8945" t="s">
        <v>26</v>
      </c>
      <c r="E8945" t="s">
        <v>42</v>
      </c>
      <c r="F8945" t="s">
        <v>71</v>
      </c>
      <c r="G8945" s="1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99</v>
      </c>
      <c r="T8945" t="s">
        <v>36</v>
      </c>
      <c r="U8945" t="s">
        <v>69</v>
      </c>
      <c r="V8945">
        <v>1321.584957</v>
      </c>
      <c r="W8945" t="s">
        <v>122</v>
      </c>
      <c r="X8945" t="s">
        <v>39</v>
      </c>
    </row>
    <row r="8946" spans="1:24" x14ac:dyDescent="0.25">
      <c r="A8946" t="s">
        <v>9060</v>
      </c>
      <c r="B8946" t="s">
        <v>55</v>
      </c>
      <c r="C8946">
        <v>4448.5645990000003</v>
      </c>
      <c r="D8946" t="s">
        <v>26</v>
      </c>
      <c r="E8946" t="s">
        <v>27</v>
      </c>
      <c r="F8946" t="s">
        <v>92</v>
      </c>
      <c r="G8946" t="s">
        <v>136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>
        <v>432.83598899999998</v>
      </c>
      <c r="W8946" t="s">
        <v>49</v>
      </c>
      <c r="X8946" t="s">
        <v>113</v>
      </c>
    </row>
    <row r="8947" spans="1:24" x14ac:dyDescent="0.25">
      <c r="A8947" t="s">
        <v>9061</v>
      </c>
      <c r="B8947" t="s">
        <v>55</v>
      </c>
      <c r="C8947">
        <v>10732.50747</v>
      </c>
      <c r="D8947" t="s">
        <v>26</v>
      </c>
      <c r="E8947" t="s">
        <v>42</v>
      </c>
      <c r="F8947" t="s">
        <v>142</v>
      </c>
      <c r="G8947" t="s">
        <v>276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44.159064999999998</v>
      </c>
      <c r="W8947" t="s">
        <v>60</v>
      </c>
      <c r="X8947" t="s">
        <v>39</v>
      </c>
    </row>
    <row r="8948" spans="1:24" x14ac:dyDescent="0.25">
      <c r="A8948" t="s">
        <v>9062</v>
      </c>
      <c r="B8948" t="s">
        <v>55</v>
      </c>
      <c r="C8948">
        <v>7200.6648770000002</v>
      </c>
      <c r="D8948" t="s">
        <v>66</v>
      </c>
      <c r="E8948" t="s">
        <v>27</v>
      </c>
      <c r="F8948" t="s">
        <v>71</v>
      </c>
      <c r="G8948" t="s">
        <v>77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>
        <v>316.8</v>
      </c>
      <c r="W8948" t="s">
        <v>49</v>
      </c>
      <c r="X8948" t="s">
        <v>39</v>
      </c>
    </row>
    <row r="8949" spans="1:24" x14ac:dyDescent="0.25">
      <c r="A8949" t="s">
        <v>9063</v>
      </c>
      <c r="B8949" t="s">
        <v>55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99</v>
      </c>
      <c r="T8949" t="s">
        <v>48</v>
      </c>
      <c r="U8949" t="s">
        <v>59</v>
      </c>
      <c r="V8949">
        <v>1145.7468449999999</v>
      </c>
      <c r="W8949" t="s">
        <v>60</v>
      </c>
      <c r="X8949" t="s">
        <v>87</v>
      </c>
    </row>
    <row r="8950" spans="1:24" x14ac:dyDescent="0.25">
      <c r="A8950" t="s">
        <v>9064</v>
      </c>
      <c r="B8950" t="s">
        <v>55</v>
      </c>
      <c r="C8950">
        <v>5308.4344279999996</v>
      </c>
      <c r="D8950" t="s">
        <v>26</v>
      </c>
      <c r="E8950" t="s">
        <v>27</v>
      </c>
      <c r="F8950" t="s">
        <v>92</v>
      </c>
      <c r="G8950" t="s">
        <v>219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525.6</v>
      </c>
      <c r="W8950" t="s">
        <v>49</v>
      </c>
      <c r="X8950" t="s">
        <v>39</v>
      </c>
    </row>
    <row r="8951" spans="1:24" x14ac:dyDescent="0.25">
      <c r="A8951" t="s">
        <v>9065</v>
      </c>
      <c r="B8951" t="s">
        <v>55</v>
      </c>
      <c r="C8951">
        <v>18321.244709999999</v>
      </c>
      <c r="D8951" t="s">
        <v>26</v>
      </c>
      <c r="E8951" t="s">
        <v>27</v>
      </c>
      <c r="F8951" t="s">
        <v>71</v>
      </c>
      <c r="G8951" t="s">
        <v>152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99</v>
      </c>
      <c r="T8951" t="s">
        <v>68</v>
      </c>
      <c r="U8951" t="s">
        <v>84</v>
      </c>
      <c r="V8951">
        <v>10.36741</v>
      </c>
      <c r="W8951" t="s">
        <v>49</v>
      </c>
      <c r="X8951" t="s">
        <v>39</v>
      </c>
    </row>
    <row r="8952" spans="1:24" x14ac:dyDescent="0.25">
      <c r="A8952" t="s">
        <v>9066</v>
      </c>
      <c r="B8952" t="s">
        <v>55</v>
      </c>
      <c r="C8952">
        <v>4319.145955</v>
      </c>
      <c r="D8952" t="s">
        <v>26</v>
      </c>
      <c r="E8952" t="s">
        <v>27</v>
      </c>
      <c r="F8952" t="s">
        <v>28</v>
      </c>
      <c r="G8952" s="1">
        <v>40879</v>
      </c>
      <c r="H8952" t="s">
        <v>107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99</v>
      </c>
      <c r="T8952" t="s">
        <v>68</v>
      </c>
      <c r="U8952" t="s">
        <v>84</v>
      </c>
      <c r="V8952">
        <v>808.61830699999996</v>
      </c>
      <c r="W8952" t="s">
        <v>138</v>
      </c>
      <c r="X8952" t="s">
        <v>87</v>
      </c>
    </row>
    <row r="8953" spans="1:24" x14ac:dyDescent="0.25">
      <c r="A8953" t="s">
        <v>9067</v>
      </c>
      <c r="B8953" t="s">
        <v>55</v>
      </c>
      <c r="C8953">
        <v>6556.0991979999999</v>
      </c>
      <c r="D8953" t="s">
        <v>26</v>
      </c>
      <c r="E8953" t="s">
        <v>27</v>
      </c>
      <c r="F8953" t="s">
        <v>92</v>
      </c>
      <c r="G8953" s="1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84</v>
      </c>
      <c r="V8953">
        <v>453.6</v>
      </c>
      <c r="W8953" t="s">
        <v>49</v>
      </c>
      <c r="X8953" t="s">
        <v>87</v>
      </c>
    </row>
    <row r="8954" spans="1:24" x14ac:dyDescent="0.25">
      <c r="A8954" t="s">
        <v>9068</v>
      </c>
      <c r="B8954" t="s">
        <v>55</v>
      </c>
      <c r="C8954">
        <v>5705.8991029999997</v>
      </c>
      <c r="D8954" t="s">
        <v>26</v>
      </c>
      <c r="E8954" t="s">
        <v>27</v>
      </c>
      <c r="F8954" t="s">
        <v>71</v>
      </c>
      <c r="G8954" s="1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84</v>
      </c>
      <c r="V8954">
        <v>432.40809999999999</v>
      </c>
      <c r="W8954" t="s">
        <v>38</v>
      </c>
      <c r="X8954" t="s">
        <v>39</v>
      </c>
    </row>
    <row r="8955" spans="1:24" x14ac:dyDescent="0.25">
      <c r="A8955" t="s">
        <v>9069</v>
      </c>
      <c r="B8955" t="s">
        <v>55</v>
      </c>
      <c r="C8955">
        <v>6656.1504699999996</v>
      </c>
      <c r="D8955" t="s">
        <v>26</v>
      </c>
      <c r="E8955" t="s">
        <v>42</v>
      </c>
      <c r="F8955" t="s">
        <v>71</v>
      </c>
      <c r="G8955" t="s">
        <v>136</v>
      </c>
      <c r="H8955" t="s">
        <v>107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90</v>
      </c>
      <c r="T8955" t="s">
        <v>36</v>
      </c>
      <c r="U8955" t="s">
        <v>37</v>
      </c>
      <c r="V8955">
        <v>408</v>
      </c>
      <c r="W8955" t="s">
        <v>38</v>
      </c>
      <c r="X8955" t="s">
        <v>113</v>
      </c>
    </row>
    <row r="8956" spans="1:24" x14ac:dyDescent="0.25">
      <c r="A8956" t="s">
        <v>9070</v>
      </c>
      <c r="B8956" t="s">
        <v>55</v>
      </c>
      <c r="C8956">
        <v>4905.3214820000003</v>
      </c>
      <c r="D8956" t="s">
        <v>26</v>
      </c>
      <c r="E8956" t="s">
        <v>27</v>
      </c>
      <c r="F8956" t="s">
        <v>73</v>
      </c>
      <c r="G8956" s="1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>
        <v>379.07592699999998</v>
      </c>
      <c r="W8956" t="s">
        <v>49</v>
      </c>
      <c r="X8956" t="s">
        <v>87</v>
      </c>
    </row>
    <row r="8957" spans="1:24" x14ac:dyDescent="0.25">
      <c r="A8957" t="s">
        <v>9071</v>
      </c>
      <c r="B8957" t="s">
        <v>55</v>
      </c>
      <c r="C8957">
        <v>5620.587184</v>
      </c>
      <c r="D8957" t="s">
        <v>26</v>
      </c>
      <c r="E8957" t="s">
        <v>27</v>
      </c>
      <c r="F8957" t="s">
        <v>142</v>
      </c>
      <c r="G8957" t="s">
        <v>152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99</v>
      </c>
      <c r="T8957" t="s">
        <v>36</v>
      </c>
      <c r="U8957" t="s">
        <v>37</v>
      </c>
      <c r="V8957">
        <v>79.293115</v>
      </c>
      <c r="W8957" t="s">
        <v>38</v>
      </c>
      <c r="X8957" t="s">
        <v>113</v>
      </c>
    </row>
    <row r="8958" spans="1:24" x14ac:dyDescent="0.25">
      <c r="A8958" t="s">
        <v>9072</v>
      </c>
      <c r="B8958" t="s">
        <v>55</v>
      </c>
      <c r="C8958">
        <v>8382.4783920000009</v>
      </c>
      <c r="D8958" t="s">
        <v>66</v>
      </c>
      <c r="E8958" t="s">
        <v>27</v>
      </c>
      <c r="F8958" t="s">
        <v>28</v>
      </c>
      <c r="G8958" t="s">
        <v>164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>
        <v>791.87804200000005</v>
      </c>
      <c r="W8958" t="s">
        <v>49</v>
      </c>
      <c r="X8958" t="s">
        <v>39</v>
      </c>
    </row>
    <row r="8959" spans="1:24" x14ac:dyDescent="0.25">
      <c r="A8959" t="s">
        <v>9073</v>
      </c>
      <c r="B8959" t="s">
        <v>55</v>
      </c>
      <c r="C8959">
        <v>2857.9927250000001</v>
      </c>
      <c r="D8959" t="s">
        <v>26</v>
      </c>
      <c r="E8959" t="s">
        <v>27</v>
      </c>
      <c r="F8959" t="s">
        <v>28</v>
      </c>
      <c r="G8959" t="s">
        <v>180</v>
      </c>
      <c r="H8959" t="s">
        <v>30</v>
      </c>
      <c r="I8959" t="s">
        <v>31</v>
      </c>
      <c r="J8959">
        <v>85300</v>
      </c>
      <c r="K8959" t="s">
        <v>75</v>
      </c>
      <c r="L8959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>
        <v>319.86773499999998</v>
      </c>
      <c r="W8959" t="s">
        <v>49</v>
      </c>
      <c r="X8959" t="s">
        <v>113</v>
      </c>
    </row>
    <row r="8960" spans="1:24" x14ac:dyDescent="0.25">
      <c r="A8960" t="s">
        <v>9074</v>
      </c>
      <c r="B8960" t="s">
        <v>55</v>
      </c>
      <c r="C8960">
        <v>4291.0564029999996</v>
      </c>
      <c r="D8960" t="s">
        <v>26</v>
      </c>
      <c r="E8960" t="s">
        <v>27</v>
      </c>
      <c r="F8960" t="s">
        <v>92</v>
      </c>
      <c r="G8960" t="s">
        <v>136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403.99152400000003</v>
      </c>
      <c r="W8960" t="s">
        <v>49</v>
      </c>
      <c r="X8960" t="s">
        <v>113</v>
      </c>
    </row>
    <row r="8961" spans="1:24" x14ac:dyDescent="0.25">
      <c r="A8961" t="s">
        <v>9075</v>
      </c>
      <c r="B8961" t="s">
        <v>55</v>
      </c>
      <c r="C8961">
        <v>33288.161849999997</v>
      </c>
      <c r="D8961" t="s">
        <v>26</v>
      </c>
      <c r="E8961" t="s">
        <v>52</v>
      </c>
      <c r="F8961" t="s">
        <v>71</v>
      </c>
      <c r="G8961" s="1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99</v>
      </c>
      <c r="T8961" t="s">
        <v>68</v>
      </c>
      <c r="U8961" t="s">
        <v>84</v>
      </c>
      <c r="V8961">
        <v>51.549118999999997</v>
      </c>
      <c r="W8961" t="s">
        <v>49</v>
      </c>
      <c r="X8961" t="s">
        <v>39</v>
      </c>
    </row>
    <row r="8962" spans="1:24" x14ac:dyDescent="0.25">
      <c r="A8962" t="s">
        <v>9076</v>
      </c>
      <c r="B8962" t="s">
        <v>55</v>
      </c>
      <c r="C8962">
        <v>4145.0234</v>
      </c>
      <c r="D8962" t="s">
        <v>26</v>
      </c>
      <c r="E8962" t="s">
        <v>27</v>
      </c>
      <c r="F8962" t="s">
        <v>92</v>
      </c>
      <c r="G8962" s="1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566.4</v>
      </c>
      <c r="W8962" t="s">
        <v>60</v>
      </c>
      <c r="X8962" t="s">
        <v>39</v>
      </c>
    </row>
    <row r="8963" spans="1:24" x14ac:dyDescent="0.25">
      <c r="A8963" t="s">
        <v>9077</v>
      </c>
      <c r="B8963" t="s">
        <v>55</v>
      </c>
      <c r="C8963">
        <v>4005.7206660000002</v>
      </c>
      <c r="D8963" t="s">
        <v>26</v>
      </c>
      <c r="E8963" t="s">
        <v>27</v>
      </c>
      <c r="F8963" t="s">
        <v>71</v>
      </c>
      <c r="G8963" s="1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99</v>
      </c>
      <c r="T8963" t="s">
        <v>48</v>
      </c>
      <c r="U8963" t="s">
        <v>84</v>
      </c>
      <c r="V8963">
        <v>245.693546</v>
      </c>
      <c r="W8963" t="s">
        <v>60</v>
      </c>
      <c r="X8963" t="s">
        <v>39</v>
      </c>
    </row>
    <row r="8964" spans="1:24" x14ac:dyDescent="0.25">
      <c r="A8964" t="s">
        <v>9078</v>
      </c>
      <c r="B8964" t="s">
        <v>55</v>
      </c>
      <c r="C8964">
        <v>16272.74322</v>
      </c>
      <c r="D8964" t="s">
        <v>26</v>
      </c>
      <c r="E8964" t="s">
        <v>27</v>
      </c>
      <c r="F8964" t="s">
        <v>28</v>
      </c>
      <c r="G8964" s="1">
        <v>40788</v>
      </c>
      <c r="H8964" t="s">
        <v>30</v>
      </c>
      <c r="I8964" t="s">
        <v>57</v>
      </c>
      <c r="J8964">
        <v>83589</v>
      </c>
      <c r="K8964" t="s">
        <v>75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99</v>
      </c>
      <c r="T8964" t="s">
        <v>48</v>
      </c>
      <c r="U8964" t="s">
        <v>37</v>
      </c>
      <c r="V8964">
        <v>366.03960000000001</v>
      </c>
      <c r="W8964" t="s">
        <v>60</v>
      </c>
      <c r="X8964" t="s">
        <v>87</v>
      </c>
    </row>
    <row r="8965" spans="1:24" x14ac:dyDescent="0.25">
      <c r="A8965" t="s">
        <v>9079</v>
      </c>
      <c r="B8965" t="s">
        <v>55</v>
      </c>
      <c r="C8965">
        <v>5143.8653610000001</v>
      </c>
      <c r="D8965" t="s">
        <v>26</v>
      </c>
      <c r="E8965" t="s">
        <v>27</v>
      </c>
      <c r="F8965" t="s">
        <v>92</v>
      </c>
      <c r="G8965" s="1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375.20444600000002</v>
      </c>
      <c r="W8965" t="s">
        <v>49</v>
      </c>
      <c r="X8965" t="s">
        <v>39</v>
      </c>
    </row>
    <row r="8966" spans="1:24" x14ac:dyDescent="0.25">
      <c r="A8966" t="s">
        <v>9080</v>
      </c>
      <c r="B8966" t="s">
        <v>55</v>
      </c>
      <c r="C8966">
        <v>26232.85024</v>
      </c>
      <c r="D8966" t="s">
        <v>26</v>
      </c>
      <c r="E8966" t="s">
        <v>27</v>
      </c>
      <c r="F8966" t="s">
        <v>28</v>
      </c>
      <c r="G8966" t="s">
        <v>128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84</v>
      </c>
      <c r="V8966">
        <v>528</v>
      </c>
      <c r="W8966" t="s">
        <v>60</v>
      </c>
      <c r="X8966" t="s">
        <v>39</v>
      </c>
    </row>
    <row r="8967" spans="1:24" x14ac:dyDescent="0.25">
      <c r="A8967" t="s">
        <v>9081</v>
      </c>
      <c r="B8967" t="s">
        <v>55</v>
      </c>
      <c r="C8967">
        <v>5100.0882009999996</v>
      </c>
      <c r="D8967" t="s">
        <v>26</v>
      </c>
      <c r="E8967" t="s">
        <v>27</v>
      </c>
      <c r="F8967" t="s">
        <v>92</v>
      </c>
      <c r="G8967" t="s">
        <v>77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90</v>
      </c>
      <c r="T8967" t="s">
        <v>48</v>
      </c>
      <c r="U8967" t="s">
        <v>69</v>
      </c>
      <c r="V8967">
        <v>653.72691899999995</v>
      </c>
      <c r="W8967" t="s">
        <v>49</v>
      </c>
      <c r="X8967" t="s">
        <v>87</v>
      </c>
    </row>
    <row r="8968" spans="1:24" x14ac:dyDescent="0.25">
      <c r="A8968" t="s">
        <v>9082</v>
      </c>
      <c r="B8968" t="s">
        <v>55</v>
      </c>
      <c r="C8968">
        <v>2708.0193359999998</v>
      </c>
      <c r="D8968" t="s">
        <v>26</v>
      </c>
      <c r="E8968" t="s">
        <v>27</v>
      </c>
      <c r="F8968" t="s">
        <v>92</v>
      </c>
      <c r="G8968" s="1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94</v>
      </c>
      <c r="U8968" t="s">
        <v>69</v>
      </c>
      <c r="V8968">
        <v>63.760357999999997</v>
      </c>
      <c r="W8968" t="s">
        <v>38</v>
      </c>
      <c r="X8968" t="s">
        <v>39</v>
      </c>
    </row>
    <row r="8969" spans="1:24" x14ac:dyDescent="0.25">
      <c r="A8969" t="s">
        <v>9083</v>
      </c>
      <c r="B8969" t="s">
        <v>55</v>
      </c>
      <c r="C8969">
        <v>30745.96199</v>
      </c>
      <c r="D8969" t="s">
        <v>26</v>
      </c>
      <c r="E8969" t="s">
        <v>52</v>
      </c>
      <c r="F8969" t="s">
        <v>92</v>
      </c>
      <c r="G8969" t="s">
        <v>77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99</v>
      </c>
      <c r="T8969" t="s">
        <v>36</v>
      </c>
      <c r="U8969" t="s">
        <v>59</v>
      </c>
      <c r="V8969">
        <v>1004.755092</v>
      </c>
      <c r="W8969" t="s">
        <v>49</v>
      </c>
      <c r="X8969" t="s">
        <v>39</v>
      </c>
    </row>
    <row r="8970" spans="1:24" x14ac:dyDescent="0.25">
      <c r="A8970" t="s">
        <v>9084</v>
      </c>
      <c r="B8970" t="s">
        <v>55</v>
      </c>
      <c r="C8970">
        <v>4563.8726029999998</v>
      </c>
      <c r="D8970" t="s">
        <v>26</v>
      </c>
      <c r="E8970" t="s">
        <v>42</v>
      </c>
      <c r="F8970" t="s">
        <v>92</v>
      </c>
      <c r="G8970" t="s">
        <v>126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>
        <v>595.20000000000005</v>
      </c>
      <c r="W8970" t="s">
        <v>60</v>
      </c>
      <c r="X8970" t="s">
        <v>39</v>
      </c>
    </row>
    <row r="8971" spans="1:24" x14ac:dyDescent="0.25">
      <c r="A8971" t="s">
        <v>9085</v>
      </c>
      <c r="B8971" t="s">
        <v>55</v>
      </c>
      <c r="C8971">
        <v>7442.5704470000001</v>
      </c>
      <c r="D8971" t="s">
        <v>26</v>
      </c>
      <c r="E8971" t="s">
        <v>42</v>
      </c>
      <c r="F8971" t="s">
        <v>28</v>
      </c>
      <c r="G8971" t="s">
        <v>96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>
        <v>460.8</v>
      </c>
      <c r="W8971" t="s">
        <v>49</v>
      </c>
      <c r="X8971" t="s">
        <v>39</v>
      </c>
    </row>
    <row r="8972" spans="1:24" x14ac:dyDescent="0.25">
      <c r="A8972" t="s">
        <v>9086</v>
      </c>
      <c r="B8972" t="s">
        <v>55</v>
      </c>
      <c r="C8972">
        <v>17636.42483</v>
      </c>
      <c r="D8972" t="s">
        <v>26</v>
      </c>
      <c r="E8972" t="s">
        <v>27</v>
      </c>
      <c r="F8972" t="s">
        <v>92</v>
      </c>
      <c r="G8972" t="s">
        <v>186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302.39999999999998</v>
      </c>
      <c r="W8972" t="s">
        <v>38</v>
      </c>
      <c r="X8972" t="s">
        <v>39</v>
      </c>
    </row>
    <row r="8973" spans="1:24" x14ac:dyDescent="0.25">
      <c r="A8973" t="s">
        <v>9087</v>
      </c>
      <c r="B8973" t="s">
        <v>55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99</v>
      </c>
      <c r="T8973" t="s">
        <v>48</v>
      </c>
      <c r="U8973" t="s">
        <v>84</v>
      </c>
      <c r="V8973">
        <v>552</v>
      </c>
      <c r="W8973" t="s">
        <v>60</v>
      </c>
      <c r="X8973" t="s">
        <v>39</v>
      </c>
    </row>
    <row r="8974" spans="1:24" x14ac:dyDescent="0.25">
      <c r="A8974" t="s">
        <v>9088</v>
      </c>
      <c r="B8974" t="s">
        <v>55</v>
      </c>
      <c r="C8974">
        <v>2486.4284069999999</v>
      </c>
      <c r="D8974" t="s">
        <v>26</v>
      </c>
      <c r="E8974" t="s">
        <v>27</v>
      </c>
      <c r="F8974" t="s">
        <v>92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84</v>
      </c>
      <c r="V8974">
        <v>518.4</v>
      </c>
      <c r="W8974" t="s">
        <v>38</v>
      </c>
      <c r="X8974" t="s">
        <v>113</v>
      </c>
    </row>
    <row r="8975" spans="1:24" x14ac:dyDescent="0.25">
      <c r="A8975" t="s">
        <v>9089</v>
      </c>
      <c r="B8975" t="s">
        <v>55</v>
      </c>
      <c r="C8975">
        <v>2866.5953880000002</v>
      </c>
      <c r="D8975" t="s">
        <v>26</v>
      </c>
      <c r="E8975" t="s">
        <v>27</v>
      </c>
      <c r="F8975" t="s">
        <v>73</v>
      </c>
      <c r="G8975" s="1">
        <v>40726</v>
      </c>
      <c r="H8975" t="s">
        <v>107</v>
      </c>
      <c r="I8975" t="s">
        <v>31</v>
      </c>
      <c r="J8975">
        <v>26924</v>
      </c>
      <c r="K8975" t="s">
        <v>75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99</v>
      </c>
      <c r="T8975" t="s">
        <v>36</v>
      </c>
      <c r="U8975" t="s">
        <v>59</v>
      </c>
      <c r="V8975">
        <v>262.08602100000002</v>
      </c>
      <c r="W8975" t="s">
        <v>49</v>
      </c>
      <c r="X8975" t="s">
        <v>39</v>
      </c>
    </row>
    <row r="8976" spans="1:24" x14ac:dyDescent="0.25">
      <c r="A8976" t="s">
        <v>9090</v>
      </c>
      <c r="B8976" t="s">
        <v>55</v>
      </c>
      <c r="C8976">
        <v>6638.1222959999996</v>
      </c>
      <c r="D8976" t="s">
        <v>26</v>
      </c>
      <c r="E8976" t="s">
        <v>52</v>
      </c>
      <c r="F8976" t="s">
        <v>73</v>
      </c>
      <c r="G8976" t="s">
        <v>186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99</v>
      </c>
      <c r="T8976" t="s">
        <v>94</v>
      </c>
      <c r="U8976" t="s">
        <v>37</v>
      </c>
      <c r="V8976">
        <v>801.6</v>
      </c>
      <c r="W8976" t="s">
        <v>138</v>
      </c>
      <c r="X8976" t="s">
        <v>39</v>
      </c>
    </row>
    <row r="8977" spans="1:24" x14ac:dyDescent="0.25">
      <c r="A8977" t="s">
        <v>9091</v>
      </c>
      <c r="B8977" t="s">
        <v>55</v>
      </c>
      <c r="C8977">
        <v>2530.7051369999999</v>
      </c>
      <c r="D8977" t="s">
        <v>66</v>
      </c>
      <c r="E8977" t="s">
        <v>27</v>
      </c>
      <c r="F8977" t="s">
        <v>28</v>
      </c>
      <c r="G8977" t="s">
        <v>106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>
        <v>61.769564000000003</v>
      </c>
      <c r="W8977" t="s">
        <v>49</v>
      </c>
      <c r="X8977" t="s">
        <v>39</v>
      </c>
    </row>
    <row r="8978" spans="1:24" x14ac:dyDescent="0.25">
      <c r="A8978" t="s">
        <v>9092</v>
      </c>
      <c r="B8978" t="s">
        <v>55</v>
      </c>
      <c r="C8978">
        <v>5556.2822809999998</v>
      </c>
      <c r="D8978" t="s">
        <v>26</v>
      </c>
      <c r="E8978" t="s">
        <v>27</v>
      </c>
      <c r="F8978" t="s">
        <v>28</v>
      </c>
      <c r="G8978" t="s">
        <v>152</v>
      </c>
      <c r="H8978" t="s">
        <v>30</v>
      </c>
      <c r="I8978" t="s">
        <v>31</v>
      </c>
      <c r="J8978">
        <v>97424</v>
      </c>
      <c r="K8978" t="s">
        <v>75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230.43625599999999</v>
      </c>
      <c r="W8978" t="s">
        <v>38</v>
      </c>
      <c r="X8978" t="s">
        <v>39</v>
      </c>
    </row>
    <row r="8979" spans="1:24" x14ac:dyDescent="0.25">
      <c r="A8979" t="s">
        <v>9093</v>
      </c>
      <c r="B8979" t="s">
        <v>55</v>
      </c>
      <c r="C8979">
        <v>6264.6336000000001</v>
      </c>
      <c r="D8979" t="s">
        <v>26</v>
      </c>
      <c r="E8979" t="s">
        <v>42</v>
      </c>
      <c r="F8979" t="s">
        <v>28</v>
      </c>
      <c r="G8979" t="s">
        <v>228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90</v>
      </c>
      <c r="T8979" t="s">
        <v>36</v>
      </c>
      <c r="U8979" t="s">
        <v>37</v>
      </c>
      <c r="V8979">
        <v>850.17594099999997</v>
      </c>
      <c r="W8979" t="s">
        <v>38</v>
      </c>
      <c r="X8979" t="s">
        <v>39</v>
      </c>
    </row>
    <row r="8980" spans="1:24" x14ac:dyDescent="0.25">
      <c r="A8980" t="s">
        <v>9094</v>
      </c>
      <c r="B8980" t="s">
        <v>55</v>
      </c>
      <c r="C8980">
        <v>5639.4021409999996</v>
      </c>
      <c r="D8980" t="s">
        <v>26</v>
      </c>
      <c r="E8980" t="s">
        <v>42</v>
      </c>
      <c r="F8980" t="s">
        <v>71</v>
      </c>
      <c r="G8980" s="1">
        <v>40848</v>
      </c>
      <c r="H8980" t="s">
        <v>107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>
        <v>480.92530099999999</v>
      </c>
      <c r="W8980" t="s">
        <v>38</v>
      </c>
      <c r="X8980" t="s">
        <v>39</v>
      </c>
    </row>
    <row r="8981" spans="1:24" x14ac:dyDescent="0.25">
      <c r="A8981" t="s">
        <v>9095</v>
      </c>
      <c r="B8981" t="s">
        <v>55</v>
      </c>
      <c r="C8981">
        <v>3903.383926</v>
      </c>
      <c r="D8981" t="s">
        <v>26</v>
      </c>
      <c r="E8981" t="s">
        <v>52</v>
      </c>
      <c r="F8981" t="s">
        <v>73</v>
      </c>
      <c r="G8981" t="s">
        <v>74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99</v>
      </c>
      <c r="T8981" t="s">
        <v>36</v>
      </c>
      <c r="U8981" t="s">
        <v>59</v>
      </c>
      <c r="V8981">
        <v>499.2</v>
      </c>
      <c r="W8981" t="s">
        <v>49</v>
      </c>
      <c r="X8981" t="s">
        <v>39</v>
      </c>
    </row>
    <row r="8982" spans="1:24" x14ac:dyDescent="0.25">
      <c r="A8982" t="s">
        <v>9096</v>
      </c>
      <c r="B8982" t="s">
        <v>55</v>
      </c>
      <c r="C8982">
        <v>3919.3667220000002</v>
      </c>
      <c r="D8982" t="s">
        <v>66</v>
      </c>
      <c r="E8982" t="s">
        <v>42</v>
      </c>
      <c r="F8982" t="s">
        <v>92</v>
      </c>
      <c r="G8982" s="1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>
        <v>558.09935700000005</v>
      </c>
      <c r="W8982" t="s">
        <v>49</v>
      </c>
      <c r="X8982" t="s">
        <v>87</v>
      </c>
    </row>
    <row r="8983" spans="1:24" x14ac:dyDescent="0.25">
      <c r="A8983" t="s">
        <v>9097</v>
      </c>
      <c r="B8983" t="s">
        <v>55</v>
      </c>
      <c r="C8983">
        <v>2566.7822780000001</v>
      </c>
      <c r="D8983" t="s">
        <v>26</v>
      </c>
      <c r="E8983" t="s">
        <v>27</v>
      </c>
      <c r="F8983" t="s">
        <v>92</v>
      </c>
      <c r="G8983" s="1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113</v>
      </c>
    </row>
    <row r="8984" spans="1:24" x14ac:dyDescent="0.25">
      <c r="A8984" t="s">
        <v>9098</v>
      </c>
      <c r="B8984" t="s">
        <v>55</v>
      </c>
      <c r="C8984">
        <v>2837.007353</v>
      </c>
      <c r="D8984" t="s">
        <v>26</v>
      </c>
      <c r="E8984" t="s">
        <v>27</v>
      </c>
      <c r="F8984" t="s">
        <v>71</v>
      </c>
      <c r="G8984" t="s">
        <v>96</v>
      </c>
      <c r="H8984" t="s">
        <v>30</v>
      </c>
      <c r="I8984" t="s">
        <v>31</v>
      </c>
      <c r="J8984">
        <v>41408</v>
      </c>
      <c r="K8984" t="s">
        <v>75</v>
      </c>
      <c r="L8984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84</v>
      </c>
      <c r="V8984">
        <v>268.71090800000002</v>
      </c>
      <c r="W8984" t="s">
        <v>49</v>
      </c>
      <c r="X8984" t="s">
        <v>39</v>
      </c>
    </row>
    <row r="8985" spans="1:24" x14ac:dyDescent="0.25">
      <c r="A8985" t="s">
        <v>9099</v>
      </c>
      <c r="B8985" t="s">
        <v>55</v>
      </c>
      <c r="C8985">
        <v>12741.847540000001</v>
      </c>
      <c r="D8985" t="s">
        <v>66</v>
      </c>
      <c r="E8985" t="s">
        <v>27</v>
      </c>
      <c r="F8985" t="s">
        <v>28</v>
      </c>
      <c r="G8985" s="1">
        <v>40725</v>
      </c>
      <c r="H8985" t="s">
        <v>30</v>
      </c>
      <c r="I8985" t="s">
        <v>31</v>
      </c>
      <c r="J8985">
        <v>73054</v>
      </c>
      <c r="K8985" t="s">
        <v>75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99</v>
      </c>
      <c r="T8985" t="s">
        <v>36</v>
      </c>
      <c r="U8985" t="s">
        <v>84</v>
      </c>
      <c r="V8985">
        <v>419.36595799999998</v>
      </c>
      <c r="W8985" t="s">
        <v>60</v>
      </c>
      <c r="X8985" t="s">
        <v>39</v>
      </c>
    </row>
    <row r="8986" spans="1:24" x14ac:dyDescent="0.25">
      <c r="A8986" t="s">
        <v>9100</v>
      </c>
      <c r="B8986" t="s">
        <v>55</v>
      </c>
      <c r="C8986">
        <v>8888.8868259999999</v>
      </c>
      <c r="D8986" t="s">
        <v>26</v>
      </c>
      <c r="E8986" t="s">
        <v>27</v>
      </c>
      <c r="F8986" t="s">
        <v>71</v>
      </c>
      <c r="G8986" s="1">
        <v>40787</v>
      </c>
      <c r="H8986" t="s">
        <v>30</v>
      </c>
      <c r="I8986" t="s">
        <v>57</v>
      </c>
      <c r="J8986">
        <v>77104</v>
      </c>
      <c r="K8986" t="s">
        <v>75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436.49429199999997</v>
      </c>
      <c r="W8986" t="s">
        <v>60</v>
      </c>
      <c r="X8986" t="s">
        <v>39</v>
      </c>
    </row>
    <row r="8987" spans="1:24" x14ac:dyDescent="0.25">
      <c r="A8987" t="s">
        <v>9101</v>
      </c>
      <c r="B8987" t="s">
        <v>55</v>
      </c>
      <c r="C8987">
        <v>4903.1311850000002</v>
      </c>
      <c r="D8987" t="s">
        <v>26</v>
      </c>
      <c r="E8987" t="s">
        <v>42</v>
      </c>
      <c r="F8987" t="s">
        <v>71</v>
      </c>
      <c r="G8987" s="1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99</v>
      </c>
      <c r="T8987" t="s">
        <v>68</v>
      </c>
      <c r="U8987" t="s">
        <v>84</v>
      </c>
      <c r="V8987">
        <v>638.4</v>
      </c>
      <c r="W8987" t="s">
        <v>60</v>
      </c>
      <c r="X8987" t="s">
        <v>113</v>
      </c>
    </row>
    <row r="8988" spans="1:24" x14ac:dyDescent="0.25">
      <c r="A8988" t="s">
        <v>9102</v>
      </c>
      <c r="B8988" t="s">
        <v>55</v>
      </c>
      <c r="C8988">
        <v>2600.002868</v>
      </c>
      <c r="D8988" t="s">
        <v>26</v>
      </c>
      <c r="E8988" t="s">
        <v>27</v>
      </c>
      <c r="F8988" t="s">
        <v>28</v>
      </c>
      <c r="G8988" s="1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99</v>
      </c>
      <c r="T8988" t="s">
        <v>48</v>
      </c>
      <c r="U8988" t="s">
        <v>84</v>
      </c>
      <c r="V8988">
        <v>91.464232999999993</v>
      </c>
      <c r="W8988" t="s">
        <v>38</v>
      </c>
      <c r="X8988" t="s">
        <v>39</v>
      </c>
    </row>
    <row r="8989" spans="1:24" x14ac:dyDescent="0.25">
      <c r="A8989" t="s">
        <v>9103</v>
      </c>
      <c r="B8989" t="s">
        <v>55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84</v>
      </c>
      <c r="V8989">
        <v>537.6</v>
      </c>
      <c r="W8989" t="s">
        <v>60</v>
      </c>
      <c r="X8989" t="s">
        <v>39</v>
      </c>
    </row>
    <row r="8990" spans="1:24" x14ac:dyDescent="0.25">
      <c r="A8990" t="s">
        <v>9104</v>
      </c>
      <c r="B8990" t="s">
        <v>55</v>
      </c>
      <c r="C8990">
        <v>4298.6645420000004</v>
      </c>
      <c r="D8990" t="s">
        <v>26</v>
      </c>
      <c r="E8990" t="s">
        <v>27</v>
      </c>
      <c r="F8990" t="s">
        <v>71</v>
      </c>
      <c r="G8990" t="s">
        <v>136</v>
      </c>
      <c r="H8990" t="s">
        <v>30</v>
      </c>
      <c r="I8990" t="s">
        <v>31</v>
      </c>
      <c r="J8990">
        <v>76778</v>
      </c>
      <c r="K8990" t="s">
        <v>75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500.66506099999998</v>
      </c>
      <c r="W8990" t="s">
        <v>60</v>
      </c>
      <c r="X8990" t="s">
        <v>87</v>
      </c>
    </row>
    <row r="8991" spans="1:24" x14ac:dyDescent="0.25">
      <c r="A8991" t="s">
        <v>9105</v>
      </c>
      <c r="B8991" t="s">
        <v>55</v>
      </c>
      <c r="C8991">
        <v>2698.048753</v>
      </c>
      <c r="D8991" t="s">
        <v>26</v>
      </c>
      <c r="E8991" t="s">
        <v>27</v>
      </c>
      <c r="F8991" t="s">
        <v>73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90</v>
      </c>
      <c r="T8991" t="s">
        <v>36</v>
      </c>
      <c r="U8991" t="s">
        <v>84</v>
      </c>
      <c r="V8991">
        <v>360.67064199999999</v>
      </c>
      <c r="W8991" t="s">
        <v>49</v>
      </c>
      <c r="X8991" t="s">
        <v>39</v>
      </c>
    </row>
    <row r="8992" spans="1:24" x14ac:dyDescent="0.25">
      <c r="A8992" t="s">
        <v>9106</v>
      </c>
      <c r="B8992" t="s">
        <v>55</v>
      </c>
      <c r="C8992">
        <v>5382.7618009999997</v>
      </c>
      <c r="D8992" t="s">
        <v>26</v>
      </c>
      <c r="E8992" t="s">
        <v>27</v>
      </c>
      <c r="F8992" t="s">
        <v>28</v>
      </c>
      <c r="G8992" t="s">
        <v>201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335.93602099999998</v>
      </c>
      <c r="W8992" t="s">
        <v>38</v>
      </c>
      <c r="X8992" t="s">
        <v>87</v>
      </c>
    </row>
    <row r="8993" spans="1:24" x14ac:dyDescent="0.25">
      <c r="A8993" t="s">
        <v>9107</v>
      </c>
      <c r="B8993" t="s">
        <v>55</v>
      </c>
      <c r="C8993">
        <v>5732.6866419999997</v>
      </c>
      <c r="D8993" t="s">
        <v>26</v>
      </c>
      <c r="E8993" t="s">
        <v>27</v>
      </c>
      <c r="F8993" t="s">
        <v>71</v>
      </c>
      <c r="G8993" t="s">
        <v>261</v>
      </c>
      <c r="H8993" t="s">
        <v>30</v>
      </c>
      <c r="I8993" t="s">
        <v>31</v>
      </c>
      <c r="J8993">
        <v>39337</v>
      </c>
      <c r="K8993" t="s">
        <v>75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99</v>
      </c>
      <c r="T8993" t="s">
        <v>36</v>
      </c>
      <c r="U8993" t="s">
        <v>37</v>
      </c>
      <c r="V8993">
        <v>277.22586799999999</v>
      </c>
      <c r="W8993" t="s">
        <v>49</v>
      </c>
      <c r="X8993" t="s">
        <v>39</v>
      </c>
    </row>
    <row r="8994" spans="1:24" x14ac:dyDescent="0.25">
      <c r="A8994" t="s">
        <v>9108</v>
      </c>
      <c r="B8994" t="s">
        <v>55</v>
      </c>
      <c r="C8994">
        <v>7089.0460709999998</v>
      </c>
      <c r="D8994" t="s">
        <v>26</v>
      </c>
      <c r="E8994" t="s">
        <v>42</v>
      </c>
      <c r="F8994" t="s">
        <v>28</v>
      </c>
      <c r="G8994" s="1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25">
      <c r="A8995" t="s">
        <v>9109</v>
      </c>
      <c r="B8995" t="s">
        <v>55</v>
      </c>
      <c r="C8995">
        <v>8302.3211680000004</v>
      </c>
      <c r="D8995" t="s">
        <v>26</v>
      </c>
      <c r="E8995" t="s">
        <v>27</v>
      </c>
      <c r="F8995" t="s">
        <v>73</v>
      </c>
      <c r="G8995" t="s">
        <v>101</v>
      </c>
      <c r="H8995" t="s">
        <v>30</v>
      </c>
      <c r="I8995" t="s">
        <v>57</v>
      </c>
      <c r="J8995">
        <v>78032</v>
      </c>
      <c r="K8995" t="s">
        <v>75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323.60707400000001</v>
      </c>
      <c r="W8995" t="s">
        <v>60</v>
      </c>
      <c r="X8995" t="s">
        <v>87</v>
      </c>
    </row>
    <row r="8996" spans="1:24" x14ac:dyDescent="0.25">
      <c r="A8996" t="s">
        <v>9110</v>
      </c>
      <c r="B8996" t="s">
        <v>55</v>
      </c>
      <c r="C8996">
        <v>5671.0946700000004</v>
      </c>
      <c r="D8996" t="s">
        <v>26</v>
      </c>
      <c r="E8996" t="s">
        <v>27</v>
      </c>
      <c r="F8996" t="s">
        <v>92</v>
      </c>
      <c r="G8996" t="s">
        <v>186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84</v>
      </c>
      <c r="V8996">
        <v>64.855035000000001</v>
      </c>
      <c r="W8996" t="s">
        <v>38</v>
      </c>
      <c r="X8996" t="s">
        <v>113</v>
      </c>
    </row>
    <row r="8997" spans="1:24" x14ac:dyDescent="0.25">
      <c r="A8997" t="s">
        <v>9111</v>
      </c>
      <c r="B8997" t="s">
        <v>55</v>
      </c>
      <c r="C8997">
        <v>3371.5284750000001</v>
      </c>
      <c r="D8997" t="s">
        <v>26</v>
      </c>
      <c r="E8997" t="s">
        <v>27</v>
      </c>
      <c r="F8997" t="s">
        <v>71</v>
      </c>
      <c r="G8997" s="1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99</v>
      </c>
      <c r="T8997" t="s">
        <v>36</v>
      </c>
      <c r="U8997" t="s">
        <v>37</v>
      </c>
      <c r="V8997">
        <v>489.6</v>
      </c>
      <c r="W8997" t="s">
        <v>60</v>
      </c>
      <c r="X8997" t="s">
        <v>39</v>
      </c>
    </row>
    <row r="8998" spans="1:24" x14ac:dyDescent="0.25">
      <c r="A8998" t="s">
        <v>9112</v>
      </c>
      <c r="B8998" t="s">
        <v>55</v>
      </c>
      <c r="C8998">
        <v>18939.50603</v>
      </c>
      <c r="D8998" t="s">
        <v>26</v>
      </c>
      <c r="E8998" t="s">
        <v>27</v>
      </c>
      <c r="F8998" t="s">
        <v>92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>
        <v>705.42264</v>
      </c>
      <c r="W8998" t="s">
        <v>49</v>
      </c>
      <c r="X8998" t="s">
        <v>87</v>
      </c>
    </row>
    <row r="8999" spans="1:24" x14ac:dyDescent="0.25">
      <c r="A8999" t="s">
        <v>9113</v>
      </c>
      <c r="B8999" t="s">
        <v>55</v>
      </c>
      <c r="C8999">
        <v>2670.6359900000002</v>
      </c>
      <c r="D8999" t="s">
        <v>26</v>
      </c>
      <c r="E8999" t="s">
        <v>27</v>
      </c>
      <c r="F8999" t="s">
        <v>92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99</v>
      </c>
      <c r="T8999" t="s">
        <v>94</v>
      </c>
      <c r="U8999" t="s">
        <v>69</v>
      </c>
      <c r="V8999">
        <v>379.28145499999999</v>
      </c>
      <c r="W8999" t="s">
        <v>49</v>
      </c>
      <c r="X8999" t="s">
        <v>39</v>
      </c>
    </row>
    <row r="9000" spans="1:24" x14ac:dyDescent="0.25">
      <c r="A9000" t="s">
        <v>9114</v>
      </c>
      <c r="B9000" t="s">
        <v>55</v>
      </c>
      <c r="C9000">
        <v>14031.704680000001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99</v>
      </c>
      <c r="T9000" t="s">
        <v>36</v>
      </c>
      <c r="U9000" t="s">
        <v>37</v>
      </c>
      <c r="V9000">
        <v>556.79999999999995</v>
      </c>
      <c r="W9000" t="s">
        <v>49</v>
      </c>
      <c r="X9000" t="s">
        <v>39</v>
      </c>
    </row>
    <row r="9001" spans="1:24" x14ac:dyDescent="0.25">
      <c r="A9001" t="s">
        <v>9115</v>
      </c>
      <c r="B9001" t="s">
        <v>55</v>
      </c>
      <c r="C9001">
        <v>8314.306568</v>
      </c>
      <c r="D9001" t="s">
        <v>26</v>
      </c>
      <c r="E9001" t="s">
        <v>27</v>
      </c>
      <c r="F9001" t="s">
        <v>92</v>
      </c>
      <c r="G9001" t="s">
        <v>214</v>
      </c>
      <c r="H9001" t="s">
        <v>30</v>
      </c>
      <c r="I9001" t="s">
        <v>57</v>
      </c>
      <c r="J9001">
        <v>40447</v>
      </c>
      <c r="K9001" t="s">
        <v>75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377.561463</v>
      </c>
      <c r="W9001" t="s">
        <v>60</v>
      </c>
      <c r="X9001" t="s">
        <v>39</v>
      </c>
    </row>
    <row r="9002" spans="1:24" x14ac:dyDescent="0.25">
      <c r="A9002" t="s">
        <v>9116</v>
      </c>
      <c r="B9002" t="s">
        <v>55</v>
      </c>
      <c r="C9002">
        <v>7126.2639630000003</v>
      </c>
      <c r="D9002" t="s">
        <v>26</v>
      </c>
      <c r="E9002" t="s">
        <v>42</v>
      </c>
      <c r="F9002" t="s">
        <v>73</v>
      </c>
      <c r="G9002" t="s">
        <v>81</v>
      </c>
      <c r="H9002" t="s">
        <v>78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88.765534000000002</v>
      </c>
      <c r="W9002" t="s">
        <v>38</v>
      </c>
      <c r="X9002" t="s">
        <v>113</v>
      </c>
    </row>
    <row r="9003" spans="1:24" x14ac:dyDescent="0.25">
      <c r="A9003" t="s">
        <v>9117</v>
      </c>
      <c r="B9003" t="s">
        <v>55</v>
      </c>
      <c r="C9003">
        <v>27430.144680000001</v>
      </c>
      <c r="D9003" t="s">
        <v>26</v>
      </c>
      <c r="E9003" t="s">
        <v>42</v>
      </c>
      <c r="F9003" t="s">
        <v>28</v>
      </c>
      <c r="G9003" t="s">
        <v>74</v>
      </c>
      <c r="H9003" t="s">
        <v>30</v>
      </c>
      <c r="I9003" t="s">
        <v>57</v>
      </c>
      <c r="J9003">
        <v>49331</v>
      </c>
      <c r="K9003" t="s">
        <v>75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99</v>
      </c>
      <c r="T9003" t="s">
        <v>36</v>
      </c>
      <c r="U9003" t="s">
        <v>84</v>
      </c>
      <c r="V9003">
        <v>386.25849499999998</v>
      </c>
      <c r="W9003" t="s">
        <v>60</v>
      </c>
      <c r="X9003" t="s">
        <v>39</v>
      </c>
    </row>
    <row r="9004" spans="1:24" x14ac:dyDescent="0.25">
      <c r="A9004" t="s">
        <v>9118</v>
      </c>
      <c r="B9004" t="s">
        <v>55</v>
      </c>
      <c r="C9004">
        <v>7019.1771859999999</v>
      </c>
      <c r="D9004" t="s">
        <v>66</v>
      </c>
      <c r="E9004" t="s">
        <v>27</v>
      </c>
      <c r="F9004" t="s">
        <v>71</v>
      </c>
      <c r="G9004" t="s">
        <v>166</v>
      </c>
      <c r="H9004" t="s">
        <v>160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99</v>
      </c>
      <c r="T9004" t="s">
        <v>36</v>
      </c>
      <c r="U9004" t="s">
        <v>37</v>
      </c>
      <c r="V9004">
        <v>302.39999999999998</v>
      </c>
      <c r="W9004" t="s">
        <v>49</v>
      </c>
      <c r="X9004" t="s">
        <v>39</v>
      </c>
    </row>
    <row r="9005" spans="1:24" x14ac:dyDescent="0.25">
      <c r="A9005" t="s">
        <v>9119</v>
      </c>
      <c r="B9005" t="s">
        <v>55</v>
      </c>
      <c r="C9005">
        <v>24826.89127</v>
      </c>
      <c r="D9005" t="s">
        <v>26</v>
      </c>
      <c r="E9005" t="s">
        <v>27</v>
      </c>
      <c r="F9005" t="s">
        <v>142</v>
      </c>
      <c r="G9005" t="s">
        <v>207</v>
      </c>
      <c r="H9005" t="s">
        <v>30</v>
      </c>
      <c r="I9005" t="s">
        <v>31</v>
      </c>
      <c r="J9005">
        <v>67572</v>
      </c>
      <c r="K9005" t="s">
        <v>75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84</v>
      </c>
      <c r="V9005">
        <v>296.20912700000002</v>
      </c>
      <c r="W9005" t="s">
        <v>138</v>
      </c>
      <c r="X9005" t="s">
        <v>87</v>
      </c>
    </row>
    <row r="9006" spans="1:24" x14ac:dyDescent="0.25">
      <c r="A9006" t="s">
        <v>9120</v>
      </c>
      <c r="B9006" t="s">
        <v>55</v>
      </c>
      <c r="C9006">
        <v>3351.2134649999998</v>
      </c>
      <c r="D9006" t="s">
        <v>26</v>
      </c>
      <c r="E9006" t="s">
        <v>42</v>
      </c>
      <c r="F9006" t="s">
        <v>28</v>
      </c>
      <c r="G9006" t="s">
        <v>164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>
        <v>398.4</v>
      </c>
      <c r="W9006" t="s">
        <v>38</v>
      </c>
      <c r="X9006" t="s">
        <v>39</v>
      </c>
    </row>
    <row r="9007" spans="1:24" x14ac:dyDescent="0.25">
      <c r="A9007" t="s">
        <v>9121</v>
      </c>
      <c r="B9007" t="s">
        <v>55</v>
      </c>
      <c r="C9007">
        <v>4437.8420560000004</v>
      </c>
      <c r="D9007" t="s">
        <v>26</v>
      </c>
      <c r="E9007" t="s">
        <v>52</v>
      </c>
      <c r="F9007" t="s">
        <v>92</v>
      </c>
      <c r="G9007" s="1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94</v>
      </c>
      <c r="U9007" t="s">
        <v>84</v>
      </c>
      <c r="V9007">
        <v>537.6</v>
      </c>
      <c r="W9007" t="s">
        <v>49</v>
      </c>
      <c r="X9007" t="s">
        <v>39</v>
      </c>
    </row>
    <row r="9008" spans="1:24" x14ac:dyDescent="0.25">
      <c r="A9008" t="s">
        <v>9122</v>
      </c>
      <c r="B9008" t="s">
        <v>55</v>
      </c>
      <c r="C9008">
        <v>5187.6539929999999</v>
      </c>
      <c r="D9008" t="s">
        <v>26</v>
      </c>
      <c r="E9008" t="s">
        <v>27</v>
      </c>
      <c r="F9008" t="s">
        <v>92</v>
      </c>
      <c r="G9008" t="s">
        <v>140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84</v>
      </c>
      <c r="V9008">
        <v>342.91324300000002</v>
      </c>
      <c r="W9008" t="s">
        <v>49</v>
      </c>
      <c r="X9008" t="s">
        <v>87</v>
      </c>
    </row>
    <row r="9009" spans="1:24" x14ac:dyDescent="0.25">
      <c r="A9009" t="s">
        <v>9123</v>
      </c>
      <c r="B9009" t="s">
        <v>55</v>
      </c>
      <c r="C9009">
        <v>4584.1370630000001</v>
      </c>
      <c r="D9009" t="s">
        <v>26</v>
      </c>
      <c r="E9009" t="s">
        <v>27</v>
      </c>
      <c r="F9009" t="s">
        <v>71</v>
      </c>
      <c r="G9009" t="s">
        <v>189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99</v>
      </c>
      <c r="T9009" t="s">
        <v>68</v>
      </c>
      <c r="U9009" t="s">
        <v>59</v>
      </c>
      <c r="V9009">
        <v>556.56810299999995</v>
      </c>
      <c r="W9009" t="s">
        <v>138</v>
      </c>
      <c r="X9009" t="s">
        <v>113</v>
      </c>
    </row>
    <row r="9010" spans="1:24" x14ac:dyDescent="0.25">
      <c r="A9010" t="s">
        <v>9124</v>
      </c>
      <c r="B9010" t="s">
        <v>55</v>
      </c>
      <c r="C9010">
        <v>5945.6168859999998</v>
      </c>
      <c r="D9010" t="s">
        <v>26</v>
      </c>
      <c r="E9010" t="s">
        <v>27</v>
      </c>
      <c r="F9010" t="s">
        <v>71</v>
      </c>
      <c r="G9010" t="s">
        <v>96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99</v>
      </c>
      <c r="T9010" t="s">
        <v>48</v>
      </c>
      <c r="U9010" t="s">
        <v>37</v>
      </c>
      <c r="V9010">
        <v>61.570877000000003</v>
      </c>
      <c r="W9010" t="s">
        <v>49</v>
      </c>
      <c r="X9010" t="s">
        <v>39</v>
      </c>
    </row>
    <row r="9011" spans="1:24" x14ac:dyDescent="0.25">
      <c r="A9011" t="s">
        <v>9125</v>
      </c>
      <c r="B9011" t="s">
        <v>55</v>
      </c>
      <c r="C9011">
        <v>4785.9093130000001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75</v>
      </c>
      <c r="L901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>
        <v>199.23876000000001</v>
      </c>
      <c r="W9011" t="s">
        <v>49</v>
      </c>
      <c r="X9011" t="s">
        <v>39</v>
      </c>
    </row>
    <row r="9012" spans="1:24" x14ac:dyDescent="0.25">
      <c r="A9012" t="s">
        <v>9126</v>
      </c>
      <c r="B9012" t="s">
        <v>55</v>
      </c>
      <c r="C9012">
        <v>7275.8945359999998</v>
      </c>
      <c r="D9012" t="s">
        <v>26</v>
      </c>
      <c r="E9012" t="s">
        <v>27</v>
      </c>
      <c r="F9012" t="s">
        <v>28</v>
      </c>
      <c r="G9012" t="s">
        <v>164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99</v>
      </c>
      <c r="T9012" t="s">
        <v>36</v>
      </c>
      <c r="U9012" t="s">
        <v>59</v>
      </c>
      <c r="V9012">
        <v>1247.79856</v>
      </c>
      <c r="W9012" t="s">
        <v>60</v>
      </c>
      <c r="X9012" t="s">
        <v>113</v>
      </c>
    </row>
    <row r="9013" spans="1:24" x14ac:dyDescent="0.25">
      <c r="A9013" t="s">
        <v>9127</v>
      </c>
      <c r="B9013" t="s">
        <v>55</v>
      </c>
      <c r="C9013">
        <v>4940.9409429999996</v>
      </c>
      <c r="D9013" t="s">
        <v>26</v>
      </c>
      <c r="E9013" t="s">
        <v>27</v>
      </c>
      <c r="F9013" t="s">
        <v>71</v>
      </c>
      <c r="G9013" s="1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99</v>
      </c>
      <c r="T9013" t="s">
        <v>48</v>
      </c>
      <c r="U9013" t="s">
        <v>37</v>
      </c>
      <c r="V9013">
        <v>511.75097099999999</v>
      </c>
      <c r="W9013" t="s">
        <v>49</v>
      </c>
      <c r="X9013" t="s">
        <v>39</v>
      </c>
    </row>
    <row r="9014" spans="1:24" x14ac:dyDescent="0.25">
      <c r="A9014" t="s">
        <v>9128</v>
      </c>
      <c r="B9014" t="s">
        <v>55</v>
      </c>
      <c r="C9014">
        <v>18635.90451</v>
      </c>
      <c r="D9014" t="s">
        <v>26</v>
      </c>
      <c r="E9014" t="s">
        <v>27</v>
      </c>
      <c r="F9014" t="s">
        <v>71</v>
      </c>
      <c r="G9014" t="s">
        <v>219</v>
      </c>
      <c r="H9014" t="s">
        <v>107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99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25">
      <c r="A9015" t="s">
        <v>9129</v>
      </c>
      <c r="B9015" t="s">
        <v>55</v>
      </c>
      <c r="C9015">
        <v>7507.4553720000004</v>
      </c>
      <c r="D9015" t="s">
        <v>66</v>
      </c>
      <c r="E9015" t="s">
        <v>27</v>
      </c>
      <c r="F9015" t="s">
        <v>71</v>
      </c>
      <c r="G9015" s="1">
        <v>40696</v>
      </c>
      <c r="H9015" t="s">
        <v>30</v>
      </c>
      <c r="I9015" t="s">
        <v>57</v>
      </c>
      <c r="J9015">
        <v>60920</v>
      </c>
      <c r="K9015" t="s">
        <v>75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>
        <v>231.201886</v>
      </c>
      <c r="W9015" t="s">
        <v>38</v>
      </c>
      <c r="X9015" t="s">
        <v>39</v>
      </c>
    </row>
    <row r="9016" spans="1:24" x14ac:dyDescent="0.25">
      <c r="A9016" t="s">
        <v>9130</v>
      </c>
      <c r="B9016" t="s">
        <v>55</v>
      </c>
      <c r="C9016">
        <v>2130.35457</v>
      </c>
      <c r="D9016" t="s">
        <v>26</v>
      </c>
      <c r="E9016" t="s">
        <v>27</v>
      </c>
      <c r="F9016" t="s">
        <v>71</v>
      </c>
      <c r="G9016" t="s">
        <v>261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84</v>
      </c>
      <c r="V9016">
        <v>446.4</v>
      </c>
      <c r="W9016" t="s">
        <v>38</v>
      </c>
      <c r="X9016" t="s">
        <v>39</v>
      </c>
    </row>
    <row r="9017" spans="1:24" x14ac:dyDescent="0.25">
      <c r="A9017" t="s">
        <v>9131</v>
      </c>
      <c r="B9017" t="s">
        <v>55</v>
      </c>
      <c r="C9017">
        <v>2907.4360299999998</v>
      </c>
      <c r="D9017" t="s">
        <v>26</v>
      </c>
      <c r="E9017" t="s">
        <v>27</v>
      </c>
      <c r="F9017" t="s">
        <v>92</v>
      </c>
      <c r="G9017" t="s">
        <v>261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99</v>
      </c>
      <c r="T9017" t="s">
        <v>36</v>
      </c>
      <c r="U9017" t="s">
        <v>69</v>
      </c>
      <c r="V9017">
        <v>362.02693599999998</v>
      </c>
      <c r="W9017" t="s">
        <v>49</v>
      </c>
      <c r="X9017" t="s">
        <v>39</v>
      </c>
    </row>
    <row r="9018" spans="1:24" x14ac:dyDescent="0.25">
      <c r="A9018" t="s">
        <v>9132</v>
      </c>
      <c r="B9018" t="s">
        <v>55</v>
      </c>
      <c r="C9018">
        <v>4916.4055520000002</v>
      </c>
      <c r="D9018" t="s">
        <v>26</v>
      </c>
      <c r="E9018" t="s">
        <v>27</v>
      </c>
      <c r="F9018" t="s">
        <v>92</v>
      </c>
      <c r="G9018" s="1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84</v>
      </c>
      <c r="V9018">
        <v>321.60000000000002</v>
      </c>
      <c r="W9018" t="s">
        <v>38</v>
      </c>
      <c r="X9018" t="s">
        <v>39</v>
      </c>
    </row>
    <row r="9019" spans="1:24" x14ac:dyDescent="0.25">
      <c r="A9019" t="s">
        <v>9133</v>
      </c>
      <c r="B9019" t="s">
        <v>55</v>
      </c>
      <c r="C9019">
        <v>5067.5147989999996</v>
      </c>
      <c r="D9019" t="s">
        <v>26</v>
      </c>
      <c r="E9019" t="s">
        <v>27</v>
      </c>
      <c r="F9019" t="s">
        <v>73</v>
      </c>
      <c r="G9019" s="1">
        <v>40726</v>
      </c>
      <c r="H9019" t="s">
        <v>30</v>
      </c>
      <c r="I9019" t="s">
        <v>57</v>
      </c>
      <c r="J9019">
        <v>74919</v>
      </c>
      <c r="K9019" t="s">
        <v>75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99</v>
      </c>
      <c r="T9019" t="s">
        <v>68</v>
      </c>
      <c r="U9019" t="s">
        <v>84</v>
      </c>
      <c r="V9019">
        <v>206.24435</v>
      </c>
      <c r="W9019" t="s">
        <v>49</v>
      </c>
      <c r="X9019" t="s">
        <v>39</v>
      </c>
    </row>
    <row r="9020" spans="1:24" x14ac:dyDescent="0.25">
      <c r="A9020" t="s">
        <v>9134</v>
      </c>
      <c r="B9020" t="s">
        <v>55</v>
      </c>
      <c r="C9020">
        <v>7822.3041510000003</v>
      </c>
      <c r="D9020" t="s">
        <v>26</v>
      </c>
      <c r="E9020" t="s">
        <v>42</v>
      </c>
      <c r="F9020" t="s">
        <v>28</v>
      </c>
      <c r="G9020" t="s">
        <v>128</v>
      </c>
      <c r="H9020" t="s">
        <v>30</v>
      </c>
      <c r="I9020" t="s">
        <v>31</v>
      </c>
      <c r="J9020">
        <v>33963</v>
      </c>
      <c r="K9020" t="s">
        <v>62</v>
      </c>
      <c r="L9020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94</v>
      </c>
      <c r="U9020" t="s">
        <v>69</v>
      </c>
      <c r="V9020">
        <v>222.62623400000001</v>
      </c>
      <c r="W9020" t="s">
        <v>49</v>
      </c>
      <c r="X9020" t="s">
        <v>39</v>
      </c>
    </row>
    <row r="9021" spans="1:24" x14ac:dyDescent="0.25">
      <c r="A9021" t="s">
        <v>9135</v>
      </c>
      <c r="B9021" t="s">
        <v>55</v>
      </c>
      <c r="C9021">
        <v>2897.2785349999999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99</v>
      </c>
      <c r="T9021" t="s">
        <v>48</v>
      </c>
      <c r="U9021" t="s">
        <v>37</v>
      </c>
      <c r="V9021">
        <v>56.050579999999997</v>
      </c>
      <c r="W9021" t="s">
        <v>49</v>
      </c>
      <c r="X9021" t="s">
        <v>39</v>
      </c>
    </row>
    <row r="9022" spans="1:24" x14ac:dyDescent="0.25">
      <c r="A9022" t="s">
        <v>9136</v>
      </c>
      <c r="B9022" t="s">
        <v>55</v>
      </c>
      <c r="C9022">
        <v>18882.636989999999</v>
      </c>
      <c r="D9022" t="s">
        <v>26</v>
      </c>
      <c r="E9022" t="s">
        <v>52</v>
      </c>
      <c r="F9022" t="s">
        <v>71</v>
      </c>
      <c r="G9022" s="1">
        <v>40879</v>
      </c>
      <c r="H9022" t="s">
        <v>78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84</v>
      </c>
      <c r="V9022">
        <v>1133.801271</v>
      </c>
      <c r="W9022" t="s">
        <v>60</v>
      </c>
      <c r="X9022" t="s">
        <v>39</v>
      </c>
    </row>
    <row r="9023" spans="1:24" x14ac:dyDescent="0.25">
      <c r="A9023" t="s">
        <v>9137</v>
      </c>
      <c r="B9023" t="s">
        <v>55</v>
      </c>
      <c r="C9023">
        <v>6273.9118740000004</v>
      </c>
      <c r="D9023" t="s">
        <v>66</v>
      </c>
      <c r="E9023" t="s">
        <v>42</v>
      </c>
      <c r="F9023" t="s">
        <v>71</v>
      </c>
      <c r="G9023" t="s">
        <v>152</v>
      </c>
      <c r="H9023" t="s">
        <v>160</v>
      </c>
      <c r="I9023" t="s">
        <v>31</v>
      </c>
      <c r="J9023">
        <v>18577</v>
      </c>
      <c r="K9023" t="s">
        <v>32</v>
      </c>
      <c r="L902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84</v>
      </c>
      <c r="V9023">
        <v>412.8</v>
      </c>
      <c r="W9023" t="s">
        <v>49</v>
      </c>
      <c r="X9023" t="s">
        <v>39</v>
      </c>
    </row>
    <row r="9024" spans="1:24" x14ac:dyDescent="0.25">
      <c r="A9024" t="s">
        <v>9138</v>
      </c>
      <c r="B9024" t="s">
        <v>55</v>
      </c>
      <c r="C9024">
        <v>7614.8300650000001</v>
      </c>
      <c r="D9024" t="s">
        <v>26</v>
      </c>
      <c r="E9024" t="s">
        <v>42</v>
      </c>
      <c r="F9024" t="s">
        <v>71</v>
      </c>
      <c r="G9024" s="1">
        <v>40604</v>
      </c>
      <c r="H9024" t="s">
        <v>30</v>
      </c>
      <c r="I9024" t="s">
        <v>31</v>
      </c>
      <c r="J9024">
        <v>35045</v>
      </c>
      <c r="K9024" t="s">
        <v>75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420.606785</v>
      </c>
      <c r="W9024" t="s">
        <v>49</v>
      </c>
      <c r="X9024" t="s">
        <v>39</v>
      </c>
    </row>
    <row r="9025" spans="1:24" x14ac:dyDescent="0.25">
      <c r="A9025" t="s">
        <v>9139</v>
      </c>
      <c r="B9025" t="s">
        <v>55</v>
      </c>
      <c r="C9025">
        <v>2117.9891469999998</v>
      </c>
      <c r="D9025" t="s">
        <v>26</v>
      </c>
      <c r="E9025" t="s">
        <v>27</v>
      </c>
      <c r="F9025" t="s">
        <v>28</v>
      </c>
      <c r="G9025" t="s">
        <v>152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84</v>
      </c>
      <c r="V9025">
        <v>426.24868600000002</v>
      </c>
      <c r="W9025" t="s">
        <v>49</v>
      </c>
      <c r="X9025" t="s">
        <v>39</v>
      </c>
    </row>
    <row r="9026" spans="1:24" x14ac:dyDescent="0.25">
      <c r="A9026" t="s">
        <v>9140</v>
      </c>
      <c r="B9026" t="s">
        <v>55</v>
      </c>
      <c r="C9026">
        <v>2290.6811710000002</v>
      </c>
      <c r="D9026" t="s">
        <v>26</v>
      </c>
      <c r="E9026" t="s">
        <v>27</v>
      </c>
      <c r="F9026" t="s">
        <v>28</v>
      </c>
      <c r="G9026" t="s">
        <v>112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84</v>
      </c>
      <c r="V9026">
        <v>482.77815500000003</v>
      </c>
      <c r="W9026" t="s">
        <v>49</v>
      </c>
      <c r="X9026" t="s">
        <v>113</v>
      </c>
    </row>
    <row r="9027" spans="1:24" x14ac:dyDescent="0.25">
      <c r="A9027" t="s">
        <v>9141</v>
      </c>
      <c r="B9027" t="s">
        <v>55</v>
      </c>
      <c r="C9027">
        <v>6521.368813</v>
      </c>
      <c r="D9027" t="s">
        <v>66</v>
      </c>
      <c r="E9027" t="s">
        <v>42</v>
      </c>
      <c r="F9027" t="s">
        <v>71</v>
      </c>
      <c r="G9027" s="1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99</v>
      </c>
      <c r="T9027" t="s">
        <v>68</v>
      </c>
      <c r="U9027" t="s">
        <v>37</v>
      </c>
      <c r="V9027">
        <v>393.6</v>
      </c>
      <c r="W9027" t="s">
        <v>49</v>
      </c>
      <c r="X9027" t="s">
        <v>39</v>
      </c>
    </row>
    <row r="9028" spans="1:24" x14ac:dyDescent="0.25">
      <c r="A9028" t="s">
        <v>9142</v>
      </c>
      <c r="B9028" t="s">
        <v>55</v>
      </c>
      <c r="C9028">
        <v>16909.927670000001</v>
      </c>
      <c r="D9028" t="s">
        <v>26</v>
      </c>
      <c r="E9028" t="s">
        <v>42</v>
      </c>
      <c r="F9028" t="s">
        <v>71</v>
      </c>
      <c r="G9028" t="s">
        <v>276</v>
      </c>
      <c r="H9028" t="s">
        <v>30</v>
      </c>
      <c r="I9028" t="s">
        <v>57</v>
      </c>
      <c r="J9028">
        <v>65620</v>
      </c>
      <c r="K9028" t="s">
        <v>75</v>
      </c>
      <c r="L9028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766.32238800000005</v>
      </c>
      <c r="W9028" t="s">
        <v>183</v>
      </c>
      <c r="X9028" t="s">
        <v>39</v>
      </c>
    </row>
    <row r="9029" spans="1:24" x14ac:dyDescent="0.25">
      <c r="A9029" t="s">
        <v>9143</v>
      </c>
      <c r="B9029" t="s">
        <v>55</v>
      </c>
      <c r="C9029">
        <v>5709.3587090000001</v>
      </c>
      <c r="D9029" t="s">
        <v>26</v>
      </c>
      <c r="E9029" t="s">
        <v>27</v>
      </c>
      <c r="F9029" t="s">
        <v>92</v>
      </c>
      <c r="G9029" t="s">
        <v>101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94</v>
      </c>
      <c r="U9029" t="s">
        <v>37</v>
      </c>
      <c r="V9029">
        <v>104.918485</v>
      </c>
      <c r="W9029" t="s">
        <v>49</v>
      </c>
      <c r="X9029" t="s">
        <v>39</v>
      </c>
    </row>
    <row r="9030" spans="1:24" x14ac:dyDescent="0.25">
      <c r="A9030" t="s">
        <v>9144</v>
      </c>
      <c r="B9030" t="s">
        <v>55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99</v>
      </c>
      <c r="T9030" t="s">
        <v>68</v>
      </c>
      <c r="U9030" t="s">
        <v>69</v>
      </c>
      <c r="V9030">
        <v>120.060283</v>
      </c>
      <c r="W9030" t="s">
        <v>49</v>
      </c>
      <c r="X9030" t="s">
        <v>39</v>
      </c>
    </row>
    <row r="9031" spans="1:24" x14ac:dyDescent="0.25">
      <c r="A9031" t="s">
        <v>9145</v>
      </c>
      <c r="B9031" t="s">
        <v>55</v>
      </c>
      <c r="C9031">
        <v>3600.9343260000001</v>
      </c>
      <c r="D9031" t="s">
        <v>66</v>
      </c>
      <c r="E9031" t="s">
        <v>27</v>
      </c>
      <c r="F9031" t="s">
        <v>92</v>
      </c>
      <c r="G9031" t="s">
        <v>207</v>
      </c>
      <c r="H9031" t="s">
        <v>160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>
        <v>694.59828800000003</v>
      </c>
      <c r="W9031" t="s">
        <v>60</v>
      </c>
      <c r="X9031" t="s">
        <v>39</v>
      </c>
    </row>
    <row r="9032" spans="1:24" x14ac:dyDescent="0.25">
      <c r="A9032" t="s">
        <v>9146</v>
      </c>
      <c r="B9032" t="s">
        <v>55</v>
      </c>
      <c r="C9032">
        <v>6111.0532439999997</v>
      </c>
      <c r="D9032" t="s">
        <v>26</v>
      </c>
      <c r="E9032" t="s">
        <v>42</v>
      </c>
      <c r="F9032" t="s">
        <v>73</v>
      </c>
      <c r="G9032" s="1">
        <v>40696</v>
      </c>
      <c r="H9032" t="s">
        <v>78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90</v>
      </c>
      <c r="T9032" t="s">
        <v>48</v>
      </c>
      <c r="U9032" t="s">
        <v>84</v>
      </c>
      <c r="V9032">
        <v>488.27275900000001</v>
      </c>
      <c r="W9032" t="s">
        <v>49</v>
      </c>
      <c r="X9032" t="s">
        <v>39</v>
      </c>
    </row>
    <row r="9033" spans="1:24" x14ac:dyDescent="0.25">
      <c r="A9033" t="s">
        <v>9147</v>
      </c>
      <c r="B9033" t="s">
        <v>55</v>
      </c>
      <c r="C9033">
        <v>2933.4980519999999</v>
      </c>
      <c r="D9033" t="s">
        <v>26</v>
      </c>
      <c r="E9033" t="s">
        <v>42</v>
      </c>
      <c r="F9033" t="s">
        <v>73</v>
      </c>
      <c r="G9033" s="1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84</v>
      </c>
      <c r="V9033">
        <v>398.42163599999998</v>
      </c>
      <c r="W9033" t="s">
        <v>49</v>
      </c>
      <c r="X9033" t="s">
        <v>39</v>
      </c>
    </row>
    <row r="9034" spans="1:24" x14ac:dyDescent="0.25">
      <c r="A9034" t="s">
        <v>9148</v>
      </c>
      <c r="B9034" t="s">
        <v>55</v>
      </c>
      <c r="C9034">
        <v>4325.4912219999997</v>
      </c>
      <c r="D9034" t="s">
        <v>26</v>
      </c>
      <c r="E9034" t="s">
        <v>27</v>
      </c>
      <c r="F9034" t="s">
        <v>71</v>
      </c>
      <c r="G9034" s="1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99</v>
      </c>
      <c r="T9034" t="s">
        <v>68</v>
      </c>
      <c r="U9034" t="s">
        <v>84</v>
      </c>
      <c r="V9034">
        <v>52.121929000000002</v>
      </c>
      <c r="W9034" t="s">
        <v>60</v>
      </c>
      <c r="X9034" t="s">
        <v>113</v>
      </c>
    </row>
    <row r="9035" spans="1:24" x14ac:dyDescent="0.25">
      <c r="A9035" t="s">
        <v>9149</v>
      </c>
      <c r="B9035" t="s">
        <v>55</v>
      </c>
      <c r="C9035">
        <v>4665.2450470000003</v>
      </c>
      <c r="D9035" t="s">
        <v>26</v>
      </c>
      <c r="E9035" t="s">
        <v>27</v>
      </c>
      <c r="F9035" t="s">
        <v>92</v>
      </c>
      <c r="G9035" t="s">
        <v>224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>
        <v>326.39999999999998</v>
      </c>
      <c r="W9035" t="s">
        <v>49</v>
      </c>
      <c r="X9035" t="s">
        <v>39</v>
      </c>
    </row>
    <row r="9036" spans="1:24" x14ac:dyDescent="0.25">
      <c r="A9036" t="s">
        <v>9150</v>
      </c>
      <c r="B9036" t="s">
        <v>55</v>
      </c>
      <c r="C9036">
        <v>43019.012779999997</v>
      </c>
      <c r="D9036" t="s">
        <v>26</v>
      </c>
      <c r="E9036" t="s">
        <v>42</v>
      </c>
      <c r="F9036" t="s">
        <v>71</v>
      </c>
      <c r="G9036" t="s">
        <v>121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84</v>
      </c>
      <c r="V9036">
        <v>904.37826800000005</v>
      </c>
      <c r="W9036" t="s">
        <v>60</v>
      </c>
      <c r="X9036" t="s">
        <v>113</v>
      </c>
    </row>
    <row r="9037" spans="1:24" x14ac:dyDescent="0.25">
      <c r="A9037" t="s">
        <v>9151</v>
      </c>
      <c r="B9037" t="s">
        <v>55</v>
      </c>
      <c r="C9037">
        <v>7482.8510409999999</v>
      </c>
      <c r="D9037" t="s">
        <v>26</v>
      </c>
      <c r="E9037" t="s">
        <v>27</v>
      </c>
      <c r="F9037" t="s">
        <v>28</v>
      </c>
      <c r="G9037" t="s">
        <v>207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978.25713699999994</v>
      </c>
      <c r="W9037" t="s">
        <v>60</v>
      </c>
      <c r="X9037" t="s">
        <v>39</v>
      </c>
    </row>
    <row r="9038" spans="1:24" x14ac:dyDescent="0.25">
      <c r="A9038" t="s">
        <v>9152</v>
      </c>
      <c r="B9038" t="s">
        <v>55</v>
      </c>
      <c r="C9038">
        <v>4929.5496990000001</v>
      </c>
      <c r="D9038" t="s">
        <v>66</v>
      </c>
      <c r="E9038" t="s">
        <v>27</v>
      </c>
      <c r="F9038" t="s">
        <v>28</v>
      </c>
      <c r="G9038" t="s">
        <v>77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99</v>
      </c>
      <c r="T9038" t="s">
        <v>68</v>
      </c>
      <c r="U9038" t="s">
        <v>59</v>
      </c>
      <c r="V9038">
        <v>351.270869</v>
      </c>
      <c r="W9038" t="s">
        <v>38</v>
      </c>
      <c r="X9038" t="s">
        <v>39</v>
      </c>
    </row>
    <row r="9039" spans="1:24" x14ac:dyDescent="0.25">
      <c r="A9039" t="s">
        <v>9153</v>
      </c>
      <c r="B9039" t="s">
        <v>55</v>
      </c>
      <c r="C9039">
        <v>2537.6675110000001</v>
      </c>
      <c r="D9039" t="s">
        <v>26</v>
      </c>
      <c r="E9039" t="s">
        <v>27</v>
      </c>
      <c r="F9039" t="s">
        <v>73</v>
      </c>
      <c r="G9039" t="s">
        <v>276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84</v>
      </c>
      <c r="V9039">
        <v>326.39999999999998</v>
      </c>
      <c r="W9039" t="s">
        <v>49</v>
      </c>
      <c r="X9039" t="s">
        <v>39</v>
      </c>
    </row>
    <row r="9040" spans="1:24" x14ac:dyDescent="0.25">
      <c r="A9040" t="s">
        <v>9154</v>
      </c>
      <c r="B9040" t="s">
        <v>55</v>
      </c>
      <c r="C9040">
        <v>5322.2916880000002</v>
      </c>
      <c r="D9040" t="s">
        <v>26</v>
      </c>
      <c r="E9040" t="s">
        <v>42</v>
      </c>
      <c r="F9040" t="s">
        <v>28</v>
      </c>
      <c r="G9040" t="s">
        <v>189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99</v>
      </c>
      <c r="T9040" t="s">
        <v>36</v>
      </c>
      <c r="U9040" t="s">
        <v>37</v>
      </c>
      <c r="V9040">
        <v>873.12734499999999</v>
      </c>
      <c r="W9040" t="s">
        <v>60</v>
      </c>
      <c r="X9040" t="s">
        <v>113</v>
      </c>
    </row>
    <row r="9041" spans="1:24" x14ac:dyDescent="0.25">
      <c r="A9041" t="s">
        <v>9155</v>
      </c>
      <c r="B9041" t="s">
        <v>55</v>
      </c>
      <c r="C9041">
        <v>25093.570370000001</v>
      </c>
      <c r="D9041" t="s">
        <v>26</v>
      </c>
      <c r="E9041" t="s">
        <v>27</v>
      </c>
      <c r="F9041" t="s">
        <v>73</v>
      </c>
      <c r="G9041" t="s">
        <v>228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99</v>
      </c>
      <c r="T9041" t="s">
        <v>36</v>
      </c>
      <c r="U9041" t="s">
        <v>84</v>
      </c>
      <c r="V9041">
        <v>336</v>
      </c>
      <c r="W9041" t="s">
        <v>49</v>
      </c>
      <c r="X9041" t="s">
        <v>87</v>
      </c>
    </row>
    <row r="9042" spans="1:24" x14ac:dyDescent="0.25">
      <c r="A9042" t="s">
        <v>9156</v>
      </c>
      <c r="B9042" t="s">
        <v>55</v>
      </c>
      <c r="C9042">
        <v>2656.8466480000002</v>
      </c>
      <c r="D9042" t="s">
        <v>26</v>
      </c>
      <c r="E9042" t="s">
        <v>27</v>
      </c>
      <c r="F9042" t="s">
        <v>71</v>
      </c>
      <c r="G9042" s="1">
        <v>40665</v>
      </c>
      <c r="H9042" t="s">
        <v>78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>
        <v>453.89563299999998</v>
      </c>
      <c r="W9042" t="s">
        <v>38</v>
      </c>
      <c r="X9042" t="s">
        <v>39</v>
      </c>
    </row>
    <row r="9043" spans="1:24" x14ac:dyDescent="0.25">
      <c r="A9043" t="s">
        <v>9157</v>
      </c>
      <c r="B9043" t="s">
        <v>55</v>
      </c>
      <c r="C9043">
        <v>11073.10572</v>
      </c>
      <c r="D9043" t="s">
        <v>26</v>
      </c>
      <c r="E9043" t="s">
        <v>42</v>
      </c>
      <c r="F9043" t="s">
        <v>73</v>
      </c>
      <c r="G9043" s="1">
        <v>40575</v>
      </c>
      <c r="H9043" t="s">
        <v>30</v>
      </c>
      <c r="I9043" t="s">
        <v>57</v>
      </c>
      <c r="J9043">
        <v>82807</v>
      </c>
      <c r="K9043" t="s">
        <v>75</v>
      </c>
      <c r="L904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302.45843200000002</v>
      </c>
      <c r="W9043" t="s">
        <v>49</v>
      </c>
      <c r="X9043" t="s">
        <v>39</v>
      </c>
    </row>
    <row r="9044" spans="1:24" x14ac:dyDescent="0.25">
      <c r="A9044" t="s">
        <v>9158</v>
      </c>
      <c r="B9044" t="s">
        <v>55</v>
      </c>
      <c r="C9044">
        <v>2499.4699139999998</v>
      </c>
      <c r="D9044" t="s">
        <v>26</v>
      </c>
      <c r="E9044" t="s">
        <v>27</v>
      </c>
      <c r="F9044" t="s">
        <v>92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90</v>
      </c>
      <c r="T9044" t="s">
        <v>68</v>
      </c>
      <c r="U9044" t="s">
        <v>37</v>
      </c>
      <c r="V9044">
        <v>50.740535999999999</v>
      </c>
      <c r="W9044" t="s">
        <v>38</v>
      </c>
      <c r="X9044" t="s">
        <v>39</v>
      </c>
    </row>
    <row r="9045" spans="1:24" x14ac:dyDescent="0.25">
      <c r="A9045" t="s">
        <v>9159</v>
      </c>
      <c r="B9045" t="s">
        <v>55</v>
      </c>
      <c r="C9045">
        <v>5386.5125850000004</v>
      </c>
      <c r="D9045" t="s">
        <v>26</v>
      </c>
      <c r="E9045" t="s">
        <v>27</v>
      </c>
      <c r="F9045" t="s">
        <v>28</v>
      </c>
      <c r="G9045" t="s">
        <v>140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25">
      <c r="A9046" t="s">
        <v>9160</v>
      </c>
      <c r="B9046" t="s">
        <v>55</v>
      </c>
      <c r="C9046">
        <v>6656.2006780000002</v>
      </c>
      <c r="D9046" t="s">
        <v>26</v>
      </c>
      <c r="E9046" t="s">
        <v>42</v>
      </c>
      <c r="F9046" t="s">
        <v>92</v>
      </c>
      <c r="G9046" t="s">
        <v>228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99</v>
      </c>
      <c r="T9046" t="s">
        <v>94</v>
      </c>
      <c r="U9046" t="s">
        <v>69</v>
      </c>
      <c r="V9046">
        <v>398.4</v>
      </c>
      <c r="W9046" t="s">
        <v>49</v>
      </c>
      <c r="X9046" t="s">
        <v>39</v>
      </c>
    </row>
    <row r="9047" spans="1:24" x14ac:dyDescent="0.25">
      <c r="A9047" t="s">
        <v>9161</v>
      </c>
      <c r="B9047" t="s">
        <v>55</v>
      </c>
      <c r="C9047">
        <v>2702.6923350000002</v>
      </c>
      <c r="D9047" t="s">
        <v>26</v>
      </c>
      <c r="E9047" t="s">
        <v>27</v>
      </c>
      <c r="F9047" t="s">
        <v>71</v>
      </c>
      <c r="G9047" t="s">
        <v>43</v>
      </c>
      <c r="H9047" t="s">
        <v>107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84</v>
      </c>
      <c r="V9047">
        <v>352.89484299999998</v>
      </c>
      <c r="W9047" t="s">
        <v>49</v>
      </c>
      <c r="X9047" t="s">
        <v>113</v>
      </c>
    </row>
    <row r="9048" spans="1:24" x14ac:dyDescent="0.25">
      <c r="A9048" t="s">
        <v>9162</v>
      </c>
      <c r="B9048" t="s">
        <v>55</v>
      </c>
      <c r="C9048">
        <v>2567.3467390000001</v>
      </c>
      <c r="D9048" t="s">
        <v>26</v>
      </c>
      <c r="E9048" t="s">
        <v>27</v>
      </c>
      <c r="F9048" t="s">
        <v>92</v>
      </c>
      <c r="G9048" s="1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94</v>
      </c>
      <c r="U9048" t="s">
        <v>59</v>
      </c>
      <c r="V9048">
        <v>307.2</v>
      </c>
      <c r="W9048" t="s">
        <v>49</v>
      </c>
      <c r="X9048" t="s">
        <v>39</v>
      </c>
    </row>
    <row r="9049" spans="1:24" x14ac:dyDescent="0.25">
      <c r="A9049" t="s">
        <v>9163</v>
      </c>
      <c r="B9049" t="s">
        <v>55</v>
      </c>
      <c r="C9049">
        <v>2776.7483419999999</v>
      </c>
      <c r="D9049" t="s">
        <v>26</v>
      </c>
      <c r="E9049" t="s">
        <v>27</v>
      </c>
      <c r="F9049" t="s">
        <v>142</v>
      </c>
      <c r="G9049" s="1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84</v>
      </c>
      <c r="V9049">
        <v>85.416095999999996</v>
      </c>
      <c r="W9049" t="s">
        <v>49</v>
      </c>
      <c r="X9049" t="s">
        <v>39</v>
      </c>
    </row>
    <row r="9050" spans="1:24" x14ac:dyDescent="0.25">
      <c r="A9050" t="s">
        <v>9164</v>
      </c>
      <c r="B9050" t="s">
        <v>55</v>
      </c>
      <c r="C9050">
        <v>9065.2592600000007</v>
      </c>
      <c r="D9050" t="s">
        <v>26</v>
      </c>
      <c r="E9050" t="s">
        <v>52</v>
      </c>
      <c r="F9050" t="s">
        <v>28</v>
      </c>
      <c r="G9050" s="1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99</v>
      </c>
      <c r="T9050" t="s">
        <v>36</v>
      </c>
      <c r="U9050" t="s">
        <v>84</v>
      </c>
      <c r="V9050">
        <v>132.56843499999999</v>
      </c>
      <c r="W9050" t="s">
        <v>38</v>
      </c>
      <c r="X9050" t="s">
        <v>39</v>
      </c>
    </row>
    <row r="9051" spans="1:24" x14ac:dyDescent="0.25">
      <c r="A9051" t="s">
        <v>9165</v>
      </c>
      <c r="B9051" t="s">
        <v>55</v>
      </c>
      <c r="C9051">
        <v>32104.699570000001</v>
      </c>
      <c r="D9051" t="s">
        <v>26</v>
      </c>
      <c r="E9051" t="s">
        <v>52</v>
      </c>
      <c r="F9051" t="s">
        <v>92</v>
      </c>
      <c r="G9051" t="s">
        <v>152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2452.894264</v>
      </c>
      <c r="W9051" t="s">
        <v>122</v>
      </c>
      <c r="X9051" t="s">
        <v>113</v>
      </c>
    </row>
    <row r="9052" spans="1:24" x14ac:dyDescent="0.25">
      <c r="A9052" t="s">
        <v>9166</v>
      </c>
      <c r="B9052" t="s">
        <v>55</v>
      </c>
      <c r="C9052">
        <v>18677.852480000001</v>
      </c>
      <c r="D9052" t="s">
        <v>26</v>
      </c>
      <c r="E9052" t="s">
        <v>42</v>
      </c>
      <c r="F9052" t="s">
        <v>71</v>
      </c>
      <c r="G9052" t="s">
        <v>81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99</v>
      </c>
      <c r="T9052" t="s">
        <v>36</v>
      </c>
      <c r="U9052" t="s">
        <v>37</v>
      </c>
      <c r="V9052">
        <v>538.64961900000003</v>
      </c>
      <c r="W9052" t="s">
        <v>49</v>
      </c>
      <c r="X9052" t="s">
        <v>39</v>
      </c>
    </row>
    <row r="9053" spans="1:24" x14ac:dyDescent="0.25">
      <c r="A9053" t="s">
        <v>9167</v>
      </c>
      <c r="B9053" t="s">
        <v>55</v>
      </c>
      <c r="C9053">
        <v>2982.1967020000002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99</v>
      </c>
      <c r="T9053" t="s">
        <v>48</v>
      </c>
      <c r="U9053" t="s">
        <v>37</v>
      </c>
      <c r="V9053">
        <v>132.02300700000001</v>
      </c>
      <c r="W9053" t="s">
        <v>49</v>
      </c>
      <c r="X9053" t="s">
        <v>39</v>
      </c>
    </row>
    <row r="9054" spans="1:24" x14ac:dyDescent="0.25">
      <c r="A9054" t="s">
        <v>9168</v>
      </c>
      <c r="B9054" t="s">
        <v>55</v>
      </c>
      <c r="C9054">
        <v>2736.3526630000001</v>
      </c>
      <c r="D9054" t="s">
        <v>26</v>
      </c>
      <c r="E9054" t="s">
        <v>27</v>
      </c>
      <c r="F9054" t="s">
        <v>71</v>
      </c>
      <c r="G9054" t="s">
        <v>219</v>
      </c>
      <c r="H9054" t="s">
        <v>107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350.4</v>
      </c>
      <c r="W9054" t="s">
        <v>38</v>
      </c>
      <c r="X9054" t="s">
        <v>39</v>
      </c>
    </row>
    <row r="9055" spans="1:24" x14ac:dyDescent="0.25">
      <c r="A9055" t="s">
        <v>9169</v>
      </c>
      <c r="B9055" t="s">
        <v>55</v>
      </c>
      <c r="C9055">
        <v>8996.7740749999994</v>
      </c>
      <c r="D9055" t="s">
        <v>26</v>
      </c>
      <c r="E9055" t="s">
        <v>27</v>
      </c>
      <c r="F9055" t="s">
        <v>92</v>
      </c>
      <c r="G9055" t="s">
        <v>126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>
        <v>617.51519599999995</v>
      </c>
      <c r="W9055" t="s">
        <v>60</v>
      </c>
      <c r="X9055" t="s">
        <v>39</v>
      </c>
    </row>
    <row r="9056" spans="1:24" x14ac:dyDescent="0.25">
      <c r="A9056" t="s">
        <v>9170</v>
      </c>
      <c r="B9056" t="s">
        <v>55</v>
      </c>
      <c r="C9056">
        <v>5850.4513859999997</v>
      </c>
      <c r="D9056" t="s">
        <v>26</v>
      </c>
      <c r="E9056" t="s">
        <v>27</v>
      </c>
      <c r="F9056" t="s">
        <v>142</v>
      </c>
      <c r="G9056" t="s">
        <v>201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90</v>
      </c>
      <c r="T9056" t="s">
        <v>36</v>
      </c>
      <c r="U9056" t="s">
        <v>59</v>
      </c>
      <c r="V9056">
        <v>350.4</v>
      </c>
      <c r="W9056" t="s">
        <v>49</v>
      </c>
      <c r="X9056" t="s">
        <v>39</v>
      </c>
    </row>
    <row r="9057" spans="1:24" x14ac:dyDescent="0.25">
      <c r="A9057" t="s">
        <v>9171</v>
      </c>
      <c r="B9057" t="s">
        <v>55</v>
      </c>
      <c r="C9057">
        <v>5843.614767</v>
      </c>
      <c r="D9057" t="s">
        <v>26</v>
      </c>
      <c r="E9057" t="s">
        <v>27</v>
      </c>
      <c r="F9057" t="s">
        <v>71</v>
      </c>
      <c r="G9057" t="s">
        <v>128</v>
      </c>
      <c r="H9057" t="s">
        <v>30</v>
      </c>
      <c r="I9057" t="s">
        <v>57</v>
      </c>
      <c r="J9057">
        <v>77498</v>
      </c>
      <c r="K9057" t="s">
        <v>75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84</v>
      </c>
      <c r="V9057">
        <v>249.15119899999999</v>
      </c>
      <c r="W9057" t="s">
        <v>38</v>
      </c>
      <c r="X9057" t="s">
        <v>39</v>
      </c>
    </row>
    <row r="9058" spans="1:24" x14ac:dyDescent="0.25">
      <c r="A9058" t="s">
        <v>9172</v>
      </c>
      <c r="B9058" t="s">
        <v>55</v>
      </c>
      <c r="C9058">
        <v>4015.4008680000002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99</v>
      </c>
      <c r="T9058" t="s">
        <v>36</v>
      </c>
      <c r="U9058" t="s">
        <v>37</v>
      </c>
      <c r="V9058">
        <v>489.6</v>
      </c>
      <c r="W9058" t="s">
        <v>60</v>
      </c>
      <c r="X9058" t="s">
        <v>87</v>
      </c>
    </row>
    <row r="9059" spans="1:24" x14ac:dyDescent="0.25">
      <c r="A9059" t="s">
        <v>9173</v>
      </c>
      <c r="B9059" t="s">
        <v>55</v>
      </c>
      <c r="C9059">
        <v>10781.61334</v>
      </c>
      <c r="D9059" t="s">
        <v>26</v>
      </c>
      <c r="E9059" t="s">
        <v>27</v>
      </c>
      <c r="F9059" t="s">
        <v>92</v>
      </c>
      <c r="G9059" t="s">
        <v>121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84</v>
      </c>
      <c r="V9059">
        <v>321.60000000000002</v>
      </c>
      <c r="W9059" t="s">
        <v>49</v>
      </c>
      <c r="X9059" t="s">
        <v>87</v>
      </c>
    </row>
    <row r="9060" spans="1:24" x14ac:dyDescent="0.25">
      <c r="A9060" t="s">
        <v>9174</v>
      </c>
      <c r="B9060" t="s">
        <v>55</v>
      </c>
      <c r="C9060">
        <v>18484.808580000001</v>
      </c>
      <c r="D9060" t="s">
        <v>26</v>
      </c>
      <c r="E9060" t="s">
        <v>27</v>
      </c>
      <c r="F9060" t="s">
        <v>71</v>
      </c>
      <c r="G9060" s="1">
        <v>40849</v>
      </c>
      <c r="H9060" t="s">
        <v>30</v>
      </c>
      <c r="I9060" t="s">
        <v>31</v>
      </c>
      <c r="J9060">
        <v>36153</v>
      </c>
      <c r="K9060" t="s">
        <v>75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>
        <v>323.42418900000001</v>
      </c>
      <c r="W9060" t="s">
        <v>138</v>
      </c>
      <c r="X9060" t="s">
        <v>39</v>
      </c>
    </row>
    <row r="9061" spans="1:24" x14ac:dyDescent="0.25">
      <c r="A9061" t="s">
        <v>9175</v>
      </c>
      <c r="B9061" t="s">
        <v>55</v>
      </c>
      <c r="C9061">
        <v>9191.7335490000005</v>
      </c>
      <c r="D9061" t="s">
        <v>26</v>
      </c>
      <c r="E9061" t="s">
        <v>27</v>
      </c>
      <c r="F9061" t="s">
        <v>73</v>
      </c>
      <c r="G9061" s="1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84</v>
      </c>
      <c r="V9061">
        <v>567.48054999999999</v>
      </c>
      <c r="W9061" t="s">
        <v>138</v>
      </c>
      <c r="X9061" t="s">
        <v>39</v>
      </c>
    </row>
    <row r="9062" spans="1:24" x14ac:dyDescent="0.25">
      <c r="A9062" t="s">
        <v>9176</v>
      </c>
      <c r="B9062" t="s">
        <v>55</v>
      </c>
      <c r="C9062">
        <v>4711.038869</v>
      </c>
      <c r="D9062" t="s">
        <v>26</v>
      </c>
      <c r="E9062" t="s">
        <v>27</v>
      </c>
      <c r="F9062" t="s">
        <v>28</v>
      </c>
      <c r="G9062" s="1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99</v>
      </c>
      <c r="T9062" t="s">
        <v>36</v>
      </c>
      <c r="U9062" t="s">
        <v>37</v>
      </c>
      <c r="V9062">
        <v>331.32563800000003</v>
      </c>
      <c r="W9062" t="s">
        <v>49</v>
      </c>
      <c r="X9062" t="s">
        <v>39</v>
      </c>
    </row>
    <row r="9063" spans="1:24" x14ac:dyDescent="0.25">
      <c r="A9063" t="s">
        <v>9177</v>
      </c>
      <c r="B9063" t="s">
        <v>55</v>
      </c>
      <c r="C9063">
        <v>7634.8552870000003</v>
      </c>
      <c r="D9063" t="s">
        <v>26</v>
      </c>
      <c r="E9063" t="s">
        <v>52</v>
      </c>
      <c r="F9063" t="s">
        <v>92</v>
      </c>
      <c r="G9063" t="s">
        <v>136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84</v>
      </c>
      <c r="V9063">
        <v>763.2</v>
      </c>
      <c r="W9063" t="s">
        <v>49</v>
      </c>
      <c r="X9063" t="s">
        <v>39</v>
      </c>
    </row>
    <row r="9064" spans="1:24" x14ac:dyDescent="0.25">
      <c r="A9064" t="s">
        <v>9178</v>
      </c>
      <c r="B9064" t="s">
        <v>55</v>
      </c>
      <c r="C9064">
        <v>30205.01297</v>
      </c>
      <c r="D9064" t="s">
        <v>26</v>
      </c>
      <c r="E9064" t="s">
        <v>42</v>
      </c>
      <c r="F9064" t="s">
        <v>71</v>
      </c>
      <c r="G9064" t="s">
        <v>81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99</v>
      </c>
      <c r="T9064" t="s">
        <v>48</v>
      </c>
      <c r="U9064" t="s">
        <v>37</v>
      </c>
      <c r="V9064">
        <v>469.35971499999999</v>
      </c>
      <c r="W9064" t="s">
        <v>49</v>
      </c>
      <c r="X9064" t="s">
        <v>39</v>
      </c>
    </row>
    <row r="9065" spans="1:24" x14ac:dyDescent="0.25">
      <c r="A9065" t="s">
        <v>9179</v>
      </c>
      <c r="B9065" t="s">
        <v>55</v>
      </c>
      <c r="C9065">
        <v>12280.766610000001</v>
      </c>
      <c r="D9065" t="s">
        <v>66</v>
      </c>
      <c r="E9065" t="s">
        <v>52</v>
      </c>
      <c r="F9065" t="s">
        <v>71</v>
      </c>
      <c r="G9065" s="1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99</v>
      </c>
      <c r="T9065" t="s">
        <v>36</v>
      </c>
      <c r="U9065" t="s">
        <v>84</v>
      </c>
      <c r="V9065">
        <v>489.6</v>
      </c>
      <c r="W9065" t="s">
        <v>38</v>
      </c>
      <c r="X9065" t="s">
        <v>39</v>
      </c>
    </row>
    <row r="9066" spans="1:24" x14ac:dyDescent="0.25">
      <c r="A9066" t="s">
        <v>9180</v>
      </c>
      <c r="B9066" t="s">
        <v>55</v>
      </c>
      <c r="C9066">
        <v>2980.010499</v>
      </c>
      <c r="D9066" t="s">
        <v>26</v>
      </c>
      <c r="E9066" t="s">
        <v>42</v>
      </c>
      <c r="F9066" t="s">
        <v>71</v>
      </c>
      <c r="G9066" s="1">
        <v>40788</v>
      </c>
      <c r="H9066" t="s">
        <v>78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87</v>
      </c>
    </row>
    <row r="9067" spans="1:24" x14ac:dyDescent="0.25">
      <c r="A9067" t="s">
        <v>9181</v>
      </c>
      <c r="B9067" t="s">
        <v>55</v>
      </c>
      <c r="C9067">
        <v>17223.065910000001</v>
      </c>
      <c r="D9067" t="s">
        <v>26</v>
      </c>
      <c r="E9067" t="s">
        <v>27</v>
      </c>
      <c r="F9067" t="s">
        <v>71</v>
      </c>
      <c r="G9067" s="1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94</v>
      </c>
      <c r="U9067" t="s">
        <v>59</v>
      </c>
      <c r="V9067">
        <v>307.2</v>
      </c>
      <c r="W9067" t="s">
        <v>49</v>
      </c>
      <c r="X9067" t="s">
        <v>113</v>
      </c>
    </row>
    <row r="9068" spans="1:24" x14ac:dyDescent="0.25">
      <c r="A9068" t="s">
        <v>9182</v>
      </c>
      <c r="B9068" t="s">
        <v>55</v>
      </c>
      <c r="C9068">
        <v>12298.686299999999</v>
      </c>
      <c r="D9068" t="s">
        <v>66</v>
      </c>
      <c r="E9068" t="s">
        <v>27</v>
      </c>
      <c r="F9068" t="s">
        <v>92</v>
      </c>
      <c r="G9068" t="s">
        <v>224</v>
      </c>
      <c r="H9068" t="s">
        <v>78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90</v>
      </c>
      <c r="T9068" t="s">
        <v>36</v>
      </c>
      <c r="U9068" t="s">
        <v>59</v>
      </c>
      <c r="V9068">
        <v>542.4</v>
      </c>
      <c r="W9068" t="s">
        <v>60</v>
      </c>
      <c r="X9068" t="s">
        <v>39</v>
      </c>
    </row>
    <row r="9069" spans="1:24" x14ac:dyDescent="0.25">
      <c r="A9069" t="s">
        <v>9183</v>
      </c>
      <c r="B9069" t="s">
        <v>55</v>
      </c>
      <c r="C9069">
        <v>2843.1490610000001</v>
      </c>
      <c r="D9069" t="s">
        <v>26</v>
      </c>
      <c r="E9069" t="s">
        <v>42</v>
      </c>
      <c r="F9069" t="s">
        <v>92</v>
      </c>
      <c r="G9069" s="1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583.20000000000005</v>
      </c>
      <c r="W9069" t="s">
        <v>49</v>
      </c>
      <c r="X9069" t="s">
        <v>113</v>
      </c>
    </row>
    <row r="9070" spans="1:24" x14ac:dyDescent="0.25">
      <c r="A9070" t="s">
        <v>9184</v>
      </c>
      <c r="B9070" t="s">
        <v>55</v>
      </c>
      <c r="C9070">
        <v>9498.4734719999997</v>
      </c>
      <c r="D9070" t="s">
        <v>26</v>
      </c>
      <c r="E9070" t="s">
        <v>42</v>
      </c>
      <c r="F9070" t="s">
        <v>71</v>
      </c>
      <c r="G9070" s="1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99</v>
      </c>
      <c r="T9070" t="s">
        <v>94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25">
      <c r="A9071" t="s">
        <v>9185</v>
      </c>
      <c r="B9071" t="s">
        <v>55</v>
      </c>
      <c r="C9071">
        <v>2224.555883</v>
      </c>
      <c r="D9071" t="s">
        <v>26</v>
      </c>
      <c r="E9071" t="s">
        <v>27</v>
      </c>
      <c r="F9071" t="s">
        <v>28</v>
      </c>
      <c r="G9071" s="1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>
        <v>482.4</v>
      </c>
      <c r="W9071" t="s">
        <v>38</v>
      </c>
      <c r="X9071" t="s">
        <v>87</v>
      </c>
    </row>
    <row r="9072" spans="1:24" x14ac:dyDescent="0.25">
      <c r="A9072" t="s">
        <v>9186</v>
      </c>
      <c r="B9072" t="s">
        <v>55</v>
      </c>
      <c r="C9072">
        <v>7506.9648159999997</v>
      </c>
      <c r="D9072" t="s">
        <v>26</v>
      </c>
      <c r="E9072" t="s">
        <v>27</v>
      </c>
      <c r="F9072" t="s">
        <v>28</v>
      </c>
      <c r="G9072" t="s">
        <v>77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321.60000000000002</v>
      </c>
      <c r="W9072" t="s">
        <v>38</v>
      </c>
      <c r="X9072" t="s">
        <v>39</v>
      </c>
    </row>
    <row r="9073" spans="1:24" x14ac:dyDescent="0.25">
      <c r="A9073" t="s">
        <v>9187</v>
      </c>
      <c r="B9073" t="s">
        <v>55</v>
      </c>
      <c r="C9073">
        <v>5608.8191889999998</v>
      </c>
      <c r="D9073" t="s">
        <v>26</v>
      </c>
      <c r="E9073" t="s">
        <v>27</v>
      </c>
      <c r="F9073" t="s">
        <v>28</v>
      </c>
      <c r="G9073" t="s">
        <v>81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345.6</v>
      </c>
      <c r="W9073" t="s">
        <v>49</v>
      </c>
      <c r="X9073" t="s">
        <v>39</v>
      </c>
    </row>
    <row r="9074" spans="1:24" x14ac:dyDescent="0.25">
      <c r="A9074" t="s">
        <v>9188</v>
      </c>
      <c r="B9074" t="s">
        <v>55</v>
      </c>
      <c r="C9074">
        <v>2700.676449</v>
      </c>
      <c r="D9074" t="s">
        <v>26</v>
      </c>
      <c r="E9074" t="s">
        <v>27</v>
      </c>
      <c r="F9074" t="s">
        <v>73</v>
      </c>
      <c r="G9074" t="s">
        <v>140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99</v>
      </c>
      <c r="T9074" t="s">
        <v>94</v>
      </c>
      <c r="U9074" t="s">
        <v>84</v>
      </c>
      <c r="V9074">
        <v>116.209568</v>
      </c>
      <c r="W9074" t="s">
        <v>49</v>
      </c>
      <c r="X9074" t="s">
        <v>39</v>
      </c>
    </row>
    <row r="9075" spans="1:24" x14ac:dyDescent="0.25">
      <c r="A9075" t="s">
        <v>9189</v>
      </c>
      <c r="B9075" t="s">
        <v>55</v>
      </c>
      <c r="C9075">
        <v>4130.3829539999997</v>
      </c>
      <c r="D9075" t="s">
        <v>26</v>
      </c>
      <c r="E9075" t="s">
        <v>27</v>
      </c>
      <c r="F9075" t="s">
        <v>71</v>
      </c>
      <c r="G9075" s="1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523.03059699999994</v>
      </c>
      <c r="W9075" t="s">
        <v>49</v>
      </c>
      <c r="X9075" t="s">
        <v>87</v>
      </c>
    </row>
    <row r="9076" spans="1:24" x14ac:dyDescent="0.25">
      <c r="A9076" t="s">
        <v>9190</v>
      </c>
      <c r="B9076" t="s">
        <v>55</v>
      </c>
      <c r="C9076">
        <v>2966.9442640000002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99</v>
      </c>
      <c r="T9076" t="s">
        <v>36</v>
      </c>
      <c r="U9076" t="s">
        <v>84</v>
      </c>
      <c r="V9076">
        <v>388.8</v>
      </c>
      <c r="W9076" t="s">
        <v>38</v>
      </c>
      <c r="X9076" t="s">
        <v>39</v>
      </c>
    </row>
    <row r="9077" spans="1:24" x14ac:dyDescent="0.25">
      <c r="A9077" t="s">
        <v>9191</v>
      </c>
      <c r="B9077" t="s">
        <v>55</v>
      </c>
      <c r="C9077">
        <v>9594.2488979999998</v>
      </c>
      <c r="D9077" t="s">
        <v>26</v>
      </c>
      <c r="E9077" t="s">
        <v>42</v>
      </c>
      <c r="F9077" t="s">
        <v>92</v>
      </c>
      <c r="G9077" s="1">
        <v>40545</v>
      </c>
      <c r="H9077" t="s">
        <v>160</v>
      </c>
      <c r="I9077" t="s">
        <v>31</v>
      </c>
      <c r="J9077">
        <v>27443</v>
      </c>
      <c r="K9077" t="s">
        <v>32</v>
      </c>
      <c r="L9077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99</v>
      </c>
      <c r="T9077" t="s">
        <v>36</v>
      </c>
      <c r="U9077" t="s">
        <v>37</v>
      </c>
      <c r="V9077">
        <v>685.04891399999997</v>
      </c>
      <c r="W9077" t="s">
        <v>49</v>
      </c>
      <c r="X9077" t="s">
        <v>39</v>
      </c>
    </row>
    <row r="9078" spans="1:24" x14ac:dyDescent="0.25">
      <c r="A9078" t="s">
        <v>9192</v>
      </c>
      <c r="B9078" t="s">
        <v>55</v>
      </c>
      <c r="C9078">
        <v>6761.1072679999997</v>
      </c>
      <c r="D9078" t="s">
        <v>26</v>
      </c>
      <c r="E9078" t="s">
        <v>42</v>
      </c>
      <c r="F9078" t="s">
        <v>28</v>
      </c>
      <c r="G9078" s="1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94</v>
      </c>
      <c r="U9078" t="s">
        <v>69</v>
      </c>
      <c r="V9078">
        <v>553.17410900000004</v>
      </c>
      <c r="W9078" t="s">
        <v>49</v>
      </c>
      <c r="X9078" t="s">
        <v>39</v>
      </c>
    </row>
    <row r="9079" spans="1:24" x14ac:dyDescent="0.25">
      <c r="A9079" t="s">
        <v>9193</v>
      </c>
      <c r="B9079" t="s">
        <v>55</v>
      </c>
      <c r="C9079">
        <v>5747.2683470000002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94</v>
      </c>
      <c r="U9079" t="s">
        <v>59</v>
      </c>
      <c r="V9079">
        <v>350.4</v>
      </c>
      <c r="W9079" t="s">
        <v>49</v>
      </c>
      <c r="X9079" t="s">
        <v>87</v>
      </c>
    </row>
    <row r="9080" spans="1:24" x14ac:dyDescent="0.25">
      <c r="A9080" t="s">
        <v>9194</v>
      </c>
      <c r="B9080" t="s">
        <v>55</v>
      </c>
      <c r="C9080">
        <v>5048.5120370000004</v>
      </c>
      <c r="D9080" t="s">
        <v>26</v>
      </c>
      <c r="E9080" t="s">
        <v>52</v>
      </c>
      <c r="F9080" t="s">
        <v>28</v>
      </c>
      <c r="G9080" s="1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90</v>
      </c>
      <c r="T9080" t="s">
        <v>36</v>
      </c>
      <c r="U9080" t="s">
        <v>37</v>
      </c>
      <c r="V9080">
        <v>880.43594299999995</v>
      </c>
      <c r="W9080" t="s">
        <v>60</v>
      </c>
      <c r="X9080" t="s">
        <v>39</v>
      </c>
    </row>
    <row r="9081" spans="1:24" x14ac:dyDescent="0.25">
      <c r="A9081" t="s">
        <v>9195</v>
      </c>
      <c r="B9081" t="s">
        <v>55</v>
      </c>
      <c r="C9081">
        <v>5714.5622919999996</v>
      </c>
      <c r="D9081" t="s">
        <v>26</v>
      </c>
      <c r="E9081" t="s">
        <v>27</v>
      </c>
      <c r="F9081" t="s">
        <v>28</v>
      </c>
      <c r="G9081" t="s">
        <v>207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167.02845300000001</v>
      </c>
      <c r="W9081" t="s">
        <v>49</v>
      </c>
      <c r="X9081" t="s">
        <v>39</v>
      </c>
    </row>
    <row r="9082" spans="1:24" x14ac:dyDescent="0.25">
      <c r="A9082" t="s">
        <v>9196</v>
      </c>
      <c r="B9082" t="s">
        <v>55</v>
      </c>
      <c r="C9082">
        <v>2230.275142</v>
      </c>
      <c r="D9082" t="s">
        <v>26</v>
      </c>
      <c r="E9082" t="s">
        <v>27</v>
      </c>
      <c r="F9082" t="s">
        <v>92</v>
      </c>
      <c r="G9082" s="1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99</v>
      </c>
      <c r="T9082" t="s">
        <v>68</v>
      </c>
      <c r="U9082" t="s">
        <v>37</v>
      </c>
      <c r="V9082">
        <v>712.71286999999995</v>
      </c>
      <c r="W9082" t="s">
        <v>49</v>
      </c>
      <c r="X9082" t="s">
        <v>39</v>
      </c>
    </row>
    <row r="9083" spans="1:24" x14ac:dyDescent="0.25">
      <c r="A9083" t="s">
        <v>9197</v>
      </c>
      <c r="B9083" t="s">
        <v>55</v>
      </c>
      <c r="C9083">
        <v>7228.0053859999998</v>
      </c>
      <c r="D9083" t="s">
        <v>26</v>
      </c>
      <c r="E9083" t="s">
        <v>27</v>
      </c>
      <c r="F9083" t="s">
        <v>92</v>
      </c>
      <c r="G9083" s="1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94</v>
      </c>
      <c r="U9083" t="s">
        <v>37</v>
      </c>
      <c r="V9083">
        <v>292.8</v>
      </c>
      <c r="W9083" t="s">
        <v>38</v>
      </c>
      <c r="X9083" t="s">
        <v>87</v>
      </c>
    </row>
    <row r="9084" spans="1:24" x14ac:dyDescent="0.25">
      <c r="A9084" t="s">
        <v>9198</v>
      </c>
      <c r="B9084" t="s">
        <v>55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94</v>
      </c>
      <c r="U9084" t="s">
        <v>37</v>
      </c>
      <c r="V9084">
        <v>542.4</v>
      </c>
      <c r="W9084" t="s">
        <v>60</v>
      </c>
      <c r="X9084" t="s">
        <v>39</v>
      </c>
    </row>
    <row r="9085" spans="1:24" x14ac:dyDescent="0.25">
      <c r="A9085" t="s">
        <v>9199</v>
      </c>
      <c r="B9085" t="s">
        <v>55</v>
      </c>
      <c r="C9085">
        <v>3593.1264500000002</v>
      </c>
      <c r="D9085" t="s">
        <v>26</v>
      </c>
      <c r="E9085" t="s">
        <v>42</v>
      </c>
      <c r="F9085" t="s">
        <v>71</v>
      </c>
      <c r="G9085" s="1">
        <v>40665</v>
      </c>
      <c r="H9085" t="s">
        <v>107</v>
      </c>
      <c r="I9085" t="s">
        <v>31</v>
      </c>
      <c r="J9085">
        <v>18213</v>
      </c>
      <c r="K9085" t="s">
        <v>32</v>
      </c>
      <c r="L9085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84</v>
      </c>
      <c r="V9085">
        <v>460.8</v>
      </c>
      <c r="W9085" t="s">
        <v>49</v>
      </c>
      <c r="X9085" t="s">
        <v>113</v>
      </c>
    </row>
    <row r="9086" spans="1:24" x14ac:dyDescent="0.25">
      <c r="A9086" t="s">
        <v>9200</v>
      </c>
      <c r="B9086" t="s">
        <v>55</v>
      </c>
      <c r="C9086">
        <v>6679.1396059999997</v>
      </c>
      <c r="D9086" t="s">
        <v>26</v>
      </c>
      <c r="E9086" t="s">
        <v>42</v>
      </c>
      <c r="F9086" t="s">
        <v>92</v>
      </c>
      <c r="G9086" s="1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99</v>
      </c>
      <c r="T9086" t="s">
        <v>36</v>
      </c>
      <c r="U9086" t="s">
        <v>37</v>
      </c>
      <c r="V9086">
        <v>655.20000000000005</v>
      </c>
      <c r="W9086" t="s">
        <v>49</v>
      </c>
      <c r="X9086" t="s">
        <v>39</v>
      </c>
    </row>
    <row r="9087" spans="1:24" x14ac:dyDescent="0.25">
      <c r="A9087" t="s">
        <v>9201</v>
      </c>
      <c r="B9087" t="s">
        <v>55</v>
      </c>
      <c r="C9087">
        <v>4146.409412</v>
      </c>
      <c r="D9087" t="s">
        <v>26</v>
      </c>
      <c r="E9087" t="s">
        <v>27</v>
      </c>
      <c r="F9087" t="s">
        <v>92</v>
      </c>
      <c r="G9087" s="1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84</v>
      </c>
      <c r="V9087">
        <v>556.79999999999995</v>
      </c>
      <c r="W9087" t="s">
        <v>60</v>
      </c>
      <c r="X9087" t="s">
        <v>39</v>
      </c>
    </row>
    <row r="9088" spans="1:24" x14ac:dyDescent="0.25">
      <c r="A9088" t="s">
        <v>9202</v>
      </c>
      <c r="B9088" t="s">
        <v>55</v>
      </c>
      <c r="C9088">
        <v>3694.6470810000001</v>
      </c>
      <c r="D9088" t="s">
        <v>26</v>
      </c>
      <c r="E9088" t="s">
        <v>27</v>
      </c>
      <c r="F9088" t="s">
        <v>28</v>
      </c>
      <c r="G9088" t="s">
        <v>224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99</v>
      </c>
      <c r="T9088" t="s">
        <v>48</v>
      </c>
      <c r="U9088" t="s">
        <v>59</v>
      </c>
      <c r="V9088">
        <v>610.61728500000004</v>
      </c>
      <c r="W9088" t="s">
        <v>60</v>
      </c>
      <c r="X9088" t="s">
        <v>113</v>
      </c>
    </row>
    <row r="9089" spans="1:24" x14ac:dyDescent="0.25">
      <c r="A9089" t="s">
        <v>9203</v>
      </c>
      <c r="B9089" t="s">
        <v>55</v>
      </c>
      <c r="C9089">
        <v>4781.8210339999996</v>
      </c>
      <c r="D9089" t="s">
        <v>26</v>
      </c>
      <c r="E9089" t="s">
        <v>52</v>
      </c>
      <c r="F9089" t="s">
        <v>73</v>
      </c>
      <c r="G9089" t="s">
        <v>201</v>
      </c>
      <c r="H9089" t="s">
        <v>30</v>
      </c>
      <c r="I9089" t="s">
        <v>31</v>
      </c>
      <c r="J9089">
        <v>30361</v>
      </c>
      <c r="K9089" t="s">
        <v>75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99</v>
      </c>
      <c r="T9089" t="s">
        <v>68</v>
      </c>
      <c r="U9089" t="s">
        <v>84</v>
      </c>
      <c r="V9089">
        <v>373.28957100000002</v>
      </c>
      <c r="W9089" t="s">
        <v>49</v>
      </c>
      <c r="X9089" t="s">
        <v>39</v>
      </c>
    </row>
    <row r="9090" spans="1:24" x14ac:dyDescent="0.25">
      <c r="A9090" t="s">
        <v>9204</v>
      </c>
      <c r="B9090" t="s">
        <v>55</v>
      </c>
      <c r="C9090">
        <v>3885.4564009999999</v>
      </c>
      <c r="D9090" t="s">
        <v>66</v>
      </c>
      <c r="E9090" t="s">
        <v>52</v>
      </c>
      <c r="F9090" t="s">
        <v>71</v>
      </c>
      <c r="G9090" t="s">
        <v>115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84</v>
      </c>
      <c r="V9090">
        <v>504</v>
      </c>
      <c r="W9090" t="s">
        <v>49</v>
      </c>
      <c r="X9090" t="s">
        <v>113</v>
      </c>
    </row>
    <row r="9091" spans="1:24" x14ac:dyDescent="0.25">
      <c r="A9091" t="s">
        <v>9205</v>
      </c>
      <c r="B9091" t="s">
        <v>55</v>
      </c>
      <c r="C9091">
        <v>4737.4114550000004</v>
      </c>
      <c r="D9091" t="s">
        <v>26</v>
      </c>
      <c r="E9091" t="s">
        <v>27</v>
      </c>
      <c r="F9091" t="s">
        <v>71</v>
      </c>
      <c r="G9091" t="s">
        <v>240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84</v>
      </c>
      <c r="V9091">
        <v>326.39999999999998</v>
      </c>
      <c r="W9091" t="s">
        <v>38</v>
      </c>
      <c r="X9091" t="s">
        <v>87</v>
      </c>
    </row>
    <row r="9092" spans="1:24" x14ac:dyDescent="0.25">
      <c r="A9092" t="s">
        <v>9206</v>
      </c>
      <c r="B9092" t="s">
        <v>55</v>
      </c>
      <c r="C9092">
        <v>9410.6701290000001</v>
      </c>
      <c r="D9092" t="s">
        <v>26</v>
      </c>
      <c r="E9092" t="s">
        <v>52</v>
      </c>
      <c r="F9092" t="s">
        <v>28</v>
      </c>
      <c r="G9092" s="1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90</v>
      </c>
      <c r="T9092" t="s">
        <v>36</v>
      </c>
      <c r="U9092" t="s">
        <v>84</v>
      </c>
      <c r="V9092">
        <v>561.6</v>
      </c>
      <c r="W9092" t="s">
        <v>49</v>
      </c>
      <c r="X9092" t="s">
        <v>113</v>
      </c>
    </row>
    <row r="9093" spans="1:24" x14ac:dyDescent="0.25">
      <c r="A9093" t="s">
        <v>9207</v>
      </c>
      <c r="B9093" t="s">
        <v>55</v>
      </c>
      <c r="C9093">
        <v>5878.4474280000004</v>
      </c>
      <c r="D9093" t="s">
        <v>26</v>
      </c>
      <c r="E9093" t="s">
        <v>27</v>
      </c>
      <c r="F9093" t="s">
        <v>71</v>
      </c>
      <c r="G9093" s="1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94</v>
      </c>
      <c r="U9093" t="s">
        <v>84</v>
      </c>
      <c r="V9093">
        <v>465.92215199999998</v>
      </c>
      <c r="W9093" t="s">
        <v>49</v>
      </c>
      <c r="X9093" t="s">
        <v>113</v>
      </c>
    </row>
    <row r="9094" spans="1:24" x14ac:dyDescent="0.25">
      <c r="A9094" t="s">
        <v>9208</v>
      </c>
      <c r="B9094" t="s">
        <v>55</v>
      </c>
      <c r="C9094">
        <v>4547.3218230000002</v>
      </c>
      <c r="D9094" t="s">
        <v>26</v>
      </c>
      <c r="E9094" t="s">
        <v>27</v>
      </c>
      <c r="F9094" t="s">
        <v>28</v>
      </c>
      <c r="G9094" t="s">
        <v>219</v>
      </c>
      <c r="H9094" t="s">
        <v>78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99</v>
      </c>
      <c r="T9094" t="s">
        <v>68</v>
      </c>
      <c r="U9094" t="s">
        <v>37</v>
      </c>
      <c r="V9094">
        <v>292.8</v>
      </c>
      <c r="W9094" t="s">
        <v>49</v>
      </c>
      <c r="X9094" t="s">
        <v>39</v>
      </c>
    </row>
    <row r="9095" spans="1:24" x14ac:dyDescent="0.25">
      <c r="A9095" t="s">
        <v>9209</v>
      </c>
      <c r="B9095" t="s">
        <v>55</v>
      </c>
      <c r="C9095">
        <v>5926.38544</v>
      </c>
      <c r="D9095" t="s">
        <v>26</v>
      </c>
      <c r="E9095" t="s">
        <v>27</v>
      </c>
      <c r="F9095" t="s">
        <v>71</v>
      </c>
      <c r="G9095" t="s">
        <v>77</v>
      </c>
      <c r="H9095" t="s">
        <v>30</v>
      </c>
      <c r="I9095" t="s">
        <v>57</v>
      </c>
      <c r="J9095">
        <v>92949</v>
      </c>
      <c r="K9095" t="s">
        <v>75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>
        <v>337.305815</v>
      </c>
      <c r="W9095" t="s">
        <v>38</v>
      </c>
      <c r="X9095" t="s">
        <v>39</v>
      </c>
    </row>
    <row r="9096" spans="1:24" x14ac:dyDescent="0.25">
      <c r="A9096" t="s">
        <v>9210</v>
      </c>
      <c r="B9096" t="s">
        <v>55</v>
      </c>
      <c r="C9096">
        <v>4873.6726820000003</v>
      </c>
      <c r="D9096" t="s">
        <v>26</v>
      </c>
      <c r="E9096" t="s">
        <v>27</v>
      </c>
      <c r="F9096" t="s">
        <v>28</v>
      </c>
      <c r="G9096" t="s">
        <v>219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356.08323000000001</v>
      </c>
      <c r="W9096" t="s">
        <v>49</v>
      </c>
      <c r="X9096" t="s">
        <v>39</v>
      </c>
    </row>
    <row r="9097" spans="1:24" x14ac:dyDescent="0.25">
      <c r="A9097" t="s">
        <v>9211</v>
      </c>
      <c r="B9097" t="s">
        <v>55</v>
      </c>
      <c r="C9097">
        <v>2580.8498989999998</v>
      </c>
      <c r="D9097" t="s">
        <v>66</v>
      </c>
      <c r="E9097" t="s">
        <v>27</v>
      </c>
      <c r="F9097" t="s">
        <v>71</v>
      </c>
      <c r="G9097" s="1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>
        <v>316.8</v>
      </c>
      <c r="W9097" t="s">
        <v>49</v>
      </c>
      <c r="X9097" t="s">
        <v>39</v>
      </c>
    </row>
    <row r="9098" spans="1:24" x14ac:dyDescent="0.25">
      <c r="A9098" t="s">
        <v>9212</v>
      </c>
      <c r="B9098" t="s">
        <v>55</v>
      </c>
      <c r="C9098">
        <v>7083.6422050000001</v>
      </c>
      <c r="D9098" t="s">
        <v>26</v>
      </c>
      <c r="E9098" t="s">
        <v>52</v>
      </c>
      <c r="F9098" t="s">
        <v>71</v>
      </c>
      <c r="G9098" t="s">
        <v>261</v>
      </c>
      <c r="H9098" t="s">
        <v>30</v>
      </c>
      <c r="I9098" t="s">
        <v>57</v>
      </c>
      <c r="J9098">
        <v>97024</v>
      </c>
      <c r="K9098" t="s">
        <v>75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99</v>
      </c>
      <c r="T9098" t="s">
        <v>68</v>
      </c>
      <c r="U9098" t="s">
        <v>84</v>
      </c>
      <c r="V9098">
        <v>686.81516199999999</v>
      </c>
      <c r="W9098" t="s">
        <v>60</v>
      </c>
      <c r="X9098" t="s">
        <v>39</v>
      </c>
    </row>
    <row r="9099" spans="1:24" x14ac:dyDescent="0.25">
      <c r="A9099" t="s">
        <v>9213</v>
      </c>
      <c r="B9099" t="s">
        <v>55</v>
      </c>
      <c r="C9099">
        <v>30104.519690000001</v>
      </c>
      <c r="D9099" t="s">
        <v>26</v>
      </c>
      <c r="E9099" t="s">
        <v>42</v>
      </c>
      <c r="F9099" t="s">
        <v>92</v>
      </c>
      <c r="G9099" s="1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94</v>
      </c>
      <c r="U9099" t="s">
        <v>84</v>
      </c>
      <c r="V9099">
        <v>848.73736399999996</v>
      </c>
      <c r="W9099" t="s">
        <v>38</v>
      </c>
      <c r="X9099" t="s">
        <v>87</v>
      </c>
    </row>
    <row r="9100" spans="1:24" x14ac:dyDescent="0.25">
      <c r="A9100" t="s">
        <v>9214</v>
      </c>
      <c r="B9100" t="s">
        <v>55</v>
      </c>
      <c r="C9100">
        <v>4148.5702849999998</v>
      </c>
      <c r="D9100" t="s">
        <v>26</v>
      </c>
      <c r="E9100" t="s">
        <v>27</v>
      </c>
      <c r="F9100" t="s">
        <v>28</v>
      </c>
      <c r="G9100" t="s">
        <v>112</v>
      </c>
      <c r="H9100" t="s">
        <v>30</v>
      </c>
      <c r="I9100" t="s">
        <v>31</v>
      </c>
      <c r="J9100">
        <v>61896</v>
      </c>
      <c r="K9100" t="s">
        <v>75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99</v>
      </c>
      <c r="T9100" t="s">
        <v>94</v>
      </c>
      <c r="U9100" t="s">
        <v>59</v>
      </c>
      <c r="V9100">
        <v>461.30672199999998</v>
      </c>
      <c r="W9100" t="s">
        <v>60</v>
      </c>
      <c r="X9100" t="s">
        <v>39</v>
      </c>
    </row>
    <row r="9101" spans="1:24" x14ac:dyDescent="0.25">
      <c r="A9101" t="s">
        <v>9215</v>
      </c>
      <c r="B9101" t="s">
        <v>55</v>
      </c>
      <c r="C9101">
        <v>2518.7435439999999</v>
      </c>
      <c r="D9101" t="s">
        <v>26</v>
      </c>
      <c r="E9101" t="s">
        <v>27</v>
      </c>
      <c r="F9101" t="s">
        <v>142</v>
      </c>
      <c r="G9101" s="1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99</v>
      </c>
      <c r="T9101" t="s">
        <v>68</v>
      </c>
      <c r="U9101" t="s">
        <v>84</v>
      </c>
      <c r="V9101">
        <v>77.695606999999995</v>
      </c>
      <c r="W9101" t="s">
        <v>49</v>
      </c>
      <c r="X9101" t="s">
        <v>39</v>
      </c>
    </row>
    <row r="9102" spans="1:24" x14ac:dyDescent="0.25">
      <c r="A9102" t="s">
        <v>9216</v>
      </c>
      <c r="B9102" t="s">
        <v>55</v>
      </c>
      <c r="C9102">
        <v>3843.9651880000001</v>
      </c>
      <c r="D9102" t="s">
        <v>26</v>
      </c>
      <c r="E9102" t="s">
        <v>42</v>
      </c>
      <c r="F9102" t="s">
        <v>28</v>
      </c>
      <c r="G9102" t="s">
        <v>189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>
        <v>460.8</v>
      </c>
      <c r="W9102" t="s">
        <v>49</v>
      </c>
      <c r="X9102" t="s">
        <v>39</v>
      </c>
    </row>
    <row r="9103" spans="1:24" x14ac:dyDescent="0.25">
      <c r="A9103" t="s">
        <v>9217</v>
      </c>
      <c r="B9103" t="s">
        <v>55</v>
      </c>
      <c r="C9103">
        <v>9075.7682139999997</v>
      </c>
      <c r="D9103" t="s">
        <v>66</v>
      </c>
      <c r="E9103" t="s">
        <v>27</v>
      </c>
      <c r="F9103" t="s">
        <v>73</v>
      </c>
      <c r="G9103" t="s">
        <v>77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158.077504</v>
      </c>
      <c r="W9103" t="s">
        <v>138</v>
      </c>
      <c r="X9103" t="s">
        <v>39</v>
      </c>
    </row>
    <row r="9104" spans="1:24" x14ac:dyDescent="0.25">
      <c r="A9104" t="s">
        <v>9218</v>
      </c>
      <c r="B9104" t="s">
        <v>55</v>
      </c>
      <c r="C9104">
        <v>2619.3373759999999</v>
      </c>
      <c r="D9104" t="s">
        <v>66</v>
      </c>
      <c r="E9104" t="s">
        <v>27</v>
      </c>
      <c r="F9104" t="s">
        <v>28</v>
      </c>
      <c r="G9104" s="1">
        <v>40665</v>
      </c>
      <c r="H9104" t="s">
        <v>30</v>
      </c>
      <c r="I9104" t="s">
        <v>57</v>
      </c>
      <c r="J9104">
        <v>78618</v>
      </c>
      <c r="K9104" t="s">
        <v>75</v>
      </c>
      <c r="L9104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90</v>
      </c>
      <c r="T9104" t="s">
        <v>36</v>
      </c>
      <c r="U9104" t="s">
        <v>37</v>
      </c>
      <c r="V9104">
        <v>225.57884100000001</v>
      </c>
      <c r="W9104" t="s">
        <v>38</v>
      </c>
      <c r="X9104" t="s">
        <v>39</v>
      </c>
    </row>
    <row r="9105" spans="1:24" x14ac:dyDescent="0.25">
      <c r="A9105" t="s">
        <v>9219</v>
      </c>
      <c r="B9105" t="s">
        <v>55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1329.957905</v>
      </c>
      <c r="W9105" t="s">
        <v>122</v>
      </c>
      <c r="X9105" t="s">
        <v>113</v>
      </c>
    </row>
    <row r="9106" spans="1:24" x14ac:dyDescent="0.25">
      <c r="A9106" t="s">
        <v>9220</v>
      </c>
      <c r="B9106" t="s">
        <v>55</v>
      </c>
      <c r="C9106">
        <v>2615.13922</v>
      </c>
      <c r="D9106" t="s">
        <v>26</v>
      </c>
      <c r="E9106" t="s">
        <v>27</v>
      </c>
      <c r="F9106" t="s">
        <v>71</v>
      </c>
      <c r="G9106" s="1">
        <v>40787</v>
      </c>
      <c r="H9106" t="s">
        <v>30</v>
      </c>
      <c r="I9106" t="s">
        <v>57</v>
      </c>
      <c r="J9106">
        <v>57023</v>
      </c>
      <c r="K9106" t="s">
        <v>75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99</v>
      </c>
      <c r="T9106" t="s">
        <v>68</v>
      </c>
      <c r="U9106" t="s">
        <v>37</v>
      </c>
      <c r="V9106">
        <v>250.652309</v>
      </c>
      <c r="W9106" t="s">
        <v>49</v>
      </c>
      <c r="X9106" t="s">
        <v>39</v>
      </c>
    </row>
    <row r="9107" spans="1:24" x14ac:dyDescent="0.25">
      <c r="A9107" t="s">
        <v>9221</v>
      </c>
      <c r="B9107" t="s">
        <v>55</v>
      </c>
      <c r="C9107">
        <v>5551.3981670000003</v>
      </c>
      <c r="D9107" t="s">
        <v>26</v>
      </c>
      <c r="E9107" t="s">
        <v>42</v>
      </c>
      <c r="F9107" t="s">
        <v>71</v>
      </c>
      <c r="G9107" t="s">
        <v>276</v>
      </c>
      <c r="H9107" t="s">
        <v>30</v>
      </c>
      <c r="I9107" t="s">
        <v>57</v>
      </c>
      <c r="J9107">
        <v>36918</v>
      </c>
      <c r="K9107" t="s">
        <v>32</v>
      </c>
      <c r="L9107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84</v>
      </c>
      <c r="V9107">
        <v>364.8</v>
      </c>
      <c r="W9107" t="s">
        <v>38</v>
      </c>
      <c r="X9107" t="s">
        <v>39</v>
      </c>
    </row>
    <row r="9108" spans="1:24" x14ac:dyDescent="0.25">
      <c r="A9108" t="s">
        <v>9222</v>
      </c>
      <c r="B9108" t="s">
        <v>55</v>
      </c>
      <c r="C9108">
        <v>6827.0444230000003</v>
      </c>
      <c r="D9108" t="s">
        <v>26</v>
      </c>
      <c r="E9108" t="s">
        <v>27</v>
      </c>
      <c r="F9108" t="s">
        <v>92</v>
      </c>
      <c r="G9108" s="1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>
        <v>956.68963399999996</v>
      </c>
      <c r="W9108" t="s">
        <v>60</v>
      </c>
      <c r="X9108" t="s">
        <v>39</v>
      </c>
    </row>
    <row r="9109" spans="1:24" x14ac:dyDescent="0.25">
      <c r="A9109" t="s">
        <v>9223</v>
      </c>
      <c r="B9109" t="s">
        <v>55</v>
      </c>
      <c r="C9109">
        <v>5619.6890839999996</v>
      </c>
      <c r="D9109" t="s">
        <v>66</v>
      </c>
      <c r="E9109" t="s">
        <v>52</v>
      </c>
      <c r="F9109" t="s">
        <v>92</v>
      </c>
      <c r="G9109" t="s">
        <v>77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>
        <v>1027.000029</v>
      </c>
      <c r="W9109" t="s">
        <v>60</v>
      </c>
      <c r="X9109" t="s">
        <v>39</v>
      </c>
    </row>
    <row r="9110" spans="1:24" x14ac:dyDescent="0.25">
      <c r="A9110" t="s">
        <v>9224</v>
      </c>
      <c r="B9110" t="s">
        <v>55</v>
      </c>
      <c r="C9110">
        <v>3907.0287469999998</v>
      </c>
      <c r="D9110" t="s">
        <v>26</v>
      </c>
      <c r="E9110" t="s">
        <v>27</v>
      </c>
      <c r="F9110" t="s">
        <v>92</v>
      </c>
      <c r="G9110" t="s">
        <v>136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99</v>
      </c>
      <c r="T9110" t="s">
        <v>36</v>
      </c>
      <c r="U9110" t="s">
        <v>37</v>
      </c>
      <c r="V9110">
        <v>666.04209800000001</v>
      </c>
      <c r="W9110" t="s">
        <v>60</v>
      </c>
      <c r="X9110" t="s">
        <v>39</v>
      </c>
    </row>
    <row r="9111" spans="1:24" x14ac:dyDescent="0.25">
      <c r="A9111" t="s">
        <v>9225</v>
      </c>
      <c r="B9111" t="s">
        <v>55</v>
      </c>
      <c r="C9111">
        <v>3622.872124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84</v>
      </c>
      <c r="V9111">
        <v>1254.1771289999999</v>
      </c>
      <c r="W9111" t="s">
        <v>60</v>
      </c>
      <c r="X9111" t="s">
        <v>39</v>
      </c>
    </row>
    <row r="9112" spans="1:24" x14ac:dyDescent="0.25">
      <c r="A9112" t="s">
        <v>9226</v>
      </c>
      <c r="B9112" t="s">
        <v>55</v>
      </c>
      <c r="C9112">
        <v>34611.378960000002</v>
      </c>
      <c r="D9112" t="s">
        <v>66</v>
      </c>
      <c r="E9112" t="s">
        <v>27</v>
      </c>
      <c r="F9112" t="s">
        <v>92</v>
      </c>
      <c r="G9112" t="s">
        <v>103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99</v>
      </c>
      <c r="T9112" t="s">
        <v>68</v>
      </c>
      <c r="U9112" t="s">
        <v>37</v>
      </c>
      <c r="V9112">
        <v>523.20000000000005</v>
      </c>
      <c r="W9112" t="s">
        <v>138</v>
      </c>
      <c r="X9112" t="s">
        <v>39</v>
      </c>
    </row>
    <row r="9113" spans="1:24" x14ac:dyDescent="0.25">
      <c r="A9113" t="s">
        <v>9227</v>
      </c>
      <c r="B9113" t="s">
        <v>55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99</v>
      </c>
      <c r="T9113" t="s">
        <v>48</v>
      </c>
      <c r="U9113" t="s">
        <v>37</v>
      </c>
      <c r="V9113">
        <v>400.83285699999999</v>
      </c>
      <c r="W9113" t="s">
        <v>49</v>
      </c>
      <c r="X9113" t="s">
        <v>87</v>
      </c>
    </row>
    <row r="9114" spans="1:24" x14ac:dyDescent="0.25">
      <c r="A9114" t="s">
        <v>9228</v>
      </c>
      <c r="B9114" t="s">
        <v>55</v>
      </c>
      <c r="C9114">
        <v>5500.5774110000002</v>
      </c>
      <c r="D9114" t="s">
        <v>26</v>
      </c>
      <c r="E9114" t="s">
        <v>42</v>
      </c>
      <c r="F9114" t="s">
        <v>71</v>
      </c>
      <c r="G9114" s="1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165.47814700000001</v>
      </c>
      <c r="W9114" t="s">
        <v>60</v>
      </c>
      <c r="X9114" t="s">
        <v>39</v>
      </c>
    </row>
    <row r="9115" spans="1:24" x14ac:dyDescent="0.25">
      <c r="A9115" t="s">
        <v>9229</v>
      </c>
      <c r="B9115" t="s">
        <v>55</v>
      </c>
      <c r="C9115">
        <v>3358.5329350000002</v>
      </c>
      <c r="D9115" t="s">
        <v>26</v>
      </c>
      <c r="E9115" t="s">
        <v>42</v>
      </c>
      <c r="F9115" t="s">
        <v>28</v>
      </c>
      <c r="G9115" s="1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>
        <v>6.8803850000000004</v>
      </c>
      <c r="W9115" t="s">
        <v>49</v>
      </c>
      <c r="X9115" t="s">
        <v>39</v>
      </c>
    </row>
    <row r="9116" spans="1:24" x14ac:dyDescent="0.25">
      <c r="A9116" t="s">
        <v>9230</v>
      </c>
      <c r="B9116" t="s">
        <v>55</v>
      </c>
      <c r="C9116">
        <v>7501.6613219999999</v>
      </c>
      <c r="D9116" t="s">
        <v>26</v>
      </c>
      <c r="E9116" t="s">
        <v>42</v>
      </c>
      <c r="F9116" t="s">
        <v>92</v>
      </c>
      <c r="G9116" t="s">
        <v>140</v>
      </c>
      <c r="H9116" t="s">
        <v>30</v>
      </c>
      <c r="I9116" t="s">
        <v>31</v>
      </c>
      <c r="J9116">
        <v>38874</v>
      </c>
      <c r="K9116" t="s">
        <v>75</v>
      </c>
      <c r="L9116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90</v>
      </c>
      <c r="T9116" t="s">
        <v>68</v>
      </c>
      <c r="U9116" t="s">
        <v>84</v>
      </c>
      <c r="V9116">
        <v>331.17092400000001</v>
      </c>
      <c r="W9116" t="s">
        <v>49</v>
      </c>
      <c r="X9116" t="s">
        <v>39</v>
      </c>
    </row>
    <row r="9117" spans="1:24" x14ac:dyDescent="0.25">
      <c r="A9117" t="s">
        <v>9231</v>
      </c>
      <c r="B9117" t="s">
        <v>55</v>
      </c>
      <c r="C9117">
        <v>11663.985720000001</v>
      </c>
      <c r="D9117" t="s">
        <v>26</v>
      </c>
      <c r="E9117" t="s">
        <v>52</v>
      </c>
      <c r="F9117" t="s">
        <v>71</v>
      </c>
      <c r="G9117" t="s">
        <v>81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513.6</v>
      </c>
      <c r="W9117" t="s">
        <v>49</v>
      </c>
      <c r="X9117" t="s">
        <v>87</v>
      </c>
    </row>
    <row r="9118" spans="1:24" x14ac:dyDescent="0.25">
      <c r="A9118" t="s">
        <v>9232</v>
      </c>
      <c r="B9118" t="s">
        <v>55</v>
      </c>
      <c r="C9118">
        <v>5133.3977649999997</v>
      </c>
      <c r="D9118" t="s">
        <v>26</v>
      </c>
      <c r="E9118" t="s">
        <v>27</v>
      </c>
      <c r="F9118" t="s">
        <v>92</v>
      </c>
      <c r="G9118" t="s">
        <v>77</v>
      </c>
      <c r="H9118" t="s">
        <v>107</v>
      </c>
      <c r="I9118" t="s">
        <v>31</v>
      </c>
      <c r="J9118">
        <v>28647</v>
      </c>
      <c r="K9118" t="s">
        <v>32</v>
      </c>
      <c r="L9118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99</v>
      </c>
      <c r="T9118" t="s">
        <v>36</v>
      </c>
      <c r="U9118" t="s">
        <v>37</v>
      </c>
      <c r="V9118">
        <v>331.2</v>
      </c>
      <c r="W9118" t="s">
        <v>49</v>
      </c>
      <c r="X9118" t="s">
        <v>87</v>
      </c>
    </row>
    <row r="9119" spans="1:24" x14ac:dyDescent="0.25">
      <c r="A9119" t="s">
        <v>9233</v>
      </c>
      <c r="B9119" t="s">
        <v>55</v>
      </c>
      <c r="C9119">
        <v>8732.0905340000008</v>
      </c>
      <c r="D9119" t="s">
        <v>26</v>
      </c>
      <c r="E9119" t="s">
        <v>27</v>
      </c>
      <c r="F9119" t="s">
        <v>92</v>
      </c>
      <c r="G9119" t="s">
        <v>56</v>
      </c>
      <c r="H9119" t="s">
        <v>30</v>
      </c>
      <c r="I9119" t="s">
        <v>31</v>
      </c>
      <c r="J9119">
        <v>51205</v>
      </c>
      <c r="K9119" t="s">
        <v>75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84</v>
      </c>
      <c r="V9119">
        <v>185.53007600000001</v>
      </c>
      <c r="W9119" t="s">
        <v>38</v>
      </c>
      <c r="X9119" t="s">
        <v>39</v>
      </c>
    </row>
    <row r="9120" spans="1:24" x14ac:dyDescent="0.25">
      <c r="A9120" t="s">
        <v>9234</v>
      </c>
      <c r="B9120" t="s">
        <v>55</v>
      </c>
      <c r="C9120">
        <v>9424.2568420000007</v>
      </c>
      <c r="D9120" t="s">
        <v>26</v>
      </c>
      <c r="E9120" t="s">
        <v>27</v>
      </c>
      <c r="F9120" t="s">
        <v>73</v>
      </c>
      <c r="G9120" s="1">
        <v>40818</v>
      </c>
      <c r="H9120" t="s">
        <v>30</v>
      </c>
      <c r="I9120" t="s">
        <v>57</v>
      </c>
      <c r="J9120">
        <v>46897</v>
      </c>
      <c r="K9120" t="s">
        <v>75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322.57567699999998</v>
      </c>
      <c r="W9120" t="s">
        <v>60</v>
      </c>
      <c r="X9120" t="s">
        <v>39</v>
      </c>
    </row>
    <row r="9121" spans="1:24" x14ac:dyDescent="0.25">
      <c r="A9121" t="s">
        <v>9235</v>
      </c>
      <c r="B9121" t="s">
        <v>55</v>
      </c>
      <c r="C9121">
        <v>5479.5550810000004</v>
      </c>
      <c r="D9121" t="s">
        <v>66</v>
      </c>
      <c r="E9121" t="s">
        <v>27</v>
      </c>
      <c r="F9121" t="s">
        <v>73</v>
      </c>
      <c r="G9121" t="s">
        <v>240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84</v>
      </c>
      <c r="V9121">
        <v>326.39999999999998</v>
      </c>
      <c r="W9121" t="s">
        <v>49</v>
      </c>
      <c r="X9121" t="s">
        <v>87</v>
      </c>
    </row>
    <row r="9122" spans="1:24" x14ac:dyDescent="0.25">
      <c r="A9122" t="s">
        <v>9236</v>
      </c>
      <c r="B9122" t="s">
        <v>55</v>
      </c>
      <c r="C9122">
        <v>2114.7384689999999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99</v>
      </c>
      <c r="T9122" t="s">
        <v>48</v>
      </c>
      <c r="U9122" t="s">
        <v>69</v>
      </c>
      <c r="V9122">
        <v>518.4</v>
      </c>
      <c r="W9122" t="s">
        <v>49</v>
      </c>
      <c r="X9122" t="s">
        <v>39</v>
      </c>
    </row>
    <row r="9123" spans="1:24" x14ac:dyDescent="0.25">
      <c r="A9123" t="s">
        <v>9237</v>
      </c>
      <c r="B9123" t="s">
        <v>55</v>
      </c>
      <c r="C9123">
        <v>4140.6486539999996</v>
      </c>
      <c r="D9123" t="s">
        <v>26</v>
      </c>
      <c r="E9123" t="s">
        <v>42</v>
      </c>
      <c r="F9123" t="s">
        <v>71</v>
      </c>
      <c r="G9123" t="s">
        <v>96</v>
      </c>
      <c r="H9123" t="s">
        <v>44</v>
      </c>
      <c r="I9123" t="s">
        <v>31</v>
      </c>
      <c r="J9123">
        <v>0</v>
      </c>
      <c r="K9123" t="s">
        <v>32</v>
      </c>
      <c r="L912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84</v>
      </c>
      <c r="V9123">
        <v>590.4</v>
      </c>
      <c r="W9123" t="s">
        <v>60</v>
      </c>
      <c r="X9123" t="s">
        <v>39</v>
      </c>
    </row>
    <row r="9124" spans="1:24" x14ac:dyDescent="0.25">
      <c r="A9124" t="s">
        <v>9238</v>
      </c>
      <c r="B9124" t="s">
        <v>55</v>
      </c>
      <c r="C9124">
        <v>25464.820589999999</v>
      </c>
      <c r="D9124" t="s">
        <v>66</v>
      </c>
      <c r="E9124" t="s">
        <v>42</v>
      </c>
      <c r="F9124" t="s">
        <v>71</v>
      </c>
      <c r="G9124" s="1">
        <v>40545</v>
      </c>
      <c r="H9124" t="s">
        <v>160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99</v>
      </c>
      <c r="T9124" t="s">
        <v>36</v>
      </c>
      <c r="U9124" t="s">
        <v>84</v>
      </c>
      <c r="V9124">
        <v>465.6</v>
      </c>
      <c r="W9124" t="s">
        <v>49</v>
      </c>
      <c r="X9124" t="s">
        <v>87</v>
      </c>
    </row>
    <row r="9125" spans="1:24" x14ac:dyDescent="0.25">
      <c r="A9125" t="s">
        <v>9239</v>
      </c>
      <c r="B9125" t="s">
        <v>55</v>
      </c>
      <c r="C9125">
        <v>5678.0501670000003</v>
      </c>
      <c r="D9125" t="s">
        <v>66</v>
      </c>
      <c r="E9125" t="s">
        <v>42</v>
      </c>
      <c r="F9125" t="s">
        <v>28</v>
      </c>
      <c r="G9125" t="s">
        <v>214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99</v>
      </c>
      <c r="T9125" t="s">
        <v>68</v>
      </c>
      <c r="U9125" t="s">
        <v>37</v>
      </c>
      <c r="V9125">
        <v>364.8</v>
      </c>
      <c r="W9125" t="s">
        <v>49</v>
      </c>
      <c r="X9125" t="s">
        <v>87</v>
      </c>
    </row>
    <row r="9126" spans="1:24" x14ac:dyDescent="0.25">
      <c r="A9126" t="s">
        <v>9240</v>
      </c>
      <c r="B9126" t="s">
        <v>55</v>
      </c>
      <c r="C9126">
        <v>16261.585499999999</v>
      </c>
      <c r="D9126" t="s">
        <v>26</v>
      </c>
      <c r="E9126" t="s">
        <v>42</v>
      </c>
      <c r="F9126" t="s">
        <v>73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>
        <v>643.20000000000005</v>
      </c>
      <c r="W9126" t="s">
        <v>60</v>
      </c>
      <c r="X9126" t="s">
        <v>39</v>
      </c>
    </row>
    <row r="9127" spans="1:24" x14ac:dyDescent="0.25">
      <c r="A9127" t="s">
        <v>9241</v>
      </c>
      <c r="B9127" t="s">
        <v>55</v>
      </c>
      <c r="C9127">
        <v>19872.261999999999</v>
      </c>
      <c r="D9127" t="s">
        <v>26</v>
      </c>
      <c r="E9127" t="s">
        <v>52</v>
      </c>
      <c r="F9127" t="s">
        <v>92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1950.725547</v>
      </c>
      <c r="W9127" t="s">
        <v>60</v>
      </c>
      <c r="X9127" t="s">
        <v>87</v>
      </c>
    </row>
    <row r="9128" spans="1:24" x14ac:dyDescent="0.25">
      <c r="A9128" t="s">
        <v>9242</v>
      </c>
      <c r="B9128" t="s">
        <v>55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90</v>
      </c>
      <c r="T9128" t="s">
        <v>36</v>
      </c>
      <c r="U9128" t="s">
        <v>84</v>
      </c>
      <c r="V9128">
        <v>482.4</v>
      </c>
      <c r="W9128" t="s">
        <v>38</v>
      </c>
      <c r="X9128" t="s">
        <v>39</v>
      </c>
    </row>
    <row r="9129" spans="1:24" x14ac:dyDescent="0.25">
      <c r="A9129" t="s">
        <v>9243</v>
      </c>
      <c r="B9129" t="s">
        <v>55</v>
      </c>
      <c r="C9129">
        <v>5032.1654980000003</v>
      </c>
      <c r="D9129" t="s">
        <v>26</v>
      </c>
      <c r="E9129" t="s">
        <v>27</v>
      </c>
      <c r="F9129" t="s">
        <v>71</v>
      </c>
      <c r="G9129" s="1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>
        <v>307.2</v>
      </c>
      <c r="W9129" t="s">
        <v>38</v>
      </c>
      <c r="X9129" t="s">
        <v>87</v>
      </c>
    </row>
    <row r="9130" spans="1:24" x14ac:dyDescent="0.25">
      <c r="A9130" t="s">
        <v>9244</v>
      </c>
      <c r="B9130" t="s">
        <v>55</v>
      </c>
      <c r="C9130">
        <v>4100.3985329999996</v>
      </c>
      <c r="D9130" t="s">
        <v>26</v>
      </c>
      <c r="E9130" t="s">
        <v>52</v>
      </c>
      <c r="F9130" t="s">
        <v>71</v>
      </c>
      <c r="G9130" s="1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99</v>
      </c>
      <c r="T9130" t="s">
        <v>36</v>
      </c>
      <c r="U9130" t="s">
        <v>84</v>
      </c>
      <c r="V9130">
        <v>541.28200700000002</v>
      </c>
      <c r="W9130" t="s">
        <v>49</v>
      </c>
      <c r="X9130" t="s">
        <v>113</v>
      </c>
    </row>
    <row r="9131" spans="1:24" x14ac:dyDescent="0.25">
      <c r="A9131" t="s">
        <v>9245</v>
      </c>
      <c r="B9131" t="s">
        <v>55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40818</v>
      </c>
      <c r="H9131" t="s">
        <v>30</v>
      </c>
      <c r="I9131" t="s">
        <v>57</v>
      </c>
      <c r="J9131">
        <v>71941</v>
      </c>
      <c r="K9131" t="s">
        <v>75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>
        <v>198.23476400000001</v>
      </c>
      <c r="W9131" t="s">
        <v>49</v>
      </c>
      <c r="X9131" t="s">
        <v>39</v>
      </c>
    </row>
    <row r="9132" spans="1:24" x14ac:dyDescent="0.25">
      <c r="A9132" t="s">
        <v>9246</v>
      </c>
      <c r="B9132" t="s">
        <v>55</v>
      </c>
      <c r="C9132">
        <v>3096.5112170000002</v>
      </c>
      <c r="D9132" t="s">
        <v>66</v>
      </c>
      <c r="E9132" t="s">
        <v>42</v>
      </c>
      <c r="F9132" t="s">
        <v>71</v>
      </c>
      <c r="G9132" s="1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84</v>
      </c>
      <c r="V9132">
        <v>379.2</v>
      </c>
      <c r="W9132" t="s">
        <v>49</v>
      </c>
      <c r="X9132" t="s">
        <v>39</v>
      </c>
    </row>
    <row r="9133" spans="1:24" x14ac:dyDescent="0.25">
      <c r="A9133" t="s">
        <v>9247</v>
      </c>
      <c r="B9133" t="s">
        <v>55</v>
      </c>
      <c r="C9133">
        <v>8163.8904279999997</v>
      </c>
      <c r="D9133" t="s">
        <v>26</v>
      </c>
      <c r="E9133" t="s">
        <v>42</v>
      </c>
      <c r="F9133" t="s">
        <v>28</v>
      </c>
      <c r="G9133" s="1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84</v>
      </c>
      <c r="V9133">
        <v>790.78498300000001</v>
      </c>
      <c r="W9133" t="s">
        <v>49</v>
      </c>
      <c r="X9133" t="s">
        <v>39</v>
      </c>
    </row>
    <row r="9134" spans="1:24" x14ac:dyDescent="0.25">
      <c r="A9134" t="s">
        <v>9248</v>
      </c>
      <c r="B9134" t="s">
        <v>55</v>
      </c>
      <c r="C9134">
        <v>7524.4424360000003</v>
      </c>
      <c r="D9134" t="s">
        <v>26</v>
      </c>
      <c r="E9134" t="s">
        <v>42</v>
      </c>
      <c r="F9134" t="s">
        <v>71</v>
      </c>
      <c r="G9134" s="1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99</v>
      </c>
      <c r="T9134" t="s">
        <v>48</v>
      </c>
      <c r="U9134" t="s">
        <v>84</v>
      </c>
      <c r="V9134">
        <v>691.2</v>
      </c>
      <c r="W9134" t="s">
        <v>49</v>
      </c>
      <c r="X9134" t="s">
        <v>113</v>
      </c>
    </row>
    <row r="9135" spans="1:24" x14ac:dyDescent="0.25">
      <c r="A9135" t="s">
        <v>9249</v>
      </c>
      <c r="B9135" t="s">
        <v>55</v>
      </c>
      <c r="C9135">
        <v>2611.8368660000001</v>
      </c>
      <c r="D9135" t="s">
        <v>26</v>
      </c>
      <c r="E9135" t="s">
        <v>42</v>
      </c>
      <c r="F9135" t="s">
        <v>71</v>
      </c>
      <c r="G9135" t="s">
        <v>219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94</v>
      </c>
      <c r="U9135" t="s">
        <v>59</v>
      </c>
      <c r="V9135">
        <v>369.6</v>
      </c>
      <c r="W9135" t="s">
        <v>38</v>
      </c>
      <c r="X9135" t="s">
        <v>39</v>
      </c>
    </row>
    <row r="9136" spans="1:24" x14ac:dyDescent="0.25">
      <c r="B9136" t="s">
        <v>9250</v>
      </c>
      <c r="C9136" s="2">
        <f>AVERAGE(C2:C9120)</f>
        <v>8003.0212095392008</v>
      </c>
      <c r="J9136" s="2">
        <f>AVERAGE(J2:J9120)</f>
        <v>37679.853163724096</v>
      </c>
      <c r="M9136" s="2">
        <f>AVERAGE(M2:M9120)</f>
        <v>93.21910297181708</v>
      </c>
      <c r="N9136" s="2">
        <f>AVERAGE(N2:N9120)</f>
        <v>15.09365061958548</v>
      </c>
      <c r="Q9136" s="2">
        <f>AVERAGE(Q2:Q9120)</f>
        <v>2.9676499616185987</v>
      </c>
      <c r="V9136" s="2">
        <f>AVERAGE(V2:V9120)</f>
        <v>433.8576181547291</v>
      </c>
    </row>
    <row r="9137" spans="2:22" x14ac:dyDescent="0.25">
      <c r="B9137" t="s">
        <v>9251</v>
      </c>
      <c r="C9137" s="2">
        <f>STDEV(C2:C9123)</f>
        <v>6868.7417149262537</v>
      </c>
      <c r="J9137" s="2">
        <f>STDEV(J2:J9123)</f>
        <v>30380.395278662654</v>
      </c>
      <c r="M9137" s="2">
        <f>STDEV(M2:M9123)</f>
        <v>34.40988312534293</v>
      </c>
      <c r="N9137" s="2">
        <f>STDEV(N2:N9123)</f>
        <v>10.072520006452645</v>
      </c>
      <c r="Q9137" s="2">
        <f>STDEV(Q2:Q9123)</f>
        <v>2.3913559801397382</v>
      </c>
      <c r="V9137" s="2">
        <f>STDEV(V2:V9123)</f>
        <v>290.19356626007556</v>
      </c>
    </row>
    <row r="9138" spans="2:22" x14ac:dyDescent="0.25">
      <c r="B9138" t="s">
        <v>9252</v>
      </c>
      <c r="C9138" s="2">
        <f>MIN(C2:C9127)</f>
        <v>1898.0076750000001</v>
      </c>
      <c r="J9138" s="2">
        <f>MIN(J2:J9127)</f>
        <v>0</v>
      </c>
      <c r="M9138" s="2">
        <f>MIN(M2:M9127)</f>
        <v>61</v>
      </c>
      <c r="N9138" s="2">
        <f>MIN(N2:N9127)</f>
        <v>0</v>
      </c>
      <c r="Q9138" s="2">
        <f>MIN(Q2:Q9127)</f>
        <v>1</v>
      </c>
      <c r="V9138" s="2">
        <f>MIN(V2:V9127)</f>
        <v>9.9006999999999998E-2</v>
      </c>
    </row>
    <row r="9139" spans="2:22" x14ac:dyDescent="0.25">
      <c r="B9139" t="s">
        <v>9253</v>
      </c>
      <c r="C9139" s="2">
        <f>MAX(C2:C9126)</f>
        <v>83325.38119</v>
      </c>
      <c r="J9139" s="2">
        <f>MAX(J2:J9126)</f>
        <v>99981</v>
      </c>
      <c r="M9139" s="2">
        <f>MAX(M2:M9126)</f>
        <v>298</v>
      </c>
      <c r="N9139" s="2">
        <f>MAX(N2:N9126)</f>
        <v>35</v>
      </c>
      <c r="Q9139" s="2">
        <f>MAX(Q2:Q9126)</f>
        <v>9</v>
      </c>
      <c r="V9139" s="2">
        <f>MAX(V2:V9126)</f>
        <v>2893.2396779999999</v>
      </c>
    </row>
    <row r="9140" spans="2:22" x14ac:dyDescent="0.25">
      <c r="B9140" t="s">
        <v>9254</v>
      </c>
      <c r="C9140" s="2">
        <f>MEDIAN(C2:C9127)</f>
        <v>5780.5990980000006</v>
      </c>
      <c r="J9140" s="2">
        <f>MEDIAN(J2:J9127)</f>
        <v>33899</v>
      </c>
      <c r="M9140" s="2">
        <f>MEDIAN(M2:M9127)</f>
        <v>83</v>
      </c>
      <c r="N9140" s="2">
        <f>MEDIAN(N2:N9127)</f>
        <v>14</v>
      </c>
      <c r="Q9140" s="2">
        <f>MEDIAN(Q2:Q9127)</f>
        <v>2</v>
      </c>
      <c r="V9140" s="2">
        <f>MEDIAN(V2:V9127)</f>
        <v>383.94543350000004</v>
      </c>
    </row>
    <row r="9141" spans="2:22" x14ac:dyDescent="0.25">
      <c r="B9141" t="s">
        <v>9255</v>
      </c>
      <c r="C9141" s="4">
        <f>SKEW(C2:C9125)</f>
        <v>3.0351172937902375</v>
      </c>
      <c r="J9141" s="4">
        <f>SKEW(J2:J9125)</f>
        <v>0.28681080998138908</v>
      </c>
      <c r="M9141" s="4">
        <f>SKEW(M2:M9125)</f>
        <v>2.1243225876347536</v>
      </c>
      <c r="N9141" s="4">
        <f>SKEW(N2:N9125)</f>
        <v>0.27883834522634088</v>
      </c>
      <c r="Q9141" s="4">
        <f>SKEW(Q2:Q9125)</f>
        <v>1.2522495078319731</v>
      </c>
      <c r="V9141" s="4">
        <f>SKEW(V2:V9125)</f>
        <v>1.7092078972739673</v>
      </c>
    </row>
    <row r="9142" spans="2:22" x14ac:dyDescent="0.25">
      <c r="B9142" t="s">
        <v>9256</v>
      </c>
      <c r="C9142" s="2">
        <f>KURT(C2:C9123)</f>
        <v>13.864651764772685</v>
      </c>
      <c r="J9142" s="2">
        <f>KURT(J2:J9123)</f>
        <v>-1.0942109606354204</v>
      </c>
      <c r="M9142" s="2">
        <f>KURT(M2:M9123)</f>
        <v>6.1982623788496909</v>
      </c>
      <c r="N9142" s="2">
        <f>KURT(N2:N9123)</f>
        <v>-1.0735082237546336</v>
      </c>
      <c r="Q9142" s="2">
        <f>KURT(Q2:Q9123)</f>
        <v>0.35859953010303602</v>
      </c>
      <c r="V9142" s="2">
        <f>KURT(V2:V9123)</f>
        <v>5.9521231185760097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/>
  </sheetViews>
  <sheetFormatPr defaultRowHeight="15" x14ac:dyDescent="0.25"/>
  <cols>
    <col min="1" max="1" width="49.5703125" bestFit="1" customWidth="1"/>
  </cols>
  <sheetData>
    <row r="1" spans="1:1" x14ac:dyDescent="0.35">
      <c r="A1" t="s">
        <v>9261</v>
      </c>
    </row>
    <row r="2" spans="1:1" x14ac:dyDescent="0.35">
      <c r="A2" t="s">
        <v>9262</v>
      </c>
    </row>
    <row r="3" spans="1:1" x14ac:dyDescent="0.35">
      <c r="A3" t="s">
        <v>9263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35"/>
  <sheetViews>
    <sheetView topLeftCell="E1" zoomScale="115" zoomScaleNormal="115" workbookViewId="0">
      <selection activeCell="I20" sqref="I20"/>
    </sheetView>
  </sheetViews>
  <sheetFormatPr defaultRowHeight="15" x14ac:dyDescent="0.25"/>
  <sheetData>
    <row r="1" spans="1:11" thickBot="1" x14ac:dyDescent="0.4">
      <c r="A1" t="s">
        <v>9257</v>
      </c>
      <c r="B1" t="s">
        <v>9258</v>
      </c>
      <c r="D1" t="s">
        <v>9</v>
      </c>
      <c r="E1" t="s">
        <v>9258</v>
      </c>
      <c r="G1" t="s">
        <v>9257</v>
      </c>
      <c r="J1" t="s">
        <v>9</v>
      </c>
    </row>
    <row r="2" spans="1:11" ht="14.45" x14ac:dyDescent="0.35">
      <c r="A2">
        <v>2763.5192790000001</v>
      </c>
      <c r="B2">
        <v>0</v>
      </c>
      <c r="D2">
        <v>56274</v>
      </c>
      <c r="E2">
        <v>0</v>
      </c>
      <c r="G2" s="9" t="s">
        <v>9258</v>
      </c>
      <c r="H2" s="9" t="s">
        <v>9260</v>
      </c>
      <c r="J2" s="9" t="s">
        <v>9258</v>
      </c>
      <c r="K2" s="9" t="s">
        <v>9260</v>
      </c>
    </row>
    <row r="3" spans="1:11" ht="14.45" x14ac:dyDescent="0.35">
      <c r="A3">
        <v>6979.535903</v>
      </c>
      <c r="B3">
        <v>5000</v>
      </c>
      <c r="D3">
        <v>0</v>
      </c>
      <c r="E3">
        <v>10000</v>
      </c>
      <c r="G3" s="6">
        <v>0</v>
      </c>
      <c r="H3" s="7">
        <v>0</v>
      </c>
      <c r="J3" s="6">
        <v>0</v>
      </c>
      <c r="K3" s="7">
        <v>2318</v>
      </c>
    </row>
    <row r="4" spans="1:11" ht="14.45" x14ac:dyDescent="0.35">
      <c r="A4">
        <v>12887.43165</v>
      </c>
      <c r="B4">
        <v>10000</v>
      </c>
      <c r="D4">
        <v>48767</v>
      </c>
      <c r="E4">
        <v>20000</v>
      </c>
      <c r="G4" s="6">
        <v>5000</v>
      </c>
      <c r="H4" s="7">
        <v>3466</v>
      </c>
      <c r="J4" s="6">
        <v>10000</v>
      </c>
      <c r="K4" s="7">
        <v>7250</v>
      </c>
    </row>
    <row r="5" spans="1:11" ht="14.45" x14ac:dyDescent="0.35">
      <c r="A5">
        <v>7645.8618269999997</v>
      </c>
      <c r="B5">
        <v>15000</v>
      </c>
      <c r="D5">
        <v>0</v>
      </c>
      <c r="E5">
        <v>30000</v>
      </c>
      <c r="G5" s="6">
        <v>10000</v>
      </c>
      <c r="H5" s="7">
        <v>3782</v>
      </c>
      <c r="J5" s="6">
        <v>20000</v>
      </c>
      <c r="K5" s="7">
        <v>1835</v>
      </c>
    </row>
    <row r="6" spans="1:11" ht="14.45" x14ac:dyDescent="0.35">
      <c r="A6">
        <v>2813.692575</v>
      </c>
      <c r="B6">
        <v>20000</v>
      </c>
      <c r="D6">
        <v>43836</v>
      </c>
      <c r="E6">
        <v>40000</v>
      </c>
      <c r="G6" s="6">
        <v>15000</v>
      </c>
      <c r="H6" s="7">
        <v>915</v>
      </c>
      <c r="J6" s="6">
        <v>30000</v>
      </c>
      <c r="K6" s="7">
        <v>1769</v>
      </c>
    </row>
    <row r="7" spans="1:11" ht="14.45" x14ac:dyDescent="0.35">
      <c r="A7">
        <v>8256.2978000000003</v>
      </c>
      <c r="B7">
        <v>25000</v>
      </c>
      <c r="D7">
        <v>62902</v>
      </c>
      <c r="E7">
        <v>50000</v>
      </c>
      <c r="G7" s="6">
        <v>20000</v>
      </c>
      <c r="H7" s="7">
        <v>396</v>
      </c>
      <c r="J7" s="6">
        <v>40000</v>
      </c>
      <c r="K7" s="7">
        <v>1023</v>
      </c>
    </row>
    <row r="8" spans="1:11" ht="14.45" x14ac:dyDescent="0.35">
      <c r="A8">
        <v>5380.8986359999999</v>
      </c>
      <c r="B8">
        <v>30000</v>
      </c>
      <c r="D8">
        <v>55350</v>
      </c>
      <c r="E8">
        <v>60000</v>
      </c>
      <c r="G8" s="6">
        <v>25000</v>
      </c>
      <c r="H8" s="7">
        <v>254</v>
      </c>
      <c r="J8" s="6">
        <v>50000</v>
      </c>
      <c r="K8" s="7">
        <v>790</v>
      </c>
    </row>
    <row r="9" spans="1:11" ht="14.45" x14ac:dyDescent="0.35">
      <c r="A9">
        <v>7216.1003110000001</v>
      </c>
      <c r="B9">
        <v>40000</v>
      </c>
      <c r="D9">
        <v>0</v>
      </c>
      <c r="E9">
        <v>70000</v>
      </c>
      <c r="G9" s="6">
        <v>30000</v>
      </c>
      <c r="H9" s="7">
        <v>132</v>
      </c>
      <c r="J9" s="6">
        <v>60000</v>
      </c>
      <c r="K9" s="7">
        <v>803</v>
      </c>
    </row>
    <row r="10" spans="1:11" ht="14.45" x14ac:dyDescent="0.35">
      <c r="A10">
        <v>24127.50402</v>
      </c>
      <c r="B10">
        <v>50000</v>
      </c>
      <c r="D10">
        <v>14072</v>
      </c>
      <c r="E10">
        <v>80000</v>
      </c>
      <c r="G10" s="6">
        <v>40000</v>
      </c>
      <c r="H10" s="7">
        <v>129</v>
      </c>
      <c r="J10" s="6">
        <v>70000</v>
      </c>
      <c r="K10" s="7">
        <v>767</v>
      </c>
    </row>
    <row r="11" spans="1:11" ht="14.45" x14ac:dyDescent="0.35">
      <c r="A11">
        <v>7388.1780849999996</v>
      </c>
      <c r="B11">
        <v>60000</v>
      </c>
      <c r="D11">
        <v>28812</v>
      </c>
      <c r="E11">
        <v>90000</v>
      </c>
      <c r="G11" s="6">
        <v>50000</v>
      </c>
      <c r="H11" s="7">
        <v>40</v>
      </c>
      <c r="J11" s="6">
        <v>80000</v>
      </c>
      <c r="K11" s="7">
        <v>700</v>
      </c>
    </row>
    <row r="12" spans="1:11" ht="14.45" x14ac:dyDescent="0.35">
      <c r="A12">
        <v>4738.9920220000004</v>
      </c>
      <c r="B12">
        <v>70000</v>
      </c>
      <c r="D12">
        <v>0</v>
      </c>
      <c r="E12">
        <v>100000</v>
      </c>
      <c r="G12" s="6">
        <v>60000</v>
      </c>
      <c r="H12" s="7">
        <v>11</v>
      </c>
      <c r="J12" s="6">
        <v>90000</v>
      </c>
      <c r="K12" s="7">
        <v>547</v>
      </c>
    </row>
    <row r="13" spans="1:11" ht="14.45" x14ac:dyDescent="0.35">
      <c r="A13">
        <v>8197.1970779999992</v>
      </c>
      <c r="B13">
        <v>80000</v>
      </c>
      <c r="D13">
        <v>0</v>
      </c>
      <c r="G13" s="6">
        <v>70000</v>
      </c>
      <c r="H13" s="7">
        <v>6</v>
      </c>
      <c r="J13" s="6">
        <v>100000</v>
      </c>
      <c r="K13" s="7">
        <v>479</v>
      </c>
    </row>
    <row r="14" spans="1:11" thickBot="1" x14ac:dyDescent="0.4">
      <c r="A14">
        <v>8798.7970029999997</v>
      </c>
      <c r="B14">
        <v>90000</v>
      </c>
      <c r="D14">
        <v>77026</v>
      </c>
      <c r="G14" s="6">
        <v>80000</v>
      </c>
      <c r="H14" s="7">
        <v>2</v>
      </c>
      <c r="J14" s="8" t="s">
        <v>9259</v>
      </c>
      <c r="K14" s="8">
        <v>0</v>
      </c>
    </row>
    <row r="15" spans="1:11" ht="14.45" x14ac:dyDescent="0.35">
      <c r="A15">
        <v>8819.0189339999997</v>
      </c>
      <c r="D15">
        <v>99845</v>
      </c>
      <c r="G15" s="6">
        <v>90000</v>
      </c>
      <c r="H15" s="7">
        <v>1</v>
      </c>
    </row>
    <row r="16" spans="1:11" thickBot="1" x14ac:dyDescent="0.4">
      <c r="A16">
        <v>5384.4316650000001</v>
      </c>
      <c r="D16">
        <v>83689</v>
      </c>
      <c r="G16" s="8" t="s">
        <v>9259</v>
      </c>
      <c r="H16" s="8">
        <v>0</v>
      </c>
    </row>
    <row r="17" spans="1:4" ht="14.45" x14ac:dyDescent="0.35">
      <c r="A17">
        <v>7463.1393770000004</v>
      </c>
      <c r="D17">
        <v>24599</v>
      </c>
    </row>
    <row r="18" spans="1:4" x14ac:dyDescent="0.25">
      <c r="A18">
        <v>2566.867823</v>
      </c>
      <c r="D18">
        <v>25049</v>
      </c>
    </row>
    <row r="19" spans="1:4" x14ac:dyDescent="0.25">
      <c r="A19">
        <v>3945.2416039999998</v>
      </c>
      <c r="D19">
        <v>28855</v>
      </c>
    </row>
    <row r="20" spans="1:4" x14ac:dyDescent="0.25">
      <c r="A20">
        <v>5710.3331150000004</v>
      </c>
      <c r="D20">
        <v>51148</v>
      </c>
    </row>
    <row r="21" spans="1:4" x14ac:dyDescent="0.25">
      <c r="A21">
        <v>8162.6170529999999</v>
      </c>
      <c r="D21">
        <v>66140</v>
      </c>
    </row>
    <row r="22" spans="1:4" x14ac:dyDescent="0.25">
      <c r="A22">
        <v>2872.051273</v>
      </c>
      <c r="D22">
        <v>57749</v>
      </c>
    </row>
    <row r="23" spans="1:4" x14ac:dyDescent="0.25">
      <c r="A23">
        <v>3041.791561</v>
      </c>
      <c r="D23">
        <v>13789</v>
      </c>
    </row>
    <row r="24" spans="1:4" x14ac:dyDescent="0.25">
      <c r="A24">
        <v>24127.50402</v>
      </c>
      <c r="D24">
        <v>14072</v>
      </c>
    </row>
    <row r="25" spans="1:4" x14ac:dyDescent="0.25">
      <c r="A25">
        <v>2450.1909959999998</v>
      </c>
      <c r="D25">
        <v>0</v>
      </c>
    </row>
    <row r="26" spans="1:4" x14ac:dyDescent="0.25">
      <c r="A26">
        <v>2392.1078900000002</v>
      </c>
      <c r="D26">
        <v>17870</v>
      </c>
    </row>
    <row r="27" spans="1:4" x14ac:dyDescent="0.25">
      <c r="A27">
        <v>5802.0659779999996</v>
      </c>
      <c r="D27">
        <v>97541</v>
      </c>
    </row>
    <row r="28" spans="1:4" x14ac:dyDescent="0.25">
      <c r="A28">
        <v>3946.372085</v>
      </c>
      <c r="D28">
        <v>0</v>
      </c>
    </row>
    <row r="29" spans="1:4" x14ac:dyDescent="0.25">
      <c r="A29">
        <v>5346.9165759999996</v>
      </c>
      <c r="D29">
        <v>10511</v>
      </c>
    </row>
    <row r="30" spans="1:4" x14ac:dyDescent="0.25">
      <c r="A30">
        <v>12902.56014</v>
      </c>
      <c r="D30">
        <v>86584</v>
      </c>
    </row>
    <row r="31" spans="1:4" x14ac:dyDescent="0.25">
      <c r="A31">
        <v>3235.3604679999999</v>
      </c>
      <c r="D31">
        <v>75690</v>
      </c>
    </row>
    <row r="32" spans="1:4" x14ac:dyDescent="0.25">
      <c r="A32">
        <v>2454.5835400000001</v>
      </c>
      <c r="D32">
        <v>23158</v>
      </c>
    </row>
    <row r="33" spans="1:4" x14ac:dyDescent="0.25">
      <c r="A33">
        <v>18975.456109999999</v>
      </c>
      <c r="D33">
        <v>65999</v>
      </c>
    </row>
    <row r="34" spans="1:4" x14ac:dyDescent="0.25">
      <c r="A34">
        <v>4715.321344</v>
      </c>
      <c r="D34">
        <v>0</v>
      </c>
    </row>
    <row r="35" spans="1:4" x14ac:dyDescent="0.25">
      <c r="A35">
        <v>5018.885233</v>
      </c>
      <c r="D35">
        <v>54500</v>
      </c>
    </row>
    <row r="36" spans="1:4" x14ac:dyDescent="0.25">
      <c r="A36">
        <v>4932.9163449999996</v>
      </c>
      <c r="D36">
        <v>37260</v>
      </c>
    </row>
    <row r="37" spans="1:4" x14ac:dyDescent="0.25">
      <c r="A37">
        <v>5744.2297449999996</v>
      </c>
      <c r="D37">
        <v>68987</v>
      </c>
    </row>
    <row r="38" spans="1:4" x14ac:dyDescent="0.25">
      <c r="A38">
        <v>13891.73567</v>
      </c>
      <c r="D38">
        <v>42305</v>
      </c>
    </row>
    <row r="39" spans="1:4" x14ac:dyDescent="0.25">
      <c r="A39">
        <v>7380.9767169999996</v>
      </c>
      <c r="D39">
        <v>65706</v>
      </c>
    </row>
    <row r="40" spans="1:4" x14ac:dyDescent="0.25">
      <c r="A40">
        <v>3090.0341039999998</v>
      </c>
      <c r="D40">
        <v>0</v>
      </c>
    </row>
    <row r="41" spans="1:4" x14ac:dyDescent="0.25">
      <c r="A41">
        <v>2521.6330950000001</v>
      </c>
      <c r="D41">
        <v>53243</v>
      </c>
    </row>
    <row r="42" spans="1:4" x14ac:dyDescent="0.25">
      <c r="A42">
        <v>2652.0617849999999</v>
      </c>
      <c r="D42">
        <v>0</v>
      </c>
    </row>
    <row r="43" spans="1:4" x14ac:dyDescent="0.25">
      <c r="A43">
        <v>2771.0450310000001</v>
      </c>
      <c r="D43">
        <v>50071</v>
      </c>
    </row>
    <row r="44" spans="1:4" x14ac:dyDescent="0.25">
      <c r="A44">
        <v>3939.0063700000001</v>
      </c>
      <c r="D44">
        <v>60021</v>
      </c>
    </row>
    <row r="45" spans="1:4" x14ac:dyDescent="0.25">
      <c r="A45">
        <v>12231.87968</v>
      </c>
      <c r="D45">
        <v>43244</v>
      </c>
    </row>
    <row r="46" spans="1:4" x14ac:dyDescent="0.25">
      <c r="A46">
        <v>2443.6651660000002</v>
      </c>
      <c r="D46">
        <v>92834</v>
      </c>
    </row>
    <row r="47" spans="1:4" x14ac:dyDescent="0.25">
      <c r="A47">
        <v>12819.10289</v>
      </c>
      <c r="D47">
        <v>10105</v>
      </c>
    </row>
    <row r="48" spans="1:4" x14ac:dyDescent="0.25">
      <c r="A48">
        <v>4468.510542</v>
      </c>
      <c r="D48">
        <v>0</v>
      </c>
    </row>
    <row r="49" spans="1:4" x14ac:dyDescent="0.25">
      <c r="A49">
        <v>5514.3440179999998</v>
      </c>
      <c r="D49">
        <v>23218</v>
      </c>
    </row>
    <row r="50" spans="1:4" x14ac:dyDescent="0.25">
      <c r="A50">
        <v>3343.8753259999999</v>
      </c>
      <c r="D50">
        <v>0</v>
      </c>
    </row>
    <row r="51" spans="1:4" x14ac:dyDescent="0.25">
      <c r="A51">
        <v>2294.4789270000001</v>
      </c>
      <c r="D51">
        <v>0</v>
      </c>
    </row>
    <row r="52" spans="1:4" x14ac:dyDescent="0.25">
      <c r="A52">
        <v>36707.426390000001</v>
      </c>
      <c r="D52">
        <v>24804</v>
      </c>
    </row>
    <row r="53" spans="1:4" x14ac:dyDescent="0.25">
      <c r="A53">
        <v>33473.349459999998</v>
      </c>
      <c r="D53">
        <v>33190</v>
      </c>
    </row>
    <row r="54" spans="1:4" x14ac:dyDescent="0.25">
      <c r="A54">
        <v>7983.4317090000004</v>
      </c>
      <c r="D54">
        <v>36014</v>
      </c>
    </row>
    <row r="55" spans="1:4" x14ac:dyDescent="0.25">
      <c r="A55">
        <v>4854.7456659999998</v>
      </c>
      <c r="D55">
        <v>29834</v>
      </c>
    </row>
    <row r="56" spans="1:4" x14ac:dyDescent="0.25">
      <c r="A56">
        <v>4293.9973190000001</v>
      </c>
      <c r="D56">
        <v>16701</v>
      </c>
    </row>
    <row r="57" spans="1:4" x14ac:dyDescent="0.25">
      <c r="A57">
        <v>7164.3955429999996</v>
      </c>
      <c r="D57">
        <v>46623</v>
      </c>
    </row>
    <row r="58" spans="1:4" x14ac:dyDescent="0.25">
      <c r="A58">
        <v>7619.5158000000001</v>
      </c>
      <c r="D58">
        <v>64749</v>
      </c>
    </row>
    <row r="59" spans="1:4" x14ac:dyDescent="0.25">
      <c r="A59">
        <v>3958.0028229999998</v>
      </c>
      <c r="D59">
        <v>0</v>
      </c>
    </row>
    <row r="60" spans="1:4" x14ac:dyDescent="0.25">
      <c r="A60">
        <v>4499.4932520000002</v>
      </c>
      <c r="D60">
        <v>16969</v>
      </c>
    </row>
    <row r="61" spans="1:4" x14ac:dyDescent="0.25">
      <c r="A61">
        <v>4059.5674140000001</v>
      </c>
      <c r="D61">
        <v>11621</v>
      </c>
    </row>
    <row r="62" spans="1:4" x14ac:dyDescent="0.25">
      <c r="A62">
        <v>4458.1133689999997</v>
      </c>
      <c r="D62">
        <v>17622</v>
      </c>
    </row>
    <row r="63" spans="1:4" x14ac:dyDescent="0.25">
      <c r="A63">
        <v>8110.3331390000003</v>
      </c>
      <c r="D63">
        <v>11489</v>
      </c>
    </row>
    <row r="64" spans="1:4" x14ac:dyDescent="0.25">
      <c r="A64">
        <v>3339.7648730000001</v>
      </c>
      <c r="D64">
        <v>0</v>
      </c>
    </row>
    <row r="65" spans="1:4" x14ac:dyDescent="0.25">
      <c r="A65">
        <v>24261.017769999999</v>
      </c>
      <c r="D65">
        <v>66525</v>
      </c>
    </row>
    <row r="66" spans="1:4" x14ac:dyDescent="0.25">
      <c r="A66">
        <v>6613.973653</v>
      </c>
      <c r="D66">
        <v>0</v>
      </c>
    </row>
    <row r="67" spans="1:4" x14ac:dyDescent="0.25">
      <c r="A67">
        <v>2930.6935429999999</v>
      </c>
      <c r="D67">
        <v>33663</v>
      </c>
    </row>
    <row r="68" spans="1:4" x14ac:dyDescent="0.25">
      <c r="A68">
        <v>8672.1942720000006</v>
      </c>
      <c r="D68">
        <v>22547</v>
      </c>
    </row>
    <row r="69" spans="1:4" x14ac:dyDescent="0.25">
      <c r="A69">
        <v>11638.669260000001</v>
      </c>
      <c r="D69">
        <v>61486</v>
      </c>
    </row>
    <row r="70" spans="1:4" x14ac:dyDescent="0.25">
      <c r="A70">
        <v>6846.1503229999998</v>
      </c>
      <c r="D70">
        <v>0</v>
      </c>
    </row>
    <row r="71" spans="1:4" x14ac:dyDescent="0.25">
      <c r="A71">
        <v>11727.77648</v>
      </c>
      <c r="D71">
        <v>29879</v>
      </c>
    </row>
    <row r="72" spans="1:4" x14ac:dyDescent="0.25">
      <c r="A72">
        <v>22643.834780000001</v>
      </c>
      <c r="D72">
        <v>93011</v>
      </c>
    </row>
    <row r="73" spans="1:4" x14ac:dyDescent="0.25">
      <c r="A73">
        <v>2614.4743050000002</v>
      </c>
      <c r="D73">
        <v>65186</v>
      </c>
    </row>
    <row r="74" spans="1:4" x14ac:dyDescent="0.25">
      <c r="A74">
        <v>2451.7526950000001</v>
      </c>
      <c r="D74">
        <v>26840</v>
      </c>
    </row>
    <row r="75" spans="1:4" x14ac:dyDescent="0.25">
      <c r="A75">
        <v>6781.270203</v>
      </c>
      <c r="D75">
        <v>0</v>
      </c>
    </row>
    <row r="76" spans="1:4" x14ac:dyDescent="0.25">
      <c r="A76">
        <v>4974.801539</v>
      </c>
      <c r="D76">
        <v>75644</v>
      </c>
    </row>
    <row r="77" spans="1:4" x14ac:dyDescent="0.25">
      <c r="A77">
        <v>8591.6049330000005</v>
      </c>
      <c r="D77">
        <v>38984</v>
      </c>
    </row>
    <row r="78" spans="1:4" x14ac:dyDescent="0.25">
      <c r="A78">
        <v>5592.161392</v>
      </c>
      <c r="D78">
        <v>71811</v>
      </c>
    </row>
    <row r="79" spans="1:4" x14ac:dyDescent="0.25">
      <c r="A79">
        <v>8009.4728329999998</v>
      </c>
      <c r="D79">
        <v>20961</v>
      </c>
    </row>
    <row r="80" spans="1:4" x14ac:dyDescent="0.25">
      <c r="A80">
        <v>11318.089819999999</v>
      </c>
      <c r="D80">
        <v>38923</v>
      </c>
    </row>
    <row r="81" spans="1:4" x14ac:dyDescent="0.25">
      <c r="A81">
        <v>58166.553509999998</v>
      </c>
      <c r="D81">
        <v>61321</v>
      </c>
    </row>
    <row r="82" spans="1:4" x14ac:dyDescent="0.25">
      <c r="A82">
        <v>8025.2293579999996</v>
      </c>
      <c r="D82">
        <v>0</v>
      </c>
    </row>
    <row r="83" spans="1:4" x14ac:dyDescent="0.25">
      <c r="A83">
        <v>5780.1821970000001</v>
      </c>
      <c r="D83">
        <v>51066</v>
      </c>
    </row>
    <row r="84" spans="1:4" x14ac:dyDescent="0.25">
      <c r="A84">
        <v>4118.5391129999998</v>
      </c>
      <c r="D84">
        <v>34378</v>
      </c>
    </row>
    <row r="85" spans="1:4" x14ac:dyDescent="0.25">
      <c r="A85">
        <v>2523.07015</v>
      </c>
      <c r="D85">
        <v>43072</v>
      </c>
    </row>
    <row r="86" spans="1:4" x14ac:dyDescent="0.25">
      <c r="A86">
        <v>6554.2163959999998</v>
      </c>
      <c r="D86">
        <v>25222</v>
      </c>
    </row>
    <row r="87" spans="1:4" x14ac:dyDescent="0.25">
      <c r="A87">
        <v>7703.3972940000003</v>
      </c>
      <c r="D87">
        <v>36765</v>
      </c>
    </row>
    <row r="88" spans="1:4" x14ac:dyDescent="0.25">
      <c r="A88">
        <v>5926.7293790000003</v>
      </c>
      <c r="D88">
        <v>23091</v>
      </c>
    </row>
    <row r="89" spans="1:4" x14ac:dyDescent="0.25">
      <c r="A89">
        <v>2683.4706769999998</v>
      </c>
      <c r="D89">
        <v>48269</v>
      </c>
    </row>
    <row r="90" spans="1:4" x14ac:dyDescent="0.25">
      <c r="A90">
        <v>2695.1824190000002</v>
      </c>
      <c r="D90">
        <v>32720</v>
      </c>
    </row>
    <row r="91" spans="1:4" x14ac:dyDescent="0.25">
      <c r="A91">
        <v>6047.0251600000001</v>
      </c>
      <c r="D91">
        <v>20396</v>
      </c>
    </row>
    <row r="92" spans="1:4" x14ac:dyDescent="0.25">
      <c r="A92">
        <v>13171.01282</v>
      </c>
      <c r="D92">
        <v>21513</v>
      </c>
    </row>
    <row r="93" spans="1:4" x14ac:dyDescent="0.25">
      <c r="A93">
        <v>10656.881950000001</v>
      </c>
      <c r="D93">
        <v>72540</v>
      </c>
    </row>
    <row r="94" spans="1:4" x14ac:dyDescent="0.25">
      <c r="A94">
        <v>2527.6537960000001</v>
      </c>
      <c r="D94">
        <v>80744</v>
      </c>
    </row>
    <row r="95" spans="1:4" x14ac:dyDescent="0.25">
      <c r="A95">
        <v>2672.0957560000002</v>
      </c>
      <c r="D95">
        <v>52822</v>
      </c>
    </row>
    <row r="96" spans="1:4" x14ac:dyDescent="0.25">
      <c r="A96">
        <v>5313.2940349999999</v>
      </c>
      <c r="D96">
        <v>0</v>
      </c>
    </row>
    <row r="97" spans="1:4" x14ac:dyDescent="0.25">
      <c r="A97">
        <v>20946.192510000001</v>
      </c>
      <c r="D97">
        <v>69738</v>
      </c>
    </row>
    <row r="98" spans="1:4" x14ac:dyDescent="0.25">
      <c r="A98">
        <v>8375.3539290000008</v>
      </c>
      <c r="D98">
        <v>17780</v>
      </c>
    </row>
    <row r="99" spans="1:4" x14ac:dyDescent="0.25">
      <c r="A99">
        <v>4801.6615030000003</v>
      </c>
      <c r="D99">
        <v>18107</v>
      </c>
    </row>
    <row r="100" spans="1:4" x14ac:dyDescent="0.25">
      <c r="A100">
        <v>5745.9433399999998</v>
      </c>
      <c r="D100">
        <v>57740</v>
      </c>
    </row>
    <row r="101" spans="1:4" x14ac:dyDescent="0.25">
      <c r="A101">
        <v>6066.1159690000004</v>
      </c>
      <c r="D101">
        <v>32627</v>
      </c>
    </row>
    <row r="102" spans="1:4" x14ac:dyDescent="0.25">
      <c r="A102">
        <v>8002.3083329999999</v>
      </c>
      <c r="D102">
        <v>0</v>
      </c>
    </row>
    <row r="103" spans="1:4" x14ac:dyDescent="0.25">
      <c r="A103">
        <v>2393.9153689999998</v>
      </c>
      <c r="D103">
        <v>0</v>
      </c>
    </row>
    <row r="104" spans="1:4" x14ac:dyDescent="0.25">
      <c r="A104">
        <v>4762.8179</v>
      </c>
      <c r="D104">
        <v>65795</v>
      </c>
    </row>
    <row r="105" spans="1:4" x14ac:dyDescent="0.25">
      <c r="A105">
        <v>4330.3860199999999</v>
      </c>
      <c r="D105">
        <v>60475</v>
      </c>
    </row>
    <row r="106" spans="1:4" x14ac:dyDescent="0.25">
      <c r="A106">
        <v>9402.7297689999996</v>
      </c>
      <c r="D106">
        <v>0</v>
      </c>
    </row>
    <row r="107" spans="1:4" x14ac:dyDescent="0.25">
      <c r="A107">
        <v>6966.6945269999997</v>
      </c>
      <c r="D107">
        <v>41837</v>
      </c>
    </row>
    <row r="108" spans="1:4" x14ac:dyDescent="0.25">
      <c r="A108">
        <v>7694.0642930000004</v>
      </c>
      <c r="D108">
        <v>32303</v>
      </c>
    </row>
    <row r="109" spans="1:4" x14ac:dyDescent="0.25">
      <c r="A109">
        <v>8717.5611489999992</v>
      </c>
      <c r="D109">
        <v>0</v>
      </c>
    </row>
    <row r="110" spans="1:4" x14ac:dyDescent="0.25">
      <c r="A110">
        <v>5928.7485280000001</v>
      </c>
      <c r="D110">
        <v>40531</v>
      </c>
    </row>
    <row r="111" spans="1:4" x14ac:dyDescent="0.25">
      <c r="A111">
        <v>2452.977288</v>
      </c>
      <c r="D111">
        <v>79898</v>
      </c>
    </row>
    <row r="112" spans="1:4" x14ac:dyDescent="0.25">
      <c r="A112">
        <v>6701.5716570000004</v>
      </c>
      <c r="D112">
        <v>56398</v>
      </c>
    </row>
    <row r="113" spans="1:4" x14ac:dyDescent="0.25">
      <c r="A113">
        <v>7556.2403400000003</v>
      </c>
      <c r="D113">
        <v>35257</v>
      </c>
    </row>
    <row r="114" spans="1:4" x14ac:dyDescent="0.25">
      <c r="A114">
        <v>8492.6988000000001</v>
      </c>
      <c r="D114">
        <v>27804</v>
      </c>
    </row>
    <row r="115" spans="1:4" x14ac:dyDescent="0.25">
      <c r="A115">
        <v>7713.4940459999998</v>
      </c>
      <c r="D115">
        <v>45506</v>
      </c>
    </row>
    <row r="116" spans="1:4" x14ac:dyDescent="0.25">
      <c r="A116">
        <v>24084.535199999998</v>
      </c>
      <c r="D116">
        <v>65196</v>
      </c>
    </row>
    <row r="117" spans="1:4" x14ac:dyDescent="0.25">
      <c r="A117">
        <v>7290.0697689999997</v>
      </c>
      <c r="D117">
        <v>0</v>
      </c>
    </row>
    <row r="118" spans="1:4" x14ac:dyDescent="0.25">
      <c r="A118">
        <v>4772.9438479999999</v>
      </c>
      <c r="D118">
        <v>20993</v>
      </c>
    </row>
    <row r="119" spans="1:4" x14ac:dyDescent="0.25">
      <c r="A119">
        <v>6806.491395</v>
      </c>
      <c r="D119">
        <v>37839</v>
      </c>
    </row>
    <row r="120" spans="1:4" x14ac:dyDescent="0.25">
      <c r="A120">
        <v>2469.7813339999998</v>
      </c>
      <c r="D120">
        <v>92711</v>
      </c>
    </row>
    <row r="121" spans="1:4" x14ac:dyDescent="0.25">
      <c r="A121">
        <v>3103.923041</v>
      </c>
      <c r="D121">
        <v>74665</v>
      </c>
    </row>
    <row r="122" spans="1:4" x14ac:dyDescent="0.25">
      <c r="A122">
        <v>2981.875575</v>
      </c>
      <c r="D122">
        <v>0</v>
      </c>
    </row>
    <row r="123" spans="1:4" x14ac:dyDescent="0.25">
      <c r="A123">
        <v>8902.7375950000005</v>
      </c>
      <c r="D123">
        <v>46833</v>
      </c>
    </row>
    <row r="124" spans="1:4" x14ac:dyDescent="0.25">
      <c r="A124">
        <v>5499.4472230000001</v>
      </c>
      <c r="D124">
        <v>88768</v>
      </c>
    </row>
    <row r="125" spans="1:4" x14ac:dyDescent="0.25">
      <c r="A125">
        <v>15023.59858</v>
      </c>
      <c r="D125">
        <v>28262</v>
      </c>
    </row>
    <row r="126" spans="1:4" x14ac:dyDescent="0.25">
      <c r="A126">
        <v>2509.1078750000001</v>
      </c>
      <c r="D126">
        <v>33555</v>
      </c>
    </row>
    <row r="127" spans="1:4" x14ac:dyDescent="0.25">
      <c r="A127">
        <v>31221.748100000001</v>
      </c>
      <c r="D127">
        <v>42780</v>
      </c>
    </row>
    <row r="128" spans="1:4" x14ac:dyDescent="0.25">
      <c r="A128">
        <v>3133.503432</v>
      </c>
      <c r="D128">
        <v>58850</v>
      </c>
    </row>
    <row r="129" spans="1:4" x14ac:dyDescent="0.25">
      <c r="A129">
        <v>3837.4518629999998</v>
      </c>
      <c r="D129">
        <v>21880</v>
      </c>
    </row>
    <row r="130" spans="1:4" x14ac:dyDescent="0.25">
      <c r="A130">
        <v>11790.49617</v>
      </c>
      <c r="D130">
        <v>25251</v>
      </c>
    </row>
    <row r="131" spans="1:4" x14ac:dyDescent="0.25">
      <c r="A131">
        <v>7838.0683209999997</v>
      </c>
      <c r="D131">
        <v>0</v>
      </c>
    </row>
    <row r="132" spans="1:4" x14ac:dyDescent="0.25">
      <c r="A132">
        <v>4305.8083450000004</v>
      </c>
      <c r="D132">
        <v>24188</v>
      </c>
    </row>
    <row r="133" spans="1:4" x14ac:dyDescent="0.25">
      <c r="A133">
        <v>5973.9769040000001</v>
      </c>
      <c r="D133">
        <v>41611</v>
      </c>
    </row>
    <row r="134" spans="1:4" x14ac:dyDescent="0.25">
      <c r="A134">
        <v>5670.4423960000004</v>
      </c>
      <c r="D134">
        <v>28406</v>
      </c>
    </row>
    <row r="135" spans="1:4" x14ac:dyDescent="0.25">
      <c r="A135">
        <v>4731.7493459999996</v>
      </c>
      <c r="D135">
        <v>69833</v>
      </c>
    </row>
    <row r="136" spans="1:4" x14ac:dyDescent="0.25">
      <c r="A136">
        <v>8026.3796410000004</v>
      </c>
      <c r="D136">
        <v>0</v>
      </c>
    </row>
    <row r="137" spans="1:4" x14ac:dyDescent="0.25">
      <c r="A137">
        <v>4022.9635290000001</v>
      </c>
      <c r="D137">
        <v>0</v>
      </c>
    </row>
    <row r="138" spans="1:4" x14ac:dyDescent="0.25">
      <c r="A138">
        <v>9618.3108649999995</v>
      </c>
      <c r="D138">
        <v>80536</v>
      </c>
    </row>
    <row r="139" spans="1:4" x14ac:dyDescent="0.25">
      <c r="A139">
        <v>2274.775451</v>
      </c>
      <c r="D139">
        <v>0</v>
      </c>
    </row>
    <row r="140" spans="1:4" x14ac:dyDescent="0.25">
      <c r="A140">
        <v>9552.9269220000006</v>
      </c>
      <c r="D140">
        <v>97732</v>
      </c>
    </row>
    <row r="141" spans="1:4" x14ac:dyDescent="0.25">
      <c r="A141">
        <v>10388.55323</v>
      </c>
      <c r="D141">
        <v>61222</v>
      </c>
    </row>
    <row r="142" spans="1:4" x14ac:dyDescent="0.25">
      <c r="A142">
        <v>2470.1212220000002</v>
      </c>
      <c r="D142">
        <v>0</v>
      </c>
    </row>
    <row r="143" spans="1:4" x14ac:dyDescent="0.25">
      <c r="A143">
        <v>5619.0685080000003</v>
      </c>
      <c r="D143">
        <v>50335</v>
      </c>
    </row>
    <row r="144" spans="1:4" x14ac:dyDescent="0.25">
      <c r="A144">
        <v>9047.1192090000004</v>
      </c>
      <c r="D144">
        <v>0</v>
      </c>
    </row>
    <row r="145" spans="1:4" x14ac:dyDescent="0.25">
      <c r="A145">
        <v>6692.1436679999997</v>
      </c>
      <c r="D145">
        <v>63221</v>
      </c>
    </row>
    <row r="146" spans="1:4" x14ac:dyDescent="0.25">
      <c r="A146">
        <v>3731.5045839999998</v>
      </c>
      <c r="D146">
        <v>0</v>
      </c>
    </row>
    <row r="147" spans="1:4" x14ac:dyDescent="0.25">
      <c r="A147">
        <v>3660.770258</v>
      </c>
      <c r="D147">
        <v>64495</v>
      </c>
    </row>
    <row r="148" spans="1:4" x14ac:dyDescent="0.25">
      <c r="A148">
        <v>7928.8292520000005</v>
      </c>
      <c r="D148">
        <v>0</v>
      </c>
    </row>
    <row r="149" spans="1:4" x14ac:dyDescent="0.25">
      <c r="A149">
        <v>5011.751577</v>
      </c>
      <c r="D149">
        <v>28859</v>
      </c>
    </row>
    <row r="150" spans="1:4" x14ac:dyDescent="0.25">
      <c r="A150">
        <v>7988.2582920000004</v>
      </c>
      <c r="D150">
        <v>77330</v>
      </c>
    </row>
    <row r="151" spans="1:4" x14ac:dyDescent="0.25">
      <c r="A151">
        <v>3885.4564009999999</v>
      </c>
      <c r="D151">
        <v>0</v>
      </c>
    </row>
    <row r="152" spans="1:4" x14ac:dyDescent="0.25">
      <c r="A152">
        <v>2659.337982</v>
      </c>
      <c r="D152">
        <v>24495</v>
      </c>
    </row>
    <row r="153" spans="1:4" x14ac:dyDescent="0.25">
      <c r="A153">
        <v>8564.7682260000001</v>
      </c>
      <c r="D153">
        <v>95697</v>
      </c>
    </row>
    <row r="154" spans="1:4" x14ac:dyDescent="0.25">
      <c r="A154">
        <v>4885.1625110000004</v>
      </c>
      <c r="D154">
        <v>26372</v>
      </c>
    </row>
    <row r="155" spans="1:4" x14ac:dyDescent="0.25">
      <c r="A155">
        <v>9753.3071060000002</v>
      </c>
      <c r="D155">
        <v>17514</v>
      </c>
    </row>
    <row r="156" spans="1:4" x14ac:dyDescent="0.25">
      <c r="A156">
        <v>2946.1536970000002</v>
      </c>
      <c r="D156">
        <v>89270</v>
      </c>
    </row>
    <row r="157" spans="1:4" x14ac:dyDescent="0.25">
      <c r="A157">
        <v>2581.1109449999999</v>
      </c>
      <c r="D157">
        <v>29757</v>
      </c>
    </row>
    <row r="158" spans="1:4" x14ac:dyDescent="0.25">
      <c r="A158">
        <v>3517.3857640000001</v>
      </c>
      <c r="D158">
        <v>51814</v>
      </c>
    </row>
    <row r="159" spans="1:4" x14ac:dyDescent="0.25">
      <c r="A159">
        <v>9743.3501130000004</v>
      </c>
      <c r="D159">
        <v>24028</v>
      </c>
    </row>
    <row r="160" spans="1:4" x14ac:dyDescent="0.25">
      <c r="A160">
        <v>3873.647046</v>
      </c>
      <c r="D160">
        <v>28142</v>
      </c>
    </row>
    <row r="161" spans="1:4" x14ac:dyDescent="0.25">
      <c r="A161">
        <v>7649.2819900000004</v>
      </c>
      <c r="D161">
        <v>52705</v>
      </c>
    </row>
    <row r="162" spans="1:4" x14ac:dyDescent="0.25">
      <c r="A162">
        <v>2287.59692</v>
      </c>
      <c r="D162">
        <v>0</v>
      </c>
    </row>
    <row r="163" spans="1:4" x14ac:dyDescent="0.25">
      <c r="A163">
        <v>4475.4245920000003</v>
      </c>
      <c r="D163">
        <v>84903</v>
      </c>
    </row>
    <row r="164" spans="1:4" x14ac:dyDescent="0.25">
      <c r="A164">
        <v>8714.9221350000007</v>
      </c>
      <c r="D164">
        <v>0</v>
      </c>
    </row>
    <row r="165" spans="1:4" x14ac:dyDescent="0.25">
      <c r="A165">
        <v>2248.4496330000002</v>
      </c>
      <c r="D165">
        <v>24910</v>
      </c>
    </row>
    <row r="166" spans="1:4" x14ac:dyDescent="0.25">
      <c r="A166">
        <v>7416.197322</v>
      </c>
      <c r="D166">
        <v>0</v>
      </c>
    </row>
    <row r="167" spans="1:4" x14ac:dyDescent="0.25">
      <c r="A167">
        <v>7771.1589729999996</v>
      </c>
      <c r="D167">
        <v>21876</v>
      </c>
    </row>
    <row r="168" spans="1:4" x14ac:dyDescent="0.25">
      <c r="A168">
        <v>6968.3419000000004</v>
      </c>
      <c r="D168">
        <v>0</v>
      </c>
    </row>
    <row r="169" spans="1:4" x14ac:dyDescent="0.25">
      <c r="A169">
        <v>4250.2826240000004</v>
      </c>
      <c r="D169">
        <v>0</v>
      </c>
    </row>
    <row r="170" spans="1:4" x14ac:dyDescent="0.25">
      <c r="A170">
        <v>19776.56654</v>
      </c>
      <c r="D170">
        <v>70699</v>
      </c>
    </row>
    <row r="171" spans="1:4" x14ac:dyDescent="0.25">
      <c r="A171">
        <v>21343.465990000001</v>
      </c>
      <c r="D171">
        <v>0</v>
      </c>
    </row>
    <row r="172" spans="1:4" x14ac:dyDescent="0.25">
      <c r="A172">
        <v>2413.1397139999999</v>
      </c>
      <c r="D172">
        <v>27501</v>
      </c>
    </row>
    <row r="173" spans="1:4" x14ac:dyDescent="0.25">
      <c r="A173">
        <v>15363.847159999999</v>
      </c>
      <c r="D173">
        <v>15897</v>
      </c>
    </row>
    <row r="174" spans="1:4" x14ac:dyDescent="0.25">
      <c r="A174">
        <v>8456.9618869999995</v>
      </c>
      <c r="D174">
        <v>25141</v>
      </c>
    </row>
    <row r="175" spans="1:4" x14ac:dyDescent="0.25">
      <c r="A175">
        <v>2189.6425220000001</v>
      </c>
      <c r="D175">
        <v>0</v>
      </c>
    </row>
    <row r="176" spans="1:4" x14ac:dyDescent="0.25">
      <c r="A176">
        <v>5780.1821970000001</v>
      </c>
      <c r="D176">
        <v>51066</v>
      </c>
    </row>
    <row r="177" spans="1:4" x14ac:dyDescent="0.25">
      <c r="A177">
        <v>4639.9816380000002</v>
      </c>
      <c r="D177">
        <v>28358</v>
      </c>
    </row>
    <row r="178" spans="1:4" x14ac:dyDescent="0.25">
      <c r="A178">
        <v>4465.3357029999997</v>
      </c>
      <c r="D178">
        <v>61846</v>
      </c>
    </row>
    <row r="179" spans="1:4" x14ac:dyDescent="0.25">
      <c r="A179">
        <v>5968.1188769999999</v>
      </c>
      <c r="D179">
        <v>90972</v>
      </c>
    </row>
    <row r="180" spans="1:4" x14ac:dyDescent="0.25">
      <c r="A180">
        <v>5097.7633370000003</v>
      </c>
      <c r="D180">
        <v>0</v>
      </c>
    </row>
    <row r="181" spans="1:4" x14ac:dyDescent="0.25">
      <c r="A181">
        <v>4076.634665</v>
      </c>
      <c r="D181">
        <v>29549</v>
      </c>
    </row>
    <row r="182" spans="1:4" x14ac:dyDescent="0.25">
      <c r="A182">
        <v>12252.601790000001</v>
      </c>
      <c r="D182">
        <v>0</v>
      </c>
    </row>
    <row r="183" spans="1:4" x14ac:dyDescent="0.25">
      <c r="A183">
        <v>16936.27147</v>
      </c>
      <c r="D183">
        <v>39411</v>
      </c>
    </row>
    <row r="184" spans="1:4" x14ac:dyDescent="0.25">
      <c r="A184">
        <v>4892.435461</v>
      </c>
      <c r="D184">
        <v>21709</v>
      </c>
    </row>
    <row r="185" spans="1:4" x14ac:dyDescent="0.25">
      <c r="A185">
        <v>9942.3047910000005</v>
      </c>
      <c r="D185">
        <v>67890</v>
      </c>
    </row>
    <row r="186" spans="1:4" x14ac:dyDescent="0.25">
      <c r="A186">
        <v>3735.8381290000002</v>
      </c>
      <c r="D186">
        <v>0</v>
      </c>
    </row>
    <row r="187" spans="1:4" x14ac:dyDescent="0.25">
      <c r="A187">
        <v>13117.522150000001</v>
      </c>
      <c r="D187">
        <v>84311</v>
      </c>
    </row>
    <row r="188" spans="1:4" x14ac:dyDescent="0.25">
      <c r="A188">
        <v>4574.5240940000003</v>
      </c>
      <c r="D188">
        <v>99316</v>
      </c>
    </row>
    <row r="189" spans="1:4" x14ac:dyDescent="0.25">
      <c r="A189">
        <v>5470.0605610000002</v>
      </c>
      <c r="D189">
        <v>54507</v>
      </c>
    </row>
    <row r="190" spans="1:4" x14ac:dyDescent="0.25">
      <c r="A190">
        <v>2978.8460100000002</v>
      </c>
      <c r="D190">
        <v>64586</v>
      </c>
    </row>
    <row r="191" spans="1:4" x14ac:dyDescent="0.25">
      <c r="A191">
        <v>6410.9675440000001</v>
      </c>
      <c r="D191">
        <v>61709</v>
      </c>
    </row>
    <row r="192" spans="1:4" x14ac:dyDescent="0.25">
      <c r="A192">
        <v>4479.0230879999999</v>
      </c>
      <c r="D192">
        <v>94656</v>
      </c>
    </row>
    <row r="193" spans="1:4" x14ac:dyDescent="0.25">
      <c r="A193">
        <v>2383.7318789999999</v>
      </c>
      <c r="D193">
        <v>0</v>
      </c>
    </row>
    <row r="194" spans="1:4" x14ac:dyDescent="0.25">
      <c r="A194">
        <v>2764.4936590000002</v>
      </c>
      <c r="D194">
        <v>61085</v>
      </c>
    </row>
    <row r="195" spans="1:4" x14ac:dyDescent="0.25">
      <c r="A195">
        <v>7920.1053769999999</v>
      </c>
      <c r="D195">
        <v>89284</v>
      </c>
    </row>
    <row r="196" spans="1:4" x14ac:dyDescent="0.25">
      <c r="A196">
        <v>6889.0979809999999</v>
      </c>
      <c r="D196">
        <v>0</v>
      </c>
    </row>
    <row r="197" spans="1:4" x14ac:dyDescent="0.25">
      <c r="A197">
        <v>3274.1946160000002</v>
      </c>
      <c r="D197">
        <v>31686</v>
      </c>
    </row>
    <row r="198" spans="1:4" x14ac:dyDescent="0.25">
      <c r="A198">
        <v>9951.7077430000008</v>
      </c>
      <c r="D198">
        <v>56855</v>
      </c>
    </row>
    <row r="199" spans="1:4" x14ac:dyDescent="0.25">
      <c r="A199">
        <v>2521.5556860000002</v>
      </c>
      <c r="D199">
        <v>53703</v>
      </c>
    </row>
    <row r="200" spans="1:4" x14ac:dyDescent="0.25">
      <c r="A200">
        <v>23706.113369999999</v>
      </c>
      <c r="D200">
        <v>0</v>
      </c>
    </row>
    <row r="201" spans="1:4" x14ac:dyDescent="0.25">
      <c r="A201">
        <v>6047.0251600000001</v>
      </c>
      <c r="D201">
        <v>20396</v>
      </c>
    </row>
    <row r="202" spans="1:4" x14ac:dyDescent="0.25">
      <c r="A202">
        <v>11140.30248</v>
      </c>
      <c r="D202">
        <v>27679</v>
      </c>
    </row>
    <row r="203" spans="1:4" x14ac:dyDescent="0.25">
      <c r="A203">
        <v>4334.0640960000001</v>
      </c>
      <c r="D203">
        <v>23904</v>
      </c>
    </row>
    <row r="204" spans="1:4" x14ac:dyDescent="0.25">
      <c r="A204">
        <v>2799.74791</v>
      </c>
      <c r="D204">
        <v>65351</v>
      </c>
    </row>
    <row r="205" spans="1:4" x14ac:dyDescent="0.25">
      <c r="A205">
        <v>7923.1366239999998</v>
      </c>
      <c r="D205">
        <v>0</v>
      </c>
    </row>
    <row r="206" spans="1:4" x14ac:dyDescent="0.25">
      <c r="A206">
        <v>3688.1108880000002</v>
      </c>
      <c r="D206">
        <v>0</v>
      </c>
    </row>
    <row r="207" spans="1:4" x14ac:dyDescent="0.25">
      <c r="A207">
        <v>12067.45599</v>
      </c>
      <c r="D207">
        <v>0</v>
      </c>
    </row>
    <row r="208" spans="1:4" x14ac:dyDescent="0.25">
      <c r="A208">
        <v>2924.976721</v>
      </c>
      <c r="D208">
        <v>64459</v>
      </c>
    </row>
    <row r="209" spans="1:4" x14ac:dyDescent="0.25">
      <c r="A209">
        <v>15014.092699999999</v>
      </c>
      <c r="D209">
        <v>32961</v>
      </c>
    </row>
    <row r="210" spans="1:4" x14ac:dyDescent="0.25">
      <c r="A210">
        <v>9277.2338390000004</v>
      </c>
      <c r="D210">
        <v>71416</v>
      </c>
    </row>
    <row r="211" spans="1:4" x14ac:dyDescent="0.25">
      <c r="A211">
        <v>6274.1238750000002</v>
      </c>
      <c r="D211">
        <v>68964</v>
      </c>
    </row>
    <row r="212" spans="1:4" x14ac:dyDescent="0.25">
      <c r="A212">
        <v>3886.647414</v>
      </c>
      <c r="D212">
        <v>78108</v>
      </c>
    </row>
    <row r="213" spans="1:4" x14ac:dyDescent="0.25">
      <c r="A213">
        <v>4386.2775579999998</v>
      </c>
      <c r="D213">
        <v>10621</v>
      </c>
    </row>
    <row r="214" spans="1:4" x14ac:dyDescent="0.25">
      <c r="A214">
        <v>11365.26766</v>
      </c>
      <c r="D214">
        <v>84910</v>
      </c>
    </row>
    <row r="215" spans="1:4" x14ac:dyDescent="0.25">
      <c r="A215">
        <v>5610.9643400000004</v>
      </c>
      <c r="D215">
        <v>77493</v>
      </c>
    </row>
    <row r="216" spans="1:4" x14ac:dyDescent="0.25">
      <c r="A216">
        <v>2912.8920349999999</v>
      </c>
      <c r="D216">
        <v>81097</v>
      </c>
    </row>
    <row r="217" spans="1:4" x14ac:dyDescent="0.25">
      <c r="A217">
        <v>6915.7299149999999</v>
      </c>
      <c r="D217">
        <v>96610</v>
      </c>
    </row>
    <row r="218" spans="1:4" x14ac:dyDescent="0.25">
      <c r="A218">
        <v>6262.6633069999998</v>
      </c>
      <c r="D218">
        <v>30110</v>
      </c>
    </row>
    <row r="219" spans="1:4" x14ac:dyDescent="0.25">
      <c r="A219">
        <v>6503.3970490000002</v>
      </c>
      <c r="D219">
        <v>22081</v>
      </c>
    </row>
    <row r="220" spans="1:4" x14ac:dyDescent="0.25">
      <c r="A220">
        <v>8007.3993760000003</v>
      </c>
      <c r="D220">
        <v>0</v>
      </c>
    </row>
    <row r="221" spans="1:4" x14ac:dyDescent="0.25">
      <c r="A221">
        <v>2929.9165119999998</v>
      </c>
      <c r="D221">
        <v>98473</v>
      </c>
    </row>
    <row r="222" spans="1:4" x14ac:dyDescent="0.25">
      <c r="A222">
        <v>5969.5529699999997</v>
      </c>
      <c r="D222">
        <v>97431</v>
      </c>
    </row>
    <row r="223" spans="1:4" x14ac:dyDescent="0.25">
      <c r="A223">
        <v>5473.1598700000004</v>
      </c>
      <c r="D223">
        <v>93870</v>
      </c>
    </row>
    <row r="224" spans="1:4" x14ac:dyDescent="0.25">
      <c r="A224">
        <v>5645.3966650000002</v>
      </c>
      <c r="D224">
        <v>50366</v>
      </c>
    </row>
    <row r="225" spans="1:4" x14ac:dyDescent="0.25">
      <c r="A225">
        <v>6369.2623549999998</v>
      </c>
      <c r="D225">
        <v>34498</v>
      </c>
    </row>
    <row r="226" spans="1:4" x14ac:dyDescent="0.25">
      <c r="A226">
        <v>11833.767320000001</v>
      </c>
      <c r="D226">
        <v>16552</v>
      </c>
    </row>
    <row r="227" spans="1:4" x14ac:dyDescent="0.25">
      <c r="A227">
        <v>6121.1079289999998</v>
      </c>
      <c r="D227">
        <v>26787</v>
      </c>
    </row>
    <row r="228" spans="1:4" x14ac:dyDescent="0.25">
      <c r="A228">
        <v>5159.3697460000003</v>
      </c>
      <c r="D228">
        <v>0</v>
      </c>
    </row>
    <row r="229" spans="1:4" x14ac:dyDescent="0.25">
      <c r="A229">
        <v>2514.5919600000002</v>
      </c>
      <c r="D229">
        <v>43860</v>
      </c>
    </row>
    <row r="230" spans="1:4" x14ac:dyDescent="0.25">
      <c r="A230">
        <v>8668.611261</v>
      </c>
      <c r="D230">
        <v>21474</v>
      </c>
    </row>
    <row r="231" spans="1:4" x14ac:dyDescent="0.25">
      <c r="A231">
        <v>4960.9653840000001</v>
      </c>
      <c r="D231">
        <v>18174</v>
      </c>
    </row>
    <row r="232" spans="1:4" x14ac:dyDescent="0.25">
      <c r="A232">
        <v>5504.1390330000004</v>
      </c>
      <c r="D232">
        <v>0</v>
      </c>
    </row>
    <row r="233" spans="1:4" x14ac:dyDescent="0.25">
      <c r="A233">
        <v>7507.4553720000004</v>
      </c>
      <c r="D233">
        <v>60920</v>
      </c>
    </row>
    <row r="234" spans="1:4" x14ac:dyDescent="0.25">
      <c r="A234">
        <v>32269.85139</v>
      </c>
      <c r="D234">
        <v>41520</v>
      </c>
    </row>
    <row r="235" spans="1:4" x14ac:dyDescent="0.25">
      <c r="A235">
        <v>5657.0315879999998</v>
      </c>
      <c r="D235">
        <v>0</v>
      </c>
    </row>
    <row r="236" spans="1:4" x14ac:dyDescent="0.25">
      <c r="A236">
        <v>5061.7579020000003</v>
      </c>
      <c r="D236">
        <v>0</v>
      </c>
    </row>
    <row r="237" spans="1:4" x14ac:dyDescent="0.25">
      <c r="A237">
        <v>5912.783829</v>
      </c>
      <c r="D237">
        <v>72208</v>
      </c>
    </row>
    <row r="238" spans="1:4" x14ac:dyDescent="0.25">
      <c r="A238">
        <v>15182.27975</v>
      </c>
      <c r="D238">
        <v>53863</v>
      </c>
    </row>
    <row r="239" spans="1:4" x14ac:dyDescent="0.25">
      <c r="A239">
        <v>10747.030940000001</v>
      </c>
      <c r="D239">
        <v>66446</v>
      </c>
    </row>
    <row r="240" spans="1:4" x14ac:dyDescent="0.25">
      <c r="A240">
        <v>2050.6235120000001</v>
      </c>
      <c r="D240">
        <v>0</v>
      </c>
    </row>
    <row r="241" spans="1:4" x14ac:dyDescent="0.25">
      <c r="A241">
        <v>2465.4448649999999</v>
      </c>
      <c r="D241">
        <v>64997</v>
      </c>
    </row>
    <row r="242" spans="1:4" x14ac:dyDescent="0.25">
      <c r="A242">
        <v>5343.1213269999998</v>
      </c>
      <c r="D242">
        <v>64460</v>
      </c>
    </row>
    <row r="243" spans="1:4" x14ac:dyDescent="0.25">
      <c r="A243">
        <v>8119.8290710000001</v>
      </c>
      <c r="D243">
        <v>46618</v>
      </c>
    </row>
    <row r="244" spans="1:4" x14ac:dyDescent="0.25">
      <c r="A244">
        <v>4605.2651640000004</v>
      </c>
      <c r="D244">
        <v>0</v>
      </c>
    </row>
    <row r="245" spans="1:4" x14ac:dyDescent="0.25">
      <c r="A245">
        <v>6408.7855769999996</v>
      </c>
      <c r="D245">
        <v>49988</v>
      </c>
    </row>
    <row r="246" spans="1:4" x14ac:dyDescent="0.25">
      <c r="A246">
        <v>2376.533508</v>
      </c>
      <c r="D246">
        <v>0</v>
      </c>
    </row>
    <row r="247" spans="1:4" x14ac:dyDescent="0.25">
      <c r="A247">
        <v>3211.070017</v>
      </c>
      <c r="D247">
        <v>16269</v>
      </c>
    </row>
    <row r="248" spans="1:4" x14ac:dyDescent="0.25">
      <c r="A248">
        <v>5094.5222620000004</v>
      </c>
      <c r="D248">
        <v>72006</v>
      </c>
    </row>
    <row r="249" spans="1:4" x14ac:dyDescent="0.25">
      <c r="A249">
        <v>25755.278170000001</v>
      </c>
      <c r="D249">
        <v>0</v>
      </c>
    </row>
    <row r="250" spans="1:4" x14ac:dyDescent="0.25">
      <c r="A250">
        <v>8672.2297190000008</v>
      </c>
      <c r="D250">
        <v>0</v>
      </c>
    </row>
    <row r="251" spans="1:4" x14ac:dyDescent="0.25">
      <c r="A251">
        <v>8044.7307199999996</v>
      </c>
      <c r="D251">
        <v>44320</v>
      </c>
    </row>
    <row r="252" spans="1:4" x14ac:dyDescent="0.25">
      <c r="A252">
        <v>4001.5190980000002</v>
      </c>
      <c r="D252">
        <v>19782</v>
      </c>
    </row>
    <row r="253" spans="1:4" x14ac:dyDescent="0.25">
      <c r="A253">
        <v>16706.116989999999</v>
      </c>
      <c r="D253">
        <v>63933</v>
      </c>
    </row>
    <row r="254" spans="1:4" x14ac:dyDescent="0.25">
      <c r="A254">
        <v>8544.4110770000007</v>
      </c>
      <c r="D254">
        <v>28224</v>
      </c>
    </row>
    <row r="255" spans="1:4" x14ac:dyDescent="0.25">
      <c r="A255">
        <v>7805.3128699999997</v>
      </c>
      <c r="D255">
        <v>21073</v>
      </c>
    </row>
    <row r="256" spans="1:4" x14ac:dyDescent="0.25">
      <c r="A256">
        <v>6112.7568680000004</v>
      </c>
      <c r="D256">
        <v>63243</v>
      </c>
    </row>
    <row r="257" spans="1:4" x14ac:dyDescent="0.25">
      <c r="A257">
        <v>4772.9438479999999</v>
      </c>
      <c r="D257">
        <v>20993</v>
      </c>
    </row>
    <row r="258" spans="1:4" x14ac:dyDescent="0.25">
      <c r="A258">
        <v>10979.095590000001</v>
      </c>
      <c r="D258">
        <v>94827</v>
      </c>
    </row>
    <row r="259" spans="1:4" x14ac:dyDescent="0.25">
      <c r="A259">
        <v>5004.2638180000004</v>
      </c>
      <c r="D259">
        <v>39161</v>
      </c>
    </row>
    <row r="260" spans="1:4" x14ac:dyDescent="0.25">
      <c r="A260">
        <v>13223.04379</v>
      </c>
      <c r="D260">
        <v>37534</v>
      </c>
    </row>
    <row r="261" spans="1:4" x14ac:dyDescent="0.25">
      <c r="A261">
        <v>2623.3154300000001</v>
      </c>
      <c r="D261">
        <v>80210</v>
      </c>
    </row>
    <row r="262" spans="1:4" x14ac:dyDescent="0.25">
      <c r="A262">
        <v>17840.19555</v>
      </c>
      <c r="D262">
        <v>0</v>
      </c>
    </row>
    <row r="263" spans="1:4" x14ac:dyDescent="0.25">
      <c r="A263">
        <v>5106.1118269999997</v>
      </c>
      <c r="D263">
        <v>30110</v>
      </c>
    </row>
    <row r="264" spans="1:4" x14ac:dyDescent="0.25">
      <c r="A264">
        <v>17930.604510000001</v>
      </c>
      <c r="D264">
        <v>21708</v>
      </c>
    </row>
    <row r="265" spans="1:4" x14ac:dyDescent="0.25">
      <c r="A265">
        <v>5457.3425690000004</v>
      </c>
      <c r="D265">
        <v>94731</v>
      </c>
    </row>
    <row r="266" spans="1:4" x14ac:dyDescent="0.25">
      <c r="A266">
        <v>6563.6441430000004</v>
      </c>
      <c r="D266">
        <v>32375</v>
      </c>
    </row>
    <row r="267" spans="1:4" x14ac:dyDescent="0.25">
      <c r="A267">
        <v>4812.5252209999999</v>
      </c>
      <c r="D267">
        <v>16531</v>
      </c>
    </row>
    <row r="268" spans="1:4" x14ac:dyDescent="0.25">
      <c r="A268">
        <v>29328.041850000001</v>
      </c>
      <c r="D268">
        <v>32006</v>
      </c>
    </row>
    <row r="269" spans="1:4" x14ac:dyDescent="0.25">
      <c r="A269">
        <v>5773.5207110000001</v>
      </c>
      <c r="D269">
        <v>81676</v>
      </c>
    </row>
    <row r="270" spans="1:4" x14ac:dyDescent="0.25">
      <c r="A270">
        <v>6847.1189000000004</v>
      </c>
      <c r="D270">
        <v>71038</v>
      </c>
    </row>
    <row r="271" spans="1:4" x14ac:dyDescent="0.25">
      <c r="A271">
        <v>3595.31286</v>
      </c>
      <c r="D271">
        <v>0</v>
      </c>
    </row>
    <row r="272" spans="1:4" x14ac:dyDescent="0.25">
      <c r="A272">
        <v>22855.612089999999</v>
      </c>
      <c r="D272">
        <v>20832</v>
      </c>
    </row>
    <row r="273" spans="1:4" x14ac:dyDescent="0.25">
      <c r="A273">
        <v>7859.4145689999996</v>
      </c>
      <c r="D273">
        <v>0</v>
      </c>
    </row>
    <row r="274" spans="1:4" x14ac:dyDescent="0.25">
      <c r="A274">
        <v>4115.5774369999999</v>
      </c>
      <c r="D274">
        <v>52405</v>
      </c>
    </row>
    <row r="275" spans="1:4" x14ac:dyDescent="0.25">
      <c r="A275">
        <v>5029.6387770000001</v>
      </c>
      <c r="D275">
        <v>0</v>
      </c>
    </row>
    <row r="276" spans="1:4" x14ac:dyDescent="0.25">
      <c r="A276">
        <v>4821.4184539999997</v>
      </c>
      <c r="D276">
        <v>26583</v>
      </c>
    </row>
    <row r="277" spans="1:4" x14ac:dyDescent="0.25">
      <c r="A277">
        <v>5004.310469</v>
      </c>
      <c r="D277">
        <v>25486</v>
      </c>
    </row>
    <row r="278" spans="1:4" x14ac:dyDescent="0.25">
      <c r="A278">
        <v>8630.0539430000008</v>
      </c>
      <c r="D278">
        <v>24065</v>
      </c>
    </row>
    <row r="279" spans="1:4" x14ac:dyDescent="0.25">
      <c r="A279">
        <v>9322.0851199999997</v>
      </c>
      <c r="D279">
        <v>70435</v>
      </c>
    </row>
    <row r="280" spans="1:4" x14ac:dyDescent="0.25">
      <c r="A280">
        <v>16727.56063</v>
      </c>
      <c r="D280">
        <v>0</v>
      </c>
    </row>
    <row r="281" spans="1:4" x14ac:dyDescent="0.25">
      <c r="A281">
        <v>3652.5324350000001</v>
      </c>
      <c r="D281">
        <v>39679</v>
      </c>
    </row>
    <row r="282" spans="1:4" x14ac:dyDescent="0.25">
      <c r="A282">
        <v>6158.6011710000002</v>
      </c>
      <c r="D282">
        <v>0</v>
      </c>
    </row>
    <row r="283" spans="1:4" x14ac:dyDescent="0.25">
      <c r="A283">
        <v>4376.0839580000002</v>
      </c>
      <c r="D283">
        <v>0</v>
      </c>
    </row>
    <row r="284" spans="1:4" x14ac:dyDescent="0.25">
      <c r="A284">
        <v>5569.4561560000002</v>
      </c>
      <c r="D284">
        <v>53565</v>
      </c>
    </row>
    <row r="285" spans="1:4" x14ac:dyDescent="0.25">
      <c r="A285">
        <v>2576.5130060000001</v>
      </c>
      <c r="D285">
        <v>37574</v>
      </c>
    </row>
    <row r="286" spans="1:4" x14ac:dyDescent="0.25">
      <c r="A286">
        <v>8346.9832330000008</v>
      </c>
      <c r="D286">
        <v>48259</v>
      </c>
    </row>
    <row r="287" spans="1:4" x14ac:dyDescent="0.25">
      <c r="A287">
        <v>6323.9238640000003</v>
      </c>
      <c r="D287">
        <v>78532</v>
      </c>
    </row>
    <row r="288" spans="1:4" x14ac:dyDescent="0.25">
      <c r="A288">
        <v>5973.1434300000001</v>
      </c>
      <c r="D288">
        <v>96163</v>
      </c>
    </row>
    <row r="289" spans="1:4" x14ac:dyDescent="0.25">
      <c r="A289">
        <v>4706.676993</v>
      </c>
      <c r="D289">
        <v>0</v>
      </c>
    </row>
    <row r="290" spans="1:4" x14ac:dyDescent="0.25">
      <c r="A290">
        <v>8093.4102579999999</v>
      </c>
      <c r="D290">
        <v>0</v>
      </c>
    </row>
    <row r="291" spans="1:4" x14ac:dyDescent="0.25">
      <c r="A291">
        <v>5035.744643</v>
      </c>
      <c r="D291">
        <v>72672</v>
      </c>
    </row>
    <row r="292" spans="1:4" x14ac:dyDescent="0.25">
      <c r="A292">
        <v>9027.8672179999994</v>
      </c>
      <c r="D292">
        <v>99002</v>
      </c>
    </row>
    <row r="293" spans="1:4" x14ac:dyDescent="0.25">
      <c r="A293">
        <v>7288.884849</v>
      </c>
      <c r="D293">
        <v>79494</v>
      </c>
    </row>
    <row r="294" spans="1:4" x14ac:dyDescent="0.25">
      <c r="A294">
        <v>18042.47942</v>
      </c>
      <c r="D294">
        <v>35704</v>
      </c>
    </row>
    <row r="295" spans="1:4" x14ac:dyDescent="0.25">
      <c r="A295">
        <v>4992.0630430000001</v>
      </c>
      <c r="D295">
        <v>0</v>
      </c>
    </row>
    <row r="296" spans="1:4" x14ac:dyDescent="0.25">
      <c r="A296">
        <v>9102.2678489999998</v>
      </c>
      <c r="D296">
        <v>26049</v>
      </c>
    </row>
    <row r="297" spans="1:4" x14ac:dyDescent="0.25">
      <c r="A297">
        <v>2540.4077259999999</v>
      </c>
      <c r="D297">
        <v>70125</v>
      </c>
    </row>
    <row r="298" spans="1:4" x14ac:dyDescent="0.25">
      <c r="A298">
        <v>12941.89193</v>
      </c>
      <c r="D298">
        <v>52369</v>
      </c>
    </row>
    <row r="299" spans="1:4" x14ac:dyDescent="0.25">
      <c r="A299">
        <v>2365.3486010000001</v>
      </c>
      <c r="D299">
        <v>0</v>
      </c>
    </row>
    <row r="300" spans="1:4" x14ac:dyDescent="0.25">
      <c r="A300">
        <v>5720.7650640000002</v>
      </c>
      <c r="D300">
        <v>41770</v>
      </c>
    </row>
    <row r="301" spans="1:4" x14ac:dyDescent="0.25">
      <c r="A301">
        <v>7035.5340880000003</v>
      </c>
      <c r="D301">
        <v>0</v>
      </c>
    </row>
    <row r="302" spans="1:4" x14ac:dyDescent="0.25">
      <c r="A302">
        <v>2636.9777300000001</v>
      </c>
      <c r="D302">
        <v>31911</v>
      </c>
    </row>
    <row r="303" spans="1:4" x14ac:dyDescent="0.25">
      <c r="A303">
        <v>5395.8319670000001</v>
      </c>
      <c r="D303">
        <v>70051</v>
      </c>
    </row>
    <row r="304" spans="1:4" x14ac:dyDescent="0.25">
      <c r="A304">
        <v>8382.6301179999991</v>
      </c>
      <c r="D304">
        <v>19683</v>
      </c>
    </row>
    <row r="305" spans="1:4" x14ac:dyDescent="0.25">
      <c r="A305">
        <v>31161.74523</v>
      </c>
      <c r="D305">
        <v>30916</v>
      </c>
    </row>
    <row r="306" spans="1:4" x14ac:dyDescent="0.25">
      <c r="A306">
        <v>2887.7422580000002</v>
      </c>
      <c r="D306">
        <v>0</v>
      </c>
    </row>
    <row r="307" spans="1:4" x14ac:dyDescent="0.25">
      <c r="A307">
        <v>8714.9221350000007</v>
      </c>
      <c r="D307">
        <v>0</v>
      </c>
    </row>
    <row r="308" spans="1:4" x14ac:dyDescent="0.25">
      <c r="A308">
        <v>25585.72783</v>
      </c>
      <c r="D308">
        <v>0</v>
      </c>
    </row>
    <row r="309" spans="1:4" x14ac:dyDescent="0.25">
      <c r="A309">
        <v>10272.608200000001</v>
      </c>
      <c r="D309">
        <v>60145</v>
      </c>
    </row>
    <row r="310" spans="1:4" x14ac:dyDescent="0.25">
      <c r="A310">
        <v>4376.3635919999997</v>
      </c>
      <c r="D310">
        <v>63774</v>
      </c>
    </row>
    <row r="311" spans="1:4" x14ac:dyDescent="0.25">
      <c r="A311">
        <v>5318.8966399999999</v>
      </c>
      <c r="D311">
        <v>25134</v>
      </c>
    </row>
    <row r="312" spans="1:4" x14ac:dyDescent="0.25">
      <c r="A312">
        <v>4719.7621909999998</v>
      </c>
      <c r="D312">
        <v>37057</v>
      </c>
    </row>
    <row r="313" spans="1:4" x14ac:dyDescent="0.25">
      <c r="A313">
        <v>4428.031583</v>
      </c>
      <c r="D313">
        <v>58577</v>
      </c>
    </row>
    <row r="314" spans="1:4" x14ac:dyDescent="0.25">
      <c r="A314">
        <v>5879.1760919999997</v>
      </c>
      <c r="D314">
        <v>85857</v>
      </c>
    </row>
    <row r="315" spans="1:4" x14ac:dyDescent="0.25">
      <c r="A315">
        <v>9416.9084849999999</v>
      </c>
      <c r="D315">
        <v>70602</v>
      </c>
    </row>
    <row r="316" spans="1:4" x14ac:dyDescent="0.25">
      <c r="A316">
        <v>8288.1555790000002</v>
      </c>
      <c r="D316">
        <v>33816</v>
      </c>
    </row>
    <row r="317" spans="1:4" x14ac:dyDescent="0.25">
      <c r="A317">
        <v>32654.838299999999</v>
      </c>
      <c r="D317">
        <v>0</v>
      </c>
    </row>
    <row r="318" spans="1:4" x14ac:dyDescent="0.25">
      <c r="A318">
        <v>4719.4500520000001</v>
      </c>
      <c r="D318">
        <v>89642</v>
      </c>
    </row>
    <row r="319" spans="1:4" x14ac:dyDescent="0.25">
      <c r="A319">
        <v>3903.474784</v>
      </c>
      <c r="D319">
        <v>60068</v>
      </c>
    </row>
    <row r="320" spans="1:4" x14ac:dyDescent="0.25">
      <c r="A320">
        <v>5457.2596780000003</v>
      </c>
      <c r="D320">
        <v>50044</v>
      </c>
    </row>
    <row r="321" spans="1:4" x14ac:dyDescent="0.25">
      <c r="A321">
        <v>2725.3564040000001</v>
      </c>
      <c r="D321">
        <v>36650</v>
      </c>
    </row>
    <row r="322" spans="1:4" x14ac:dyDescent="0.25">
      <c r="A322">
        <v>4433.9736800000001</v>
      </c>
      <c r="D322">
        <v>50653</v>
      </c>
    </row>
    <row r="323" spans="1:4" x14ac:dyDescent="0.25">
      <c r="A323">
        <v>5332.4626939999998</v>
      </c>
      <c r="D323">
        <v>68931</v>
      </c>
    </row>
    <row r="324" spans="1:4" x14ac:dyDescent="0.25">
      <c r="A324">
        <v>2315.0949850000002</v>
      </c>
      <c r="D324">
        <v>0</v>
      </c>
    </row>
    <row r="325" spans="1:4" x14ac:dyDescent="0.25">
      <c r="A325">
        <v>5411.9536870000002</v>
      </c>
      <c r="D325">
        <v>0</v>
      </c>
    </row>
    <row r="326" spans="1:4" x14ac:dyDescent="0.25">
      <c r="A326">
        <v>9587.3323400000008</v>
      </c>
      <c r="D326">
        <v>39266</v>
      </c>
    </row>
    <row r="327" spans="1:4" x14ac:dyDescent="0.25">
      <c r="A327">
        <v>22103.5072</v>
      </c>
      <c r="D327">
        <v>0</v>
      </c>
    </row>
    <row r="328" spans="1:4" x14ac:dyDescent="0.25">
      <c r="A328">
        <v>9764.9453080000003</v>
      </c>
      <c r="D328">
        <v>0</v>
      </c>
    </row>
    <row r="329" spans="1:4" x14ac:dyDescent="0.25">
      <c r="A329">
        <v>2567.151468</v>
      </c>
      <c r="D329">
        <v>40864</v>
      </c>
    </row>
    <row r="330" spans="1:4" x14ac:dyDescent="0.25">
      <c r="A330">
        <v>2650.622781</v>
      </c>
      <c r="D330">
        <v>39035</v>
      </c>
    </row>
    <row r="331" spans="1:4" x14ac:dyDescent="0.25">
      <c r="A331">
        <v>11264.36334</v>
      </c>
      <c r="D331">
        <v>34923</v>
      </c>
    </row>
    <row r="332" spans="1:4" x14ac:dyDescent="0.25">
      <c r="A332">
        <v>2168.5234639999999</v>
      </c>
      <c r="D332">
        <v>0</v>
      </c>
    </row>
    <row r="333" spans="1:4" x14ac:dyDescent="0.25">
      <c r="A333">
        <v>8610.6674889999995</v>
      </c>
      <c r="D333">
        <v>0</v>
      </c>
    </row>
    <row r="334" spans="1:4" x14ac:dyDescent="0.25">
      <c r="A334">
        <v>2834.6462350000002</v>
      </c>
      <c r="D334">
        <v>24506</v>
      </c>
    </row>
    <row r="335" spans="1:4" x14ac:dyDescent="0.25">
      <c r="A335">
        <v>8930.1397280000001</v>
      </c>
      <c r="D335">
        <v>0</v>
      </c>
    </row>
    <row r="336" spans="1:4" x14ac:dyDescent="0.25">
      <c r="A336">
        <v>5536.3869590000004</v>
      </c>
      <c r="D336">
        <v>52220</v>
      </c>
    </row>
    <row r="337" spans="1:4" x14ac:dyDescent="0.25">
      <c r="A337">
        <v>2840.8542900000002</v>
      </c>
      <c r="D337">
        <v>0</v>
      </c>
    </row>
    <row r="338" spans="1:4" x14ac:dyDescent="0.25">
      <c r="A338">
        <v>8082.880956</v>
      </c>
      <c r="D338">
        <v>53554</v>
      </c>
    </row>
    <row r="339" spans="1:4" x14ac:dyDescent="0.25">
      <c r="A339">
        <v>5254.7342779999999</v>
      </c>
      <c r="D339">
        <v>34476</v>
      </c>
    </row>
    <row r="340" spans="1:4" x14ac:dyDescent="0.25">
      <c r="A340">
        <v>5116.2375769999999</v>
      </c>
      <c r="D340">
        <v>0</v>
      </c>
    </row>
    <row r="341" spans="1:4" x14ac:dyDescent="0.25">
      <c r="A341">
        <v>3034.6469969999998</v>
      </c>
      <c r="D341">
        <v>68205</v>
      </c>
    </row>
    <row r="342" spans="1:4" x14ac:dyDescent="0.25">
      <c r="A342">
        <v>8024.8999199999998</v>
      </c>
      <c r="D342">
        <v>0</v>
      </c>
    </row>
    <row r="343" spans="1:4" x14ac:dyDescent="0.25">
      <c r="A343">
        <v>18211.143189999999</v>
      </c>
      <c r="D343">
        <v>53690</v>
      </c>
    </row>
    <row r="344" spans="1:4" x14ac:dyDescent="0.25">
      <c r="A344">
        <v>5121.5633120000002</v>
      </c>
      <c r="D344">
        <v>0</v>
      </c>
    </row>
    <row r="345" spans="1:4" x14ac:dyDescent="0.25">
      <c r="A345">
        <v>2150.1785880000002</v>
      </c>
      <c r="D345">
        <v>0</v>
      </c>
    </row>
    <row r="346" spans="1:4" x14ac:dyDescent="0.25">
      <c r="A346">
        <v>5595.389905</v>
      </c>
      <c r="D346">
        <v>74454</v>
      </c>
    </row>
    <row r="347" spans="1:4" x14ac:dyDescent="0.25">
      <c r="A347">
        <v>7562.824036</v>
      </c>
      <c r="D347">
        <v>0</v>
      </c>
    </row>
    <row r="348" spans="1:4" x14ac:dyDescent="0.25">
      <c r="A348">
        <v>5385.8532109999996</v>
      </c>
      <c r="D348">
        <v>29664</v>
      </c>
    </row>
    <row r="349" spans="1:4" x14ac:dyDescent="0.25">
      <c r="A349">
        <v>4718.5585010000004</v>
      </c>
      <c r="D349">
        <v>15680</v>
      </c>
    </row>
    <row r="350" spans="1:4" x14ac:dyDescent="0.25">
      <c r="A350">
        <v>9422.5679230000005</v>
      </c>
      <c r="D350">
        <v>47272</v>
      </c>
    </row>
    <row r="351" spans="1:4" x14ac:dyDescent="0.25">
      <c r="A351">
        <v>3605.8602649999998</v>
      </c>
      <c r="D351">
        <v>21585</v>
      </c>
    </row>
    <row r="352" spans="1:4" x14ac:dyDescent="0.25">
      <c r="A352">
        <v>7762.5905640000001</v>
      </c>
      <c r="D352">
        <v>23827</v>
      </c>
    </row>
    <row r="353" spans="1:4" x14ac:dyDescent="0.25">
      <c r="A353">
        <v>23444.900450000001</v>
      </c>
      <c r="D353">
        <v>69906</v>
      </c>
    </row>
    <row r="354" spans="1:4" x14ac:dyDescent="0.25">
      <c r="A354">
        <v>2558.1781590000001</v>
      </c>
      <c r="D354">
        <v>0</v>
      </c>
    </row>
    <row r="355" spans="1:4" x14ac:dyDescent="0.25">
      <c r="A355">
        <v>5123.1708870000002</v>
      </c>
      <c r="D355">
        <v>89879</v>
      </c>
    </row>
    <row r="356" spans="1:4" x14ac:dyDescent="0.25">
      <c r="A356">
        <v>2537.744494</v>
      </c>
      <c r="D356">
        <v>0</v>
      </c>
    </row>
    <row r="357" spans="1:4" x14ac:dyDescent="0.25">
      <c r="A357">
        <v>2969.593296</v>
      </c>
      <c r="D357">
        <v>46131</v>
      </c>
    </row>
    <row r="358" spans="1:4" x14ac:dyDescent="0.25">
      <c r="A358">
        <v>4363.1246410000003</v>
      </c>
      <c r="D358">
        <v>54514</v>
      </c>
    </row>
    <row r="359" spans="1:4" x14ac:dyDescent="0.25">
      <c r="A359">
        <v>5884.3086069999999</v>
      </c>
      <c r="D359">
        <v>0</v>
      </c>
    </row>
    <row r="360" spans="1:4" x14ac:dyDescent="0.25">
      <c r="A360">
        <v>5272.1915559999998</v>
      </c>
      <c r="D360">
        <v>96668</v>
      </c>
    </row>
    <row r="361" spans="1:4" x14ac:dyDescent="0.25">
      <c r="A361">
        <v>5509.8956639999997</v>
      </c>
      <c r="D361">
        <v>78879</v>
      </c>
    </row>
    <row r="362" spans="1:4" x14ac:dyDescent="0.25">
      <c r="A362">
        <v>16313.683489999999</v>
      </c>
      <c r="D362">
        <v>0</v>
      </c>
    </row>
    <row r="363" spans="1:4" x14ac:dyDescent="0.25">
      <c r="A363">
        <v>5678.0501670000003</v>
      </c>
      <c r="D363">
        <v>0</v>
      </c>
    </row>
    <row r="364" spans="1:4" x14ac:dyDescent="0.25">
      <c r="A364">
        <v>12101.208839999999</v>
      </c>
      <c r="D364">
        <v>0</v>
      </c>
    </row>
    <row r="365" spans="1:4" x14ac:dyDescent="0.25">
      <c r="A365">
        <v>2453.5707940000002</v>
      </c>
      <c r="D365">
        <v>29735</v>
      </c>
    </row>
    <row r="366" spans="1:4" x14ac:dyDescent="0.25">
      <c r="A366">
        <v>5075.6626699999997</v>
      </c>
      <c r="D366">
        <v>23082</v>
      </c>
    </row>
    <row r="367" spans="1:4" x14ac:dyDescent="0.25">
      <c r="A367">
        <v>3214.9794019999999</v>
      </c>
      <c r="D367">
        <v>53984</v>
      </c>
    </row>
    <row r="368" spans="1:4" x14ac:dyDescent="0.25">
      <c r="A368">
        <v>12275.34309</v>
      </c>
      <c r="D368">
        <v>52135</v>
      </c>
    </row>
    <row r="369" spans="1:4" x14ac:dyDescent="0.25">
      <c r="A369">
        <v>2722.2107070000002</v>
      </c>
      <c r="D369">
        <v>17576</v>
      </c>
    </row>
    <row r="370" spans="1:4" x14ac:dyDescent="0.25">
      <c r="A370">
        <v>2457.4409230000001</v>
      </c>
      <c r="D370">
        <v>29486</v>
      </c>
    </row>
    <row r="371" spans="1:4" x14ac:dyDescent="0.25">
      <c r="A371">
        <v>3554.845264</v>
      </c>
      <c r="D371">
        <v>58557</v>
      </c>
    </row>
    <row r="372" spans="1:4" x14ac:dyDescent="0.25">
      <c r="A372">
        <v>4929.5496990000001</v>
      </c>
      <c r="D372">
        <v>25632</v>
      </c>
    </row>
    <row r="373" spans="1:4" x14ac:dyDescent="0.25">
      <c r="A373">
        <v>8036.4503400000003</v>
      </c>
      <c r="D373">
        <v>0</v>
      </c>
    </row>
    <row r="374" spans="1:4" x14ac:dyDescent="0.25">
      <c r="A374">
        <v>4276.915328</v>
      </c>
      <c r="D374">
        <v>18768</v>
      </c>
    </row>
    <row r="375" spans="1:4" x14ac:dyDescent="0.25">
      <c r="A375">
        <v>33473.349459999998</v>
      </c>
      <c r="D375">
        <v>33190</v>
      </c>
    </row>
    <row r="376" spans="1:4" x14ac:dyDescent="0.25">
      <c r="A376">
        <v>5960.5813630000002</v>
      </c>
      <c r="D376">
        <v>47945</v>
      </c>
    </row>
    <row r="377" spans="1:4" x14ac:dyDescent="0.25">
      <c r="A377">
        <v>44795.469420000001</v>
      </c>
      <c r="D377">
        <v>58778</v>
      </c>
    </row>
    <row r="378" spans="1:4" x14ac:dyDescent="0.25">
      <c r="A378">
        <v>3832.1181059999999</v>
      </c>
      <c r="D378">
        <v>15192</v>
      </c>
    </row>
    <row r="379" spans="1:4" x14ac:dyDescent="0.25">
      <c r="A379">
        <v>6837.932624</v>
      </c>
      <c r="D379">
        <v>51859</v>
      </c>
    </row>
    <row r="380" spans="1:4" x14ac:dyDescent="0.25">
      <c r="A380">
        <v>5285.2681599999996</v>
      </c>
      <c r="D380">
        <v>23422</v>
      </c>
    </row>
    <row r="381" spans="1:4" x14ac:dyDescent="0.25">
      <c r="A381">
        <v>3096.5112170000002</v>
      </c>
      <c r="D381">
        <v>21604</v>
      </c>
    </row>
    <row r="382" spans="1:4" x14ac:dyDescent="0.25">
      <c r="A382">
        <v>3589.7107150000002</v>
      </c>
      <c r="D382">
        <v>79298</v>
      </c>
    </row>
    <row r="383" spans="1:4" x14ac:dyDescent="0.25">
      <c r="A383">
        <v>2582.4085249999998</v>
      </c>
      <c r="D383">
        <v>76731</v>
      </c>
    </row>
    <row r="384" spans="1:4" x14ac:dyDescent="0.25">
      <c r="A384">
        <v>2487.729726</v>
      </c>
      <c r="D384">
        <v>67282</v>
      </c>
    </row>
    <row r="385" spans="1:4" x14ac:dyDescent="0.25">
      <c r="A385">
        <v>13575.67599</v>
      </c>
      <c r="D385">
        <v>48534</v>
      </c>
    </row>
    <row r="386" spans="1:4" x14ac:dyDescent="0.25">
      <c r="A386">
        <v>4685.5042510000003</v>
      </c>
      <c r="D386">
        <v>77678</v>
      </c>
    </row>
    <row r="387" spans="1:4" x14ac:dyDescent="0.25">
      <c r="A387">
        <v>28685.827850000001</v>
      </c>
      <c r="D387">
        <v>48412</v>
      </c>
    </row>
    <row r="388" spans="1:4" x14ac:dyDescent="0.25">
      <c r="A388">
        <v>2764.0321260000001</v>
      </c>
      <c r="D388">
        <v>33837</v>
      </c>
    </row>
    <row r="389" spans="1:4" x14ac:dyDescent="0.25">
      <c r="A389">
        <v>6183.1114639999996</v>
      </c>
      <c r="D389">
        <v>23712</v>
      </c>
    </row>
    <row r="390" spans="1:4" x14ac:dyDescent="0.25">
      <c r="A390">
        <v>3873.647046</v>
      </c>
      <c r="D390">
        <v>28142</v>
      </c>
    </row>
    <row r="391" spans="1:4" x14ac:dyDescent="0.25">
      <c r="A391">
        <v>18929.330600000001</v>
      </c>
      <c r="D391">
        <v>72196</v>
      </c>
    </row>
    <row r="392" spans="1:4" x14ac:dyDescent="0.25">
      <c r="A392">
        <v>5553.2957580000002</v>
      </c>
      <c r="D392">
        <v>68197</v>
      </c>
    </row>
    <row r="393" spans="1:4" x14ac:dyDescent="0.25">
      <c r="A393">
        <v>5011.2591839999995</v>
      </c>
      <c r="D393">
        <v>75248</v>
      </c>
    </row>
    <row r="394" spans="1:4" x14ac:dyDescent="0.25">
      <c r="A394">
        <v>10442.446330000001</v>
      </c>
      <c r="D394">
        <v>0</v>
      </c>
    </row>
    <row r="395" spans="1:4" x14ac:dyDescent="0.25">
      <c r="A395">
        <v>2199.6178100000002</v>
      </c>
      <c r="D395">
        <v>0</v>
      </c>
    </row>
    <row r="396" spans="1:4" x14ac:dyDescent="0.25">
      <c r="A396">
        <v>8709.8452629999992</v>
      </c>
      <c r="D396">
        <v>41546</v>
      </c>
    </row>
    <row r="397" spans="1:4" x14ac:dyDescent="0.25">
      <c r="A397">
        <v>7484.3104830000002</v>
      </c>
      <c r="D397">
        <v>46998</v>
      </c>
    </row>
    <row r="398" spans="1:4" x14ac:dyDescent="0.25">
      <c r="A398">
        <v>2613.0231319999998</v>
      </c>
      <c r="D398">
        <v>57099</v>
      </c>
    </row>
    <row r="399" spans="1:4" x14ac:dyDescent="0.25">
      <c r="A399">
        <v>9080.6396509999995</v>
      </c>
      <c r="D399">
        <v>33897</v>
      </c>
    </row>
    <row r="400" spans="1:4" x14ac:dyDescent="0.25">
      <c r="A400">
        <v>13770.97618</v>
      </c>
      <c r="D400">
        <v>59207</v>
      </c>
    </row>
    <row r="401" spans="1:4" x14ac:dyDescent="0.25">
      <c r="A401">
        <v>2876.8229409999999</v>
      </c>
      <c r="D401">
        <v>40171</v>
      </c>
    </row>
    <row r="402" spans="1:4" x14ac:dyDescent="0.25">
      <c r="A402">
        <v>5548.031892</v>
      </c>
      <c r="D402">
        <v>67798</v>
      </c>
    </row>
    <row r="403" spans="1:4" x14ac:dyDescent="0.25">
      <c r="A403">
        <v>5097.5262480000001</v>
      </c>
      <c r="D403">
        <v>21665</v>
      </c>
    </row>
    <row r="404" spans="1:4" x14ac:dyDescent="0.25">
      <c r="A404">
        <v>24143.87556</v>
      </c>
      <c r="D404">
        <v>0</v>
      </c>
    </row>
    <row r="405" spans="1:4" x14ac:dyDescent="0.25">
      <c r="A405">
        <v>3538.059456</v>
      </c>
      <c r="D405">
        <v>0</v>
      </c>
    </row>
    <row r="406" spans="1:4" x14ac:dyDescent="0.25">
      <c r="A406">
        <v>29091.23936</v>
      </c>
      <c r="D406">
        <v>34226</v>
      </c>
    </row>
    <row r="407" spans="1:4" x14ac:dyDescent="0.25">
      <c r="A407">
        <v>19834.201150000001</v>
      </c>
      <c r="D407">
        <v>65989</v>
      </c>
    </row>
    <row r="408" spans="1:4" x14ac:dyDescent="0.25">
      <c r="A408">
        <v>4731.3669749999999</v>
      </c>
      <c r="D408">
        <v>30686</v>
      </c>
    </row>
    <row r="409" spans="1:4" x14ac:dyDescent="0.25">
      <c r="A409">
        <v>35537.845999999998</v>
      </c>
      <c r="D409">
        <v>0</v>
      </c>
    </row>
    <row r="410" spans="1:4" x14ac:dyDescent="0.25">
      <c r="A410">
        <v>34611.378960000002</v>
      </c>
      <c r="D410">
        <v>20090</v>
      </c>
    </row>
    <row r="411" spans="1:4" x14ac:dyDescent="0.25">
      <c r="A411">
        <v>20216.308830000002</v>
      </c>
      <c r="D411">
        <v>0</v>
      </c>
    </row>
    <row r="412" spans="1:4" x14ac:dyDescent="0.25">
      <c r="A412">
        <v>13976.519249999999</v>
      </c>
      <c r="D412">
        <v>77094</v>
      </c>
    </row>
    <row r="413" spans="1:4" x14ac:dyDescent="0.25">
      <c r="A413">
        <v>5904.088162</v>
      </c>
      <c r="D413">
        <v>97413</v>
      </c>
    </row>
    <row r="414" spans="1:4" x14ac:dyDescent="0.25">
      <c r="A414">
        <v>5595.8350410000003</v>
      </c>
      <c r="D414">
        <v>79189</v>
      </c>
    </row>
    <row r="415" spans="1:4" x14ac:dyDescent="0.25">
      <c r="A415">
        <v>2294.303629</v>
      </c>
      <c r="D415">
        <v>0</v>
      </c>
    </row>
    <row r="416" spans="1:4" x14ac:dyDescent="0.25">
      <c r="A416">
        <v>6273.9118740000004</v>
      </c>
      <c r="D416">
        <v>18577</v>
      </c>
    </row>
    <row r="417" spans="1:4" x14ac:dyDescent="0.25">
      <c r="A417">
        <v>3726.7279960000001</v>
      </c>
      <c r="D417">
        <v>0</v>
      </c>
    </row>
    <row r="418" spans="1:4" x14ac:dyDescent="0.25">
      <c r="A418">
        <v>5285.1186690000004</v>
      </c>
      <c r="D418">
        <v>40783</v>
      </c>
    </row>
    <row r="419" spans="1:4" x14ac:dyDescent="0.25">
      <c r="A419">
        <v>5110.6807790000003</v>
      </c>
      <c r="D419">
        <v>0</v>
      </c>
    </row>
    <row r="420" spans="1:4" x14ac:dyDescent="0.25">
      <c r="A420">
        <v>7126.596501</v>
      </c>
      <c r="D420">
        <v>17483</v>
      </c>
    </row>
    <row r="421" spans="1:4" x14ac:dyDescent="0.25">
      <c r="A421">
        <v>4601.6340989999999</v>
      </c>
      <c r="D421">
        <v>84394</v>
      </c>
    </row>
    <row r="422" spans="1:4" x14ac:dyDescent="0.25">
      <c r="A422">
        <v>9155.2396989999997</v>
      </c>
      <c r="D422">
        <v>0</v>
      </c>
    </row>
    <row r="423" spans="1:4" x14ac:dyDescent="0.25">
      <c r="A423">
        <v>14808.05624</v>
      </c>
      <c r="D423">
        <v>41440</v>
      </c>
    </row>
    <row r="424" spans="1:4" x14ac:dyDescent="0.25">
      <c r="A424">
        <v>8901.6783570000007</v>
      </c>
      <c r="D424">
        <v>0</v>
      </c>
    </row>
    <row r="425" spans="1:4" x14ac:dyDescent="0.25">
      <c r="A425">
        <v>5734.5982430000004</v>
      </c>
      <c r="D425">
        <v>98132</v>
      </c>
    </row>
    <row r="426" spans="1:4" x14ac:dyDescent="0.25">
      <c r="A426">
        <v>4177.6969730000001</v>
      </c>
      <c r="D426">
        <v>0</v>
      </c>
    </row>
    <row r="427" spans="1:4" x14ac:dyDescent="0.25">
      <c r="A427">
        <v>27776.289059999999</v>
      </c>
      <c r="D427">
        <v>88220</v>
      </c>
    </row>
    <row r="428" spans="1:4" x14ac:dyDescent="0.25">
      <c r="A428">
        <v>10364.34749</v>
      </c>
      <c r="D428">
        <v>58327</v>
      </c>
    </row>
    <row r="429" spans="1:4" x14ac:dyDescent="0.25">
      <c r="A429">
        <v>7851.9013679999998</v>
      </c>
      <c r="D429">
        <v>25950</v>
      </c>
    </row>
    <row r="430" spans="1:4" x14ac:dyDescent="0.25">
      <c r="A430">
        <v>4772.9438479999999</v>
      </c>
      <c r="D430">
        <v>20993</v>
      </c>
    </row>
    <row r="431" spans="1:4" x14ac:dyDescent="0.25">
      <c r="A431">
        <v>14226.504849999999</v>
      </c>
      <c r="D431">
        <v>65726</v>
      </c>
    </row>
    <row r="432" spans="1:4" x14ac:dyDescent="0.25">
      <c r="A432">
        <v>4031.1049469999998</v>
      </c>
      <c r="D432">
        <v>0</v>
      </c>
    </row>
    <row r="433" spans="1:4" x14ac:dyDescent="0.25">
      <c r="A433">
        <v>2794.9074759999999</v>
      </c>
      <c r="D433">
        <v>39783</v>
      </c>
    </row>
    <row r="434" spans="1:4" x14ac:dyDescent="0.25">
      <c r="A434">
        <v>4362.9312380000001</v>
      </c>
      <c r="D434">
        <v>58842</v>
      </c>
    </row>
    <row r="435" spans="1:4" x14ac:dyDescent="0.25">
      <c r="A435">
        <v>9624.5244170000005</v>
      </c>
      <c r="D435">
        <v>25629</v>
      </c>
    </row>
    <row r="436" spans="1:4" x14ac:dyDescent="0.25">
      <c r="A436">
        <v>5015.0094719999997</v>
      </c>
      <c r="D436">
        <v>48567</v>
      </c>
    </row>
    <row r="437" spans="1:4" x14ac:dyDescent="0.25">
      <c r="A437">
        <v>6948.4222390000004</v>
      </c>
      <c r="D437">
        <v>0</v>
      </c>
    </row>
    <row r="438" spans="1:4" x14ac:dyDescent="0.25">
      <c r="A438">
        <v>2896.9187670000001</v>
      </c>
      <c r="D438">
        <v>33746</v>
      </c>
    </row>
    <row r="439" spans="1:4" x14ac:dyDescent="0.25">
      <c r="A439">
        <v>21903.913639999999</v>
      </c>
      <c r="D439">
        <v>22254</v>
      </c>
    </row>
    <row r="440" spans="1:4" x14ac:dyDescent="0.25">
      <c r="A440">
        <v>9028.8214029999999</v>
      </c>
      <c r="D440">
        <v>65974</v>
      </c>
    </row>
    <row r="441" spans="1:4" x14ac:dyDescent="0.25">
      <c r="A441">
        <v>5303.7595339999998</v>
      </c>
      <c r="D441">
        <v>0</v>
      </c>
    </row>
    <row r="442" spans="1:4" x14ac:dyDescent="0.25">
      <c r="A442">
        <v>4165.3544609999999</v>
      </c>
      <c r="D442">
        <v>17161</v>
      </c>
    </row>
    <row r="443" spans="1:4" x14ac:dyDescent="0.25">
      <c r="A443">
        <v>5123.7681119999997</v>
      </c>
      <c r="D443">
        <v>0</v>
      </c>
    </row>
    <row r="444" spans="1:4" x14ac:dyDescent="0.25">
      <c r="A444">
        <v>9492.3429639999995</v>
      </c>
      <c r="D444">
        <v>0</v>
      </c>
    </row>
    <row r="445" spans="1:4" x14ac:dyDescent="0.25">
      <c r="A445">
        <v>8204.8631910000004</v>
      </c>
      <c r="D445">
        <v>0</v>
      </c>
    </row>
    <row r="446" spans="1:4" x14ac:dyDescent="0.25">
      <c r="A446">
        <v>9877.2956990000002</v>
      </c>
      <c r="D446">
        <v>67752</v>
      </c>
    </row>
    <row r="447" spans="1:4" x14ac:dyDescent="0.25">
      <c r="A447">
        <v>4815.009736</v>
      </c>
      <c r="D447">
        <v>25398</v>
      </c>
    </row>
    <row r="448" spans="1:4" x14ac:dyDescent="0.25">
      <c r="A448">
        <v>6277.0116790000002</v>
      </c>
      <c r="D448">
        <v>0</v>
      </c>
    </row>
    <row r="449" spans="1:4" x14ac:dyDescent="0.25">
      <c r="A449">
        <v>8260.6398090000002</v>
      </c>
      <c r="D449">
        <v>33321</v>
      </c>
    </row>
    <row r="450" spans="1:4" x14ac:dyDescent="0.25">
      <c r="A450">
        <v>2549.4500379999999</v>
      </c>
      <c r="D450">
        <v>0</v>
      </c>
    </row>
    <row r="451" spans="1:4" x14ac:dyDescent="0.25">
      <c r="A451">
        <v>4502.6796560000003</v>
      </c>
      <c r="D451">
        <v>68798</v>
      </c>
    </row>
    <row r="452" spans="1:4" x14ac:dyDescent="0.25">
      <c r="A452">
        <v>3803.921781</v>
      </c>
      <c r="D452">
        <v>20325</v>
      </c>
    </row>
    <row r="453" spans="1:4" x14ac:dyDescent="0.25">
      <c r="A453">
        <v>8635.4035000000003</v>
      </c>
      <c r="D453">
        <v>13129</v>
      </c>
    </row>
    <row r="454" spans="1:4" x14ac:dyDescent="0.25">
      <c r="A454">
        <v>5510.5589639999998</v>
      </c>
      <c r="D454">
        <v>0</v>
      </c>
    </row>
    <row r="455" spans="1:4" x14ac:dyDescent="0.25">
      <c r="A455">
        <v>3585.8841229999998</v>
      </c>
      <c r="D455">
        <v>49080</v>
      </c>
    </row>
    <row r="456" spans="1:4" x14ac:dyDescent="0.25">
      <c r="A456">
        <v>4889.2527799999998</v>
      </c>
      <c r="D456">
        <v>42536</v>
      </c>
    </row>
    <row r="457" spans="1:4" x14ac:dyDescent="0.25">
      <c r="A457">
        <v>2756.9416609999998</v>
      </c>
      <c r="D457">
        <v>29926</v>
      </c>
    </row>
    <row r="458" spans="1:4" x14ac:dyDescent="0.25">
      <c r="A458">
        <v>3289.5473980000002</v>
      </c>
      <c r="D458">
        <v>0</v>
      </c>
    </row>
    <row r="459" spans="1:4" x14ac:dyDescent="0.25">
      <c r="A459">
        <v>10937.1785</v>
      </c>
      <c r="D459">
        <v>21450</v>
      </c>
    </row>
    <row r="460" spans="1:4" x14ac:dyDescent="0.25">
      <c r="A460">
        <v>7375.567916</v>
      </c>
      <c r="D460">
        <v>33345</v>
      </c>
    </row>
    <row r="461" spans="1:4" x14ac:dyDescent="0.25">
      <c r="A461">
        <v>10110.778179999999</v>
      </c>
      <c r="D461">
        <v>15752</v>
      </c>
    </row>
    <row r="462" spans="1:4" x14ac:dyDescent="0.25">
      <c r="A462">
        <v>5119.4142929999998</v>
      </c>
      <c r="D462">
        <v>40169</v>
      </c>
    </row>
    <row r="463" spans="1:4" x14ac:dyDescent="0.25">
      <c r="A463">
        <v>8533.8320129999993</v>
      </c>
      <c r="D463">
        <v>26049</v>
      </c>
    </row>
    <row r="464" spans="1:4" x14ac:dyDescent="0.25">
      <c r="A464">
        <v>2224.768</v>
      </c>
      <c r="D464">
        <v>0</v>
      </c>
    </row>
    <row r="465" spans="1:4" x14ac:dyDescent="0.25">
      <c r="A465">
        <v>8042.8037839999997</v>
      </c>
      <c r="D465">
        <v>55411</v>
      </c>
    </row>
    <row r="466" spans="1:4" x14ac:dyDescent="0.25">
      <c r="A466">
        <v>2554.4371379999998</v>
      </c>
      <c r="D466">
        <v>12459</v>
      </c>
    </row>
    <row r="467" spans="1:4" x14ac:dyDescent="0.25">
      <c r="A467">
        <v>18073.939989999999</v>
      </c>
      <c r="D467">
        <v>64620</v>
      </c>
    </row>
    <row r="468" spans="1:4" x14ac:dyDescent="0.25">
      <c r="A468">
        <v>2430.506586</v>
      </c>
      <c r="D468">
        <v>83140</v>
      </c>
    </row>
    <row r="469" spans="1:4" x14ac:dyDescent="0.25">
      <c r="A469">
        <v>3167.6584419999999</v>
      </c>
      <c r="D469">
        <v>0</v>
      </c>
    </row>
    <row r="470" spans="1:4" x14ac:dyDescent="0.25">
      <c r="A470">
        <v>5465.603983</v>
      </c>
      <c r="D470">
        <v>54422</v>
      </c>
    </row>
    <row r="471" spans="1:4" x14ac:dyDescent="0.25">
      <c r="A471">
        <v>10357.514219999999</v>
      </c>
      <c r="D471">
        <v>68309</v>
      </c>
    </row>
    <row r="472" spans="1:4" x14ac:dyDescent="0.25">
      <c r="A472">
        <v>2537.8138779999999</v>
      </c>
      <c r="D472">
        <v>56621</v>
      </c>
    </row>
    <row r="473" spans="1:4" x14ac:dyDescent="0.25">
      <c r="A473">
        <v>2821.9472190000001</v>
      </c>
      <c r="D473">
        <v>38977</v>
      </c>
    </row>
    <row r="474" spans="1:4" x14ac:dyDescent="0.25">
      <c r="A474">
        <v>7757.128146</v>
      </c>
      <c r="D474">
        <v>0</v>
      </c>
    </row>
    <row r="475" spans="1:4" x14ac:dyDescent="0.25">
      <c r="A475">
        <v>4079.1326669999999</v>
      </c>
      <c r="D475">
        <v>0</v>
      </c>
    </row>
    <row r="476" spans="1:4" x14ac:dyDescent="0.25">
      <c r="A476">
        <v>5955.5445520000003</v>
      </c>
      <c r="D476">
        <v>0</v>
      </c>
    </row>
    <row r="477" spans="1:4" x14ac:dyDescent="0.25">
      <c r="A477">
        <v>14158.61364</v>
      </c>
      <c r="D477">
        <v>83235</v>
      </c>
    </row>
    <row r="478" spans="1:4" x14ac:dyDescent="0.25">
      <c r="A478">
        <v>8487.2380319999993</v>
      </c>
      <c r="D478">
        <v>0</v>
      </c>
    </row>
    <row r="479" spans="1:4" x14ac:dyDescent="0.25">
      <c r="A479">
        <v>6285.4768679999997</v>
      </c>
      <c r="D479">
        <v>32390</v>
      </c>
    </row>
    <row r="480" spans="1:4" x14ac:dyDescent="0.25">
      <c r="A480">
        <v>11473.48149</v>
      </c>
      <c r="D480">
        <v>66538</v>
      </c>
    </row>
    <row r="481" spans="1:4" x14ac:dyDescent="0.25">
      <c r="A481">
        <v>2310.882998</v>
      </c>
      <c r="D481">
        <v>0</v>
      </c>
    </row>
    <row r="482" spans="1:4" x14ac:dyDescent="0.25">
      <c r="A482">
        <v>23594.680199999999</v>
      </c>
      <c r="D482">
        <v>76358</v>
      </c>
    </row>
    <row r="483" spans="1:4" x14ac:dyDescent="0.25">
      <c r="A483">
        <v>2514.5919600000002</v>
      </c>
      <c r="D483">
        <v>43860</v>
      </c>
    </row>
    <row r="484" spans="1:4" x14ac:dyDescent="0.25">
      <c r="A484">
        <v>5380.8986359999999</v>
      </c>
      <c r="D484">
        <v>55350</v>
      </c>
    </row>
    <row r="485" spans="1:4" x14ac:dyDescent="0.25">
      <c r="A485">
        <v>4770.5509110000003</v>
      </c>
      <c r="D485">
        <v>12964</v>
      </c>
    </row>
    <row r="486" spans="1:4" x14ac:dyDescent="0.25">
      <c r="A486">
        <v>6756.6514040000002</v>
      </c>
      <c r="D486">
        <v>33288</v>
      </c>
    </row>
    <row r="487" spans="1:4" x14ac:dyDescent="0.25">
      <c r="A487">
        <v>5936.0117730000002</v>
      </c>
      <c r="D487">
        <v>0</v>
      </c>
    </row>
    <row r="488" spans="1:4" x14ac:dyDescent="0.25">
      <c r="A488">
        <v>3570.7605090000002</v>
      </c>
      <c r="D488">
        <v>56168</v>
      </c>
    </row>
    <row r="489" spans="1:4" x14ac:dyDescent="0.25">
      <c r="A489">
        <v>6019.9604689999996</v>
      </c>
      <c r="D489">
        <v>0</v>
      </c>
    </row>
    <row r="490" spans="1:4" x14ac:dyDescent="0.25">
      <c r="A490">
        <v>5426.863953</v>
      </c>
      <c r="D490">
        <v>23105</v>
      </c>
    </row>
    <row r="491" spans="1:4" x14ac:dyDescent="0.25">
      <c r="A491">
        <v>2730.3138039999999</v>
      </c>
      <c r="D491">
        <v>36218</v>
      </c>
    </row>
    <row r="492" spans="1:4" x14ac:dyDescent="0.25">
      <c r="A492">
        <v>4982.6813739999998</v>
      </c>
      <c r="D492">
        <v>52275</v>
      </c>
    </row>
    <row r="493" spans="1:4" x14ac:dyDescent="0.25">
      <c r="A493">
        <v>8769.2667560000009</v>
      </c>
      <c r="D493">
        <v>49665</v>
      </c>
    </row>
    <row r="494" spans="1:4" x14ac:dyDescent="0.25">
      <c r="A494">
        <v>4220.6135340000001</v>
      </c>
      <c r="D494">
        <v>32471</v>
      </c>
    </row>
    <row r="495" spans="1:4" x14ac:dyDescent="0.25">
      <c r="A495">
        <v>11537.505069999999</v>
      </c>
      <c r="D495">
        <v>0</v>
      </c>
    </row>
    <row r="496" spans="1:4" x14ac:dyDescent="0.25">
      <c r="A496">
        <v>5887.1820429999998</v>
      </c>
      <c r="D496">
        <v>62773</v>
      </c>
    </row>
    <row r="497" spans="1:4" x14ac:dyDescent="0.25">
      <c r="A497">
        <v>4700.5837709999996</v>
      </c>
      <c r="D497">
        <v>76694</v>
      </c>
    </row>
    <row r="498" spans="1:4" x14ac:dyDescent="0.25">
      <c r="A498">
        <v>10963.95723</v>
      </c>
      <c r="D498">
        <v>55687</v>
      </c>
    </row>
    <row r="499" spans="1:4" x14ac:dyDescent="0.25">
      <c r="A499">
        <v>2523.171245</v>
      </c>
      <c r="D499">
        <v>0</v>
      </c>
    </row>
    <row r="500" spans="1:4" x14ac:dyDescent="0.25">
      <c r="A500">
        <v>3757.8047160000001</v>
      </c>
      <c r="D500">
        <v>36633</v>
      </c>
    </row>
    <row r="501" spans="1:4" x14ac:dyDescent="0.25">
      <c r="A501">
        <v>12941.73353</v>
      </c>
      <c r="D501">
        <v>77060</v>
      </c>
    </row>
    <row r="502" spans="1:4" x14ac:dyDescent="0.25">
      <c r="A502">
        <v>3764.4650740000002</v>
      </c>
      <c r="D502">
        <v>92600</v>
      </c>
    </row>
    <row r="503" spans="1:4" x14ac:dyDescent="0.25">
      <c r="A503">
        <v>6889.5570280000002</v>
      </c>
      <c r="D503">
        <v>0</v>
      </c>
    </row>
    <row r="504" spans="1:4" x14ac:dyDescent="0.25">
      <c r="A504">
        <v>3623.4541979999999</v>
      </c>
      <c r="D504">
        <v>0</v>
      </c>
    </row>
    <row r="505" spans="1:4" x14ac:dyDescent="0.25">
      <c r="A505">
        <v>7582.1138419999997</v>
      </c>
      <c r="D505">
        <v>64801</v>
      </c>
    </row>
    <row r="506" spans="1:4" x14ac:dyDescent="0.25">
      <c r="A506">
        <v>8277.7455800000007</v>
      </c>
      <c r="D506">
        <v>45257</v>
      </c>
    </row>
    <row r="507" spans="1:4" x14ac:dyDescent="0.25">
      <c r="A507">
        <v>2576.4555970000001</v>
      </c>
      <c r="D507">
        <v>26854</v>
      </c>
    </row>
    <row r="508" spans="1:4" x14ac:dyDescent="0.25">
      <c r="A508">
        <v>8205.3879359999992</v>
      </c>
      <c r="D508">
        <v>85840</v>
      </c>
    </row>
    <row r="509" spans="1:4" x14ac:dyDescent="0.25">
      <c r="A509">
        <v>19582.468870000001</v>
      </c>
      <c r="D509">
        <v>26463</v>
      </c>
    </row>
    <row r="510" spans="1:4" x14ac:dyDescent="0.25">
      <c r="A510">
        <v>6481.5265760000002</v>
      </c>
      <c r="D510">
        <v>30689</v>
      </c>
    </row>
    <row r="511" spans="1:4" x14ac:dyDescent="0.25">
      <c r="A511">
        <v>2599.3108790000001</v>
      </c>
      <c r="D511">
        <v>29590</v>
      </c>
    </row>
    <row r="512" spans="1:4" x14ac:dyDescent="0.25">
      <c r="A512">
        <v>9830.3376289999997</v>
      </c>
      <c r="D512">
        <v>25965</v>
      </c>
    </row>
    <row r="513" spans="1:4" x14ac:dyDescent="0.25">
      <c r="A513">
        <v>10442.651390000001</v>
      </c>
      <c r="D513">
        <v>17269</v>
      </c>
    </row>
    <row r="514" spans="1:4" x14ac:dyDescent="0.25">
      <c r="A514">
        <v>36057.537020000003</v>
      </c>
      <c r="D514">
        <v>90330</v>
      </c>
    </row>
    <row r="515" spans="1:4" x14ac:dyDescent="0.25">
      <c r="A515">
        <v>8470.0367729999998</v>
      </c>
      <c r="D515">
        <v>0</v>
      </c>
    </row>
    <row r="516" spans="1:4" x14ac:dyDescent="0.25">
      <c r="A516">
        <v>8278.7864919999993</v>
      </c>
      <c r="D516">
        <v>0</v>
      </c>
    </row>
    <row r="517" spans="1:4" x14ac:dyDescent="0.25">
      <c r="A517">
        <v>4788.9325980000003</v>
      </c>
      <c r="D517">
        <v>0</v>
      </c>
    </row>
    <row r="518" spans="1:4" x14ac:dyDescent="0.25">
      <c r="A518">
        <v>3087.9999170000001</v>
      </c>
      <c r="D518">
        <v>18558</v>
      </c>
    </row>
    <row r="519" spans="1:4" x14ac:dyDescent="0.25">
      <c r="A519">
        <v>4443.7362089999997</v>
      </c>
      <c r="D519">
        <v>46384</v>
      </c>
    </row>
    <row r="520" spans="1:4" x14ac:dyDescent="0.25">
      <c r="A520">
        <v>7984.0864730000003</v>
      </c>
      <c r="D520">
        <v>0</v>
      </c>
    </row>
    <row r="521" spans="1:4" x14ac:dyDescent="0.25">
      <c r="A521">
        <v>7180.9710279999999</v>
      </c>
      <c r="D521">
        <v>42303</v>
      </c>
    </row>
    <row r="522" spans="1:4" x14ac:dyDescent="0.25">
      <c r="A522">
        <v>15656.03434</v>
      </c>
      <c r="D522">
        <v>71731</v>
      </c>
    </row>
    <row r="523" spans="1:4" x14ac:dyDescent="0.25">
      <c r="A523">
        <v>5780.1821970000001</v>
      </c>
      <c r="D523">
        <v>51066</v>
      </c>
    </row>
    <row r="524" spans="1:4" x14ac:dyDescent="0.25">
      <c r="A524">
        <v>20714.940429999999</v>
      </c>
      <c r="D524">
        <v>0</v>
      </c>
    </row>
    <row r="525" spans="1:4" x14ac:dyDescent="0.25">
      <c r="A525">
        <v>5337.3524090000001</v>
      </c>
      <c r="D525">
        <v>0</v>
      </c>
    </row>
    <row r="526" spans="1:4" x14ac:dyDescent="0.25">
      <c r="A526">
        <v>5050.8261830000001</v>
      </c>
      <c r="D526">
        <v>0</v>
      </c>
    </row>
    <row r="527" spans="1:4" x14ac:dyDescent="0.25">
      <c r="A527">
        <v>5116.624022</v>
      </c>
      <c r="D527">
        <v>26173</v>
      </c>
    </row>
    <row r="528" spans="1:4" x14ac:dyDescent="0.25">
      <c r="A528">
        <v>7268.7369580000004</v>
      </c>
      <c r="D528">
        <v>24445</v>
      </c>
    </row>
    <row r="529" spans="1:4" x14ac:dyDescent="0.25">
      <c r="A529">
        <v>2616.6139029999999</v>
      </c>
      <c r="D529">
        <v>72302</v>
      </c>
    </row>
    <row r="530" spans="1:4" x14ac:dyDescent="0.25">
      <c r="A530">
        <v>3738.4362219999998</v>
      </c>
      <c r="D530">
        <v>27208</v>
      </c>
    </row>
    <row r="531" spans="1:4" x14ac:dyDescent="0.25">
      <c r="A531">
        <v>2725.3564040000001</v>
      </c>
      <c r="D531">
        <v>36650</v>
      </c>
    </row>
    <row r="532" spans="1:4" x14ac:dyDescent="0.25">
      <c r="A532">
        <v>5453.8612030000004</v>
      </c>
      <c r="D532">
        <v>30855</v>
      </c>
    </row>
    <row r="533" spans="1:4" x14ac:dyDescent="0.25">
      <c r="A533">
        <v>6846.1503229999998</v>
      </c>
      <c r="D533">
        <v>0</v>
      </c>
    </row>
    <row r="534" spans="1:4" x14ac:dyDescent="0.25">
      <c r="A534">
        <v>6172.9141989999998</v>
      </c>
      <c r="D534">
        <v>99960</v>
      </c>
    </row>
    <row r="535" spans="1:4" x14ac:dyDescent="0.25">
      <c r="A535">
        <v>10346.32454</v>
      </c>
      <c r="D535">
        <v>0</v>
      </c>
    </row>
    <row r="536" spans="1:4" x14ac:dyDescent="0.25">
      <c r="A536">
        <v>6997.0086179999998</v>
      </c>
      <c r="D536">
        <v>55873</v>
      </c>
    </row>
    <row r="537" spans="1:4" x14ac:dyDescent="0.25">
      <c r="A537">
        <v>4196.2576909999998</v>
      </c>
      <c r="D537">
        <v>18052</v>
      </c>
    </row>
    <row r="538" spans="1:4" x14ac:dyDescent="0.25">
      <c r="A538">
        <v>7858.1097630000004</v>
      </c>
      <c r="D538">
        <v>28937</v>
      </c>
    </row>
    <row r="539" spans="1:4" x14ac:dyDescent="0.25">
      <c r="A539">
        <v>6064.3439939999998</v>
      </c>
      <c r="D539">
        <v>0</v>
      </c>
    </row>
    <row r="540" spans="1:4" x14ac:dyDescent="0.25">
      <c r="A540">
        <v>17497.522010000001</v>
      </c>
      <c r="D540">
        <v>0</v>
      </c>
    </row>
    <row r="541" spans="1:4" x14ac:dyDescent="0.25">
      <c r="A541">
        <v>8970.6473119999991</v>
      </c>
      <c r="D541">
        <v>12829</v>
      </c>
    </row>
    <row r="542" spans="1:4" x14ac:dyDescent="0.25">
      <c r="A542">
        <v>5923.1172290000004</v>
      </c>
      <c r="D542">
        <v>92163</v>
      </c>
    </row>
    <row r="543" spans="1:4" x14ac:dyDescent="0.25">
      <c r="A543">
        <v>35850.599349999997</v>
      </c>
      <c r="D543">
        <v>17588</v>
      </c>
    </row>
    <row r="544" spans="1:4" x14ac:dyDescent="0.25">
      <c r="A544">
        <v>4331.4606739999999</v>
      </c>
      <c r="D544">
        <v>82302</v>
      </c>
    </row>
    <row r="545" spans="1:4" x14ac:dyDescent="0.25">
      <c r="A545">
        <v>13309.33517</v>
      </c>
      <c r="D545">
        <v>0</v>
      </c>
    </row>
    <row r="546" spans="1:4" x14ac:dyDescent="0.25">
      <c r="A546">
        <v>4528.5048900000002</v>
      </c>
      <c r="D546">
        <v>70340</v>
      </c>
    </row>
    <row r="547" spans="1:4" x14ac:dyDescent="0.25">
      <c r="A547">
        <v>2791.9065139999998</v>
      </c>
      <c r="D547">
        <v>0</v>
      </c>
    </row>
    <row r="548" spans="1:4" x14ac:dyDescent="0.25">
      <c r="A548">
        <v>8092.8769599999996</v>
      </c>
      <c r="D548">
        <v>50825</v>
      </c>
    </row>
    <row r="549" spans="1:4" x14ac:dyDescent="0.25">
      <c r="A549">
        <v>7996.0074800000002</v>
      </c>
      <c r="D549">
        <v>93459</v>
      </c>
    </row>
    <row r="550" spans="1:4" x14ac:dyDescent="0.25">
      <c r="A550">
        <v>5129.7389919999996</v>
      </c>
      <c r="D550">
        <v>86148</v>
      </c>
    </row>
    <row r="551" spans="1:4" x14ac:dyDescent="0.25">
      <c r="A551">
        <v>5697.1752379999998</v>
      </c>
      <c r="D551">
        <v>27048</v>
      </c>
    </row>
    <row r="552" spans="1:4" x14ac:dyDescent="0.25">
      <c r="A552">
        <v>9217.1306289999993</v>
      </c>
      <c r="D552">
        <v>73259</v>
      </c>
    </row>
    <row r="553" spans="1:4" x14ac:dyDescent="0.25">
      <c r="A553">
        <v>10208.927610000001</v>
      </c>
      <c r="D553">
        <v>35482</v>
      </c>
    </row>
    <row r="554" spans="1:4" x14ac:dyDescent="0.25">
      <c r="A554">
        <v>4170.6873480000004</v>
      </c>
      <c r="D554">
        <v>29462</v>
      </c>
    </row>
    <row r="555" spans="1:4" x14ac:dyDescent="0.25">
      <c r="A555">
        <v>4505.405812</v>
      </c>
      <c r="D555">
        <v>67801</v>
      </c>
    </row>
    <row r="556" spans="1:4" x14ac:dyDescent="0.25">
      <c r="A556">
        <v>3107.5686479999999</v>
      </c>
      <c r="D556">
        <v>0</v>
      </c>
    </row>
    <row r="557" spans="1:4" x14ac:dyDescent="0.25">
      <c r="A557">
        <v>5528.6649859999998</v>
      </c>
      <c r="D557">
        <v>16042</v>
      </c>
    </row>
    <row r="558" spans="1:4" x14ac:dyDescent="0.25">
      <c r="A558">
        <v>5045.8666629999998</v>
      </c>
      <c r="D558">
        <v>28056</v>
      </c>
    </row>
    <row r="559" spans="1:4" x14ac:dyDescent="0.25">
      <c r="A559">
        <v>2962.7224820000001</v>
      </c>
      <c r="D559">
        <v>16495</v>
      </c>
    </row>
    <row r="560" spans="1:4" x14ac:dyDescent="0.25">
      <c r="A560">
        <v>8665.9563720000006</v>
      </c>
      <c r="D560">
        <v>41163</v>
      </c>
    </row>
    <row r="561" spans="1:4" x14ac:dyDescent="0.25">
      <c r="A561">
        <v>11413.441150000001</v>
      </c>
      <c r="D561">
        <v>0</v>
      </c>
    </row>
    <row r="562" spans="1:4" x14ac:dyDescent="0.25">
      <c r="A562">
        <v>15488.43196</v>
      </c>
      <c r="D562">
        <v>33799</v>
      </c>
    </row>
    <row r="563" spans="1:4" x14ac:dyDescent="0.25">
      <c r="A563">
        <v>6048.574243</v>
      </c>
      <c r="D563">
        <v>0</v>
      </c>
    </row>
    <row r="564" spans="1:4" x14ac:dyDescent="0.25">
      <c r="A564">
        <v>5934.7414920000001</v>
      </c>
      <c r="D564">
        <v>87747</v>
      </c>
    </row>
    <row r="565" spans="1:4" x14ac:dyDescent="0.25">
      <c r="A565">
        <v>3543.2321379999998</v>
      </c>
      <c r="D565">
        <v>35695</v>
      </c>
    </row>
    <row r="566" spans="1:4" x14ac:dyDescent="0.25">
      <c r="A566">
        <v>3490.0283039999999</v>
      </c>
      <c r="D566">
        <v>90985</v>
      </c>
    </row>
    <row r="567" spans="1:4" x14ac:dyDescent="0.25">
      <c r="A567">
        <v>3683.0998639999998</v>
      </c>
      <c r="D567">
        <v>0</v>
      </c>
    </row>
    <row r="568" spans="1:4" x14ac:dyDescent="0.25">
      <c r="A568">
        <v>5989.7739309999997</v>
      </c>
      <c r="D568">
        <v>66839</v>
      </c>
    </row>
    <row r="569" spans="1:4" x14ac:dyDescent="0.25">
      <c r="A569">
        <v>12500.84302</v>
      </c>
      <c r="D569">
        <v>0</v>
      </c>
    </row>
    <row r="570" spans="1:4" x14ac:dyDescent="0.25">
      <c r="A570">
        <v>8609.1582149999995</v>
      </c>
      <c r="D570">
        <v>79090</v>
      </c>
    </row>
    <row r="571" spans="1:4" x14ac:dyDescent="0.25">
      <c r="A571">
        <v>2497.45507</v>
      </c>
      <c r="D571">
        <v>24825</v>
      </c>
    </row>
    <row r="572" spans="1:4" x14ac:dyDescent="0.25">
      <c r="A572">
        <v>7019.1771859999999</v>
      </c>
      <c r="D572">
        <v>26806</v>
      </c>
    </row>
    <row r="573" spans="1:4" x14ac:dyDescent="0.25">
      <c r="A573">
        <v>5387.9262650000001</v>
      </c>
      <c r="D573">
        <v>56835</v>
      </c>
    </row>
    <row r="574" spans="1:4" x14ac:dyDescent="0.25">
      <c r="A574">
        <v>6165.5575170000002</v>
      </c>
      <c r="D574">
        <v>0</v>
      </c>
    </row>
    <row r="575" spans="1:4" x14ac:dyDescent="0.25">
      <c r="A575">
        <v>2730.2029400000001</v>
      </c>
      <c r="D575">
        <v>46135</v>
      </c>
    </row>
    <row r="576" spans="1:4" x14ac:dyDescent="0.25">
      <c r="A576">
        <v>5162.1169440000003</v>
      </c>
      <c r="D576">
        <v>0</v>
      </c>
    </row>
    <row r="577" spans="1:4" x14ac:dyDescent="0.25">
      <c r="A577">
        <v>7937.0648220000003</v>
      </c>
      <c r="D577">
        <v>22862</v>
      </c>
    </row>
    <row r="578" spans="1:4" x14ac:dyDescent="0.25">
      <c r="A578">
        <v>8608.1572329999999</v>
      </c>
      <c r="D578">
        <v>21450</v>
      </c>
    </row>
    <row r="579" spans="1:4" x14ac:dyDescent="0.25">
      <c r="A579">
        <v>2632.545795</v>
      </c>
      <c r="D579">
        <v>95854</v>
      </c>
    </row>
    <row r="580" spans="1:4" x14ac:dyDescent="0.25">
      <c r="A580">
        <v>7785.0042139999996</v>
      </c>
      <c r="D580">
        <v>44897</v>
      </c>
    </row>
    <row r="581" spans="1:4" x14ac:dyDescent="0.25">
      <c r="A581">
        <v>8255.7638499999994</v>
      </c>
      <c r="D581">
        <v>54040</v>
      </c>
    </row>
    <row r="582" spans="1:4" x14ac:dyDescent="0.25">
      <c r="A582">
        <v>4980.8250420000004</v>
      </c>
      <c r="D582">
        <v>53265</v>
      </c>
    </row>
    <row r="583" spans="1:4" x14ac:dyDescent="0.25">
      <c r="A583">
        <v>7457.2377939999997</v>
      </c>
      <c r="D583">
        <v>0</v>
      </c>
    </row>
    <row r="584" spans="1:4" x14ac:dyDescent="0.25">
      <c r="A584">
        <v>12302.76244</v>
      </c>
      <c r="D584">
        <v>43817</v>
      </c>
    </row>
    <row r="585" spans="1:4" x14ac:dyDescent="0.25">
      <c r="A585">
        <v>6862.5083370000002</v>
      </c>
      <c r="D585">
        <v>54780</v>
      </c>
    </row>
    <row r="586" spans="1:4" x14ac:dyDescent="0.25">
      <c r="A586">
        <v>9048.9834470000005</v>
      </c>
      <c r="D586">
        <v>0</v>
      </c>
    </row>
    <row r="587" spans="1:4" x14ac:dyDescent="0.25">
      <c r="A587">
        <v>5548.031892</v>
      </c>
      <c r="D587">
        <v>67798</v>
      </c>
    </row>
    <row r="588" spans="1:4" x14ac:dyDescent="0.25">
      <c r="A588">
        <v>8312.6815979999992</v>
      </c>
      <c r="D588">
        <v>21442</v>
      </c>
    </row>
    <row r="589" spans="1:4" x14ac:dyDescent="0.25">
      <c r="A589">
        <v>2389.980951</v>
      </c>
      <c r="D589">
        <v>27615</v>
      </c>
    </row>
    <row r="590" spans="1:4" x14ac:dyDescent="0.25">
      <c r="A590">
        <v>4458.1133689999997</v>
      </c>
      <c r="D590">
        <v>17622</v>
      </c>
    </row>
    <row r="591" spans="1:4" x14ac:dyDescent="0.25">
      <c r="A591">
        <v>5295.7417160000005</v>
      </c>
      <c r="D591">
        <v>50200</v>
      </c>
    </row>
    <row r="592" spans="1:4" x14ac:dyDescent="0.25">
      <c r="A592">
        <v>3839.6061169999998</v>
      </c>
      <c r="D592">
        <v>0</v>
      </c>
    </row>
    <row r="593" spans="1:4" x14ac:dyDescent="0.25">
      <c r="A593">
        <v>3731.5045839999998</v>
      </c>
      <c r="D593">
        <v>0</v>
      </c>
    </row>
    <row r="594" spans="1:4" x14ac:dyDescent="0.25">
      <c r="A594">
        <v>2778.9037050000002</v>
      </c>
      <c r="D594">
        <v>73570</v>
      </c>
    </row>
    <row r="595" spans="1:4" x14ac:dyDescent="0.25">
      <c r="A595">
        <v>4016.541995</v>
      </c>
      <c r="D595">
        <v>0</v>
      </c>
    </row>
    <row r="596" spans="1:4" x14ac:dyDescent="0.25">
      <c r="A596">
        <v>8236.9171929999993</v>
      </c>
      <c r="D596">
        <v>0</v>
      </c>
    </row>
    <row r="597" spans="1:4" x14ac:dyDescent="0.25">
      <c r="A597">
        <v>2491.3170239999999</v>
      </c>
      <c r="D597">
        <v>36631</v>
      </c>
    </row>
    <row r="598" spans="1:4" x14ac:dyDescent="0.25">
      <c r="A598">
        <v>2908.8759169999998</v>
      </c>
      <c r="D598">
        <v>35895</v>
      </c>
    </row>
    <row r="599" spans="1:4" x14ac:dyDescent="0.25">
      <c r="A599">
        <v>4282.9479709999996</v>
      </c>
      <c r="D599">
        <v>40864</v>
      </c>
    </row>
    <row r="600" spans="1:4" x14ac:dyDescent="0.25">
      <c r="A600">
        <v>8341.623748</v>
      </c>
      <c r="D600">
        <v>0</v>
      </c>
    </row>
    <row r="601" spans="1:4" x14ac:dyDescent="0.25">
      <c r="A601">
        <v>5090.781344</v>
      </c>
      <c r="D601">
        <v>93018</v>
      </c>
    </row>
    <row r="602" spans="1:4" x14ac:dyDescent="0.25">
      <c r="A602">
        <v>7366.1882999999998</v>
      </c>
      <c r="D602">
        <v>70014</v>
      </c>
    </row>
    <row r="603" spans="1:4" x14ac:dyDescent="0.25">
      <c r="A603">
        <v>2436.8751259999999</v>
      </c>
      <c r="D603">
        <v>48875</v>
      </c>
    </row>
    <row r="604" spans="1:4" x14ac:dyDescent="0.25">
      <c r="A604">
        <v>8852.6886890000005</v>
      </c>
      <c r="D604">
        <v>67969</v>
      </c>
    </row>
    <row r="605" spans="1:4" x14ac:dyDescent="0.25">
      <c r="A605">
        <v>23875.476750000002</v>
      </c>
      <c r="D605">
        <v>0</v>
      </c>
    </row>
    <row r="606" spans="1:4" x14ac:dyDescent="0.25">
      <c r="A606">
        <v>5600.4965410000004</v>
      </c>
      <c r="D606">
        <v>68665</v>
      </c>
    </row>
    <row r="607" spans="1:4" x14ac:dyDescent="0.25">
      <c r="A607">
        <v>4636.5464700000002</v>
      </c>
      <c r="D607">
        <v>26802</v>
      </c>
    </row>
    <row r="608" spans="1:4" x14ac:dyDescent="0.25">
      <c r="A608">
        <v>7573.3450570000005</v>
      </c>
      <c r="D608">
        <v>0</v>
      </c>
    </row>
    <row r="609" spans="1:4" x14ac:dyDescent="0.25">
      <c r="A609">
        <v>14696.635490000001</v>
      </c>
      <c r="D609">
        <v>45345</v>
      </c>
    </row>
    <row r="610" spans="1:4" x14ac:dyDescent="0.25">
      <c r="A610">
        <v>12298.686299999999</v>
      </c>
      <c r="D610">
        <v>17101</v>
      </c>
    </row>
    <row r="611" spans="1:4" x14ac:dyDescent="0.25">
      <c r="A611">
        <v>7724.8400650000003</v>
      </c>
      <c r="D611">
        <v>32051</v>
      </c>
    </row>
    <row r="612" spans="1:4" x14ac:dyDescent="0.25">
      <c r="A612">
        <v>5946.6706789999998</v>
      </c>
      <c r="D612">
        <v>81139</v>
      </c>
    </row>
    <row r="613" spans="1:4" x14ac:dyDescent="0.25">
      <c r="A613">
        <v>8000.5450609999998</v>
      </c>
      <c r="D613">
        <v>63834</v>
      </c>
    </row>
    <row r="614" spans="1:4" x14ac:dyDescent="0.25">
      <c r="A614">
        <v>6457.5609530000002</v>
      </c>
      <c r="D614">
        <v>37548</v>
      </c>
    </row>
    <row r="615" spans="1:4" x14ac:dyDescent="0.25">
      <c r="A615">
        <v>7281.4401399999997</v>
      </c>
      <c r="D615">
        <v>0</v>
      </c>
    </row>
    <row r="616" spans="1:4" x14ac:dyDescent="0.25">
      <c r="A616">
        <v>2592.437797</v>
      </c>
      <c r="D616">
        <v>72421</v>
      </c>
    </row>
    <row r="617" spans="1:4" x14ac:dyDescent="0.25">
      <c r="A617">
        <v>4678.4233940000004</v>
      </c>
      <c r="D617">
        <v>83102</v>
      </c>
    </row>
    <row r="618" spans="1:4" x14ac:dyDescent="0.25">
      <c r="A618">
        <v>13869.92705</v>
      </c>
      <c r="D618">
        <v>28432</v>
      </c>
    </row>
    <row r="619" spans="1:4" x14ac:dyDescent="0.25">
      <c r="A619">
        <v>8717.7778309999994</v>
      </c>
      <c r="D619">
        <v>83707</v>
      </c>
    </row>
    <row r="620" spans="1:4" x14ac:dyDescent="0.25">
      <c r="A620">
        <v>5233.9868079999997</v>
      </c>
      <c r="D620">
        <v>63259</v>
      </c>
    </row>
    <row r="621" spans="1:4" x14ac:dyDescent="0.25">
      <c r="A621">
        <v>4764.1897220000001</v>
      </c>
      <c r="D621">
        <v>0</v>
      </c>
    </row>
    <row r="622" spans="1:4" x14ac:dyDescent="0.25">
      <c r="A622">
        <v>2472.4692089999999</v>
      </c>
      <c r="D622">
        <v>63860</v>
      </c>
    </row>
    <row r="623" spans="1:4" x14ac:dyDescent="0.25">
      <c r="A623">
        <v>5608.3163480000003</v>
      </c>
      <c r="D623">
        <v>67176</v>
      </c>
    </row>
    <row r="624" spans="1:4" x14ac:dyDescent="0.25">
      <c r="A624">
        <v>5505.0570029999999</v>
      </c>
      <c r="D624">
        <v>86132</v>
      </c>
    </row>
    <row r="625" spans="1:4" x14ac:dyDescent="0.25">
      <c r="A625">
        <v>2606.2085029999998</v>
      </c>
      <c r="D625">
        <v>28519</v>
      </c>
    </row>
    <row r="626" spans="1:4" x14ac:dyDescent="0.25">
      <c r="A626">
        <v>10481.94383</v>
      </c>
      <c r="D626">
        <v>39102</v>
      </c>
    </row>
    <row r="627" spans="1:4" x14ac:dyDescent="0.25">
      <c r="A627">
        <v>3256.766388</v>
      </c>
      <c r="D627">
        <v>0</v>
      </c>
    </row>
    <row r="628" spans="1:4" x14ac:dyDescent="0.25">
      <c r="A628">
        <v>30475.780480000001</v>
      </c>
      <c r="D628">
        <v>97298</v>
      </c>
    </row>
    <row r="629" spans="1:4" x14ac:dyDescent="0.25">
      <c r="A629">
        <v>6364.9021640000001</v>
      </c>
      <c r="D629">
        <v>41986</v>
      </c>
    </row>
    <row r="630" spans="1:4" x14ac:dyDescent="0.25">
      <c r="A630">
        <v>9468.5093369999995</v>
      </c>
      <c r="D630">
        <v>0</v>
      </c>
    </row>
    <row r="631" spans="1:4" x14ac:dyDescent="0.25">
      <c r="A631">
        <v>5631.4518660000003</v>
      </c>
      <c r="D631">
        <v>17291</v>
      </c>
    </row>
    <row r="632" spans="1:4" x14ac:dyDescent="0.25">
      <c r="A632">
        <v>7780.9992620000003</v>
      </c>
      <c r="D632">
        <v>0</v>
      </c>
    </row>
    <row r="633" spans="1:4" x14ac:dyDescent="0.25">
      <c r="A633">
        <v>9816.5283020000006</v>
      </c>
      <c r="D633">
        <v>37256</v>
      </c>
    </row>
    <row r="634" spans="1:4" x14ac:dyDescent="0.25">
      <c r="A634">
        <v>7519.1336309999997</v>
      </c>
      <c r="D634">
        <v>96306</v>
      </c>
    </row>
    <row r="635" spans="1:4" x14ac:dyDescent="0.25">
      <c r="A635">
        <v>10179.71704</v>
      </c>
      <c r="D635">
        <v>14290</v>
      </c>
    </row>
    <row r="636" spans="1:4" x14ac:dyDescent="0.25">
      <c r="A636">
        <v>2772.8392349999999</v>
      </c>
      <c r="D636">
        <v>37038</v>
      </c>
    </row>
    <row r="637" spans="1:4" x14ac:dyDescent="0.25">
      <c r="A637">
        <v>4037.5018460000001</v>
      </c>
      <c r="D637">
        <v>90760</v>
      </c>
    </row>
    <row r="638" spans="1:4" x14ac:dyDescent="0.25">
      <c r="A638">
        <v>21435.877820000002</v>
      </c>
      <c r="D638">
        <v>20668</v>
      </c>
    </row>
    <row r="639" spans="1:4" x14ac:dyDescent="0.25">
      <c r="A639">
        <v>2676.8679139999999</v>
      </c>
      <c r="D639">
        <v>54480</v>
      </c>
    </row>
    <row r="640" spans="1:4" x14ac:dyDescent="0.25">
      <c r="A640">
        <v>2523.959554</v>
      </c>
      <c r="D640">
        <v>16244</v>
      </c>
    </row>
    <row r="641" spans="1:4" x14ac:dyDescent="0.25">
      <c r="A641">
        <v>6988.4016039999997</v>
      </c>
      <c r="D641">
        <v>22436</v>
      </c>
    </row>
    <row r="642" spans="1:4" x14ac:dyDescent="0.25">
      <c r="A642">
        <v>2695.9638570000002</v>
      </c>
      <c r="D642">
        <v>25544</v>
      </c>
    </row>
    <row r="643" spans="1:4" x14ac:dyDescent="0.25">
      <c r="A643">
        <v>2673.3195930000002</v>
      </c>
      <c r="D643">
        <v>28728</v>
      </c>
    </row>
    <row r="644" spans="1:4" x14ac:dyDescent="0.25">
      <c r="A644">
        <v>12157.32992</v>
      </c>
      <c r="D644">
        <v>57449</v>
      </c>
    </row>
    <row r="645" spans="1:4" x14ac:dyDescent="0.25">
      <c r="A645">
        <v>2957.764017</v>
      </c>
      <c r="D645">
        <v>83318</v>
      </c>
    </row>
    <row r="646" spans="1:4" x14ac:dyDescent="0.25">
      <c r="A646">
        <v>7433.820995</v>
      </c>
      <c r="D646">
        <v>55561</v>
      </c>
    </row>
    <row r="647" spans="1:4" x14ac:dyDescent="0.25">
      <c r="A647">
        <v>3099.5380049999999</v>
      </c>
      <c r="D647">
        <v>0</v>
      </c>
    </row>
    <row r="648" spans="1:4" x14ac:dyDescent="0.25">
      <c r="A648">
        <v>8415.6845589999994</v>
      </c>
      <c r="D648">
        <v>55308</v>
      </c>
    </row>
    <row r="649" spans="1:4" x14ac:dyDescent="0.25">
      <c r="A649">
        <v>26843.124520000001</v>
      </c>
      <c r="D649">
        <v>36068</v>
      </c>
    </row>
    <row r="650" spans="1:4" x14ac:dyDescent="0.25">
      <c r="A650">
        <v>13057.17071</v>
      </c>
      <c r="D650">
        <v>48804</v>
      </c>
    </row>
    <row r="651" spans="1:4" x14ac:dyDescent="0.25">
      <c r="A651">
        <v>9599.9502389999998</v>
      </c>
      <c r="D651">
        <v>0</v>
      </c>
    </row>
    <row r="652" spans="1:4" x14ac:dyDescent="0.25">
      <c r="A652">
        <v>8535.1089179999999</v>
      </c>
      <c r="D652">
        <v>55790</v>
      </c>
    </row>
    <row r="653" spans="1:4" x14ac:dyDescent="0.25">
      <c r="A653">
        <v>8293.4818859999996</v>
      </c>
      <c r="D653">
        <v>70258</v>
      </c>
    </row>
    <row r="654" spans="1:4" x14ac:dyDescent="0.25">
      <c r="A654">
        <v>6846.1503229999998</v>
      </c>
      <c r="D654">
        <v>0</v>
      </c>
    </row>
    <row r="655" spans="1:4" x14ac:dyDescent="0.25">
      <c r="A655">
        <v>6636.8597810000001</v>
      </c>
      <c r="D655">
        <v>47274</v>
      </c>
    </row>
    <row r="656" spans="1:4" x14ac:dyDescent="0.25">
      <c r="A656">
        <v>5802.83547</v>
      </c>
      <c r="D656">
        <v>0</v>
      </c>
    </row>
    <row r="657" spans="1:4" x14ac:dyDescent="0.25">
      <c r="A657">
        <v>5077.3209159999997</v>
      </c>
      <c r="D657">
        <v>0</v>
      </c>
    </row>
    <row r="658" spans="1:4" x14ac:dyDescent="0.25">
      <c r="A658">
        <v>12427.39371</v>
      </c>
      <c r="D658">
        <v>15818</v>
      </c>
    </row>
    <row r="659" spans="1:4" x14ac:dyDescent="0.25">
      <c r="A659">
        <v>10990.59477</v>
      </c>
      <c r="D659">
        <v>44552</v>
      </c>
    </row>
    <row r="660" spans="1:4" x14ac:dyDescent="0.25">
      <c r="A660">
        <v>3435.2500799999998</v>
      </c>
      <c r="D660">
        <v>64348</v>
      </c>
    </row>
    <row r="661" spans="1:4" x14ac:dyDescent="0.25">
      <c r="A661">
        <v>6624.6118299999998</v>
      </c>
      <c r="D661">
        <v>0</v>
      </c>
    </row>
    <row r="662" spans="1:4" x14ac:dyDescent="0.25">
      <c r="A662">
        <v>5757.442258</v>
      </c>
      <c r="D662">
        <v>88997</v>
      </c>
    </row>
    <row r="663" spans="1:4" x14ac:dyDescent="0.25">
      <c r="A663">
        <v>2691.5689510000002</v>
      </c>
      <c r="D663">
        <v>77411</v>
      </c>
    </row>
    <row r="664" spans="1:4" x14ac:dyDescent="0.25">
      <c r="A664">
        <v>2886.4516020000001</v>
      </c>
      <c r="D664">
        <v>10312</v>
      </c>
    </row>
    <row r="665" spans="1:4" x14ac:dyDescent="0.25">
      <c r="A665">
        <v>5341.4387790000001</v>
      </c>
      <c r="D665">
        <v>0</v>
      </c>
    </row>
    <row r="666" spans="1:4" x14ac:dyDescent="0.25">
      <c r="A666">
        <v>4160.0180870000004</v>
      </c>
      <c r="D666">
        <v>96263</v>
      </c>
    </row>
    <row r="667" spans="1:4" x14ac:dyDescent="0.25">
      <c r="A667">
        <v>2846.2453500000001</v>
      </c>
      <c r="D667">
        <v>28919</v>
      </c>
    </row>
    <row r="668" spans="1:4" x14ac:dyDescent="0.25">
      <c r="A668">
        <v>4770.2565640000003</v>
      </c>
      <c r="D668">
        <v>0</v>
      </c>
    </row>
    <row r="669" spans="1:4" x14ac:dyDescent="0.25">
      <c r="A669">
        <v>5059.616223</v>
      </c>
      <c r="D669">
        <v>41869</v>
      </c>
    </row>
    <row r="670" spans="1:4" x14ac:dyDescent="0.25">
      <c r="A670">
        <v>9095.7445650000009</v>
      </c>
      <c r="D670">
        <v>0</v>
      </c>
    </row>
    <row r="671" spans="1:4" x14ac:dyDescent="0.25">
      <c r="A671">
        <v>2688.8639629999998</v>
      </c>
      <c r="D671">
        <v>32808</v>
      </c>
    </row>
    <row r="672" spans="1:4" x14ac:dyDescent="0.25">
      <c r="A672">
        <v>8277.6375619999999</v>
      </c>
      <c r="D672">
        <v>79780</v>
      </c>
    </row>
    <row r="673" spans="1:4" x14ac:dyDescent="0.25">
      <c r="A673">
        <v>9057.9353310000006</v>
      </c>
      <c r="D673">
        <v>91025</v>
      </c>
    </row>
    <row r="674" spans="1:4" x14ac:dyDescent="0.25">
      <c r="A674">
        <v>3801.750407</v>
      </c>
      <c r="D674">
        <v>33043</v>
      </c>
    </row>
    <row r="675" spans="1:4" x14ac:dyDescent="0.25">
      <c r="A675">
        <v>9339.3415989999994</v>
      </c>
      <c r="D675">
        <v>69442</v>
      </c>
    </row>
    <row r="676" spans="1:4" x14ac:dyDescent="0.25">
      <c r="A676">
        <v>2520.12318</v>
      </c>
      <c r="D676">
        <v>0</v>
      </c>
    </row>
    <row r="677" spans="1:4" x14ac:dyDescent="0.25">
      <c r="A677">
        <v>4984.0953419999996</v>
      </c>
      <c r="D677">
        <v>0</v>
      </c>
    </row>
    <row r="678" spans="1:4" x14ac:dyDescent="0.25">
      <c r="A678">
        <v>2595.7479910000002</v>
      </c>
      <c r="D678">
        <v>47234</v>
      </c>
    </row>
    <row r="679" spans="1:4" x14ac:dyDescent="0.25">
      <c r="A679">
        <v>7437.6933349999999</v>
      </c>
      <c r="D679">
        <v>86863</v>
      </c>
    </row>
    <row r="680" spans="1:4" x14ac:dyDescent="0.25">
      <c r="A680">
        <v>14536.78759</v>
      </c>
      <c r="D680">
        <v>25805</v>
      </c>
    </row>
    <row r="681" spans="1:4" x14ac:dyDescent="0.25">
      <c r="A681">
        <v>5913.3058689999998</v>
      </c>
      <c r="D681">
        <v>43676</v>
      </c>
    </row>
    <row r="682" spans="1:4" x14ac:dyDescent="0.25">
      <c r="A682">
        <v>2771.6630129999999</v>
      </c>
      <c r="D682">
        <v>59855</v>
      </c>
    </row>
    <row r="683" spans="1:4" x14ac:dyDescent="0.25">
      <c r="A683">
        <v>29194.366389999999</v>
      </c>
      <c r="D683">
        <v>35296</v>
      </c>
    </row>
    <row r="684" spans="1:4" x14ac:dyDescent="0.25">
      <c r="A684">
        <v>9880.3858199999995</v>
      </c>
      <c r="D684">
        <v>36576</v>
      </c>
    </row>
    <row r="685" spans="1:4" x14ac:dyDescent="0.25">
      <c r="A685">
        <v>15114.402410000001</v>
      </c>
      <c r="D685">
        <v>28513</v>
      </c>
    </row>
    <row r="686" spans="1:4" x14ac:dyDescent="0.25">
      <c r="A686">
        <v>5759.9108399999996</v>
      </c>
      <c r="D686">
        <v>85448</v>
      </c>
    </row>
    <row r="687" spans="1:4" x14ac:dyDescent="0.25">
      <c r="A687">
        <v>8495.164213</v>
      </c>
      <c r="D687">
        <v>23791</v>
      </c>
    </row>
    <row r="688" spans="1:4" x14ac:dyDescent="0.25">
      <c r="A688">
        <v>4381.1842120000001</v>
      </c>
      <c r="D688">
        <v>20597</v>
      </c>
    </row>
    <row r="689" spans="1:4" x14ac:dyDescent="0.25">
      <c r="A689">
        <v>6997.827397</v>
      </c>
      <c r="D689">
        <v>56940</v>
      </c>
    </row>
    <row r="690" spans="1:4" x14ac:dyDescent="0.25">
      <c r="A690">
        <v>11430.588449999999</v>
      </c>
      <c r="D690">
        <v>93210</v>
      </c>
    </row>
    <row r="691" spans="1:4" x14ac:dyDescent="0.25">
      <c r="A691">
        <v>7482.4861350000001</v>
      </c>
      <c r="D691">
        <v>48992</v>
      </c>
    </row>
    <row r="692" spans="1:4" x14ac:dyDescent="0.25">
      <c r="A692">
        <v>8596.9166239999995</v>
      </c>
      <c r="D692">
        <v>53736</v>
      </c>
    </row>
    <row r="693" spans="1:4" x14ac:dyDescent="0.25">
      <c r="A693">
        <v>7854.9608310000003</v>
      </c>
      <c r="D693">
        <v>25378</v>
      </c>
    </row>
    <row r="694" spans="1:4" x14ac:dyDescent="0.25">
      <c r="A694">
        <v>2582.4085249999998</v>
      </c>
      <c r="D694">
        <v>76731</v>
      </c>
    </row>
    <row r="695" spans="1:4" x14ac:dyDescent="0.25">
      <c r="A695">
        <v>2275.3639669999998</v>
      </c>
      <c r="D695">
        <v>0</v>
      </c>
    </row>
    <row r="696" spans="1:4" x14ac:dyDescent="0.25">
      <c r="A696">
        <v>4118.5885539999999</v>
      </c>
      <c r="D696">
        <v>69379</v>
      </c>
    </row>
    <row r="697" spans="1:4" x14ac:dyDescent="0.25">
      <c r="A697">
        <v>12157.32992</v>
      </c>
      <c r="D697">
        <v>57449</v>
      </c>
    </row>
    <row r="698" spans="1:4" x14ac:dyDescent="0.25">
      <c r="A698">
        <v>5152.8196360000002</v>
      </c>
      <c r="D698">
        <v>0</v>
      </c>
    </row>
    <row r="699" spans="1:4" x14ac:dyDescent="0.25">
      <c r="A699">
        <v>6512.9764720000003</v>
      </c>
      <c r="D699">
        <v>0</v>
      </c>
    </row>
    <row r="700" spans="1:4" x14ac:dyDescent="0.25">
      <c r="A700">
        <v>27789.692350000001</v>
      </c>
      <c r="D700">
        <v>33806</v>
      </c>
    </row>
    <row r="701" spans="1:4" x14ac:dyDescent="0.25">
      <c r="A701">
        <v>4191.9660919999997</v>
      </c>
      <c r="D701">
        <v>77048</v>
      </c>
    </row>
    <row r="702" spans="1:4" x14ac:dyDescent="0.25">
      <c r="A702">
        <v>10928.407090000001</v>
      </c>
      <c r="D702">
        <v>74965</v>
      </c>
    </row>
    <row r="703" spans="1:4" x14ac:dyDescent="0.25">
      <c r="A703">
        <v>7615.3812710000002</v>
      </c>
      <c r="D703">
        <v>34095</v>
      </c>
    </row>
    <row r="704" spans="1:4" x14ac:dyDescent="0.25">
      <c r="A704">
        <v>2004.350666</v>
      </c>
      <c r="D704">
        <v>0</v>
      </c>
    </row>
    <row r="705" spans="1:4" x14ac:dyDescent="0.25">
      <c r="A705">
        <v>2434.6811550000002</v>
      </c>
      <c r="D705">
        <v>96045</v>
      </c>
    </row>
    <row r="706" spans="1:4" x14ac:dyDescent="0.25">
      <c r="A706">
        <v>14195.360280000001</v>
      </c>
      <c r="D706">
        <v>86355</v>
      </c>
    </row>
    <row r="707" spans="1:4" x14ac:dyDescent="0.25">
      <c r="A707">
        <v>9427.6849029999994</v>
      </c>
      <c r="D707">
        <v>27824</v>
      </c>
    </row>
    <row r="708" spans="1:4" x14ac:dyDescent="0.25">
      <c r="A708">
        <v>11982.42085</v>
      </c>
      <c r="D708">
        <v>42995</v>
      </c>
    </row>
    <row r="709" spans="1:4" x14ac:dyDescent="0.25">
      <c r="A709">
        <v>3102.789546</v>
      </c>
      <c r="D709">
        <v>21235</v>
      </c>
    </row>
    <row r="710" spans="1:4" x14ac:dyDescent="0.25">
      <c r="A710">
        <v>4222.6312090000001</v>
      </c>
      <c r="D710">
        <v>74585</v>
      </c>
    </row>
    <row r="711" spans="1:4" x14ac:dyDescent="0.25">
      <c r="A711">
        <v>4023.8144390000002</v>
      </c>
      <c r="D711">
        <v>41833</v>
      </c>
    </row>
    <row r="712" spans="1:4" x14ac:dyDescent="0.25">
      <c r="A712">
        <v>5297.1518050000004</v>
      </c>
      <c r="D712">
        <v>23908</v>
      </c>
    </row>
    <row r="713" spans="1:4" x14ac:dyDescent="0.25">
      <c r="A713">
        <v>21423.63723</v>
      </c>
      <c r="D713">
        <v>0</v>
      </c>
    </row>
    <row r="714" spans="1:4" x14ac:dyDescent="0.25">
      <c r="A714">
        <v>4416.2062429999996</v>
      </c>
      <c r="D714">
        <v>61953</v>
      </c>
    </row>
    <row r="715" spans="1:4" x14ac:dyDescent="0.25">
      <c r="A715">
        <v>4639.0351710000004</v>
      </c>
      <c r="D715">
        <v>0</v>
      </c>
    </row>
    <row r="716" spans="1:4" x14ac:dyDescent="0.25">
      <c r="A716">
        <v>4863.5445849999996</v>
      </c>
      <c r="D716">
        <v>0</v>
      </c>
    </row>
    <row r="717" spans="1:4" x14ac:dyDescent="0.25">
      <c r="A717">
        <v>25830.909820000001</v>
      </c>
      <c r="D717">
        <v>73760</v>
      </c>
    </row>
    <row r="718" spans="1:4" x14ac:dyDescent="0.25">
      <c r="A718">
        <v>2974.3148959999999</v>
      </c>
      <c r="D718">
        <v>23333</v>
      </c>
    </row>
    <row r="719" spans="1:4" x14ac:dyDescent="0.25">
      <c r="A719">
        <v>2064.4587809999998</v>
      </c>
      <c r="D719">
        <v>0</v>
      </c>
    </row>
    <row r="720" spans="1:4" x14ac:dyDescent="0.25">
      <c r="A720">
        <v>10064.60828</v>
      </c>
      <c r="D720">
        <v>20440</v>
      </c>
    </row>
    <row r="721" spans="1:4" x14ac:dyDescent="0.25">
      <c r="A721">
        <v>5500.0125099999996</v>
      </c>
      <c r="D721">
        <v>86073</v>
      </c>
    </row>
    <row r="722" spans="1:4" x14ac:dyDescent="0.25">
      <c r="A722">
        <v>5489.214062</v>
      </c>
      <c r="D722">
        <v>50943</v>
      </c>
    </row>
    <row r="723" spans="1:4" x14ac:dyDescent="0.25">
      <c r="A723">
        <v>2612.7566579999998</v>
      </c>
      <c r="D723">
        <v>19003</v>
      </c>
    </row>
    <row r="724" spans="1:4" x14ac:dyDescent="0.25">
      <c r="A724">
        <v>8573.4639470000002</v>
      </c>
      <c r="D724">
        <v>46703</v>
      </c>
    </row>
    <row r="725" spans="1:4" x14ac:dyDescent="0.25">
      <c r="A725">
        <v>24127.50402</v>
      </c>
      <c r="D725">
        <v>14072</v>
      </c>
    </row>
    <row r="726" spans="1:4" x14ac:dyDescent="0.25">
      <c r="A726">
        <v>8550.386579</v>
      </c>
      <c r="D726">
        <v>21733</v>
      </c>
    </row>
    <row r="727" spans="1:4" x14ac:dyDescent="0.25">
      <c r="A727">
        <v>2308.6480339999998</v>
      </c>
      <c r="D727">
        <v>20811</v>
      </c>
    </row>
    <row r="728" spans="1:4" x14ac:dyDescent="0.25">
      <c r="A728">
        <v>4254.6206689999999</v>
      </c>
      <c r="D728">
        <v>11904</v>
      </c>
    </row>
    <row r="729" spans="1:4" x14ac:dyDescent="0.25">
      <c r="A729">
        <v>8982.8503770000007</v>
      </c>
      <c r="D729">
        <v>43490</v>
      </c>
    </row>
    <row r="730" spans="1:4" x14ac:dyDescent="0.25">
      <c r="A730">
        <v>7868.1659829999999</v>
      </c>
      <c r="D730">
        <v>57340</v>
      </c>
    </row>
    <row r="731" spans="1:4" x14ac:dyDescent="0.25">
      <c r="A731">
        <v>7704.2487229999997</v>
      </c>
      <c r="D731">
        <v>49088</v>
      </c>
    </row>
    <row r="732" spans="1:4" x14ac:dyDescent="0.25">
      <c r="A732">
        <v>10552.16999</v>
      </c>
      <c r="D732">
        <v>47761</v>
      </c>
    </row>
    <row r="733" spans="1:4" x14ac:dyDescent="0.25">
      <c r="A733">
        <v>11681.37428</v>
      </c>
      <c r="D733">
        <v>70930</v>
      </c>
    </row>
    <row r="734" spans="1:4" x14ac:dyDescent="0.25">
      <c r="A734">
        <v>8737.8375140000007</v>
      </c>
      <c r="D734">
        <v>61281</v>
      </c>
    </row>
    <row r="735" spans="1:4" x14ac:dyDescent="0.25">
      <c r="A735">
        <v>5454.8907310000004</v>
      </c>
      <c r="D735">
        <v>0</v>
      </c>
    </row>
    <row r="736" spans="1:4" x14ac:dyDescent="0.25">
      <c r="A736">
        <v>7705.2833289999999</v>
      </c>
      <c r="D736">
        <v>25290</v>
      </c>
    </row>
    <row r="737" spans="1:4" x14ac:dyDescent="0.25">
      <c r="A737">
        <v>7039.2623869999998</v>
      </c>
      <c r="D737">
        <v>24239</v>
      </c>
    </row>
    <row r="738" spans="1:4" x14ac:dyDescent="0.25">
      <c r="A738">
        <v>8838.0856370000001</v>
      </c>
      <c r="D738">
        <v>82664</v>
      </c>
    </row>
    <row r="739" spans="1:4" x14ac:dyDescent="0.25">
      <c r="A739">
        <v>8733.5273379999999</v>
      </c>
      <c r="D739">
        <v>83210</v>
      </c>
    </row>
    <row r="740" spans="1:4" x14ac:dyDescent="0.25">
      <c r="A740">
        <v>9597.4747769999994</v>
      </c>
      <c r="D740">
        <v>38736</v>
      </c>
    </row>
    <row r="741" spans="1:4" x14ac:dyDescent="0.25">
      <c r="A741">
        <v>4506.6602240000002</v>
      </c>
      <c r="D741">
        <v>0</v>
      </c>
    </row>
    <row r="742" spans="1:4" x14ac:dyDescent="0.25">
      <c r="A742">
        <v>17857.972330000001</v>
      </c>
      <c r="D742">
        <v>55437</v>
      </c>
    </row>
    <row r="743" spans="1:4" x14ac:dyDescent="0.25">
      <c r="A743">
        <v>4737.871725</v>
      </c>
      <c r="D743">
        <v>0</v>
      </c>
    </row>
    <row r="744" spans="1:4" x14ac:dyDescent="0.25">
      <c r="A744">
        <v>5426.136238</v>
      </c>
      <c r="D744">
        <v>0</v>
      </c>
    </row>
    <row r="745" spans="1:4" x14ac:dyDescent="0.25">
      <c r="A745">
        <v>7998.143771</v>
      </c>
      <c r="D745">
        <v>29066</v>
      </c>
    </row>
    <row r="746" spans="1:4" x14ac:dyDescent="0.25">
      <c r="A746">
        <v>2897.6207039999999</v>
      </c>
      <c r="D746">
        <v>54337</v>
      </c>
    </row>
    <row r="747" spans="1:4" x14ac:dyDescent="0.25">
      <c r="A747">
        <v>11599.502189999999</v>
      </c>
      <c r="D747">
        <v>67616</v>
      </c>
    </row>
    <row r="748" spans="1:4" x14ac:dyDescent="0.25">
      <c r="A748">
        <v>15147.930549999999</v>
      </c>
      <c r="D748">
        <v>41082</v>
      </c>
    </row>
    <row r="749" spans="1:4" x14ac:dyDescent="0.25">
      <c r="A749">
        <v>5435.7678320000005</v>
      </c>
      <c r="D749">
        <v>0</v>
      </c>
    </row>
    <row r="750" spans="1:4" x14ac:dyDescent="0.25">
      <c r="A750">
        <v>2725.3564040000001</v>
      </c>
      <c r="D750">
        <v>36650</v>
      </c>
    </row>
    <row r="751" spans="1:4" x14ac:dyDescent="0.25">
      <c r="A751">
        <v>13297.71225</v>
      </c>
      <c r="D751">
        <v>50631</v>
      </c>
    </row>
    <row r="752" spans="1:4" x14ac:dyDescent="0.25">
      <c r="A752">
        <v>9927.0496939999994</v>
      </c>
      <c r="D752">
        <v>19592</v>
      </c>
    </row>
    <row r="753" spans="1:4" x14ac:dyDescent="0.25">
      <c r="A753">
        <v>17771.549019999999</v>
      </c>
      <c r="D753">
        <v>0</v>
      </c>
    </row>
    <row r="754" spans="1:4" x14ac:dyDescent="0.25">
      <c r="A754">
        <v>18269.27017</v>
      </c>
      <c r="D754">
        <v>55761</v>
      </c>
    </row>
    <row r="755" spans="1:4" x14ac:dyDescent="0.25">
      <c r="A755">
        <v>2722.2107070000002</v>
      </c>
      <c r="D755">
        <v>17576</v>
      </c>
    </row>
    <row r="756" spans="1:4" x14ac:dyDescent="0.25">
      <c r="A756">
        <v>7083.2123570000003</v>
      </c>
      <c r="D756">
        <v>41449</v>
      </c>
    </row>
    <row r="757" spans="1:4" x14ac:dyDescent="0.25">
      <c r="A757">
        <v>10179.71704</v>
      </c>
      <c r="D757">
        <v>14290</v>
      </c>
    </row>
    <row r="758" spans="1:4" x14ac:dyDescent="0.25">
      <c r="A758">
        <v>5889.5090980000004</v>
      </c>
      <c r="D758">
        <v>62007</v>
      </c>
    </row>
    <row r="759" spans="1:4" x14ac:dyDescent="0.25">
      <c r="A759">
        <v>15771.39342</v>
      </c>
      <c r="D759">
        <v>21921</v>
      </c>
    </row>
    <row r="760" spans="1:4" x14ac:dyDescent="0.25">
      <c r="A760">
        <v>5288.1732940000002</v>
      </c>
      <c r="D760">
        <v>42621</v>
      </c>
    </row>
    <row r="761" spans="1:4" x14ac:dyDescent="0.25">
      <c r="A761">
        <v>27580.553960000001</v>
      </c>
      <c r="D761">
        <v>0</v>
      </c>
    </row>
    <row r="762" spans="1:4" x14ac:dyDescent="0.25">
      <c r="A762">
        <v>7778.5323470000003</v>
      </c>
      <c r="D762">
        <v>63786</v>
      </c>
    </row>
    <row r="763" spans="1:4" x14ac:dyDescent="0.25">
      <c r="A763">
        <v>7341.8612569999996</v>
      </c>
      <c r="D763">
        <v>0</v>
      </c>
    </row>
    <row r="764" spans="1:4" x14ac:dyDescent="0.25">
      <c r="A764">
        <v>7919.197048</v>
      </c>
      <c r="D764">
        <v>82877</v>
      </c>
    </row>
    <row r="765" spans="1:4" x14ac:dyDescent="0.25">
      <c r="A765">
        <v>2163.870179</v>
      </c>
      <c r="D765">
        <v>0</v>
      </c>
    </row>
    <row r="766" spans="1:4" x14ac:dyDescent="0.25">
      <c r="A766">
        <v>9787.8088189999999</v>
      </c>
      <c r="D766">
        <v>10475</v>
      </c>
    </row>
    <row r="767" spans="1:4" x14ac:dyDescent="0.25">
      <c r="A767">
        <v>5207.640754</v>
      </c>
      <c r="D767">
        <v>21952</v>
      </c>
    </row>
    <row r="768" spans="1:4" x14ac:dyDescent="0.25">
      <c r="A768">
        <v>21147.277160000001</v>
      </c>
      <c r="D768">
        <v>49721</v>
      </c>
    </row>
    <row r="769" spans="1:4" x14ac:dyDescent="0.25">
      <c r="A769">
        <v>12280.766610000001</v>
      </c>
      <c r="D769">
        <v>88340</v>
      </c>
    </row>
    <row r="770" spans="1:4" x14ac:dyDescent="0.25">
      <c r="A770">
        <v>2441.3942440000001</v>
      </c>
      <c r="D770">
        <v>0</v>
      </c>
    </row>
    <row r="771" spans="1:4" x14ac:dyDescent="0.25">
      <c r="A771">
        <v>6535.5605740000001</v>
      </c>
      <c r="D771">
        <v>0</v>
      </c>
    </row>
    <row r="772" spans="1:4" x14ac:dyDescent="0.25">
      <c r="A772">
        <v>9206.5982559999993</v>
      </c>
      <c r="D772">
        <v>24589</v>
      </c>
    </row>
    <row r="773" spans="1:4" x14ac:dyDescent="0.25">
      <c r="A773">
        <v>4118.5885539999999</v>
      </c>
      <c r="D773">
        <v>69379</v>
      </c>
    </row>
    <row r="774" spans="1:4" x14ac:dyDescent="0.25">
      <c r="A774">
        <v>4838.2089720000004</v>
      </c>
      <c r="D774">
        <v>73769</v>
      </c>
    </row>
    <row r="775" spans="1:4" x14ac:dyDescent="0.25">
      <c r="A775">
        <v>4625.5480980000002</v>
      </c>
      <c r="D775">
        <v>66670</v>
      </c>
    </row>
    <row r="776" spans="1:4" x14ac:dyDescent="0.25">
      <c r="A776">
        <v>14042.102999999999</v>
      </c>
      <c r="D776">
        <v>88854</v>
      </c>
    </row>
    <row r="777" spans="1:4" x14ac:dyDescent="0.25">
      <c r="A777">
        <v>7546.6135489999997</v>
      </c>
      <c r="D777">
        <v>31266</v>
      </c>
    </row>
    <row r="778" spans="1:4" x14ac:dyDescent="0.25">
      <c r="A778">
        <v>2514.5919600000002</v>
      </c>
      <c r="D778">
        <v>43860</v>
      </c>
    </row>
    <row r="779" spans="1:4" x14ac:dyDescent="0.25">
      <c r="A779">
        <v>5170.3584350000001</v>
      </c>
      <c r="D779">
        <v>89284</v>
      </c>
    </row>
    <row r="780" spans="1:4" x14ac:dyDescent="0.25">
      <c r="A780">
        <v>13917.37715</v>
      </c>
      <c r="D780">
        <v>67267</v>
      </c>
    </row>
    <row r="781" spans="1:4" x14ac:dyDescent="0.25">
      <c r="A781">
        <v>11318.13083</v>
      </c>
      <c r="D781">
        <v>79270</v>
      </c>
    </row>
    <row r="782" spans="1:4" x14ac:dyDescent="0.25">
      <c r="A782">
        <v>4276.3636269999997</v>
      </c>
      <c r="D782">
        <v>36692</v>
      </c>
    </row>
    <row r="783" spans="1:4" x14ac:dyDescent="0.25">
      <c r="A783">
        <v>4322.2403430000004</v>
      </c>
      <c r="D783">
        <v>0</v>
      </c>
    </row>
    <row r="784" spans="1:4" x14ac:dyDescent="0.25">
      <c r="A784">
        <v>8002.3083329999999</v>
      </c>
      <c r="D784">
        <v>0</v>
      </c>
    </row>
    <row r="785" spans="1:4" x14ac:dyDescent="0.25">
      <c r="A785">
        <v>3885.4564009999999</v>
      </c>
      <c r="D785">
        <v>0</v>
      </c>
    </row>
    <row r="786" spans="1:4" x14ac:dyDescent="0.25">
      <c r="A786">
        <v>4471.7782390000002</v>
      </c>
      <c r="D786">
        <v>0</v>
      </c>
    </row>
    <row r="787" spans="1:4" x14ac:dyDescent="0.25">
      <c r="A787">
        <v>8496.3528459999998</v>
      </c>
      <c r="D787">
        <v>44624</v>
      </c>
    </row>
    <row r="788" spans="1:4" x14ac:dyDescent="0.25">
      <c r="A788">
        <v>22500.88348</v>
      </c>
      <c r="D788">
        <v>0</v>
      </c>
    </row>
    <row r="789" spans="1:4" x14ac:dyDescent="0.25">
      <c r="A789">
        <v>16301.9676</v>
      </c>
      <c r="D789">
        <v>19614</v>
      </c>
    </row>
    <row r="790" spans="1:4" x14ac:dyDescent="0.25">
      <c r="A790">
        <v>2319.7359080000001</v>
      </c>
      <c r="D790">
        <v>0</v>
      </c>
    </row>
    <row r="791" spans="1:4" x14ac:dyDescent="0.25">
      <c r="A791">
        <v>8717.0498329999991</v>
      </c>
      <c r="D791">
        <v>83846</v>
      </c>
    </row>
    <row r="792" spans="1:4" x14ac:dyDescent="0.25">
      <c r="A792">
        <v>2860.1117450000002</v>
      </c>
      <c r="D792">
        <v>51159</v>
      </c>
    </row>
    <row r="793" spans="1:4" x14ac:dyDescent="0.25">
      <c r="A793">
        <v>2453.4082880000001</v>
      </c>
      <c r="D793">
        <v>83772</v>
      </c>
    </row>
    <row r="794" spans="1:4" x14ac:dyDescent="0.25">
      <c r="A794">
        <v>5989.7739309999997</v>
      </c>
      <c r="D794">
        <v>66839</v>
      </c>
    </row>
    <row r="795" spans="1:4" x14ac:dyDescent="0.25">
      <c r="A795">
        <v>24980.22553</v>
      </c>
      <c r="D795">
        <v>88440</v>
      </c>
    </row>
    <row r="796" spans="1:4" x14ac:dyDescent="0.25">
      <c r="A796">
        <v>7482.6395060000004</v>
      </c>
      <c r="D796">
        <v>25666</v>
      </c>
    </row>
    <row r="797" spans="1:4" x14ac:dyDescent="0.25">
      <c r="A797">
        <v>2457.5760070000001</v>
      </c>
      <c r="D797">
        <v>52926</v>
      </c>
    </row>
    <row r="798" spans="1:4" x14ac:dyDescent="0.25">
      <c r="A798">
        <v>2379.7411710000001</v>
      </c>
      <c r="D798">
        <v>0</v>
      </c>
    </row>
    <row r="799" spans="1:4" x14ac:dyDescent="0.25">
      <c r="A799">
        <v>8286.9644210000006</v>
      </c>
      <c r="D799">
        <v>40001</v>
      </c>
    </row>
    <row r="800" spans="1:4" x14ac:dyDescent="0.25">
      <c r="A800">
        <v>2393.9153689999998</v>
      </c>
      <c r="D800">
        <v>0</v>
      </c>
    </row>
    <row r="801" spans="1:4" x14ac:dyDescent="0.25">
      <c r="A801">
        <v>4657.1594690000002</v>
      </c>
      <c r="D801">
        <v>18024</v>
      </c>
    </row>
    <row r="802" spans="1:4" x14ac:dyDescent="0.25">
      <c r="A802">
        <v>13197.92893</v>
      </c>
      <c r="D802">
        <v>0</v>
      </c>
    </row>
    <row r="803" spans="1:4" x14ac:dyDescent="0.25">
      <c r="A803">
        <v>2803.9167259999999</v>
      </c>
      <c r="D803">
        <v>23220</v>
      </c>
    </row>
    <row r="804" spans="1:4" x14ac:dyDescent="0.25">
      <c r="A804">
        <v>8646.5041089999995</v>
      </c>
      <c r="D804">
        <v>64125</v>
      </c>
    </row>
    <row r="805" spans="1:4" x14ac:dyDescent="0.25">
      <c r="A805">
        <v>7425.8706419999999</v>
      </c>
      <c r="D805">
        <v>58042</v>
      </c>
    </row>
    <row r="806" spans="1:4" x14ac:dyDescent="0.25">
      <c r="A806">
        <v>4528.7373619999998</v>
      </c>
      <c r="D806">
        <v>90034</v>
      </c>
    </row>
    <row r="807" spans="1:4" x14ac:dyDescent="0.25">
      <c r="A807">
        <v>2227.0727550000001</v>
      </c>
      <c r="D807">
        <v>27972</v>
      </c>
    </row>
    <row r="808" spans="1:4" x14ac:dyDescent="0.25">
      <c r="A808">
        <v>7292.9487580000005</v>
      </c>
      <c r="D808">
        <v>0</v>
      </c>
    </row>
    <row r="809" spans="1:4" x14ac:dyDescent="0.25">
      <c r="A809">
        <v>3184.3552460000001</v>
      </c>
      <c r="D809">
        <v>50989</v>
      </c>
    </row>
    <row r="810" spans="1:4" x14ac:dyDescent="0.25">
      <c r="A810">
        <v>11315.203729999999</v>
      </c>
      <c r="D810">
        <v>11885</v>
      </c>
    </row>
    <row r="811" spans="1:4" x14ac:dyDescent="0.25">
      <c r="A811">
        <v>2530.7051369999999</v>
      </c>
      <c r="D811">
        <v>89451</v>
      </c>
    </row>
    <row r="812" spans="1:4" x14ac:dyDescent="0.25">
      <c r="A812">
        <v>18361.555250000001</v>
      </c>
      <c r="D812">
        <v>0</v>
      </c>
    </row>
    <row r="813" spans="1:4" x14ac:dyDescent="0.25">
      <c r="A813">
        <v>8641.5300360000001</v>
      </c>
      <c r="D813">
        <v>78904</v>
      </c>
    </row>
    <row r="814" spans="1:4" x14ac:dyDescent="0.25">
      <c r="A814">
        <v>3278.53188</v>
      </c>
      <c r="D814">
        <v>70247</v>
      </c>
    </row>
    <row r="815" spans="1:4" x14ac:dyDescent="0.25">
      <c r="A815">
        <v>5271.9821160000001</v>
      </c>
      <c r="D815">
        <v>32653</v>
      </c>
    </row>
    <row r="816" spans="1:4" x14ac:dyDescent="0.25">
      <c r="A816">
        <v>3763.6377429999998</v>
      </c>
      <c r="D816">
        <v>93595</v>
      </c>
    </row>
    <row r="817" spans="1:4" x14ac:dyDescent="0.25">
      <c r="A817">
        <v>13955.56961</v>
      </c>
      <c r="D817">
        <v>90279</v>
      </c>
    </row>
    <row r="818" spans="1:4" x14ac:dyDescent="0.25">
      <c r="A818">
        <v>5001.5274840000002</v>
      </c>
      <c r="D818">
        <v>0</v>
      </c>
    </row>
    <row r="819" spans="1:4" x14ac:dyDescent="0.25">
      <c r="A819">
        <v>7082.8304260000004</v>
      </c>
      <c r="D819">
        <v>53310</v>
      </c>
    </row>
    <row r="820" spans="1:4" x14ac:dyDescent="0.25">
      <c r="A820">
        <v>7619.4827660000001</v>
      </c>
      <c r="D820">
        <v>0</v>
      </c>
    </row>
    <row r="821" spans="1:4" x14ac:dyDescent="0.25">
      <c r="A821">
        <v>12550.88198</v>
      </c>
      <c r="D821">
        <v>22234</v>
      </c>
    </row>
    <row r="822" spans="1:4" x14ac:dyDescent="0.25">
      <c r="A822">
        <v>32196.60037</v>
      </c>
      <c r="D822">
        <v>91375</v>
      </c>
    </row>
    <row r="823" spans="1:4" x14ac:dyDescent="0.25">
      <c r="A823">
        <v>6793.77405</v>
      </c>
      <c r="D823">
        <v>22250</v>
      </c>
    </row>
    <row r="824" spans="1:4" x14ac:dyDescent="0.25">
      <c r="A824">
        <v>5272.3196630000002</v>
      </c>
      <c r="D824">
        <v>0</v>
      </c>
    </row>
    <row r="825" spans="1:4" x14ac:dyDescent="0.25">
      <c r="A825">
        <v>6265.3432990000001</v>
      </c>
      <c r="D825">
        <v>0</v>
      </c>
    </row>
    <row r="826" spans="1:4" x14ac:dyDescent="0.25">
      <c r="A826">
        <v>8547.5861420000001</v>
      </c>
      <c r="D826">
        <v>51179</v>
      </c>
    </row>
    <row r="827" spans="1:4" x14ac:dyDescent="0.25">
      <c r="A827">
        <v>2787.423683</v>
      </c>
      <c r="D827">
        <v>38667</v>
      </c>
    </row>
    <row r="828" spans="1:4" x14ac:dyDescent="0.25">
      <c r="A828">
        <v>4626.801093</v>
      </c>
      <c r="D828">
        <v>79487</v>
      </c>
    </row>
    <row r="829" spans="1:4" x14ac:dyDescent="0.25">
      <c r="A829">
        <v>8663.3639590000002</v>
      </c>
      <c r="D829">
        <v>67763</v>
      </c>
    </row>
    <row r="830" spans="1:4" x14ac:dyDescent="0.25">
      <c r="A830">
        <v>3872.222217</v>
      </c>
      <c r="D830">
        <v>0</v>
      </c>
    </row>
    <row r="831" spans="1:4" x14ac:dyDescent="0.25">
      <c r="A831">
        <v>5170.8114939999996</v>
      </c>
      <c r="D831">
        <v>0</v>
      </c>
    </row>
    <row r="832" spans="1:4" x14ac:dyDescent="0.25">
      <c r="A832">
        <v>8960.280213</v>
      </c>
      <c r="D832">
        <v>71943</v>
      </c>
    </row>
    <row r="833" spans="1:4" x14ac:dyDescent="0.25">
      <c r="A833">
        <v>5471.8342899999998</v>
      </c>
      <c r="D833">
        <v>53526</v>
      </c>
    </row>
    <row r="834" spans="1:4" x14ac:dyDescent="0.25">
      <c r="A834">
        <v>34931.001709999997</v>
      </c>
      <c r="D834">
        <v>35005</v>
      </c>
    </row>
    <row r="835" spans="1:4" x14ac:dyDescent="0.25">
      <c r="A835">
        <v>2620.392335</v>
      </c>
      <c r="D835">
        <v>24721</v>
      </c>
    </row>
    <row r="836" spans="1:4" x14ac:dyDescent="0.25">
      <c r="A836">
        <v>19069.499540000001</v>
      </c>
      <c r="D836">
        <v>0</v>
      </c>
    </row>
    <row r="837" spans="1:4" x14ac:dyDescent="0.25">
      <c r="A837">
        <v>5757.442258</v>
      </c>
      <c r="D837">
        <v>88997</v>
      </c>
    </row>
    <row r="838" spans="1:4" x14ac:dyDescent="0.25">
      <c r="A838">
        <v>40224.013590000002</v>
      </c>
      <c r="D838">
        <v>48587</v>
      </c>
    </row>
    <row r="839" spans="1:4" x14ac:dyDescent="0.25">
      <c r="A839">
        <v>2701.4883410000002</v>
      </c>
      <c r="D839">
        <v>76310</v>
      </c>
    </row>
    <row r="840" spans="1:4" x14ac:dyDescent="0.25">
      <c r="A840">
        <v>3712.4304790000001</v>
      </c>
      <c r="D840">
        <v>73205</v>
      </c>
    </row>
    <row r="841" spans="1:4" x14ac:dyDescent="0.25">
      <c r="A841">
        <v>21850.84002</v>
      </c>
      <c r="D841">
        <v>51056</v>
      </c>
    </row>
    <row r="842" spans="1:4" x14ac:dyDescent="0.25">
      <c r="A842">
        <v>7840.1657779999996</v>
      </c>
      <c r="D842">
        <v>58414</v>
      </c>
    </row>
    <row r="843" spans="1:4" x14ac:dyDescent="0.25">
      <c r="A843">
        <v>8237.037945</v>
      </c>
      <c r="D843">
        <v>23940</v>
      </c>
    </row>
    <row r="844" spans="1:4" x14ac:dyDescent="0.25">
      <c r="A844">
        <v>2243.4739070000001</v>
      </c>
      <c r="D844">
        <v>0</v>
      </c>
    </row>
    <row r="845" spans="1:4" x14ac:dyDescent="0.25">
      <c r="A845">
        <v>8434.4640670000008</v>
      </c>
      <c r="D845">
        <v>44216</v>
      </c>
    </row>
    <row r="846" spans="1:4" x14ac:dyDescent="0.25">
      <c r="A846">
        <v>2227.0727550000001</v>
      </c>
      <c r="D846">
        <v>27972</v>
      </c>
    </row>
    <row r="847" spans="1:4" x14ac:dyDescent="0.25">
      <c r="A847">
        <v>5170.0259809999998</v>
      </c>
      <c r="D847">
        <v>0</v>
      </c>
    </row>
    <row r="848" spans="1:4" x14ac:dyDescent="0.25">
      <c r="A848">
        <v>2641.446062</v>
      </c>
      <c r="D848">
        <v>29305</v>
      </c>
    </row>
    <row r="849" spans="1:4" x14ac:dyDescent="0.25">
      <c r="A849">
        <v>2790.682957</v>
      </c>
      <c r="D849">
        <v>53882</v>
      </c>
    </row>
    <row r="850" spans="1:4" x14ac:dyDescent="0.25">
      <c r="A850">
        <v>2745.1298489999999</v>
      </c>
      <c r="D850">
        <v>91757</v>
      </c>
    </row>
    <row r="851" spans="1:4" x14ac:dyDescent="0.25">
      <c r="A851">
        <v>7579.532717</v>
      </c>
      <c r="D851">
        <v>33906</v>
      </c>
    </row>
    <row r="852" spans="1:4" x14ac:dyDescent="0.25">
      <c r="A852">
        <v>10978.780280000001</v>
      </c>
      <c r="D852">
        <v>68158</v>
      </c>
    </row>
    <row r="853" spans="1:4" x14ac:dyDescent="0.25">
      <c r="A853">
        <v>8255.0600539999996</v>
      </c>
      <c r="D853">
        <v>0</v>
      </c>
    </row>
    <row r="854" spans="1:4" x14ac:dyDescent="0.25">
      <c r="A854">
        <v>4747.7346420000003</v>
      </c>
      <c r="D854">
        <v>42165</v>
      </c>
    </row>
    <row r="855" spans="1:4" x14ac:dyDescent="0.25">
      <c r="A855">
        <v>3540.90425</v>
      </c>
      <c r="D855">
        <v>0</v>
      </c>
    </row>
    <row r="856" spans="1:4" x14ac:dyDescent="0.25">
      <c r="A856">
        <v>3436.1342810000001</v>
      </c>
      <c r="D856">
        <v>30817</v>
      </c>
    </row>
    <row r="857" spans="1:4" x14ac:dyDescent="0.25">
      <c r="A857">
        <v>2582.185301</v>
      </c>
      <c r="D857">
        <v>68074</v>
      </c>
    </row>
    <row r="858" spans="1:4" x14ac:dyDescent="0.25">
      <c r="A858">
        <v>44771.299359999997</v>
      </c>
      <c r="D858">
        <v>0</v>
      </c>
    </row>
    <row r="859" spans="1:4" x14ac:dyDescent="0.25">
      <c r="A859">
        <v>7396.2836530000004</v>
      </c>
      <c r="D859">
        <v>71135</v>
      </c>
    </row>
    <row r="860" spans="1:4" x14ac:dyDescent="0.25">
      <c r="A860">
        <v>4330.7997850000002</v>
      </c>
      <c r="D860">
        <v>0</v>
      </c>
    </row>
    <row r="861" spans="1:4" x14ac:dyDescent="0.25">
      <c r="A861">
        <v>9075.7682139999997</v>
      </c>
      <c r="D861">
        <v>37722</v>
      </c>
    </row>
    <row r="862" spans="1:4" x14ac:dyDescent="0.25">
      <c r="A862">
        <v>14635.451580000001</v>
      </c>
      <c r="D862">
        <v>0</v>
      </c>
    </row>
    <row r="863" spans="1:4" x14ac:dyDescent="0.25">
      <c r="A863">
        <v>5609.0824940000002</v>
      </c>
      <c r="D863">
        <v>44705</v>
      </c>
    </row>
    <row r="864" spans="1:4" x14ac:dyDescent="0.25">
      <c r="A864">
        <v>11565.687470000001</v>
      </c>
      <c r="D864">
        <v>64642</v>
      </c>
    </row>
    <row r="865" spans="1:4" x14ac:dyDescent="0.25">
      <c r="A865">
        <v>2771.0450310000001</v>
      </c>
      <c r="D865">
        <v>50071</v>
      </c>
    </row>
    <row r="866" spans="1:4" x14ac:dyDescent="0.25">
      <c r="A866">
        <v>8507.1288239999994</v>
      </c>
      <c r="D866">
        <v>46754</v>
      </c>
    </row>
    <row r="867" spans="1:4" x14ac:dyDescent="0.25">
      <c r="A867">
        <v>7582.1138419999997</v>
      </c>
      <c r="D867">
        <v>64801</v>
      </c>
    </row>
    <row r="868" spans="1:4" x14ac:dyDescent="0.25">
      <c r="A868">
        <v>3323.0924540000001</v>
      </c>
      <c r="D868">
        <v>70410</v>
      </c>
    </row>
    <row r="869" spans="1:4" x14ac:dyDescent="0.25">
      <c r="A869">
        <v>5234.331741</v>
      </c>
      <c r="D869">
        <v>66957</v>
      </c>
    </row>
    <row r="870" spans="1:4" x14ac:dyDescent="0.25">
      <c r="A870">
        <v>24709.599569999998</v>
      </c>
      <c r="D870">
        <v>24213</v>
      </c>
    </row>
    <row r="871" spans="1:4" x14ac:dyDescent="0.25">
      <c r="A871">
        <v>3123.0809939999999</v>
      </c>
      <c r="D871">
        <v>0</v>
      </c>
    </row>
    <row r="872" spans="1:4" x14ac:dyDescent="0.25">
      <c r="A872">
        <v>2551.2266920000002</v>
      </c>
      <c r="D872">
        <v>79751</v>
      </c>
    </row>
    <row r="873" spans="1:4" x14ac:dyDescent="0.25">
      <c r="A873">
        <v>7247.7136719999999</v>
      </c>
      <c r="D873">
        <v>86122</v>
      </c>
    </row>
    <row r="874" spans="1:4" x14ac:dyDescent="0.25">
      <c r="A874">
        <v>4538.8478180000002</v>
      </c>
      <c r="D874">
        <v>82297</v>
      </c>
    </row>
    <row r="875" spans="1:4" x14ac:dyDescent="0.25">
      <c r="A875">
        <v>2687.314108</v>
      </c>
      <c r="D875">
        <v>82210</v>
      </c>
    </row>
    <row r="876" spans="1:4" x14ac:dyDescent="0.25">
      <c r="A876">
        <v>8730.421977</v>
      </c>
      <c r="D876">
        <v>43259</v>
      </c>
    </row>
    <row r="877" spans="1:4" x14ac:dyDescent="0.25">
      <c r="A877">
        <v>8332.7305570000008</v>
      </c>
      <c r="D877">
        <v>0</v>
      </c>
    </row>
    <row r="878" spans="1:4" x14ac:dyDescent="0.25">
      <c r="A878">
        <v>2357.7470149999999</v>
      </c>
      <c r="D878">
        <v>25064</v>
      </c>
    </row>
    <row r="879" spans="1:4" x14ac:dyDescent="0.25">
      <c r="A879">
        <v>4637.1640360000001</v>
      </c>
      <c r="D879">
        <v>25816</v>
      </c>
    </row>
    <row r="880" spans="1:4" x14ac:dyDescent="0.25">
      <c r="A880">
        <v>5357.1926979999998</v>
      </c>
      <c r="D880">
        <v>0</v>
      </c>
    </row>
    <row r="881" spans="1:4" x14ac:dyDescent="0.25">
      <c r="A881">
        <v>5391.970996</v>
      </c>
      <c r="D881">
        <v>41662</v>
      </c>
    </row>
    <row r="882" spans="1:4" x14ac:dyDescent="0.25">
      <c r="A882">
        <v>3694.1404980000002</v>
      </c>
      <c r="D882">
        <v>96170</v>
      </c>
    </row>
    <row r="883" spans="1:4" x14ac:dyDescent="0.25">
      <c r="A883">
        <v>5040.4124359999996</v>
      </c>
      <c r="D883">
        <v>46072</v>
      </c>
    </row>
    <row r="884" spans="1:4" x14ac:dyDescent="0.25">
      <c r="A884">
        <v>27495.421880000002</v>
      </c>
      <c r="D884">
        <v>37931</v>
      </c>
    </row>
    <row r="885" spans="1:4" x14ac:dyDescent="0.25">
      <c r="A885">
        <v>4842.2849649999998</v>
      </c>
      <c r="D885">
        <v>35127</v>
      </c>
    </row>
    <row r="886" spans="1:4" x14ac:dyDescent="0.25">
      <c r="A886">
        <v>2678.0582989999998</v>
      </c>
      <c r="D886">
        <v>72450</v>
      </c>
    </row>
    <row r="887" spans="1:4" x14ac:dyDescent="0.25">
      <c r="A887">
        <v>5227.1019379999998</v>
      </c>
      <c r="D887">
        <v>93087</v>
      </c>
    </row>
    <row r="888" spans="1:4" x14ac:dyDescent="0.25">
      <c r="A888">
        <v>2590.096027</v>
      </c>
      <c r="D888">
        <v>22398</v>
      </c>
    </row>
    <row r="889" spans="1:4" x14ac:dyDescent="0.25">
      <c r="A889">
        <v>10536.07798</v>
      </c>
      <c r="D889">
        <v>92983</v>
      </c>
    </row>
    <row r="890" spans="1:4" x14ac:dyDescent="0.25">
      <c r="A890">
        <v>8581.2787009999993</v>
      </c>
      <c r="D890">
        <v>27689</v>
      </c>
    </row>
    <row r="891" spans="1:4" x14ac:dyDescent="0.25">
      <c r="A891">
        <v>9463.1132629999993</v>
      </c>
      <c r="D891">
        <v>69654</v>
      </c>
    </row>
    <row r="892" spans="1:4" x14ac:dyDescent="0.25">
      <c r="A892">
        <v>13441.006369999999</v>
      </c>
      <c r="D892">
        <v>80744</v>
      </c>
    </row>
    <row r="893" spans="1:4" x14ac:dyDescent="0.25">
      <c r="A893">
        <v>3886.5048069999998</v>
      </c>
      <c r="D893">
        <v>0</v>
      </c>
    </row>
    <row r="894" spans="1:4" x14ac:dyDescent="0.25">
      <c r="A894">
        <v>6784.8936899999999</v>
      </c>
      <c r="D894">
        <v>0</v>
      </c>
    </row>
    <row r="895" spans="1:4" x14ac:dyDescent="0.25">
      <c r="A895">
        <v>23594.680199999999</v>
      </c>
      <c r="D895">
        <v>76358</v>
      </c>
    </row>
    <row r="896" spans="1:4" x14ac:dyDescent="0.25">
      <c r="A896">
        <v>2538.6263199999999</v>
      </c>
      <c r="D896">
        <v>18608</v>
      </c>
    </row>
    <row r="897" spans="1:4" x14ac:dyDescent="0.25">
      <c r="A897">
        <v>5639.9419740000003</v>
      </c>
      <c r="D897">
        <v>73168</v>
      </c>
    </row>
    <row r="898" spans="1:4" x14ac:dyDescent="0.25">
      <c r="A898">
        <v>2459.1717239999998</v>
      </c>
      <c r="D898">
        <v>21190</v>
      </c>
    </row>
    <row r="899" spans="1:4" x14ac:dyDescent="0.25">
      <c r="A899">
        <v>2667.2700140000002</v>
      </c>
      <c r="D899">
        <v>94041</v>
      </c>
    </row>
    <row r="900" spans="1:4" x14ac:dyDescent="0.25">
      <c r="A900">
        <v>13778.36933</v>
      </c>
      <c r="D900">
        <v>91474</v>
      </c>
    </row>
    <row r="901" spans="1:4" x14ac:dyDescent="0.25">
      <c r="A901">
        <v>4923.1816900000003</v>
      </c>
      <c r="D901">
        <v>61469</v>
      </c>
    </row>
    <row r="902" spans="1:4" x14ac:dyDescent="0.25">
      <c r="A902">
        <v>2272.3353520000001</v>
      </c>
      <c r="D902">
        <v>16618</v>
      </c>
    </row>
    <row r="903" spans="1:4" x14ac:dyDescent="0.25">
      <c r="A903">
        <v>14895.39798</v>
      </c>
      <c r="D903">
        <v>48081</v>
      </c>
    </row>
    <row r="904" spans="1:4" x14ac:dyDescent="0.25">
      <c r="A904">
        <v>9756.0449540000009</v>
      </c>
      <c r="D904">
        <v>67632</v>
      </c>
    </row>
    <row r="905" spans="1:4" x14ac:dyDescent="0.25">
      <c r="A905">
        <v>9422.9741130000002</v>
      </c>
      <c r="D905">
        <v>34115</v>
      </c>
    </row>
    <row r="906" spans="1:4" x14ac:dyDescent="0.25">
      <c r="A906">
        <v>3837.3575740000001</v>
      </c>
      <c r="D906">
        <v>23051</v>
      </c>
    </row>
    <row r="907" spans="1:4" x14ac:dyDescent="0.25">
      <c r="A907">
        <v>10952.131890000001</v>
      </c>
      <c r="D907">
        <v>23748</v>
      </c>
    </row>
    <row r="908" spans="1:4" x14ac:dyDescent="0.25">
      <c r="A908">
        <v>8159.136579</v>
      </c>
      <c r="D908">
        <v>40589</v>
      </c>
    </row>
    <row r="909" spans="1:4" x14ac:dyDescent="0.25">
      <c r="A909">
        <v>19480.499810000001</v>
      </c>
      <c r="D909">
        <v>50809</v>
      </c>
    </row>
    <row r="910" spans="1:4" x14ac:dyDescent="0.25">
      <c r="A910">
        <v>3919.3667220000002</v>
      </c>
      <c r="D910">
        <v>66676</v>
      </c>
    </row>
    <row r="911" spans="1:4" x14ac:dyDescent="0.25">
      <c r="A911">
        <v>7985.1421399999999</v>
      </c>
      <c r="D911">
        <v>52339</v>
      </c>
    </row>
    <row r="912" spans="1:4" x14ac:dyDescent="0.25">
      <c r="A912">
        <v>12168.744919999999</v>
      </c>
      <c r="D912">
        <v>14973</v>
      </c>
    </row>
    <row r="913" spans="1:4" x14ac:dyDescent="0.25">
      <c r="A913">
        <v>5849.3214980000002</v>
      </c>
      <c r="D913">
        <v>0</v>
      </c>
    </row>
    <row r="914" spans="1:4" x14ac:dyDescent="0.25">
      <c r="A914">
        <v>5085.8365949999998</v>
      </c>
      <c r="D914">
        <v>31546</v>
      </c>
    </row>
    <row r="915" spans="1:4" x14ac:dyDescent="0.25">
      <c r="A915">
        <v>2903.9397629999999</v>
      </c>
      <c r="D915">
        <v>67763</v>
      </c>
    </row>
    <row r="916" spans="1:4" x14ac:dyDescent="0.25">
      <c r="A916">
        <v>31162.693299999999</v>
      </c>
      <c r="D916">
        <v>83170</v>
      </c>
    </row>
    <row r="917" spans="1:4" x14ac:dyDescent="0.25">
      <c r="A917">
        <v>3086.8738539999999</v>
      </c>
      <c r="D917">
        <v>19464</v>
      </c>
    </row>
    <row r="918" spans="1:4" x14ac:dyDescent="0.25">
      <c r="A918">
        <v>5178.7041509999999</v>
      </c>
      <c r="D918">
        <v>66943</v>
      </c>
    </row>
    <row r="919" spans="1:4" x14ac:dyDescent="0.25">
      <c r="A919">
        <v>14024.358389999999</v>
      </c>
      <c r="D919">
        <v>81872</v>
      </c>
    </row>
    <row r="920" spans="1:4" x14ac:dyDescent="0.25">
      <c r="A920">
        <v>10640.939319999999</v>
      </c>
      <c r="D920">
        <v>50450</v>
      </c>
    </row>
    <row r="921" spans="1:4" x14ac:dyDescent="0.25">
      <c r="A921">
        <v>4949.8038219999999</v>
      </c>
      <c r="D921">
        <v>21342</v>
      </c>
    </row>
    <row r="922" spans="1:4" x14ac:dyDescent="0.25">
      <c r="A922">
        <v>8595.6652940000004</v>
      </c>
      <c r="D922">
        <v>34621</v>
      </c>
    </row>
    <row r="923" spans="1:4" x14ac:dyDescent="0.25">
      <c r="A923">
        <v>22951.892</v>
      </c>
      <c r="D923">
        <v>62396</v>
      </c>
    </row>
    <row r="924" spans="1:4" x14ac:dyDescent="0.25">
      <c r="A924">
        <v>3792.13031</v>
      </c>
      <c r="D924">
        <v>97212</v>
      </c>
    </row>
    <row r="925" spans="1:4" x14ac:dyDescent="0.25">
      <c r="A925">
        <v>2755.7479680000001</v>
      </c>
      <c r="D925">
        <v>49648</v>
      </c>
    </row>
    <row r="926" spans="1:4" x14ac:dyDescent="0.25">
      <c r="A926">
        <v>4880.3396140000004</v>
      </c>
      <c r="D926">
        <v>97984</v>
      </c>
    </row>
    <row r="927" spans="1:4" x14ac:dyDescent="0.25">
      <c r="A927">
        <v>9051.9052749999992</v>
      </c>
      <c r="D927">
        <v>26308</v>
      </c>
    </row>
    <row r="928" spans="1:4" x14ac:dyDescent="0.25">
      <c r="A928">
        <v>10115.44622</v>
      </c>
      <c r="D928">
        <v>63528</v>
      </c>
    </row>
    <row r="929" spans="1:4" x14ac:dyDescent="0.25">
      <c r="A929">
        <v>8269.0753659999991</v>
      </c>
      <c r="D929">
        <v>20225</v>
      </c>
    </row>
    <row r="930" spans="1:4" x14ac:dyDescent="0.25">
      <c r="A930">
        <v>8071.6529499999997</v>
      </c>
      <c r="D930">
        <v>0</v>
      </c>
    </row>
    <row r="931" spans="1:4" x14ac:dyDescent="0.25">
      <c r="A931">
        <v>7726.9936230000003</v>
      </c>
      <c r="D931">
        <v>87620</v>
      </c>
    </row>
    <row r="932" spans="1:4" x14ac:dyDescent="0.25">
      <c r="A932">
        <v>8311.1358999999993</v>
      </c>
      <c r="D932">
        <v>0</v>
      </c>
    </row>
    <row r="933" spans="1:4" x14ac:dyDescent="0.25">
      <c r="A933">
        <v>2574.0203759999999</v>
      </c>
      <c r="D933">
        <v>34990</v>
      </c>
    </row>
    <row r="934" spans="1:4" x14ac:dyDescent="0.25">
      <c r="A934">
        <v>5727.3271240000004</v>
      </c>
      <c r="D934">
        <v>99934</v>
      </c>
    </row>
    <row r="935" spans="1:4" x14ac:dyDescent="0.25">
      <c r="A935">
        <v>5441.4201300000004</v>
      </c>
      <c r="D935">
        <v>85702</v>
      </c>
    </row>
    <row r="936" spans="1:4" x14ac:dyDescent="0.25">
      <c r="A936">
        <v>2744.519593</v>
      </c>
      <c r="D936">
        <v>94648</v>
      </c>
    </row>
    <row r="937" spans="1:4" x14ac:dyDescent="0.25">
      <c r="A937">
        <v>5636.7403469999999</v>
      </c>
      <c r="D937">
        <v>24516</v>
      </c>
    </row>
    <row r="938" spans="1:4" x14ac:dyDescent="0.25">
      <c r="A938">
        <v>16870.388200000001</v>
      </c>
      <c r="D938">
        <v>61063</v>
      </c>
    </row>
    <row r="939" spans="1:4" x14ac:dyDescent="0.25">
      <c r="A939">
        <v>2738.0019569999999</v>
      </c>
      <c r="D939">
        <v>0</v>
      </c>
    </row>
    <row r="940" spans="1:4" x14ac:dyDescent="0.25">
      <c r="A940">
        <v>4644.7004969999998</v>
      </c>
      <c r="D940">
        <v>0</v>
      </c>
    </row>
    <row r="941" spans="1:4" x14ac:dyDescent="0.25">
      <c r="A941">
        <v>4746.686506</v>
      </c>
      <c r="D941">
        <v>15169</v>
      </c>
    </row>
    <row r="942" spans="1:4" x14ac:dyDescent="0.25">
      <c r="A942">
        <v>16874.328150000001</v>
      </c>
      <c r="D942">
        <v>55390</v>
      </c>
    </row>
    <row r="943" spans="1:4" x14ac:dyDescent="0.25">
      <c r="A943">
        <v>2387.6060600000001</v>
      </c>
      <c r="D943">
        <v>27592</v>
      </c>
    </row>
    <row r="944" spans="1:4" x14ac:dyDescent="0.25">
      <c r="A944">
        <v>2504.907557</v>
      </c>
      <c r="D944">
        <v>88264</v>
      </c>
    </row>
    <row r="945" spans="1:4" x14ac:dyDescent="0.25">
      <c r="A945">
        <v>4591.6259380000001</v>
      </c>
      <c r="D945">
        <v>83297</v>
      </c>
    </row>
    <row r="946" spans="1:4" x14ac:dyDescent="0.25">
      <c r="A946">
        <v>13092.585779999999</v>
      </c>
      <c r="D946">
        <v>0</v>
      </c>
    </row>
    <row r="947" spans="1:4" x14ac:dyDescent="0.25">
      <c r="A947">
        <v>9112.2666489999992</v>
      </c>
      <c r="D947">
        <v>0</v>
      </c>
    </row>
    <row r="948" spans="1:4" x14ac:dyDescent="0.25">
      <c r="A948">
        <v>4165.1665810000004</v>
      </c>
      <c r="D948">
        <v>55897</v>
      </c>
    </row>
    <row r="949" spans="1:4" x14ac:dyDescent="0.25">
      <c r="A949">
        <v>2659.9805630000001</v>
      </c>
      <c r="D949">
        <v>21297</v>
      </c>
    </row>
    <row r="950" spans="1:4" x14ac:dyDescent="0.25">
      <c r="A950">
        <v>11986.592119999999</v>
      </c>
      <c r="D950">
        <v>87560</v>
      </c>
    </row>
    <row r="951" spans="1:4" x14ac:dyDescent="0.25">
      <c r="A951">
        <v>2898.732747</v>
      </c>
      <c r="D951">
        <v>0</v>
      </c>
    </row>
    <row r="952" spans="1:4" x14ac:dyDescent="0.25">
      <c r="A952">
        <v>2894.2438689999999</v>
      </c>
      <c r="D952">
        <v>0</v>
      </c>
    </row>
    <row r="953" spans="1:4" x14ac:dyDescent="0.25">
      <c r="A953">
        <v>3500.454354</v>
      </c>
      <c r="D953">
        <v>89398</v>
      </c>
    </row>
    <row r="954" spans="1:4" x14ac:dyDescent="0.25">
      <c r="A954">
        <v>2621.8086109999999</v>
      </c>
      <c r="D954">
        <v>36843</v>
      </c>
    </row>
    <row r="955" spans="1:4" x14ac:dyDescent="0.25">
      <c r="A955">
        <v>10221.805039999999</v>
      </c>
      <c r="D955">
        <v>0</v>
      </c>
    </row>
    <row r="956" spans="1:4" x14ac:dyDescent="0.25">
      <c r="A956">
        <v>2578.2709570000002</v>
      </c>
      <c r="D956">
        <v>34946</v>
      </c>
    </row>
    <row r="957" spans="1:4" x14ac:dyDescent="0.25">
      <c r="A957">
        <v>6242.5957289999997</v>
      </c>
      <c r="D957">
        <v>75680</v>
      </c>
    </row>
    <row r="958" spans="1:4" x14ac:dyDescent="0.25">
      <c r="A958">
        <v>5220.280968</v>
      </c>
      <c r="D958">
        <v>0</v>
      </c>
    </row>
    <row r="959" spans="1:4" x14ac:dyDescent="0.25">
      <c r="A959">
        <v>9075.7682139999997</v>
      </c>
      <c r="D959">
        <v>37722</v>
      </c>
    </row>
    <row r="960" spans="1:4" x14ac:dyDescent="0.25">
      <c r="A960">
        <v>4525.3658390000001</v>
      </c>
      <c r="D960">
        <v>10269</v>
      </c>
    </row>
    <row r="961" spans="1:4" x14ac:dyDescent="0.25">
      <c r="A961">
        <v>4970.3572979999999</v>
      </c>
      <c r="D961">
        <v>49714</v>
      </c>
    </row>
    <row r="962" spans="1:4" x14ac:dyDescent="0.25">
      <c r="A962">
        <v>15467.78904</v>
      </c>
      <c r="D962">
        <v>77517</v>
      </c>
    </row>
    <row r="963" spans="1:4" x14ac:dyDescent="0.25">
      <c r="A963">
        <v>5838.8991500000002</v>
      </c>
      <c r="D963">
        <v>81082</v>
      </c>
    </row>
    <row r="964" spans="1:4" x14ac:dyDescent="0.25">
      <c r="A964">
        <v>10656.881950000001</v>
      </c>
      <c r="D964">
        <v>72540</v>
      </c>
    </row>
    <row r="965" spans="1:4" x14ac:dyDescent="0.25">
      <c r="A965">
        <v>2289.6187359999999</v>
      </c>
      <c r="D965">
        <v>0</v>
      </c>
    </row>
    <row r="966" spans="1:4" x14ac:dyDescent="0.25">
      <c r="A966">
        <v>5439.8042269999996</v>
      </c>
      <c r="D966">
        <v>61546</v>
      </c>
    </row>
    <row r="967" spans="1:4" x14ac:dyDescent="0.25">
      <c r="A967">
        <v>7956.1500589999996</v>
      </c>
      <c r="D967">
        <v>44818</v>
      </c>
    </row>
    <row r="968" spans="1:4" x14ac:dyDescent="0.25">
      <c r="A968">
        <v>4458.1133689999997</v>
      </c>
      <c r="D968">
        <v>17622</v>
      </c>
    </row>
    <row r="969" spans="1:4" x14ac:dyDescent="0.25">
      <c r="A969">
        <v>2555.051532</v>
      </c>
      <c r="D969">
        <v>0</v>
      </c>
    </row>
    <row r="970" spans="1:4" x14ac:dyDescent="0.25">
      <c r="A970">
        <v>3307.9990400000002</v>
      </c>
      <c r="D970">
        <v>79797</v>
      </c>
    </row>
    <row r="971" spans="1:4" x14ac:dyDescent="0.25">
      <c r="A971">
        <v>5041.29961</v>
      </c>
      <c r="D971">
        <v>36234</v>
      </c>
    </row>
    <row r="972" spans="1:4" x14ac:dyDescent="0.25">
      <c r="A972">
        <v>13350.1209</v>
      </c>
      <c r="D972">
        <v>28919</v>
      </c>
    </row>
    <row r="973" spans="1:4" x14ac:dyDescent="0.25">
      <c r="A973">
        <v>4931.221348</v>
      </c>
      <c r="D973">
        <v>0</v>
      </c>
    </row>
    <row r="974" spans="1:4" x14ac:dyDescent="0.25">
      <c r="A974">
        <v>7776.8351890000004</v>
      </c>
      <c r="D974">
        <v>63568</v>
      </c>
    </row>
    <row r="975" spans="1:4" x14ac:dyDescent="0.25">
      <c r="A975">
        <v>2553.6722119999999</v>
      </c>
      <c r="D975">
        <v>73935</v>
      </c>
    </row>
    <row r="976" spans="1:4" x14ac:dyDescent="0.25">
      <c r="A976">
        <v>4876.4696679999997</v>
      </c>
      <c r="D976">
        <v>0</v>
      </c>
    </row>
    <row r="977" spans="1:4" x14ac:dyDescent="0.25">
      <c r="A977">
        <v>9034.3058340000007</v>
      </c>
      <c r="D977">
        <v>18846</v>
      </c>
    </row>
    <row r="978" spans="1:4" x14ac:dyDescent="0.25">
      <c r="A978">
        <v>8105.9107549999999</v>
      </c>
      <c r="D978">
        <v>38893</v>
      </c>
    </row>
    <row r="979" spans="1:4" x14ac:dyDescent="0.25">
      <c r="A979">
        <v>5619.6890839999996</v>
      </c>
      <c r="D979">
        <v>0</v>
      </c>
    </row>
    <row r="980" spans="1:4" x14ac:dyDescent="0.25">
      <c r="A980">
        <v>15727.13063</v>
      </c>
      <c r="D980">
        <v>84824</v>
      </c>
    </row>
    <row r="981" spans="1:4" x14ac:dyDescent="0.25">
      <c r="A981">
        <v>6618.016423</v>
      </c>
      <c r="D981">
        <v>20068</v>
      </c>
    </row>
    <row r="982" spans="1:4" x14ac:dyDescent="0.25">
      <c r="A982">
        <v>4670.0479789999999</v>
      </c>
      <c r="D982">
        <v>0</v>
      </c>
    </row>
    <row r="983" spans="1:4" x14ac:dyDescent="0.25">
      <c r="A983">
        <v>10169.36981</v>
      </c>
      <c r="D983">
        <v>0</v>
      </c>
    </row>
    <row r="984" spans="1:4" x14ac:dyDescent="0.25">
      <c r="A984">
        <v>8323.0739850000009</v>
      </c>
      <c r="D984">
        <v>97245</v>
      </c>
    </row>
    <row r="985" spans="1:4" x14ac:dyDescent="0.25">
      <c r="A985">
        <v>2417.7599610000002</v>
      </c>
      <c r="D985">
        <v>51808</v>
      </c>
    </row>
    <row r="986" spans="1:4" x14ac:dyDescent="0.25">
      <c r="A986">
        <v>8044.8723929999996</v>
      </c>
      <c r="D986">
        <v>71391</v>
      </c>
    </row>
    <row r="987" spans="1:4" x14ac:dyDescent="0.25">
      <c r="A987">
        <v>5325.7245409999996</v>
      </c>
      <c r="D987">
        <v>0</v>
      </c>
    </row>
    <row r="988" spans="1:4" x14ac:dyDescent="0.25">
      <c r="A988">
        <v>6947.5240130000002</v>
      </c>
      <c r="D988">
        <v>0</v>
      </c>
    </row>
    <row r="989" spans="1:4" x14ac:dyDescent="0.25">
      <c r="A989">
        <v>5847.4152370000002</v>
      </c>
      <c r="D989">
        <v>23496</v>
      </c>
    </row>
    <row r="990" spans="1:4" x14ac:dyDescent="0.25">
      <c r="A990">
        <v>2584.2039239999999</v>
      </c>
      <c r="D990">
        <v>22562</v>
      </c>
    </row>
    <row r="991" spans="1:4" x14ac:dyDescent="0.25">
      <c r="A991">
        <v>4724.786102</v>
      </c>
      <c r="D991">
        <v>23986</v>
      </c>
    </row>
    <row r="992" spans="1:4" x14ac:dyDescent="0.25">
      <c r="A992">
        <v>2790.227993</v>
      </c>
      <c r="D992">
        <v>22974</v>
      </c>
    </row>
    <row r="993" spans="1:4" x14ac:dyDescent="0.25">
      <c r="A993">
        <v>21531.332839999999</v>
      </c>
      <c r="D993">
        <v>0</v>
      </c>
    </row>
    <row r="994" spans="1:4" x14ac:dyDescent="0.25">
      <c r="A994">
        <v>12622.83268</v>
      </c>
      <c r="D994">
        <v>61844</v>
      </c>
    </row>
    <row r="995" spans="1:4" x14ac:dyDescent="0.25">
      <c r="A995">
        <v>20171.96154</v>
      </c>
      <c r="D995">
        <v>24804</v>
      </c>
    </row>
    <row r="996" spans="1:4" x14ac:dyDescent="0.25">
      <c r="A996">
        <v>16464.365870000001</v>
      </c>
      <c r="D996">
        <v>27760</v>
      </c>
    </row>
    <row r="997" spans="1:4" x14ac:dyDescent="0.25">
      <c r="A997">
        <v>5595.389905</v>
      </c>
      <c r="D997">
        <v>74454</v>
      </c>
    </row>
    <row r="998" spans="1:4" x14ac:dyDescent="0.25">
      <c r="A998">
        <v>4170.6873480000004</v>
      </c>
      <c r="D998">
        <v>29462</v>
      </c>
    </row>
    <row r="999" spans="1:4" x14ac:dyDescent="0.25">
      <c r="A999">
        <v>2665.447079</v>
      </c>
      <c r="D999">
        <v>52266</v>
      </c>
    </row>
    <row r="1000" spans="1:4" x14ac:dyDescent="0.25">
      <c r="A1000">
        <v>7098.9141399999999</v>
      </c>
      <c r="D1000">
        <v>0</v>
      </c>
    </row>
    <row r="1001" spans="1:4" x14ac:dyDescent="0.25">
      <c r="A1001">
        <v>3971.3450969999999</v>
      </c>
      <c r="D1001">
        <v>23599</v>
      </c>
    </row>
    <row r="1002" spans="1:4" x14ac:dyDescent="0.25">
      <c r="A1002">
        <v>5528.2128069999999</v>
      </c>
      <c r="D1002">
        <v>36088</v>
      </c>
    </row>
    <row r="1003" spans="1:4" x14ac:dyDescent="0.25">
      <c r="A1003">
        <v>8338.9957869999998</v>
      </c>
      <c r="D1003">
        <v>70534</v>
      </c>
    </row>
    <row r="1004" spans="1:4" x14ac:dyDescent="0.25">
      <c r="A1004">
        <v>38445.855869999999</v>
      </c>
      <c r="D1004">
        <v>27398</v>
      </c>
    </row>
    <row r="1005" spans="1:4" x14ac:dyDescent="0.25">
      <c r="A1005">
        <v>5448.5552189999999</v>
      </c>
      <c r="D1005">
        <v>85296</v>
      </c>
    </row>
    <row r="1006" spans="1:4" x14ac:dyDescent="0.25">
      <c r="A1006">
        <v>10808.06597</v>
      </c>
      <c r="D1006">
        <v>31063</v>
      </c>
    </row>
    <row r="1007" spans="1:4" x14ac:dyDescent="0.25">
      <c r="A1007">
        <v>6185.0965299999998</v>
      </c>
      <c r="D1007">
        <v>0</v>
      </c>
    </row>
    <row r="1008" spans="1:4" x14ac:dyDescent="0.25">
      <c r="A1008">
        <v>3208.225911</v>
      </c>
      <c r="D1008">
        <v>52367</v>
      </c>
    </row>
    <row r="1009" spans="1:4" x14ac:dyDescent="0.25">
      <c r="A1009">
        <v>5480.1040650000004</v>
      </c>
      <c r="D1009">
        <v>58651</v>
      </c>
    </row>
    <row r="1010" spans="1:4" x14ac:dyDescent="0.25">
      <c r="A1010">
        <v>22986.15393</v>
      </c>
      <c r="D1010">
        <v>84831</v>
      </c>
    </row>
    <row r="1011" spans="1:4" x14ac:dyDescent="0.25">
      <c r="A1011">
        <v>13107.925939999999</v>
      </c>
      <c r="D1011">
        <v>49088</v>
      </c>
    </row>
    <row r="1012" spans="1:4" x14ac:dyDescent="0.25">
      <c r="A1012">
        <v>7462.9262630000003</v>
      </c>
      <c r="D1012">
        <v>70263</v>
      </c>
    </row>
    <row r="1013" spans="1:4" x14ac:dyDescent="0.25">
      <c r="A1013">
        <v>11463.990970000001</v>
      </c>
      <c r="D1013">
        <v>45354</v>
      </c>
    </row>
    <row r="1014" spans="1:4" x14ac:dyDescent="0.25">
      <c r="A1014">
        <v>7236.1324830000003</v>
      </c>
      <c r="D1014">
        <v>0</v>
      </c>
    </row>
    <row r="1015" spans="1:4" x14ac:dyDescent="0.25">
      <c r="A1015">
        <v>6232.6879230000004</v>
      </c>
      <c r="D1015">
        <v>28334</v>
      </c>
    </row>
    <row r="1016" spans="1:4" x14ac:dyDescent="0.25">
      <c r="A1016">
        <v>28393.32994</v>
      </c>
      <c r="D1016">
        <v>38772</v>
      </c>
    </row>
    <row r="1017" spans="1:4" x14ac:dyDescent="0.25">
      <c r="A1017">
        <v>3746.7516249999999</v>
      </c>
      <c r="D1017">
        <v>41479</v>
      </c>
    </row>
    <row r="1018" spans="1:4" x14ac:dyDescent="0.25">
      <c r="A1018">
        <v>21569.337309999999</v>
      </c>
      <c r="D1018">
        <v>23909</v>
      </c>
    </row>
    <row r="1019" spans="1:4" x14ac:dyDescent="0.25">
      <c r="A1019">
        <v>5012.0837439999996</v>
      </c>
      <c r="D1019">
        <v>48328</v>
      </c>
    </row>
    <row r="1020" spans="1:4" x14ac:dyDescent="0.25">
      <c r="A1020">
        <v>3371.8584329999999</v>
      </c>
      <c r="D1020">
        <v>86689</v>
      </c>
    </row>
    <row r="1021" spans="1:4" x14ac:dyDescent="0.25">
      <c r="A1021">
        <v>3864.7767950000002</v>
      </c>
      <c r="D1021">
        <v>24204</v>
      </c>
    </row>
    <row r="1022" spans="1:4" x14ac:dyDescent="0.25">
      <c r="A1022">
        <v>4145.7118620000001</v>
      </c>
      <c r="D1022">
        <v>25943</v>
      </c>
    </row>
    <row r="1023" spans="1:4" x14ac:dyDescent="0.25">
      <c r="A1023">
        <v>5156.0726510000004</v>
      </c>
      <c r="D1023">
        <v>0</v>
      </c>
    </row>
    <row r="1024" spans="1:4" x14ac:dyDescent="0.25">
      <c r="A1024">
        <v>3667.3749699999998</v>
      </c>
      <c r="D1024">
        <v>62375</v>
      </c>
    </row>
    <row r="1025" spans="1:4" x14ac:dyDescent="0.25">
      <c r="A1025">
        <v>7835.6835129999999</v>
      </c>
      <c r="D1025">
        <v>0</v>
      </c>
    </row>
    <row r="1026" spans="1:4" x14ac:dyDescent="0.25">
      <c r="A1026">
        <v>14567.268410000001</v>
      </c>
      <c r="D1026">
        <v>0</v>
      </c>
    </row>
    <row r="1027" spans="1:4" x14ac:dyDescent="0.25">
      <c r="A1027">
        <v>10171.339029999999</v>
      </c>
      <c r="D1027">
        <v>70200</v>
      </c>
    </row>
    <row r="1028" spans="1:4" x14ac:dyDescent="0.25">
      <c r="A1028">
        <v>4135.7752060000003</v>
      </c>
      <c r="D1028">
        <v>0</v>
      </c>
    </row>
    <row r="1029" spans="1:4" x14ac:dyDescent="0.25">
      <c r="A1029">
        <v>5511.491102</v>
      </c>
      <c r="D1029">
        <v>79027</v>
      </c>
    </row>
    <row r="1030" spans="1:4" x14ac:dyDescent="0.25">
      <c r="A1030">
        <v>2429.2805269999999</v>
      </c>
      <c r="D1030">
        <v>26736</v>
      </c>
    </row>
    <row r="1031" spans="1:4" x14ac:dyDescent="0.25">
      <c r="A1031">
        <v>5414.6173399999998</v>
      </c>
      <c r="D1031">
        <v>26893</v>
      </c>
    </row>
    <row r="1032" spans="1:4" x14ac:dyDescent="0.25">
      <c r="A1032">
        <v>7421.5935410000002</v>
      </c>
      <c r="D1032">
        <v>47406</v>
      </c>
    </row>
    <row r="1033" spans="1:4" x14ac:dyDescent="0.25">
      <c r="A1033">
        <v>4458.1133689999997</v>
      </c>
      <c r="D1033">
        <v>17622</v>
      </c>
    </row>
    <row r="1034" spans="1:4" x14ac:dyDescent="0.25">
      <c r="A1034">
        <v>14476.124889999999</v>
      </c>
      <c r="D1034">
        <v>27572</v>
      </c>
    </row>
    <row r="1035" spans="1:4" x14ac:dyDescent="0.25">
      <c r="A1035">
        <v>4936.8883589999996</v>
      </c>
      <c r="D1035">
        <v>0</v>
      </c>
    </row>
    <row r="1036" spans="1:4" x14ac:dyDescent="0.25">
      <c r="A1036">
        <v>4525.2765239999999</v>
      </c>
      <c r="D1036">
        <v>32802</v>
      </c>
    </row>
    <row r="1037" spans="1:4" x14ac:dyDescent="0.25">
      <c r="A1037">
        <v>6701.7700880000002</v>
      </c>
      <c r="D1037">
        <v>18400</v>
      </c>
    </row>
    <row r="1038" spans="1:4" x14ac:dyDescent="0.25">
      <c r="A1038">
        <v>14134.347400000001</v>
      </c>
      <c r="D1038">
        <v>90844</v>
      </c>
    </row>
    <row r="1039" spans="1:4" x14ac:dyDescent="0.25">
      <c r="A1039">
        <v>24723.183110000002</v>
      </c>
      <c r="D1039">
        <v>44685</v>
      </c>
    </row>
    <row r="1040" spans="1:4" x14ac:dyDescent="0.25">
      <c r="A1040">
        <v>2838.0677839999998</v>
      </c>
      <c r="D1040">
        <v>0</v>
      </c>
    </row>
    <row r="1041" spans="1:4" x14ac:dyDescent="0.25">
      <c r="A1041">
        <v>3848.4836479999999</v>
      </c>
      <c r="D1041">
        <v>42589</v>
      </c>
    </row>
    <row r="1042" spans="1:4" x14ac:dyDescent="0.25">
      <c r="A1042">
        <v>19504.473900000001</v>
      </c>
      <c r="D1042">
        <v>0</v>
      </c>
    </row>
    <row r="1043" spans="1:4" x14ac:dyDescent="0.25">
      <c r="A1043">
        <v>26900.270130000001</v>
      </c>
      <c r="D1043">
        <v>63009</v>
      </c>
    </row>
    <row r="1044" spans="1:4" x14ac:dyDescent="0.25">
      <c r="A1044">
        <v>4361.3729409999996</v>
      </c>
      <c r="D1044">
        <v>79583</v>
      </c>
    </row>
    <row r="1045" spans="1:4" x14ac:dyDescent="0.25">
      <c r="A1045">
        <v>2529.0775079999999</v>
      </c>
      <c r="D1045">
        <v>89129</v>
      </c>
    </row>
    <row r="1046" spans="1:4" x14ac:dyDescent="0.25">
      <c r="A1046">
        <v>2504.4447519999999</v>
      </c>
      <c r="D1046">
        <v>0</v>
      </c>
    </row>
    <row r="1047" spans="1:4" x14ac:dyDescent="0.25">
      <c r="A1047">
        <v>8649.700578</v>
      </c>
      <c r="D1047">
        <v>94389</v>
      </c>
    </row>
    <row r="1048" spans="1:4" x14ac:dyDescent="0.25">
      <c r="A1048">
        <v>13668.35528</v>
      </c>
      <c r="D1048">
        <v>0</v>
      </c>
    </row>
    <row r="1049" spans="1:4" x14ac:dyDescent="0.25">
      <c r="A1049">
        <v>20635.084599999998</v>
      </c>
      <c r="D1049">
        <v>84106</v>
      </c>
    </row>
    <row r="1050" spans="1:4" x14ac:dyDescent="0.25">
      <c r="A1050">
        <v>2517.5335810000001</v>
      </c>
      <c r="D1050">
        <v>0</v>
      </c>
    </row>
    <row r="1051" spans="1:4" x14ac:dyDescent="0.25">
      <c r="A1051">
        <v>5326.6776540000001</v>
      </c>
      <c r="D1051">
        <v>76717</v>
      </c>
    </row>
    <row r="1052" spans="1:4" x14ac:dyDescent="0.25">
      <c r="A1052">
        <v>2600.2721310000002</v>
      </c>
      <c r="D1052">
        <v>51978</v>
      </c>
    </row>
    <row r="1053" spans="1:4" x14ac:dyDescent="0.25">
      <c r="A1053">
        <v>8534.7927540000001</v>
      </c>
      <c r="D1053">
        <v>47325</v>
      </c>
    </row>
    <row r="1054" spans="1:4" x14ac:dyDescent="0.25">
      <c r="A1054">
        <v>8828.8349569999991</v>
      </c>
      <c r="D1054">
        <v>86721</v>
      </c>
    </row>
    <row r="1055" spans="1:4" x14ac:dyDescent="0.25">
      <c r="A1055">
        <v>2248.4496330000002</v>
      </c>
      <c r="D1055">
        <v>24910</v>
      </c>
    </row>
    <row r="1056" spans="1:4" x14ac:dyDescent="0.25">
      <c r="A1056">
        <v>8861.1495360000008</v>
      </c>
      <c r="D1056">
        <v>90125</v>
      </c>
    </row>
    <row r="1057" spans="1:4" x14ac:dyDescent="0.25">
      <c r="A1057">
        <v>4556.5929930000002</v>
      </c>
      <c r="D1057">
        <v>0</v>
      </c>
    </row>
    <row r="1058" spans="1:4" x14ac:dyDescent="0.25">
      <c r="A1058">
        <v>2530.7051369999999</v>
      </c>
      <c r="D1058">
        <v>89451</v>
      </c>
    </row>
    <row r="1059" spans="1:4" x14ac:dyDescent="0.25">
      <c r="A1059">
        <v>5251.9839959999999</v>
      </c>
      <c r="D1059">
        <v>59537</v>
      </c>
    </row>
    <row r="1060" spans="1:4" x14ac:dyDescent="0.25">
      <c r="A1060">
        <v>6743.1192650000003</v>
      </c>
      <c r="D1060">
        <v>0</v>
      </c>
    </row>
    <row r="1061" spans="1:4" x14ac:dyDescent="0.25">
      <c r="A1061">
        <v>14014.721289999999</v>
      </c>
      <c r="D1061">
        <v>54193</v>
      </c>
    </row>
    <row r="1062" spans="1:4" x14ac:dyDescent="0.25">
      <c r="A1062">
        <v>9438.9156189999994</v>
      </c>
      <c r="D1062">
        <v>86946</v>
      </c>
    </row>
    <row r="1063" spans="1:4" x14ac:dyDescent="0.25">
      <c r="A1063">
        <v>10506.771720000001</v>
      </c>
      <c r="D1063">
        <v>0</v>
      </c>
    </row>
    <row r="1064" spans="1:4" x14ac:dyDescent="0.25">
      <c r="A1064">
        <v>4213.918619</v>
      </c>
      <c r="D1064">
        <v>12160</v>
      </c>
    </row>
    <row r="1065" spans="1:4" x14ac:dyDescent="0.25">
      <c r="A1065">
        <v>4773.6864249999999</v>
      </c>
      <c r="D1065">
        <v>33701</v>
      </c>
    </row>
    <row r="1066" spans="1:4" x14ac:dyDescent="0.25">
      <c r="A1066">
        <v>4547.8925429999999</v>
      </c>
      <c r="D1066">
        <v>33531</v>
      </c>
    </row>
    <row r="1067" spans="1:4" x14ac:dyDescent="0.25">
      <c r="A1067">
        <v>2842.266905</v>
      </c>
      <c r="D1067">
        <v>69417</v>
      </c>
    </row>
    <row r="1068" spans="1:4" x14ac:dyDescent="0.25">
      <c r="A1068">
        <v>3059.5503210000002</v>
      </c>
      <c r="D1068">
        <v>38644</v>
      </c>
    </row>
    <row r="1069" spans="1:4" x14ac:dyDescent="0.25">
      <c r="A1069">
        <v>20314.997599999999</v>
      </c>
      <c r="D1069">
        <v>63209</v>
      </c>
    </row>
    <row r="1070" spans="1:4" x14ac:dyDescent="0.25">
      <c r="A1070">
        <v>3239.124699</v>
      </c>
      <c r="D1070">
        <v>16061</v>
      </c>
    </row>
    <row r="1071" spans="1:4" x14ac:dyDescent="0.25">
      <c r="A1071">
        <v>4626.801093</v>
      </c>
      <c r="D1071">
        <v>79487</v>
      </c>
    </row>
    <row r="1072" spans="1:4" x14ac:dyDescent="0.25">
      <c r="A1072">
        <v>8997.0402439999998</v>
      </c>
      <c r="D1072">
        <v>54230</v>
      </c>
    </row>
    <row r="1073" spans="1:4" x14ac:dyDescent="0.25">
      <c r="A1073">
        <v>25807.062999999998</v>
      </c>
      <c r="D1073">
        <v>71210</v>
      </c>
    </row>
    <row r="1074" spans="1:4" x14ac:dyDescent="0.25">
      <c r="A1074">
        <v>3808.122147</v>
      </c>
      <c r="D1074">
        <v>94903</v>
      </c>
    </row>
    <row r="1075" spans="1:4" x14ac:dyDescent="0.25">
      <c r="A1075">
        <v>7614.1379809999999</v>
      </c>
      <c r="D1075">
        <v>27293</v>
      </c>
    </row>
    <row r="1076" spans="1:4" x14ac:dyDescent="0.25">
      <c r="A1076">
        <v>6898.4553150000002</v>
      </c>
      <c r="D1076">
        <v>70950</v>
      </c>
    </row>
    <row r="1077" spans="1:4" x14ac:dyDescent="0.25">
      <c r="A1077">
        <v>2298.3791660000002</v>
      </c>
      <c r="D1077">
        <v>0</v>
      </c>
    </row>
    <row r="1078" spans="1:4" x14ac:dyDescent="0.25">
      <c r="A1078">
        <v>2806.6961379999998</v>
      </c>
      <c r="D1078">
        <v>37009</v>
      </c>
    </row>
    <row r="1079" spans="1:4" x14ac:dyDescent="0.25">
      <c r="A1079">
        <v>5206.1181790000001</v>
      </c>
      <c r="D1079">
        <v>52629</v>
      </c>
    </row>
    <row r="1080" spans="1:4" x14ac:dyDescent="0.25">
      <c r="A1080">
        <v>45708.653420000002</v>
      </c>
      <c r="D1080">
        <v>31264</v>
      </c>
    </row>
    <row r="1081" spans="1:4" x14ac:dyDescent="0.25">
      <c r="A1081">
        <v>8007.3491080000003</v>
      </c>
      <c r="D1081">
        <v>65473</v>
      </c>
    </row>
    <row r="1082" spans="1:4" x14ac:dyDescent="0.25">
      <c r="A1082">
        <v>2321.8836700000002</v>
      </c>
      <c r="D1082">
        <v>0</v>
      </c>
    </row>
    <row r="1083" spans="1:4" x14ac:dyDescent="0.25">
      <c r="A1083">
        <v>2463.236825</v>
      </c>
      <c r="D1083">
        <v>99144</v>
      </c>
    </row>
    <row r="1084" spans="1:4" x14ac:dyDescent="0.25">
      <c r="A1084">
        <v>5498.9406790000003</v>
      </c>
      <c r="D1084">
        <v>22520</v>
      </c>
    </row>
    <row r="1085" spans="1:4" x14ac:dyDescent="0.25">
      <c r="A1085">
        <v>5243.8280459999996</v>
      </c>
      <c r="D1085">
        <v>36615</v>
      </c>
    </row>
    <row r="1086" spans="1:4" x14ac:dyDescent="0.25">
      <c r="A1086">
        <v>21639.838619999999</v>
      </c>
      <c r="D1086">
        <v>64455</v>
      </c>
    </row>
    <row r="1087" spans="1:4" x14ac:dyDescent="0.25">
      <c r="A1087">
        <v>4886.544296</v>
      </c>
      <c r="D1087">
        <v>76374</v>
      </c>
    </row>
    <row r="1088" spans="1:4" x14ac:dyDescent="0.25">
      <c r="A1088">
        <v>4169.3569090000001</v>
      </c>
      <c r="D1088">
        <v>35457</v>
      </c>
    </row>
    <row r="1089" spans="1:4" x14ac:dyDescent="0.25">
      <c r="A1089">
        <v>5479.5550810000004</v>
      </c>
      <c r="D1089">
        <v>56005</v>
      </c>
    </row>
    <row r="1090" spans="1:4" x14ac:dyDescent="0.25">
      <c r="A1090">
        <v>6177.109254</v>
      </c>
      <c r="D1090">
        <v>61040</v>
      </c>
    </row>
    <row r="1091" spans="1:4" x14ac:dyDescent="0.25">
      <c r="A1091">
        <v>8287.6793049999997</v>
      </c>
      <c r="D1091">
        <v>81367</v>
      </c>
    </row>
    <row r="1092" spans="1:4" x14ac:dyDescent="0.25">
      <c r="A1092">
        <v>9886.6564159999998</v>
      </c>
      <c r="D1092">
        <v>44817</v>
      </c>
    </row>
    <row r="1093" spans="1:4" x14ac:dyDescent="0.25">
      <c r="A1093">
        <v>2712.9155970000002</v>
      </c>
      <c r="D1093">
        <v>58508</v>
      </c>
    </row>
    <row r="1094" spans="1:4" x14ac:dyDescent="0.25">
      <c r="A1094">
        <v>10477.676310000001</v>
      </c>
      <c r="D1094">
        <v>45259</v>
      </c>
    </row>
    <row r="1095" spans="1:4" x14ac:dyDescent="0.25">
      <c r="A1095">
        <v>3436.1342810000001</v>
      </c>
      <c r="D1095">
        <v>30817</v>
      </c>
    </row>
    <row r="1096" spans="1:4" x14ac:dyDescent="0.25">
      <c r="A1096">
        <v>2596.1851999999999</v>
      </c>
      <c r="D1096">
        <v>0</v>
      </c>
    </row>
    <row r="1097" spans="1:4" x14ac:dyDescent="0.25">
      <c r="A1097">
        <v>12731.95161</v>
      </c>
      <c r="D1097">
        <v>40870</v>
      </c>
    </row>
    <row r="1098" spans="1:4" x14ac:dyDescent="0.25">
      <c r="A1098">
        <v>3494.1478780000002</v>
      </c>
      <c r="D1098">
        <v>35001</v>
      </c>
    </row>
    <row r="1099" spans="1:4" x14ac:dyDescent="0.25">
      <c r="A1099">
        <v>7597.9106609999999</v>
      </c>
      <c r="D1099">
        <v>49937</v>
      </c>
    </row>
    <row r="1100" spans="1:4" x14ac:dyDescent="0.25">
      <c r="A1100">
        <v>4015.2144760000001</v>
      </c>
      <c r="D1100">
        <v>0</v>
      </c>
    </row>
    <row r="1101" spans="1:4" x14ac:dyDescent="0.25">
      <c r="A1101">
        <v>20477.108410000001</v>
      </c>
      <c r="D1101">
        <v>58317</v>
      </c>
    </row>
    <row r="1102" spans="1:4" x14ac:dyDescent="0.25">
      <c r="A1102">
        <v>8160.6897820000004</v>
      </c>
      <c r="D1102">
        <v>0</v>
      </c>
    </row>
    <row r="1103" spans="1:4" x14ac:dyDescent="0.25">
      <c r="A1103">
        <v>12298.686299999999</v>
      </c>
      <c r="D1103">
        <v>17101</v>
      </c>
    </row>
    <row r="1104" spans="1:4" x14ac:dyDescent="0.25">
      <c r="A1104">
        <v>8714.9221350000007</v>
      </c>
      <c r="D1104">
        <v>0</v>
      </c>
    </row>
    <row r="1105" spans="1:4" x14ac:dyDescent="0.25">
      <c r="A1105">
        <v>4853.5342039999996</v>
      </c>
      <c r="D1105">
        <v>0</v>
      </c>
    </row>
    <row r="1106" spans="1:4" x14ac:dyDescent="0.25">
      <c r="A1106">
        <v>4880.9464399999997</v>
      </c>
      <c r="D1106">
        <v>24398</v>
      </c>
    </row>
    <row r="1107" spans="1:4" x14ac:dyDescent="0.25">
      <c r="A1107">
        <v>2311.3821090000001</v>
      </c>
      <c r="D1107">
        <v>24641</v>
      </c>
    </row>
    <row r="1108" spans="1:4" x14ac:dyDescent="0.25">
      <c r="A1108">
        <v>4327.0989220000001</v>
      </c>
      <c r="D1108">
        <v>69040</v>
      </c>
    </row>
    <row r="1109" spans="1:4" x14ac:dyDescent="0.25">
      <c r="A1109">
        <v>12298.686299999999</v>
      </c>
      <c r="D1109">
        <v>17101</v>
      </c>
    </row>
    <row r="1110" spans="1:4" x14ac:dyDescent="0.25">
      <c r="A1110">
        <v>8323.5333379999993</v>
      </c>
      <c r="D1110">
        <v>59886</v>
      </c>
    </row>
    <row r="1111" spans="1:4" x14ac:dyDescent="0.25">
      <c r="A1111">
        <v>10179.71704</v>
      </c>
      <c r="D1111">
        <v>14290</v>
      </c>
    </row>
    <row r="1112" spans="1:4" x14ac:dyDescent="0.25">
      <c r="A1112">
        <v>7761.2678390000001</v>
      </c>
      <c r="D1112">
        <v>43137</v>
      </c>
    </row>
    <row r="1113" spans="1:4" x14ac:dyDescent="0.25">
      <c r="A1113">
        <v>5239.8909130000002</v>
      </c>
      <c r="D1113">
        <v>27978</v>
      </c>
    </row>
    <row r="1114" spans="1:4" x14ac:dyDescent="0.25">
      <c r="A1114">
        <v>4517.9088339999998</v>
      </c>
      <c r="D1114">
        <v>25261</v>
      </c>
    </row>
    <row r="1115" spans="1:4" x14ac:dyDescent="0.25">
      <c r="A1115">
        <v>2389.774148</v>
      </c>
      <c r="D1115">
        <v>58652</v>
      </c>
    </row>
    <row r="1116" spans="1:4" x14ac:dyDescent="0.25">
      <c r="A1116">
        <v>4130.6287759999996</v>
      </c>
      <c r="D1116">
        <v>28321</v>
      </c>
    </row>
    <row r="1117" spans="1:4" x14ac:dyDescent="0.25">
      <c r="A1117">
        <v>21404.358850000001</v>
      </c>
      <c r="D1117">
        <v>0</v>
      </c>
    </row>
    <row r="1118" spans="1:4" x14ac:dyDescent="0.25">
      <c r="A1118">
        <v>5227.7664189999996</v>
      </c>
      <c r="D1118">
        <v>0</v>
      </c>
    </row>
    <row r="1119" spans="1:4" x14ac:dyDescent="0.25">
      <c r="A1119">
        <v>6187.3457440000002</v>
      </c>
      <c r="D1119">
        <v>0</v>
      </c>
    </row>
    <row r="1120" spans="1:4" x14ac:dyDescent="0.25">
      <c r="A1120">
        <v>5113.874718</v>
      </c>
      <c r="D1120">
        <v>94415</v>
      </c>
    </row>
    <row r="1121" spans="1:4" x14ac:dyDescent="0.25">
      <c r="A1121">
        <v>11039.31617</v>
      </c>
      <c r="D1121">
        <v>0</v>
      </c>
    </row>
    <row r="1122" spans="1:4" x14ac:dyDescent="0.25">
      <c r="A1122">
        <v>32227.083890000002</v>
      </c>
      <c r="D1122">
        <v>45331</v>
      </c>
    </row>
    <row r="1123" spans="1:4" x14ac:dyDescent="0.25">
      <c r="A1123">
        <v>2611.9658690000001</v>
      </c>
      <c r="D1123">
        <v>53904</v>
      </c>
    </row>
    <row r="1124" spans="1:4" x14ac:dyDescent="0.25">
      <c r="A1124">
        <v>13372.327719999999</v>
      </c>
      <c r="D1124">
        <v>0</v>
      </c>
    </row>
    <row r="1125" spans="1:4" x14ac:dyDescent="0.25">
      <c r="A1125">
        <v>4838.9818690000002</v>
      </c>
      <c r="D1125">
        <v>0</v>
      </c>
    </row>
    <row r="1126" spans="1:4" x14ac:dyDescent="0.25">
      <c r="A1126">
        <v>4721.6590159999996</v>
      </c>
      <c r="D1126">
        <v>0</v>
      </c>
    </row>
    <row r="1127" spans="1:4" x14ac:dyDescent="0.25">
      <c r="A1127">
        <v>3873.647046</v>
      </c>
      <c r="D1127">
        <v>28142</v>
      </c>
    </row>
    <row r="1128" spans="1:4" x14ac:dyDescent="0.25">
      <c r="A1128">
        <v>6770.306834</v>
      </c>
      <c r="D1128">
        <v>74422</v>
      </c>
    </row>
    <row r="1129" spans="1:4" x14ac:dyDescent="0.25">
      <c r="A1129">
        <v>16979.797569999999</v>
      </c>
      <c r="D1129">
        <v>35095</v>
      </c>
    </row>
    <row r="1130" spans="1:4" x14ac:dyDescent="0.25">
      <c r="A1130">
        <v>13681.71178</v>
      </c>
      <c r="D1130">
        <v>55588</v>
      </c>
    </row>
    <row r="1131" spans="1:4" x14ac:dyDescent="0.25">
      <c r="A1131">
        <v>5717.2219189999996</v>
      </c>
      <c r="D1131">
        <v>52391</v>
      </c>
    </row>
    <row r="1132" spans="1:4" x14ac:dyDescent="0.25">
      <c r="A1132">
        <v>9486.5964170000007</v>
      </c>
      <c r="D1132">
        <v>42240</v>
      </c>
    </row>
    <row r="1133" spans="1:4" x14ac:dyDescent="0.25">
      <c r="A1133">
        <v>3839.143697</v>
      </c>
      <c r="D1133">
        <v>70146</v>
      </c>
    </row>
    <row r="1134" spans="1:4" x14ac:dyDescent="0.25">
      <c r="A1134">
        <v>11211.590270000001</v>
      </c>
      <c r="D1134">
        <v>41121</v>
      </c>
    </row>
    <row r="1135" spans="1:4" x14ac:dyDescent="0.25">
      <c r="A1135">
        <v>25807.062999999998</v>
      </c>
      <c r="D1135">
        <v>71210</v>
      </c>
    </row>
    <row r="1136" spans="1:4" x14ac:dyDescent="0.25">
      <c r="A1136">
        <v>3798.3216499999999</v>
      </c>
      <c r="D1136">
        <v>0</v>
      </c>
    </row>
    <row r="1137" spans="1:4" x14ac:dyDescent="0.25">
      <c r="A1137">
        <v>2816.567395</v>
      </c>
      <c r="D1137">
        <v>41228</v>
      </c>
    </row>
    <row r="1138" spans="1:4" x14ac:dyDescent="0.25">
      <c r="A1138">
        <v>6948.3258580000002</v>
      </c>
      <c r="D1138">
        <v>40598</v>
      </c>
    </row>
    <row r="1139" spans="1:4" x14ac:dyDescent="0.25">
      <c r="A1139">
        <v>3444.9675029999999</v>
      </c>
      <c r="D1139">
        <v>0</v>
      </c>
    </row>
    <row r="1140" spans="1:4" x14ac:dyDescent="0.25">
      <c r="A1140">
        <v>2859.4085700000001</v>
      </c>
      <c r="D1140">
        <v>51790</v>
      </c>
    </row>
    <row r="1141" spans="1:4" x14ac:dyDescent="0.25">
      <c r="A1141">
        <v>2692.0576289999999</v>
      </c>
      <c r="D1141">
        <v>92593</v>
      </c>
    </row>
    <row r="1142" spans="1:4" x14ac:dyDescent="0.25">
      <c r="A1142">
        <v>11431.730890000001</v>
      </c>
      <c r="D1142">
        <v>28657</v>
      </c>
    </row>
    <row r="1143" spans="1:4" x14ac:dyDescent="0.25">
      <c r="A1143">
        <v>7635.8833240000004</v>
      </c>
      <c r="D1143">
        <v>30262</v>
      </c>
    </row>
    <row r="1144" spans="1:4" x14ac:dyDescent="0.25">
      <c r="A1144">
        <v>9805.8296140000002</v>
      </c>
      <c r="D1144">
        <v>47197</v>
      </c>
    </row>
    <row r="1145" spans="1:4" x14ac:dyDescent="0.25">
      <c r="A1145">
        <v>6803.6156289999999</v>
      </c>
      <c r="D1145">
        <v>0</v>
      </c>
    </row>
    <row r="1146" spans="1:4" x14ac:dyDescent="0.25">
      <c r="A1146">
        <v>7107.6553970000004</v>
      </c>
      <c r="D1146">
        <v>0</v>
      </c>
    </row>
    <row r="1147" spans="1:4" x14ac:dyDescent="0.25">
      <c r="A1147">
        <v>4735.1844739999997</v>
      </c>
      <c r="D1147">
        <v>0</v>
      </c>
    </row>
    <row r="1148" spans="1:4" x14ac:dyDescent="0.25">
      <c r="A1148">
        <v>6874.326693</v>
      </c>
      <c r="D1148">
        <v>22093</v>
      </c>
    </row>
    <row r="1149" spans="1:4" x14ac:dyDescent="0.25">
      <c r="A1149">
        <v>2411.2565749999999</v>
      </c>
      <c r="D1149">
        <v>54483</v>
      </c>
    </row>
    <row r="1150" spans="1:4" x14ac:dyDescent="0.25">
      <c r="A1150">
        <v>2416.542359</v>
      </c>
      <c r="D1150">
        <v>18944</v>
      </c>
    </row>
    <row r="1151" spans="1:4" x14ac:dyDescent="0.25">
      <c r="A1151">
        <v>23981.543440000001</v>
      </c>
      <c r="D1151">
        <v>84365</v>
      </c>
    </row>
    <row r="1152" spans="1:4" x14ac:dyDescent="0.25">
      <c r="A1152">
        <v>4692.1651549999997</v>
      </c>
      <c r="D1152">
        <v>0</v>
      </c>
    </row>
    <row r="1153" spans="1:4" x14ac:dyDescent="0.25">
      <c r="A1153">
        <v>3600.9343260000001</v>
      </c>
      <c r="D1153">
        <v>25147</v>
      </c>
    </row>
    <row r="1154" spans="1:4" x14ac:dyDescent="0.25">
      <c r="A1154">
        <v>2665.2225109999999</v>
      </c>
      <c r="D1154">
        <v>14315</v>
      </c>
    </row>
    <row r="1155" spans="1:4" x14ac:dyDescent="0.25">
      <c r="A1155">
        <v>7666.5204379999996</v>
      </c>
      <c r="D1155">
        <v>87864</v>
      </c>
    </row>
    <row r="1156" spans="1:4" x14ac:dyDescent="0.25">
      <c r="A1156">
        <v>16675.89616</v>
      </c>
      <c r="D1156">
        <v>57844</v>
      </c>
    </row>
    <row r="1157" spans="1:4" x14ac:dyDescent="0.25">
      <c r="A1157">
        <v>4550.8560450000004</v>
      </c>
      <c r="D1157">
        <v>17913</v>
      </c>
    </row>
    <row r="1158" spans="1:4" x14ac:dyDescent="0.25">
      <c r="A1158">
        <v>11763.935649999999</v>
      </c>
      <c r="D1158">
        <v>28806</v>
      </c>
    </row>
    <row r="1159" spans="1:4" x14ac:dyDescent="0.25">
      <c r="A1159">
        <v>13742.53724</v>
      </c>
      <c r="D1159">
        <v>90343</v>
      </c>
    </row>
    <row r="1160" spans="1:4" x14ac:dyDescent="0.25">
      <c r="A1160">
        <v>16138.416279999999</v>
      </c>
      <c r="D1160">
        <v>79041</v>
      </c>
    </row>
    <row r="1161" spans="1:4" x14ac:dyDescent="0.25">
      <c r="A1161">
        <v>8819.0189339999997</v>
      </c>
      <c r="D1161">
        <v>99845</v>
      </c>
    </row>
    <row r="1162" spans="1:4" x14ac:dyDescent="0.25">
      <c r="A1162">
        <v>6673.7376770000001</v>
      </c>
      <c r="D1162">
        <v>85019</v>
      </c>
    </row>
    <row r="1163" spans="1:4" x14ac:dyDescent="0.25">
      <c r="A1163">
        <v>7782.1268479999999</v>
      </c>
      <c r="D1163">
        <v>70059</v>
      </c>
    </row>
    <row r="1164" spans="1:4" x14ac:dyDescent="0.25">
      <c r="A1164">
        <v>19393.211449999999</v>
      </c>
      <c r="D1164">
        <v>70503</v>
      </c>
    </row>
    <row r="1165" spans="1:4" x14ac:dyDescent="0.25">
      <c r="A1165">
        <v>3974.1381500000002</v>
      </c>
      <c r="D1165">
        <v>0</v>
      </c>
    </row>
    <row r="1166" spans="1:4" x14ac:dyDescent="0.25">
      <c r="A1166">
        <v>4105.5809909999998</v>
      </c>
      <c r="D1166">
        <v>39492</v>
      </c>
    </row>
    <row r="1167" spans="1:4" x14ac:dyDescent="0.25">
      <c r="A1167">
        <v>2308.4720550000002</v>
      </c>
      <c r="D1167">
        <v>0</v>
      </c>
    </row>
    <row r="1168" spans="1:4" x14ac:dyDescent="0.25">
      <c r="A1168">
        <v>5372.9144770000003</v>
      </c>
      <c r="D1168">
        <v>50405</v>
      </c>
    </row>
    <row r="1169" spans="1:4" x14ac:dyDescent="0.25">
      <c r="A1169">
        <v>5508.3155360000001</v>
      </c>
      <c r="D1169">
        <v>96021</v>
      </c>
    </row>
    <row r="1170" spans="1:4" x14ac:dyDescent="0.25">
      <c r="A1170">
        <v>2398.333185</v>
      </c>
      <c r="D1170">
        <v>0</v>
      </c>
    </row>
    <row r="1171" spans="1:4" x14ac:dyDescent="0.25">
      <c r="A1171">
        <v>3728.8301299999998</v>
      </c>
      <c r="D1171">
        <v>0</v>
      </c>
    </row>
    <row r="1172" spans="1:4" x14ac:dyDescent="0.25">
      <c r="A1172">
        <v>2758.4985820000002</v>
      </c>
      <c r="D1172">
        <v>65794</v>
      </c>
    </row>
    <row r="1173" spans="1:4" x14ac:dyDescent="0.25">
      <c r="A1173">
        <v>3703.930261</v>
      </c>
      <c r="D1173">
        <v>21975</v>
      </c>
    </row>
    <row r="1174" spans="1:4" x14ac:dyDescent="0.25">
      <c r="A1174">
        <v>9372.8436390000006</v>
      </c>
      <c r="D1174">
        <v>0</v>
      </c>
    </row>
    <row r="1175" spans="1:4" x14ac:dyDescent="0.25">
      <c r="A1175">
        <v>4991.5844710000001</v>
      </c>
      <c r="D1175">
        <v>56649</v>
      </c>
    </row>
    <row r="1176" spans="1:4" x14ac:dyDescent="0.25">
      <c r="A1176">
        <v>39400.185400000002</v>
      </c>
      <c r="D1176">
        <v>0</v>
      </c>
    </row>
    <row r="1177" spans="1:4" x14ac:dyDescent="0.25">
      <c r="A1177">
        <v>2759.9782869999999</v>
      </c>
      <c r="D1177">
        <v>92296</v>
      </c>
    </row>
    <row r="1178" spans="1:4" x14ac:dyDescent="0.25">
      <c r="A1178">
        <v>7993.0039969999998</v>
      </c>
      <c r="D1178">
        <v>39448</v>
      </c>
    </row>
    <row r="1179" spans="1:4" x14ac:dyDescent="0.25">
      <c r="A1179">
        <v>5235.5735279999999</v>
      </c>
      <c r="D1179">
        <v>71794</v>
      </c>
    </row>
    <row r="1180" spans="1:4" x14ac:dyDescent="0.25">
      <c r="A1180">
        <v>2633.011837</v>
      </c>
      <c r="D1180">
        <v>21861</v>
      </c>
    </row>
    <row r="1181" spans="1:4" x14ac:dyDescent="0.25">
      <c r="A1181">
        <v>2764.8022839999999</v>
      </c>
      <c r="D1181">
        <v>31591</v>
      </c>
    </row>
    <row r="1182" spans="1:4" x14ac:dyDescent="0.25">
      <c r="A1182">
        <v>8084.8463709999996</v>
      </c>
      <c r="D1182">
        <v>60662</v>
      </c>
    </row>
    <row r="1183" spans="1:4" x14ac:dyDescent="0.25">
      <c r="A1183">
        <v>2685.1776580000001</v>
      </c>
      <c r="D1183">
        <v>20608</v>
      </c>
    </row>
    <row r="1184" spans="1:4" x14ac:dyDescent="0.25">
      <c r="A1184">
        <v>12208.12004</v>
      </c>
      <c r="D1184">
        <v>21331</v>
      </c>
    </row>
    <row r="1185" spans="1:4" x14ac:dyDescent="0.25">
      <c r="A1185">
        <v>20090.43865</v>
      </c>
      <c r="D1185">
        <v>0</v>
      </c>
    </row>
    <row r="1186" spans="1:4" x14ac:dyDescent="0.25">
      <c r="A1186">
        <v>32864.404600000002</v>
      </c>
      <c r="D1186">
        <v>90783</v>
      </c>
    </row>
    <row r="1187" spans="1:4" x14ac:dyDescent="0.25">
      <c r="A1187">
        <v>2491.3170239999999</v>
      </c>
      <c r="D1187">
        <v>36631</v>
      </c>
    </row>
    <row r="1188" spans="1:4" x14ac:dyDescent="0.25">
      <c r="A1188">
        <v>6314.5968130000001</v>
      </c>
      <c r="D1188">
        <v>0</v>
      </c>
    </row>
    <row r="1189" spans="1:4" x14ac:dyDescent="0.25">
      <c r="A1189">
        <v>16229.64891</v>
      </c>
      <c r="D1189">
        <v>26030</v>
      </c>
    </row>
    <row r="1190" spans="1:4" x14ac:dyDescent="0.25">
      <c r="A1190">
        <v>5161.7898809999997</v>
      </c>
      <c r="D1190">
        <v>0</v>
      </c>
    </row>
    <row r="1191" spans="1:4" x14ac:dyDescent="0.25">
      <c r="A1191">
        <v>3982.266087</v>
      </c>
      <c r="D1191">
        <v>0</v>
      </c>
    </row>
    <row r="1192" spans="1:4" x14ac:dyDescent="0.25">
      <c r="A1192">
        <v>13473.185670000001</v>
      </c>
      <c r="D1192">
        <v>25302</v>
      </c>
    </row>
    <row r="1193" spans="1:4" x14ac:dyDescent="0.25">
      <c r="A1193">
        <v>6921.9739929999996</v>
      </c>
      <c r="D1193">
        <v>16483</v>
      </c>
    </row>
    <row r="1194" spans="1:4" x14ac:dyDescent="0.25">
      <c r="A1194">
        <v>8276.4441599999991</v>
      </c>
      <c r="D1194">
        <v>0</v>
      </c>
    </row>
    <row r="1195" spans="1:4" x14ac:dyDescent="0.25">
      <c r="A1195">
        <v>14349.859909999999</v>
      </c>
      <c r="D1195">
        <v>73222</v>
      </c>
    </row>
    <row r="1196" spans="1:4" x14ac:dyDescent="0.25">
      <c r="A1196">
        <v>5878.1992959999998</v>
      </c>
      <c r="D1196">
        <v>22061</v>
      </c>
    </row>
    <row r="1197" spans="1:4" x14ac:dyDescent="0.25">
      <c r="A1197">
        <v>2666.0545400000001</v>
      </c>
      <c r="D1197">
        <v>86321</v>
      </c>
    </row>
    <row r="1198" spans="1:4" x14ac:dyDescent="0.25">
      <c r="A1198">
        <v>5345.6809979999998</v>
      </c>
      <c r="D1198">
        <v>54668</v>
      </c>
    </row>
    <row r="1199" spans="1:4" x14ac:dyDescent="0.25">
      <c r="A1199">
        <v>4777.121596</v>
      </c>
      <c r="D1199">
        <v>0</v>
      </c>
    </row>
    <row r="1200" spans="1:4" x14ac:dyDescent="0.25">
      <c r="A1200">
        <v>16973.74021</v>
      </c>
      <c r="D1200">
        <v>69497</v>
      </c>
    </row>
    <row r="1201" spans="1:4" x14ac:dyDescent="0.25">
      <c r="A1201">
        <v>2518.1121269999999</v>
      </c>
      <c r="D1201">
        <v>86617</v>
      </c>
    </row>
    <row r="1202" spans="1:4" x14ac:dyDescent="0.25">
      <c r="A1202">
        <v>19160.989939999999</v>
      </c>
      <c r="D1202">
        <v>22705</v>
      </c>
    </row>
    <row r="1203" spans="1:4" x14ac:dyDescent="0.25">
      <c r="A1203">
        <v>6273.1734409999999</v>
      </c>
      <c r="D1203">
        <v>20836</v>
      </c>
    </row>
    <row r="1204" spans="1:4" x14ac:dyDescent="0.25">
      <c r="A1204">
        <v>3964.8129600000002</v>
      </c>
      <c r="D1204">
        <v>88410</v>
      </c>
    </row>
    <row r="1205" spans="1:4" x14ac:dyDescent="0.25">
      <c r="A1205">
        <v>4911.7730879999999</v>
      </c>
      <c r="D1205">
        <v>0</v>
      </c>
    </row>
    <row r="1206" spans="1:4" x14ac:dyDescent="0.25">
      <c r="A1206">
        <v>7805.3128699999997</v>
      </c>
      <c r="D1206">
        <v>21073</v>
      </c>
    </row>
    <row r="1207" spans="1:4" x14ac:dyDescent="0.25">
      <c r="A1207">
        <v>7200.6648770000002</v>
      </c>
      <c r="D1207">
        <v>0</v>
      </c>
    </row>
    <row r="1208" spans="1:4" x14ac:dyDescent="0.25">
      <c r="A1208">
        <v>5389.4994649999999</v>
      </c>
      <c r="D1208">
        <v>66429</v>
      </c>
    </row>
    <row r="1209" spans="1:4" x14ac:dyDescent="0.25">
      <c r="A1209">
        <v>3241.3141759999999</v>
      </c>
      <c r="D1209">
        <v>66889</v>
      </c>
    </row>
    <row r="1210" spans="1:4" x14ac:dyDescent="0.25">
      <c r="A1210">
        <v>5528.2128069999999</v>
      </c>
      <c r="D1210">
        <v>36088</v>
      </c>
    </row>
    <row r="1211" spans="1:4" x14ac:dyDescent="0.25">
      <c r="A1211">
        <v>7173.909404</v>
      </c>
      <c r="D1211">
        <v>75217</v>
      </c>
    </row>
    <row r="1212" spans="1:4" x14ac:dyDescent="0.25">
      <c r="A1212">
        <v>7076.6531809999997</v>
      </c>
      <c r="D1212">
        <v>0</v>
      </c>
    </row>
    <row r="1213" spans="1:4" x14ac:dyDescent="0.25">
      <c r="A1213">
        <v>3700.3850029999999</v>
      </c>
      <c r="D1213">
        <v>17557</v>
      </c>
    </row>
    <row r="1214" spans="1:4" x14ac:dyDescent="0.25">
      <c r="A1214">
        <v>5328.8358509999998</v>
      </c>
      <c r="D1214">
        <v>81064</v>
      </c>
    </row>
    <row r="1215" spans="1:4" x14ac:dyDescent="0.25">
      <c r="A1215">
        <v>4838.8770839999997</v>
      </c>
      <c r="D1215">
        <v>0</v>
      </c>
    </row>
    <row r="1216" spans="1:4" x14ac:dyDescent="0.25">
      <c r="A1216">
        <v>10700.495199999999</v>
      </c>
      <c r="D1216">
        <v>75313</v>
      </c>
    </row>
    <row r="1217" spans="1:4" x14ac:dyDescent="0.25">
      <c r="A1217">
        <v>7879.9289520000002</v>
      </c>
      <c r="D1217">
        <v>45703</v>
      </c>
    </row>
    <row r="1218" spans="1:4" x14ac:dyDescent="0.25">
      <c r="A1218">
        <v>7869.4323839999997</v>
      </c>
      <c r="D1218">
        <v>40036</v>
      </c>
    </row>
    <row r="1219" spans="1:4" x14ac:dyDescent="0.25">
      <c r="A1219">
        <v>2586.8071709999999</v>
      </c>
      <c r="D1219">
        <v>0</v>
      </c>
    </row>
    <row r="1220" spans="1:4" x14ac:dyDescent="0.25">
      <c r="A1220">
        <v>7286.7890749999997</v>
      </c>
      <c r="D1220">
        <v>65870</v>
      </c>
    </row>
    <row r="1221" spans="1:4" x14ac:dyDescent="0.25">
      <c r="A1221">
        <v>11797.992109999999</v>
      </c>
      <c r="D1221">
        <v>91469</v>
      </c>
    </row>
    <row r="1222" spans="1:4" x14ac:dyDescent="0.25">
      <c r="A1222">
        <v>9386.7530310000002</v>
      </c>
      <c r="D1222">
        <v>42090</v>
      </c>
    </row>
    <row r="1223" spans="1:4" x14ac:dyDescent="0.25">
      <c r="A1223">
        <v>6308.9223739999998</v>
      </c>
      <c r="D1223">
        <v>21368</v>
      </c>
    </row>
    <row r="1224" spans="1:4" x14ac:dyDescent="0.25">
      <c r="A1224">
        <v>17484.534380000001</v>
      </c>
      <c r="D1224">
        <v>78362</v>
      </c>
    </row>
    <row r="1225" spans="1:4" x14ac:dyDescent="0.25">
      <c r="A1225">
        <v>15428.01044</v>
      </c>
      <c r="D1225">
        <v>33879</v>
      </c>
    </row>
    <row r="1226" spans="1:4" x14ac:dyDescent="0.25">
      <c r="A1226">
        <v>5630.7929999999997</v>
      </c>
      <c r="D1226">
        <v>72874</v>
      </c>
    </row>
    <row r="1227" spans="1:4" x14ac:dyDescent="0.25">
      <c r="A1227">
        <v>18131.188740000001</v>
      </c>
      <c r="D1227">
        <v>0</v>
      </c>
    </row>
    <row r="1228" spans="1:4" x14ac:dyDescent="0.25">
      <c r="A1228">
        <v>8087.2194749999999</v>
      </c>
      <c r="D1228">
        <v>0</v>
      </c>
    </row>
    <row r="1229" spans="1:4" x14ac:dyDescent="0.25">
      <c r="A1229">
        <v>18453.576290000001</v>
      </c>
      <c r="D1229">
        <v>72215</v>
      </c>
    </row>
    <row r="1230" spans="1:4" x14ac:dyDescent="0.25">
      <c r="A1230">
        <v>5217.5132869999998</v>
      </c>
      <c r="D1230">
        <v>39854</v>
      </c>
    </row>
    <row r="1231" spans="1:4" x14ac:dyDescent="0.25">
      <c r="A1231">
        <v>4835.783179</v>
      </c>
      <c r="D1231">
        <v>36655</v>
      </c>
    </row>
    <row r="1232" spans="1:4" x14ac:dyDescent="0.25">
      <c r="A1232">
        <v>5597.1249600000001</v>
      </c>
      <c r="D1232">
        <v>37995</v>
      </c>
    </row>
    <row r="1233" spans="1:4" x14ac:dyDescent="0.25">
      <c r="A1233">
        <v>8920.4639989999996</v>
      </c>
      <c r="D1233">
        <v>40867</v>
      </c>
    </row>
    <row r="1234" spans="1:4" x14ac:dyDescent="0.25">
      <c r="A1234">
        <v>5995.411008</v>
      </c>
      <c r="D1234">
        <v>28804</v>
      </c>
    </row>
    <row r="1235" spans="1:4" x14ac:dyDescent="0.25">
      <c r="A1235">
        <v>38496.947010000004</v>
      </c>
      <c r="D1235">
        <v>48409</v>
      </c>
    </row>
    <row r="1236" spans="1:4" x14ac:dyDescent="0.25">
      <c r="A1236">
        <v>8382.6301179999991</v>
      </c>
      <c r="D1236">
        <v>19683</v>
      </c>
    </row>
    <row r="1237" spans="1:4" x14ac:dyDescent="0.25">
      <c r="A1237">
        <v>13372.02426</v>
      </c>
      <c r="D1237">
        <v>88706</v>
      </c>
    </row>
    <row r="1238" spans="1:4" x14ac:dyDescent="0.25">
      <c r="A1238">
        <v>8972.1403069999997</v>
      </c>
      <c r="D1238">
        <v>89689</v>
      </c>
    </row>
    <row r="1239" spans="1:4" x14ac:dyDescent="0.25">
      <c r="A1239">
        <v>5405.5183909999996</v>
      </c>
      <c r="D1239">
        <v>67241</v>
      </c>
    </row>
    <row r="1240" spans="1:4" x14ac:dyDescent="0.25">
      <c r="A1240">
        <v>9352.4789980000005</v>
      </c>
      <c r="D1240">
        <v>75436</v>
      </c>
    </row>
    <row r="1241" spans="1:4" x14ac:dyDescent="0.25">
      <c r="A1241">
        <v>4339.8710529999998</v>
      </c>
      <c r="D1241">
        <v>91761</v>
      </c>
    </row>
    <row r="1242" spans="1:4" x14ac:dyDescent="0.25">
      <c r="A1242">
        <v>17723.76398</v>
      </c>
      <c r="D1242">
        <v>25771</v>
      </c>
    </row>
    <row r="1243" spans="1:4" x14ac:dyDescent="0.25">
      <c r="A1243">
        <v>7507.4553720000004</v>
      </c>
      <c r="D1243">
        <v>60920</v>
      </c>
    </row>
    <row r="1244" spans="1:4" x14ac:dyDescent="0.25">
      <c r="A1244">
        <v>8029.3930760000003</v>
      </c>
      <c r="D1244">
        <v>96869</v>
      </c>
    </row>
    <row r="1245" spans="1:4" x14ac:dyDescent="0.25">
      <c r="A1245">
        <v>2831.587689</v>
      </c>
      <c r="D1245">
        <v>17752</v>
      </c>
    </row>
    <row r="1246" spans="1:4" x14ac:dyDescent="0.25">
      <c r="A1246">
        <v>10080.37031</v>
      </c>
      <c r="D1246">
        <v>60944</v>
      </c>
    </row>
    <row r="1247" spans="1:4" x14ac:dyDescent="0.25">
      <c r="A1247">
        <v>6503.3970490000002</v>
      </c>
      <c r="D1247">
        <v>22081</v>
      </c>
    </row>
    <row r="1248" spans="1:4" x14ac:dyDescent="0.25">
      <c r="A1248">
        <v>3331.4456249999998</v>
      </c>
      <c r="D1248">
        <v>73695</v>
      </c>
    </row>
    <row r="1249" spans="1:4" x14ac:dyDescent="0.25">
      <c r="A1249">
        <v>4620.3900869999998</v>
      </c>
      <c r="D1249">
        <v>0</v>
      </c>
    </row>
    <row r="1250" spans="1:4" x14ac:dyDescent="0.25">
      <c r="A1250">
        <v>2471.5284310000002</v>
      </c>
      <c r="D1250">
        <v>95697</v>
      </c>
    </row>
    <row r="1251" spans="1:4" x14ac:dyDescent="0.25">
      <c r="A1251">
        <v>6494.2439949999998</v>
      </c>
      <c r="D1251">
        <v>15300</v>
      </c>
    </row>
    <row r="1252" spans="1:4" x14ac:dyDescent="0.25">
      <c r="A1252">
        <v>9657.5794979999991</v>
      </c>
      <c r="D1252">
        <v>0</v>
      </c>
    </row>
    <row r="1253" spans="1:4" x14ac:dyDescent="0.25">
      <c r="A1253">
        <v>4904.8947310000003</v>
      </c>
      <c r="D1253">
        <v>12902</v>
      </c>
    </row>
    <row r="1254" spans="1:4" x14ac:dyDescent="0.25">
      <c r="A1254">
        <v>4802.4770330000001</v>
      </c>
      <c r="D1254">
        <v>29809</v>
      </c>
    </row>
    <row r="1255" spans="1:4" x14ac:dyDescent="0.25">
      <c r="A1255">
        <v>7955.7747579999996</v>
      </c>
      <c r="D1255">
        <v>0</v>
      </c>
    </row>
    <row r="1256" spans="1:4" x14ac:dyDescent="0.25">
      <c r="A1256">
        <v>6941.9008119999999</v>
      </c>
      <c r="D1256">
        <v>0</v>
      </c>
    </row>
    <row r="1257" spans="1:4" x14ac:dyDescent="0.25">
      <c r="A1257">
        <v>8382.4783920000009</v>
      </c>
      <c r="D1257">
        <v>25998</v>
      </c>
    </row>
    <row r="1258" spans="1:4" x14ac:dyDescent="0.25">
      <c r="A1258">
        <v>3536.4317740000001</v>
      </c>
      <c r="D1258">
        <v>28248</v>
      </c>
    </row>
    <row r="1259" spans="1:4" x14ac:dyDescent="0.25">
      <c r="A1259">
        <v>3244.8165669999998</v>
      </c>
      <c r="D1259">
        <v>68103</v>
      </c>
    </row>
    <row r="1260" spans="1:4" x14ac:dyDescent="0.25">
      <c r="A1260">
        <v>7611.2127639999999</v>
      </c>
      <c r="D1260">
        <v>0</v>
      </c>
    </row>
    <row r="1261" spans="1:4" x14ac:dyDescent="0.25">
      <c r="A1261">
        <v>4505.3982669999996</v>
      </c>
      <c r="D1261">
        <v>81079</v>
      </c>
    </row>
    <row r="1262" spans="1:4" x14ac:dyDescent="0.25">
      <c r="A1262">
        <v>2445.8448330000001</v>
      </c>
      <c r="D1262">
        <v>22732</v>
      </c>
    </row>
    <row r="1263" spans="1:4" x14ac:dyDescent="0.25">
      <c r="A1263">
        <v>16477.76843</v>
      </c>
      <c r="D1263">
        <v>49825</v>
      </c>
    </row>
    <row r="1264" spans="1:4" x14ac:dyDescent="0.25">
      <c r="A1264">
        <v>3546.400212</v>
      </c>
      <c r="D1264">
        <v>0</v>
      </c>
    </row>
    <row r="1265" spans="1:4" x14ac:dyDescent="0.25">
      <c r="A1265">
        <v>4277.27009</v>
      </c>
      <c r="D1265">
        <v>77265</v>
      </c>
    </row>
    <row r="1266" spans="1:4" x14ac:dyDescent="0.25">
      <c r="A1266">
        <v>4784.7735469999998</v>
      </c>
      <c r="D1266">
        <v>0</v>
      </c>
    </row>
    <row r="1267" spans="1:4" x14ac:dyDescent="0.25">
      <c r="A1267">
        <v>7572.2377269999997</v>
      </c>
      <c r="D1267">
        <v>12876</v>
      </c>
    </row>
    <row r="1268" spans="1:4" x14ac:dyDescent="0.25">
      <c r="A1268">
        <v>11760.87637</v>
      </c>
      <c r="D1268">
        <v>36431</v>
      </c>
    </row>
    <row r="1269" spans="1:4" x14ac:dyDescent="0.25">
      <c r="A1269">
        <v>3933.8139930000002</v>
      </c>
      <c r="D1269">
        <v>25927</v>
      </c>
    </row>
    <row r="1270" spans="1:4" x14ac:dyDescent="0.25">
      <c r="A1270">
        <v>5700.7618329999996</v>
      </c>
      <c r="D1270">
        <v>26811</v>
      </c>
    </row>
    <row r="1271" spans="1:4" x14ac:dyDescent="0.25">
      <c r="A1271">
        <v>3498.6347839999999</v>
      </c>
      <c r="D1271">
        <v>41711</v>
      </c>
    </row>
    <row r="1272" spans="1:4" x14ac:dyDescent="0.25">
      <c r="A1272">
        <v>5768.0912950000002</v>
      </c>
      <c r="D1272">
        <v>35091</v>
      </c>
    </row>
    <row r="1273" spans="1:4" x14ac:dyDescent="0.25">
      <c r="A1273">
        <v>6361.9540029999998</v>
      </c>
      <c r="D1273">
        <v>0</v>
      </c>
    </row>
    <row r="1274" spans="1:4" x14ac:dyDescent="0.25">
      <c r="A1274">
        <v>6503.3970490000002</v>
      </c>
      <c r="D1274">
        <v>22081</v>
      </c>
    </row>
    <row r="1275" spans="1:4" x14ac:dyDescent="0.25">
      <c r="A1275">
        <v>6832.1119719999997</v>
      </c>
      <c r="D1275">
        <v>0</v>
      </c>
    </row>
    <row r="1276" spans="1:4" x14ac:dyDescent="0.25">
      <c r="A1276">
        <v>5785.2234769999995</v>
      </c>
      <c r="D1276">
        <v>31320</v>
      </c>
    </row>
    <row r="1277" spans="1:4" x14ac:dyDescent="0.25">
      <c r="A1277">
        <v>5619.6890839999996</v>
      </c>
      <c r="D1277">
        <v>0</v>
      </c>
    </row>
    <row r="1278" spans="1:4" x14ac:dyDescent="0.25">
      <c r="A1278">
        <v>2599.2896000000001</v>
      </c>
      <c r="D1278">
        <v>33947</v>
      </c>
    </row>
    <row r="1279" spans="1:4" x14ac:dyDescent="0.25">
      <c r="A1279">
        <v>6732.9709480000001</v>
      </c>
      <c r="D1279">
        <v>0</v>
      </c>
    </row>
    <row r="1280" spans="1:4" x14ac:dyDescent="0.25">
      <c r="A1280">
        <v>18321.866470000001</v>
      </c>
      <c r="D1280">
        <v>21189</v>
      </c>
    </row>
    <row r="1281" spans="1:4" x14ac:dyDescent="0.25">
      <c r="A1281">
        <v>9102.9023070000003</v>
      </c>
      <c r="D1281">
        <v>73759</v>
      </c>
    </row>
    <row r="1282" spans="1:4" x14ac:dyDescent="0.25">
      <c r="A1282">
        <v>4002.8575940000001</v>
      </c>
      <c r="D1282">
        <v>0</v>
      </c>
    </row>
    <row r="1283" spans="1:4" x14ac:dyDescent="0.25">
      <c r="A1283">
        <v>8620.9974390000007</v>
      </c>
      <c r="D1283">
        <v>44988</v>
      </c>
    </row>
    <row r="1284" spans="1:4" x14ac:dyDescent="0.25">
      <c r="A1284">
        <v>10388.986000000001</v>
      </c>
      <c r="D1284">
        <v>33432</v>
      </c>
    </row>
    <row r="1285" spans="1:4" x14ac:dyDescent="0.25">
      <c r="A1285">
        <v>8427.1724859999995</v>
      </c>
      <c r="D1285">
        <v>46503</v>
      </c>
    </row>
    <row r="1286" spans="1:4" x14ac:dyDescent="0.25">
      <c r="A1286">
        <v>7007.2742280000002</v>
      </c>
      <c r="D1286">
        <v>0</v>
      </c>
    </row>
    <row r="1287" spans="1:4" x14ac:dyDescent="0.25">
      <c r="A1287">
        <v>5176.579135</v>
      </c>
      <c r="D1287">
        <v>23636</v>
      </c>
    </row>
    <row r="1288" spans="1:4" x14ac:dyDescent="0.25">
      <c r="A1288">
        <v>5389.4994649999999</v>
      </c>
      <c r="D1288">
        <v>66429</v>
      </c>
    </row>
    <row r="1289" spans="1:4" x14ac:dyDescent="0.25">
      <c r="A1289">
        <v>4067.0047370000002</v>
      </c>
      <c r="D1289">
        <v>28466</v>
      </c>
    </row>
    <row r="1290" spans="1:4" x14ac:dyDescent="0.25">
      <c r="A1290">
        <v>4434.9413709999999</v>
      </c>
      <c r="D1290">
        <v>58082</v>
      </c>
    </row>
    <row r="1291" spans="1:4" x14ac:dyDescent="0.25">
      <c r="A1291">
        <v>14010.52742</v>
      </c>
      <c r="D1291">
        <v>36523</v>
      </c>
    </row>
    <row r="1292" spans="1:4" x14ac:dyDescent="0.25">
      <c r="A1292">
        <v>12350.05824</v>
      </c>
      <c r="D1292">
        <v>54710</v>
      </c>
    </row>
    <row r="1293" spans="1:4" x14ac:dyDescent="0.25">
      <c r="A1293">
        <v>8161.5768760000001</v>
      </c>
      <c r="D1293">
        <v>73466</v>
      </c>
    </row>
    <row r="1294" spans="1:4" x14ac:dyDescent="0.25">
      <c r="A1294">
        <v>11009.13049</v>
      </c>
      <c r="D1294">
        <v>51643</v>
      </c>
    </row>
    <row r="1295" spans="1:4" x14ac:dyDescent="0.25">
      <c r="A1295">
        <v>8717.0498329999991</v>
      </c>
      <c r="D1295">
        <v>83846</v>
      </c>
    </row>
    <row r="1296" spans="1:4" x14ac:dyDescent="0.25">
      <c r="A1296">
        <v>5917.4666029999998</v>
      </c>
      <c r="D1296">
        <v>0</v>
      </c>
    </row>
    <row r="1297" spans="1:4" x14ac:dyDescent="0.25">
      <c r="A1297">
        <v>2503.6604069999999</v>
      </c>
      <c r="D1297">
        <v>53338</v>
      </c>
    </row>
    <row r="1298" spans="1:4" x14ac:dyDescent="0.25">
      <c r="A1298">
        <v>12682.250690000001</v>
      </c>
      <c r="D1298">
        <v>75203</v>
      </c>
    </row>
    <row r="1299" spans="1:4" x14ac:dyDescent="0.25">
      <c r="A1299">
        <v>4330.3860199999999</v>
      </c>
      <c r="D1299">
        <v>60475</v>
      </c>
    </row>
    <row r="1300" spans="1:4" x14ac:dyDescent="0.25">
      <c r="A1300">
        <v>10487.74332</v>
      </c>
      <c r="D1300">
        <v>30658</v>
      </c>
    </row>
    <row r="1301" spans="1:4" x14ac:dyDescent="0.25">
      <c r="A1301">
        <v>3567.5037550000002</v>
      </c>
      <c r="D1301">
        <v>0</v>
      </c>
    </row>
    <row r="1302" spans="1:4" x14ac:dyDescent="0.25">
      <c r="A1302">
        <v>19896.422259999999</v>
      </c>
      <c r="D1302">
        <v>60420</v>
      </c>
    </row>
    <row r="1303" spans="1:4" x14ac:dyDescent="0.25">
      <c r="A1303">
        <v>21423.63723</v>
      </c>
      <c r="D1303">
        <v>0</v>
      </c>
    </row>
    <row r="1304" spans="1:4" x14ac:dyDescent="0.25">
      <c r="A1304">
        <v>5581.7612980000004</v>
      </c>
      <c r="D1304">
        <v>62739</v>
      </c>
    </row>
    <row r="1305" spans="1:4" x14ac:dyDescent="0.25">
      <c r="A1305">
        <v>3515.831889</v>
      </c>
      <c r="D1305">
        <v>15144</v>
      </c>
    </row>
    <row r="1306" spans="1:4" x14ac:dyDescent="0.25">
      <c r="A1306">
        <v>12036.620510000001</v>
      </c>
      <c r="D1306">
        <v>44428</v>
      </c>
    </row>
    <row r="1307" spans="1:4" x14ac:dyDescent="0.25">
      <c r="A1307">
        <v>3609.7983180000001</v>
      </c>
      <c r="D1307">
        <v>58297</v>
      </c>
    </row>
    <row r="1308" spans="1:4" x14ac:dyDescent="0.25">
      <c r="A1308">
        <v>17732.46488</v>
      </c>
      <c r="D1308">
        <v>42191</v>
      </c>
    </row>
    <row r="1309" spans="1:4" x14ac:dyDescent="0.25">
      <c r="A1309">
        <v>8509.8508870000005</v>
      </c>
      <c r="D1309">
        <v>26057</v>
      </c>
    </row>
    <row r="1310" spans="1:4" x14ac:dyDescent="0.25">
      <c r="A1310">
        <v>5866.4242729999996</v>
      </c>
      <c r="D1310">
        <v>26608</v>
      </c>
    </row>
    <row r="1311" spans="1:4" x14ac:dyDescent="0.25">
      <c r="A1311">
        <v>4825.5008690000004</v>
      </c>
      <c r="D1311">
        <v>0</v>
      </c>
    </row>
    <row r="1312" spans="1:4" x14ac:dyDescent="0.25">
      <c r="A1312">
        <v>5389.4994649999999</v>
      </c>
      <c r="D1312">
        <v>66429</v>
      </c>
    </row>
    <row r="1313" spans="1:4" x14ac:dyDescent="0.25">
      <c r="A1313">
        <v>7778.005623</v>
      </c>
      <c r="D1313">
        <v>25970</v>
      </c>
    </row>
    <row r="1314" spans="1:4" x14ac:dyDescent="0.25">
      <c r="A1314">
        <v>26346.08582</v>
      </c>
      <c r="D1314">
        <v>48268</v>
      </c>
    </row>
    <row r="1315" spans="1:4" x14ac:dyDescent="0.25">
      <c r="A1315">
        <v>14866.451160000001</v>
      </c>
      <c r="D1315">
        <v>24279</v>
      </c>
    </row>
    <row r="1316" spans="1:4" x14ac:dyDescent="0.25">
      <c r="A1316">
        <v>8324.2327100000002</v>
      </c>
      <c r="D1316">
        <v>0</v>
      </c>
    </row>
    <row r="1317" spans="1:4" x14ac:dyDescent="0.25">
      <c r="A1317">
        <v>9238.3059979999998</v>
      </c>
      <c r="D1317">
        <v>0</v>
      </c>
    </row>
    <row r="1318" spans="1:4" x14ac:dyDescent="0.25">
      <c r="A1318">
        <v>22693.29076</v>
      </c>
      <c r="D1318">
        <v>71879</v>
      </c>
    </row>
    <row r="1319" spans="1:4" x14ac:dyDescent="0.25">
      <c r="A1319">
        <v>6236.0185949999996</v>
      </c>
      <c r="D1319">
        <v>57760</v>
      </c>
    </row>
    <row r="1320" spans="1:4" x14ac:dyDescent="0.25">
      <c r="A1320">
        <v>5012.1847559999997</v>
      </c>
      <c r="D1320">
        <v>20976</v>
      </c>
    </row>
    <row r="1321" spans="1:4" x14ac:dyDescent="0.25">
      <c r="A1321">
        <v>8176.5767960000003</v>
      </c>
      <c r="D1321">
        <v>67137</v>
      </c>
    </row>
    <row r="1322" spans="1:4" x14ac:dyDescent="0.25">
      <c r="A1322">
        <v>2582.8623130000001</v>
      </c>
      <c r="D1322">
        <v>50148</v>
      </c>
    </row>
    <row r="1323" spans="1:4" x14ac:dyDescent="0.25">
      <c r="A1323">
        <v>3118.9810950000001</v>
      </c>
      <c r="D1323">
        <v>23008</v>
      </c>
    </row>
    <row r="1324" spans="1:4" x14ac:dyDescent="0.25">
      <c r="A1324">
        <v>2938.0785599999999</v>
      </c>
      <c r="D1324">
        <v>0</v>
      </c>
    </row>
    <row r="1325" spans="1:4" x14ac:dyDescent="0.25">
      <c r="A1325">
        <v>6883.6866179999997</v>
      </c>
      <c r="D1325">
        <v>84869</v>
      </c>
    </row>
    <row r="1326" spans="1:4" x14ac:dyDescent="0.25">
      <c r="A1326">
        <v>2215.9129480000001</v>
      </c>
      <c r="D1326">
        <v>0</v>
      </c>
    </row>
    <row r="1327" spans="1:4" x14ac:dyDescent="0.25">
      <c r="A1327">
        <v>4297.0181039999998</v>
      </c>
      <c r="D1327">
        <v>86860</v>
      </c>
    </row>
    <row r="1328" spans="1:4" x14ac:dyDescent="0.25">
      <c r="A1328">
        <v>21522.947489999999</v>
      </c>
      <c r="D1328">
        <v>44695</v>
      </c>
    </row>
    <row r="1329" spans="1:4" x14ac:dyDescent="0.25">
      <c r="A1329">
        <v>2761.6916930000002</v>
      </c>
      <c r="D1329">
        <v>0</v>
      </c>
    </row>
    <row r="1330" spans="1:4" x14ac:dyDescent="0.25">
      <c r="A1330">
        <v>22563.61838</v>
      </c>
      <c r="D1330">
        <v>23046</v>
      </c>
    </row>
    <row r="1331" spans="1:4" x14ac:dyDescent="0.25">
      <c r="A1331">
        <v>5285.9183069999999</v>
      </c>
      <c r="D1331">
        <v>0</v>
      </c>
    </row>
    <row r="1332" spans="1:4" x14ac:dyDescent="0.25">
      <c r="A1332">
        <v>35062.647949999999</v>
      </c>
      <c r="D1332">
        <v>84811</v>
      </c>
    </row>
    <row r="1333" spans="1:4" x14ac:dyDescent="0.25">
      <c r="A1333">
        <v>5913.1990239999996</v>
      </c>
      <c r="D1333">
        <v>0</v>
      </c>
    </row>
    <row r="1334" spans="1:4" x14ac:dyDescent="0.25">
      <c r="A1334">
        <v>2593.3986719999998</v>
      </c>
      <c r="D1334">
        <v>0</v>
      </c>
    </row>
    <row r="1335" spans="1:4" x14ac:dyDescent="0.25">
      <c r="A1335">
        <v>12692.67092</v>
      </c>
      <c r="D1335">
        <v>40117</v>
      </c>
    </row>
    <row r="1336" spans="1:4" x14ac:dyDescent="0.25">
      <c r="A1336">
        <v>3309.1196500000001</v>
      </c>
      <c r="D1336">
        <v>72140</v>
      </c>
    </row>
    <row r="1337" spans="1:4" x14ac:dyDescent="0.25">
      <c r="A1337">
        <v>4754.4496470000004</v>
      </c>
      <c r="D1337">
        <v>0</v>
      </c>
    </row>
    <row r="1338" spans="1:4" x14ac:dyDescent="0.25">
      <c r="A1338">
        <v>2413.93064</v>
      </c>
      <c r="D1338">
        <v>12495</v>
      </c>
    </row>
    <row r="1339" spans="1:4" x14ac:dyDescent="0.25">
      <c r="A1339">
        <v>2161.6855270000001</v>
      </c>
      <c r="D1339">
        <v>0</v>
      </c>
    </row>
    <row r="1340" spans="1:4" x14ac:dyDescent="0.25">
      <c r="A1340">
        <v>5527.9889279999998</v>
      </c>
      <c r="D1340">
        <v>0</v>
      </c>
    </row>
    <row r="1341" spans="1:4" x14ac:dyDescent="0.25">
      <c r="A1341">
        <v>10629.21789</v>
      </c>
      <c r="D1341">
        <v>36495</v>
      </c>
    </row>
    <row r="1342" spans="1:4" x14ac:dyDescent="0.25">
      <c r="A1342">
        <v>11820.1098</v>
      </c>
      <c r="D1342">
        <v>86801</v>
      </c>
    </row>
    <row r="1343" spans="1:4" x14ac:dyDescent="0.25">
      <c r="A1343">
        <v>4964.6315199999999</v>
      </c>
      <c r="D1343">
        <v>52679</v>
      </c>
    </row>
    <row r="1344" spans="1:4" x14ac:dyDescent="0.25">
      <c r="A1344">
        <v>9122.9256299999997</v>
      </c>
      <c r="D1344">
        <v>90804</v>
      </c>
    </row>
    <row r="1345" spans="1:4" x14ac:dyDescent="0.25">
      <c r="A1345">
        <v>5309.4358689999999</v>
      </c>
      <c r="D1345">
        <v>22404</v>
      </c>
    </row>
    <row r="1346" spans="1:4" x14ac:dyDescent="0.25">
      <c r="A1346">
        <v>3460.6650399999999</v>
      </c>
      <c r="D1346">
        <v>14262</v>
      </c>
    </row>
    <row r="1347" spans="1:4" x14ac:dyDescent="0.25">
      <c r="A1347">
        <v>2872.9808079999998</v>
      </c>
      <c r="D1347">
        <v>36844</v>
      </c>
    </row>
    <row r="1348" spans="1:4" x14ac:dyDescent="0.25">
      <c r="A1348">
        <v>9927.8776990000006</v>
      </c>
      <c r="D1348">
        <v>58703</v>
      </c>
    </row>
    <row r="1349" spans="1:4" x14ac:dyDescent="0.25">
      <c r="A1349">
        <v>3482.687007</v>
      </c>
      <c r="D1349">
        <v>65162</v>
      </c>
    </row>
    <row r="1350" spans="1:4" x14ac:dyDescent="0.25">
      <c r="A1350">
        <v>3991.727249</v>
      </c>
      <c r="D1350">
        <v>54964</v>
      </c>
    </row>
    <row r="1351" spans="1:4" x14ac:dyDescent="0.25">
      <c r="A1351">
        <v>5510.1074440000002</v>
      </c>
      <c r="D1351">
        <v>61401</v>
      </c>
    </row>
    <row r="1352" spans="1:4" x14ac:dyDescent="0.25">
      <c r="A1352">
        <v>3600.9343260000001</v>
      </c>
      <c r="D1352">
        <v>25147</v>
      </c>
    </row>
    <row r="1353" spans="1:4" x14ac:dyDescent="0.25">
      <c r="A1353">
        <v>5419.4581200000002</v>
      </c>
      <c r="D1353">
        <v>73536</v>
      </c>
    </row>
    <row r="1354" spans="1:4" x14ac:dyDescent="0.25">
      <c r="A1354">
        <v>5810.630529</v>
      </c>
      <c r="D1354">
        <v>24860</v>
      </c>
    </row>
    <row r="1355" spans="1:4" x14ac:dyDescent="0.25">
      <c r="A1355">
        <v>3942.7257679999998</v>
      </c>
      <c r="D1355">
        <v>65404</v>
      </c>
    </row>
    <row r="1356" spans="1:4" x14ac:dyDescent="0.25">
      <c r="A1356">
        <v>3126.2718930000001</v>
      </c>
      <c r="D1356">
        <v>34510</v>
      </c>
    </row>
    <row r="1357" spans="1:4" x14ac:dyDescent="0.25">
      <c r="A1357">
        <v>3530.0077449999999</v>
      </c>
      <c r="D1357">
        <v>0</v>
      </c>
    </row>
    <row r="1358" spans="1:4" x14ac:dyDescent="0.25">
      <c r="A1358">
        <v>5029.296953</v>
      </c>
      <c r="D1358">
        <v>40113</v>
      </c>
    </row>
    <row r="1359" spans="1:4" x14ac:dyDescent="0.25">
      <c r="A1359">
        <v>4772.9438479999999</v>
      </c>
      <c r="D1359">
        <v>20993</v>
      </c>
    </row>
    <row r="1360" spans="1:4" x14ac:dyDescent="0.25">
      <c r="A1360">
        <v>2202.3352</v>
      </c>
      <c r="D1360">
        <v>0</v>
      </c>
    </row>
    <row r="1361" spans="1:4" x14ac:dyDescent="0.25">
      <c r="A1361">
        <v>8717.0498329999991</v>
      </c>
      <c r="D1361">
        <v>83846</v>
      </c>
    </row>
    <row r="1362" spans="1:4" x14ac:dyDescent="0.25">
      <c r="A1362">
        <v>10373.88882</v>
      </c>
      <c r="D1362">
        <v>62587</v>
      </c>
    </row>
    <row r="1363" spans="1:4" x14ac:dyDescent="0.25">
      <c r="A1363">
        <v>7250.0296060000001</v>
      </c>
      <c r="D1363">
        <v>0</v>
      </c>
    </row>
    <row r="1364" spans="1:4" x14ac:dyDescent="0.25">
      <c r="A1364">
        <v>4307.422775</v>
      </c>
      <c r="D1364">
        <v>73345</v>
      </c>
    </row>
    <row r="1365" spans="1:4" x14ac:dyDescent="0.25">
      <c r="A1365">
        <v>3040.2538370000002</v>
      </c>
      <c r="D1365">
        <v>0</v>
      </c>
    </row>
    <row r="1366" spans="1:4" x14ac:dyDescent="0.25">
      <c r="A1366">
        <v>19160.989939999999</v>
      </c>
      <c r="D1366">
        <v>22705</v>
      </c>
    </row>
    <row r="1367" spans="1:4" x14ac:dyDescent="0.25">
      <c r="A1367">
        <v>5391.0781710000001</v>
      </c>
      <c r="D1367">
        <v>21440</v>
      </c>
    </row>
    <row r="1368" spans="1:4" x14ac:dyDescent="0.25">
      <c r="A1368">
        <v>5285.3075790000003</v>
      </c>
      <c r="D1368">
        <v>22627</v>
      </c>
    </row>
    <row r="1369" spans="1:4" x14ac:dyDescent="0.25">
      <c r="A1369">
        <v>8024.9929890000003</v>
      </c>
      <c r="D1369">
        <v>38702</v>
      </c>
    </row>
    <row r="1370" spans="1:4" x14ac:dyDescent="0.25">
      <c r="A1370">
        <v>2810.4644469999998</v>
      </c>
      <c r="D1370">
        <v>26790</v>
      </c>
    </row>
    <row r="1371" spans="1:4" x14ac:dyDescent="0.25">
      <c r="A1371">
        <v>7739.5504030000002</v>
      </c>
      <c r="D1371">
        <v>64859</v>
      </c>
    </row>
    <row r="1372" spans="1:4" x14ac:dyDescent="0.25">
      <c r="A1372">
        <v>2175.7400210000001</v>
      </c>
      <c r="D1372">
        <v>0</v>
      </c>
    </row>
    <row r="1373" spans="1:4" x14ac:dyDescent="0.25">
      <c r="A1373">
        <v>3275.1619900000001</v>
      </c>
      <c r="D1373">
        <v>69263</v>
      </c>
    </row>
    <row r="1374" spans="1:4" x14ac:dyDescent="0.25">
      <c r="A1374">
        <v>2652.6953429999999</v>
      </c>
      <c r="D1374">
        <v>82655</v>
      </c>
    </row>
    <row r="1375" spans="1:4" x14ac:dyDescent="0.25">
      <c r="A1375">
        <v>5048.2262440000004</v>
      </c>
      <c r="D1375">
        <v>29401</v>
      </c>
    </row>
    <row r="1376" spans="1:4" x14ac:dyDescent="0.25">
      <c r="A1376">
        <v>5515.4101700000001</v>
      </c>
      <c r="D1376">
        <v>0</v>
      </c>
    </row>
    <row r="1377" spans="1:4" x14ac:dyDescent="0.25">
      <c r="A1377">
        <v>4858.4293749999997</v>
      </c>
      <c r="D1377">
        <v>26480</v>
      </c>
    </row>
    <row r="1378" spans="1:4" x14ac:dyDescent="0.25">
      <c r="A1378">
        <v>2144.9215349999999</v>
      </c>
      <c r="D1378">
        <v>0</v>
      </c>
    </row>
    <row r="1379" spans="1:4" x14ac:dyDescent="0.25">
      <c r="A1379">
        <v>6042.6184860000003</v>
      </c>
      <c r="D1379">
        <v>0</v>
      </c>
    </row>
    <row r="1380" spans="1:4" x14ac:dyDescent="0.25">
      <c r="A1380">
        <v>3387.2033369999999</v>
      </c>
      <c r="D1380">
        <v>73268</v>
      </c>
    </row>
    <row r="1381" spans="1:4" x14ac:dyDescent="0.25">
      <c r="A1381">
        <v>10864.27491</v>
      </c>
      <c r="D1381">
        <v>95579</v>
      </c>
    </row>
    <row r="1382" spans="1:4" x14ac:dyDescent="0.25">
      <c r="A1382">
        <v>8842.6500240000005</v>
      </c>
      <c r="D1382">
        <v>42142</v>
      </c>
    </row>
    <row r="1383" spans="1:4" x14ac:dyDescent="0.25">
      <c r="A1383">
        <v>4389.2794240000003</v>
      </c>
      <c r="D1383">
        <v>26676</v>
      </c>
    </row>
    <row r="1384" spans="1:4" x14ac:dyDescent="0.25">
      <c r="A1384">
        <v>30763.256369999999</v>
      </c>
      <c r="D1384">
        <v>41279</v>
      </c>
    </row>
    <row r="1385" spans="1:4" x14ac:dyDescent="0.25">
      <c r="A1385">
        <v>20725.37773</v>
      </c>
      <c r="D1385">
        <v>15529</v>
      </c>
    </row>
    <row r="1386" spans="1:4" x14ac:dyDescent="0.25">
      <c r="A1386">
        <v>8591.3054109999994</v>
      </c>
      <c r="D1386">
        <v>0</v>
      </c>
    </row>
    <row r="1387" spans="1:4" x14ac:dyDescent="0.25">
      <c r="A1387">
        <v>2646.573754</v>
      </c>
      <c r="D1387">
        <v>23170</v>
      </c>
    </row>
    <row r="1388" spans="1:4" x14ac:dyDescent="0.25">
      <c r="A1388">
        <v>4607.2443069999999</v>
      </c>
      <c r="D1388">
        <v>17343</v>
      </c>
    </row>
    <row r="1389" spans="1:4" x14ac:dyDescent="0.25">
      <c r="A1389">
        <v>4860.62003</v>
      </c>
      <c r="D1389">
        <v>25854</v>
      </c>
    </row>
    <row r="1390" spans="1:4" x14ac:dyDescent="0.25">
      <c r="A1390">
        <v>2580.8498989999998</v>
      </c>
      <c r="D1390">
        <v>46900</v>
      </c>
    </row>
    <row r="1391" spans="1:4" x14ac:dyDescent="0.25">
      <c r="A1391">
        <v>8646.5041089999995</v>
      </c>
      <c r="D1391">
        <v>64125</v>
      </c>
    </row>
    <row r="1392" spans="1:4" x14ac:dyDescent="0.25">
      <c r="A1392">
        <v>8405.7529909999994</v>
      </c>
      <c r="D1392">
        <v>85355</v>
      </c>
    </row>
    <row r="1393" spans="1:4" x14ac:dyDescent="0.25">
      <c r="A1393">
        <v>3096.5112170000002</v>
      </c>
      <c r="D1393">
        <v>21604</v>
      </c>
    </row>
    <row r="1394" spans="1:4" x14ac:dyDescent="0.25">
      <c r="A1394">
        <v>29412.2893</v>
      </c>
      <c r="D1394">
        <v>0</v>
      </c>
    </row>
    <row r="1395" spans="1:4" x14ac:dyDescent="0.25">
      <c r="A1395">
        <v>5898.7336660000001</v>
      </c>
      <c r="D1395">
        <v>53998</v>
      </c>
    </row>
    <row r="1396" spans="1:4" x14ac:dyDescent="0.25">
      <c r="A1396">
        <v>17497.522010000001</v>
      </c>
      <c r="D1396">
        <v>0</v>
      </c>
    </row>
    <row r="1397" spans="1:4" x14ac:dyDescent="0.25">
      <c r="A1397">
        <v>3218.6086439999999</v>
      </c>
      <c r="D1397">
        <v>68776</v>
      </c>
    </row>
    <row r="1398" spans="1:4" x14ac:dyDescent="0.25">
      <c r="A1398">
        <v>23207.26972</v>
      </c>
      <c r="D1398">
        <v>45039</v>
      </c>
    </row>
    <row r="1399" spans="1:4" x14ac:dyDescent="0.25">
      <c r="A1399">
        <v>8032.4019109999999</v>
      </c>
      <c r="D1399">
        <v>27658</v>
      </c>
    </row>
    <row r="1400" spans="1:4" x14ac:dyDescent="0.25">
      <c r="A1400">
        <v>13918.534799999999</v>
      </c>
      <c r="D1400">
        <v>64113</v>
      </c>
    </row>
    <row r="1401" spans="1:4" x14ac:dyDescent="0.25">
      <c r="A1401">
        <v>8966.3097739999994</v>
      </c>
      <c r="D1401">
        <v>41829</v>
      </c>
    </row>
    <row r="1402" spans="1:4" x14ac:dyDescent="0.25">
      <c r="A1402">
        <v>11981.98481</v>
      </c>
      <c r="D1402">
        <v>21514</v>
      </c>
    </row>
    <row r="1403" spans="1:4" x14ac:dyDescent="0.25">
      <c r="A1403">
        <v>5532.6298459999998</v>
      </c>
      <c r="D1403">
        <v>27722</v>
      </c>
    </row>
    <row r="1404" spans="1:4" x14ac:dyDescent="0.25">
      <c r="A1404">
        <v>11660.572980000001</v>
      </c>
      <c r="D1404">
        <v>21506</v>
      </c>
    </row>
    <row r="1405" spans="1:4" x14ac:dyDescent="0.25">
      <c r="A1405">
        <v>2886.4516020000001</v>
      </c>
      <c r="D1405">
        <v>10312</v>
      </c>
    </row>
    <row r="1406" spans="1:4" x14ac:dyDescent="0.25">
      <c r="A1406">
        <v>12741.847540000001</v>
      </c>
      <c r="D1406">
        <v>73054</v>
      </c>
    </row>
    <row r="1407" spans="1:4" x14ac:dyDescent="0.25">
      <c r="A1407">
        <v>5398.0981080000001</v>
      </c>
      <c r="D1407">
        <v>73775</v>
      </c>
    </row>
    <row r="1408" spans="1:4" x14ac:dyDescent="0.25">
      <c r="A1408">
        <v>7285.0309829999997</v>
      </c>
      <c r="D1408">
        <v>44788</v>
      </c>
    </row>
    <row r="1409" spans="1:4" x14ac:dyDescent="0.25">
      <c r="A1409">
        <v>17651.963390000001</v>
      </c>
      <c r="D1409">
        <v>22510</v>
      </c>
    </row>
    <row r="1410" spans="1:4" x14ac:dyDescent="0.25">
      <c r="A1410">
        <v>17029.893380000001</v>
      </c>
      <c r="D1410">
        <v>54613</v>
      </c>
    </row>
    <row r="1411" spans="1:4" x14ac:dyDescent="0.25">
      <c r="A1411">
        <v>2491.2576039999999</v>
      </c>
      <c r="D1411">
        <v>25965</v>
      </c>
    </row>
    <row r="1412" spans="1:4" x14ac:dyDescent="0.25">
      <c r="A1412">
        <v>4039.3150019999998</v>
      </c>
      <c r="D1412">
        <v>34911</v>
      </c>
    </row>
    <row r="1413" spans="1:4" x14ac:dyDescent="0.25">
      <c r="A1413">
        <v>2619.3373759999999</v>
      </c>
      <c r="D1413">
        <v>78618</v>
      </c>
    </row>
    <row r="1414" spans="1:4" x14ac:dyDescent="0.25">
      <c r="A1414">
        <v>5049.6896379999998</v>
      </c>
      <c r="D1414">
        <v>61080</v>
      </c>
    </row>
    <row r="1415" spans="1:4" x14ac:dyDescent="0.25">
      <c r="A1415">
        <v>4983.4571319999995</v>
      </c>
      <c r="D1415">
        <v>60415</v>
      </c>
    </row>
    <row r="1416" spans="1:4" x14ac:dyDescent="0.25">
      <c r="A1416">
        <v>2530.639412</v>
      </c>
      <c r="D1416">
        <v>25143</v>
      </c>
    </row>
    <row r="1417" spans="1:4" x14ac:dyDescent="0.25">
      <c r="A1417">
        <v>7396.7197459999998</v>
      </c>
      <c r="D1417">
        <v>41045</v>
      </c>
    </row>
    <row r="1418" spans="1:4" x14ac:dyDescent="0.25">
      <c r="A1418">
        <v>3832.8985069999999</v>
      </c>
      <c r="D1418">
        <v>97729</v>
      </c>
    </row>
    <row r="1419" spans="1:4" x14ac:dyDescent="0.25">
      <c r="A1419">
        <v>4961.405917</v>
      </c>
      <c r="D1419">
        <v>55702</v>
      </c>
    </row>
    <row r="1420" spans="1:4" x14ac:dyDescent="0.25">
      <c r="A1420">
        <v>3861.486269</v>
      </c>
      <c r="D1420">
        <v>93272</v>
      </c>
    </row>
    <row r="1421" spans="1:4" x14ac:dyDescent="0.25">
      <c r="A1421">
        <v>22658.536520000001</v>
      </c>
      <c r="D1421">
        <v>23665</v>
      </c>
    </row>
    <row r="1422" spans="1:4" x14ac:dyDescent="0.25">
      <c r="A1422">
        <v>10408.968650000001</v>
      </c>
      <c r="D1422">
        <v>20228</v>
      </c>
    </row>
    <row r="1423" spans="1:4" x14ac:dyDescent="0.25">
      <c r="A1423">
        <v>4834.7104929999996</v>
      </c>
      <c r="D1423">
        <v>38713</v>
      </c>
    </row>
    <row r="1424" spans="1:4" x14ac:dyDescent="0.25">
      <c r="A1424">
        <v>8257.6665119999998</v>
      </c>
      <c r="D1424">
        <v>23815</v>
      </c>
    </row>
    <row r="1425" spans="1:4" x14ac:dyDescent="0.25">
      <c r="A1425">
        <v>3052.6295319999999</v>
      </c>
      <c r="D1425">
        <v>0</v>
      </c>
    </row>
    <row r="1426" spans="1:4" x14ac:dyDescent="0.25">
      <c r="A1426">
        <v>4012.3193460000002</v>
      </c>
      <c r="D1426">
        <v>47221</v>
      </c>
    </row>
    <row r="1427" spans="1:4" x14ac:dyDescent="0.25">
      <c r="A1427">
        <v>13355.486370000001</v>
      </c>
      <c r="D1427">
        <v>34495</v>
      </c>
    </row>
    <row r="1428" spans="1:4" x14ac:dyDescent="0.25">
      <c r="A1428">
        <v>2364.4316100000001</v>
      </c>
      <c r="D1428">
        <v>46264</v>
      </c>
    </row>
    <row r="1429" spans="1:4" x14ac:dyDescent="0.25">
      <c r="A1429">
        <v>2489.3379279999999</v>
      </c>
      <c r="D1429">
        <v>46051</v>
      </c>
    </row>
    <row r="1430" spans="1:4" x14ac:dyDescent="0.25">
      <c r="A1430">
        <v>4755.7200089999997</v>
      </c>
      <c r="D1430">
        <v>23975</v>
      </c>
    </row>
    <row r="1431" spans="1:4" x14ac:dyDescent="0.25">
      <c r="A1431">
        <v>13864.38495</v>
      </c>
      <c r="D1431">
        <v>0</v>
      </c>
    </row>
    <row r="1432" spans="1:4" x14ac:dyDescent="0.25">
      <c r="A1432">
        <v>3020.4248219999999</v>
      </c>
      <c r="D1432">
        <v>78561</v>
      </c>
    </row>
    <row r="1433" spans="1:4" x14ac:dyDescent="0.25">
      <c r="A1433">
        <v>6285.3051949999999</v>
      </c>
      <c r="D1433">
        <v>0</v>
      </c>
    </row>
    <row r="1434" spans="1:4" x14ac:dyDescent="0.25">
      <c r="A1434">
        <v>2506.0219710000001</v>
      </c>
      <c r="D1434">
        <v>61402</v>
      </c>
    </row>
    <row r="1435" spans="1:4" x14ac:dyDescent="0.25">
      <c r="A1435">
        <v>2826.3076409999999</v>
      </c>
      <c r="D1435">
        <v>65090</v>
      </c>
    </row>
    <row r="1436" spans="1:4" x14ac:dyDescent="0.25">
      <c r="A1436">
        <v>4369.7179400000005</v>
      </c>
      <c r="D1436">
        <v>88495</v>
      </c>
    </row>
    <row r="1437" spans="1:4" x14ac:dyDescent="0.25">
      <c r="A1437">
        <v>12174.587949999999</v>
      </c>
      <c r="D1437">
        <v>52797</v>
      </c>
    </row>
    <row r="1438" spans="1:4" x14ac:dyDescent="0.25">
      <c r="A1438">
        <v>3528.0442520000001</v>
      </c>
      <c r="D1438">
        <v>31278</v>
      </c>
    </row>
    <row r="1439" spans="1:4" x14ac:dyDescent="0.25">
      <c r="A1439">
        <v>10436.57466</v>
      </c>
      <c r="D1439">
        <v>24177</v>
      </c>
    </row>
    <row r="1440" spans="1:4" x14ac:dyDescent="0.25">
      <c r="A1440">
        <v>2746.1213830000002</v>
      </c>
      <c r="D1440">
        <v>96339</v>
      </c>
    </row>
    <row r="1441" spans="1:4" x14ac:dyDescent="0.25">
      <c r="A1441">
        <v>9175.1718990000008</v>
      </c>
      <c r="D1441">
        <v>68164</v>
      </c>
    </row>
    <row r="1442" spans="1:4" x14ac:dyDescent="0.25">
      <c r="A1442">
        <v>4979.079933</v>
      </c>
      <c r="D1442">
        <v>0</v>
      </c>
    </row>
    <row r="1443" spans="1:4" x14ac:dyDescent="0.25">
      <c r="A1443">
        <v>2585.937023</v>
      </c>
      <c r="D1443">
        <v>21603</v>
      </c>
    </row>
    <row r="1444" spans="1:4" x14ac:dyDescent="0.25">
      <c r="A1444">
        <v>9449.7459469999994</v>
      </c>
      <c r="D1444">
        <v>0</v>
      </c>
    </row>
    <row r="1445" spans="1:4" x14ac:dyDescent="0.25">
      <c r="A1445">
        <v>4568.8193869999996</v>
      </c>
      <c r="D1445">
        <v>0</v>
      </c>
    </row>
    <row r="1446" spans="1:4" x14ac:dyDescent="0.25">
      <c r="A1446">
        <v>2574.0203759999999</v>
      </c>
      <c r="D1446">
        <v>34990</v>
      </c>
    </row>
    <row r="1447" spans="1:4" x14ac:dyDescent="0.25">
      <c r="A1447">
        <v>8789.8840600000003</v>
      </c>
      <c r="D1447">
        <v>22849</v>
      </c>
    </row>
    <row r="1448" spans="1:4" x14ac:dyDescent="0.25">
      <c r="A1448">
        <v>2507.407815</v>
      </c>
      <c r="D1448">
        <v>32893</v>
      </c>
    </row>
    <row r="1449" spans="1:4" x14ac:dyDescent="0.25">
      <c r="A1449">
        <v>2522.4145699999999</v>
      </c>
      <c r="D1449">
        <v>0</v>
      </c>
    </row>
    <row r="1450" spans="1:4" x14ac:dyDescent="0.25">
      <c r="A1450">
        <v>7542.7139669999997</v>
      </c>
      <c r="D1450">
        <v>0</v>
      </c>
    </row>
    <row r="1451" spans="1:4" x14ac:dyDescent="0.25">
      <c r="A1451">
        <v>6005.2147919999998</v>
      </c>
      <c r="D1451">
        <v>26876</v>
      </c>
    </row>
    <row r="1452" spans="1:4" x14ac:dyDescent="0.25">
      <c r="A1452">
        <v>20998.259470000001</v>
      </c>
      <c r="D1452">
        <v>71663</v>
      </c>
    </row>
    <row r="1453" spans="1:4" x14ac:dyDescent="0.25">
      <c r="A1453">
        <v>2345.0844790000001</v>
      </c>
      <c r="D1453">
        <v>0</v>
      </c>
    </row>
    <row r="1454" spans="1:4" x14ac:dyDescent="0.25">
      <c r="A1454">
        <v>8783.1653640000004</v>
      </c>
      <c r="D1454">
        <v>16994</v>
      </c>
    </row>
    <row r="1455" spans="1:4" x14ac:dyDescent="0.25">
      <c r="A1455">
        <v>4529.9653879999996</v>
      </c>
      <c r="D1455">
        <v>64270</v>
      </c>
    </row>
    <row r="1456" spans="1:4" x14ac:dyDescent="0.25">
      <c r="A1456">
        <v>6033.2223510000003</v>
      </c>
      <c r="D1456">
        <v>0</v>
      </c>
    </row>
    <row r="1457" spans="1:4" x14ac:dyDescent="0.25">
      <c r="A1457">
        <v>5308.2469780000001</v>
      </c>
      <c r="D1457">
        <v>0</v>
      </c>
    </row>
    <row r="1458" spans="1:4" x14ac:dyDescent="0.25">
      <c r="A1458">
        <v>2674.730716</v>
      </c>
      <c r="D1458">
        <v>56342</v>
      </c>
    </row>
    <row r="1459" spans="1:4" x14ac:dyDescent="0.25">
      <c r="A1459">
        <v>4929.8074999999999</v>
      </c>
      <c r="D1459">
        <v>0</v>
      </c>
    </row>
    <row r="1460" spans="1:4" x14ac:dyDescent="0.25">
      <c r="A1460">
        <v>14131.12134</v>
      </c>
      <c r="D1460">
        <v>28327</v>
      </c>
    </row>
    <row r="1461" spans="1:4" x14ac:dyDescent="0.25">
      <c r="A1461">
        <v>2471.5284310000002</v>
      </c>
      <c r="D1461">
        <v>95697</v>
      </c>
    </row>
    <row r="1462" spans="1:4" x14ac:dyDescent="0.25">
      <c r="A1462">
        <v>6005.2147919999998</v>
      </c>
      <c r="D1462">
        <v>26876</v>
      </c>
    </row>
    <row r="1463" spans="1:4" x14ac:dyDescent="0.25">
      <c r="A1463">
        <v>14082.63918</v>
      </c>
      <c r="D1463">
        <v>0</v>
      </c>
    </row>
    <row r="1464" spans="1:4" x14ac:dyDescent="0.25">
      <c r="A1464">
        <v>19116.568060000001</v>
      </c>
      <c r="D1464">
        <v>0</v>
      </c>
    </row>
    <row r="1465" spans="1:4" x14ac:dyDescent="0.25">
      <c r="A1465">
        <v>6631.6655380000002</v>
      </c>
      <c r="D1465">
        <v>32918</v>
      </c>
    </row>
    <row r="1466" spans="1:4" x14ac:dyDescent="0.25">
      <c r="A1466">
        <v>7432.2999209999998</v>
      </c>
      <c r="D1466">
        <v>0</v>
      </c>
    </row>
    <row r="1467" spans="1:4" x14ac:dyDescent="0.25">
      <c r="A1467">
        <v>2928.115104</v>
      </c>
      <c r="D1467">
        <v>63127</v>
      </c>
    </row>
    <row r="1468" spans="1:4" x14ac:dyDescent="0.25">
      <c r="A1468">
        <v>46611.873749999999</v>
      </c>
      <c r="D1468">
        <v>22022</v>
      </c>
    </row>
    <row r="1469" spans="1:4" x14ac:dyDescent="0.25">
      <c r="A1469">
        <v>16515.009269999999</v>
      </c>
      <c r="D1469">
        <v>51725</v>
      </c>
    </row>
    <row r="1470" spans="1:4" x14ac:dyDescent="0.25">
      <c r="A1470">
        <v>8609.1582149999995</v>
      </c>
      <c r="D1470">
        <v>79090</v>
      </c>
    </row>
    <row r="1471" spans="1:4" x14ac:dyDescent="0.25">
      <c r="A1471">
        <v>10213.56338</v>
      </c>
      <c r="D1471">
        <v>39719</v>
      </c>
    </row>
    <row r="1472" spans="1:4" x14ac:dyDescent="0.25">
      <c r="A1472">
        <v>10049.28585</v>
      </c>
      <c r="D1472">
        <v>58194</v>
      </c>
    </row>
    <row r="1473" spans="1:4" x14ac:dyDescent="0.25">
      <c r="A1473">
        <v>5746.1482910000004</v>
      </c>
      <c r="D1473">
        <v>61990</v>
      </c>
    </row>
    <row r="1474" spans="1:4" x14ac:dyDescent="0.25">
      <c r="A1474">
        <v>3746.7516249999999</v>
      </c>
      <c r="D1474">
        <v>41479</v>
      </c>
    </row>
    <row r="1475" spans="1:4" x14ac:dyDescent="0.25">
      <c r="A1475">
        <v>7486.068405</v>
      </c>
      <c r="D1475">
        <v>97899</v>
      </c>
    </row>
    <row r="1476" spans="1:4" x14ac:dyDescent="0.25">
      <c r="A1476">
        <v>9120.0651620000008</v>
      </c>
      <c r="D1476">
        <v>63878</v>
      </c>
    </row>
    <row r="1477" spans="1:4" x14ac:dyDescent="0.25">
      <c r="A1477">
        <v>5678.046711</v>
      </c>
      <c r="D1477">
        <v>68671</v>
      </c>
    </row>
    <row r="1478" spans="1:4" x14ac:dyDescent="0.25">
      <c r="A1478">
        <v>7517.0838110000004</v>
      </c>
      <c r="D1478">
        <v>0</v>
      </c>
    </row>
    <row r="1479" spans="1:4" x14ac:dyDescent="0.25">
      <c r="A1479">
        <v>4530.5306629999995</v>
      </c>
      <c r="D1479">
        <v>34640</v>
      </c>
    </row>
    <row r="1480" spans="1:4" x14ac:dyDescent="0.25">
      <c r="A1480">
        <v>2691.3805739999998</v>
      </c>
      <c r="D1480">
        <v>21959</v>
      </c>
    </row>
    <row r="1481" spans="1:4" x14ac:dyDescent="0.25">
      <c r="A1481">
        <v>8068.6239459999997</v>
      </c>
      <c r="D1481">
        <v>51584</v>
      </c>
    </row>
    <row r="1482" spans="1:4" x14ac:dyDescent="0.25">
      <c r="A1482">
        <v>2478.5767230000001</v>
      </c>
      <c r="D1482">
        <v>65744</v>
      </c>
    </row>
    <row r="1483" spans="1:4" x14ac:dyDescent="0.25">
      <c r="A1483">
        <v>9112.0415030000004</v>
      </c>
      <c r="D1483">
        <v>25198</v>
      </c>
    </row>
    <row r="1484" spans="1:4" x14ac:dyDescent="0.25">
      <c r="A1484">
        <v>2772.4413180000001</v>
      </c>
      <c r="D1484">
        <v>79663</v>
      </c>
    </row>
    <row r="1485" spans="1:4" x14ac:dyDescent="0.25">
      <c r="A1485">
        <v>4305.7932090000004</v>
      </c>
      <c r="D1485">
        <v>31071</v>
      </c>
    </row>
    <row r="1486" spans="1:4" x14ac:dyDescent="0.25">
      <c r="A1486">
        <v>5103.3575799999999</v>
      </c>
      <c r="D1486">
        <v>39452</v>
      </c>
    </row>
    <row r="1487" spans="1:4" x14ac:dyDescent="0.25">
      <c r="A1487">
        <v>4784.960513</v>
      </c>
      <c r="D1487">
        <v>25813</v>
      </c>
    </row>
    <row r="1488" spans="1:4" x14ac:dyDescent="0.25">
      <c r="A1488">
        <v>10541.109769999999</v>
      </c>
      <c r="D1488">
        <v>59965</v>
      </c>
    </row>
    <row r="1489" spans="1:4" x14ac:dyDescent="0.25">
      <c r="A1489">
        <v>2179.4251370000002</v>
      </c>
      <c r="D1489">
        <v>0</v>
      </c>
    </row>
    <row r="1490" spans="1:4" x14ac:dyDescent="0.25">
      <c r="A1490">
        <v>7610.8404760000003</v>
      </c>
      <c r="D1490">
        <v>98701</v>
      </c>
    </row>
    <row r="1491" spans="1:4" x14ac:dyDescent="0.25">
      <c r="A1491">
        <v>8510.525936</v>
      </c>
      <c r="D1491">
        <v>0</v>
      </c>
    </row>
    <row r="1492" spans="1:4" x14ac:dyDescent="0.25">
      <c r="A1492">
        <v>16172.940490000001</v>
      </c>
      <c r="D1492">
        <v>64388</v>
      </c>
    </row>
    <row r="1493" spans="1:4" x14ac:dyDescent="0.25">
      <c r="A1493">
        <v>2425.4948119999999</v>
      </c>
      <c r="D1493">
        <v>66841</v>
      </c>
    </row>
    <row r="1494" spans="1:4" x14ac:dyDescent="0.25">
      <c r="A1494">
        <v>2899.3172239999999</v>
      </c>
      <c r="D1494">
        <v>33738</v>
      </c>
    </row>
    <row r="1495" spans="1:4" x14ac:dyDescent="0.25">
      <c r="A1495">
        <v>3633.0540299999998</v>
      </c>
      <c r="D1495">
        <v>43334</v>
      </c>
    </row>
    <row r="1496" spans="1:4" x14ac:dyDescent="0.25">
      <c r="A1496">
        <v>3457.1542490000002</v>
      </c>
      <c r="D1496">
        <v>0</v>
      </c>
    </row>
    <row r="1497" spans="1:4" x14ac:dyDescent="0.25">
      <c r="A1497">
        <v>3394.7203009999998</v>
      </c>
      <c r="D1497">
        <v>83431</v>
      </c>
    </row>
    <row r="1498" spans="1:4" x14ac:dyDescent="0.25">
      <c r="A1498">
        <v>3781.4548</v>
      </c>
      <c r="D1498">
        <v>57647</v>
      </c>
    </row>
    <row r="1499" spans="1:4" x14ac:dyDescent="0.25">
      <c r="A1499">
        <v>5841.5281340000001</v>
      </c>
      <c r="D1499">
        <v>0</v>
      </c>
    </row>
    <row r="1500" spans="1:4" x14ac:dyDescent="0.25">
      <c r="A1500">
        <v>5479.8542180000004</v>
      </c>
      <c r="D1500">
        <v>38210</v>
      </c>
    </row>
    <row r="1501" spans="1:4" x14ac:dyDescent="0.25">
      <c r="A1501">
        <v>20455.249459999999</v>
      </c>
      <c r="D1501">
        <v>0</v>
      </c>
    </row>
    <row r="1502" spans="1:4" x14ac:dyDescent="0.25">
      <c r="A1502">
        <v>8319.1230350000005</v>
      </c>
      <c r="D1502">
        <v>49734</v>
      </c>
    </row>
    <row r="1503" spans="1:4" x14ac:dyDescent="0.25">
      <c r="A1503">
        <v>5181.620895</v>
      </c>
      <c r="D1503">
        <v>97131</v>
      </c>
    </row>
    <row r="1504" spans="1:4" x14ac:dyDescent="0.25">
      <c r="A1504">
        <v>4163.7933599999997</v>
      </c>
      <c r="D1504">
        <v>11689</v>
      </c>
    </row>
    <row r="1505" spans="1:4" x14ac:dyDescent="0.25">
      <c r="A1505">
        <v>4853.1002870000002</v>
      </c>
      <c r="D1505">
        <v>17120</v>
      </c>
    </row>
    <row r="1506" spans="1:4" x14ac:dyDescent="0.25">
      <c r="A1506">
        <v>7531.6972720000003</v>
      </c>
      <c r="D1506">
        <v>82157</v>
      </c>
    </row>
    <row r="1507" spans="1:4" x14ac:dyDescent="0.25">
      <c r="A1507">
        <v>3280.457296</v>
      </c>
      <c r="D1507">
        <v>63297</v>
      </c>
    </row>
    <row r="1508" spans="1:4" x14ac:dyDescent="0.25">
      <c r="A1508">
        <v>32961.152249999999</v>
      </c>
      <c r="D1508">
        <v>66014</v>
      </c>
    </row>
    <row r="1509" spans="1:4" x14ac:dyDescent="0.25">
      <c r="A1509">
        <v>2684.581561</v>
      </c>
      <c r="D1509">
        <v>98121</v>
      </c>
    </row>
    <row r="1510" spans="1:4" x14ac:dyDescent="0.25">
      <c r="A1510">
        <v>10392.963470000001</v>
      </c>
      <c r="D1510">
        <v>93495</v>
      </c>
    </row>
    <row r="1511" spans="1:4" x14ac:dyDescent="0.25">
      <c r="A1511">
        <v>9036.657561</v>
      </c>
      <c r="D1511">
        <v>89382</v>
      </c>
    </row>
    <row r="1512" spans="1:4" x14ac:dyDescent="0.25">
      <c r="A1512">
        <v>5352.18703</v>
      </c>
      <c r="D1512">
        <v>97742</v>
      </c>
    </row>
    <row r="1513" spans="1:4" x14ac:dyDescent="0.25">
      <c r="A1513">
        <v>11880.96623</v>
      </c>
      <c r="D1513">
        <v>0</v>
      </c>
    </row>
    <row r="1514" spans="1:4" x14ac:dyDescent="0.25">
      <c r="A1514">
        <v>2557.0943229999998</v>
      </c>
      <c r="D1514">
        <v>0</v>
      </c>
    </row>
    <row r="1515" spans="1:4" x14ac:dyDescent="0.25">
      <c r="A1515">
        <v>7914.8231100000003</v>
      </c>
      <c r="D1515">
        <v>77153</v>
      </c>
    </row>
    <row r="1516" spans="1:4" x14ac:dyDescent="0.25">
      <c r="A1516">
        <v>9840.0826159999997</v>
      </c>
      <c r="D1516">
        <v>94590</v>
      </c>
    </row>
    <row r="1517" spans="1:4" x14ac:dyDescent="0.25">
      <c r="A1517">
        <v>4351.5505039999998</v>
      </c>
      <c r="D1517">
        <v>74163</v>
      </c>
    </row>
    <row r="1518" spans="1:4" x14ac:dyDescent="0.25">
      <c r="A1518">
        <v>22207.826150000001</v>
      </c>
      <c r="D1518">
        <v>40450</v>
      </c>
    </row>
    <row r="1519" spans="1:4" x14ac:dyDescent="0.25">
      <c r="A1519">
        <v>4825.258632</v>
      </c>
      <c r="D1519">
        <v>0</v>
      </c>
    </row>
    <row r="1520" spans="1:4" x14ac:dyDescent="0.25">
      <c r="A1520">
        <v>6947.8387810000004</v>
      </c>
      <c r="D1520">
        <v>0</v>
      </c>
    </row>
    <row r="1521" spans="1:4" x14ac:dyDescent="0.25">
      <c r="A1521">
        <v>3344.8094620000002</v>
      </c>
      <c r="D1521">
        <v>33243</v>
      </c>
    </row>
    <row r="1522" spans="1:4" x14ac:dyDescent="0.25">
      <c r="A1522">
        <v>2357.5031279999998</v>
      </c>
      <c r="D1522">
        <v>0</v>
      </c>
    </row>
    <row r="1523" spans="1:4" x14ac:dyDescent="0.25">
      <c r="A1523">
        <v>35944.710480000002</v>
      </c>
      <c r="D1523">
        <v>0</v>
      </c>
    </row>
    <row r="1524" spans="1:4" x14ac:dyDescent="0.25">
      <c r="A1524">
        <v>10408.968650000001</v>
      </c>
      <c r="D1524">
        <v>20228</v>
      </c>
    </row>
    <row r="1525" spans="1:4" x14ac:dyDescent="0.25">
      <c r="A1525">
        <v>4048.16129</v>
      </c>
      <c r="D1525">
        <v>92801</v>
      </c>
    </row>
    <row r="1526" spans="1:4" x14ac:dyDescent="0.25">
      <c r="A1526">
        <v>6852.0019460000003</v>
      </c>
      <c r="D1526">
        <v>0</v>
      </c>
    </row>
    <row r="1527" spans="1:4" x14ac:dyDescent="0.25">
      <c r="A1527">
        <v>2903.0241679999999</v>
      </c>
      <c r="D1527">
        <v>36845</v>
      </c>
    </row>
    <row r="1528" spans="1:4" x14ac:dyDescent="0.25">
      <c r="A1528">
        <v>18039.114219999999</v>
      </c>
      <c r="D1528">
        <v>0</v>
      </c>
    </row>
    <row r="1529" spans="1:4" x14ac:dyDescent="0.25">
      <c r="A1529">
        <v>3242.0439259999998</v>
      </c>
      <c r="D1529">
        <v>72330</v>
      </c>
    </row>
    <row r="1530" spans="1:4" x14ac:dyDescent="0.25">
      <c r="A1530">
        <v>2467.6207909999998</v>
      </c>
      <c r="D1530">
        <v>19352</v>
      </c>
    </row>
    <row r="1531" spans="1:4" x14ac:dyDescent="0.25">
      <c r="A1531">
        <v>5674.3834239999996</v>
      </c>
      <c r="D1531">
        <v>0</v>
      </c>
    </row>
    <row r="1532" spans="1:4" x14ac:dyDescent="0.25">
      <c r="A1532">
        <v>8634.3559580000001</v>
      </c>
      <c r="D1532">
        <v>25073</v>
      </c>
    </row>
    <row r="1533" spans="1:4" x14ac:dyDescent="0.25">
      <c r="A1533">
        <v>2780.196856</v>
      </c>
      <c r="D1533">
        <v>20261</v>
      </c>
    </row>
    <row r="1534" spans="1:4" x14ac:dyDescent="0.25">
      <c r="A1534">
        <v>22056.004959999998</v>
      </c>
      <c r="D1534">
        <v>66851</v>
      </c>
    </row>
    <row r="1535" spans="1:4" x14ac:dyDescent="0.25">
      <c r="A1535">
        <v>2514.5919600000002</v>
      </c>
      <c r="D1535">
        <v>43860</v>
      </c>
    </row>
    <row r="1536" spans="1:4" x14ac:dyDescent="0.25">
      <c r="A1536">
        <v>5886.2211219999999</v>
      </c>
      <c r="D1536">
        <v>0</v>
      </c>
    </row>
    <row r="1537" spans="1:4" x14ac:dyDescent="0.25">
      <c r="A1537">
        <v>7706.0362949999999</v>
      </c>
      <c r="D1537">
        <v>48019</v>
      </c>
    </row>
    <row r="1538" spans="1:4" x14ac:dyDescent="0.25">
      <c r="A1538">
        <v>2790.4581969999999</v>
      </c>
      <c r="D1538">
        <v>28786</v>
      </c>
    </row>
    <row r="1539" spans="1:4" x14ac:dyDescent="0.25">
      <c r="A1539">
        <v>2397.036098</v>
      </c>
      <c r="D1539">
        <v>22283</v>
      </c>
    </row>
    <row r="1540" spans="1:4" x14ac:dyDescent="0.25">
      <c r="A1540">
        <v>8834.322784</v>
      </c>
      <c r="D1540">
        <v>34133</v>
      </c>
    </row>
    <row r="1541" spans="1:4" x14ac:dyDescent="0.25">
      <c r="A1541">
        <v>14435.673650000001</v>
      </c>
      <c r="D1541">
        <v>60880</v>
      </c>
    </row>
    <row r="1542" spans="1:4" x14ac:dyDescent="0.25">
      <c r="A1542">
        <v>6871.9666479999996</v>
      </c>
      <c r="D1542">
        <v>0</v>
      </c>
    </row>
    <row r="1543" spans="1:4" x14ac:dyDescent="0.25">
      <c r="A1543">
        <v>15362.35442</v>
      </c>
      <c r="D1543">
        <v>48115</v>
      </c>
    </row>
    <row r="1544" spans="1:4" x14ac:dyDescent="0.25">
      <c r="A1544">
        <v>4834.7975450000004</v>
      </c>
      <c r="D1544">
        <v>32017</v>
      </c>
    </row>
    <row r="1545" spans="1:4" x14ac:dyDescent="0.25">
      <c r="A1545">
        <v>10899.30177</v>
      </c>
      <c r="D1545">
        <v>58518</v>
      </c>
    </row>
    <row r="1546" spans="1:4" x14ac:dyDescent="0.25">
      <c r="A1546">
        <v>5284.0410030000003</v>
      </c>
      <c r="D1546">
        <v>61542</v>
      </c>
    </row>
    <row r="1547" spans="1:4" x14ac:dyDescent="0.25">
      <c r="A1547">
        <v>2891.7267809999998</v>
      </c>
      <c r="D1547">
        <v>56761</v>
      </c>
    </row>
    <row r="1548" spans="1:4" x14ac:dyDescent="0.25">
      <c r="A1548">
        <v>4900.5451119999998</v>
      </c>
      <c r="D1548">
        <v>22976</v>
      </c>
    </row>
    <row r="1549" spans="1:4" x14ac:dyDescent="0.25">
      <c r="A1549">
        <v>20842.596300000001</v>
      </c>
      <c r="D1549">
        <v>0</v>
      </c>
    </row>
    <row r="1550" spans="1:4" x14ac:dyDescent="0.25">
      <c r="A1550">
        <v>8415.6443889999991</v>
      </c>
      <c r="D1550">
        <v>0</v>
      </c>
    </row>
    <row r="1551" spans="1:4" x14ac:dyDescent="0.25">
      <c r="A1551">
        <v>6630.8360940000002</v>
      </c>
      <c r="D1551">
        <v>0</v>
      </c>
    </row>
    <row r="1552" spans="1:4" x14ac:dyDescent="0.25">
      <c r="A1552">
        <v>12036.620510000001</v>
      </c>
      <c r="D1552">
        <v>44428</v>
      </c>
    </row>
    <row r="1553" spans="1:4" x14ac:dyDescent="0.25">
      <c r="A1553">
        <v>3895.0347660000002</v>
      </c>
      <c r="D1553">
        <v>52361</v>
      </c>
    </row>
    <row r="1554" spans="1:4" x14ac:dyDescent="0.25">
      <c r="A1554">
        <v>11701.06985</v>
      </c>
      <c r="D1554">
        <v>32435</v>
      </c>
    </row>
    <row r="1555" spans="1:4" x14ac:dyDescent="0.25">
      <c r="A1555">
        <v>3419.1086949999999</v>
      </c>
      <c r="D1555">
        <v>40272</v>
      </c>
    </row>
    <row r="1556" spans="1:4" x14ac:dyDescent="0.25">
      <c r="A1556">
        <v>7302.7750820000001</v>
      </c>
      <c r="D1556">
        <v>30492</v>
      </c>
    </row>
    <row r="1557" spans="1:4" x14ac:dyDescent="0.25">
      <c r="A1557">
        <v>19685.409110000001</v>
      </c>
      <c r="D1557">
        <v>51524</v>
      </c>
    </row>
    <row r="1558" spans="1:4" x14ac:dyDescent="0.25">
      <c r="A1558">
        <v>2486.0649020000001</v>
      </c>
      <c r="D1558">
        <v>36635</v>
      </c>
    </row>
    <row r="1559" spans="1:4" x14ac:dyDescent="0.25">
      <c r="A1559">
        <v>5224.3288009999997</v>
      </c>
      <c r="D1559">
        <v>83389</v>
      </c>
    </row>
    <row r="1560" spans="1:4" x14ac:dyDescent="0.25">
      <c r="A1560">
        <v>49221.43073</v>
      </c>
      <c r="D1560">
        <v>63035</v>
      </c>
    </row>
    <row r="1561" spans="1:4" x14ac:dyDescent="0.25">
      <c r="A1561">
        <v>3167.8887249999998</v>
      </c>
      <c r="D1561">
        <v>61638</v>
      </c>
    </row>
    <row r="1562" spans="1:4" x14ac:dyDescent="0.25">
      <c r="A1562">
        <v>7805.3128699999997</v>
      </c>
      <c r="D1562">
        <v>21073</v>
      </c>
    </row>
    <row r="1563" spans="1:4" x14ac:dyDescent="0.25">
      <c r="A1563">
        <v>13197.92893</v>
      </c>
      <c r="D1563">
        <v>0</v>
      </c>
    </row>
    <row r="1564" spans="1:4" x14ac:dyDescent="0.25">
      <c r="A1564">
        <v>6234.305918</v>
      </c>
      <c r="D1564">
        <v>0</v>
      </c>
    </row>
    <row r="1565" spans="1:4" x14ac:dyDescent="0.25">
      <c r="A1565">
        <v>7539.6005880000002</v>
      </c>
      <c r="D1565">
        <v>0</v>
      </c>
    </row>
    <row r="1566" spans="1:4" x14ac:dyDescent="0.25">
      <c r="A1566">
        <v>8157.9336290000001</v>
      </c>
      <c r="D1566">
        <v>86811</v>
      </c>
    </row>
    <row r="1567" spans="1:4" x14ac:dyDescent="0.25">
      <c r="A1567">
        <v>13156.748949999999</v>
      </c>
      <c r="D1567">
        <v>72517</v>
      </c>
    </row>
    <row r="1568" spans="1:4" x14ac:dyDescent="0.25">
      <c r="A1568">
        <v>5107.6242009999996</v>
      </c>
      <c r="D1568">
        <v>0</v>
      </c>
    </row>
    <row r="1569" spans="1:4" x14ac:dyDescent="0.25">
      <c r="A1569">
        <v>5339.3883880000003</v>
      </c>
      <c r="D1569">
        <v>84424</v>
      </c>
    </row>
    <row r="1570" spans="1:4" x14ac:dyDescent="0.25">
      <c r="A1570">
        <v>8649.1750229999998</v>
      </c>
      <c r="D1570">
        <v>43383</v>
      </c>
    </row>
    <row r="1571" spans="1:4" x14ac:dyDescent="0.25">
      <c r="A1571">
        <v>7519.1336309999997</v>
      </c>
      <c r="D1571">
        <v>96306</v>
      </c>
    </row>
    <row r="1572" spans="1:4" x14ac:dyDescent="0.25">
      <c r="A1572">
        <v>4293.0095929999998</v>
      </c>
      <c r="D1572">
        <v>0</v>
      </c>
    </row>
    <row r="1573" spans="1:4" x14ac:dyDescent="0.25">
      <c r="A1573">
        <v>4529.0626119999997</v>
      </c>
      <c r="D1573">
        <v>65134</v>
      </c>
    </row>
    <row r="1574" spans="1:4" x14ac:dyDescent="0.25">
      <c r="A1574">
        <v>13160.338900000001</v>
      </c>
      <c r="D1574">
        <v>94125</v>
      </c>
    </row>
    <row r="1575" spans="1:4" x14ac:dyDescent="0.25">
      <c r="A1575">
        <v>13235.54436</v>
      </c>
      <c r="D1575">
        <v>39778</v>
      </c>
    </row>
    <row r="1576" spans="1:4" x14ac:dyDescent="0.25">
      <c r="A1576">
        <v>3744.577726</v>
      </c>
      <c r="D1576">
        <v>0</v>
      </c>
    </row>
    <row r="1577" spans="1:4" x14ac:dyDescent="0.25">
      <c r="A1577">
        <v>28486.072800000002</v>
      </c>
      <c r="D1577">
        <v>91871</v>
      </c>
    </row>
    <row r="1578" spans="1:4" x14ac:dyDescent="0.25">
      <c r="A1578">
        <v>2644.6845560000002</v>
      </c>
      <c r="D1578">
        <v>54000</v>
      </c>
    </row>
    <row r="1579" spans="1:4" x14ac:dyDescent="0.25">
      <c r="A1579">
        <v>5073.2821260000001</v>
      </c>
      <c r="D1579">
        <v>57709</v>
      </c>
    </row>
    <row r="1580" spans="1:4" x14ac:dyDescent="0.25">
      <c r="A1580">
        <v>4272.585137</v>
      </c>
      <c r="D1580">
        <v>81132</v>
      </c>
    </row>
    <row r="1581" spans="1:4" x14ac:dyDescent="0.25">
      <c r="A1581">
        <v>11003.016449999999</v>
      </c>
      <c r="D1581">
        <v>22926</v>
      </c>
    </row>
    <row r="1582" spans="1:4" x14ac:dyDescent="0.25">
      <c r="A1582">
        <v>14181.642819999999</v>
      </c>
      <c r="D1582">
        <v>0</v>
      </c>
    </row>
    <row r="1583" spans="1:4" x14ac:dyDescent="0.25">
      <c r="A1583">
        <v>8875.9655010000006</v>
      </c>
      <c r="D1583">
        <v>69205</v>
      </c>
    </row>
    <row r="1584" spans="1:4" x14ac:dyDescent="0.25">
      <c r="A1584">
        <v>11077.68591</v>
      </c>
      <c r="D1584">
        <v>78011</v>
      </c>
    </row>
    <row r="1585" spans="1:4" x14ac:dyDescent="0.25">
      <c r="A1585">
        <v>2435.6890349999999</v>
      </c>
      <c r="D1585">
        <v>32931</v>
      </c>
    </row>
    <row r="1586" spans="1:4" x14ac:dyDescent="0.25">
      <c r="A1586">
        <v>8743.8521870000004</v>
      </c>
      <c r="D1586">
        <v>99517</v>
      </c>
    </row>
    <row r="1587" spans="1:4" x14ac:dyDescent="0.25">
      <c r="A1587">
        <v>2409.760898</v>
      </c>
      <c r="D1587">
        <v>59665</v>
      </c>
    </row>
    <row r="1588" spans="1:4" x14ac:dyDescent="0.25">
      <c r="A1588">
        <v>2499.4987860000001</v>
      </c>
      <c r="D1588">
        <v>28082</v>
      </c>
    </row>
    <row r="1589" spans="1:4" x14ac:dyDescent="0.25">
      <c r="A1589">
        <v>8528.2886689999996</v>
      </c>
      <c r="D1589">
        <v>91099</v>
      </c>
    </row>
    <row r="1590" spans="1:4" x14ac:dyDescent="0.25">
      <c r="A1590">
        <v>3591.9960639999999</v>
      </c>
      <c r="D1590">
        <v>28013</v>
      </c>
    </row>
    <row r="1591" spans="1:4" x14ac:dyDescent="0.25">
      <c r="A1591">
        <v>8539.8269230000005</v>
      </c>
      <c r="D1591">
        <v>55478</v>
      </c>
    </row>
    <row r="1592" spans="1:4" x14ac:dyDescent="0.25">
      <c r="A1592">
        <v>6990.9178240000001</v>
      </c>
      <c r="D1592">
        <v>22568</v>
      </c>
    </row>
    <row r="1593" spans="1:4" x14ac:dyDescent="0.25">
      <c r="A1593">
        <v>3979.3882469999999</v>
      </c>
      <c r="D1593">
        <v>0</v>
      </c>
    </row>
    <row r="1594" spans="1:4" x14ac:dyDescent="0.25">
      <c r="A1594">
        <v>23950.37443</v>
      </c>
      <c r="D1594">
        <v>39335</v>
      </c>
    </row>
    <row r="1595" spans="1:4" x14ac:dyDescent="0.25">
      <c r="A1595">
        <v>2321.0525280000002</v>
      </c>
      <c r="D1595">
        <v>0</v>
      </c>
    </row>
    <row r="1596" spans="1:4" x14ac:dyDescent="0.25">
      <c r="A1596">
        <v>5087.020469</v>
      </c>
      <c r="D1596">
        <v>0</v>
      </c>
    </row>
    <row r="1597" spans="1:4" x14ac:dyDescent="0.25">
      <c r="A1597">
        <v>4362.9312380000001</v>
      </c>
      <c r="D1597">
        <v>58842</v>
      </c>
    </row>
    <row r="1598" spans="1:4" x14ac:dyDescent="0.25">
      <c r="A1598">
        <v>7457.4681069999997</v>
      </c>
      <c r="D1598">
        <v>0</v>
      </c>
    </row>
    <row r="1599" spans="1:4" x14ac:dyDescent="0.25">
      <c r="A1599">
        <v>7027.7595940000001</v>
      </c>
      <c r="D1599">
        <v>0</v>
      </c>
    </row>
    <row r="1600" spans="1:4" x14ac:dyDescent="0.25">
      <c r="A1600">
        <v>2831.6836640000001</v>
      </c>
      <c r="D1600">
        <v>70037</v>
      </c>
    </row>
    <row r="1601" spans="1:4" x14ac:dyDescent="0.25">
      <c r="A1601">
        <v>4217.8579319999999</v>
      </c>
      <c r="D1601">
        <v>0</v>
      </c>
    </row>
    <row r="1602" spans="1:4" x14ac:dyDescent="0.25">
      <c r="A1602">
        <v>7596.2915309999998</v>
      </c>
      <c r="D1602">
        <v>59847</v>
      </c>
    </row>
    <row r="1603" spans="1:4" x14ac:dyDescent="0.25">
      <c r="A1603">
        <v>8365.6776480000008</v>
      </c>
      <c r="D1603">
        <v>26630</v>
      </c>
    </row>
    <row r="1604" spans="1:4" x14ac:dyDescent="0.25">
      <c r="A1604">
        <v>2726.3929680000001</v>
      </c>
      <c r="D1604">
        <v>48039</v>
      </c>
    </row>
    <row r="1605" spans="1:4" x14ac:dyDescent="0.25">
      <c r="A1605">
        <v>3420.4522069999998</v>
      </c>
      <c r="D1605">
        <v>0</v>
      </c>
    </row>
    <row r="1606" spans="1:4" x14ac:dyDescent="0.25">
      <c r="A1606">
        <v>4839.107156</v>
      </c>
      <c r="D1606">
        <v>0</v>
      </c>
    </row>
    <row r="1607" spans="1:4" x14ac:dyDescent="0.25">
      <c r="A1607">
        <v>4358.5535339999997</v>
      </c>
      <c r="D1607">
        <v>0</v>
      </c>
    </row>
    <row r="1608" spans="1:4" x14ac:dyDescent="0.25">
      <c r="A1608">
        <v>7255.9537920000002</v>
      </c>
      <c r="D1608">
        <v>88891</v>
      </c>
    </row>
    <row r="1609" spans="1:4" x14ac:dyDescent="0.25">
      <c r="A1609">
        <v>23515.85325</v>
      </c>
      <c r="D1609">
        <v>36537</v>
      </c>
    </row>
    <row r="1610" spans="1:4" x14ac:dyDescent="0.25">
      <c r="A1610">
        <v>8396.3276079999996</v>
      </c>
      <c r="D1610">
        <v>0</v>
      </c>
    </row>
    <row r="1611" spans="1:4" x14ac:dyDescent="0.25">
      <c r="A1611">
        <v>5170.9763839999996</v>
      </c>
      <c r="D1611">
        <v>53603</v>
      </c>
    </row>
    <row r="1612" spans="1:4" x14ac:dyDescent="0.25">
      <c r="A1612">
        <v>5585.30807</v>
      </c>
      <c r="D1612">
        <v>0</v>
      </c>
    </row>
    <row r="1613" spans="1:4" x14ac:dyDescent="0.25">
      <c r="A1613">
        <v>8639.4950200000003</v>
      </c>
      <c r="D1613">
        <v>92374</v>
      </c>
    </row>
    <row r="1614" spans="1:4" x14ac:dyDescent="0.25">
      <c r="A1614">
        <v>5281.8334709999999</v>
      </c>
      <c r="D1614">
        <v>39658</v>
      </c>
    </row>
    <row r="1615" spans="1:4" x14ac:dyDescent="0.25">
      <c r="A1615">
        <v>8385.2523469999996</v>
      </c>
      <c r="D1615">
        <v>0</v>
      </c>
    </row>
    <row r="1616" spans="1:4" x14ac:dyDescent="0.25">
      <c r="A1616">
        <v>4633.101259</v>
      </c>
      <c r="D1616">
        <v>0</v>
      </c>
    </row>
    <row r="1617" spans="1:4" x14ac:dyDescent="0.25">
      <c r="A1617">
        <v>2480.392738</v>
      </c>
      <c r="D1617">
        <v>0</v>
      </c>
    </row>
    <row r="1618" spans="1:4" x14ac:dyDescent="0.25">
      <c r="A1618">
        <v>3618.6869379999998</v>
      </c>
      <c r="D1618">
        <v>50755</v>
      </c>
    </row>
    <row r="1619" spans="1:4" x14ac:dyDescent="0.25">
      <c r="A1619">
        <v>2480.0458990000002</v>
      </c>
      <c r="D1619">
        <v>93383</v>
      </c>
    </row>
    <row r="1620" spans="1:4" x14ac:dyDescent="0.25">
      <c r="A1620">
        <v>4893.2915069999999</v>
      </c>
      <c r="D1620">
        <v>0</v>
      </c>
    </row>
    <row r="1621" spans="1:4" x14ac:dyDescent="0.25">
      <c r="A1621">
        <v>10737.68425</v>
      </c>
      <c r="D1621">
        <v>50607</v>
      </c>
    </row>
    <row r="1622" spans="1:4" x14ac:dyDescent="0.25">
      <c r="A1622">
        <v>2616.6139029999999</v>
      </c>
      <c r="D1622">
        <v>72302</v>
      </c>
    </row>
    <row r="1623" spans="1:4" x14ac:dyDescent="0.25">
      <c r="A1623">
        <v>15725.250529999999</v>
      </c>
      <c r="D1623">
        <v>0</v>
      </c>
    </row>
    <row r="1624" spans="1:4" x14ac:dyDescent="0.25">
      <c r="A1624">
        <v>9553.4155279999995</v>
      </c>
      <c r="D1624">
        <v>0</v>
      </c>
    </row>
    <row r="1625" spans="1:4" x14ac:dyDescent="0.25">
      <c r="A1625">
        <v>7507.4553720000004</v>
      </c>
      <c r="D1625">
        <v>60920</v>
      </c>
    </row>
    <row r="1626" spans="1:4" x14ac:dyDescent="0.25">
      <c r="A1626">
        <v>7324.9282020000001</v>
      </c>
      <c r="D1626">
        <v>0</v>
      </c>
    </row>
    <row r="1627" spans="1:4" x14ac:dyDescent="0.25">
      <c r="A1627">
        <v>5333.0381369999996</v>
      </c>
      <c r="D1627">
        <v>55674</v>
      </c>
    </row>
    <row r="1628" spans="1:4" x14ac:dyDescent="0.25">
      <c r="A1628">
        <v>12767.23056</v>
      </c>
      <c r="D1628">
        <v>0</v>
      </c>
    </row>
    <row r="1629" spans="1:4" x14ac:dyDescent="0.25">
      <c r="A1629">
        <v>2829.8639119999998</v>
      </c>
      <c r="D1629">
        <v>25317</v>
      </c>
    </row>
    <row r="1630" spans="1:4" x14ac:dyDescent="0.25">
      <c r="A1630">
        <v>3483.630439</v>
      </c>
      <c r="D1630">
        <v>42983</v>
      </c>
    </row>
    <row r="1631" spans="1:4" x14ac:dyDescent="0.25">
      <c r="A1631">
        <v>4636.5464700000002</v>
      </c>
      <c r="D1631">
        <v>26802</v>
      </c>
    </row>
    <row r="1632" spans="1:4" x14ac:dyDescent="0.25">
      <c r="A1632">
        <v>17530.03658</v>
      </c>
      <c r="D1632">
        <v>0</v>
      </c>
    </row>
    <row r="1633" spans="1:4" x14ac:dyDescent="0.25">
      <c r="A1633">
        <v>6978.7198079999998</v>
      </c>
      <c r="D1633">
        <v>53808</v>
      </c>
    </row>
    <row r="1634" spans="1:4" x14ac:dyDescent="0.25">
      <c r="A1634">
        <v>2912.2484439999998</v>
      </c>
      <c r="D1634">
        <v>93403</v>
      </c>
    </row>
    <row r="1635" spans="1:4" x14ac:dyDescent="0.25">
      <c r="A1635">
        <v>4209.2793380000003</v>
      </c>
      <c r="D1635">
        <v>26435</v>
      </c>
    </row>
    <row r="1636" spans="1:4" x14ac:dyDescent="0.25">
      <c r="A1636">
        <v>5009.8088879999996</v>
      </c>
      <c r="D1636">
        <v>0</v>
      </c>
    </row>
    <row r="1637" spans="1:4" x14ac:dyDescent="0.25">
      <c r="A1637">
        <v>5217.5132869999998</v>
      </c>
      <c r="D1637">
        <v>39854</v>
      </c>
    </row>
    <row r="1638" spans="1:4" x14ac:dyDescent="0.25">
      <c r="A1638">
        <v>11490.33618</v>
      </c>
      <c r="D1638">
        <v>0</v>
      </c>
    </row>
    <row r="1639" spans="1:4" x14ac:dyDescent="0.25">
      <c r="A1639">
        <v>2864.5440170000002</v>
      </c>
      <c r="D1639">
        <v>91368</v>
      </c>
    </row>
    <row r="1640" spans="1:4" x14ac:dyDescent="0.25">
      <c r="A1640">
        <v>8403.9102480000001</v>
      </c>
      <c r="D1640">
        <v>0</v>
      </c>
    </row>
    <row r="1641" spans="1:4" x14ac:dyDescent="0.25">
      <c r="A1641">
        <v>20395.96875</v>
      </c>
      <c r="D1641">
        <v>92850</v>
      </c>
    </row>
    <row r="1642" spans="1:4" x14ac:dyDescent="0.25">
      <c r="A1642">
        <v>36470.3024</v>
      </c>
      <c r="D1642">
        <v>0</v>
      </c>
    </row>
    <row r="1643" spans="1:4" x14ac:dyDescent="0.25">
      <c r="A1643">
        <v>16727.771860000001</v>
      </c>
      <c r="D1643">
        <v>30915</v>
      </c>
    </row>
    <row r="1644" spans="1:4" x14ac:dyDescent="0.25">
      <c r="A1644">
        <v>5801.1282520000004</v>
      </c>
      <c r="D1644">
        <v>48927</v>
      </c>
    </row>
    <row r="1645" spans="1:4" x14ac:dyDescent="0.25">
      <c r="A1645">
        <v>9472.9738109999998</v>
      </c>
      <c r="D1645">
        <v>0</v>
      </c>
    </row>
    <row r="1646" spans="1:4" x14ac:dyDescent="0.25">
      <c r="A1646">
        <v>10484.915349999999</v>
      </c>
      <c r="D1646">
        <v>61108</v>
      </c>
    </row>
    <row r="1647" spans="1:4" x14ac:dyDescent="0.25">
      <c r="A1647">
        <v>4387.3108700000003</v>
      </c>
      <c r="D1647">
        <v>48015</v>
      </c>
    </row>
    <row r="1648" spans="1:4" x14ac:dyDescent="0.25">
      <c r="A1648">
        <v>4522.8835330000002</v>
      </c>
      <c r="D1648">
        <v>0</v>
      </c>
    </row>
    <row r="1649" spans="1:4" x14ac:dyDescent="0.25">
      <c r="A1649">
        <v>5418.1520879999998</v>
      </c>
      <c r="D1649">
        <v>57587</v>
      </c>
    </row>
    <row r="1650" spans="1:4" x14ac:dyDescent="0.25">
      <c r="A1650">
        <v>5246.0572490000004</v>
      </c>
      <c r="D1650">
        <v>70301</v>
      </c>
    </row>
    <row r="1651" spans="1:4" x14ac:dyDescent="0.25">
      <c r="A1651">
        <v>15785.296920000001</v>
      </c>
      <c r="D1651">
        <v>81119</v>
      </c>
    </row>
    <row r="1652" spans="1:4" x14ac:dyDescent="0.25">
      <c r="A1652">
        <v>22110.39804</v>
      </c>
      <c r="D1652">
        <v>65724</v>
      </c>
    </row>
    <row r="1653" spans="1:4" x14ac:dyDescent="0.25">
      <c r="A1653">
        <v>9540.9233949999998</v>
      </c>
      <c r="D1653">
        <v>53351</v>
      </c>
    </row>
    <row r="1654" spans="1:4" x14ac:dyDescent="0.25">
      <c r="A1654">
        <v>4756.1261699999995</v>
      </c>
      <c r="D1654">
        <v>56146</v>
      </c>
    </row>
    <row r="1655" spans="1:4" x14ac:dyDescent="0.25">
      <c r="A1655">
        <v>2447.0531339999998</v>
      </c>
      <c r="D1655">
        <v>84658</v>
      </c>
    </row>
    <row r="1656" spans="1:4" x14ac:dyDescent="0.25">
      <c r="A1656">
        <v>5675.923323</v>
      </c>
      <c r="D1656">
        <v>33257</v>
      </c>
    </row>
    <row r="1657" spans="1:4" x14ac:dyDescent="0.25">
      <c r="A1657">
        <v>2491.2576039999999</v>
      </c>
      <c r="D1657">
        <v>25965</v>
      </c>
    </row>
    <row r="1658" spans="1:4" x14ac:dyDescent="0.25">
      <c r="A1658">
        <v>7308.4338639999996</v>
      </c>
      <c r="D1658">
        <v>31115</v>
      </c>
    </row>
    <row r="1659" spans="1:4" x14ac:dyDescent="0.25">
      <c r="A1659">
        <v>32871.747790000001</v>
      </c>
      <c r="D1659">
        <v>78487</v>
      </c>
    </row>
    <row r="1660" spans="1:4" x14ac:dyDescent="0.25">
      <c r="A1660">
        <v>5228.9201300000004</v>
      </c>
      <c r="D1660">
        <v>92472</v>
      </c>
    </row>
    <row r="1661" spans="1:4" x14ac:dyDescent="0.25">
      <c r="A1661">
        <v>20700.8645</v>
      </c>
      <c r="D1661">
        <v>0</v>
      </c>
    </row>
    <row r="1662" spans="1:4" x14ac:dyDescent="0.25">
      <c r="A1662">
        <v>5800.1718810000002</v>
      </c>
      <c r="D1662">
        <v>25472</v>
      </c>
    </row>
    <row r="1663" spans="1:4" x14ac:dyDescent="0.25">
      <c r="A1663">
        <v>4330.3860199999999</v>
      </c>
      <c r="D1663">
        <v>60475</v>
      </c>
    </row>
    <row r="1664" spans="1:4" x14ac:dyDescent="0.25">
      <c r="A1664">
        <v>6292.7353560000001</v>
      </c>
      <c r="D1664">
        <v>26577</v>
      </c>
    </row>
    <row r="1665" spans="1:4" x14ac:dyDescent="0.25">
      <c r="A1665">
        <v>4917.8896379999996</v>
      </c>
      <c r="D1665">
        <v>0</v>
      </c>
    </row>
    <row r="1666" spans="1:4" x14ac:dyDescent="0.25">
      <c r="A1666">
        <v>5165.8100480000003</v>
      </c>
      <c r="D1666">
        <v>43461</v>
      </c>
    </row>
    <row r="1667" spans="1:4" x14ac:dyDescent="0.25">
      <c r="A1667">
        <v>6291.5899589999999</v>
      </c>
      <c r="D1667">
        <v>0</v>
      </c>
    </row>
    <row r="1668" spans="1:4" x14ac:dyDescent="0.25">
      <c r="A1668">
        <v>4582.6741499999998</v>
      </c>
      <c r="D1668">
        <v>69085</v>
      </c>
    </row>
    <row r="1669" spans="1:4" x14ac:dyDescent="0.25">
      <c r="A1669">
        <v>6062.4416140000003</v>
      </c>
      <c r="D1669">
        <v>0</v>
      </c>
    </row>
    <row r="1670" spans="1:4" x14ac:dyDescent="0.25">
      <c r="A1670">
        <v>3417.2049529999999</v>
      </c>
      <c r="D1670">
        <v>42526</v>
      </c>
    </row>
    <row r="1671" spans="1:4" x14ac:dyDescent="0.25">
      <c r="A1671">
        <v>5830.5613640000001</v>
      </c>
      <c r="D1671">
        <v>0</v>
      </c>
    </row>
    <row r="1672" spans="1:4" x14ac:dyDescent="0.25">
      <c r="A1672">
        <v>3742.5790830000001</v>
      </c>
      <c r="D1672">
        <v>0</v>
      </c>
    </row>
    <row r="1673" spans="1:4" x14ac:dyDescent="0.25">
      <c r="A1673">
        <v>3849.5966969999999</v>
      </c>
      <c r="D1673">
        <v>0</v>
      </c>
    </row>
    <row r="1674" spans="1:4" x14ac:dyDescent="0.25">
      <c r="A1674">
        <v>15265.81488</v>
      </c>
      <c r="D1674">
        <v>58361</v>
      </c>
    </row>
    <row r="1675" spans="1:4" x14ac:dyDescent="0.25">
      <c r="A1675">
        <v>5317.807221</v>
      </c>
      <c r="D1675">
        <v>74092</v>
      </c>
    </row>
    <row r="1676" spans="1:4" x14ac:dyDescent="0.25">
      <c r="A1676">
        <v>2374.80917</v>
      </c>
      <c r="D1676">
        <v>0</v>
      </c>
    </row>
    <row r="1677" spans="1:4" x14ac:dyDescent="0.25">
      <c r="A1677">
        <v>5639.9419740000003</v>
      </c>
      <c r="D1677">
        <v>73168</v>
      </c>
    </row>
    <row r="1678" spans="1:4" x14ac:dyDescent="0.25">
      <c r="A1678">
        <v>3362.4144419999998</v>
      </c>
      <c r="D1678">
        <v>22853</v>
      </c>
    </row>
    <row r="1679" spans="1:4" x14ac:dyDescent="0.25">
      <c r="A1679">
        <v>4512.2043910000002</v>
      </c>
      <c r="D1679">
        <v>0</v>
      </c>
    </row>
    <row r="1680" spans="1:4" x14ac:dyDescent="0.25">
      <c r="A1680">
        <v>7264.803903</v>
      </c>
      <c r="D1680">
        <v>12075</v>
      </c>
    </row>
    <row r="1681" spans="1:4" x14ac:dyDescent="0.25">
      <c r="A1681">
        <v>8658.8638129999999</v>
      </c>
      <c r="D1681">
        <v>62464</v>
      </c>
    </row>
    <row r="1682" spans="1:4" x14ac:dyDescent="0.25">
      <c r="A1682">
        <v>5498.9406790000003</v>
      </c>
      <c r="D1682">
        <v>22520</v>
      </c>
    </row>
    <row r="1683" spans="1:4" x14ac:dyDescent="0.25">
      <c r="A1683">
        <v>5599.382893</v>
      </c>
      <c r="D1683">
        <v>35012</v>
      </c>
    </row>
    <row r="1684" spans="1:4" x14ac:dyDescent="0.25">
      <c r="A1684">
        <v>15228.19865</v>
      </c>
      <c r="D1684">
        <v>95140</v>
      </c>
    </row>
    <row r="1685" spans="1:4" x14ac:dyDescent="0.25">
      <c r="A1685">
        <v>3644.8335539999998</v>
      </c>
      <c r="D1685">
        <v>82477</v>
      </c>
    </row>
    <row r="1686" spans="1:4" x14ac:dyDescent="0.25">
      <c r="A1686">
        <v>3693.4408330000001</v>
      </c>
      <c r="D1686">
        <v>85871</v>
      </c>
    </row>
    <row r="1687" spans="1:4" x14ac:dyDescent="0.25">
      <c r="A1687">
        <v>8742.0577599999997</v>
      </c>
      <c r="D1687">
        <v>71592</v>
      </c>
    </row>
    <row r="1688" spans="1:4" x14ac:dyDescent="0.25">
      <c r="A1688">
        <v>5275.6269560000001</v>
      </c>
      <c r="D1688">
        <v>70446</v>
      </c>
    </row>
    <row r="1689" spans="1:4" x14ac:dyDescent="0.25">
      <c r="A1689">
        <v>9283.7377730000007</v>
      </c>
      <c r="D1689">
        <v>24314</v>
      </c>
    </row>
    <row r="1690" spans="1:4" x14ac:dyDescent="0.25">
      <c r="A1690">
        <v>2551.2266920000002</v>
      </c>
      <c r="D1690">
        <v>79751</v>
      </c>
    </row>
    <row r="1691" spans="1:4" x14ac:dyDescent="0.25">
      <c r="A1691">
        <v>5811.9181120000003</v>
      </c>
      <c r="D1691">
        <v>83318</v>
      </c>
    </row>
    <row r="1692" spans="1:4" x14ac:dyDescent="0.25">
      <c r="A1692">
        <v>4064.6706389999999</v>
      </c>
      <c r="D1692">
        <v>26161</v>
      </c>
    </row>
    <row r="1693" spans="1:4" x14ac:dyDescent="0.25">
      <c r="A1693">
        <v>2841.443088</v>
      </c>
      <c r="D1693">
        <v>30473</v>
      </c>
    </row>
    <row r="1694" spans="1:4" x14ac:dyDescent="0.25">
      <c r="A1694">
        <v>6832.1338720000003</v>
      </c>
      <c r="D1694">
        <v>50472</v>
      </c>
    </row>
    <row r="1695" spans="1:4" x14ac:dyDescent="0.25">
      <c r="A1695">
        <v>5201.9714270000004</v>
      </c>
      <c r="D1695">
        <v>94186</v>
      </c>
    </row>
    <row r="1696" spans="1:4" x14ac:dyDescent="0.25">
      <c r="A1696">
        <v>5484.5881550000004</v>
      </c>
      <c r="D1696">
        <v>47611</v>
      </c>
    </row>
    <row r="1697" spans="1:4" x14ac:dyDescent="0.25">
      <c r="A1697">
        <v>7672.6813659999998</v>
      </c>
      <c r="D1697">
        <v>0</v>
      </c>
    </row>
    <row r="1698" spans="1:4" x14ac:dyDescent="0.25">
      <c r="A1698">
        <v>8272.485353</v>
      </c>
      <c r="D1698">
        <v>91245</v>
      </c>
    </row>
    <row r="1699" spans="1:4" x14ac:dyDescent="0.25">
      <c r="A1699">
        <v>3330.6727609999998</v>
      </c>
      <c r="D1699">
        <v>45944</v>
      </c>
    </row>
    <row r="1700" spans="1:4" x14ac:dyDescent="0.25">
      <c r="A1700">
        <v>5562.4563859999998</v>
      </c>
      <c r="D1700">
        <v>59649</v>
      </c>
    </row>
    <row r="1701" spans="1:4" x14ac:dyDescent="0.25">
      <c r="A1701">
        <v>2452.7385749999999</v>
      </c>
      <c r="D1701">
        <v>52785</v>
      </c>
    </row>
    <row r="1702" spans="1:4" x14ac:dyDescent="0.25">
      <c r="A1702">
        <v>7920.2828799999997</v>
      </c>
      <c r="D1702">
        <v>59648</v>
      </c>
    </row>
    <row r="1703" spans="1:4" x14ac:dyDescent="0.25">
      <c r="A1703">
        <v>3861.486269</v>
      </c>
      <c r="D1703">
        <v>93272</v>
      </c>
    </row>
    <row r="1704" spans="1:4" x14ac:dyDescent="0.25">
      <c r="A1704">
        <v>5764.7841589999998</v>
      </c>
      <c r="D1704">
        <v>22134</v>
      </c>
    </row>
    <row r="1705" spans="1:4" x14ac:dyDescent="0.25">
      <c r="A1705">
        <v>5375.8427869999996</v>
      </c>
      <c r="D1705">
        <v>69050</v>
      </c>
    </row>
    <row r="1706" spans="1:4" x14ac:dyDescent="0.25">
      <c r="A1706">
        <v>2882.3505559999999</v>
      </c>
      <c r="D1706">
        <v>87798</v>
      </c>
    </row>
    <row r="1707" spans="1:4" x14ac:dyDescent="0.25">
      <c r="A1707">
        <v>2213.1879349999999</v>
      </c>
      <c r="D1707">
        <v>0</v>
      </c>
    </row>
    <row r="1708" spans="1:4" x14ac:dyDescent="0.25">
      <c r="A1708">
        <v>9429.6293669999995</v>
      </c>
      <c r="D1708">
        <v>43811</v>
      </c>
    </row>
    <row r="1709" spans="1:4" x14ac:dyDescent="0.25">
      <c r="A1709">
        <v>6239.2575409999999</v>
      </c>
      <c r="D1709">
        <v>0</v>
      </c>
    </row>
    <row r="1710" spans="1:4" x14ac:dyDescent="0.25">
      <c r="A1710">
        <v>7668.8095949999997</v>
      </c>
      <c r="D1710">
        <v>92456</v>
      </c>
    </row>
    <row r="1711" spans="1:4" x14ac:dyDescent="0.25">
      <c r="A1711">
        <v>13770.97618</v>
      </c>
      <c r="D1711">
        <v>59207</v>
      </c>
    </row>
    <row r="1712" spans="1:4" x14ac:dyDescent="0.25">
      <c r="A1712">
        <v>2742.844251</v>
      </c>
      <c r="D1712">
        <v>64519</v>
      </c>
    </row>
    <row r="1713" spans="1:4" x14ac:dyDescent="0.25">
      <c r="A1713">
        <v>13466.92071</v>
      </c>
      <c r="D1713">
        <v>11432</v>
      </c>
    </row>
    <row r="1714" spans="1:4" x14ac:dyDescent="0.25">
      <c r="A1714">
        <v>8858.3520320000007</v>
      </c>
      <c r="D1714">
        <v>0</v>
      </c>
    </row>
    <row r="1715" spans="1:4" x14ac:dyDescent="0.25">
      <c r="A1715">
        <v>8485.3300039999995</v>
      </c>
      <c r="D1715">
        <v>32607</v>
      </c>
    </row>
    <row r="1716" spans="1:4" x14ac:dyDescent="0.25">
      <c r="A1716">
        <v>7744.6444439999996</v>
      </c>
      <c r="D1716">
        <v>26444</v>
      </c>
    </row>
    <row r="1717" spans="1:4" x14ac:dyDescent="0.25">
      <c r="A1717">
        <v>5894.9073749999998</v>
      </c>
      <c r="D1717">
        <v>39381</v>
      </c>
    </row>
    <row r="1718" spans="1:4" x14ac:dyDescent="0.25">
      <c r="A1718">
        <v>5770.6840970000003</v>
      </c>
      <c r="D1718">
        <v>0</v>
      </c>
    </row>
    <row r="1719" spans="1:4" x14ac:dyDescent="0.25">
      <c r="A1719">
        <v>5261.1175059999996</v>
      </c>
      <c r="D1719">
        <v>90217</v>
      </c>
    </row>
    <row r="1720" spans="1:4" x14ac:dyDescent="0.25">
      <c r="A1720">
        <v>2403.5394700000002</v>
      </c>
      <c r="D1720">
        <v>24248</v>
      </c>
    </row>
    <row r="1721" spans="1:4" x14ac:dyDescent="0.25">
      <c r="A1721">
        <v>9124.600015</v>
      </c>
      <c r="D1721">
        <v>99368</v>
      </c>
    </row>
    <row r="1722" spans="1:4" x14ac:dyDescent="0.25">
      <c r="A1722">
        <v>26180.80528</v>
      </c>
      <c r="D1722">
        <v>68189</v>
      </c>
    </row>
    <row r="1723" spans="1:4" x14ac:dyDescent="0.25">
      <c r="A1723">
        <v>15641.25856</v>
      </c>
      <c r="D1723">
        <v>32370</v>
      </c>
    </row>
    <row r="1724" spans="1:4" x14ac:dyDescent="0.25">
      <c r="A1724">
        <v>2574.0203759999999</v>
      </c>
      <c r="D1724">
        <v>34990</v>
      </c>
    </row>
    <row r="1725" spans="1:4" x14ac:dyDescent="0.25">
      <c r="A1725">
        <v>5319.8387290000001</v>
      </c>
      <c r="D1725">
        <v>25714</v>
      </c>
    </row>
    <row r="1726" spans="1:4" x14ac:dyDescent="0.25">
      <c r="A1726">
        <v>7496.0065880000002</v>
      </c>
      <c r="D1726">
        <v>61091</v>
      </c>
    </row>
    <row r="1727" spans="1:4" x14ac:dyDescent="0.25">
      <c r="A1727">
        <v>12174.58958</v>
      </c>
      <c r="D1727">
        <v>88184</v>
      </c>
    </row>
    <row r="1728" spans="1:4" x14ac:dyDescent="0.25">
      <c r="A1728">
        <v>2605.5708279999999</v>
      </c>
      <c r="D1728">
        <v>60252</v>
      </c>
    </row>
    <row r="1729" spans="1:4" x14ac:dyDescent="0.25">
      <c r="A1729">
        <v>2707.2084599999998</v>
      </c>
      <c r="D1729">
        <v>80985</v>
      </c>
    </row>
    <row r="1730" spans="1:4" x14ac:dyDescent="0.25">
      <c r="A1730">
        <v>5528.2128069999999</v>
      </c>
      <c r="D1730">
        <v>36088</v>
      </c>
    </row>
    <row r="1731" spans="1:4" x14ac:dyDescent="0.25">
      <c r="A1731">
        <v>8819.0189339999997</v>
      </c>
      <c r="D1731">
        <v>99845</v>
      </c>
    </row>
    <row r="1732" spans="1:4" x14ac:dyDescent="0.25">
      <c r="A1732">
        <v>19014.47625</v>
      </c>
      <c r="D1732">
        <v>29822</v>
      </c>
    </row>
    <row r="1733" spans="1:4" x14ac:dyDescent="0.25">
      <c r="A1733">
        <v>8169.5139820000004</v>
      </c>
      <c r="D1733">
        <v>40803</v>
      </c>
    </row>
    <row r="1734" spans="1:4" x14ac:dyDescent="0.25">
      <c r="A1734">
        <v>7708.8838850000002</v>
      </c>
      <c r="D1734">
        <v>71134</v>
      </c>
    </row>
    <row r="1735" spans="1:4" x14ac:dyDescent="0.25">
      <c r="A1735">
        <v>5528.2128069999999</v>
      </c>
      <c r="D1735">
        <v>36088</v>
      </c>
    </row>
    <row r="1736" spans="1:4" x14ac:dyDescent="0.25">
      <c r="A1736">
        <v>12128.4467</v>
      </c>
      <c r="D1736">
        <v>29431</v>
      </c>
    </row>
    <row r="1737" spans="1:4" x14ac:dyDescent="0.25">
      <c r="A1737">
        <v>9080.2828399999999</v>
      </c>
      <c r="D1737">
        <v>68073</v>
      </c>
    </row>
    <row r="1738" spans="1:4" x14ac:dyDescent="0.25">
      <c r="A1738">
        <v>6796.8447690000003</v>
      </c>
      <c r="D1738">
        <v>17937</v>
      </c>
    </row>
    <row r="1739" spans="1:4" x14ac:dyDescent="0.25">
      <c r="A1739">
        <v>2867.3121970000002</v>
      </c>
      <c r="D1739">
        <v>23376</v>
      </c>
    </row>
    <row r="1740" spans="1:4" x14ac:dyDescent="0.25">
      <c r="A1740">
        <v>2395.5700000000002</v>
      </c>
      <c r="D1740">
        <v>21986</v>
      </c>
    </row>
    <row r="1741" spans="1:4" x14ac:dyDescent="0.25">
      <c r="A1741">
        <v>7094.1677170000003</v>
      </c>
      <c r="D1741">
        <v>23032</v>
      </c>
    </row>
    <row r="1742" spans="1:4" x14ac:dyDescent="0.25">
      <c r="A1742">
        <v>4128.0913339999997</v>
      </c>
      <c r="D1742">
        <v>32114</v>
      </c>
    </row>
    <row r="1743" spans="1:4" x14ac:dyDescent="0.25">
      <c r="A1743">
        <v>4046.9360649999999</v>
      </c>
      <c r="D1743">
        <v>13330</v>
      </c>
    </row>
    <row r="1744" spans="1:4" x14ac:dyDescent="0.25">
      <c r="A1744">
        <v>4869.2827829999997</v>
      </c>
      <c r="D1744">
        <v>44934</v>
      </c>
    </row>
    <row r="1745" spans="1:4" x14ac:dyDescent="0.25">
      <c r="A1745">
        <v>2902.1518970000002</v>
      </c>
      <c r="D1745">
        <v>96137</v>
      </c>
    </row>
    <row r="1746" spans="1:4" x14ac:dyDescent="0.25">
      <c r="A1746">
        <v>4282.9479709999996</v>
      </c>
      <c r="D1746">
        <v>40864</v>
      </c>
    </row>
    <row r="1747" spans="1:4" x14ac:dyDescent="0.25">
      <c r="A1747">
        <v>7750.1203230000001</v>
      </c>
      <c r="D1747">
        <v>22668</v>
      </c>
    </row>
    <row r="1748" spans="1:4" x14ac:dyDescent="0.25">
      <c r="A1748">
        <v>6627.1746290000001</v>
      </c>
      <c r="D1748">
        <v>90751</v>
      </c>
    </row>
    <row r="1749" spans="1:4" x14ac:dyDescent="0.25">
      <c r="A1749">
        <v>7474.6057689999998</v>
      </c>
      <c r="D1749">
        <v>44186</v>
      </c>
    </row>
    <row r="1750" spans="1:4" x14ac:dyDescent="0.25">
      <c r="A1750">
        <v>5561.291397</v>
      </c>
      <c r="D1750">
        <v>92678</v>
      </c>
    </row>
    <row r="1751" spans="1:4" x14ac:dyDescent="0.25">
      <c r="A1751">
        <v>6098.4621139999999</v>
      </c>
      <c r="D1751">
        <v>74257</v>
      </c>
    </row>
    <row r="1752" spans="1:4" x14ac:dyDescent="0.25">
      <c r="A1752">
        <v>2859.5289299999999</v>
      </c>
      <c r="D1752">
        <v>99981</v>
      </c>
    </row>
    <row r="1753" spans="1:4" x14ac:dyDescent="0.25">
      <c r="A1753">
        <v>5994.4246270000003</v>
      </c>
      <c r="D1753">
        <v>0</v>
      </c>
    </row>
    <row r="1754" spans="1:4" x14ac:dyDescent="0.25">
      <c r="A1754">
        <v>5635.2494859999997</v>
      </c>
      <c r="D1754">
        <v>19591</v>
      </c>
    </row>
    <row r="1755" spans="1:4" x14ac:dyDescent="0.25">
      <c r="A1755">
        <v>5067.2083380000004</v>
      </c>
      <c r="D1755">
        <v>29095</v>
      </c>
    </row>
    <row r="1756" spans="1:4" x14ac:dyDescent="0.25">
      <c r="A1756">
        <v>2263.2846079999999</v>
      </c>
      <c r="D1756">
        <v>0</v>
      </c>
    </row>
    <row r="1757" spans="1:4" x14ac:dyDescent="0.25">
      <c r="A1757">
        <v>14435.673650000001</v>
      </c>
      <c r="D1757">
        <v>60880</v>
      </c>
    </row>
    <row r="1758" spans="1:4" x14ac:dyDescent="0.25">
      <c r="A1758">
        <v>4928.3970769999996</v>
      </c>
      <c r="D1758">
        <v>61785</v>
      </c>
    </row>
    <row r="1759" spans="1:4" x14ac:dyDescent="0.25">
      <c r="A1759">
        <v>12036.620510000001</v>
      </c>
      <c r="D1759">
        <v>44428</v>
      </c>
    </row>
    <row r="1760" spans="1:4" x14ac:dyDescent="0.25">
      <c r="A1760">
        <v>8564.7682260000001</v>
      </c>
      <c r="D1760">
        <v>95697</v>
      </c>
    </row>
    <row r="1761" spans="1:4" x14ac:dyDescent="0.25">
      <c r="A1761">
        <v>2361.8839090000001</v>
      </c>
      <c r="D1761">
        <v>18064</v>
      </c>
    </row>
    <row r="1762" spans="1:4" x14ac:dyDescent="0.25">
      <c r="A1762">
        <v>5565.6932820000002</v>
      </c>
      <c r="D1762">
        <v>74720</v>
      </c>
    </row>
    <row r="1763" spans="1:4" x14ac:dyDescent="0.25">
      <c r="A1763">
        <v>5146.8097600000001</v>
      </c>
      <c r="D1763">
        <v>22594</v>
      </c>
    </row>
    <row r="1764" spans="1:4" x14ac:dyDescent="0.25">
      <c r="A1764">
        <v>2938.0803270000001</v>
      </c>
      <c r="D1764">
        <v>40987</v>
      </c>
    </row>
    <row r="1765" spans="1:4" x14ac:dyDescent="0.25">
      <c r="A1765">
        <v>14432.746440000001</v>
      </c>
      <c r="D1765">
        <v>24561</v>
      </c>
    </row>
    <row r="1766" spans="1:4" x14ac:dyDescent="0.25">
      <c r="A1766">
        <v>13027.41984</v>
      </c>
      <c r="D1766">
        <v>76456</v>
      </c>
    </row>
    <row r="1767" spans="1:4" x14ac:dyDescent="0.25">
      <c r="A1767">
        <v>2451.9887829999998</v>
      </c>
      <c r="D1767">
        <v>65828</v>
      </c>
    </row>
    <row r="1768" spans="1:4" x14ac:dyDescent="0.25">
      <c r="A1768">
        <v>4661.984144</v>
      </c>
      <c r="D1768">
        <v>0</v>
      </c>
    </row>
    <row r="1769" spans="1:4" x14ac:dyDescent="0.25">
      <c r="A1769">
        <v>5600.0101789999999</v>
      </c>
      <c r="D1769">
        <v>63621</v>
      </c>
    </row>
    <row r="1770" spans="1:4" x14ac:dyDescent="0.25">
      <c r="A1770">
        <v>4016.1327719999999</v>
      </c>
      <c r="D1770">
        <v>10074</v>
      </c>
    </row>
    <row r="1771" spans="1:4" x14ac:dyDescent="0.25">
      <c r="A1771">
        <v>22195.80299</v>
      </c>
      <c r="D1771">
        <v>78965</v>
      </c>
    </row>
    <row r="1772" spans="1:4" x14ac:dyDescent="0.25">
      <c r="A1772">
        <v>7343.3537159999996</v>
      </c>
      <c r="D1772">
        <v>0</v>
      </c>
    </row>
    <row r="1773" spans="1:4" x14ac:dyDescent="0.25">
      <c r="A1773">
        <v>4804.5142740000001</v>
      </c>
      <c r="D1773">
        <v>23604</v>
      </c>
    </row>
    <row r="1774" spans="1:4" x14ac:dyDescent="0.25">
      <c r="A1774">
        <v>2735.5388589999998</v>
      </c>
      <c r="D1774">
        <v>99205</v>
      </c>
    </row>
    <row r="1775" spans="1:4" x14ac:dyDescent="0.25">
      <c r="A1775">
        <v>6940.9728230000001</v>
      </c>
      <c r="D1775">
        <v>0</v>
      </c>
    </row>
    <row r="1776" spans="1:4" x14ac:dyDescent="0.25">
      <c r="A1776">
        <v>2396.2192920000002</v>
      </c>
      <c r="D1776">
        <v>0</v>
      </c>
    </row>
    <row r="1777" spans="1:4" x14ac:dyDescent="0.25">
      <c r="A1777">
        <v>5380.8986359999999</v>
      </c>
      <c r="D1777">
        <v>55350</v>
      </c>
    </row>
    <row r="1778" spans="1:4" x14ac:dyDescent="0.25">
      <c r="A1778">
        <v>8432.8157310000006</v>
      </c>
      <c r="D1778">
        <v>21052</v>
      </c>
    </row>
    <row r="1779" spans="1:4" x14ac:dyDescent="0.25">
      <c r="A1779">
        <v>7556.507482</v>
      </c>
      <c r="D1779">
        <v>0</v>
      </c>
    </row>
    <row r="1780" spans="1:4" x14ac:dyDescent="0.25">
      <c r="A1780">
        <v>7787.4316840000001</v>
      </c>
      <c r="D1780">
        <v>24664</v>
      </c>
    </row>
    <row r="1781" spans="1:4" x14ac:dyDescent="0.25">
      <c r="A1781">
        <v>4787.8128969999998</v>
      </c>
      <c r="D1781">
        <v>45225</v>
      </c>
    </row>
    <row r="1782" spans="1:4" x14ac:dyDescent="0.25">
      <c r="A1782">
        <v>9707.6475520000004</v>
      </c>
      <c r="D1782">
        <v>30430</v>
      </c>
    </row>
    <row r="1783" spans="1:4" x14ac:dyDescent="0.25">
      <c r="A1783">
        <v>2552.226197</v>
      </c>
      <c r="D1783">
        <v>35149</v>
      </c>
    </row>
    <row r="1784" spans="1:4" x14ac:dyDescent="0.25">
      <c r="A1784">
        <v>5223.4292649999998</v>
      </c>
      <c r="D1784">
        <v>16513</v>
      </c>
    </row>
    <row r="1785" spans="1:4" x14ac:dyDescent="0.25">
      <c r="A1785">
        <v>5010.4493300000004</v>
      </c>
      <c r="D1785">
        <v>10892</v>
      </c>
    </row>
    <row r="1786" spans="1:4" x14ac:dyDescent="0.25">
      <c r="A1786">
        <v>5597.1249600000001</v>
      </c>
      <c r="D1786">
        <v>37995</v>
      </c>
    </row>
    <row r="1787" spans="1:4" x14ac:dyDescent="0.25">
      <c r="A1787">
        <v>4457.9362520000004</v>
      </c>
      <c r="D1787">
        <v>54704</v>
      </c>
    </row>
    <row r="1788" spans="1:4" x14ac:dyDescent="0.25">
      <c r="A1788">
        <v>8200.7872800000005</v>
      </c>
      <c r="D1788">
        <v>25381</v>
      </c>
    </row>
    <row r="1789" spans="1:4" x14ac:dyDescent="0.25">
      <c r="A1789">
        <v>2746.080105</v>
      </c>
      <c r="D1789">
        <v>0</v>
      </c>
    </row>
    <row r="1790" spans="1:4" x14ac:dyDescent="0.25">
      <c r="A1790">
        <v>10215.77915</v>
      </c>
      <c r="D1790">
        <v>18150</v>
      </c>
    </row>
    <row r="1791" spans="1:4" x14ac:dyDescent="0.25">
      <c r="A1791">
        <v>2453.5707940000002</v>
      </c>
      <c r="D1791">
        <v>29735</v>
      </c>
    </row>
    <row r="1792" spans="1:4" x14ac:dyDescent="0.25">
      <c r="A1792">
        <v>5872.9588169999997</v>
      </c>
      <c r="D1792">
        <v>77156</v>
      </c>
    </row>
    <row r="1793" spans="1:4" x14ac:dyDescent="0.25">
      <c r="A1793">
        <v>3118.9279489999999</v>
      </c>
      <c r="D1793">
        <v>88782</v>
      </c>
    </row>
    <row r="1794" spans="1:4" x14ac:dyDescent="0.25">
      <c r="A1794">
        <v>5568.6564920000001</v>
      </c>
      <c r="D1794">
        <v>51489</v>
      </c>
    </row>
    <row r="1795" spans="1:4" x14ac:dyDescent="0.25">
      <c r="A1795">
        <v>9029.7146599999996</v>
      </c>
      <c r="D1795">
        <v>16972</v>
      </c>
    </row>
    <row r="1796" spans="1:4" x14ac:dyDescent="0.25">
      <c r="A1796">
        <v>7591.8271709999999</v>
      </c>
      <c r="D1796">
        <v>99359</v>
      </c>
    </row>
    <row r="1797" spans="1:4" x14ac:dyDescent="0.25">
      <c r="A1797">
        <v>2255.312942</v>
      </c>
      <c r="D1797">
        <v>58289</v>
      </c>
    </row>
    <row r="1798" spans="1:4" x14ac:dyDescent="0.25">
      <c r="A1798">
        <v>32613.69038</v>
      </c>
      <c r="D1798">
        <v>45173</v>
      </c>
    </row>
    <row r="1799" spans="1:4" x14ac:dyDescent="0.25">
      <c r="A1799">
        <v>9445.6494610000009</v>
      </c>
      <c r="D1799">
        <v>93246</v>
      </c>
    </row>
    <row r="1800" spans="1:4" x14ac:dyDescent="0.25">
      <c r="A1800">
        <v>6803.5967680000003</v>
      </c>
      <c r="D1800">
        <v>43758</v>
      </c>
    </row>
    <row r="1801" spans="1:4" x14ac:dyDescent="0.25">
      <c r="A1801">
        <v>9766.2171259999996</v>
      </c>
      <c r="D1801">
        <v>75651</v>
      </c>
    </row>
    <row r="1802" spans="1:4" x14ac:dyDescent="0.25">
      <c r="A1802">
        <v>7294.8461319999997</v>
      </c>
      <c r="D1802">
        <v>0</v>
      </c>
    </row>
    <row r="1803" spans="1:4" x14ac:dyDescent="0.25">
      <c r="A1803">
        <v>5682.5153460000001</v>
      </c>
      <c r="D1803">
        <v>36938</v>
      </c>
    </row>
    <row r="1804" spans="1:4" x14ac:dyDescent="0.25">
      <c r="A1804">
        <v>6332.9418180000002</v>
      </c>
      <c r="D1804">
        <v>50843</v>
      </c>
    </row>
    <row r="1805" spans="1:4" x14ac:dyDescent="0.25">
      <c r="A1805">
        <v>4916.5770339999999</v>
      </c>
      <c r="D1805">
        <v>21907</v>
      </c>
    </row>
    <row r="1806" spans="1:4" x14ac:dyDescent="0.25">
      <c r="A1806">
        <v>4798.2408889999997</v>
      </c>
      <c r="D1806">
        <v>77846</v>
      </c>
    </row>
    <row r="1807" spans="1:4" x14ac:dyDescent="0.25">
      <c r="A1807">
        <v>10408.968650000001</v>
      </c>
      <c r="D1807">
        <v>20228</v>
      </c>
    </row>
    <row r="1808" spans="1:4" x14ac:dyDescent="0.25">
      <c r="A1808">
        <v>9247.4644169999992</v>
      </c>
      <c r="D1808">
        <v>97030</v>
      </c>
    </row>
    <row r="1809" spans="1:4" x14ac:dyDescent="0.25">
      <c r="A1809">
        <v>7322.9288500000002</v>
      </c>
      <c r="D1809">
        <v>80864</v>
      </c>
    </row>
    <row r="1810" spans="1:4" x14ac:dyDescent="0.25">
      <c r="A1810">
        <v>8275.9001040000003</v>
      </c>
      <c r="D1810">
        <v>48197</v>
      </c>
    </row>
    <row r="1811" spans="1:4" x14ac:dyDescent="0.25">
      <c r="A1811">
        <v>5635.4036770000002</v>
      </c>
      <c r="D1811">
        <v>70837</v>
      </c>
    </row>
    <row r="1812" spans="1:4" x14ac:dyDescent="0.25">
      <c r="A1812">
        <v>14970.285089999999</v>
      </c>
      <c r="D1812">
        <v>85297</v>
      </c>
    </row>
    <row r="1813" spans="1:4" x14ac:dyDescent="0.25">
      <c r="A1813">
        <v>9336.3369220000004</v>
      </c>
      <c r="D1813">
        <v>70177</v>
      </c>
    </row>
    <row r="1814" spans="1:4" x14ac:dyDescent="0.25">
      <c r="A1814">
        <v>48356.96084</v>
      </c>
      <c r="D1814">
        <v>52499</v>
      </c>
    </row>
    <row r="1815" spans="1:4" x14ac:dyDescent="0.25">
      <c r="A1815">
        <v>5686.9152590000003</v>
      </c>
      <c r="D1815">
        <v>63143</v>
      </c>
    </row>
    <row r="1816" spans="1:4" x14ac:dyDescent="0.25">
      <c r="A1816">
        <v>8622.8353750000006</v>
      </c>
      <c r="D1816">
        <v>97361</v>
      </c>
    </row>
    <row r="1817" spans="1:4" x14ac:dyDescent="0.25">
      <c r="A1817">
        <v>5079.6747859999996</v>
      </c>
      <c r="D1817">
        <v>50052</v>
      </c>
    </row>
    <row r="1818" spans="1:4" x14ac:dyDescent="0.25">
      <c r="A1818">
        <v>5623.314472</v>
      </c>
      <c r="D1818">
        <v>11612</v>
      </c>
    </row>
    <row r="1819" spans="1:4" x14ac:dyDescent="0.25">
      <c r="A1819">
        <v>5270.0135689999997</v>
      </c>
      <c r="D1819">
        <v>78115</v>
      </c>
    </row>
    <row r="1820" spans="1:4" x14ac:dyDescent="0.25">
      <c r="A1820">
        <v>8621.172176</v>
      </c>
      <c r="D1820">
        <v>81947</v>
      </c>
    </row>
    <row r="1821" spans="1:4" x14ac:dyDescent="0.25">
      <c r="A1821">
        <v>7918.3349280000002</v>
      </c>
      <c r="D1821">
        <v>44698</v>
      </c>
    </row>
    <row r="1822" spans="1:4" x14ac:dyDescent="0.25">
      <c r="A1822">
        <v>21034.01815</v>
      </c>
      <c r="D1822">
        <v>26876</v>
      </c>
    </row>
    <row r="1823" spans="1:4" x14ac:dyDescent="0.25">
      <c r="A1823">
        <v>15417.682199999999</v>
      </c>
      <c r="D1823">
        <v>69841</v>
      </c>
    </row>
    <row r="1824" spans="1:4" x14ac:dyDescent="0.25">
      <c r="A1824">
        <v>8692.6368380000004</v>
      </c>
      <c r="D1824">
        <v>97768</v>
      </c>
    </row>
    <row r="1825" spans="1:4" x14ac:dyDescent="0.25">
      <c r="A1825">
        <v>6503.1439129999999</v>
      </c>
      <c r="D1825">
        <v>0</v>
      </c>
    </row>
    <row r="1826" spans="1:4" x14ac:dyDescent="0.25">
      <c r="A1826">
        <v>31642.104630000002</v>
      </c>
      <c r="D1826">
        <v>89057</v>
      </c>
    </row>
    <row r="1827" spans="1:4" x14ac:dyDescent="0.25">
      <c r="A1827">
        <v>5914.9518079999998</v>
      </c>
      <c r="D1827">
        <v>50217</v>
      </c>
    </row>
    <row r="1828" spans="1:4" x14ac:dyDescent="0.25">
      <c r="A1828">
        <v>4645.8390579999996</v>
      </c>
      <c r="D1828">
        <v>0</v>
      </c>
    </row>
    <row r="1829" spans="1:4" x14ac:dyDescent="0.25">
      <c r="A1829">
        <v>6826.7977410000003</v>
      </c>
      <c r="D1829">
        <v>0</v>
      </c>
    </row>
    <row r="1830" spans="1:4" x14ac:dyDescent="0.25">
      <c r="A1830">
        <v>3982.1807079999999</v>
      </c>
      <c r="D1830">
        <v>38500</v>
      </c>
    </row>
    <row r="1831" spans="1:4" x14ac:dyDescent="0.25">
      <c r="A1831">
        <v>2887.7797420000002</v>
      </c>
      <c r="D1831">
        <v>62018</v>
      </c>
    </row>
    <row r="1832" spans="1:4" x14ac:dyDescent="0.25">
      <c r="A1832">
        <v>2252.4168249999998</v>
      </c>
      <c r="D1832">
        <v>0</v>
      </c>
    </row>
    <row r="1833" spans="1:4" x14ac:dyDescent="0.25">
      <c r="A1833">
        <v>8458.5313229999992</v>
      </c>
      <c r="D1833">
        <v>57394</v>
      </c>
    </row>
    <row r="1834" spans="1:4" x14ac:dyDescent="0.25">
      <c r="A1834">
        <v>7478.3136949999998</v>
      </c>
      <c r="D1834">
        <v>23530</v>
      </c>
    </row>
    <row r="1835" spans="1:4" x14ac:dyDescent="0.25">
      <c r="A1835">
        <v>3788.649817</v>
      </c>
      <c r="D1835">
        <v>48887</v>
      </c>
    </row>
    <row r="1836" spans="1:4" x14ac:dyDescent="0.25">
      <c r="A1836">
        <v>5220.685297</v>
      </c>
      <c r="D1836">
        <v>68867</v>
      </c>
    </row>
    <row r="1837" spans="1:4" x14ac:dyDescent="0.25">
      <c r="A1837">
        <v>7130.2948280000001</v>
      </c>
      <c r="D1837">
        <v>12062</v>
      </c>
    </row>
    <row r="1838" spans="1:4" x14ac:dyDescent="0.25">
      <c r="A1838">
        <v>8513.5926870000003</v>
      </c>
      <c r="D1838">
        <v>59230</v>
      </c>
    </row>
    <row r="1839" spans="1:4" x14ac:dyDescent="0.25">
      <c r="A1839">
        <v>5660.1338059999998</v>
      </c>
      <c r="D1839">
        <v>59586</v>
      </c>
    </row>
    <row r="1840" spans="1:4" x14ac:dyDescent="0.25">
      <c r="A1840">
        <v>4082.1705830000001</v>
      </c>
      <c r="D1840">
        <v>57506</v>
      </c>
    </row>
    <row r="1841" spans="1:4" x14ac:dyDescent="0.25">
      <c r="A1841">
        <v>5318.8966399999999</v>
      </c>
      <c r="D1841">
        <v>25134</v>
      </c>
    </row>
    <row r="1842" spans="1:4" x14ac:dyDescent="0.25">
      <c r="A1842">
        <v>4160.1625709999998</v>
      </c>
      <c r="D1842">
        <v>0</v>
      </c>
    </row>
    <row r="1843" spans="1:4" x14ac:dyDescent="0.25">
      <c r="A1843">
        <v>2237.3477710000002</v>
      </c>
      <c r="D1843">
        <v>0</v>
      </c>
    </row>
    <row r="1844" spans="1:4" x14ac:dyDescent="0.25">
      <c r="A1844">
        <v>3460.1229899999998</v>
      </c>
      <c r="D1844">
        <v>0</v>
      </c>
    </row>
    <row r="1845" spans="1:4" x14ac:dyDescent="0.25">
      <c r="A1845">
        <v>16005.505069999999</v>
      </c>
      <c r="D1845">
        <v>44901</v>
      </c>
    </row>
    <row r="1846" spans="1:4" x14ac:dyDescent="0.25">
      <c r="A1846">
        <v>6986.6037219999998</v>
      </c>
      <c r="D1846">
        <v>0</v>
      </c>
    </row>
    <row r="1847" spans="1:4" x14ac:dyDescent="0.25">
      <c r="A1847">
        <v>8826.9615009999998</v>
      </c>
      <c r="D1847">
        <v>28463</v>
      </c>
    </row>
    <row r="1848" spans="1:4" x14ac:dyDescent="0.25">
      <c r="A1848">
        <v>4726.8693270000003</v>
      </c>
      <c r="D1848">
        <v>13037</v>
      </c>
    </row>
    <row r="1849" spans="1:4" x14ac:dyDescent="0.25">
      <c r="A1849">
        <v>27443.474819999999</v>
      </c>
      <c r="D1849">
        <v>82320</v>
      </c>
    </row>
    <row r="1850" spans="1:4" x14ac:dyDescent="0.25">
      <c r="A1850">
        <v>7247.3134749999999</v>
      </c>
      <c r="D1850">
        <v>0</v>
      </c>
    </row>
    <row r="1851" spans="1:4" x14ac:dyDescent="0.25">
      <c r="A1851">
        <v>5137.8521049999999</v>
      </c>
      <c r="D1851">
        <v>78460</v>
      </c>
    </row>
    <row r="1852" spans="1:4" x14ac:dyDescent="0.25">
      <c r="A1852">
        <v>2739.0572400000001</v>
      </c>
      <c r="D1852">
        <v>0</v>
      </c>
    </row>
    <row r="1853" spans="1:4" x14ac:dyDescent="0.25">
      <c r="A1853">
        <v>5092.7938620000004</v>
      </c>
      <c r="D1853">
        <v>46922</v>
      </c>
    </row>
    <row r="1854" spans="1:4" x14ac:dyDescent="0.25">
      <c r="A1854">
        <v>5799.8268019999996</v>
      </c>
      <c r="D1854">
        <v>60689</v>
      </c>
    </row>
    <row r="1855" spans="1:4" x14ac:dyDescent="0.25">
      <c r="A1855">
        <v>5507.0632420000002</v>
      </c>
      <c r="D1855">
        <v>0</v>
      </c>
    </row>
    <row r="1856" spans="1:4" x14ac:dyDescent="0.25">
      <c r="A1856">
        <v>10484.915349999999</v>
      </c>
      <c r="D1856">
        <v>61108</v>
      </c>
    </row>
    <row r="1857" spans="1:4" x14ac:dyDescent="0.25">
      <c r="A1857">
        <v>8501.2799689999993</v>
      </c>
      <c r="D1857">
        <v>98003</v>
      </c>
    </row>
    <row r="1858" spans="1:4" x14ac:dyDescent="0.25">
      <c r="A1858">
        <v>8426.0572830000001</v>
      </c>
      <c r="D1858">
        <v>0</v>
      </c>
    </row>
    <row r="1859" spans="1:4" x14ac:dyDescent="0.25">
      <c r="A1859">
        <v>6503.3970490000002</v>
      </c>
      <c r="D1859">
        <v>22081</v>
      </c>
    </row>
    <row r="1860" spans="1:4" x14ac:dyDescent="0.25">
      <c r="A1860">
        <v>46805.223059999997</v>
      </c>
      <c r="D1860">
        <v>83006</v>
      </c>
    </row>
    <row r="1861" spans="1:4" x14ac:dyDescent="0.25">
      <c r="A1861">
        <v>4834.7104929999996</v>
      </c>
      <c r="D1861">
        <v>38713</v>
      </c>
    </row>
    <row r="1862" spans="1:4" x14ac:dyDescent="0.25">
      <c r="A1862">
        <v>2575.3236999999999</v>
      </c>
      <c r="D1862">
        <v>28700</v>
      </c>
    </row>
    <row r="1863" spans="1:4" x14ac:dyDescent="0.25">
      <c r="A1863">
        <v>37111.659520000001</v>
      </c>
      <c r="D1863">
        <v>61552</v>
      </c>
    </row>
    <row r="1864" spans="1:4" x14ac:dyDescent="0.25">
      <c r="A1864">
        <v>4371.1904370000002</v>
      </c>
      <c r="D1864">
        <v>56718</v>
      </c>
    </row>
    <row r="1865" spans="1:4" x14ac:dyDescent="0.25">
      <c r="A1865">
        <v>16796.336039999998</v>
      </c>
      <c r="D1865">
        <v>66776</v>
      </c>
    </row>
    <row r="1866" spans="1:4" x14ac:dyDescent="0.25">
      <c r="A1866">
        <v>7988.5063579999996</v>
      </c>
      <c r="D1866">
        <v>58268</v>
      </c>
    </row>
    <row r="1867" spans="1:4" x14ac:dyDescent="0.25">
      <c r="A1867">
        <v>2269.8411230000002</v>
      </c>
      <c r="D1867">
        <v>0</v>
      </c>
    </row>
    <row r="1868" spans="1:4" x14ac:dyDescent="0.25">
      <c r="A1868">
        <v>4991.4719699999996</v>
      </c>
      <c r="D1868">
        <v>12608</v>
      </c>
    </row>
    <row r="1869" spans="1:4" x14ac:dyDescent="0.25">
      <c r="A1869">
        <v>2921.9308820000001</v>
      </c>
      <c r="D1869">
        <v>63499</v>
      </c>
    </row>
    <row r="1870" spans="1:4" x14ac:dyDescent="0.25">
      <c r="A1870">
        <v>7613.1930949999996</v>
      </c>
      <c r="D1870">
        <v>36247</v>
      </c>
    </row>
    <row r="1871" spans="1:4" x14ac:dyDescent="0.25">
      <c r="A1871">
        <v>5827.4097419999998</v>
      </c>
      <c r="D1871">
        <v>30228</v>
      </c>
    </row>
    <row r="1872" spans="1:4" x14ac:dyDescent="0.25">
      <c r="A1872">
        <v>2600.641181</v>
      </c>
      <c r="D1872">
        <v>0</v>
      </c>
    </row>
    <row r="1873" spans="1:4" x14ac:dyDescent="0.25">
      <c r="A1873">
        <v>8491.4657189999998</v>
      </c>
      <c r="D1873">
        <v>0</v>
      </c>
    </row>
    <row r="1874" spans="1:4" x14ac:dyDescent="0.25">
      <c r="A1874">
        <v>9778.7336130000003</v>
      </c>
      <c r="D1874">
        <v>99364</v>
      </c>
    </row>
    <row r="1875" spans="1:4" x14ac:dyDescent="0.25">
      <c r="A1875">
        <v>22658.536520000001</v>
      </c>
      <c r="D1875">
        <v>23665</v>
      </c>
    </row>
    <row r="1876" spans="1:4" x14ac:dyDescent="0.25">
      <c r="A1876">
        <v>10004.027609999999</v>
      </c>
      <c r="D1876">
        <v>0</v>
      </c>
    </row>
    <row r="1877" spans="1:4" x14ac:dyDescent="0.25">
      <c r="A1877">
        <v>4872.7743959999998</v>
      </c>
      <c r="D1877">
        <v>69247</v>
      </c>
    </row>
    <row r="1878" spans="1:4" x14ac:dyDescent="0.25">
      <c r="A1878">
        <v>7444.814633</v>
      </c>
      <c r="D1878">
        <v>56047</v>
      </c>
    </row>
    <row r="1879" spans="1:4" x14ac:dyDescent="0.25">
      <c r="A1879">
        <v>5761.11121</v>
      </c>
      <c r="D1879">
        <v>28919</v>
      </c>
    </row>
    <row r="1880" spans="1:4" x14ac:dyDescent="0.25">
      <c r="A1880">
        <v>5366.7790809999997</v>
      </c>
      <c r="D1880">
        <v>0</v>
      </c>
    </row>
    <row r="1881" spans="1:4" x14ac:dyDescent="0.25">
      <c r="A1881">
        <v>6259.4778470000001</v>
      </c>
      <c r="D1881">
        <v>0</v>
      </c>
    </row>
    <row r="1882" spans="1:4" x14ac:dyDescent="0.25">
      <c r="A1882">
        <v>7623.5807329999998</v>
      </c>
      <c r="D1882">
        <v>69900</v>
      </c>
    </row>
    <row r="1883" spans="1:4" x14ac:dyDescent="0.25">
      <c r="A1883">
        <v>10963.95723</v>
      </c>
      <c r="D1883">
        <v>55687</v>
      </c>
    </row>
    <row r="1884" spans="1:4" x14ac:dyDescent="0.25">
      <c r="A1884">
        <v>7427.845088</v>
      </c>
      <c r="D1884">
        <v>78294</v>
      </c>
    </row>
    <row r="1885" spans="1:4" x14ac:dyDescent="0.25">
      <c r="A1885">
        <v>4951.6560840000002</v>
      </c>
      <c r="D1885">
        <v>46896</v>
      </c>
    </row>
    <row r="1886" spans="1:4" x14ac:dyDescent="0.25">
      <c r="A1886">
        <v>4665.1295989999999</v>
      </c>
      <c r="D1886">
        <v>0</v>
      </c>
    </row>
    <row r="1887" spans="1:4" x14ac:dyDescent="0.25">
      <c r="A1887">
        <v>6021.8424729999997</v>
      </c>
      <c r="D1887">
        <v>0</v>
      </c>
    </row>
    <row r="1888" spans="1:4" x14ac:dyDescent="0.25">
      <c r="A1888">
        <v>3074.1054859999999</v>
      </c>
      <c r="D1888">
        <v>0</v>
      </c>
    </row>
    <row r="1889" spans="1:4" x14ac:dyDescent="0.25">
      <c r="A1889">
        <v>4953.0864069999998</v>
      </c>
      <c r="D1889">
        <v>21385</v>
      </c>
    </row>
    <row r="1890" spans="1:4" x14ac:dyDescent="0.25">
      <c r="A1890">
        <v>7780.4893220000004</v>
      </c>
      <c r="D1890">
        <v>87128</v>
      </c>
    </row>
    <row r="1891" spans="1:4" x14ac:dyDescent="0.25">
      <c r="A1891">
        <v>7992.7791049999996</v>
      </c>
      <c r="D1891">
        <v>35434</v>
      </c>
    </row>
    <row r="1892" spans="1:4" x14ac:dyDescent="0.25">
      <c r="A1892">
        <v>4170.6873480000004</v>
      </c>
      <c r="D1892">
        <v>29462</v>
      </c>
    </row>
    <row r="1893" spans="1:4" x14ac:dyDescent="0.25">
      <c r="A1893">
        <v>23228.23674</v>
      </c>
      <c r="D1893">
        <v>53243</v>
      </c>
    </row>
    <row r="1894" spans="1:4" x14ac:dyDescent="0.25">
      <c r="A1894">
        <v>5445.8169900000003</v>
      </c>
      <c r="D1894">
        <v>21006</v>
      </c>
    </row>
    <row r="1895" spans="1:4" x14ac:dyDescent="0.25">
      <c r="A1895">
        <v>4558.4984450000002</v>
      </c>
      <c r="D1895">
        <v>0</v>
      </c>
    </row>
    <row r="1896" spans="1:4" x14ac:dyDescent="0.25">
      <c r="A1896">
        <v>5528.2128069999999</v>
      </c>
      <c r="D1896">
        <v>36088</v>
      </c>
    </row>
    <row r="1897" spans="1:4" x14ac:dyDescent="0.25">
      <c r="A1897">
        <v>10390.66647</v>
      </c>
      <c r="D1897">
        <v>28948</v>
      </c>
    </row>
    <row r="1898" spans="1:4" x14ac:dyDescent="0.25">
      <c r="A1898">
        <v>7142.5490499999996</v>
      </c>
      <c r="D1898">
        <v>24417</v>
      </c>
    </row>
    <row r="1899" spans="1:4" x14ac:dyDescent="0.25">
      <c r="A1899">
        <v>5469.5429590000003</v>
      </c>
      <c r="D1899">
        <v>67099</v>
      </c>
    </row>
    <row r="1900" spans="1:4" x14ac:dyDescent="0.25">
      <c r="A1900">
        <v>11628.73401</v>
      </c>
      <c r="D1900">
        <v>97830</v>
      </c>
    </row>
    <row r="1901" spans="1:4" x14ac:dyDescent="0.25">
      <c r="A1901">
        <v>10189.65429</v>
      </c>
      <c r="D1901">
        <v>0</v>
      </c>
    </row>
    <row r="1902" spans="1:4" x14ac:dyDescent="0.25">
      <c r="A1902">
        <v>2733.4318870000002</v>
      </c>
      <c r="D1902">
        <v>93558</v>
      </c>
    </row>
    <row r="1903" spans="1:4" x14ac:dyDescent="0.25">
      <c r="A1903">
        <v>4014.453113</v>
      </c>
      <c r="D1903">
        <v>37384</v>
      </c>
    </row>
    <row r="1904" spans="1:4" x14ac:dyDescent="0.25">
      <c r="A1904">
        <v>7119.5319250000002</v>
      </c>
      <c r="D1904">
        <v>28227</v>
      </c>
    </row>
    <row r="1905" spans="1:4" x14ac:dyDescent="0.25">
      <c r="A1905">
        <v>11772.79068</v>
      </c>
      <c r="D1905">
        <v>51008</v>
      </c>
    </row>
    <row r="1906" spans="1:4" x14ac:dyDescent="0.25">
      <c r="A1906">
        <v>2381.7907869999999</v>
      </c>
      <c r="D1906">
        <v>78185</v>
      </c>
    </row>
    <row r="1907" spans="1:4" x14ac:dyDescent="0.25">
      <c r="A1907">
        <v>5208.3538500000004</v>
      </c>
      <c r="D1907">
        <v>0</v>
      </c>
    </row>
    <row r="1908" spans="1:4" x14ac:dyDescent="0.25">
      <c r="A1908">
        <v>5018.7278930000002</v>
      </c>
      <c r="D1908">
        <v>0</v>
      </c>
    </row>
    <row r="1909" spans="1:4" x14ac:dyDescent="0.25">
      <c r="A1909">
        <v>11900.54484</v>
      </c>
      <c r="D1909">
        <v>97205</v>
      </c>
    </row>
    <row r="1910" spans="1:4" x14ac:dyDescent="0.25">
      <c r="A1910">
        <v>7399.0320789999996</v>
      </c>
      <c r="D1910">
        <v>0</v>
      </c>
    </row>
    <row r="1911" spans="1:4" x14ac:dyDescent="0.25">
      <c r="A1911">
        <v>5674.3812440000002</v>
      </c>
      <c r="D1911">
        <v>26225</v>
      </c>
    </row>
    <row r="1912" spans="1:4" x14ac:dyDescent="0.25">
      <c r="A1912">
        <v>7271.4340400000001</v>
      </c>
      <c r="D1912">
        <v>20545</v>
      </c>
    </row>
    <row r="1913" spans="1:4" x14ac:dyDescent="0.25">
      <c r="A1913">
        <v>3164.4940109999998</v>
      </c>
      <c r="D1913">
        <v>0</v>
      </c>
    </row>
    <row r="1914" spans="1:4" x14ac:dyDescent="0.25">
      <c r="A1914">
        <v>2661.0334349999998</v>
      </c>
      <c r="D1914">
        <v>35503</v>
      </c>
    </row>
    <row r="1915" spans="1:4" x14ac:dyDescent="0.25">
      <c r="A1915">
        <v>14140.558849999999</v>
      </c>
      <c r="D1915">
        <v>58988</v>
      </c>
    </row>
    <row r="1916" spans="1:4" x14ac:dyDescent="0.25">
      <c r="A1916">
        <v>7654.2270669999998</v>
      </c>
      <c r="D1916">
        <v>0</v>
      </c>
    </row>
    <row r="1917" spans="1:4" x14ac:dyDescent="0.25">
      <c r="A1917">
        <v>2199.7395200000001</v>
      </c>
      <c r="D1917">
        <v>0</v>
      </c>
    </row>
    <row r="1918" spans="1:4" x14ac:dyDescent="0.25">
      <c r="A1918">
        <v>2004.350666</v>
      </c>
      <c r="D1918">
        <v>0</v>
      </c>
    </row>
    <row r="1919" spans="1:4" x14ac:dyDescent="0.25">
      <c r="A1919">
        <v>13111.11319</v>
      </c>
      <c r="D1919">
        <v>67197</v>
      </c>
    </row>
    <row r="1920" spans="1:4" x14ac:dyDescent="0.25">
      <c r="A1920">
        <v>15762.60349</v>
      </c>
      <c r="D1920">
        <v>39032</v>
      </c>
    </row>
    <row r="1921" spans="1:4" x14ac:dyDescent="0.25">
      <c r="A1921">
        <v>13197.92893</v>
      </c>
      <c r="D1921">
        <v>0</v>
      </c>
    </row>
    <row r="1922" spans="1:4" x14ac:dyDescent="0.25">
      <c r="A1922">
        <v>2787.5397929999999</v>
      </c>
      <c r="D1922">
        <v>34927</v>
      </c>
    </row>
    <row r="1923" spans="1:4" x14ac:dyDescent="0.25">
      <c r="A1923">
        <v>3436.1342810000001</v>
      </c>
      <c r="D1923">
        <v>30817</v>
      </c>
    </row>
    <row r="1924" spans="1:4" x14ac:dyDescent="0.25">
      <c r="A1924">
        <v>2713.36798</v>
      </c>
      <c r="D1924">
        <v>31535</v>
      </c>
    </row>
    <row r="1925" spans="1:4" x14ac:dyDescent="0.25">
      <c r="A1925">
        <v>2867.3121970000002</v>
      </c>
      <c r="D1925">
        <v>23376</v>
      </c>
    </row>
    <row r="1926" spans="1:4" x14ac:dyDescent="0.25">
      <c r="A1926">
        <v>14590.24583</v>
      </c>
      <c r="D1926">
        <v>46244</v>
      </c>
    </row>
    <row r="1927" spans="1:4" x14ac:dyDescent="0.25">
      <c r="A1927">
        <v>6652.4744920000003</v>
      </c>
      <c r="D1927">
        <v>34886</v>
      </c>
    </row>
    <row r="1928" spans="1:4" x14ac:dyDescent="0.25">
      <c r="A1928">
        <v>2444.621056</v>
      </c>
      <c r="D1928">
        <v>0</v>
      </c>
    </row>
    <row r="1929" spans="1:4" x14ac:dyDescent="0.25">
      <c r="A1929">
        <v>11314.24394</v>
      </c>
      <c r="D1929">
        <v>62935</v>
      </c>
    </row>
    <row r="1930" spans="1:4" x14ac:dyDescent="0.25">
      <c r="A1930">
        <v>10972.067779999999</v>
      </c>
      <c r="D1930">
        <v>24164</v>
      </c>
    </row>
    <row r="1931" spans="1:4" x14ac:dyDescent="0.25">
      <c r="A1931">
        <v>3189.6670300000001</v>
      </c>
      <c r="D1931">
        <v>0</v>
      </c>
    </row>
    <row r="1932" spans="1:4" x14ac:dyDescent="0.25">
      <c r="A1932">
        <v>19357.372009999999</v>
      </c>
      <c r="D1932">
        <v>0</v>
      </c>
    </row>
    <row r="1933" spans="1:4" x14ac:dyDescent="0.25">
      <c r="A1933">
        <v>7227.1203640000003</v>
      </c>
      <c r="D1933">
        <v>40153</v>
      </c>
    </row>
    <row r="1934" spans="1:4" x14ac:dyDescent="0.25">
      <c r="A1934">
        <v>7857.303868</v>
      </c>
      <c r="D1934">
        <v>0</v>
      </c>
    </row>
    <row r="1935" spans="1:4" x14ac:dyDescent="0.25">
      <c r="A1935">
        <v>5181.620895</v>
      </c>
      <c r="D1935">
        <v>97131</v>
      </c>
    </row>
    <row r="1936" spans="1:4" x14ac:dyDescent="0.25">
      <c r="A1936">
        <v>4281.0622229999999</v>
      </c>
      <c r="D1936">
        <v>23712</v>
      </c>
    </row>
    <row r="1937" spans="1:4" x14ac:dyDescent="0.25">
      <c r="A1937">
        <v>11513.162909999999</v>
      </c>
      <c r="D1937">
        <v>0</v>
      </c>
    </row>
    <row r="1938" spans="1:4" x14ac:dyDescent="0.25">
      <c r="A1938">
        <v>5147.1102300000002</v>
      </c>
      <c r="D1938">
        <v>33171</v>
      </c>
    </row>
    <row r="1939" spans="1:4" x14ac:dyDescent="0.25">
      <c r="A1939">
        <v>8663.4976179999994</v>
      </c>
      <c r="D1939">
        <v>0</v>
      </c>
    </row>
    <row r="1940" spans="1:4" x14ac:dyDescent="0.25">
      <c r="A1940">
        <v>2535.3216830000001</v>
      </c>
      <c r="D1940">
        <v>0</v>
      </c>
    </row>
    <row r="1941" spans="1:4" x14ac:dyDescent="0.25">
      <c r="A1941">
        <v>21504.338800000001</v>
      </c>
      <c r="D1941">
        <v>60228</v>
      </c>
    </row>
    <row r="1942" spans="1:4" x14ac:dyDescent="0.25">
      <c r="A1942">
        <v>7349.3284899999999</v>
      </c>
      <c r="D1942">
        <v>27072</v>
      </c>
    </row>
    <row r="1943" spans="1:4" x14ac:dyDescent="0.25">
      <c r="A1943">
        <v>8509.8508870000005</v>
      </c>
      <c r="D1943">
        <v>26057</v>
      </c>
    </row>
    <row r="1944" spans="1:4" x14ac:dyDescent="0.25">
      <c r="A1944">
        <v>4297.1890569999996</v>
      </c>
      <c r="D1944">
        <v>66331</v>
      </c>
    </row>
    <row r="1945" spans="1:4" x14ac:dyDescent="0.25">
      <c r="A1945">
        <v>2778.323903</v>
      </c>
      <c r="D1945">
        <v>66030</v>
      </c>
    </row>
    <row r="1946" spans="1:4" x14ac:dyDescent="0.25">
      <c r="A1946">
        <v>5532.8633360000003</v>
      </c>
      <c r="D1946">
        <v>59768</v>
      </c>
    </row>
    <row r="1947" spans="1:4" x14ac:dyDescent="0.25">
      <c r="A1947">
        <v>17476.641390000001</v>
      </c>
      <c r="D1947">
        <v>45106</v>
      </c>
    </row>
    <row r="1948" spans="1:4" x14ac:dyDescent="0.25">
      <c r="A1948">
        <v>10479.899659999999</v>
      </c>
      <c r="D1948">
        <v>78435</v>
      </c>
    </row>
    <row r="1949" spans="1:4" x14ac:dyDescent="0.25">
      <c r="A1949">
        <v>2242.574431</v>
      </c>
      <c r="D1949">
        <v>0</v>
      </c>
    </row>
    <row r="1950" spans="1:4" x14ac:dyDescent="0.25">
      <c r="A1950">
        <v>2754.45676</v>
      </c>
      <c r="D1950">
        <v>79507</v>
      </c>
    </row>
    <row r="1951" spans="1:4" x14ac:dyDescent="0.25">
      <c r="A1951">
        <v>8041.2005499999996</v>
      </c>
      <c r="D1951">
        <v>44986</v>
      </c>
    </row>
    <row r="1952" spans="1:4" x14ac:dyDescent="0.25">
      <c r="A1952">
        <v>6042.9119000000001</v>
      </c>
      <c r="D1952">
        <v>25899</v>
      </c>
    </row>
    <row r="1953" spans="1:4" x14ac:dyDescent="0.25">
      <c r="A1953">
        <v>2827.43885</v>
      </c>
      <c r="D1953">
        <v>13610</v>
      </c>
    </row>
    <row r="1954" spans="1:4" x14ac:dyDescent="0.25">
      <c r="A1954">
        <v>22041.85643</v>
      </c>
      <c r="D1954">
        <v>0</v>
      </c>
    </row>
    <row r="1955" spans="1:4" x14ac:dyDescent="0.25">
      <c r="A1955">
        <v>2796.8021910000002</v>
      </c>
      <c r="D1955">
        <v>77362</v>
      </c>
    </row>
    <row r="1956" spans="1:4" x14ac:dyDescent="0.25">
      <c r="A1956">
        <v>4072.849436</v>
      </c>
      <c r="D1956">
        <v>96443</v>
      </c>
    </row>
    <row r="1957" spans="1:4" x14ac:dyDescent="0.25">
      <c r="A1957">
        <v>5182.4622660000005</v>
      </c>
      <c r="D1957">
        <v>0</v>
      </c>
    </row>
    <row r="1958" spans="1:4" x14ac:dyDescent="0.25">
      <c r="A1958">
        <v>6131.663176</v>
      </c>
      <c r="D1958">
        <v>90778</v>
      </c>
    </row>
    <row r="1959" spans="1:4" x14ac:dyDescent="0.25">
      <c r="A1959">
        <v>2392.13114</v>
      </c>
      <c r="D1959">
        <v>0</v>
      </c>
    </row>
    <row r="1960" spans="1:4" x14ac:dyDescent="0.25">
      <c r="A1960">
        <v>3209.6630439999999</v>
      </c>
      <c r="D1960">
        <v>78494</v>
      </c>
    </row>
    <row r="1961" spans="1:4" x14ac:dyDescent="0.25">
      <c r="A1961">
        <v>2808.6060269999998</v>
      </c>
      <c r="D1961">
        <v>83497</v>
      </c>
    </row>
    <row r="1962" spans="1:4" x14ac:dyDescent="0.25">
      <c r="A1962">
        <v>4362.9312380000001</v>
      </c>
      <c r="D1962">
        <v>58842</v>
      </c>
    </row>
    <row r="1963" spans="1:4" x14ac:dyDescent="0.25">
      <c r="A1963">
        <v>6880.4688749999996</v>
      </c>
      <c r="D1963">
        <v>63935</v>
      </c>
    </row>
    <row r="1964" spans="1:4" x14ac:dyDescent="0.25">
      <c r="A1964">
        <v>3591.066675</v>
      </c>
      <c r="D1964">
        <v>0</v>
      </c>
    </row>
    <row r="1965" spans="1:4" x14ac:dyDescent="0.25">
      <c r="A1965">
        <v>5201.252168</v>
      </c>
      <c r="D1965">
        <v>0</v>
      </c>
    </row>
    <row r="1966" spans="1:4" x14ac:dyDescent="0.25">
      <c r="A1966">
        <v>5521.5425770000002</v>
      </c>
      <c r="D1966">
        <v>0</v>
      </c>
    </row>
    <row r="1967" spans="1:4" x14ac:dyDescent="0.25">
      <c r="A1967">
        <v>5071.6515220000001</v>
      </c>
      <c r="D1967">
        <v>62258</v>
      </c>
    </row>
    <row r="1968" spans="1:4" x14ac:dyDescent="0.25">
      <c r="A1968">
        <v>2921.6813659999998</v>
      </c>
      <c r="D1968">
        <v>0</v>
      </c>
    </row>
    <row r="1969" spans="1:4" x14ac:dyDescent="0.25">
      <c r="A1969">
        <v>15806.53397</v>
      </c>
      <c r="D1969">
        <v>58516</v>
      </c>
    </row>
    <row r="1970" spans="1:4" x14ac:dyDescent="0.25">
      <c r="A1970">
        <v>4942.6306059999997</v>
      </c>
      <c r="D1970">
        <v>23285</v>
      </c>
    </row>
    <row r="1971" spans="1:4" x14ac:dyDescent="0.25">
      <c r="A1971">
        <v>4167.4195739999996</v>
      </c>
      <c r="D1971">
        <v>56901</v>
      </c>
    </row>
    <row r="1972" spans="1:4" x14ac:dyDescent="0.25">
      <c r="A1972">
        <v>6514.9540429999997</v>
      </c>
      <c r="D1972">
        <v>0</v>
      </c>
    </row>
    <row r="1973" spans="1:4" x14ac:dyDescent="0.25">
      <c r="A1973">
        <v>9189.5182669999995</v>
      </c>
      <c r="D1973">
        <v>99443</v>
      </c>
    </row>
    <row r="1974" spans="1:4" x14ac:dyDescent="0.25">
      <c r="A1974">
        <v>8231.2233610000003</v>
      </c>
      <c r="D1974">
        <v>0</v>
      </c>
    </row>
    <row r="1975" spans="1:4" x14ac:dyDescent="0.25">
      <c r="A1975">
        <v>3095.1753789999998</v>
      </c>
      <c r="D1975">
        <v>88246</v>
      </c>
    </row>
    <row r="1976" spans="1:4" x14ac:dyDescent="0.25">
      <c r="A1976">
        <v>74228.516040000002</v>
      </c>
      <c r="D1976">
        <v>0</v>
      </c>
    </row>
    <row r="1977" spans="1:4" x14ac:dyDescent="0.25">
      <c r="A1977">
        <v>7582.1138419999997</v>
      </c>
      <c r="D1977">
        <v>64801</v>
      </c>
    </row>
    <row r="1978" spans="1:4" x14ac:dyDescent="0.25">
      <c r="A1978">
        <v>16344.60809</v>
      </c>
      <c r="D1978">
        <v>57029</v>
      </c>
    </row>
    <row r="1979" spans="1:4" x14ac:dyDescent="0.25">
      <c r="A1979">
        <v>11763.15249</v>
      </c>
      <c r="D1979">
        <v>28045</v>
      </c>
    </row>
    <row r="1980" spans="1:4" x14ac:dyDescent="0.25">
      <c r="A1980">
        <v>4053.3737930000002</v>
      </c>
      <c r="D1980">
        <v>44661</v>
      </c>
    </row>
    <row r="1981" spans="1:4" x14ac:dyDescent="0.25">
      <c r="A1981">
        <v>3311.1579299999999</v>
      </c>
      <c r="D1981">
        <v>21246</v>
      </c>
    </row>
    <row r="1982" spans="1:4" x14ac:dyDescent="0.25">
      <c r="A1982">
        <v>3528.0442520000001</v>
      </c>
      <c r="D1982">
        <v>31278</v>
      </c>
    </row>
    <row r="1983" spans="1:4" x14ac:dyDescent="0.25">
      <c r="A1983">
        <v>5595.389905</v>
      </c>
      <c r="D1983">
        <v>74454</v>
      </c>
    </row>
    <row r="1984" spans="1:4" x14ac:dyDescent="0.25">
      <c r="A1984">
        <v>5089.6943250000004</v>
      </c>
      <c r="D1984">
        <v>62474</v>
      </c>
    </row>
    <row r="1985" spans="1:4" x14ac:dyDescent="0.25">
      <c r="A1985">
        <v>22337.163100000002</v>
      </c>
      <c r="D1985">
        <v>0</v>
      </c>
    </row>
    <row r="1986" spans="1:4" x14ac:dyDescent="0.25">
      <c r="A1986">
        <v>4792.8305330000003</v>
      </c>
      <c r="D1986">
        <v>20647</v>
      </c>
    </row>
    <row r="1987" spans="1:4" x14ac:dyDescent="0.25">
      <c r="A1987">
        <v>27789.692350000001</v>
      </c>
      <c r="D1987">
        <v>33806</v>
      </c>
    </row>
    <row r="1988" spans="1:4" x14ac:dyDescent="0.25">
      <c r="A1988">
        <v>7511.6605680000002</v>
      </c>
      <c r="D1988">
        <v>0</v>
      </c>
    </row>
    <row r="1989" spans="1:4" x14ac:dyDescent="0.25">
      <c r="A1989">
        <v>18767.551609999999</v>
      </c>
      <c r="D1989">
        <v>0</v>
      </c>
    </row>
    <row r="1990" spans="1:4" x14ac:dyDescent="0.25">
      <c r="A1990">
        <v>4987.6431130000001</v>
      </c>
      <c r="D1990">
        <v>19589</v>
      </c>
    </row>
    <row r="1991" spans="1:4" x14ac:dyDescent="0.25">
      <c r="A1991">
        <v>5123.1968139999999</v>
      </c>
      <c r="D1991">
        <v>22338</v>
      </c>
    </row>
    <row r="1992" spans="1:4" x14ac:dyDescent="0.25">
      <c r="A1992">
        <v>5989.7739309999997</v>
      </c>
      <c r="D1992">
        <v>66839</v>
      </c>
    </row>
    <row r="1993" spans="1:4" x14ac:dyDescent="0.25">
      <c r="A1993">
        <v>5185.7975820000001</v>
      </c>
      <c r="D1993">
        <v>99428</v>
      </c>
    </row>
    <row r="1994" spans="1:4" x14ac:dyDescent="0.25">
      <c r="A1994">
        <v>5828.1822000000002</v>
      </c>
      <c r="D1994">
        <v>31364</v>
      </c>
    </row>
    <row r="1995" spans="1:4" x14ac:dyDescent="0.25">
      <c r="A1995">
        <v>13755.54279</v>
      </c>
      <c r="D1995">
        <v>15340</v>
      </c>
    </row>
    <row r="1996" spans="1:4" x14ac:dyDescent="0.25">
      <c r="A1996">
        <v>9767.936882</v>
      </c>
      <c r="D1996">
        <v>36225</v>
      </c>
    </row>
    <row r="1997" spans="1:4" x14ac:dyDescent="0.25">
      <c r="A1997">
        <v>12097.91224</v>
      </c>
      <c r="D1997">
        <v>0</v>
      </c>
    </row>
    <row r="1998" spans="1:4" x14ac:dyDescent="0.25">
      <c r="A1998">
        <v>2265.318569</v>
      </c>
      <c r="D1998">
        <v>0</v>
      </c>
    </row>
    <row r="1999" spans="1:4" x14ac:dyDescent="0.25">
      <c r="A1999">
        <v>5719.0886780000001</v>
      </c>
      <c r="D1999">
        <v>77601</v>
      </c>
    </row>
    <row r="2000" spans="1:4" x14ac:dyDescent="0.25">
      <c r="A2000">
        <v>10171.477790000001</v>
      </c>
      <c r="D2000">
        <v>74243</v>
      </c>
    </row>
    <row r="2001" spans="1:4" x14ac:dyDescent="0.25">
      <c r="A2001">
        <v>10517.15638</v>
      </c>
      <c r="D2001">
        <v>46707</v>
      </c>
    </row>
    <row r="2002" spans="1:4" x14ac:dyDescent="0.25">
      <c r="A2002">
        <v>4303.4713789999996</v>
      </c>
      <c r="D2002">
        <v>0</v>
      </c>
    </row>
    <row r="2003" spans="1:4" x14ac:dyDescent="0.25">
      <c r="A2003">
        <v>11926.753290000001</v>
      </c>
      <c r="D2003">
        <v>50234</v>
      </c>
    </row>
    <row r="2004" spans="1:4" x14ac:dyDescent="0.25">
      <c r="A2004">
        <v>16531.70376</v>
      </c>
      <c r="D2004">
        <v>75526</v>
      </c>
    </row>
    <row r="2005" spans="1:4" x14ac:dyDescent="0.25">
      <c r="A2005">
        <v>13579.29911</v>
      </c>
      <c r="D2005">
        <v>0</v>
      </c>
    </row>
    <row r="2006" spans="1:4" x14ac:dyDescent="0.25">
      <c r="A2006">
        <v>5437.4437269999999</v>
      </c>
      <c r="D2006">
        <v>28343</v>
      </c>
    </row>
    <row r="2007" spans="1:4" x14ac:dyDescent="0.25">
      <c r="A2007">
        <v>5103.296644</v>
      </c>
      <c r="D2007">
        <v>74948</v>
      </c>
    </row>
    <row r="2008" spans="1:4" x14ac:dyDescent="0.25">
      <c r="A2008">
        <v>4583.1008890000003</v>
      </c>
      <c r="D2008">
        <v>22728</v>
      </c>
    </row>
    <row r="2009" spans="1:4" x14ac:dyDescent="0.25">
      <c r="A2009">
        <v>6409.627461</v>
      </c>
      <c r="D2009">
        <v>0</v>
      </c>
    </row>
    <row r="2010" spans="1:4" x14ac:dyDescent="0.25">
      <c r="A2010">
        <v>8991.98452</v>
      </c>
      <c r="D2010">
        <v>17331</v>
      </c>
    </row>
    <row r="2011" spans="1:4" x14ac:dyDescent="0.25">
      <c r="A2011">
        <v>12232.776250000001</v>
      </c>
      <c r="D2011">
        <v>35133</v>
      </c>
    </row>
    <row r="2012" spans="1:4" x14ac:dyDescent="0.25">
      <c r="A2012">
        <v>5126.0388709999997</v>
      </c>
      <c r="D2012">
        <v>63147</v>
      </c>
    </row>
    <row r="2013" spans="1:4" x14ac:dyDescent="0.25">
      <c r="A2013">
        <v>11014.1636</v>
      </c>
      <c r="D2013">
        <v>67575</v>
      </c>
    </row>
    <row r="2014" spans="1:4" x14ac:dyDescent="0.25">
      <c r="A2014">
        <v>3819.619502</v>
      </c>
      <c r="D2014">
        <v>0</v>
      </c>
    </row>
    <row r="2015" spans="1:4" x14ac:dyDescent="0.25">
      <c r="A2015">
        <v>8404.3951219999999</v>
      </c>
      <c r="D2015">
        <v>48315</v>
      </c>
    </row>
    <row r="2016" spans="1:4" x14ac:dyDescent="0.25">
      <c r="A2016">
        <v>9035.6711340000002</v>
      </c>
      <c r="D2016">
        <v>34337</v>
      </c>
    </row>
    <row r="2017" spans="1:4" x14ac:dyDescent="0.25">
      <c r="A2017">
        <v>5453.7076340000003</v>
      </c>
      <c r="D2017">
        <v>33818</v>
      </c>
    </row>
    <row r="2018" spans="1:4" x14ac:dyDescent="0.25">
      <c r="A2018">
        <v>3766.366587</v>
      </c>
      <c r="D2018">
        <v>22439</v>
      </c>
    </row>
    <row r="2019" spans="1:4" x14ac:dyDescent="0.25">
      <c r="A2019">
        <v>7283.9343920000001</v>
      </c>
      <c r="D2019">
        <v>79055</v>
      </c>
    </row>
    <row r="2020" spans="1:4" x14ac:dyDescent="0.25">
      <c r="A2020">
        <v>2745.2498380000002</v>
      </c>
      <c r="D2020">
        <v>45191</v>
      </c>
    </row>
    <row r="2021" spans="1:4" x14ac:dyDescent="0.25">
      <c r="A2021">
        <v>2626.2794359999998</v>
      </c>
      <c r="D2021">
        <v>41990</v>
      </c>
    </row>
    <row r="2022" spans="1:4" x14ac:dyDescent="0.25">
      <c r="A2022">
        <v>2456.8166470000001</v>
      </c>
      <c r="D2022">
        <v>50979</v>
      </c>
    </row>
    <row r="2023" spans="1:4" x14ac:dyDescent="0.25">
      <c r="A2023">
        <v>8453.6776680000003</v>
      </c>
      <c r="D2023">
        <v>59888</v>
      </c>
    </row>
    <row r="2024" spans="1:4" x14ac:dyDescent="0.25">
      <c r="A2024">
        <v>3508.5695329999999</v>
      </c>
      <c r="D2024">
        <v>20978</v>
      </c>
    </row>
    <row r="2025" spans="1:4" x14ac:dyDescent="0.25">
      <c r="A2025">
        <v>2877.3542550000002</v>
      </c>
      <c r="D2025">
        <v>32807</v>
      </c>
    </row>
    <row r="2026" spans="1:4" x14ac:dyDescent="0.25">
      <c r="A2026">
        <v>7840.1657779999996</v>
      </c>
      <c r="D2026">
        <v>58414</v>
      </c>
    </row>
    <row r="2027" spans="1:4" x14ac:dyDescent="0.25">
      <c r="A2027">
        <v>2771.0450310000001</v>
      </c>
      <c r="D2027">
        <v>50071</v>
      </c>
    </row>
    <row r="2028" spans="1:4" x14ac:dyDescent="0.25">
      <c r="A2028">
        <v>5339.4882859999998</v>
      </c>
      <c r="D2028">
        <v>67796</v>
      </c>
    </row>
    <row r="2029" spans="1:4" x14ac:dyDescent="0.25">
      <c r="A2029">
        <v>6837.5364760000002</v>
      </c>
      <c r="D2029">
        <v>90750</v>
      </c>
    </row>
    <row r="2030" spans="1:4" x14ac:dyDescent="0.25">
      <c r="A2030">
        <v>13024.13012</v>
      </c>
      <c r="D2030">
        <v>0</v>
      </c>
    </row>
    <row r="2031" spans="1:4" x14ac:dyDescent="0.25">
      <c r="A2031">
        <v>5659.2383840000002</v>
      </c>
      <c r="D2031">
        <v>69387</v>
      </c>
    </row>
    <row r="2032" spans="1:4" x14ac:dyDescent="0.25">
      <c r="A2032">
        <v>5532.4623419999998</v>
      </c>
      <c r="D2032">
        <v>29084</v>
      </c>
    </row>
    <row r="2033" spans="1:4" x14ac:dyDescent="0.25">
      <c r="A2033">
        <v>7943.5132750000002</v>
      </c>
      <c r="D2033">
        <v>60214</v>
      </c>
    </row>
    <row r="2034" spans="1:4" x14ac:dyDescent="0.25">
      <c r="A2034">
        <v>9774.6057770000007</v>
      </c>
      <c r="D2034">
        <v>96018</v>
      </c>
    </row>
    <row r="2035" spans="1:4" x14ac:dyDescent="0.25">
      <c r="A2035">
        <v>13596.199720000001</v>
      </c>
      <c r="D2035">
        <v>20128</v>
      </c>
    </row>
    <row r="2036" spans="1:4" x14ac:dyDescent="0.25">
      <c r="A2036">
        <v>23208.39416</v>
      </c>
      <c r="D2036">
        <v>60233</v>
      </c>
    </row>
    <row r="2037" spans="1:4" x14ac:dyDescent="0.25">
      <c r="A2037">
        <v>7325.892726</v>
      </c>
      <c r="D2037">
        <v>52920</v>
      </c>
    </row>
    <row r="2038" spans="1:4" x14ac:dyDescent="0.25">
      <c r="A2038">
        <v>4170.3407289999996</v>
      </c>
      <c r="D2038">
        <v>90310</v>
      </c>
    </row>
    <row r="2039" spans="1:4" x14ac:dyDescent="0.25">
      <c r="A2039">
        <v>7840.1657779999996</v>
      </c>
      <c r="D2039">
        <v>58414</v>
      </c>
    </row>
    <row r="2040" spans="1:4" x14ac:dyDescent="0.25">
      <c r="A2040">
        <v>17786.2778</v>
      </c>
      <c r="D2040">
        <v>99790</v>
      </c>
    </row>
    <row r="2041" spans="1:4" x14ac:dyDescent="0.25">
      <c r="A2041">
        <v>19378.907800000001</v>
      </c>
      <c r="D2041">
        <v>21159</v>
      </c>
    </row>
    <row r="2042" spans="1:4" x14ac:dyDescent="0.25">
      <c r="A2042">
        <v>2638.1400520000002</v>
      </c>
      <c r="D2042">
        <v>79699</v>
      </c>
    </row>
    <row r="2043" spans="1:4" x14ac:dyDescent="0.25">
      <c r="A2043">
        <v>9148.8778870000006</v>
      </c>
      <c r="D2043">
        <v>68236</v>
      </c>
    </row>
    <row r="2044" spans="1:4" x14ac:dyDescent="0.25">
      <c r="A2044">
        <v>13770.97618</v>
      </c>
      <c r="D2044">
        <v>59207</v>
      </c>
    </row>
    <row r="2045" spans="1:4" x14ac:dyDescent="0.25">
      <c r="A2045">
        <v>10515.967790000001</v>
      </c>
      <c r="D2045">
        <v>21499</v>
      </c>
    </row>
    <row r="2046" spans="1:4" x14ac:dyDescent="0.25">
      <c r="A2046">
        <v>5821.6843369999997</v>
      </c>
      <c r="D2046">
        <v>77563</v>
      </c>
    </row>
    <row r="2047" spans="1:4" x14ac:dyDescent="0.25">
      <c r="A2047">
        <v>3095.803437</v>
      </c>
      <c r="D2047">
        <v>33415</v>
      </c>
    </row>
    <row r="2048" spans="1:4" x14ac:dyDescent="0.25">
      <c r="A2048">
        <v>10598.54249</v>
      </c>
      <c r="D2048">
        <v>20179</v>
      </c>
    </row>
    <row r="2049" spans="1:4" x14ac:dyDescent="0.25">
      <c r="A2049">
        <v>7695.1229569999996</v>
      </c>
      <c r="D2049">
        <v>50147</v>
      </c>
    </row>
    <row r="2050" spans="1:4" x14ac:dyDescent="0.25">
      <c r="A2050">
        <v>6819.2311900000004</v>
      </c>
      <c r="D2050">
        <v>22492</v>
      </c>
    </row>
    <row r="2051" spans="1:4" x14ac:dyDescent="0.25">
      <c r="A2051">
        <v>8689.8225239999992</v>
      </c>
      <c r="D2051">
        <v>0</v>
      </c>
    </row>
    <row r="2052" spans="1:4" x14ac:dyDescent="0.25">
      <c r="A2052">
        <v>8131.7791520000001</v>
      </c>
      <c r="D2052">
        <v>93715</v>
      </c>
    </row>
    <row r="2053" spans="1:4" x14ac:dyDescent="0.25">
      <c r="A2053">
        <v>3815.3215770000002</v>
      </c>
      <c r="D2053">
        <v>23540</v>
      </c>
    </row>
    <row r="2054" spans="1:4" x14ac:dyDescent="0.25">
      <c r="A2054">
        <v>11638.89947</v>
      </c>
      <c r="D2054">
        <v>25370</v>
      </c>
    </row>
    <row r="2055" spans="1:4" x14ac:dyDescent="0.25">
      <c r="A2055">
        <v>22800.53543</v>
      </c>
      <c r="D2055">
        <v>68771</v>
      </c>
    </row>
    <row r="2056" spans="1:4" x14ac:dyDescent="0.25">
      <c r="A2056">
        <v>4462.9970059999996</v>
      </c>
      <c r="D2056">
        <v>0</v>
      </c>
    </row>
    <row r="2057" spans="1:4" x14ac:dyDescent="0.25">
      <c r="A2057">
        <v>13151.83203</v>
      </c>
      <c r="D2057">
        <v>68562</v>
      </c>
    </row>
    <row r="2058" spans="1:4" x14ac:dyDescent="0.25">
      <c r="A2058">
        <v>14019.97546</v>
      </c>
      <c r="D2058">
        <v>36733</v>
      </c>
    </row>
    <row r="2059" spans="1:4" x14ac:dyDescent="0.25">
      <c r="A2059">
        <v>2931.1551920000002</v>
      </c>
      <c r="D2059">
        <v>45768</v>
      </c>
    </row>
    <row r="2060" spans="1:4" x14ac:dyDescent="0.25">
      <c r="A2060">
        <v>4774.7517090000001</v>
      </c>
      <c r="D2060">
        <v>0</v>
      </c>
    </row>
    <row r="2061" spans="1:4" x14ac:dyDescent="0.25">
      <c r="A2061">
        <v>8471.4174710000007</v>
      </c>
      <c r="D2061">
        <v>63513</v>
      </c>
    </row>
    <row r="2062" spans="1:4" x14ac:dyDescent="0.25">
      <c r="A2062">
        <v>5431.2191169999996</v>
      </c>
      <c r="D2062">
        <v>58161</v>
      </c>
    </row>
    <row r="2063" spans="1:4" x14ac:dyDescent="0.25">
      <c r="A2063">
        <v>5689.6441139999997</v>
      </c>
      <c r="D2063">
        <v>83640</v>
      </c>
    </row>
    <row r="2064" spans="1:4" x14ac:dyDescent="0.25">
      <c r="A2064">
        <v>3686.7238470000002</v>
      </c>
      <c r="D2064">
        <v>0</v>
      </c>
    </row>
    <row r="2065" spans="1:4" x14ac:dyDescent="0.25">
      <c r="A2065">
        <v>3992.5838859999999</v>
      </c>
      <c r="D2065">
        <v>0</v>
      </c>
    </row>
    <row r="2066" spans="1:4" x14ac:dyDescent="0.25">
      <c r="A2066">
        <v>3479.1375229999999</v>
      </c>
      <c r="D2066">
        <v>0</v>
      </c>
    </row>
    <row r="2067" spans="1:4" x14ac:dyDescent="0.25">
      <c r="A2067">
        <v>2502.637401</v>
      </c>
      <c r="D2067">
        <v>0</v>
      </c>
    </row>
    <row r="2068" spans="1:4" x14ac:dyDescent="0.25">
      <c r="A2068">
        <v>3265.156348</v>
      </c>
      <c r="D2068">
        <v>25820</v>
      </c>
    </row>
    <row r="2069" spans="1:4" x14ac:dyDescent="0.25">
      <c r="A2069">
        <v>4455.843406</v>
      </c>
      <c r="D2069">
        <v>0</v>
      </c>
    </row>
    <row r="2070" spans="1:4" x14ac:dyDescent="0.25">
      <c r="A2070">
        <v>7704.9584800000002</v>
      </c>
      <c r="D2070">
        <v>30366</v>
      </c>
    </row>
    <row r="2071" spans="1:4" x14ac:dyDescent="0.25">
      <c r="A2071">
        <v>2750.7050450000002</v>
      </c>
      <c r="D2071">
        <v>51789</v>
      </c>
    </row>
    <row r="2072" spans="1:4" x14ac:dyDescent="0.25">
      <c r="A2072">
        <v>13024.13012</v>
      </c>
      <c r="D2072">
        <v>0</v>
      </c>
    </row>
    <row r="2073" spans="1:4" x14ac:dyDescent="0.25">
      <c r="A2073">
        <v>2538.6263199999999</v>
      </c>
      <c r="D2073">
        <v>18608</v>
      </c>
    </row>
    <row r="2074" spans="1:4" x14ac:dyDescent="0.25">
      <c r="A2074">
        <v>2585.9556520000001</v>
      </c>
      <c r="D2074">
        <v>83758</v>
      </c>
    </row>
    <row r="2075" spans="1:4" x14ac:dyDescent="0.25">
      <c r="A2075">
        <v>5096.6732229999998</v>
      </c>
      <c r="D2075">
        <v>22886</v>
      </c>
    </row>
    <row r="2076" spans="1:4" x14ac:dyDescent="0.25">
      <c r="A2076">
        <v>10083.48688</v>
      </c>
      <c r="D2076">
        <v>11828</v>
      </c>
    </row>
    <row r="2077" spans="1:4" x14ac:dyDescent="0.25">
      <c r="A2077">
        <v>4943.386117</v>
      </c>
      <c r="D2077">
        <v>44762</v>
      </c>
    </row>
    <row r="2078" spans="1:4" x14ac:dyDescent="0.25">
      <c r="A2078">
        <v>6516.2148880000004</v>
      </c>
      <c r="D2078">
        <v>0</v>
      </c>
    </row>
    <row r="2079" spans="1:4" x14ac:dyDescent="0.25">
      <c r="A2079">
        <v>8838.0856370000001</v>
      </c>
      <c r="D2079">
        <v>82664</v>
      </c>
    </row>
    <row r="2080" spans="1:4" x14ac:dyDescent="0.25">
      <c r="A2080">
        <v>3810.2382809999999</v>
      </c>
      <c r="D2080">
        <v>0</v>
      </c>
    </row>
    <row r="2081" spans="1:4" x14ac:dyDescent="0.25">
      <c r="A2081">
        <v>6334.4664030000004</v>
      </c>
      <c r="D2081">
        <v>0</v>
      </c>
    </row>
    <row r="2082" spans="1:4" x14ac:dyDescent="0.25">
      <c r="A2082">
        <v>11665.09779</v>
      </c>
      <c r="D2082">
        <v>84978</v>
      </c>
    </row>
    <row r="2083" spans="1:4" x14ac:dyDescent="0.25">
      <c r="A2083">
        <v>10972.067779999999</v>
      </c>
      <c r="D2083">
        <v>24164</v>
      </c>
    </row>
    <row r="2084" spans="1:4" x14ac:dyDescent="0.25">
      <c r="A2084">
        <v>6006.9634459999997</v>
      </c>
      <c r="D2084">
        <v>0</v>
      </c>
    </row>
    <row r="2085" spans="1:4" x14ac:dyDescent="0.25">
      <c r="A2085">
        <v>2656.713092</v>
      </c>
      <c r="D2085">
        <v>62777</v>
      </c>
    </row>
    <row r="2086" spans="1:4" x14ac:dyDescent="0.25">
      <c r="A2086">
        <v>2359.4235990000002</v>
      </c>
      <c r="D2086">
        <v>19864</v>
      </c>
    </row>
    <row r="2087" spans="1:4" x14ac:dyDescent="0.25">
      <c r="A2087">
        <v>12036.620510000001</v>
      </c>
      <c r="D2087">
        <v>44428</v>
      </c>
    </row>
    <row r="2088" spans="1:4" x14ac:dyDescent="0.25">
      <c r="A2088">
        <v>8467.3873170000006</v>
      </c>
      <c r="D2088">
        <v>21139</v>
      </c>
    </row>
    <row r="2089" spans="1:4" x14ac:dyDescent="0.25">
      <c r="A2089">
        <v>9392.5575530000006</v>
      </c>
      <c r="D2089">
        <v>0</v>
      </c>
    </row>
    <row r="2090" spans="1:4" x14ac:dyDescent="0.25">
      <c r="A2090">
        <v>5227.2303769999999</v>
      </c>
      <c r="D2090">
        <v>11896</v>
      </c>
    </row>
    <row r="2091" spans="1:4" x14ac:dyDescent="0.25">
      <c r="A2091">
        <v>2693.7592500000001</v>
      </c>
      <c r="D2091">
        <v>0</v>
      </c>
    </row>
    <row r="2092" spans="1:4" x14ac:dyDescent="0.25">
      <c r="A2092">
        <v>2227.0727550000001</v>
      </c>
      <c r="D2092">
        <v>27972</v>
      </c>
    </row>
    <row r="2093" spans="1:4" x14ac:dyDescent="0.25">
      <c r="A2093">
        <v>2326.8648330000001</v>
      </c>
      <c r="D2093">
        <v>0</v>
      </c>
    </row>
    <row r="2094" spans="1:4" x14ac:dyDescent="0.25">
      <c r="A2094">
        <v>16794.31422</v>
      </c>
      <c r="D2094">
        <v>38399</v>
      </c>
    </row>
    <row r="2095" spans="1:4" x14ac:dyDescent="0.25">
      <c r="A2095">
        <v>5016.8279460000003</v>
      </c>
      <c r="D2095">
        <v>20868</v>
      </c>
    </row>
    <row r="2096" spans="1:4" x14ac:dyDescent="0.25">
      <c r="A2096">
        <v>7757.9242389999999</v>
      </c>
      <c r="D2096">
        <v>49682</v>
      </c>
    </row>
    <row r="2097" spans="1:4" x14ac:dyDescent="0.25">
      <c r="A2097">
        <v>8609.1582149999995</v>
      </c>
      <c r="D2097">
        <v>79090</v>
      </c>
    </row>
    <row r="2098" spans="1:4" x14ac:dyDescent="0.25">
      <c r="A2098">
        <v>5275.0569329999998</v>
      </c>
      <c r="D2098">
        <v>81850</v>
      </c>
    </row>
    <row r="2099" spans="1:4" x14ac:dyDescent="0.25">
      <c r="A2099">
        <v>5746.3261899999998</v>
      </c>
      <c r="D2099">
        <v>22906</v>
      </c>
    </row>
    <row r="2100" spans="1:4" x14ac:dyDescent="0.25">
      <c r="A2100">
        <v>2705.9876290000002</v>
      </c>
      <c r="D2100">
        <v>0</v>
      </c>
    </row>
    <row r="2101" spans="1:4" x14ac:dyDescent="0.25">
      <c r="A2101">
        <v>6186.2652170000001</v>
      </c>
      <c r="D2101">
        <v>37138</v>
      </c>
    </row>
    <row r="2102" spans="1:4" x14ac:dyDescent="0.25">
      <c r="A2102">
        <v>22445.280879999998</v>
      </c>
      <c r="D2102">
        <v>0</v>
      </c>
    </row>
    <row r="2103" spans="1:4" x14ac:dyDescent="0.25">
      <c r="A2103">
        <v>6277.8446240000003</v>
      </c>
      <c r="D2103">
        <v>21024</v>
      </c>
    </row>
    <row r="2104" spans="1:4" x14ac:dyDescent="0.25">
      <c r="A2104">
        <v>7215.8211060000003</v>
      </c>
      <c r="D2104">
        <v>0</v>
      </c>
    </row>
    <row r="2105" spans="1:4" x14ac:dyDescent="0.25">
      <c r="A2105">
        <v>6514.4305919999997</v>
      </c>
      <c r="D2105">
        <v>77135</v>
      </c>
    </row>
    <row r="2106" spans="1:4" x14ac:dyDescent="0.25">
      <c r="A2106">
        <v>34708.872609999999</v>
      </c>
      <c r="D2106">
        <v>0</v>
      </c>
    </row>
    <row r="2107" spans="1:4" x14ac:dyDescent="0.25">
      <c r="A2107">
        <v>4216.1952199999996</v>
      </c>
      <c r="D2107">
        <v>0</v>
      </c>
    </row>
    <row r="2108" spans="1:4" x14ac:dyDescent="0.25">
      <c r="A2108">
        <v>13158.37206</v>
      </c>
      <c r="D2108">
        <v>72845</v>
      </c>
    </row>
    <row r="2109" spans="1:4" x14ac:dyDescent="0.25">
      <c r="A2109">
        <v>2917.5394649999998</v>
      </c>
      <c r="D2109">
        <v>51622</v>
      </c>
    </row>
    <row r="2110" spans="1:4" x14ac:dyDescent="0.25">
      <c r="A2110">
        <v>6355.6788459999998</v>
      </c>
      <c r="D2110">
        <v>0</v>
      </c>
    </row>
    <row r="2111" spans="1:4" x14ac:dyDescent="0.25">
      <c r="A2111">
        <v>13269.59942</v>
      </c>
      <c r="D2111">
        <v>15616</v>
      </c>
    </row>
    <row r="2112" spans="1:4" x14ac:dyDescent="0.25">
      <c r="A2112">
        <v>5880.2564990000001</v>
      </c>
      <c r="D2112">
        <v>0</v>
      </c>
    </row>
    <row r="2113" spans="1:4" x14ac:dyDescent="0.25">
      <c r="A2113">
        <v>5926.7293790000003</v>
      </c>
      <c r="D2113">
        <v>23091</v>
      </c>
    </row>
    <row r="2114" spans="1:4" x14ac:dyDescent="0.25">
      <c r="A2114">
        <v>4121.2521370000004</v>
      </c>
      <c r="D2114">
        <v>0</v>
      </c>
    </row>
    <row r="2115" spans="1:4" x14ac:dyDescent="0.25">
      <c r="A2115">
        <v>7956.1527610000003</v>
      </c>
      <c r="D2115">
        <v>22699</v>
      </c>
    </row>
    <row r="2116" spans="1:4" x14ac:dyDescent="0.25">
      <c r="A2116">
        <v>24127.50402</v>
      </c>
      <c r="D2116">
        <v>14072</v>
      </c>
    </row>
    <row r="2117" spans="1:4" x14ac:dyDescent="0.25">
      <c r="A2117">
        <v>26864.203320000001</v>
      </c>
      <c r="D2117">
        <v>81713</v>
      </c>
    </row>
    <row r="2118" spans="1:4" x14ac:dyDescent="0.25">
      <c r="A2118">
        <v>31934.621640000001</v>
      </c>
      <c r="D2118">
        <v>56516</v>
      </c>
    </row>
    <row r="2119" spans="1:4" x14ac:dyDescent="0.25">
      <c r="A2119">
        <v>5132.6845370000001</v>
      </c>
      <c r="D2119">
        <v>0</v>
      </c>
    </row>
    <row r="2120" spans="1:4" x14ac:dyDescent="0.25">
      <c r="A2120">
        <v>4759.6243430000004</v>
      </c>
      <c r="D2120">
        <v>26747</v>
      </c>
    </row>
    <row r="2121" spans="1:4" x14ac:dyDescent="0.25">
      <c r="A2121">
        <v>2637.9423550000001</v>
      </c>
      <c r="D2121">
        <v>63422</v>
      </c>
    </row>
    <row r="2122" spans="1:4" x14ac:dyDescent="0.25">
      <c r="A2122">
        <v>6503.3970490000002</v>
      </c>
      <c r="D2122">
        <v>22081</v>
      </c>
    </row>
    <row r="2123" spans="1:4" x14ac:dyDescent="0.25">
      <c r="A2123">
        <v>12786.66898</v>
      </c>
      <c r="D2123">
        <v>0</v>
      </c>
    </row>
    <row r="2124" spans="1:4" x14ac:dyDescent="0.25">
      <c r="A2124">
        <v>3147.9734440000002</v>
      </c>
      <c r="D2124">
        <v>29698</v>
      </c>
    </row>
    <row r="2125" spans="1:4" x14ac:dyDescent="0.25">
      <c r="A2125">
        <v>5618.4853569999996</v>
      </c>
      <c r="D2125">
        <v>24518</v>
      </c>
    </row>
    <row r="2126" spans="1:4" x14ac:dyDescent="0.25">
      <c r="A2126">
        <v>3230.576665</v>
      </c>
      <c r="D2126">
        <v>62873</v>
      </c>
    </row>
    <row r="2127" spans="1:4" x14ac:dyDescent="0.25">
      <c r="A2127">
        <v>7434.6751489999997</v>
      </c>
      <c r="D2127">
        <v>28377</v>
      </c>
    </row>
    <row r="2128" spans="1:4" x14ac:dyDescent="0.25">
      <c r="A2128">
        <v>11714.78278</v>
      </c>
      <c r="D2128">
        <v>21102</v>
      </c>
    </row>
    <row r="2129" spans="1:4" x14ac:dyDescent="0.25">
      <c r="A2129">
        <v>2009.772923</v>
      </c>
      <c r="D2129">
        <v>0</v>
      </c>
    </row>
    <row r="2130" spans="1:4" x14ac:dyDescent="0.25">
      <c r="A2130">
        <v>6625.4727679999996</v>
      </c>
      <c r="D2130">
        <v>0</v>
      </c>
    </row>
    <row r="2131" spans="1:4" x14ac:dyDescent="0.25">
      <c r="A2131">
        <v>9567.7112980000002</v>
      </c>
      <c r="D2131">
        <v>81410</v>
      </c>
    </row>
    <row r="2132" spans="1:4" x14ac:dyDescent="0.25">
      <c r="A2132">
        <v>18474.71111</v>
      </c>
      <c r="D2132">
        <v>27869</v>
      </c>
    </row>
    <row r="2133" spans="1:4" x14ac:dyDescent="0.25">
      <c r="A2133">
        <v>12157.32992</v>
      </c>
      <c r="D2133">
        <v>57449</v>
      </c>
    </row>
    <row r="2134" spans="1:4" x14ac:dyDescent="0.25">
      <c r="A2134">
        <v>2956.358303</v>
      </c>
      <c r="D2134">
        <v>40901</v>
      </c>
    </row>
    <row r="2135" spans="1:4" x14ac:dyDescent="0.25">
      <c r="A2135">
        <v>3963.394851</v>
      </c>
      <c r="D2135">
        <v>88701</v>
      </c>
    </row>
    <row r="2136" spans="1:4" x14ac:dyDescent="0.25">
      <c r="A2136">
        <v>10896.04838</v>
      </c>
      <c r="D2136">
        <v>29365</v>
      </c>
    </row>
    <row r="2137" spans="1:4" x14ac:dyDescent="0.25">
      <c r="A2137">
        <v>6081.0482480000001</v>
      </c>
      <c r="D2137">
        <v>0</v>
      </c>
    </row>
    <row r="2138" spans="1:4" x14ac:dyDescent="0.25">
      <c r="A2138">
        <v>30141.61738</v>
      </c>
      <c r="D2138">
        <v>0</v>
      </c>
    </row>
    <row r="2139" spans="1:4" x14ac:dyDescent="0.25">
      <c r="A2139">
        <v>5737.2332779999997</v>
      </c>
      <c r="D2139">
        <v>56455</v>
      </c>
    </row>
    <row r="2140" spans="1:4" x14ac:dyDescent="0.25">
      <c r="A2140">
        <v>16979.797569999999</v>
      </c>
      <c r="D2140">
        <v>35095</v>
      </c>
    </row>
    <row r="2141" spans="1:4" x14ac:dyDescent="0.25">
      <c r="A2141">
        <v>10915.358770000001</v>
      </c>
      <c r="D2141">
        <v>0</v>
      </c>
    </row>
    <row r="2142" spans="1:4" x14ac:dyDescent="0.25">
      <c r="A2142">
        <v>3808.122147</v>
      </c>
      <c r="D2142">
        <v>94903</v>
      </c>
    </row>
    <row r="2143" spans="1:4" x14ac:dyDescent="0.25">
      <c r="A2143">
        <v>5408.9115069999998</v>
      </c>
      <c r="D2143">
        <v>80192</v>
      </c>
    </row>
    <row r="2144" spans="1:4" x14ac:dyDescent="0.25">
      <c r="A2144">
        <v>13419.39623</v>
      </c>
      <c r="D2144">
        <v>0</v>
      </c>
    </row>
    <row r="2145" spans="1:4" x14ac:dyDescent="0.25">
      <c r="A2145">
        <v>3237.9962089999999</v>
      </c>
      <c r="D2145">
        <v>60244</v>
      </c>
    </row>
    <row r="2146" spans="1:4" x14ac:dyDescent="0.25">
      <c r="A2146">
        <v>10357.627759999999</v>
      </c>
      <c r="D2146">
        <v>52735</v>
      </c>
    </row>
    <row r="2147" spans="1:4" x14ac:dyDescent="0.25">
      <c r="A2147">
        <v>11619.918019999999</v>
      </c>
      <c r="D2147">
        <v>78275</v>
      </c>
    </row>
    <row r="2148" spans="1:4" x14ac:dyDescent="0.25">
      <c r="A2148">
        <v>8209.0549630000005</v>
      </c>
      <c r="D2148">
        <v>77282</v>
      </c>
    </row>
    <row r="2149" spans="1:4" x14ac:dyDescent="0.25">
      <c r="A2149">
        <v>3096.5112170000002</v>
      </c>
      <c r="D2149">
        <v>21604</v>
      </c>
    </row>
    <row r="2150" spans="1:4" x14ac:dyDescent="0.25">
      <c r="A2150">
        <v>4804.35851</v>
      </c>
      <c r="D2150">
        <v>51962</v>
      </c>
    </row>
    <row r="2151" spans="1:4" x14ac:dyDescent="0.25">
      <c r="A2151">
        <v>4786.054889</v>
      </c>
      <c r="D2151">
        <v>0</v>
      </c>
    </row>
    <row r="2152" spans="1:4" x14ac:dyDescent="0.25">
      <c r="A2152">
        <v>15886.031360000001</v>
      </c>
      <c r="D2152">
        <v>56362</v>
      </c>
    </row>
    <row r="2153" spans="1:4" x14ac:dyDescent="0.25">
      <c r="A2153">
        <v>5285.0792929999998</v>
      </c>
      <c r="D2153">
        <v>85753</v>
      </c>
    </row>
    <row r="2154" spans="1:4" x14ac:dyDescent="0.25">
      <c r="A2154">
        <v>2945.3703620000001</v>
      </c>
      <c r="D2154">
        <v>36167</v>
      </c>
    </row>
    <row r="2155" spans="1:4" x14ac:dyDescent="0.25">
      <c r="A2155">
        <v>18089.796289999998</v>
      </c>
      <c r="D2155">
        <v>68568</v>
      </c>
    </row>
    <row r="2156" spans="1:4" x14ac:dyDescent="0.25">
      <c r="A2156">
        <v>10208.927610000001</v>
      </c>
      <c r="D2156">
        <v>35482</v>
      </c>
    </row>
    <row r="2157" spans="1:4" x14ac:dyDescent="0.25">
      <c r="A2157">
        <v>20708.258809999999</v>
      </c>
      <c r="D2157">
        <v>92079</v>
      </c>
    </row>
    <row r="2158" spans="1:4" x14ac:dyDescent="0.25">
      <c r="A2158">
        <v>5247.8525849999996</v>
      </c>
      <c r="D2158">
        <v>0</v>
      </c>
    </row>
    <row r="2159" spans="1:4" x14ac:dyDescent="0.25">
      <c r="A2159">
        <v>5179.5524800000003</v>
      </c>
      <c r="D2159">
        <v>0</v>
      </c>
    </row>
    <row r="2160" spans="1:4" x14ac:dyDescent="0.25">
      <c r="A2160">
        <v>4513.4352989999998</v>
      </c>
      <c r="D2160">
        <v>34558</v>
      </c>
    </row>
    <row r="2161" spans="1:4" x14ac:dyDescent="0.25">
      <c r="A2161">
        <v>5297.6259449999998</v>
      </c>
      <c r="D2161">
        <v>14775</v>
      </c>
    </row>
    <row r="2162" spans="1:4" x14ac:dyDescent="0.25">
      <c r="A2162">
        <v>5377.0147809999999</v>
      </c>
      <c r="D2162">
        <v>35637</v>
      </c>
    </row>
    <row r="2163" spans="1:4" x14ac:dyDescent="0.25">
      <c r="A2163">
        <v>7661.388132</v>
      </c>
      <c r="D2163">
        <v>66726</v>
      </c>
    </row>
    <row r="2164" spans="1:4" x14ac:dyDescent="0.25">
      <c r="A2164">
        <v>2677.2797070000001</v>
      </c>
      <c r="D2164">
        <v>0</v>
      </c>
    </row>
    <row r="2165" spans="1:4" x14ac:dyDescent="0.25">
      <c r="A2165">
        <v>6877.817669</v>
      </c>
      <c r="D2165">
        <v>0</v>
      </c>
    </row>
    <row r="2166" spans="1:4" x14ac:dyDescent="0.25">
      <c r="A2166">
        <v>5714.2328479999996</v>
      </c>
      <c r="D2166">
        <v>79719</v>
      </c>
    </row>
    <row r="2167" spans="1:4" x14ac:dyDescent="0.25">
      <c r="A2167">
        <v>4929.5496990000001</v>
      </c>
      <c r="D2167">
        <v>25632</v>
      </c>
    </row>
    <row r="2168" spans="1:4" x14ac:dyDescent="0.25">
      <c r="A2168">
        <v>10484.915349999999</v>
      </c>
      <c r="D2168">
        <v>61108</v>
      </c>
    </row>
    <row r="2169" spans="1:4" x14ac:dyDescent="0.25">
      <c r="A2169">
        <v>9490.4065339999997</v>
      </c>
      <c r="D2169">
        <v>0</v>
      </c>
    </row>
    <row r="2170" spans="1:4" x14ac:dyDescent="0.25">
      <c r="A2170">
        <v>7805.3128699999997</v>
      </c>
      <c r="D2170">
        <v>21073</v>
      </c>
    </row>
    <row r="2171" spans="1:4" x14ac:dyDescent="0.25">
      <c r="A2171">
        <v>21274.342049999999</v>
      </c>
      <c r="D2171">
        <v>17932</v>
      </c>
    </row>
    <row r="2172" spans="1:4" x14ac:dyDescent="0.25">
      <c r="A2172">
        <v>5838.8991500000002</v>
      </c>
      <c r="D2172">
        <v>81082</v>
      </c>
    </row>
    <row r="2173" spans="1:4" x14ac:dyDescent="0.25">
      <c r="A2173">
        <v>2677.4957629999999</v>
      </c>
      <c r="D2173">
        <v>71684</v>
      </c>
    </row>
    <row r="2174" spans="1:4" x14ac:dyDescent="0.25">
      <c r="A2174">
        <v>2374.7988610000002</v>
      </c>
      <c r="D2174">
        <v>57338</v>
      </c>
    </row>
    <row r="2175" spans="1:4" x14ac:dyDescent="0.25">
      <c r="A2175">
        <v>22103.5072</v>
      </c>
      <c r="D2175">
        <v>0</v>
      </c>
    </row>
    <row r="2176" spans="1:4" x14ac:dyDescent="0.25">
      <c r="A2176">
        <v>2427.7705129999999</v>
      </c>
      <c r="D2176">
        <v>24409</v>
      </c>
    </row>
    <row r="2177" spans="1:4" x14ac:dyDescent="0.25">
      <c r="A2177">
        <v>7294.4019500000004</v>
      </c>
      <c r="D2177">
        <v>83488</v>
      </c>
    </row>
    <row r="2178" spans="1:4" x14ac:dyDescent="0.25">
      <c r="A2178">
        <v>11360.464959999999</v>
      </c>
      <c r="D2178">
        <v>0</v>
      </c>
    </row>
    <row r="2179" spans="1:4" x14ac:dyDescent="0.25">
      <c r="A2179">
        <v>2811.9563950000002</v>
      </c>
      <c r="D2179">
        <v>62537</v>
      </c>
    </row>
    <row r="2180" spans="1:4" x14ac:dyDescent="0.25">
      <c r="A2180">
        <v>4386.2775579999998</v>
      </c>
      <c r="D2180">
        <v>10621</v>
      </c>
    </row>
    <row r="2181" spans="1:4" x14ac:dyDescent="0.25">
      <c r="A2181">
        <v>6446.9186369999998</v>
      </c>
      <c r="D2181">
        <v>43478</v>
      </c>
    </row>
    <row r="2182" spans="1:4" x14ac:dyDescent="0.25">
      <c r="A2182">
        <v>8427.1724859999995</v>
      </c>
      <c r="D2182">
        <v>46503</v>
      </c>
    </row>
    <row r="2183" spans="1:4" x14ac:dyDescent="0.25">
      <c r="A2183">
        <v>5290.1272989999998</v>
      </c>
      <c r="D2183">
        <v>27179</v>
      </c>
    </row>
    <row r="2184" spans="1:4" x14ac:dyDescent="0.25">
      <c r="A2184">
        <v>5592.4552659999999</v>
      </c>
      <c r="D2184">
        <v>62229</v>
      </c>
    </row>
    <row r="2185" spans="1:4" x14ac:dyDescent="0.25">
      <c r="A2185">
        <v>18892.197670000001</v>
      </c>
      <c r="D2185">
        <v>0</v>
      </c>
    </row>
    <row r="2186" spans="1:4" x14ac:dyDescent="0.25">
      <c r="A2186">
        <v>13623.62257</v>
      </c>
      <c r="D2186">
        <v>67060</v>
      </c>
    </row>
    <row r="2187" spans="1:4" x14ac:dyDescent="0.25">
      <c r="A2187">
        <v>25464.820589999999</v>
      </c>
      <c r="D2187">
        <v>13663</v>
      </c>
    </row>
    <row r="2188" spans="1:4" x14ac:dyDescent="0.25">
      <c r="A2188">
        <v>2175.6248559999999</v>
      </c>
      <c r="D2188">
        <v>0</v>
      </c>
    </row>
    <row r="2189" spans="1:4" x14ac:dyDescent="0.25">
      <c r="A2189">
        <v>6699.2225250000001</v>
      </c>
      <c r="D2189">
        <v>0</v>
      </c>
    </row>
    <row r="2190" spans="1:4" x14ac:dyDescent="0.25">
      <c r="A2190">
        <v>9043.6780949999993</v>
      </c>
      <c r="D2190">
        <v>97745</v>
      </c>
    </row>
    <row r="2191" spans="1:4" x14ac:dyDescent="0.25">
      <c r="A2191">
        <v>4369.0416850000001</v>
      </c>
      <c r="D2191">
        <v>26026</v>
      </c>
    </row>
    <row r="2192" spans="1:4" x14ac:dyDescent="0.25">
      <c r="A2192">
        <v>51337.906770000001</v>
      </c>
      <c r="D2192">
        <v>72794</v>
      </c>
    </row>
    <row r="2193" spans="1:4" x14ac:dyDescent="0.25">
      <c r="A2193">
        <v>28699.893919999999</v>
      </c>
      <c r="D2193">
        <v>47730</v>
      </c>
    </row>
    <row r="2194" spans="1:4" x14ac:dyDescent="0.25">
      <c r="A2194">
        <v>4270.0343940000002</v>
      </c>
      <c r="D2194">
        <v>0</v>
      </c>
    </row>
    <row r="2195" spans="1:4" x14ac:dyDescent="0.25">
      <c r="A2195">
        <v>5345.9946440000003</v>
      </c>
      <c r="D2195">
        <v>0</v>
      </c>
    </row>
    <row r="2196" spans="1:4" x14ac:dyDescent="0.25">
      <c r="A2196">
        <v>4774.7474149999998</v>
      </c>
      <c r="D2196">
        <v>0</v>
      </c>
    </row>
    <row r="2197" spans="1:4" x14ac:dyDescent="0.25">
      <c r="A2197">
        <v>14727.50526</v>
      </c>
      <c r="D2197">
        <v>97785</v>
      </c>
    </row>
    <row r="2198" spans="1:4" x14ac:dyDescent="0.25">
      <c r="A2198">
        <v>4755.4794599999996</v>
      </c>
      <c r="D2198">
        <v>0</v>
      </c>
    </row>
    <row r="2199" spans="1:4" x14ac:dyDescent="0.25">
      <c r="A2199">
        <v>3436.1342810000001</v>
      </c>
      <c r="D2199">
        <v>30817</v>
      </c>
    </row>
    <row r="2200" spans="1:4" x14ac:dyDescent="0.25">
      <c r="A2200">
        <v>8355.7744430000002</v>
      </c>
      <c r="D2200">
        <v>64502</v>
      </c>
    </row>
    <row r="2201" spans="1:4" x14ac:dyDescent="0.25">
      <c r="A2201">
        <v>3412.566597</v>
      </c>
      <c r="D2201">
        <v>30335</v>
      </c>
    </row>
    <row r="2202" spans="1:4" x14ac:dyDescent="0.25">
      <c r="A2202">
        <v>6185.3376410000001</v>
      </c>
      <c r="D2202">
        <v>21020</v>
      </c>
    </row>
    <row r="2203" spans="1:4" x14ac:dyDescent="0.25">
      <c r="A2203">
        <v>8456.7224979999992</v>
      </c>
      <c r="D2203">
        <v>84574</v>
      </c>
    </row>
    <row r="2204" spans="1:4" x14ac:dyDescent="0.25">
      <c r="A2204">
        <v>3021.9385219999999</v>
      </c>
      <c r="D2204">
        <v>0</v>
      </c>
    </row>
    <row r="2205" spans="1:4" x14ac:dyDescent="0.25">
      <c r="A2205">
        <v>6966.1428679999999</v>
      </c>
      <c r="D2205">
        <v>0</v>
      </c>
    </row>
    <row r="2206" spans="1:4" x14ac:dyDescent="0.25">
      <c r="A2206">
        <v>10083.48688</v>
      </c>
      <c r="D2206">
        <v>11828</v>
      </c>
    </row>
    <row r="2207" spans="1:4" x14ac:dyDescent="0.25">
      <c r="A2207">
        <v>2539.9906989999999</v>
      </c>
      <c r="D2207">
        <v>54889</v>
      </c>
    </row>
    <row r="2208" spans="1:4" x14ac:dyDescent="0.25">
      <c r="A2208">
        <v>8456.4553130000004</v>
      </c>
      <c r="D2208">
        <v>89918</v>
      </c>
    </row>
    <row r="2209" spans="1:4" x14ac:dyDescent="0.25">
      <c r="A2209">
        <v>26576.315409999999</v>
      </c>
      <c r="D2209">
        <v>87002</v>
      </c>
    </row>
    <row r="2210" spans="1:4" x14ac:dyDescent="0.25">
      <c r="A2210">
        <v>10963.95723</v>
      </c>
      <c r="D2210">
        <v>55687</v>
      </c>
    </row>
    <row r="2211" spans="1:4" x14ac:dyDescent="0.25">
      <c r="A2211">
        <v>9671.9832299999998</v>
      </c>
      <c r="D2211">
        <v>17103</v>
      </c>
    </row>
    <row r="2212" spans="1:4" x14ac:dyDescent="0.25">
      <c r="A2212">
        <v>1898.6836860000001</v>
      </c>
      <c r="D2212">
        <v>0</v>
      </c>
    </row>
    <row r="2213" spans="1:4" x14ac:dyDescent="0.25">
      <c r="A2213">
        <v>8595.1468380000006</v>
      </c>
      <c r="D2213">
        <v>28441</v>
      </c>
    </row>
    <row r="2214" spans="1:4" x14ac:dyDescent="0.25">
      <c r="A2214">
        <v>5532.7531820000004</v>
      </c>
      <c r="D2214">
        <v>91212</v>
      </c>
    </row>
    <row r="2215" spans="1:4" x14ac:dyDescent="0.25">
      <c r="A2215">
        <v>9371.7736819999991</v>
      </c>
      <c r="D2215">
        <v>66325</v>
      </c>
    </row>
    <row r="2216" spans="1:4" x14ac:dyDescent="0.25">
      <c r="A2216">
        <v>3975.321516</v>
      </c>
      <c r="D2216">
        <v>67895</v>
      </c>
    </row>
    <row r="2217" spans="1:4" x14ac:dyDescent="0.25">
      <c r="A2217">
        <v>4456.0165489999999</v>
      </c>
      <c r="D2217">
        <v>29550</v>
      </c>
    </row>
    <row r="2218" spans="1:4" x14ac:dyDescent="0.25">
      <c r="A2218">
        <v>3495.8914759999998</v>
      </c>
      <c r="D2218">
        <v>10275</v>
      </c>
    </row>
    <row r="2219" spans="1:4" x14ac:dyDescent="0.25">
      <c r="A2219">
        <v>8512.1322099999998</v>
      </c>
      <c r="D2219">
        <v>61725</v>
      </c>
    </row>
    <row r="2220" spans="1:4" x14ac:dyDescent="0.25">
      <c r="A2220">
        <v>4650.0637630000001</v>
      </c>
      <c r="D2220">
        <v>28215</v>
      </c>
    </row>
    <row r="2221" spans="1:4" x14ac:dyDescent="0.25">
      <c r="A2221">
        <v>13523.12989</v>
      </c>
      <c r="D2221">
        <v>10563</v>
      </c>
    </row>
    <row r="2222" spans="1:4" x14ac:dyDescent="0.25">
      <c r="A2222">
        <v>4422.409799</v>
      </c>
      <c r="D2222">
        <v>0</v>
      </c>
    </row>
    <row r="2223" spans="1:4" x14ac:dyDescent="0.25">
      <c r="A2223">
        <v>7320.9882399999997</v>
      </c>
      <c r="D2223">
        <v>99722</v>
      </c>
    </row>
    <row r="2224" spans="1:4" x14ac:dyDescent="0.25">
      <c r="A2224">
        <v>7031.4636929999997</v>
      </c>
      <c r="D2224">
        <v>16224</v>
      </c>
    </row>
    <row r="2225" spans="1:4" x14ac:dyDescent="0.25">
      <c r="A2225">
        <v>5123.4849880000002</v>
      </c>
      <c r="D2225">
        <v>72096</v>
      </c>
    </row>
    <row r="2226" spans="1:4" x14ac:dyDescent="0.25">
      <c r="A2226">
        <v>9050.7566060000008</v>
      </c>
      <c r="D2226">
        <v>63800</v>
      </c>
    </row>
    <row r="2227" spans="1:4" x14ac:dyDescent="0.25">
      <c r="A2227">
        <v>10963.95723</v>
      </c>
      <c r="D2227">
        <v>55687</v>
      </c>
    </row>
    <row r="2228" spans="1:4" x14ac:dyDescent="0.25">
      <c r="A2228">
        <v>6039.0206969999999</v>
      </c>
      <c r="D2228">
        <v>0</v>
      </c>
    </row>
    <row r="2229" spans="1:4" x14ac:dyDescent="0.25">
      <c r="A2229">
        <v>2108.4937439999999</v>
      </c>
      <c r="D2229">
        <v>0</v>
      </c>
    </row>
    <row r="2230" spans="1:4" x14ac:dyDescent="0.25">
      <c r="A2230">
        <v>9875.0927940000001</v>
      </c>
      <c r="D2230">
        <v>29598</v>
      </c>
    </row>
    <row r="2231" spans="1:4" x14ac:dyDescent="0.25">
      <c r="A2231">
        <v>6928.601611</v>
      </c>
      <c r="D2231">
        <v>22907</v>
      </c>
    </row>
    <row r="2232" spans="1:4" x14ac:dyDescent="0.25">
      <c r="A2232">
        <v>14318.44839</v>
      </c>
      <c r="D2232">
        <v>22697</v>
      </c>
    </row>
    <row r="2233" spans="1:4" x14ac:dyDescent="0.25">
      <c r="A2233">
        <v>5107.071054</v>
      </c>
      <c r="D2233">
        <v>70174</v>
      </c>
    </row>
    <row r="2234" spans="1:4" x14ac:dyDescent="0.25">
      <c r="A2234">
        <v>17223.891080000001</v>
      </c>
      <c r="D2234">
        <v>85378</v>
      </c>
    </row>
    <row r="2235" spans="1:4" x14ac:dyDescent="0.25">
      <c r="A2235">
        <v>7516.831717</v>
      </c>
      <c r="D2235">
        <v>31477</v>
      </c>
    </row>
    <row r="2236" spans="1:4" x14ac:dyDescent="0.25">
      <c r="A2236">
        <v>5389.4994649999999</v>
      </c>
      <c r="D2236">
        <v>66429</v>
      </c>
    </row>
    <row r="2237" spans="1:4" x14ac:dyDescent="0.25">
      <c r="A2237">
        <v>6275.1553610000001</v>
      </c>
      <c r="D2237">
        <v>0</v>
      </c>
    </row>
    <row r="2238" spans="1:4" x14ac:dyDescent="0.25">
      <c r="A2238">
        <v>4722.2372139999998</v>
      </c>
      <c r="D2238">
        <v>0</v>
      </c>
    </row>
    <row r="2239" spans="1:4" x14ac:dyDescent="0.25">
      <c r="A2239">
        <v>6282.3177429999996</v>
      </c>
      <c r="D2239">
        <v>0</v>
      </c>
    </row>
    <row r="2240" spans="1:4" x14ac:dyDescent="0.25">
      <c r="A2240">
        <v>7986.1912739999998</v>
      </c>
      <c r="D2240">
        <v>74217</v>
      </c>
    </row>
    <row r="2241" spans="1:4" x14ac:dyDescent="0.25">
      <c r="A2241">
        <v>6503.2199780000001</v>
      </c>
      <c r="D2241">
        <v>46298</v>
      </c>
    </row>
    <row r="2242" spans="1:4" x14ac:dyDescent="0.25">
      <c r="A2242">
        <v>4881.753428</v>
      </c>
      <c r="D2242">
        <v>0</v>
      </c>
    </row>
    <row r="2243" spans="1:4" x14ac:dyDescent="0.25">
      <c r="A2243">
        <v>2514.5919600000002</v>
      </c>
      <c r="D2243">
        <v>43860</v>
      </c>
    </row>
    <row r="2244" spans="1:4" x14ac:dyDescent="0.25">
      <c r="A2244">
        <v>7955.4426679999997</v>
      </c>
      <c r="D2244">
        <v>0</v>
      </c>
    </row>
    <row r="2245" spans="1:4" x14ac:dyDescent="0.25">
      <c r="A2245">
        <v>4809.2169599999997</v>
      </c>
      <c r="D2245">
        <v>48029</v>
      </c>
    </row>
    <row r="2246" spans="1:4" x14ac:dyDescent="0.25">
      <c r="A2246">
        <v>9696.5488179999993</v>
      </c>
      <c r="D2246">
        <v>86830</v>
      </c>
    </row>
    <row r="2247" spans="1:4" x14ac:dyDescent="0.25">
      <c r="A2247">
        <v>8709.3218890000007</v>
      </c>
      <c r="D2247">
        <v>0</v>
      </c>
    </row>
    <row r="2248" spans="1:4" x14ac:dyDescent="0.25">
      <c r="A2248">
        <v>2858.4523279999999</v>
      </c>
      <c r="D2248">
        <v>40706</v>
      </c>
    </row>
    <row r="2249" spans="1:4" x14ac:dyDescent="0.25">
      <c r="A2249">
        <v>5233.9490189999997</v>
      </c>
      <c r="D2249">
        <v>69231</v>
      </c>
    </row>
    <row r="2250" spans="1:4" x14ac:dyDescent="0.25">
      <c r="A2250">
        <v>13494.76017</v>
      </c>
      <c r="D2250">
        <v>0</v>
      </c>
    </row>
    <row r="2251" spans="1:4" x14ac:dyDescent="0.25">
      <c r="A2251">
        <v>6870.6070579999996</v>
      </c>
      <c r="D2251">
        <v>0</v>
      </c>
    </row>
    <row r="2252" spans="1:4" x14ac:dyDescent="0.25">
      <c r="A2252">
        <v>5652.7237400000004</v>
      </c>
      <c r="D2252">
        <v>16171</v>
      </c>
    </row>
    <row r="2253" spans="1:4" x14ac:dyDescent="0.25">
      <c r="A2253">
        <v>2345.2620870000001</v>
      </c>
      <c r="D2253">
        <v>51397</v>
      </c>
    </row>
    <row r="2254" spans="1:4" x14ac:dyDescent="0.25">
      <c r="A2254">
        <v>19688.31898</v>
      </c>
      <c r="D2254">
        <v>83879</v>
      </c>
    </row>
    <row r="2255" spans="1:4" x14ac:dyDescent="0.25">
      <c r="A2255">
        <v>7247.206475</v>
      </c>
      <c r="D2255">
        <v>63267</v>
      </c>
    </row>
    <row r="2256" spans="1:4" x14ac:dyDescent="0.25">
      <c r="A2256">
        <v>6085.3041780000003</v>
      </c>
      <c r="D2256">
        <v>44712</v>
      </c>
    </row>
    <row r="2257" spans="1:4" x14ac:dyDescent="0.25">
      <c r="A2257">
        <v>5480.0702259999998</v>
      </c>
      <c r="D2257">
        <v>59311</v>
      </c>
    </row>
    <row r="2258" spans="1:4" x14ac:dyDescent="0.25">
      <c r="A2258">
        <v>6876.3099249999996</v>
      </c>
      <c r="D2258">
        <v>81957</v>
      </c>
    </row>
    <row r="2259" spans="1:4" x14ac:dyDescent="0.25">
      <c r="A2259">
        <v>5368.8877089999996</v>
      </c>
      <c r="D2259">
        <v>59601</v>
      </c>
    </row>
    <row r="2260" spans="1:4" x14ac:dyDescent="0.25">
      <c r="A2260">
        <v>8283.0666779999992</v>
      </c>
      <c r="D2260">
        <v>71034</v>
      </c>
    </row>
    <row r="2261" spans="1:4" x14ac:dyDescent="0.25">
      <c r="A2261">
        <v>5384.6717250000002</v>
      </c>
      <c r="D2261">
        <v>13103</v>
      </c>
    </row>
    <row r="2262" spans="1:4" x14ac:dyDescent="0.25">
      <c r="A2262">
        <v>3508.5695329999999</v>
      </c>
      <c r="D2262">
        <v>20978</v>
      </c>
    </row>
    <row r="2263" spans="1:4" x14ac:dyDescent="0.25">
      <c r="A2263">
        <v>8427.1724859999995</v>
      </c>
      <c r="D2263">
        <v>46503</v>
      </c>
    </row>
    <row r="2264" spans="1:4" x14ac:dyDescent="0.25">
      <c r="A2264">
        <v>4553.8095279999998</v>
      </c>
      <c r="D2264">
        <v>61064</v>
      </c>
    </row>
    <row r="2265" spans="1:4" x14ac:dyDescent="0.25">
      <c r="A2265">
        <v>4318.4330360000004</v>
      </c>
      <c r="D2265">
        <v>17572</v>
      </c>
    </row>
    <row r="2266" spans="1:4" x14ac:dyDescent="0.25">
      <c r="A2266">
        <v>14091.19449</v>
      </c>
      <c r="D2266">
        <v>99823</v>
      </c>
    </row>
    <row r="2267" spans="1:4" x14ac:dyDescent="0.25">
      <c r="A2267">
        <v>8693.631249</v>
      </c>
      <c r="D2267">
        <v>17453</v>
      </c>
    </row>
    <row r="2268" spans="1:4" x14ac:dyDescent="0.25">
      <c r="A2268">
        <v>6661.1815530000003</v>
      </c>
      <c r="D2268">
        <v>55663</v>
      </c>
    </row>
    <row r="2269" spans="1:4" x14ac:dyDescent="0.25">
      <c r="A2269">
        <v>2654.3809940000001</v>
      </c>
      <c r="D2269">
        <v>73196</v>
      </c>
    </row>
    <row r="2270" spans="1:4" x14ac:dyDescent="0.25">
      <c r="A2270">
        <v>4428.031583</v>
      </c>
      <c r="D2270">
        <v>58577</v>
      </c>
    </row>
    <row r="2271" spans="1:4" x14ac:dyDescent="0.25">
      <c r="A2271">
        <v>5738.2775840000004</v>
      </c>
      <c r="D2271">
        <v>88055</v>
      </c>
    </row>
    <row r="2272" spans="1:4" x14ac:dyDescent="0.25">
      <c r="A2272">
        <v>5815.0491780000002</v>
      </c>
      <c r="D2272">
        <v>0</v>
      </c>
    </row>
    <row r="2273" spans="1:4" x14ac:dyDescent="0.25">
      <c r="A2273">
        <v>4425.9050710000001</v>
      </c>
      <c r="D2273">
        <v>80892</v>
      </c>
    </row>
    <row r="2274" spans="1:4" x14ac:dyDescent="0.25">
      <c r="A2274">
        <v>2574.0203759999999</v>
      </c>
      <c r="D2274">
        <v>34990</v>
      </c>
    </row>
    <row r="2275" spans="1:4" x14ac:dyDescent="0.25">
      <c r="A2275">
        <v>2832.5134870000002</v>
      </c>
      <c r="D2275">
        <v>37124</v>
      </c>
    </row>
    <row r="2276" spans="1:4" x14ac:dyDescent="0.25">
      <c r="A2276">
        <v>4876.3157069999997</v>
      </c>
      <c r="D2276">
        <v>22236</v>
      </c>
    </row>
    <row r="2277" spans="1:4" x14ac:dyDescent="0.25">
      <c r="A2277">
        <v>5181.620895</v>
      </c>
      <c r="D2277">
        <v>97131</v>
      </c>
    </row>
    <row r="2278" spans="1:4" x14ac:dyDescent="0.25">
      <c r="A2278">
        <v>5947.215835</v>
      </c>
      <c r="D2278">
        <v>67760</v>
      </c>
    </row>
    <row r="2279" spans="1:4" x14ac:dyDescent="0.25">
      <c r="A2279">
        <v>2563.8633450000002</v>
      </c>
      <c r="D2279">
        <v>0</v>
      </c>
    </row>
    <row r="2280" spans="1:4" x14ac:dyDescent="0.25">
      <c r="A2280">
        <v>15144.409540000001</v>
      </c>
      <c r="D2280">
        <v>0</v>
      </c>
    </row>
    <row r="2281" spans="1:4" x14ac:dyDescent="0.25">
      <c r="A2281">
        <v>5558.3045069999998</v>
      </c>
      <c r="D2281">
        <v>37473</v>
      </c>
    </row>
    <row r="2282" spans="1:4" x14ac:dyDescent="0.25">
      <c r="A2282">
        <v>8109.3646070000004</v>
      </c>
      <c r="D2282">
        <v>32314</v>
      </c>
    </row>
    <row r="2283" spans="1:4" x14ac:dyDescent="0.25">
      <c r="A2283">
        <v>15638.575989999999</v>
      </c>
      <c r="D2283">
        <v>49214</v>
      </c>
    </row>
    <row r="2284" spans="1:4" x14ac:dyDescent="0.25">
      <c r="A2284">
        <v>8334.3171619999994</v>
      </c>
      <c r="D2284">
        <v>49851</v>
      </c>
    </row>
    <row r="2285" spans="1:4" x14ac:dyDescent="0.25">
      <c r="A2285">
        <v>10418.31143</v>
      </c>
      <c r="D2285">
        <v>27951</v>
      </c>
    </row>
    <row r="2286" spans="1:4" x14ac:dyDescent="0.25">
      <c r="A2286">
        <v>6846.1503229999998</v>
      </c>
      <c r="D2286">
        <v>0</v>
      </c>
    </row>
    <row r="2287" spans="1:4" x14ac:dyDescent="0.25">
      <c r="A2287">
        <v>9403.8751379999994</v>
      </c>
      <c r="D2287">
        <v>56410</v>
      </c>
    </row>
    <row r="2288" spans="1:4" x14ac:dyDescent="0.25">
      <c r="A2288">
        <v>16985.496879999999</v>
      </c>
      <c r="D2288">
        <v>22497</v>
      </c>
    </row>
    <row r="2289" spans="1:4" x14ac:dyDescent="0.25">
      <c r="A2289">
        <v>21101.214220000002</v>
      </c>
      <c r="D2289">
        <v>61347</v>
      </c>
    </row>
    <row r="2290" spans="1:4" x14ac:dyDescent="0.25">
      <c r="A2290">
        <v>2914.9552950000002</v>
      </c>
      <c r="D2290">
        <v>37803</v>
      </c>
    </row>
    <row r="2291" spans="1:4" x14ac:dyDescent="0.25">
      <c r="A2291">
        <v>8593.8665330000003</v>
      </c>
      <c r="D2291">
        <v>91276</v>
      </c>
    </row>
    <row r="2292" spans="1:4" x14ac:dyDescent="0.25">
      <c r="A2292">
        <v>6861.7459559999998</v>
      </c>
      <c r="D2292">
        <v>30816</v>
      </c>
    </row>
    <row r="2293" spans="1:4" x14ac:dyDescent="0.25">
      <c r="A2293">
        <v>2680.900678</v>
      </c>
      <c r="D2293">
        <v>41968</v>
      </c>
    </row>
    <row r="2294" spans="1:4" x14ac:dyDescent="0.25">
      <c r="A2294">
        <v>15797.98978</v>
      </c>
      <c r="D2294">
        <v>35754</v>
      </c>
    </row>
    <row r="2295" spans="1:4" x14ac:dyDescent="0.25">
      <c r="A2295">
        <v>2863.3121649999998</v>
      </c>
      <c r="D2295">
        <v>36706</v>
      </c>
    </row>
    <row r="2296" spans="1:4" x14ac:dyDescent="0.25">
      <c r="A2296">
        <v>30061.692589999999</v>
      </c>
      <c r="D2296">
        <v>48258</v>
      </c>
    </row>
    <row r="2297" spans="1:4" x14ac:dyDescent="0.25">
      <c r="A2297">
        <v>10682.7619</v>
      </c>
      <c r="D2297">
        <v>52965</v>
      </c>
    </row>
    <row r="2298" spans="1:4" x14ac:dyDescent="0.25">
      <c r="A2298">
        <v>2746.90319</v>
      </c>
      <c r="D2298">
        <v>0</v>
      </c>
    </row>
    <row r="2299" spans="1:4" x14ac:dyDescent="0.25">
      <c r="A2299">
        <v>2388.9491979999998</v>
      </c>
      <c r="D2299">
        <v>0</v>
      </c>
    </row>
    <row r="2300" spans="1:4" x14ac:dyDescent="0.25">
      <c r="A2300">
        <v>13776.74135</v>
      </c>
      <c r="D2300">
        <v>62634</v>
      </c>
    </row>
    <row r="2301" spans="1:4" x14ac:dyDescent="0.25">
      <c r="A2301">
        <v>17263.640479999998</v>
      </c>
      <c r="D2301">
        <v>96917</v>
      </c>
    </row>
    <row r="2302" spans="1:4" x14ac:dyDescent="0.25">
      <c r="A2302">
        <v>4669.2266399999999</v>
      </c>
      <c r="D2302">
        <v>76157</v>
      </c>
    </row>
    <row r="2303" spans="1:4" x14ac:dyDescent="0.25">
      <c r="A2303">
        <v>4673.196379</v>
      </c>
      <c r="D2303">
        <v>53219</v>
      </c>
    </row>
    <row r="2304" spans="1:4" x14ac:dyDescent="0.25">
      <c r="A2304">
        <v>4347.5919489999997</v>
      </c>
      <c r="D2304">
        <v>81412</v>
      </c>
    </row>
    <row r="2305" spans="1:4" x14ac:dyDescent="0.25">
      <c r="A2305">
        <v>33873.181230000002</v>
      </c>
      <c r="D2305">
        <v>59744</v>
      </c>
    </row>
    <row r="2306" spans="1:4" x14ac:dyDescent="0.25">
      <c r="A2306">
        <v>9100.7873949999994</v>
      </c>
      <c r="D2306">
        <v>38898</v>
      </c>
    </row>
    <row r="2307" spans="1:4" x14ac:dyDescent="0.25">
      <c r="A2307">
        <v>6358.2516919999998</v>
      </c>
      <c r="D2307">
        <v>0</v>
      </c>
    </row>
    <row r="2308" spans="1:4" x14ac:dyDescent="0.25">
      <c r="A2308">
        <v>2628.468543</v>
      </c>
      <c r="D2308">
        <v>99961</v>
      </c>
    </row>
    <row r="2309" spans="1:4" x14ac:dyDescent="0.25">
      <c r="A2309">
        <v>7193.1011589999998</v>
      </c>
      <c r="D2309">
        <v>30886</v>
      </c>
    </row>
    <row r="2310" spans="1:4" x14ac:dyDescent="0.25">
      <c r="A2310">
        <v>5039.8692780000001</v>
      </c>
      <c r="D2310">
        <v>35984</v>
      </c>
    </row>
    <row r="2311" spans="1:4" x14ac:dyDescent="0.25">
      <c r="A2311">
        <v>3962.825542</v>
      </c>
      <c r="D2311">
        <v>0</v>
      </c>
    </row>
    <row r="2312" spans="1:4" x14ac:dyDescent="0.25">
      <c r="A2312">
        <v>6425.709981</v>
      </c>
      <c r="D2312">
        <v>0</v>
      </c>
    </row>
    <row r="2313" spans="1:4" x14ac:dyDescent="0.25">
      <c r="A2313">
        <v>15672.696959999999</v>
      </c>
      <c r="D2313">
        <v>0</v>
      </c>
    </row>
    <row r="2314" spans="1:4" x14ac:dyDescent="0.25">
      <c r="A2314">
        <v>3237.9962089999999</v>
      </c>
      <c r="D2314">
        <v>60244</v>
      </c>
    </row>
    <row r="2315" spans="1:4" x14ac:dyDescent="0.25">
      <c r="A2315">
        <v>12992.275610000001</v>
      </c>
      <c r="D2315">
        <v>0</v>
      </c>
    </row>
    <row r="2316" spans="1:4" x14ac:dyDescent="0.25">
      <c r="A2316">
        <v>22217.967960000002</v>
      </c>
      <c r="D2316">
        <v>37553</v>
      </c>
    </row>
    <row r="2317" spans="1:4" x14ac:dyDescent="0.25">
      <c r="A2317">
        <v>4931.2583629999999</v>
      </c>
      <c r="D2317">
        <v>0</v>
      </c>
    </row>
    <row r="2318" spans="1:4" x14ac:dyDescent="0.25">
      <c r="A2318">
        <v>4330.3860199999999</v>
      </c>
      <c r="D2318">
        <v>60475</v>
      </c>
    </row>
    <row r="2319" spans="1:4" x14ac:dyDescent="0.25">
      <c r="A2319">
        <v>8296.1762760000001</v>
      </c>
      <c r="D2319">
        <v>0</v>
      </c>
    </row>
    <row r="2320" spans="1:4" x14ac:dyDescent="0.25">
      <c r="A2320">
        <v>8334.3599859999995</v>
      </c>
      <c r="D2320">
        <v>0</v>
      </c>
    </row>
    <row r="2321" spans="1:4" x14ac:dyDescent="0.25">
      <c r="A2321">
        <v>5348.0710069999996</v>
      </c>
      <c r="D2321">
        <v>25545</v>
      </c>
    </row>
    <row r="2322" spans="1:4" x14ac:dyDescent="0.25">
      <c r="A2322">
        <v>2398.7400069999999</v>
      </c>
      <c r="D2322">
        <v>24182</v>
      </c>
    </row>
    <row r="2323" spans="1:4" x14ac:dyDescent="0.25">
      <c r="A2323">
        <v>6622.0525399999997</v>
      </c>
      <c r="D2323">
        <v>80979</v>
      </c>
    </row>
    <row r="2324" spans="1:4" x14ac:dyDescent="0.25">
      <c r="A2324">
        <v>4155.9462110000004</v>
      </c>
      <c r="D2324">
        <v>0</v>
      </c>
    </row>
    <row r="2325" spans="1:4" x14ac:dyDescent="0.25">
      <c r="A2325">
        <v>8430.0591430000004</v>
      </c>
      <c r="D2325">
        <v>0</v>
      </c>
    </row>
    <row r="2326" spans="1:4" x14ac:dyDescent="0.25">
      <c r="A2326">
        <v>2545.5183689999999</v>
      </c>
      <c r="D2326">
        <v>29250</v>
      </c>
    </row>
    <row r="2327" spans="1:4" x14ac:dyDescent="0.25">
      <c r="A2327">
        <v>5004.5838720000002</v>
      </c>
      <c r="D2327">
        <v>33566</v>
      </c>
    </row>
    <row r="2328" spans="1:4" x14ac:dyDescent="0.25">
      <c r="A2328">
        <v>2899.7028580000001</v>
      </c>
      <c r="D2328">
        <v>65247</v>
      </c>
    </row>
    <row r="2329" spans="1:4" x14ac:dyDescent="0.25">
      <c r="A2329">
        <v>6767.8067510000001</v>
      </c>
      <c r="D2329">
        <v>39650</v>
      </c>
    </row>
    <row r="2330" spans="1:4" x14ac:dyDescent="0.25">
      <c r="A2330">
        <v>3123.0809939999999</v>
      </c>
      <c r="D2330">
        <v>0</v>
      </c>
    </row>
    <row r="2331" spans="1:4" x14ac:dyDescent="0.25">
      <c r="A2331">
        <v>8184.691323</v>
      </c>
      <c r="D2331">
        <v>82680</v>
      </c>
    </row>
    <row r="2332" spans="1:4" x14ac:dyDescent="0.25">
      <c r="A2332">
        <v>7636.2795939999996</v>
      </c>
      <c r="D2332">
        <v>0</v>
      </c>
    </row>
    <row r="2333" spans="1:4" x14ac:dyDescent="0.25">
      <c r="A2333">
        <v>9227.5672630000008</v>
      </c>
      <c r="D2333">
        <v>0</v>
      </c>
    </row>
    <row r="2334" spans="1:4" x14ac:dyDescent="0.25">
      <c r="A2334">
        <v>7587.3372719999998</v>
      </c>
      <c r="D2334">
        <v>0</v>
      </c>
    </row>
    <row r="2335" spans="1:4" x14ac:dyDescent="0.25">
      <c r="A2335">
        <v>2191.133237</v>
      </c>
      <c r="D2335">
        <v>0</v>
      </c>
    </row>
    <row r="2336" spans="1:4" x14ac:dyDescent="0.25">
      <c r="A2336">
        <v>5004.1353609999996</v>
      </c>
      <c r="D2336">
        <v>86834</v>
      </c>
    </row>
    <row r="2337" spans="1:4" x14ac:dyDescent="0.25">
      <c r="A2337">
        <v>4794.9312609999997</v>
      </c>
      <c r="D2337">
        <v>46143</v>
      </c>
    </row>
    <row r="2338" spans="1:4" x14ac:dyDescent="0.25">
      <c r="A2338">
        <v>26730.060420000002</v>
      </c>
      <c r="D2338">
        <v>21275</v>
      </c>
    </row>
    <row r="2339" spans="1:4" x14ac:dyDescent="0.25">
      <c r="A2339">
        <v>4260.7658080000001</v>
      </c>
      <c r="D2339">
        <v>47746</v>
      </c>
    </row>
    <row r="2340" spans="1:4" x14ac:dyDescent="0.25">
      <c r="A2340">
        <v>15477.278539999999</v>
      </c>
      <c r="D2340">
        <v>51675</v>
      </c>
    </row>
    <row r="2341" spans="1:4" x14ac:dyDescent="0.25">
      <c r="A2341">
        <v>5126.8368140000002</v>
      </c>
      <c r="D2341">
        <v>85522</v>
      </c>
    </row>
    <row r="2342" spans="1:4" x14ac:dyDescent="0.25">
      <c r="A2342">
        <v>4068.0926490000002</v>
      </c>
      <c r="D2342">
        <v>0</v>
      </c>
    </row>
    <row r="2343" spans="1:4" x14ac:dyDescent="0.25">
      <c r="A2343">
        <v>17712.205239999999</v>
      </c>
      <c r="D2343">
        <v>0</v>
      </c>
    </row>
    <row r="2344" spans="1:4" x14ac:dyDescent="0.25">
      <c r="A2344">
        <v>9775.8160609999995</v>
      </c>
      <c r="D2344">
        <v>55632</v>
      </c>
    </row>
    <row r="2345" spans="1:4" x14ac:dyDescent="0.25">
      <c r="A2345">
        <v>20534.392240000001</v>
      </c>
      <c r="D2345">
        <v>0</v>
      </c>
    </row>
    <row r="2346" spans="1:4" x14ac:dyDescent="0.25">
      <c r="A2346">
        <v>5800.1889030000002</v>
      </c>
      <c r="D2346">
        <v>0</v>
      </c>
    </row>
    <row r="2347" spans="1:4" x14ac:dyDescent="0.25">
      <c r="A2347">
        <v>3319.6205110000001</v>
      </c>
      <c r="D2347">
        <v>69152</v>
      </c>
    </row>
    <row r="2348" spans="1:4" x14ac:dyDescent="0.25">
      <c r="A2348">
        <v>6529.4318270000003</v>
      </c>
      <c r="D2348">
        <v>13476</v>
      </c>
    </row>
    <row r="2349" spans="1:4" x14ac:dyDescent="0.25">
      <c r="A2349">
        <v>7602.663689</v>
      </c>
      <c r="D2349">
        <v>0</v>
      </c>
    </row>
    <row r="2350" spans="1:4" x14ac:dyDescent="0.25">
      <c r="A2350">
        <v>2839.8080409999998</v>
      </c>
      <c r="D2350">
        <v>33252</v>
      </c>
    </row>
    <row r="2351" spans="1:4" x14ac:dyDescent="0.25">
      <c r="A2351">
        <v>3288.209809</v>
      </c>
      <c r="D2351">
        <v>0</v>
      </c>
    </row>
    <row r="2352" spans="1:4" x14ac:dyDescent="0.25">
      <c r="A2352">
        <v>15031.5645</v>
      </c>
      <c r="D2352">
        <v>59456</v>
      </c>
    </row>
    <row r="2353" spans="1:4" x14ac:dyDescent="0.25">
      <c r="A2353">
        <v>5055.9023809999999</v>
      </c>
      <c r="D2353">
        <v>88989</v>
      </c>
    </row>
    <row r="2354" spans="1:4" x14ac:dyDescent="0.25">
      <c r="A2354">
        <v>8012.9172529999996</v>
      </c>
      <c r="D2354">
        <v>0</v>
      </c>
    </row>
    <row r="2355" spans="1:4" x14ac:dyDescent="0.25">
      <c r="A2355">
        <v>8300.7076899999993</v>
      </c>
      <c r="D2355">
        <v>17034</v>
      </c>
    </row>
    <row r="2356" spans="1:4" x14ac:dyDescent="0.25">
      <c r="A2356">
        <v>2516.1035550000001</v>
      </c>
      <c r="D2356">
        <v>88435</v>
      </c>
    </row>
    <row r="2357" spans="1:4" x14ac:dyDescent="0.25">
      <c r="A2357">
        <v>2749.4079849999998</v>
      </c>
      <c r="D2357">
        <v>71445</v>
      </c>
    </row>
    <row r="2358" spans="1:4" x14ac:dyDescent="0.25">
      <c r="A2358">
        <v>8071.3349619999999</v>
      </c>
      <c r="D2358">
        <v>72149</v>
      </c>
    </row>
    <row r="2359" spans="1:4" x14ac:dyDescent="0.25">
      <c r="A2359">
        <v>2867.3121970000002</v>
      </c>
      <c r="D2359">
        <v>23376</v>
      </c>
    </row>
    <row r="2360" spans="1:4" x14ac:dyDescent="0.25">
      <c r="A2360">
        <v>7285.0309829999997</v>
      </c>
      <c r="D2360">
        <v>44788</v>
      </c>
    </row>
    <row r="2361" spans="1:4" x14ac:dyDescent="0.25">
      <c r="A2361">
        <v>4118.5885539999999</v>
      </c>
      <c r="D2361">
        <v>69379</v>
      </c>
    </row>
    <row r="2362" spans="1:4" x14ac:dyDescent="0.25">
      <c r="A2362">
        <v>5293.3680889999996</v>
      </c>
      <c r="D2362">
        <v>38521</v>
      </c>
    </row>
    <row r="2363" spans="1:4" x14ac:dyDescent="0.25">
      <c r="A2363">
        <v>13265.96256</v>
      </c>
      <c r="D2363">
        <v>34482</v>
      </c>
    </row>
    <row r="2364" spans="1:4" x14ac:dyDescent="0.25">
      <c r="A2364">
        <v>2369.4390090000002</v>
      </c>
      <c r="D2364">
        <v>0</v>
      </c>
    </row>
    <row r="2365" spans="1:4" x14ac:dyDescent="0.25">
      <c r="A2365">
        <v>9816.5283020000006</v>
      </c>
      <c r="D2365">
        <v>37256</v>
      </c>
    </row>
    <row r="2366" spans="1:4" x14ac:dyDescent="0.25">
      <c r="A2366">
        <v>21914.405480000001</v>
      </c>
      <c r="D2366">
        <v>77311</v>
      </c>
    </row>
    <row r="2367" spans="1:4" x14ac:dyDescent="0.25">
      <c r="A2367">
        <v>5143.8835099999997</v>
      </c>
      <c r="D2367">
        <v>39268</v>
      </c>
    </row>
    <row r="2368" spans="1:4" x14ac:dyDescent="0.25">
      <c r="A2368">
        <v>3136.6982159999998</v>
      </c>
      <c r="D2368">
        <v>59644</v>
      </c>
    </row>
    <row r="2369" spans="1:4" x14ac:dyDescent="0.25">
      <c r="A2369">
        <v>7713.8192589999999</v>
      </c>
      <c r="D2369">
        <v>0</v>
      </c>
    </row>
    <row r="2370" spans="1:4" x14ac:dyDescent="0.25">
      <c r="A2370">
        <v>2867.3121970000002</v>
      </c>
      <c r="D2370">
        <v>23376</v>
      </c>
    </row>
    <row r="2371" spans="1:4" x14ac:dyDescent="0.25">
      <c r="A2371">
        <v>11516.405570000001</v>
      </c>
      <c r="D2371">
        <v>50854</v>
      </c>
    </row>
    <row r="2372" spans="1:4" x14ac:dyDescent="0.25">
      <c r="A2372">
        <v>15025.19126</v>
      </c>
      <c r="D2372">
        <v>35158</v>
      </c>
    </row>
    <row r="2373" spans="1:4" x14ac:dyDescent="0.25">
      <c r="A2373">
        <v>4013.8499069999998</v>
      </c>
      <c r="D2373">
        <v>15413</v>
      </c>
    </row>
    <row r="2374" spans="1:4" x14ac:dyDescent="0.25">
      <c r="A2374">
        <v>3288.8254480000001</v>
      </c>
      <c r="D2374">
        <v>17860</v>
      </c>
    </row>
    <row r="2375" spans="1:4" x14ac:dyDescent="0.25">
      <c r="A2375">
        <v>13736.1325</v>
      </c>
      <c r="D2375">
        <v>16181</v>
      </c>
    </row>
    <row r="2376" spans="1:4" x14ac:dyDescent="0.25">
      <c r="A2376">
        <v>3890.8708099999999</v>
      </c>
      <c r="D2376">
        <v>91182</v>
      </c>
    </row>
    <row r="2377" spans="1:4" x14ac:dyDescent="0.25">
      <c r="A2377">
        <v>5701.2772210000003</v>
      </c>
      <c r="D2377">
        <v>41154</v>
      </c>
    </row>
    <row r="2378" spans="1:4" x14ac:dyDescent="0.25">
      <c r="A2378">
        <v>2590.2143270000001</v>
      </c>
      <c r="D2378">
        <v>18746</v>
      </c>
    </row>
    <row r="2379" spans="1:4" x14ac:dyDescent="0.25">
      <c r="A2379">
        <v>3223.3315189999998</v>
      </c>
      <c r="D2379">
        <v>70277</v>
      </c>
    </row>
    <row r="2380" spans="1:4" x14ac:dyDescent="0.25">
      <c r="A2380">
        <v>4912.0252920000003</v>
      </c>
      <c r="D2380">
        <v>0</v>
      </c>
    </row>
    <row r="2381" spans="1:4" x14ac:dyDescent="0.25">
      <c r="A2381">
        <v>6532.0105430000003</v>
      </c>
      <c r="D2381">
        <v>24919</v>
      </c>
    </row>
    <row r="2382" spans="1:4" x14ac:dyDescent="0.25">
      <c r="A2382">
        <v>8012.1248249999999</v>
      </c>
      <c r="D2382">
        <v>0</v>
      </c>
    </row>
    <row r="2383" spans="1:4" x14ac:dyDescent="0.25">
      <c r="A2383">
        <v>3731.5045839999998</v>
      </c>
      <c r="D2383">
        <v>0</v>
      </c>
    </row>
    <row r="2384" spans="1:4" x14ac:dyDescent="0.25">
      <c r="A2384">
        <v>2702.3804869999999</v>
      </c>
      <c r="D2384">
        <v>46370</v>
      </c>
    </row>
    <row r="2385" spans="1:4" x14ac:dyDescent="0.25">
      <c r="A2385">
        <v>23207.249810000001</v>
      </c>
      <c r="D2385">
        <v>89918</v>
      </c>
    </row>
    <row r="2386" spans="1:4" x14ac:dyDescent="0.25">
      <c r="A2386">
        <v>3347.0286769999998</v>
      </c>
      <c r="D2386">
        <v>37138</v>
      </c>
    </row>
    <row r="2387" spans="1:4" x14ac:dyDescent="0.25">
      <c r="A2387">
        <v>8382.6301179999991</v>
      </c>
      <c r="D2387">
        <v>19683</v>
      </c>
    </row>
    <row r="2388" spans="1:4" x14ac:dyDescent="0.25">
      <c r="A2388">
        <v>11793.12528</v>
      </c>
      <c r="D2388">
        <v>32214</v>
      </c>
    </row>
    <row r="2389" spans="1:4" x14ac:dyDescent="0.25">
      <c r="A2389">
        <v>2965.7199500000002</v>
      </c>
      <c r="D2389">
        <v>26472</v>
      </c>
    </row>
    <row r="2390" spans="1:4" x14ac:dyDescent="0.25">
      <c r="A2390">
        <v>5646.3238449999999</v>
      </c>
      <c r="D2390">
        <v>39841</v>
      </c>
    </row>
    <row r="2391" spans="1:4" x14ac:dyDescent="0.25">
      <c r="A2391">
        <v>2452.491364</v>
      </c>
      <c r="D2391">
        <v>51085</v>
      </c>
    </row>
    <row r="2392" spans="1:4" x14ac:dyDescent="0.25">
      <c r="A2392">
        <v>5953.213546</v>
      </c>
      <c r="D2392">
        <v>61006</v>
      </c>
    </row>
    <row r="2393" spans="1:4" x14ac:dyDescent="0.25">
      <c r="A2393">
        <v>12883.810009999999</v>
      </c>
      <c r="D2393">
        <v>34148</v>
      </c>
    </row>
    <row r="2394" spans="1:4" x14ac:dyDescent="0.25">
      <c r="A2394">
        <v>2471.5284310000002</v>
      </c>
      <c r="D2394">
        <v>95697</v>
      </c>
    </row>
    <row r="2395" spans="1:4" x14ac:dyDescent="0.25">
      <c r="A2395">
        <v>2927.0704500000002</v>
      </c>
      <c r="D2395">
        <v>75685</v>
      </c>
    </row>
    <row r="2396" spans="1:4" x14ac:dyDescent="0.25">
      <c r="A2396">
        <v>8400.7888779999994</v>
      </c>
      <c r="D2396">
        <v>20870</v>
      </c>
    </row>
    <row r="2397" spans="1:4" x14ac:dyDescent="0.25">
      <c r="A2397">
        <v>2729.126448</v>
      </c>
      <c r="D2397">
        <v>66900</v>
      </c>
    </row>
    <row r="2398" spans="1:4" x14ac:dyDescent="0.25">
      <c r="A2398">
        <v>7643.0689190000003</v>
      </c>
      <c r="D2398">
        <v>0</v>
      </c>
    </row>
    <row r="2399" spans="1:4" x14ac:dyDescent="0.25">
      <c r="A2399">
        <v>2493.5915709999999</v>
      </c>
      <c r="D2399">
        <v>37043</v>
      </c>
    </row>
    <row r="2400" spans="1:4" x14ac:dyDescent="0.25">
      <c r="A2400">
        <v>4170.5721190000004</v>
      </c>
      <c r="D2400">
        <v>42837</v>
      </c>
    </row>
    <row r="2401" spans="1:4" x14ac:dyDescent="0.25">
      <c r="A2401">
        <v>4908.207958</v>
      </c>
      <c r="D2401">
        <v>33305</v>
      </c>
    </row>
    <row r="2402" spans="1:4" x14ac:dyDescent="0.25">
      <c r="A2402">
        <v>3891.583881</v>
      </c>
      <c r="D2402">
        <v>0</v>
      </c>
    </row>
    <row r="2403" spans="1:4" x14ac:dyDescent="0.25">
      <c r="A2403">
        <v>2682.423898</v>
      </c>
      <c r="D2403">
        <v>24823</v>
      </c>
    </row>
    <row r="2404" spans="1:4" x14ac:dyDescent="0.25">
      <c r="A2404">
        <v>10003.247289999999</v>
      </c>
      <c r="D2404">
        <v>98192</v>
      </c>
    </row>
    <row r="2405" spans="1:4" x14ac:dyDescent="0.25">
      <c r="A2405">
        <v>13094.608749999999</v>
      </c>
      <c r="D2405">
        <v>88249</v>
      </c>
    </row>
    <row r="2406" spans="1:4" x14ac:dyDescent="0.25">
      <c r="A2406">
        <v>5719.7857379999996</v>
      </c>
      <c r="D2406">
        <v>54585</v>
      </c>
    </row>
    <row r="2407" spans="1:4" x14ac:dyDescent="0.25">
      <c r="A2407">
        <v>9393.9683320000004</v>
      </c>
      <c r="D2407">
        <v>39770</v>
      </c>
    </row>
    <row r="2408" spans="1:4" x14ac:dyDescent="0.25">
      <c r="A2408">
        <v>3433.8240799999999</v>
      </c>
      <c r="D2408">
        <v>85367</v>
      </c>
    </row>
    <row r="2409" spans="1:4" x14ac:dyDescent="0.25">
      <c r="A2409">
        <v>4932.8787439999996</v>
      </c>
      <c r="D2409">
        <v>74809</v>
      </c>
    </row>
    <row r="2410" spans="1:4" x14ac:dyDescent="0.25">
      <c r="A2410">
        <v>13610.107459999999</v>
      </c>
      <c r="D2410">
        <v>50144</v>
      </c>
    </row>
    <row r="2411" spans="1:4" x14ac:dyDescent="0.25">
      <c r="A2411">
        <v>2913.3238110000002</v>
      </c>
      <c r="D2411">
        <v>20075</v>
      </c>
    </row>
    <row r="2412" spans="1:4" x14ac:dyDescent="0.25">
      <c r="A2412">
        <v>5111.3045789999996</v>
      </c>
      <c r="D2412">
        <v>76448</v>
      </c>
    </row>
    <row r="2413" spans="1:4" x14ac:dyDescent="0.25">
      <c r="A2413">
        <v>4540.3811530000003</v>
      </c>
      <c r="D2413">
        <v>59556</v>
      </c>
    </row>
    <row r="2414" spans="1:4" x14ac:dyDescent="0.25">
      <c r="A2414">
        <v>5598.2736219999997</v>
      </c>
      <c r="D2414">
        <v>14174</v>
      </c>
    </row>
    <row r="2415" spans="1:4" x14ac:dyDescent="0.25">
      <c r="A2415">
        <v>9638.0667780000003</v>
      </c>
      <c r="D2415">
        <v>35230</v>
      </c>
    </row>
    <row r="2416" spans="1:4" x14ac:dyDescent="0.25">
      <c r="A2416">
        <v>9801.2873579999996</v>
      </c>
      <c r="D2416">
        <v>0</v>
      </c>
    </row>
    <row r="2417" spans="1:4" x14ac:dyDescent="0.25">
      <c r="A2417">
        <v>5504.1390330000004</v>
      </c>
      <c r="D2417">
        <v>0</v>
      </c>
    </row>
    <row r="2418" spans="1:4" x14ac:dyDescent="0.25">
      <c r="A2418">
        <v>8447.8010049999993</v>
      </c>
      <c r="D2418">
        <v>0</v>
      </c>
    </row>
    <row r="2419" spans="1:4" x14ac:dyDescent="0.25">
      <c r="A2419">
        <v>19927.635129999999</v>
      </c>
      <c r="D2419">
        <v>51352</v>
      </c>
    </row>
    <row r="2420" spans="1:4" x14ac:dyDescent="0.25">
      <c r="A2420">
        <v>5815.2617140000002</v>
      </c>
      <c r="D2420">
        <v>76675</v>
      </c>
    </row>
    <row r="2421" spans="1:4" x14ac:dyDescent="0.25">
      <c r="A2421">
        <v>18690.340660000002</v>
      </c>
      <c r="D2421">
        <v>0</v>
      </c>
    </row>
    <row r="2422" spans="1:4" x14ac:dyDescent="0.25">
      <c r="A2422">
        <v>7224.2354340000002</v>
      </c>
      <c r="D2422">
        <v>0</v>
      </c>
    </row>
    <row r="2423" spans="1:4" x14ac:dyDescent="0.25">
      <c r="A2423">
        <v>8595.9822889999996</v>
      </c>
      <c r="D2423">
        <v>94242</v>
      </c>
    </row>
    <row r="2424" spans="1:4" x14ac:dyDescent="0.25">
      <c r="A2424">
        <v>12362.087659999999</v>
      </c>
      <c r="D2424">
        <v>0</v>
      </c>
    </row>
    <row r="2425" spans="1:4" x14ac:dyDescent="0.25">
      <c r="A2425">
        <v>4916.303715</v>
      </c>
      <c r="D2425">
        <v>71153</v>
      </c>
    </row>
    <row r="2426" spans="1:4" x14ac:dyDescent="0.25">
      <c r="A2426">
        <v>8935.274872</v>
      </c>
      <c r="D2426">
        <v>63326</v>
      </c>
    </row>
    <row r="2427" spans="1:4" x14ac:dyDescent="0.25">
      <c r="A2427">
        <v>5433.2140310000004</v>
      </c>
      <c r="D2427">
        <v>29629</v>
      </c>
    </row>
    <row r="2428" spans="1:4" x14ac:dyDescent="0.25">
      <c r="A2428">
        <v>4847.2425300000004</v>
      </c>
      <c r="D2428">
        <v>0</v>
      </c>
    </row>
    <row r="2429" spans="1:4" x14ac:dyDescent="0.25">
      <c r="A2429">
        <v>5714.1658630000002</v>
      </c>
      <c r="D2429">
        <v>23726</v>
      </c>
    </row>
    <row r="2430" spans="1:4" x14ac:dyDescent="0.25">
      <c r="A2430">
        <v>10097.687320000001</v>
      </c>
      <c r="D2430">
        <v>48999</v>
      </c>
    </row>
    <row r="2431" spans="1:4" x14ac:dyDescent="0.25">
      <c r="A2431">
        <v>4726.8693270000003</v>
      </c>
      <c r="D2431">
        <v>13037</v>
      </c>
    </row>
    <row r="2432" spans="1:4" x14ac:dyDescent="0.25">
      <c r="A2432">
        <v>7079.7902770000001</v>
      </c>
      <c r="D2432">
        <v>24245</v>
      </c>
    </row>
    <row r="2433" spans="1:4" x14ac:dyDescent="0.25">
      <c r="A2433">
        <v>5395.4349089999996</v>
      </c>
      <c r="D2433">
        <v>44047</v>
      </c>
    </row>
    <row r="2434" spans="1:4" x14ac:dyDescent="0.25">
      <c r="A2434">
        <v>9452.9964110000001</v>
      </c>
      <c r="D2434">
        <v>91942</v>
      </c>
    </row>
    <row r="2435" spans="1:4" x14ac:dyDescent="0.25">
      <c r="A2435">
        <v>5284.3125989999999</v>
      </c>
      <c r="D2435">
        <v>37640</v>
      </c>
    </row>
    <row r="2436" spans="1:4" x14ac:dyDescent="0.25">
      <c r="A2436">
        <v>20215.391800000001</v>
      </c>
      <c r="D2436">
        <v>77058</v>
      </c>
    </row>
    <row r="2437" spans="1:4" x14ac:dyDescent="0.25">
      <c r="A2437">
        <v>2510.0541680000001</v>
      </c>
      <c r="D2437">
        <v>0</v>
      </c>
    </row>
    <row r="2438" spans="1:4" x14ac:dyDescent="0.25">
      <c r="A2438">
        <v>19884.915919999999</v>
      </c>
      <c r="D2438">
        <v>63755</v>
      </c>
    </row>
    <row r="2439" spans="1:4" x14ac:dyDescent="0.25">
      <c r="A2439">
        <v>4014.453113</v>
      </c>
      <c r="D2439">
        <v>37384</v>
      </c>
    </row>
    <row r="2440" spans="1:4" x14ac:dyDescent="0.25">
      <c r="A2440">
        <v>2540.689797</v>
      </c>
      <c r="D2440">
        <v>42557</v>
      </c>
    </row>
    <row r="2441" spans="1:4" x14ac:dyDescent="0.25">
      <c r="A2441">
        <v>27382.818930000001</v>
      </c>
      <c r="D2441">
        <v>45473</v>
      </c>
    </row>
    <row r="2442" spans="1:4" x14ac:dyDescent="0.25">
      <c r="A2442">
        <v>4875.3160399999997</v>
      </c>
      <c r="D2442">
        <v>10743</v>
      </c>
    </row>
    <row r="2443" spans="1:4" x14ac:dyDescent="0.25">
      <c r="A2443">
        <v>12324.2654</v>
      </c>
      <c r="D2443">
        <v>0</v>
      </c>
    </row>
    <row r="2444" spans="1:4" x14ac:dyDescent="0.25">
      <c r="A2444">
        <v>2280.3869880000002</v>
      </c>
      <c r="D2444">
        <v>0</v>
      </c>
    </row>
    <row r="2445" spans="1:4" x14ac:dyDescent="0.25">
      <c r="A2445">
        <v>4165.9944329999998</v>
      </c>
      <c r="D2445">
        <v>0</v>
      </c>
    </row>
    <row r="2446" spans="1:4" x14ac:dyDescent="0.25">
      <c r="A2446">
        <v>4974.801539</v>
      </c>
      <c r="D2446">
        <v>75644</v>
      </c>
    </row>
    <row r="2447" spans="1:4" x14ac:dyDescent="0.25">
      <c r="A2447">
        <v>2404.9179669999999</v>
      </c>
      <c r="D2447">
        <v>63455</v>
      </c>
    </row>
    <row r="2448" spans="1:4" x14ac:dyDescent="0.25">
      <c r="A2448">
        <v>3032.8160160000002</v>
      </c>
      <c r="D2448">
        <v>73782</v>
      </c>
    </row>
    <row r="2449" spans="1:4" x14ac:dyDescent="0.25">
      <c r="A2449">
        <v>2891.2723510000001</v>
      </c>
      <c r="D2449">
        <v>80590</v>
      </c>
    </row>
    <row r="2450" spans="1:4" x14ac:dyDescent="0.25">
      <c r="A2450">
        <v>15261.413860000001</v>
      </c>
      <c r="D2450">
        <v>59797</v>
      </c>
    </row>
    <row r="2451" spans="1:4" x14ac:dyDescent="0.25">
      <c r="A2451">
        <v>5015.0094719999997</v>
      </c>
      <c r="D2451">
        <v>48567</v>
      </c>
    </row>
    <row r="2452" spans="1:4" x14ac:dyDescent="0.25">
      <c r="A2452">
        <v>5325.3947989999997</v>
      </c>
      <c r="D2452">
        <v>62470</v>
      </c>
    </row>
    <row r="2453" spans="1:4" x14ac:dyDescent="0.25">
      <c r="A2453">
        <v>5291.3953320000001</v>
      </c>
      <c r="D2453">
        <v>57338</v>
      </c>
    </row>
    <row r="2454" spans="1:4" x14ac:dyDescent="0.25">
      <c r="A2454">
        <v>16107.190039999999</v>
      </c>
      <c r="D2454">
        <v>63288</v>
      </c>
    </row>
    <row r="2455" spans="1:4" x14ac:dyDescent="0.25">
      <c r="A2455">
        <v>7605.6375239999998</v>
      </c>
      <c r="D2455">
        <v>55281</v>
      </c>
    </row>
    <row r="2456" spans="1:4" x14ac:dyDescent="0.25">
      <c r="A2456">
        <v>3065.3653319999999</v>
      </c>
      <c r="D2456">
        <v>22985</v>
      </c>
    </row>
    <row r="2457" spans="1:4" x14ac:dyDescent="0.25">
      <c r="A2457">
        <v>6245.5758059999998</v>
      </c>
      <c r="D2457">
        <v>39608</v>
      </c>
    </row>
    <row r="2458" spans="1:4" x14ac:dyDescent="0.25">
      <c r="A2458">
        <v>9406.3819480000002</v>
      </c>
      <c r="D2458">
        <v>99189</v>
      </c>
    </row>
    <row r="2459" spans="1:4" x14ac:dyDescent="0.25">
      <c r="A2459">
        <v>7815.4688200000001</v>
      </c>
      <c r="D2459">
        <v>0</v>
      </c>
    </row>
    <row r="2460" spans="1:4" x14ac:dyDescent="0.25">
      <c r="A2460">
        <v>9747.9940100000003</v>
      </c>
      <c r="D2460">
        <v>0</v>
      </c>
    </row>
    <row r="2461" spans="1:4" x14ac:dyDescent="0.25">
      <c r="A2461">
        <v>4686.4696739999999</v>
      </c>
      <c r="D2461">
        <v>58089</v>
      </c>
    </row>
    <row r="2462" spans="1:4" x14ac:dyDescent="0.25">
      <c r="A2462">
        <v>8869.6198879999993</v>
      </c>
      <c r="D2462">
        <v>81350</v>
      </c>
    </row>
    <row r="2463" spans="1:4" x14ac:dyDescent="0.25">
      <c r="A2463">
        <v>4741.8089419999997</v>
      </c>
      <c r="D2463">
        <v>0</v>
      </c>
    </row>
    <row r="2464" spans="1:4" x14ac:dyDescent="0.25">
      <c r="A2464">
        <v>24178.68478</v>
      </c>
      <c r="D2464">
        <v>43704</v>
      </c>
    </row>
    <row r="2465" spans="1:4" x14ac:dyDescent="0.25">
      <c r="A2465">
        <v>7951.7775330000004</v>
      </c>
      <c r="D2465">
        <v>75497</v>
      </c>
    </row>
    <row r="2466" spans="1:4" x14ac:dyDescent="0.25">
      <c r="A2466">
        <v>6762.0829240000003</v>
      </c>
      <c r="D2466">
        <v>40372</v>
      </c>
    </row>
    <row r="2467" spans="1:4" x14ac:dyDescent="0.25">
      <c r="A2467">
        <v>3044.78946</v>
      </c>
      <c r="D2467">
        <v>17489</v>
      </c>
    </row>
    <row r="2468" spans="1:4" x14ac:dyDescent="0.25">
      <c r="A2468">
        <v>5908.1629400000002</v>
      </c>
      <c r="D2468">
        <v>86277</v>
      </c>
    </row>
    <row r="2469" spans="1:4" x14ac:dyDescent="0.25">
      <c r="A2469">
        <v>4574.547243</v>
      </c>
      <c r="D2469">
        <v>0</v>
      </c>
    </row>
    <row r="2470" spans="1:4" x14ac:dyDescent="0.25">
      <c r="A2470">
        <v>8377.4997509999994</v>
      </c>
      <c r="D2470">
        <v>0</v>
      </c>
    </row>
    <row r="2471" spans="1:4" x14ac:dyDescent="0.25">
      <c r="A2471">
        <v>22332.439460000001</v>
      </c>
      <c r="D2471">
        <v>49078</v>
      </c>
    </row>
    <row r="2472" spans="1:4" x14ac:dyDescent="0.25">
      <c r="A2472">
        <v>5838.8991500000002</v>
      </c>
      <c r="D2472">
        <v>81082</v>
      </c>
    </row>
    <row r="2473" spans="1:4" x14ac:dyDescent="0.25">
      <c r="A2473">
        <v>7577.0652970000001</v>
      </c>
      <c r="D2473">
        <v>0</v>
      </c>
    </row>
    <row r="2474" spans="1:4" x14ac:dyDescent="0.25">
      <c r="A2474">
        <v>8012.8412010000002</v>
      </c>
      <c r="D2474">
        <v>40635</v>
      </c>
    </row>
    <row r="2475" spans="1:4" x14ac:dyDescent="0.25">
      <c r="A2475">
        <v>9217.9781249999996</v>
      </c>
      <c r="D2475">
        <v>26351</v>
      </c>
    </row>
    <row r="2476" spans="1:4" x14ac:dyDescent="0.25">
      <c r="A2476">
        <v>2749.189304</v>
      </c>
      <c r="D2476">
        <v>0</v>
      </c>
    </row>
    <row r="2477" spans="1:4" x14ac:dyDescent="0.25">
      <c r="A2477">
        <v>3588.8760900000002</v>
      </c>
      <c r="D2477">
        <v>42836</v>
      </c>
    </row>
    <row r="2478" spans="1:4" x14ac:dyDescent="0.25">
      <c r="A2478">
        <v>3954.5383609999999</v>
      </c>
      <c r="D2478">
        <v>40175</v>
      </c>
    </row>
    <row r="2479" spans="1:4" x14ac:dyDescent="0.25">
      <c r="A2479">
        <v>3230.576665</v>
      </c>
      <c r="D2479">
        <v>62873</v>
      </c>
    </row>
    <row r="2480" spans="1:4" x14ac:dyDescent="0.25">
      <c r="A2480">
        <v>5158.6484970000001</v>
      </c>
      <c r="D2480">
        <v>0</v>
      </c>
    </row>
    <row r="2481" spans="1:4" x14ac:dyDescent="0.25">
      <c r="A2481">
        <v>2776.5829010000002</v>
      </c>
      <c r="D2481">
        <v>50985</v>
      </c>
    </row>
    <row r="2482" spans="1:4" x14ac:dyDescent="0.25">
      <c r="A2482">
        <v>12836.00951</v>
      </c>
      <c r="D2482">
        <v>0</v>
      </c>
    </row>
    <row r="2483" spans="1:4" x14ac:dyDescent="0.25">
      <c r="A2483">
        <v>28421.570220000001</v>
      </c>
      <c r="D2483">
        <v>42803</v>
      </c>
    </row>
    <row r="2484" spans="1:4" x14ac:dyDescent="0.25">
      <c r="A2484">
        <v>2276.3929360000002</v>
      </c>
      <c r="D2484">
        <v>0</v>
      </c>
    </row>
    <row r="2485" spans="1:4" x14ac:dyDescent="0.25">
      <c r="A2485">
        <v>3895.9618369999998</v>
      </c>
      <c r="D2485">
        <v>35970</v>
      </c>
    </row>
    <row r="2486" spans="1:4" x14ac:dyDescent="0.25">
      <c r="A2486">
        <v>4247.6833470000001</v>
      </c>
      <c r="D2486">
        <v>44537</v>
      </c>
    </row>
    <row r="2487" spans="1:4" x14ac:dyDescent="0.25">
      <c r="A2487">
        <v>6005.8473750000003</v>
      </c>
      <c r="D2487">
        <v>13528</v>
      </c>
    </row>
    <row r="2488" spans="1:4" x14ac:dyDescent="0.25">
      <c r="A2488">
        <v>2719.5069960000001</v>
      </c>
      <c r="D2488">
        <v>14030</v>
      </c>
    </row>
    <row r="2489" spans="1:4" x14ac:dyDescent="0.25">
      <c r="A2489">
        <v>4185.7572419999997</v>
      </c>
      <c r="D2489">
        <v>0</v>
      </c>
    </row>
    <row r="2490" spans="1:4" x14ac:dyDescent="0.25">
      <c r="A2490">
        <v>33473.349459999998</v>
      </c>
      <c r="D2490">
        <v>33190</v>
      </c>
    </row>
    <row r="2491" spans="1:4" x14ac:dyDescent="0.25">
      <c r="A2491">
        <v>7331.5080539999999</v>
      </c>
      <c r="D2491">
        <v>0</v>
      </c>
    </row>
    <row r="2492" spans="1:4" x14ac:dyDescent="0.25">
      <c r="A2492">
        <v>9320.2848119999999</v>
      </c>
      <c r="D2492">
        <v>21033</v>
      </c>
    </row>
    <row r="2493" spans="1:4" x14ac:dyDescent="0.25">
      <c r="A2493">
        <v>3312.3239450000001</v>
      </c>
      <c r="D2493">
        <v>26285</v>
      </c>
    </row>
    <row r="2494" spans="1:4" x14ac:dyDescent="0.25">
      <c r="A2494">
        <v>5560.2781619999996</v>
      </c>
      <c r="D2494">
        <v>0</v>
      </c>
    </row>
    <row r="2495" spans="1:4" x14ac:dyDescent="0.25">
      <c r="A2495">
        <v>8214.6023839999998</v>
      </c>
      <c r="D2495">
        <v>73245</v>
      </c>
    </row>
    <row r="2496" spans="1:4" x14ac:dyDescent="0.25">
      <c r="A2496">
        <v>8647.1391519999997</v>
      </c>
      <c r="D2496">
        <v>0</v>
      </c>
    </row>
    <row r="2497" spans="1:4" x14ac:dyDescent="0.25">
      <c r="A2497">
        <v>4446.7386219999999</v>
      </c>
      <c r="D2497">
        <v>0</v>
      </c>
    </row>
    <row r="2498" spans="1:4" x14ac:dyDescent="0.25">
      <c r="A2498">
        <v>7769.8419540000004</v>
      </c>
      <c r="D2498">
        <v>74365</v>
      </c>
    </row>
    <row r="2499" spans="1:4" x14ac:dyDescent="0.25">
      <c r="A2499">
        <v>3911.1182020000001</v>
      </c>
      <c r="D2499">
        <v>30821</v>
      </c>
    </row>
    <row r="2500" spans="1:4" x14ac:dyDescent="0.25">
      <c r="A2500">
        <v>2731.5204090000002</v>
      </c>
      <c r="D2500">
        <v>69844</v>
      </c>
    </row>
    <row r="2501" spans="1:4" x14ac:dyDescent="0.25">
      <c r="A2501">
        <v>8401.7886529999996</v>
      </c>
      <c r="D2501">
        <v>0</v>
      </c>
    </row>
    <row r="2502" spans="1:4" x14ac:dyDescent="0.25">
      <c r="A2502">
        <v>5875.0380740000001</v>
      </c>
      <c r="D2502">
        <v>55836</v>
      </c>
    </row>
    <row r="2503" spans="1:4" x14ac:dyDescent="0.25">
      <c r="A2503">
        <v>6188.3794230000003</v>
      </c>
      <c r="D2503">
        <v>40352</v>
      </c>
    </row>
    <row r="2504" spans="1:4" x14ac:dyDescent="0.25">
      <c r="A2504">
        <v>4506.5777360000002</v>
      </c>
      <c r="D2504">
        <v>14985</v>
      </c>
    </row>
    <row r="2505" spans="1:4" x14ac:dyDescent="0.25">
      <c r="A2505">
        <v>10548.53703</v>
      </c>
      <c r="D2505">
        <v>27458</v>
      </c>
    </row>
    <row r="2506" spans="1:4" x14ac:dyDescent="0.25">
      <c r="A2506">
        <v>35203.57475</v>
      </c>
      <c r="D2506">
        <v>56343</v>
      </c>
    </row>
    <row r="2507" spans="1:4" x14ac:dyDescent="0.25">
      <c r="A2507">
        <v>8193.7500010000003</v>
      </c>
      <c r="D2507">
        <v>12780</v>
      </c>
    </row>
    <row r="2508" spans="1:4" x14ac:dyDescent="0.25">
      <c r="A2508">
        <v>5313.4363439999997</v>
      </c>
      <c r="D2508">
        <v>68558</v>
      </c>
    </row>
    <row r="2509" spans="1:4" x14ac:dyDescent="0.25">
      <c r="A2509">
        <v>4379.7701779999998</v>
      </c>
      <c r="D2509">
        <v>47747</v>
      </c>
    </row>
    <row r="2510" spans="1:4" x14ac:dyDescent="0.25">
      <c r="A2510">
        <v>20885.555469999999</v>
      </c>
      <c r="D2510">
        <v>16113</v>
      </c>
    </row>
    <row r="2511" spans="1:4" x14ac:dyDescent="0.25">
      <c r="A2511">
        <v>2771.963072</v>
      </c>
      <c r="D2511">
        <v>0</v>
      </c>
    </row>
    <row r="2512" spans="1:4" x14ac:dyDescent="0.25">
      <c r="A2512">
        <v>5461.5489930000003</v>
      </c>
      <c r="D2512">
        <v>39626</v>
      </c>
    </row>
    <row r="2513" spans="1:4" x14ac:dyDescent="0.25">
      <c r="A2513">
        <v>2570.2351720000001</v>
      </c>
      <c r="D2513">
        <v>49304</v>
      </c>
    </row>
    <row r="2514" spans="1:4" x14ac:dyDescent="0.25">
      <c r="A2514">
        <v>2227.0727550000001</v>
      </c>
      <c r="D2514">
        <v>27972</v>
      </c>
    </row>
    <row r="2515" spans="1:4" x14ac:dyDescent="0.25">
      <c r="A2515">
        <v>5394.0009790000004</v>
      </c>
      <c r="D2515">
        <v>27568</v>
      </c>
    </row>
    <row r="2516" spans="1:4" x14ac:dyDescent="0.25">
      <c r="A2516">
        <v>2300.6915469999999</v>
      </c>
      <c r="D2516">
        <v>25905</v>
      </c>
    </row>
    <row r="2517" spans="1:4" x14ac:dyDescent="0.25">
      <c r="A2517">
        <v>25360.104039999998</v>
      </c>
      <c r="D2517">
        <v>21442</v>
      </c>
    </row>
    <row r="2518" spans="1:4" x14ac:dyDescent="0.25">
      <c r="A2518">
        <v>4374.0389850000001</v>
      </c>
      <c r="D2518">
        <v>34516</v>
      </c>
    </row>
    <row r="2519" spans="1:4" x14ac:dyDescent="0.25">
      <c r="A2519">
        <v>4953.358432</v>
      </c>
      <c r="D2519">
        <v>0</v>
      </c>
    </row>
    <row r="2520" spans="1:4" x14ac:dyDescent="0.25">
      <c r="A2520">
        <v>4590.8112140000003</v>
      </c>
      <c r="D2520">
        <v>28354</v>
      </c>
    </row>
    <row r="2521" spans="1:4" x14ac:dyDescent="0.25">
      <c r="A2521">
        <v>5062.3737899999996</v>
      </c>
      <c r="D2521">
        <v>0</v>
      </c>
    </row>
    <row r="2522" spans="1:4" x14ac:dyDescent="0.25">
      <c r="A2522">
        <v>9075.7682139999997</v>
      </c>
      <c r="D2522">
        <v>37722</v>
      </c>
    </row>
    <row r="2523" spans="1:4" x14ac:dyDescent="0.25">
      <c r="A2523">
        <v>8133.1572120000001</v>
      </c>
      <c r="D2523">
        <v>32021</v>
      </c>
    </row>
    <row r="2524" spans="1:4" x14ac:dyDescent="0.25">
      <c r="A2524">
        <v>2869.3013190000001</v>
      </c>
      <c r="D2524">
        <v>13393</v>
      </c>
    </row>
    <row r="2525" spans="1:4" x14ac:dyDescent="0.25">
      <c r="A2525">
        <v>27937.750929999998</v>
      </c>
      <c r="D2525">
        <v>13624</v>
      </c>
    </row>
    <row r="2526" spans="1:4" x14ac:dyDescent="0.25">
      <c r="A2526">
        <v>2606.1863210000001</v>
      </c>
      <c r="D2526">
        <v>27800</v>
      </c>
    </row>
    <row r="2527" spans="1:4" x14ac:dyDescent="0.25">
      <c r="A2527">
        <v>7764.2731020000001</v>
      </c>
      <c r="D2527">
        <v>58419</v>
      </c>
    </row>
    <row r="2528" spans="1:4" x14ac:dyDescent="0.25">
      <c r="A2528">
        <v>18380.39026</v>
      </c>
      <c r="D2528">
        <v>50407</v>
      </c>
    </row>
    <row r="2529" spans="1:4" x14ac:dyDescent="0.25">
      <c r="A2529">
        <v>6102.9535720000003</v>
      </c>
      <c r="D2529">
        <v>0</v>
      </c>
    </row>
    <row r="2530" spans="1:4" x14ac:dyDescent="0.25">
      <c r="A2530">
        <v>9191.6728249999996</v>
      </c>
      <c r="D2530">
        <v>77603</v>
      </c>
    </row>
    <row r="2531" spans="1:4" x14ac:dyDescent="0.25">
      <c r="A2531">
        <v>9581.2814330000001</v>
      </c>
      <c r="D2531">
        <v>75606</v>
      </c>
    </row>
    <row r="2532" spans="1:4" x14ac:dyDescent="0.25">
      <c r="A2532">
        <v>7532.2623919999996</v>
      </c>
      <c r="D2532">
        <v>41458</v>
      </c>
    </row>
    <row r="2533" spans="1:4" x14ac:dyDescent="0.25">
      <c r="A2533">
        <v>2795.3213529999998</v>
      </c>
      <c r="D2533">
        <v>0</v>
      </c>
    </row>
    <row r="2534" spans="1:4" x14ac:dyDescent="0.25">
      <c r="A2534">
        <v>5673.8409920000004</v>
      </c>
      <c r="D2534">
        <v>0</v>
      </c>
    </row>
    <row r="2535" spans="1:4" x14ac:dyDescent="0.25">
      <c r="A2535">
        <v>15016.18511</v>
      </c>
      <c r="D2535">
        <v>70619</v>
      </c>
    </row>
    <row r="2536" spans="1:4" x14ac:dyDescent="0.25">
      <c r="A2536">
        <v>3087.249746</v>
      </c>
      <c r="D2536">
        <v>41273</v>
      </c>
    </row>
    <row r="2537" spans="1:4" x14ac:dyDescent="0.25">
      <c r="A2537">
        <v>5480.701059</v>
      </c>
      <c r="D2537">
        <v>46946</v>
      </c>
    </row>
    <row r="2538" spans="1:4" x14ac:dyDescent="0.25">
      <c r="A2538">
        <v>7944.9738070000003</v>
      </c>
      <c r="D2538">
        <v>0</v>
      </c>
    </row>
    <row r="2539" spans="1:4" x14ac:dyDescent="0.25">
      <c r="A2539">
        <v>8543.2473229999996</v>
      </c>
      <c r="D2539">
        <v>99180</v>
      </c>
    </row>
    <row r="2540" spans="1:4" x14ac:dyDescent="0.25">
      <c r="A2540">
        <v>5380.8986359999999</v>
      </c>
      <c r="D2540">
        <v>55350</v>
      </c>
    </row>
    <row r="2541" spans="1:4" x14ac:dyDescent="0.25">
      <c r="A2541">
        <v>4650.0637630000001</v>
      </c>
      <c r="D2541">
        <v>28215</v>
      </c>
    </row>
    <row r="2542" spans="1:4" x14ac:dyDescent="0.25">
      <c r="A2542">
        <v>36946.063929999997</v>
      </c>
      <c r="D2542">
        <v>75425</v>
      </c>
    </row>
    <row r="2543" spans="1:4" x14ac:dyDescent="0.25">
      <c r="A2543">
        <v>3314.5513299999998</v>
      </c>
      <c r="D2543">
        <v>63583</v>
      </c>
    </row>
    <row r="2544" spans="1:4" x14ac:dyDescent="0.25">
      <c r="A2544">
        <v>4566.3772609999996</v>
      </c>
      <c r="D2544">
        <v>0</v>
      </c>
    </row>
    <row r="2545" spans="1:4" x14ac:dyDescent="0.25">
      <c r="A2545">
        <v>5597.1249600000001</v>
      </c>
      <c r="D2545">
        <v>37995</v>
      </c>
    </row>
    <row r="2546" spans="1:4" x14ac:dyDescent="0.25">
      <c r="A2546">
        <v>2540.5514560000001</v>
      </c>
      <c r="D2546">
        <v>37125</v>
      </c>
    </row>
    <row r="2547" spans="1:4" x14ac:dyDescent="0.25">
      <c r="A2547">
        <v>2939.330187</v>
      </c>
      <c r="D2547">
        <v>53357</v>
      </c>
    </row>
    <row r="2548" spans="1:4" x14ac:dyDescent="0.25">
      <c r="A2548">
        <v>16068.348379999999</v>
      </c>
      <c r="D2548">
        <v>70140</v>
      </c>
    </row>
    <row r="2549" spans="1:4" x14ac:dyDescent="0.25">
      <c r="A2549">
        <v>7360.8736959999997</v>
      </c>
      <c r="D2549">
        <v>52380</v>
      </c>
    </row>
    <row r="2550" spans="1:4" x14ac:dyDescent="0.25">
      <c r="A2550">
        <v>2700.9858989999998</v>
      </c>
      <c r="D2550">
        <v>79292</v>
      </c>
    </row>
    <row r="2551" spans="1:4" x14ac:dyDescent="0.25">
      <c r="A2551">
        <v>3095.705571</v>
      </c>
      <c r="D2551">
        <v>0</v>
      </c>
    </row>
    <row r="2552" spans="1:4" x14ac:dyDescent="0.25">
      <c r="A2552">
        <v>4383.7514819999997</v>
      </c>
      <c r="D2552">
        <v>0</v>
      </c>
    </row>
    <row r="2553" spans="1:4" x14ac:dyDescent="0.25">
      <c r="A2553">
        <v>9928.8748250000008</v>
      </c>
      <c r="D2553">
        <v>75425</v>
      </c>
    </row>
    <row r="2554" spans="1:4" x14ac:dyDescent="0.25">
      <c r="A2554">
        <v>2399.1781500000002</v>
      </c>
      <c r="D2554">
        <v>20992</v>
      </c>
    </row>
    <row r="2555" spans="1:4" x14ac:dyDescent="0.25">
      <c r="A2555">
        <v>3402.7772930000001</v>
      </c>
      <c r="D2555">
        <v>57428</v>
      </c>
    </row>
    <row r="2556" spans="1:4" x14ac:dyDescent="0.25">
      <c r="A2556">
        <v>8711.3024220000007</v>
      </c>
      <c r="D2556">
        <v>92606</v>
      </c>
    </row>
    <row r="2557" spans="1:4" x14ac:dyDescent="0.25">
      <c r="A2557">
        <v>4358.7620079999997</v>
      </c>
      <c r="D2557">
        <v>86001</v>
      </c>
    </row>
    <row r="2558" spans="1:4" x14ac:dyDescent="0.25">
      <c r="A2558">
        <v>2551.2266920000002</v>
      </c>
      <c r="D2558">
        <v>79751</v>
      </c>
    </row>
    <row r="2559" spans="1:4" x14ac:dyDescent="0.25">
      <c r="A2559">
        <v>5642.7479979999998</v>
      </c>
      <c r="D2559">
        <v>68654</v>
      </c>
    </row>
    <row r="2560" spans="1:4" x14ac:dyDescent="0.25">
      <c r="A2560">
        <v>4151.6673680000004</v>
      </c>
      <c r="D2560">
        <v>0</v>
      </c>
    </row>
    <row r="2561" spans="1:4" x14ac:dyDescent="0.25">
      <c r="A2561">
        <v>2842.0259129999999</v>
      </c>
      <c r="D2561">
        <v>92629</v>
      </c>
    </row>
    <row r="2562" spans="1:4" x14ac:dyDescent="0.25">
      <c r="A2562">
        <v>8791.4449420000001</v>
      </c>
      <c r="D2562">
        <v>54094</v>
      </c>
    </row>
    <row r="2563" spans="1:4" x14ac:dyDescent="0.25">
      <c r="A2563">
        <v>8268.2729330000002</v>
      </c>
      <c r="D2563">
        <v>95419</v>
      </c>
    </row>
    <row r="2564" spans="1:4" x14ac:dyDescent="0.25">
      <c r="A2564">
        <v>8581.6372670000001</v>
      </c>
      <c r="D2564">
        <v>66466</v>
      </c>
    </row>
    <row r="2565" spans="1:4" x14ac:dyDescent="0.25">
      <c r="A2565">
        <v>5244.4047499999997</v>
      </c>
      <c r="D2565">
        <v>68131</v>
      </c>
    </row>
    <row r="2566" spans="1:4" x14ac:dyDescent="0.25">
      <c r="A2566">
        <v>8509.0198459999992</v>
      </c>
      <c r="D2566">
        <v>56481</v>
      </c>
    </row>
    <row r="2567" spans="1:4" x14ac:dyDescent="0.25">
      <c r="A2567">
        <v>4743.615503</v>
      </c>
      <c r="D2567">
        <v>70082</v>
      </c>
    </row>
    <row r="2568" spans="1:4" x14ac:dyDescent="0.25">
      <c r="A2568">
        <v>22754.661370000002</v>
      </c>
      <c r="D2568">
        <v>51437</v>
      </c>
    </row>
    <row r="2569" spans="1:4" x14ac:dyDescent="0.25">
      <c r="A2569">
        <v>5335.0159439999998</v>
      </c>
      <c r="D2569">
        <v>0</v>
      </c>
    </row>
    <row r="2570" spans="1:4" x14ac:dyDescent="0.25">
      <c r="A2570">
        <v>6966.3191029999998</v>
      </c>
      <c r="D2570">
        <v>27972</v>
      </c>
    </row>
    <row r="2571" spans="1:4" x14ac:dyDescent="0.25">
      <c r="A2571">
        <v>21205.377850000001</v>
      </c>
      <c r="D2571">
        <v>24930</v>
      </c>
    </row>
    <row r="2572" spans="1:4" x14ac:dyDescent="0.25">
      <c r="A2572">
        <v>4271.200049</v>
      </c>
      <c r="D2572">
        <v>26245</v>
      </c>
    </row>
    <row r="2573" spans="1:4" x14ac:dyDescent="0.25">
      <c r="A2573">
        <v>5580.8184659999997</v>
      </c>
      <c r="D2573">
        <v>57883</v>
      </c>
    </row>
    <row r="2574" spans="1:4" x14ac:dyDescent="0.25">
      <c r="A2574">
        <v>2224.0896389999998</v>
      </c>
      <c r="D2574">
        <v>0</v>
      </c>
    </row>
    <row r="2575" spans="1:4" x14ac:dyDescent="0.25">
      <c r="A2575">
        <v>2709.539796</v>
      </c>
      <c r="D2575">
        <v>58828</v>
      </c>
    </row>
    <row r="2576" spans="1:4" x14ac:dyDescent="0.25">
      <c r="A2576">
        <v>2890.3381060000002</v>
      </c>
      <c r="D2576">
        <v>51906</v>
      </c>
    </row>
    <row r="2577" spans="1:4" x14ac:dyDescent="0.25">
      <c r="A2577">
        <v>6403.5773680000002</v>
      </c>
      <c r="D2577">
        <v>28095</v>
      </c>
    </row>
    <row r="2578" spans="1:4" x14ac:dyDescent="0.25">
      <c r="A2578">
        <v>5981.3816450000004</v>
      </c>
      <c r="D2578">
        <v>88723</v>
      </c>
    </row>
    <row r="2579" spans="1:4" x14ac:dyDescent="0.25">
      <c r="A2579">
        <v>6225.0222659999999</v>
      </c>
      <c r="D2579">
        <v>53078</v>
      </c>
    </row>
    <row r="2580" spans="1:4" x14ac:dyDescent="0.25">
      <c r="A2580">
        <v>8496.3589809999994</v>
      </c>
      <c r="D2580">
        <v>88895</v>
      </c>
    </row>
    <row r="2581" spans="1:4" x14ac:dyDescent="0.25">
      <c r="A2581">
        <v>10213.991110000001</v>
      </c>
      <c r="D2581">
        <v>60078</v>
      </c>
    </row>
    <row r="2582" spans="1:4" x14ac:dyDescent="0.25">
      <c r="A2582">
        <v>4547.1626939999996</v>
      </c>
      <c r="D2582">
        <v>0</v>
      </c>
    </row>
    <row r="2583" spans="1:4" x14ac:dyDescent="0.25">
      <c r="A2583">
        <v>5741.6960779999999</v>
      </c>
      <c r="D2583">
        <v>45820</v>
      </c>
    </row>
    <row r="2584" spans="1:4" x14ac:dyDescent="0.25">
      <c r="A2584">
        <v>2388.3538819999999</v>
      </c>
      <c r="D2584">
        <v>0</v>
      </c>
    </row>
    <row r="2585" spans="1:4" x14ac:dyDescent="0.25">
      <c r="A2585">
        <v>12624.961209999999</v>
      </c>
      <c r="D2585">
        <v>12439</v>
      </c>
    </row>
    <row r="2586" spans="1:4" x14ac:dyDescent="0.25">
      <c r="A2586">
        <v>8382.4783920000009</v>
      </c>
      <c r="D2586">
        <v>25998</v>
      </c>
    </row>
    <row r="2587" spans="1:4" x14ac:dyDescent="0.25">
      <c r="A2587">
        <v>4964.666365</v>
      </c>
      <c r="D2587">
        <v>98451</v>
      </c>
    </row>
    <row r="2588" spans="1:4" x14ac:dyDescent="0.25">
      <c r="A2588">
        <v>2871.4374509999998</v>
      </c>
      <c r="D2588">
        <v>23803</v>
      </c>
    </row>
    <row r="2589" spans="1:4" x14ac:dyDescent="0.25">
      <c r="A2589">
        <v>13080.78528</v>
      </c>
      <c r="D2589">
        <v>0</v>
      </c>
    </row>
    <row r="2590" spans="1:4" x14ac:dyDescent="0.25">
      <c r="A2590">
        <v>2482.4119909999999</v>
      </c>
      <c r="D2590">
        <v>26100</v>
      </c>
    </row>
    <row r="2591" spans="1:4" x14ac:dyDescent="0.25">
      <c r="A2591">
        <v>2726.834065</v>
      </c>
      <c r="D2591">
        <v>0</v>
      </c>
    </row>
    <row r="2592" spans="1:4" x14ac:dyDescent="0.25">
      <c r="A2592">
        <v>4776.1865269999998</v>
      </c>
      <c r="D2592">
        <v>0</v>
      </c>
    </row>
    <row r="2593" spans="1:4" x14ac:dyDescent="0.25">
      <c r="A2593">
        <v>6091.89923</v>
      </c>
      <c r="D2593">
        <v>65252</v>
      </c>
    </row>
    <row r="2594" spans="1:4" x14ac:dyDescent="0.25">
      <c r="A2594">
        <v>5015.0094719999997</v>
      </c>
      <c r="D2594">
        <v>48567</v>
      </c>
    </row>
    <row r="2595" spans="1:4" x14ac:dyDescent="0.25">
      <c r="A2595">
        <v>9035.6711340000002</v>
      </c>
      <c r="D2595">
        <v>34337</v>
      </c>
    </row>
    <row r="2596" spans="1:4" x14ac:dyDescent="0.25">
      <c r="A2596">
        <v>4381.8805339999999</v>
      </c>
      <c r="D2596">
        <v>20394</v>
      </c>
    </row>
    <row r="2597" spans="1:4" x14ac:dyDescent="0.25">
      <c r="A2597">
        <v>5775.5178249999999</v>
      </c>
      <c r="D2597">
        <v>0</v>
      </c>
    </row>
    <row r="2598" spans="1:4" x14ac:dyDescent="0.25">
      <c r="A2598">
        <v>4250.2826240000004</v>
      </c>
      <c r="D2598">
        <v>0</v>
      </c>
    </row>
    <row r="2599" spans="1:4" x14ac:dyDescent="0.25">
      <c r="A2599">
        <v>2347.0481119999999</v>
      </c>
      <c r="D2599">
        <v>31617</v>
      </c>
    </row>
    <row r="2600" spans="1:4" x14ac:dyDescent="0.25">
      <c r="A2600">
        <v>6940.069184</v>
      </c>
      <c r="D2600">
        <v>0</v>
      </c>
    </row>
    <row r="2601" spans="1:4" x14ac:dyDescent="0.25">
      <c r="A2601">
        <v>2572.506605</v>
      </c>
      <c r="D2601">
        <v>21104</v>
      </c>
    </row>
    <row r="2602" spans="1:4" x14ac:dyDescent="0.25">
      <c r="A2602">
        <v>41491.744809999997</v>
      </c>
      <c r="D2602">
        <v>37748</v>
      </c>
    </row>
    <row r="2603" spans="1:4" x14ac:dyDescent="0.25">
      <c r="A2603">
        <v>3571.3465780000001</v>
      </c>
      <c r="D2603">
        <v>0</v>
      </c>
    </row>
    <row r="2604" spans="1:4" x14ac:dyDescent="0.25">
      <c r="A2604">
        <v>12734.212530000001</v>
      </c>
      <c r="D2604">
        <v>25023</v>
      </c>
    </row>
    <row r="2605" spans="1:4" x14ac:dyDescent="0.25">
      <c r="A2605">
        <v>4529.1127909999996</v>
      </c>
      <c r="D2605">
        <v>0</v>
      </c>
    </row>
    <row r="2606" spans="1:4" x14ac:dyDescent="0.25">
      <c r="A2606">
        <v>4177.8767790000002</v>
      </c>
      <c r="D2606">
        <v>14108</v>
      </c>
    </row>
    <row r="2607" spans="1:4" x14ac:dyDescent="0.25">
      <c r="A2607">
        <v>9824.7458409999999</v>
      </c>
      <c r="D2607">
        <v>23923</v>
      </c>
    </row>
    <row r="2608" spans="1:4" x14ac:dyDescent="0.25">
      <c r="A2608">
        <v>2430.8016469999998</v>
      </c>
      <c r="D2608">
        <v>0</v>
      </c>
    </row>
    <row r="2609" spans="1:4" x14ac:dyDescent="0.25">
      <c r="A2609">
        <v>19160.989939999999</v>
      </c>
      <c r="D2609">
        <v>22705</v>
      </c>
    </row>
    <row r="2610" spans="1:4" x14ac:dyDescent="0.25">
      <c r="A2610">
        <v>3301.5189610000002</v>
      </c>
      <c r="D2610">
        <v>0</v>
      </c>
    </row>
    <row r="2611" spans="1:4" x14ac:dyDescent="0.25">
      <c r="A2611">
        <v>4692.0989559999998</v>
      </c>
      <c r="D2611">
        <v>0</v>
      </c>
    </row>
    <row r="2612" spans="1:4" x14ac:dyDescent="0.25">
      <c r="A2612">
        <v>8092.8769599999996</v>
      </c>
      <c r="D2612">
        <v>50825</v>
      </c>
    </row>
    <row r="2613" spans="1:4" x14ac:dyDescent="0.25">
      <c r="A2613">
        <v>3964.5349740000001</v>
      </c>
      <c r="D2613">
        <v>14616</v>
      </c>
    </row>
    <row r="2614" spans="1:4" x14ac:dyDescent="0.25">
      <c r="A2614">
        <v>2497.5315089999999</v>
      </c>
      <c r="D2614">
        <v>0</v>
      </c>
    </row>
    <row r="2615" spans="1:4" x14ac:dyDescent="0.25">
      <c r="A2615">
        <v>9656.2125730000007</v>
      </c>
      <c r="D2615">
        <v>29504</v>
      </c>
    </row>
    <row r="2616" spans="1:4" x14ac:dyDescent="0.25">
      <c r="A2616">
        <v>8888.1439790000004</v>
      </c>
      <c r="D2616">
        <v>58789</v>
      </c>
    </row>
    <row r="2617" spans="1:4" x14ac:dyDescent="0.25">
      <c r="A2617">
        <v>7347.4105170000003</v>
      </c>
      <c r="D2617">
        <v>29491</v>
      </c>
    </row>
    <row r="2618" spans="1:4" x14ac:dyDescent="0.25">
      <c r="A2618">
        <v>8578.3645280000001</v>
      </c>
      <c r="D2618">
        <v>78077</v>
      </c>
    </row>
    <row r="2619" spans="1:4" x14ac:dyDescent="0.25">
      <c r="A2619">
        <v>3467.3239760000001</v>
      </c>
      <c r="D2619">
        <v>0</v>
      </c>
    </row>
    <row r="2620" spans="1:4" x14ac:dyDescent="0.25">
      <c r="A2620">
        <v>8901.4685119999995</v>
      </c>
      <c r="D2620">
        <v>76558</v>
      </c>
    </row>
    <row r="2621" spans="1:4" x14ac:dyDescent="0.25">
      <c r="A2621">
        <v>2619.3373759999999</v>
      </c>
      <c r="D2621">
        <v>78618</v>
      </c>
    </row>
    <row r="2622" spans="1:4" x14ac:dyDescent="0.25">
      <c r="A2622">
        <v>8838.0856370000001</v>
      </c>
      <c r="D2622">
        <v>82664</v>
      </c>
    </row>
    <row r="2623" spans="1:4" x14ac:dyDescent="0.25">
      <c r="A2623">
        <v>10127.77087</v>
      </c>
      <c r="D2623">
        <v>23053</v>
      </c>
    </row>
    <row r="2624" spans="1:4" x14ac:dyDescent="0.25">
      <c r="A2624">
        <v>4633.4529119999997</v>
      </c>
      <c r="D2624">
        <v>50250</v>
      </c>
    </row>
    <row r="2625" spans="1:4" x14ac:dyDescent="0.25">
      <c r="A2625">
        <v>7796.0000829999999</v>
      </c>
      <c r="D2625">
        <v>32169</v>
      </c>
    </row>
    <row r="2626" spans="1:4" x14ac:dyDescent="0.25">
      <c r="A2626">
        <v>2993.0245829999999</v>
      </c>
      <c r="D2626">
        <v>0</v>
      </c>
    </row>
    <row r="2627" spans="1:4" x14ac:dyDescent="0.25">
      <c r="A2627">
        <v>7985.4725609999996</v>
      </c>
      <c r="D2627">
        <v>99069</v>
      </c>
    </row>
    <row r="2628" spans="1:4" x14ac:dyDescent="0.25">
      <c r="A2628">
        <v>3508.5695329999999</v>
      </c>
      <c r="D2628">
        <v>20978</v>
      </c>
    </row>
    <row r="2629" spans="1:4" x14ac:dyDescent="0.25">
      <c r="A2629">
        <v>2722.2107070000002</v>
      </c>
      <c r="D2629">
        <v>17576</v>
      </c>
    </row>
    <row r="2630" spans="1:4" x14ac:dyDescent="0.25">
      <c r="A2630">
        <v>2783.583044</v>
      </c>
      <c r="D2630">
        <v>42297</v>
      </c>
    </row>
    <row r="2631" spans="1:4" x14ac:dyDescent="0.25">
      <c r="A2631">
        <v>8649.9972859999998</v>
      </c>
      <c r="D2631">
        <v>0</v>
      </c>
    </row>
    <row r="2632" spans="1:4" x14ac:dyDescent="0.25">
      <c r="A2632">
        <v>4652.9127799999997</v>
      </c>
      <c r="D2632">
        <v>0</v>
      </c>
    </row>
    <row r="2633" spans="1:4" x14ac:dyDescent="0.25">
      <c r="A2633">
        <v>8395.8063309999998</v>
      </c>
      <c r="D2633">
        <v>0</v>
      </c>
    </row>
    <row r="2634" spans="1:4" x14ac:dyDescent="0.25">
      <c r="A2634">
        <v>8804.5371099999993</v>
      </c>
      <c r="D2634">
        <v>48990</v>
      </c>
    </row>
    <row r="2635" spans="1:4" x14ac:dyDescent="0.25">
      <c r="A2635">
        <v>7155.3377650000002</v>
      </c>
      <c r="D2635">
        <v>16916</v>
      </c>
    </row>
    <row r="2636" spans="1:4" x14ac:dyDescent="0.25">
      <c r="A2636">
        <v>3954.3445339999998</v>
      </c>
      <c r="D2636">
        <v>18375</v>
      </c>
    </row>
    <row r="2637" spans="1:4" x14ac:dyDescent="0.25">
      <c r="A2637">
        <v>15032.900299999999</v>
      </c>
      <c r="D2637">
        <v>17150</v>
      </c>
    </row>
    <row r="2638" spans="1:4" x14ac:dyDescent="0.25">
      <c r="A2638">
        <v>8257.6665119999998</v>
      </c>
      <c r="D2638">
        <v>23815</v>
      </c>
    </row>
    <row r="2639" spans="1:4" x14ac:dyDescent="0.25">
      <c r="A2639">
        <v>9256.9186090000003</v>
      </c>
      <c r="D2639">
        <v>21947</v>
      </c>
    </row>
    <row r="2640" spans="1:4" x14ac:dyDescent="0.25">
      <c r="A2640">
        <v>6507.7517790000002</v>
      </c>
      <c r="D2640">
        <v>0</v>
      </c>
    </row>
    <row r="2641" spans="1:4" x14ac:dyDescent="0.25">
      <c r="A2641">
        <v>2530.7051369999999</v>
      </c>
      <c r="D2641">
        <v>89451</v>
      </c>
    </row>
    <row r="2642" spans="1:4" x14ac:dyDescent="0.25">
      <c r="A2642">
        <v>5482.5493589999996</v>
      </c>
      <c r="D2642">
        <v>79325</v>
      </c>
    </row>
    <row r="2643" spans="1:4" x14ac:dyDescent="0.25">
      <c r="A2643">
        <v>4050.5061930000002</v>
      </c>
      <c r="D2643">
        <v>88454</v>
      </c>
    </row>
    <row r="2644" spans="1:4" x14ac:dyDescent="0.25">
      <c r="A2644">
        <v>6326.6792359999999</v>
      </c>
      <c r="D2644">
        <v>0</v>
      </c>
    </row>
    <row r="2645" spans="1:4" x14ac:dyDescent="0.25">
      <c r="A2645">
        <v>2627.7622900000001</v>
      </c>
      <c r="D2645">
        <v>20943</v>
      </c>
    </row>
    <row r="2646" spans="1:4" x14ac:dyDescent="0.25">
      <c r="A2646">
        <v>7814.6045450000001</v>
      </c>
      <c r="D2646">
        <v>51972</v>
      </c>
    </row>
    <row r="2647" spans="1:4" x14ac:dyDescent="0.25">
      <c r="A2647">
        <v>6314.5796449999998</v>
      </c>
      <c r="D2647">
        <v>54408</v>
      </c>
    </row>
    <row r="2648" spans="1:4" x14ac:dyDescent="0.25">
      <c r="A2648">
        <v>6386.2781640000003</v>
      </c>
      <c r="D2648">
        <v>23751</v>
      </c>
    </row>
    <row r="2649" spans="1:4" x14ac:dyDescent="0.25">
      <c r="A2649">
        <v>2537.9692530000002</v>
      </c>
      <c r="D2649">
        <v>37612</v>
      </c>
    </row>
    <row r="2650" spans="1:4" x14ac:dyDescent="0.25">
      <c r="A2650">
        <v>5335.3755860000001</v>
      </c>
      <c r="D2650">
        <v>91603</v>
      </c>
    </row>
    <row r="2651" spans="1:4" x14ac:dyDescent="0.25">
      <c r="A2651">
        <v>4549.079221</v>
      </c>
      <c r="D2651">
        <v>0</v>
      </c>
    </row>
    <row r="2652" spans="1:4" x14ac:dyDescent="0.25">
      <c r="A2652">
        <v>4836.2188599999999</v>
      </c>
      <c r="D2652">
        <v>16450</v>
      </c>
    </row>
    <row r="2653" spans="1:4" x14ac:dyDescent="0.25">
      <c r="A2653">
        <v>6478.8011919999999</v>
      </c>
      <c r="D2653">
        <v>50864</v>
      </c>
    </row>
    <row r="2654" spans="1:4" x14ac:dyDescent="0.25">
      <c r="A2654">
        <v>35440.142619999999</v>
      </c>
      <c r="D2654">
        <v>74560</v>
      </c>
    </row>
    <row r="2655" spans="1:4" x14ac:dyDescent="0.25">
      <c r="A2655">
        <v>2404.3809630000001</v>
      </c>
      <c r="D2655">
        <v>62488</v>
      </c>
    </row>
    <row r="2656" spans="1:4" x14ac:dyDescent="0.25">
      <c r="A2656">
        <v>9264.5650150000001</v>
      </c>
      <c r="D2656">
        <v>55837</v>
      </c>
    </row>
    <row r="2657" spans="1:4" x14ac:dyDescent="0.25">
      <c r="A2657">
        <v>2433.0246310000002</v>
      </c>
      <c r="D2657">
        <v>0</v>
      </c>
    </row>
    <row r="2658" spans="1:4" x14ac:dyDescent="0.25">
      <c r="A2658">
        <v>5367.089817</v>
      </c>
      <c r="D2658">
        <v>97742</v>
      </c>
    </row>
    <row r="2659" spans="1:4" x14ac:dyDescent="0.25">
      <c r="A2659">
        <v>2452.3608920000001</v>
      </c>
      <c r="D2659">
        <v>0</v>
      </c>
    </row>
    <row r="2660" spans="1:4" x14ac:dyDescent="0.25">
      <c r="A2660">
        <v>8646.5041089999995</v>
      </c>
      <c r="D2660">
        <v>64125</v>
      </c>
    </row>
    <row r="2661" spans="1:4" x14ac:dyDescent="0.25">
      <c r="A2661">
        <v>4340.0864449999999</v>
      </c>
      <c r="D2661">
        <v>0</v>
      </c>
    </row>
    <row r="2662" spans="1:4" x14ac:dyDescent="0.25">
      <c r="A2662">
        <v>4930.9493339999999</v>
      </c>
      <c r="D2662">
        <v>70412</v>
      </c>
    </row>
    <row r="2663" spans="1:4" x14ac:dyDescent="0.25">
      <c r="A2663">
        <v>5292.6324910000003</v>
      </c>
      <c r="D2663">
        <v>0</v>
      </c>
    </row>
    <row r="2664" spans="1:4" x14ac:dyDescent="0.25">
      <c r="A2664">
        <v>8986.6106529999997</v>
      </c>
      <c r="D2664">
        <v>66267</v>
      </c>
    </row>
    <row r="2665" spans="1:4" x14ac:dyDescent="0.25">
      <c r="A2665">
        <v>5619.967791</v>
      </c>
      <c r="D2665">
        <v>0</v>
      </c>
    </row>
    <row r="2666" spans="1:4" x14ac:dyDescent="0.25">
      <c r="A2666">
        <v>10340.45566</v>
      </c>
      <c r="D2666">
        <v>40882</v>
      </c>
    </row>
    <row r="2667" spans="1:4" x14ac:dyDescent="0.25">
      <c r="A2667">
        <v>6369.2623549999998</v>
      </c>
      <c r="D2667">
        <v>34498</v>
      </c>
    </row>
    <row r="2668" spans="1:4" x14ac:dyDescent="0.25">
      <c r="A2668">
        <v>2767.5949000000001</v>
      </c>
      <c r="D2668">
        <v>0</v>
      </c>
    </row>
    <row r="2669" spans="1:4" x14ac:dyDescent="0.25">
      <c r="A2669">
        <v>4831.421687</v>
      </c>
      <c r="D2669">
        <v>23228</v>
      </c>
    </row>
    <row r="2670" spans="1:4" x14ac:dyDescent="0.25">
      <c r="A2670">
        <v>4282.9479709999996</v>
      </c>
      <c r="D2670">
        <v>40864</v>
      </c>
    </row>
    <row r="2671" spans="1:4" x14ac:dyDescent="0.25">
      <c r="A2671">
        <v>5718.2766080000001</v>
      </c>
      <c r="D2671">
        <v>46133</v>
      </c>
    </row>
    <row r="2672" spans="1:4" x14ac:dyDescent="0.25">
      <c r="A2672">
        <v>2580.8498989999998</v>
      </c>
      <c r="D2672">
        <v>46900</v>
      </c>
    </row>
    <row r="2673" spans="1:4" x14ac:dyDescent="0.25">
      <c r="A2673">
        <v>6481.3822680000003</v>
      </c>
      <c r="D2673">
        <v>0</v>
      </c>
    </row>
    <row r="2674" spans="1:4" x14ac:dyDescent="0.25">
      <c r="A2674">
        <v>5133.4147640000001</v>
      </c>
      <c r="D2674">
        <v>53390</v>
      </c>
    </row>
    <row r="2675" spans="1:4" x14ac:dyDescent="0.25">
      <c r="A2675">
        <v>9369.6398910000007</v>
      </c>
      <c r="D2675">
        <v>99185</v>
      </c>
    </row>
    <row r="2676" spans="1:4" x14ac:dyDescent="0.25">
      <c r="A2676">
        <v>3196.5784549999998</v>
      </c>
      <c r="D2676">
        <v>62815</v>
      </c>
    </row>
    <row r="2677" spans="1:4" x14ac:dyDescent="0.25">
      <c r="A2677">
        <v>4720.6088719999998</v>
      </c>
      <c r="D2677">
        <v>26277</v>
      </c>
    </row>
    <row r="2678" spans="1:4" x14ac:dyDescent="0.25">
      <c r="A2678">
        <v>8861.9004389999991</v>
      </c>
      <c r="D2678">
        <v>41854</v>
      </c>
    </row>
    <row r="2679" spans="1:4" x14ac:dyDescent="0.25">
      <c r="A2679">
        <v>6032.737631</v>
      </c>
      <c r="D2679">
        <v>0</v>
      </c>
    </row>
    <row r="2680" spans="1:4" x14ac:dyDescent="0.25">
      <c r="A2680">
        <v>6832.3685299999997</v>
      </c>
      <c r="D2680">
        <v>66627</v>
      </c>
    </row>
    <row r="2681" spans="1:4" x14ac:dyDescent="0.25">
      <c r="A2681">
        <v>2242.0908030000001</v>
      </c>
      <c r="D2681">
        <v>12131</v>
      </c>
    </row>
    <row r="2682" spans="1:4" x14ac:dyDescent="0.25">
      <c r="A2682">
        <v>4157.6981180000002</v>
      </c>
      <c r="D2682">
        <v>0</v>
      </c>
    </row>
    <row r="2683" spans="1:4" x14ac:dyDescent="0.25">
      <c r="A2683">
        <v>6189.1224549999997</v>
      </c>
      <c r="D2683">
        <v>0</v>
      </c>
    </row>
    <row r="2684" spans="1:4" x14ac:dyDescent="0.25">
      <c r="A2684">
        <v>5643.7247040000002</v>
      </c>
      <c r="D2684">
        <v>33317</v>
      </c>
    </row>
    <row r="2685" spans="1:4" x14ac:dyDescent="0.25">
      <c r="A2685">
        <v>5332.4626939999998</v>
      </c>
      <c r="D2685">
        <v>68931</v>
      </c>
    </row>
    <row r="2686" spans="1:4" x14ac:dyDescent="0.25">
      <c r="A2686">
        <v>2121.3130609999998</v>
      </c>
      <c r="D2686">
        <v>0</v>
      </c>
    </row>
    <row r="2687" spans="1:4" x14ac:dyDescent="0.25">
      <c r="A2687">
        <v>8281.7401239999999</v>
      </c>
      <c r="D2687">
        <v>19189</v>
      </c>
    </row>
    <row r="2688" spans="1:4" x14ac:dyDescent="0.25">
      <c r="A2688">
        <v>7835.9292990000004</v>
      </c>
      <c r="D2688">
        <v>49390</v>
      </c>
    </row>
    <row r="2689" spans="1:4" x14ac:dyDescent="0.25">
      <c r="A2689">
        <v>2552.9138680000001</v>
      </c>
      <c r="D2689">
        <v>33124</v>
      </c>
    </row>
    <row r="2690" spans="1:4" x14ac:dyDescent="0.25">
      <c r="A2690">
        <v>2795.4100290000001</v>
      </c>
      <c r="D2690">
        <v>40516</v>
      </c>
    </row>
    <row r="2691" spans="1:4" x14ac:dyDescent="0.25">
      <c r="A2691">
        <v>8007.3993760000003</v>
      </c>
      <c r="D2691">
        <v>0</v>
      </c>
    </row>
    <row r="2692" spans="1:4" x14ac:dyDescent="0.25">
      <c r="A2692">
        <v>6886.3244940000004</v>
      </c>
      <c r="D2692">
        <v>34615</v>
      </c>
    </row>
    <row r="2693" spans="1:4" x14ac:dyDescent="0.25">
      <c r="A2693">
        <v>5106.7815469999996</v>
      </c>
      <c r="D2693">
        <v>29894</v>
      </c>
    </row>
    <row r="2694" spans="1:4" x14ac:dyDescent="0.25">
      <c r="A2694">
        <v>5612.3755860000001</v>
      </c>
      <c r="D2694">
        <v>0</v>
      </c>
    </row>
    <row r="2695" spans="1:4" x14ac:dyDescent="0.25">
      <c r="A2695">
        <v>5658.9123129999998</v>
      </c>
      <c r="D2695">
        <v>0</v>
      </c>
    </row>
    <row r="2696" spans="1:4" x14ac:dyDescent="0.25">
      <c r="A2696">
        <v>7263.5997440000001</v>
      </c>
      <c r="D2696">
        <v>86732</v>
      </c>
    </row>
    <row r="2697" spans="1:4" x14ac:dyDescent="0.25">
      <c r="A2697">
        <v>8712.1577410000009</v>
      </c>
      <c r="D2697">
        <v>68516</v>
      </c>
    </row>
    <row r="2698" spans="1:4" x14ac:dyDescent="0.25">
      <c r="A2698">
        <v>9198.6851110000007</v>
      </c>
      <c r="D2698">
        <v>31562</v>
      </c>
    </row>
    <row r="2699" spans="1:4" x14ac:dyDescent="0.25">
      <c r="A2699">
        <v>5162.3706780000002</v>
      </c>
      <c r="D2699">
        <v>0</v>
      </c>
    </row>
    <row r="2700" spans="1:4" x14ac:dyDescent="0.25">
      <c r="A2700">
        <v>6289.9469989999998</v>
      </c>
      <c r="D2700">
        <v>24477</v>
      </c>
    </row>
    <row r="2701" spans="1:4" x14ac:dyDescent="0.25">
      <c r="A2701">
        <v>3649.7086549999999</v>
      </c>
      <c r="D2701">
        <v>0</v>
      </c>
    </row>
    <row r="2702" spans="1:4" x14ac:dyDescent="0.25">
      <c r="A2702">
        <v>6766.5585510000001</v>
      </c>
      <c r="D2702">
        <v>20046</v>
      </c>
    </row>
    <row r="2703" spans="1:4" x14ac:dyDescent="0.25">
      <c r="A2703">
        <v>4631.0112929999996</v>
      </c>
      <c r="D2703">
        <v>78152</v>
      </c>
    </row>
    <row r="2704" spans="1:4" x14ac:dyDescent="0.25">
      <c r="A2704">
        <v>6810.52531</v>
      </c>
      <c r="D2704">
        <v>0</v>
      </c>
    </row>
    <row r="2705" spans="1:4" x14ac:dyDescent="0.25">
      <c r="A2705">
        <v>9378.6342280000008</v>
      </c>
      <c r="D2705">
        <v>36067</v>
      </c>
    </row>
    <row r="2706" spans="1:4" x14ac:dyDescent="0.25">
      <c r="A2706">
        <v>15762.53198</v>
      </c>
      <c r="D2706">
        <v>44362</v>
      </c>
    </row>
    <row r="2707" spans="1:4" x14ac:dyDescent="0.25">
      <c r="A2707">
        <v>2635.5057809999998</v>
      </c>
      <c r="D2707">
        <v>77350</v>
      </c>
    </row>
    <row r="2708" spans="1:4" x14ac:dyDescent="0.25">
      <c r="A2708">
        <v>5741.7274299999999</v>
      </c>
      <c r="D2708">
        <v>86641</v>
      </c>
    </row>
    <row r="2709" spans="1:4" x14ac:dyDescent="0.25">
      <c r="A2709">
        <v>8414.9428549999993</v>
      </c>
      <c r="D2709">
        <v>72258</v>
      </c>
    </row>
    <row r="2710" spans="1:4" x14ac:dyDescent="0.25">
      <c r="A2710">
        <v>9123.9112659999992</v>
      </c>
      <c r="D2710">
        <v>70737</v>
      </c>
    </row>
    <row r="2711" spans="1:4" x14ac:dyDescent="0.25">
      <c r="A2711">
        <v>15994.008</v>
      </c>
      <c r="D2711">
        <v>0</v>
      </c>
    </row>
    <row r="2712" spans="1:4" x14ac:dyDescent="0.25">
      <c r="A2712">
        <v>9022.0831300000009</v>
      </c>
      <c r="D2712">
        <v>0</v>
      </c>
    </row>
    <row r="2713" spans="1:4" x14ac:dyDescent="0.25">
      <c r="A2713">
        <v>4759.664624</v>
      </c>
      <c r="D2713">
        <v>0</v>
      </c>
    </row>
    <row r="2714" spans="1:4" x14ac:dyDescent="0.25">
      <c r="A2714">
        <v>3993.8829940000001</v>
      </c>
      <c r="D2714">
        <v>17672</v>
      </c>
    </row>
    <row r="2715" spans="1:4" x14ac:dyDescent="0.25">
      <c r="A2715">
        <v>18853.739450000001</v>
      </c>
      <c r="D2715">
        <v>0</v>
      </c>
    </row>
    <row r="2716" spans="1:4" x14ac:dyDescent="0.25">
      <c r="A2716">
        <v>8840.1937620000008</v>
      </c>
      <c r="D2716">
        <v>47297</v>
      </c>
    </row>
    <row r="2717" spans="1:4" x14ac:dyDescent="0.25">
      <c r="A2717">
        <v>6696.9035210000002</v>
      </c>
      <c r="D2717">
        <v>57240</v>
      </c>
    </row>
    <row r="2718" spans="1:4" x14ac:dyDescent="0.25">
      <c r="A2718">
        <v>8476.0828669999992</v>
      </c>
      <c r="D2718">
        <v>28181</v>
      </c>
    </row>
    <row r="2719" spans="1:4" x14ac:dyDescent="0.25">
      <c r="A2719">
        <v>5205.7481879999996</v>
      </c>
      <c r="D2719">
        <v>31275</v>
      </c>
    </row>
    <row r="2720" spans="1:4" x14ac:dyDescent="0.25">
      <c r="A2720">
        <v>6141.9616230000001</v>
      </c>
      <c r="D2720">
        <v>0</v>
      </c>
    </row>
    <row r="2721" spans="1:4" x14ac:dyDescent="0.25">
      <c r="A2721">
        <v>4376.3635919999997</v>
      </c>
      <c r="D2721">
        <v>63774</v>
      </c>
    </row>
    <row r="2722" spans="1:4" x14ac:dyDescent="0.25">
      <c r="A2722">
        <v>12375.021629999999</v>
      </c>
      <c r="D2722">
        <v>78441</v>
      </c>
    </row>
    <row r="2723" spans="1:4" x14ac:dyDescent="0.25">
      <c r="A2723">
        <v>3451.1024400000001</v>
      </c>
      <c r="D2723">
        <v>0</v>
      </c>
    </row>
    <row r="2724" spans="1:4" x14ac:dyDescent="0.25">
      <c r="A2724">
        <v>8107.2653300000002</v>
      </c>
      <c r="D2724">
        <v>0</v>
      </c>
    </row>
    <row r="2725" spans="1:4" x14ac:dyDescent="0.25">
      <c r="A2725">
        <v>8662.0489579999994</v>
      </c>
      <c r="D2725">
        <v>0</v>
      </c>
    </row>
    <row r="2726" spans="1:4" x14ac:dyDescent="0.25">
      <c r="A2726">
        <v>8696.9071110000004</v>
      </c>
      <c r="D2726">
        <v>91423</v>
      </c>
    </row>
    <row r="2727" spans="1:4" x14ac:dyDescent="0.25">
      <c r="A2727">
        <v>2535.2664730000001</v>
      </c>
      <c r="D2727">
        <v>86933</v>
      </c>
    </row>
    <row r="2728" spans="1:4" x14ac:dyDescent="0.25">
      <c r="A2728">
        <v>5633.7415430000001</v>
      </c>
      <c r="D2728">
        <v>65255</v>
      </c>
    </row>
    <row r="2729" spans="1:4" x14ac:dyDescent="0.25">
      <c r="A2729">
        <v>5176.7300720000003</v>
      </c>
      <c r="D2729">
        <v>41533</v>
      </c>
    </row>
    <row r="2730" spans="1:4" x14ac:dyDescent="0.25">
      <c r="A2730">
        <v>5531.7237230000001</v>
      </c>
      <c r="D2730">
        <v>50097</v>
      </c>
    </row>
    <row r="2731" spans="1:4" x14ac:dyDescent="0.25">
      <c r="A2731">
        <v>2810.6710229999999</v>
      </c>
      <c r="D2731">
        <v>73858</v>
      </c>
    </row>
    <row r="2732" spans="1:4" x14ac:dyDescent="0.25">
      <c r="A2732">
        <v>2780.7290469999998</v>
      </c>
      <c r="D2732">
        <v>94943</v>
      </c>
    </row>
    <row r="2733" spans="1:4" x14ac:dyDescent="0.25">
      <c r="A2733">
        <v>2572.4526340000002</v>
      </c>
      <c r="D2733">
        <v>72685</v>
      </c>
    </row>
    <row r="2734" spans="1:4" x14ac:dyDescent="0.25">
      <c r="A2734">
        <v>7664.219255</v>
      </c>
      <c r="D2734">
        <v>60184</v>
      </c>
    </row>
    <row r="2735" spans="1:4" x14ac:dyDescent="0.25">
      <c r="A2735">
        <v>3839.7461589999998</v>
      </c>
      <c r="D2735">
        <v>0</v>
      </c>
    </row>
    <row r="2736" spans="1:4" x14ac:dyDescent="0.25">
      <c r="A2736">
        <v>2509.2684530000001</v>
      </c>
      <c r="D2736">
        <v>74045</v>
      </c>
    </row>
    <row r="2737" spans="1:4" x14ac:dyDescent="0.25">
      <c r="A2737">
        <v>14566.09246</v>
      </c>
      <c r="D2737">
        <v>52564</v>
      </c>
    </row>
    <row r="2738" spans="1:4" x14ac:dyDescent="0.25">
      <c r="A2738">
        <v>3220.7755280000001</v>
      </c>
      <c r="D2738">
        <v>19098</v>
      </c>
    </row>
    <row r="2739" spans="1:4" x14ac:dyDescent="0.25">
      <c r="A2739">
        <v>3199.8249019999998</v>
      </c>
      <c r="D2739">
        <v>78784</v>
      </c>
    </row>
    <row r="2740" spans="1:4" x14ac:dyDescent="0.25">
      <c r="A2740">
        <v>16045.10952</v>
      </c>
      <c r="D2740">
        <v>0</v>
      </c>
    </row>
    <row r="2741" spans="1:4" x14ac:dyDescent="0.25">
      <c r="A2741">
        <v>4918.9162669999996</v>
      </c>
      <c r="D2741">
        <v>29256</v>
      </c>
    </row>
    <row r="2742" spans="1:4" x14ac:dyDescent="0.25">
      <c r="A2742">
        <v>5623.7576559999998</v>
      </c>
      <c r="D2742">
        <v>77912</v>
      </c>
    </row>
    <row r="2743" spans="1:4" x14ac:dyDescent="0.25">
      <c r="A2743">
        <v>5677.4659069999998</v>
      </c>
      <c r="D2743">
        <v>45345</v>
      </c>
    </row>
    <row r="2744" spans="1:4" x14ac:dyDescent="0.25">
      <c r="A2744">
        <v>3016.4442250000002</v>
      </c>
      <c r="D2744">
        <v>25630</v>
      </c>
    </row>
    <row r="2745" spans="1:4" x14ac:dyDescent="0.25">
      <c r="A2745">
        <v>5279.1246819999997</v>
      </c>
      <c r="D2745">
        <v>22280</v>
      </c>
    </row>
    <row r="2746" spans="1:4" x14ac:dyDescent="0.25">
      <c r="A2746">
        <v>4803.9351740000002</v>
      </c>
      <c r="D2746">
        <v>0</v>
      </c>
    </row>
    <row r="2747" spans="1:4" x14ac:dyDescent="0.25">
      <c r="A2747">
        <v>2608.7863339999999</v>
      </c>
      <c r="D2747">
        <v>61567</v>
      </c>
    </row>
    <row r="2748" spans="1:4" x14ac:dyDescent="0.25">
      <c r="A2748">
        <v>7832.5690080000004</v>
      </c>
      <c r="D2748">
        <v>34644</v>
      </c>
    </row>
    <row r="2749" spans="1:4" x14ac:dyDescent="0.25">
      <c r="A2749">
        <v>4260.3357299999998</v>
      </c>
      <c r="D2749">
        <v>26991</v>
      </c>
    </row>
    <row r="2750" spans="1:4" x14ac:dyDescent="0.25">
      <c r="A2750">
        <v>2369.369299</v>
      </c>
      <c r="D2750">
        <v>49746</v>
      </c>
    </row>
    <row r="2751" spans="1:4" x14ac:dyDescent="0.25">
      <c r="A2751">
        <v>20604.01627</v>
      </c>
      <c r="D2751">
        <v>0</v>
      </c>
    </row>
    <row r="2752" spans="1:4" x14ac:dyDescent="0.25">
      <c r="A2752">
        <v>2652.067994</v>
      </c>
      <c r="D2752">
        <v>49625</v>
      </c>
    </row>
    <row r="2753" spans="1:4" x14ac:dyDescent="0.25">
      <c r="A2753">
        <v>2597.864075</v>
      </c>
      <c r="D2753">
        <v>49308</v>
      </c>
    </row>
    <row r="2754" spans="1:4" x14ac:dyDescent="0.25">
      <c r="A2754">
        <v>7712.4369710000001</v>
      </c>
      <c r="D2754">
        <v>63624</v>
      </c>
    </row>
    <row r="2755" spans="1:4" x14ac:dyDescent="0.25">
      <c r="A2755">
        <v>4698.8841499999999</v>
      </c>
      <c r="D2755">
        <v>80358</v>
      </c>
    </row>
    <row r="2756" spans="1:4" x14ac:dyDescent="0.25">
      <c r="A2756">
        <v>3403.9193660000001</v>
      </c>
      <c r="D2756">
        <v>38460</v>
      </c>
    </row>
    <row r="2757" spans="1:4" x14ac:dyDescent="0.25">
      <c r="A2757">
        <v>4355.7023010000003</v>
      </c>
      <c r="D2757">
        <v>0</v>
      </c>
    </row>
    <row r="2758" spans="1:4" x14ac:dyDescent="0.25">
      <c r="A2758">
        <v>11095.97445</v>
      </c>
      <c r="D2758">
        <v>0</v>
      </c>
    </row>
    <row r="2759" spans="1:4" x14ac:dyDescent="0.25">
      <c r="A2759">
        <v>3300.6849609999999</v>
      </c>
      <c r="D2759">
        <v>0</v>
      </c>
    </row>
    <row r="2760" spans="1:4" x14ac:dyDescent="0.25">
      <c r="A2760">
        <v>6981.0816940000004</v>
      </c>
      <c r="D2760">
        <v>34835</v>
      </c>
    </row>
    <row r="2761" spans="1:4" x14ac:dyDescent="0.25">
      <c r="A2761">
        <v>16922.125189999999</v>
      </c>
      <c r="D2761">
        <v>93836</v>
      </c>
    </row>
    <row r="2762" spans="1:4" x14ac:dyDescent="0.25">
      <c r="A2762">
        <v>7639.6702439999999</v>
      </c>
      <c r="D2762">
        <v>34075</v>
      </c>
    </row>
    <row r="2763" spans="1:4" x14ac:dyDescent="0.25">
      <c r="A2763">
        <v>19237.77089</v>
      </c>
      <c r="D2763">
        <v>35624</v>
      </c>
    </row>
    <row r="2764" spans="1:4" x14ac:dyDescent="0.25">
      <c r="A2764">
        <v>2915.6499429999999</v>
      </c>
      <c r="D2764">
        <v>83218</v>
      </c>
    </row>
    <row r="2765" spans="1:4" x14ac:dyDescent="0.25">
      <c r="A2765">
        <v>4196.4296420000001</v>
      </c>
      <c r="D2765">
        <v>24641</v>
      </c>
    </row>
    <row r="2766" spans="1:4" x14ac:dyDescent="0.25">
      <c r="A2766">
        <v>16473.16905</v>
      </c>
      <c r="D2766">
        <v>22828</v>
      </c>
    </row>
    <row r="2767" spans="1:4" x14ac:dyDescent="0.25">
      <c r="A2767">
        <v>2657.5704310000001</v>
      </c>
      <c r="D2767">
        <v>0</v>
      </c>
    </row>
    <row r="2768" spans="1:4" x14ac:dyDescent="0.25">
      <c r="A2768">
        <v>3267.709691</v>
      </c>
      <c r="D2768">
        <v>28729</v>
      </c>
    </row>
    <row r="2769" spans="1:4" x14ac:dyDescent="0.25">
      <c r="A2769">
        <v>2584.5328490000002</v>
      </c>
      <c r="D2769">
        <v>72731</v>
      </c>
    </row>
    <row r="2770" spans="1:4" x14ac:dyDescent="0.25">
      <c r="A2770">
        <v>5503.9192569999996</v>
      </c>
      <c r="D2770">
        <v>59932</v>
      </c>
    </row>
    <row r="2771" spans="1:4" x14ac:dyDescent="0.25">
      <c r="A2771">
        <v>8021.0671050000001</v>
      </c>
      <c r="D2771">
        <v>54292</v>
      </c>
    </row>
    <row r="2772" spans="1:4" x14ac:dyDescent="0.25">
      <c r="A2772">
        <v>19606.359990000001</v>
      </c>
      <c r="D2772">
        <v>0</v>
      </c>
    </row>
    <row r="2773" spans="1:4" x14ac:dyDescent="0.25">
      <c r="A2773">
        <v>1904.0008519999999</v>
      </c>
      <c r="D2773">
        <v>0</v>
      </c>
    </row>
    <row r="2774" spans="1:4" x14ac:dyDescent="0.25">
      <c r="A2774">
        <v>7288.2975909999996</v>
      </c>
      <c r="D2774">
        <v>59414</v>
      </c>
    </row>
    <row r="2775" spans="1:4" x14ac:dyDescent="0.25">
      <c r="A2775">
        <v>5553.5210589999997</v>
      </c>
      <c r="D2775">
        <v>96587</v>
      </c>
    </row>
    <row r="2776" spans="1:4" x14ac:dyDescent="0.25">
      <c r="A2776">
        <v>11702.348190000001</v>
      </c>
      <c r="D2776">
        <v>0</v>
      </c>
    </row>
    <row r="2777" spans="1:4" x14ac:dyDescent="0.25">
      <c r="A2777">
        <v>36897.79765</v>
      </c>
      <c r="D2777">
        <v>0</v>
      </c>
    </row>
    <row r="2778" spans="1:4" x14ac:dyDescent="0.25">
      <c r="A2778">
        <v>2957.1028510000001</v>
      </c>
      <c r="D2778">
        <v>94362</v>
      </c>
    </row>
    <row r="2779" spans="1:4" x14ac:dyDescent="0.25">
      <c r="A2779">
        <v>19643.54421</v>
      </c>
      <c r="D2779">
        <v>84488</v>
      </c>
    </row>
    <row r="2780" spans="1:4" x14ac:dyDescent="0.25">
      <c r="A2780">
        <v>4111.888285</v>
      </c>
      <c r="D2780">
        <v>65085</v>
      </c>
    </row>
    <row r="2781" spans="1:4" x14ac:dyDescent="0.25">
      <c r="A2781">
        <v>15122.99194</v>
      </c>
      <c r="D2781">
        <v>0</v>
      </c>
    </row>
    <row r="2782" spans="1:4" x14ac:dyDescent="0.25">
      <c r="A2782">
        <v>12807.090829999999</v>
      </c>
      <c r="D2782">
        <v>0</v>
      </c>
    </row>
    <row r="2783" spans="1:4" x14ac:dyDescent="0.25">
      <c r="A2783">
        <v>2500.241685</v>
      </c>
      <c r="D2783">
        <v>0</v>
      </c>
    </row>
    <row r="2784" spans="1:4" x14ac:dyDescent="0.25">
      <c r="A2784">
        <v>4260.7091389999996</v>
      </c>
      <c r="D2784">
        <v>0</v>
      </c>
    </row>
    <row r="2785" spans="1:4" x14ac:dyDescent="0.25">
      <c r="A2785">
        <v>2609.5331540000002</v>
      </c>
      <c r="D2785">
        <v>60798</v>
      </c>
    </row>
    <row r="2786" spans="1:4" x14ac:dyDescent="0.25">
      <c r="A2786">
        <v>10796.44832</v>
      </c>
      <c r="D2786">
        <v>30761</v>
      </c>
    </row>
    <row r="2787" spans="1:4" x14ac:dyDescent="0.25">
      <c r="A2787">
        <v>2590.6540420000001</v>
      </c>
      <c r="D2787">
        <v>25981</v>
      </c>
    </row>
    <row r="2788" spans="1:4" x14ac:dyDescent="0.25">
      <c r="A2788">
        <v>29199.810720000001</v>
      </c>
      <c r="D2788">
        <v>67739</v>
      </c>
    </row>
    <row r="2789" spans="1:4" x14ac:dyDescent="0.25">
      <c r="A2789">
        <v>4194.659772</v>
      </c>
      <c r="D2789">
        <v>25581</v>
      </c>
    </row>
    <row r="2790" spans="1:4" x14ac:dyDescent="0.25">
      <c r="A2790">
        <v>10314.52484</v>
      </c>
      <c r="D2790">
        <v>99759</v>
      </c>
    </row>
    <row r="2791" spans="1:4" x14ac:dyDescent="0.25">
      <c r="A2791">
        <v>9028.3078619999997</v>
      </c>
      <c r="D2791">
        <v>76514</v>
      </c>
    </row>
    <row r="2792" spans="1:4" x14ac:dyDescent="0.25">
      <c r="A2792">
        <v>3954.3445339999998</v>
      </c>
      <c r="D2792">
        <v>18375</v>
      </c>
    </row>
    <row r="2793" spans="1:4" x14ac:dyDescent="0.25">
      <c r="A2793">
        <v>6089.5173610000002</v>
      </c>
      <c r="D2793">
        <v>21832</v>
      </c>
    </row>
    <row r="2794" spans="1:4" x14ac:dyDescent="0.25">
      <c r="A2794">
        <v>12827.428309999999</v>
      </c>
      <c r="D2794">
        <v>0</v>
      </c>
    </row>
    <row r="2795" spans="1:4" x14ac:dyDescent="0.25">
      <c r="A2795">
        <v>9135.2915749999993</v>
      </c>
      <c r="D2795">
        <v>95330</v>
      </c>
    </row>
    <row r="2796" spans="1:4" x14ac:dyDescent="0.25">
      <c r="A2796">
        <v>7902.681227</v>
      </c>
      <c r="D2796">
        <v>0</v>
      </c>
    </row>
    <row r="2797" spans="1:4" x14ac:dyDescent="0.25">
      <c r="A2797">
        <v>14827.910550000001</v>
      </c>
      <c r="D2797">
        <v>0</v>
      </c>
    </row>
    <row r="2798" spans="1:4" x14ac:dyDescent="0.25">
      <c r="A2798">
        <v>2500.834374</v>
      </c>
      <c r="D2798">
        <v>25899</v>
      </c>
    </row>
    <row r="2799" spans="1:4" x14ac:dyDescent="0.25">
      <c r="A2799">
        <v>5395.3462879999997</v>
      </c>
      <c r="D2799">
        <v>0</v>
      </c>
    </row>
    <row r="2800" spans="1:4" x14ac:dyDescent="0.25">
      <c r="A2800">
        <v>2651.6159630000002</v>
      </c>
      <c r="D2800">
        <v>33201</v>
      </c>
    </row>
    <row r="2801" spans="1:4" x14ac:dyDescent="0.25">
      <c r="A2801">
        <v>2119.8943330000002</v>
      </c>
      <c r="D2801">
        <v>18287</v>
      </c>
    </row>
    <row r="2802" spans="1:4" x14ac:dyDescent="0.25">
      <c r="A2802">
        <v>7155.4719670000004</v>
      </c>
      <c r="D2802">
        <v>76506</v>
      </c>
    </row>
    <row r="2803" spans="1:4" x14ac:dyDescent="0.25">
      <c r="A2803">
        <v>5994.2264320000004</v>
      </c>
      <c r="D2803">
        <v>41859</v>
      </c>
    </row>
    <row r="2804" spans="1:4" x14ac:dyDescent="0.25">
      <c r="A2804">
        <v>22647.217720000001</v>
      </c>
      <c r="D2804">
        <v>27504</v>
      </c>
    </row>
    <row r="2805" spans="1:4" x14ac:dyDescent="0.25">
      <c r="A2805">
        <v>2833.7979660000001</v>
      </c>
      <c r="D2805">
        <v>45360</v>
      </c>
    </row>
    <row r="2806" spans="1:4" x14ac:dyDescent="0.25">
      <c r="A2806">
        <v>22332.439460000001</v>
      </c>
      <c r="D2806">
        <v>49078</v>
      </c>
    </row>
    <row r="2807" spans="1:4" x14ac:dyDescent="0.25">
      <c r="A2807">
        <v>5846.4153399999996</v>
      </c>
      <c r="D2807">
        <v>0</v>
      </c>
    </row>
    <row r="2808" spans="1:4" x14ac:dyDescent="0.25">
      <c r="A2808">
        <v>2867.2118359999999</v>
      </c>
      <c r="D2808">
        <v>91810</v>
      </c>
    </row>
    <row r="2809" spans="1:4" x14ac:dyDescent="0.25">
      <c r="A2809">
        <v>14435.66453</v>
      </c>
      <c r="D2809">
        <v>70600</v>
      </c>
    </row>
    <row r="2810" spans="1:4" x14ac:dyDescent="0.25">
      <c r="A2810">
        <v>5237.4777430000004</v>
      </c>
      <c r="D2810">
        <v>33554</v>
      </c>
    </row>
    <row r="2811" spans="1:4" x14ac:dyDescent="0.25">
      <c r="A2811">
        <v>7710.9121530000002</v>
      </c>
      <c r="D2811">
        <v>77642</v>
      </c>
    </row>
    <row r="2812" spans="1:4" x14ac:dyDescent="0.25">
      <c r="A2812">
        <v>5158.5764490000001</v>
      </c>
      <c r="D2812">
        <v>25963</v>
      </c>
    </row>
    <row r="2813" spans="1:4" x14ac:dyDescent="0.25">
      <c r="A2813">
        <v>5414.8976039999998</v>
      </c>
      <c r="D2813">
        <v>57452</v>
      </c>
    </row>
    <row r="2814" spans="1:4" x14ac:dyDescent="0.25">
      <c r="A2814">
        <v>2903.7497090000002</v>
      </c>
      <c r="D2814">
        <v>0</v>
      </c>
    </row>
    <row r="2815" spans="1:4" x14ac:dyDescent="0.25">
      <c r="A2815">
        <v>5575.7512280000001</v>
      </c>
      <c r="D2815">
        <v>91416</v>
      </c>
    </row>
    <row r="2816" spans="1:4" x14ac:dyDescent="0.25">
      <c r="A2816">
        <v>2616.4095090000001</v>
      </c>
      <c r="D2816">
        <v>22000</v>
      </c>
    </row>
    <row r="2817" spans="1:4" x14ac:dyDescent="0.25">
      <c r="A2817">
        <v>4617.838205</v>
      </c>
      <c r="D2817">
        <v>41167</v>
      </c>
    </row>
    <row r="2818" spans="1:4" x14ac:dyDescent="0.25">
      <c r="A2818">
        <v>20123.868539999999</v>
      </c>
      <c r="D2818">
        <v>0</v>
      </c>
    </row>
    <row r="2819" spans="1:4" x14ac:dyDescent="0.25">
      <c r="A2819">
        <v>3200.7954049999998</v>
      </c>
      <c r="D2819">
        <v>0</v>
      </c>
    </row>
    <row r="2820" spans="1:4" x14ac:dyDescent="0.25">
      <c r="A2820">
        <v>8583.8549129999992</v>
      </c>
      <c r="D2820">
        <v>53944</v>
      </c>
    </row>
    <row r="2821" spans="1:4" x14ac:dyDescent="0.25">
      <c r="A2821">
        <v>4349.3087500000001</v>
      </c>
      <c r="D2821">
        <v>75648</v>
      </c>
    </row>
    <row r="2822" spans="1:4" x14ac:dyDescent="0.25">
      <c r="A2822">
        <v>4729.5935829999999</v>
      </c>
      <c r="D2822">
        <v>29414</v>
      </c>
    </row>
    <row r="2823" spans="1:4" x14ac:dyDescent="0.25">
      <c r="A2823">
        <v>5015.0094719999997</v>
      </c>
      <c r="D2823">
        <v>48567</v>
      </c>
    </row>
    <row r="2824" spans="1:4" x14ac:dyDescent="0.25">
      <c r="A2824">
        <v>5797.6048609999998</v>
      </c>
      <c r="D2824">
        <v>69276</v>
      </c>
    </row>
    <row r="2825" spans="1:4" x14ac:dyDescent="0.25">
      <c r="A2825">
        <v>3475.0713599999999</v>
      </c>
      <c r="D2825">
        <v>0</v>
      </c>
    </row>
    <row r="2826" spans="1:4" x14ac:dyDescent="0.25">
      <c r="A2826">
        <v>8542.2181959999998</v>
      </c>
      <c r="D2826">
        <v>50117</v>
      </c>
    </row>
    <row r="2827" spans="1:4" x14ac:dyDescent="0.25">
      <c r="A2827">
        <v>16473.16905</v>
      </c>
      <c r="D2827">
        <v>22828</v>
      </c>
    </row>
    <row r="2828" spans="1:4" x14ac:dyDescent="0.25">
      <c r="A2828">
        <v>6776.3534019999997</v>
      </c>
      <c r="D2828">
        <v>0</v>
      </c>
    </row>
    <row r="2829" spans="1:4" x14ac:dyDescent="0.25">
      <c r="A2829">
        <v>9713.1567369999993</v>
      </c>
      <c r="D2829">
        <v>0</v>
      </c>
    </row>
    <row r="2830" spans="1:4" x14ac:dyDescent="0.25">
      <c r="A2830">
        <v>4429.1933909999998</v>
      </c>
      <c r="D2830">
        <v>20868</v>
      </c>
    </row>
    <row r="2831" spans="1:4" x14ac:dyDescent="0.25">
      <c r="A2831">
        <v>2435.5359950000002</v>
      </c>
      <c r="D2831">
        <v>40921</v>
      </c>
    </row>
    <row r="2832" spans="1:4" x14ac:dyDescent="0.25">
      <c r="A2832">
        <v>9863.5022140000001</v>
      </c>
      <c r="D2832">
        <v>99654</v>
      </c>
    </row>
    <row r="2833" spans="1:4" x14ac:dyDescent="0.25">
      <c r="A2833">
        <v>8207.8582719999995</v>
      </c>
      <c r="D2833">
        <v>0</v>
      </c>
    </row>
    <row r="2834" spans="1:4" x14ac:dyDescent="0.25">
      <c r="A2834">
        <v>2781.4469749999998</v>
      </c>
      <c r="D2834">
        <v>56218</v>
      </c>
    </row>
    <row r="2835" spans="1:4" x14ac:dyDescent="0.25">
      <c r="A2835">
        <v>5807.9945690000004</v>
      </c>
      <c r="D2835">
        <v>70717</v>
      </c>
    </row>
    <row r="2836" spans="1:4" x14ac:dyDescent="0.25">
      <c r="A2836">
        <v>8395.2722489999996</v>
      </c>
      <c r="D2836">
        <v>62989</v>
      </c>
    </row>
    <row r="2837" spans="1:4" x14ac:dyDescent="0.25">
      <c r="A2837">
        <v>14333.92489</v>
      </c>
      <c r="D2837">
        <v>41459</v>
      </c>
    </row>
    <row r="2838" spans="1:4" x14ac:dyDescent="0.25">
      <c r="A2838">
        <v>11003.54385</v>
      </c>
      <c r="D2838">
        <v>0</v>
      </c>
    </row>
    <row r="2839" spans="1:4" x14ac:dyDescent="0.25">
      <c r="A2839">
        <v>4049.8072149999998</v>
      </c>
      <c r="D2839">
        <v>42512</v>
      </c>
    </row>
    <row r="2840" spans="1:4" x14ac:dyDescent="0.25">
      <c r="A2840">
        <v>2141.7507569999998</v>
      </c>
      <c r="D2840">
        <v>0</v>
      </c>
    </row>
    <row r="2841" spans="1:4" x14ac:dyDescent="0.25">
      <c r="A2841">
        <v>5079.8436250000004</v>
      </c>
      <c r="D2841">
        <v>83288</v>
      </c>
    </row>
    <row r="2842" spans="1:4" x14ac:dyDescent="0.25">
      <c r="A2842">
        <v>2895.522489</v>
      </c>
      <c r="D2842">
        <v>46267</v>
      </c>
    </row>
    <row r="2843" spans="1:4" x14ac:dyDescent="0.25">
      <c r="A2843">
        <v>9031.2148589999997</v>
      </c>
      <c r="D2843">
        <v>0</v>
      </c>
    </row>
    <row r="2844" spans="1:4" x14ac:dyDescent="0.25">
      <c r="A2844">
        <v>6554.3900039999999</v>
      </c>
      <c r="D2844">
        <v>74424</v>
      </c>
    </row>
    <row r="2845" spans="1:4" x14ac:dyDescent="0.25">
      <c r="A2845">
        <v>7487.7446360000004</v>
      </c>
      <c r="D2845">
        <v>0</v>
      </c>
    </row>
    <row r="2846" spans="1:4" x14ac:dyDescent="0.25">
      <c r="A2846">
        <v>15118.895479999999</v>
      </c>
      <c r="D2846">
        <v>58883</v>
      </c>
    </row>
    <row r="2847" spans="1:4" x14ac:dyDescent="0.25">
      <c r="A2847">
        <v>9007.4315009999991</v>
      </c>
      <c r="D2847">
        <v>41539</v>
      </c>
    </row>
    <row r="2848" spans="1:4" x14ac:dyDescent="0.25">
      <c r="A2848">
        <v>5488.9310310000001</v>
      </c>
      <c r="D2848">
        <v>33881</v>
      </c>
    </row>
    <row r="2849" spans="1:4" x14ac:dyDescent="0.25">
      <c r="A2849">
        <v>7234.1429520000002</v>
      </c>
      <c r="D2849">
        <v>86448</v>
      </c>
    </row>
    <row r="2850" spans="1:4" x14ac:dyDescent="0.25">
      <c r="A2850">
        <v>5205.7512049999996</v>
      </c>
      <c r="D2850">
        <v>25237</v>
      </c>
    </row>
    <row r="2851" spans="1:4" x14ac:dyDescent="0.25">
      <c r="A2851">
        <v>4697.1528920000001</v>
      </c>
      <c r="D2851">
        <v>0</v>
      </c>
    </row>
    <row r="2852" spans="1:4" x14ac:dyDescent="0.25">
      <c r="A2852">
        <v>6207.1713579999996</v>
      </c>
      <c r="D2852">
        <v>49419</v>
      </c>
    </row>
    <row r="2853" spans="1:4" x14ac:dyDescent="0.25">
      <c r="A2853">
        <v>6615.8156829999998</v>
      </c>
      <c r="D2853">
        <v>90414</v>
      </c>
    </row>
    <row r="2854" spans="1:4" x14ac:dyDescent="0.25">
      <c r="A2854">
        <v>9708.5046419999999</v>
      </c>
      <c r="D2854">
        <v>39930</v>
      </c>
    </row>
    <row r="2855" spans="1:4" x14ac:dyDescent="0.25">
      <c r="A2855">
        <v>10831.13004</v>
      </c>
      <c r="D2855">
        <v>23202</v>
      </c>
    </row>
    <row r="2856" spans="1:4" x14ac:dyDescent="0.25">
      <c r="A2856">
        <v>4626.801093</v>
      </c>
      <c r="D2856">
        <v>79487</v>
      </c>
    </row>
    <row r="2857" spans="1:4" x14ac:dyDescent="0.25">
      <c r="A2857">
        <v>6748.2311879999997</v>
      </c>
      <c r="D2857">
        <v>68423</v>
      </c>
    </row>
    <row r="2858" spans="1:4" x14ac:dyDescent="0.25">
      <c r="A2858">
        <v>2542.0638800000002</v>
      </c>
      <c r="D2858">
        <v>84495</v>
      </c>
    </row>
    <row r="2859" spans="1:4" x14ac:dyDescent="0.25">
      <c r="A2859">
        <v>5450.3948780000001</v>
      </c>
      <c r="D2859">
        <v>43091</v>
      </c>
    </row>
    <row r="2860" spans="1:4" x14ac:dyDescent="0.25">
      <c r="A2860">
        <v>7243.8654759999999</v>
      </c>
      <c r="D2860">
        <v>41951</v>
      </c>
    </row>
    <row r="2861" spans="1:4" x14ac:dyDescent="0.25">
      <c r="A2861">
        <v>8306.5509010000005</v>
      </c>
      <c r="D2861">
        <v>89834</v>
      </c>
    </row>
    <row r="2862" spans="1:4" x14ac:dyDescent="0.25">
      <c r="A2862">
        <v>2734.5149449999999</v>
      </c>
      <c r="D2862">
        <v>92157</v>
      </c>
    </row>
    <row r="2863" spans="1:4" x14ac:dyDescent="0.25">
      <c r="A2863">
        <v>11030.661480000001</v>
      </c>
      <c r="D2863">
        <v>35773</v>
      </c>
    </row>
    <row r="2864" spans="1:4" x14ac:dyDescent="0.25">
      <c r="A2864">
        <v>3402.3944200000001</v>
      </c>
      <c r="D2864">
        <v>0</v>
      </c>
    </row>
    <row r="2865" spans="1:4" x14ac:dyDescent="0.25">
      <c r="A2865">
        <v>6945.0169550000001</v>
      </c>
      <c r="D2865">
        <v>15850</v>
      </c>
    </row>
    <row r="2866" spans="1:4" x14ac:dyDescent="0.25">
      <c r="A2866">
        <v>2568.8433960000002</v>
      </c>
      <c r="D2866">
        <v>11167</v>
      </c>
    </row>
    <row r="2867" spans="1:4" x14ac:dyDescent="0.25">
      <c r="A2867">
        <v>5764.6485990000001</v>
      </c>
      <c r="D2867">
        <v>21195</v>
      </c>
    </row>
    <row r="2868" spans="1:4" x14ac:dyDescent="0.25">
      <c r="A2868">
        <v>5403.5461219999997</v>
      </c>
      <c r="D2868">
        <v>27430</v>
      </c>
    </row>
    <row r="2869" spans="1:4" x14ac:dyDescent="0.25">
      <c r="A2869">
        <v>4899.2317720000001</v>
      </c>
      <c r="D2869">
        <v>0</v>
      </c>
    </row>
    <row r="2870" spans="1:4" x14ac:dyDescent="0.25">
      <c r="A2870">
        <v>9048.9834470000005</v>
      </c>
      <c r="D2870">
        <v>0</v>
      </c>
    </row>
    <row r="2871" spans="1:4" x14ac:dyDescent="0.25">
      <c r="A2871">
        <v>8093.8982450000003</v>
      </c>
      <c r="D2871">
        <v>59839</v>
      </c>
    </row>
    <row r="2872" spans="1:4" x14ac:dyDescent="0.25">
      <c r="A2872">
        <v>2496.766693</v>
      </c>
      <c r="D2872">
        <v>0</v>
      </c>
    </row>
    <row r="2873" spans="1:4" x14ac:dyDescent="0.25">
      <c r="A2873">
        <v>2602.2452499999999</v>
      </c>
      <c r="D2873">
        <v>38166</v>
      </c>
    </row>
    <row r="2874" spans="1:4" x14ac:dyDescent="0.25">
      <c r="A2874">
        <v>6751.4371529999999</v>
      </c>
      <c r="D2874">
        <v>0</v>
      </c>
    </row>
    <row r="2875" spans="1:4" x14ac:dyDescent="0.25">
      <c r="A2875">
        <v>3621.6888300000001</v>
      </c>
      <c r="D2875">
        <v>13457</v>
      </c>
    </row>
    <row r="2876" spans="1:4" x14ac:dyDescent="0.25">
      <c r="A2876">
        <v>6896.0880209999996</v>
      </c>
      <c r="D2876">
        <v>0</v>
      </c>
    </row>
    <row r="2877" spans="1:4" x14ac:dyDescent="0.25">
      <c r="A2877">
        <v>5438.6966110000003</v>
      </c>
      <c r="D2877">
        <v>52721</v>
      </c>
    </row>
    <row r="2878" spans="1:4" x14ac:dyDescent="0.25">
      <c r="A2878">
        <v>14472.583000000001</v>
      </c>
      <c r="D2878">
        <v>22012</v>
      </c>
    </row>
    <row r="2879" spans="1:4" x14ac:dyDescent="0.25">
      <c r="A2879">
        <v>2359.4235990000002</v>
      </c>
      <c r="D2879">
        <v>19864</v>
      </c>
    </row>
    <row r="2880" spans="1:4" x14ac:dyDescent="0.25">
      <c r="A2880">
        <v>5323.2673109999996</v>
      </c>
      <c r="D2880">
        <v>55289</v>
      </c>
    </row>
    <row r="2881" spans="1:4" x14ac:dyDescent="0.25">
      <c r="A2881">
        <v>7390.9032779999998</v>
      </c>
      <c r="D2881">
        <v>30449</v>
      </c>
    </row>
    <row r="2882" spans="1:4" x14ac:dyDescent="0.25">
      <c r="A2882">
        <v>11447.507100000001</v>
      </c>
      <c r="D2882">
        <v>27362</v>
      </c>
    </row>
    <row r="2883" spans="1:4" x14ac:dyDescent="0.25">
      <c r="A2883">
        <v>5754.8531210000001</v>
      </c>
      <c r="D2883">
        <v>29460</v>
      </c>
    </row>
    <row r="2884" spans="1:4" x14ac:dyDescent="0.25">
      <c r="A2884">
        <v>10244.2435</v>
      </c>
      <c r="D2884">
        <v>0</v>
      </c>
    </row>
    <row r="2885" spans="1:4" x14ac:dyDescent="0.25">
      <c r="A2885">
        <v>4645.569555</v>
      </c>
      <c r="D2885">
        <v>42532</v>
      </c>
    </row>
    <row r="2886" spans="1:4" x14ac:dyDescent="0.25">
      <c r="A2886">
        <v>4887.3443660000003</v>
      </c>
      <c r="D2886">
        <v>66707</v>
      </c>
    </row>
    <row r="2887" spans="1:4" x14ac:dyDescent="0.25">
      <c r="A2887">
        <v>2497.8081739999998</v>
      </c>
      <c r="D2887">
        <v>68041</v>
      </c>
    </row>
    <row r="2888" spans="1:4" x14ac:dyDescent="0.25">
      <c r="A2888">
        <v>2369.1115880000002</v>
      </c>
      <c r="D2888">
        <v>0</v>
      </c>
    </row>
    <row r="2889" spans="1:4" x14ac:dyDescent="0.25">
      <c r="A2889">
        <v>4490.5972490000004</v>
      </c>
      <c r="D2889">
        <v>0</v>
      </c>
    </row>
    <row r="2890" spans="1:4" x14ac:dyDescent="0.25">
      <c r="A2890">
        <v>3719.2477319999998</v>
      </c>
      <c r="D2890">
        <v>40968</v>
      </c>
    </row>
    <row r="2891" spans="1:4" x14ac:dyDescent="0.25">
      <c r="A2891">
        <v>4198.0300230000003</v>
      </c>
      <c r="D2891">
        <v>39913</v>
      </c>
    </row>
    <row r="2892" spans="1:4" x14ac:dyDescent="0.25">
      <c r="A2892">
        <v>2420.7118879999998</v>
      </c>
      <c r="D2892">
        <v>31710</v>
      </c>
    </row>
    <row r="2893" spans="1:4" x14ac:dyDescent="0.25">
      <c r="A2893">
        <v>4462.9970059999996</v>
      </c>
      <c r="D2893">
        <v>0</v>
      </c>
    </row>
    <row r="2894" spans="1:4" x14ac:dyDescent="0.25">
      <c r="A2894">
        <v>6291.6557140000004</v>
      </c>
      <c r="D2894">
        <v>89113</v>
      </c>
    </row>
    <row r="2895" spans="1:4" x14ac:dyDescent="0.25">
      <c r="A2895">
        <v>4270.0343940000002</v>
      </c>
      <c r="D2895">
        <v>0</v>
      </c>
    </row>
    <row r="2896" spans="1:4" x14ac:dyDescent="0.25">
      <c r="A2896">
        <v>2460.6651750000001</v>
      </c>
      <c r="D2896">
        <v>0</v>
      </c>
    </row>
    <row r="2897" spans="1:4" x14ac:dyDescent="0.25">
      <c r="A2897">
        <v>19435.629239999998</v>
      </c>
      <c r="D2897">
        <v>38688</v>
      </c>
    </row>
    <row r="2898" spans="1:4" x14ac:dyDescent="0.25">
      <c r="A2898">
        <v>7374.0779210000001</v>
      </c>
      <c r="D2898">
        <v>0</v>
      </c>
    </row>
    <row r="2899" spans="1:4" x14ac:dyDescent="0.25">
      <c r="A2899">
        <v>18269.536919999999</v>
      </c>
      <c r="D2899">
        <v>0</v>
      </c>
    </row>
    <row r="2900" spans="1:4" x14ac:dyDescent="0.25">
      <c r="A2900">
        <v>11925.71535</v>
      </c>
      <c r="D2900">
        <v>28014</v>
      </c>
    </row>
    <row r="2901" spans="1:4" x14ac:dyDescent="0.25">
      <c r="A2901">
        <v>4223.2746710000001</v>
      </c>
      <c r="D2901">
        <v>14170</v>
      </c>
    </row>
    <row r="2902" spans="1:4" x14ac:dyDescent="0.25">
      <c r="A2902">
        <v>10298.38586</v>
      </c>
      <c r="D2902">
        <v>64825</v>
      </c>
    </row>
    <row r="2903" spans="1:4" x14ac:dyDescent="0.25">
      <c r="A2903">
        <v>5229.7419069999996</v>
      </c>
      <c r="D2903">
        <v>77357</v>
      </c>
    </row>
    <row r="2904" spans="1:4" x14ac:dyDescent="0.25">
      <c r="A2904">
        <v>2402.8159700000001</v>
      </c>
      <c r="D2904">
        <v>21629</v>
      </c>
    </row>
    <row r="2905" spans="1:4" x14ac:dyDescent="0.25">
      <c r="A2905">
        <v>3933.8139930000002</v>
      </c>
      <c r="D2905">
        <v>25927</v>
      </c>
    </row>
    <row r="2906" spans="1:4" x14ac:dyDescent="0.25">
      <c r="A2906">
        <v>4299.8388349999996</v>
      </c>
      <c r="D2906">
        <v>44388</v>
      </c>
    </row>
    <row r="2907" spans="1:4" x14ac:dyDescent="0.25">
      <c r="A2907">
        <v>7635.5546260000001</v>
      </c>
      <c r="D2907">
        <v>54539</v>
      </c>
    </row>
    <row r="2908" spans="1:4" x14ac:dyDescent="0.25">
      <c r="A2908">
        <v>2722.2107070000002</v>
      </c>
      <c r="D2908">
        <v>17576</v>
      </c>
    </row>
    <row r="2909" spans="1:4" x14ac:dyDescent="0.25">
      <c r="A2909">
        <v>7291.5995359999997</v>
      </c>
      <c r="D2909">
        <v>84629</v>
      </c>
    </row>
    <row r="2910" spans="1:4" x14ac:dyDescent="0.25">
      <c r="A2910">
        <v>58753.88046</v>
      </c>
      <c r="D2910">
        <v>24964</v>
      </c>
    </row>
    <row r="2911" spans="1:4" x14ac:dyDescent="0.25">
      <c r="A2911">
        <v>5261.0375409999997</v>
      </c>
      <c r="D2911">
        <v>43573</v>
      </c>
    </row>
    <row r="2912" spans="1:4" x14ac:dyDescent="0.25">
      <c r="A2912">
        <v>16938.298579999999</v>
      </c>
      <c r="D2912">
        <v>0</v>
      </c>
    </row>
    <row r="2913" spans="1:4" x14ac:dyDescent="0.25">
      <c r="A2913">
        <v>10575.94816</v>
      </c>
      <c r="D2913">
        <v>0</v>
      </c>
    </row>
    <row r="2914" spans="1:4" x14ac:dyDescent="0.25">
      <c r="A2914">
        <v>5552.3315149999999</v>
      </c>
      <c r="D2914">
        <v>35011</v>
      </c>
    </row>
    <row r="2915" spans="1:4" x14ac:dyDescent="0.25">
      <c r="A2915">
        <v>7150.225367</v>
      </c>
      <c r="D2915">
        <v>63651</v>
      </c>
    </row>
    <row r="2916" spans="1:4" x14ac:dyDescent="0.25">
      <c r="A2916">
        <v>8717.0498329999991</v>
      </c>
      <c r="D2916">
        <v>83846</v>
      </c>
    </row>
    <row r="2917" spans="1:4" x14ac:dyDescent="0.25">
      <c r="A2917">
        <v>6847.5889180000004</v>
      </c>
      <c r="D2917">
        <v>0</v>
      </c>
    </row>
    <row r="2918" spans="1:4" x14ac:dyDescent="0.25">
      <c r="A2918">
        <v>5418.7265369999996</v>
      </c>
      <c r="D2918">
        <v>39133</v>
      </c>
    </row>
    <row r="2919" spans="1:4" x14ac:dyDescent="0.25">
      <c r="A2919">
        <v>3528.0442520000001</v>
      </c>
      <c r="D2919">
        <v>31278</v>
      </c>
    </row>
    <row r="2920" spans="1:4" x14ac:dyDescent="0.25">
      <c r="A2920">
        <v>16468.220789999999</v>
      </c>
      <c r="D2920">
        <v>0</v>
      </c>
    </row>
    <row r="2921" spans="1:4" x14ac:dyDescent="0.25">
      <c r="A2921">
        <v>7285.0309829999997</v>
      </c>
      <c r="D2921">
        <v>44788</v>
      </c>
    </row>
    <row r="2922" spans="1:4" x14ac:dyDescent="0.25">
      <c r="A2922">
        <v>16963.839339999999</v>
      </c>
      <c r="D2922">
        <v>0</v>
      </c>
    </row>
    <row r="2923" spans="1:4" x14ac:dyDescent="0.25">
      <c r="A2923">
        <v>5807.6593069999999</v>
      </c>
      <c r="D2923">
        <v>62447</v>
      </c>
    </row>
    <row r="2924" spans="1:4" x14ac:dyDescent="0.25">
      <c r="A2924">
        <v>5068.2645819999998</v>
      </c>
      <c r="D2924">
        <v>31475</v>
      </c>
    </row>
    <row r="2925" spans="1:4" x14ac:dyDescent="0.25">
      <c r="A2925">
        <v>8797.8296439999995</v>
      </c>
      <c r="D2925">
        <v>80780</v>
      </c>
    </row>
    <row r="2926" spans="1:4" x14ac:dyDescent="0.25">
      <c r="A2926">
        <v>4439.9006520000003</v>
      </c>
      <c r="D2926">
        <v>88613</v>
      </c>
    </row>
    <row r="2927" spans="1:4" x14ac:dyDescent="0.25">
      <c r="A2927">
        <v>2404.4594520000001</v>
      </c>
      <c r="D2927">
        <v>45949</v>
      </c>
    </row>
    <row r="2928" spans="1:4" x14ac:dyDescent="0.25">
      <c r="A2928">
        <v>5066.6340570000002</v>
      </c>
      <c r="D2928">
        <v>35596</v>
      </c>
    </row>
    <row r="2929" spans="1:4" x14ac:dyDescent="0.25">
      <c r="A2929">
        <v>5890.5287619999999</v>
      </c>
      <c r="D2929">
        <v>76875</v>
      </c>
    </row>
    <row r="2930" spans="1:4" x14ac:dyDescent="0.25">
      <c r="A2930">
        <v>2410.4985729999999</v>
      </c>
      <c r="D2930">
        <v>41842</v>
      </c>
    </row>
    <row r="2931" spans="1:4" x14ac:dyDescent="0.25">
      <c r="A2931">
        <v>5288.2401250000003</v>
      </c>
      <c r="D2931">
        <v>28884</v>
      </c>
    </row>
    <row r="2932" spans="1:4" x14ac:dyDescent="0.25">
      <c r="A2932">
        <v>26413.54751</v>
      </c>
      <c r="D2932">
        <v>24631</v>
      </c>
    </row>
    <row r="2933" spans="1:4" x14ac:dyDescent="0.25">
      <c r="A2933">
        <v>16236.476259999999</v>
      </c>
      <c r="D2933">
        <v>0</v>
      </c>
    </row>
    <row r="2934" spans="1:4" x14ac:dyDescent="0.25">
      <c r="A2934">
        <v>5534.576395</v>
      </c>
      <c r="D2934">
        <v>71560</v>
      </c>
    </row>
    <row r="2935" spans="1:4" x14ac:dyDescent="0.25">
      <c r="A2935">
        <v>9202.6384409999991</v>
      </c>
      <c r="D2935">
        <v>0</v>
      </c>
    </row>
    <row r="2936" spans="1:4" x14ac:dyDescent="0.25">
      <c r="A2936">
        <v>2592.437797</v>
      </c>
      <c r="D2936">
        <v>72421</v>
      </c>
    </row>
    <row r="2937" spans="1:4" x14ac:dyDescent="0.25">
      <c r="A2937">
        <v>8019.856041</v>
      </c>
      <c r="D2937">
        <v>54702</v>
      </c>
    </row>
    <row r="2938" spans="1:4" x14ac:dyDescent="0.25">
      <c r="A2938">
        <v>6943.7415979999996</v>
      </c>
      <c r="D2938">
        <v>0</v>
      </c>
    </row>
    <row r="2939" spans="1:4" x14ac:dyDescent="0.25">
      <c r="A2939">
        <v>13367.86562</v>
      </c>
      <c r="D2939">
        <v>57335</v>
      </c>
    </row>
    <row r="2940" spans="1:4" x14ac:dyDescent="0.25">
      <c r="A2940">
        <v>5885.3353020000004</v>
      </c>
      <c r="D2940">
        <v>0</v>
      </c>
    </row>
    <row r="2941" spans="1:4" x14ac:dyDescent="0.25">
      <c r="A2941">
        <v>3479.7601650000001</v>
      </c>
      <c r="D2941">
        <v>35033</v>
      </c>
    </row>
    <row r="2942" spans="1:4" x14ac:dyDescent="0.25">
      <c r="A2942">
        <v>9103.8996999999999</v>
      </c>
      <c r="D2942">
        <v>65733</v>
      </c>
    </row>
    <row r="2943" spans="1:4" x14ac:dyDescent="0.25">
      <c r="A2943">
        <v>4813.284447</v>
      </c>
      <c r="D2943">
        <v>0</v>
      </c>
    </row>
    <row r="2944" spans="1:4" x14ac:dyDescent="0.25">
      <c r="A2944">
        <v>9575.7577999999994</v>
      </c>
      <c r="D2944">
        <v>0</v>
      </c>
    </row>
    <row r="2945" spans="1:4" x14ac:dyDescent="0.25">
      <c r="A2945">
        <v>13736.1325</v>
      </c>
      <c r="D2945">
        <v>16181</v>
      </c>
    </row>
    <row r="2946" spans="1:4" x14ac:dyDescent="0.25">
      <c r="A2946">
        <v>8090.8844140000001</v>
      </c>
      <c r="D2946">
        <v>86180</v>
      </c>
    </row>
    <row r="2947" spans="1:4" x14ac:dyDescent="0.25">
      <c r="A2947">
        <v>8267.1195549999993</v>
      </c>
      <c r="D2947">
        <v>36881</v>
      </c>
    </row>
    <row r="2948" spans="1:4" x14ac:dyDescent="0.25">
      <c r="A2948">
        <v>2489.1672899999999</v>
      </c>
      <c r="D2948">
        <v>47888</v>
      </c>
    </row>
    <row r="2949" spans="1:4" x14ac:dyDescent="0.25">
      <c r="A2949">
        <v>2395.5700000000002</v>
      </c>
      <c r="D2949">
        <v>21986</v>
      </c>
    </row>
    <row r="2950" spans="1:4" x14ac:dyDescent="0.25">
      <c r="A2950">
        <v>3863.309585</v>
      </c>
      <c r="D2950">
        <v>47199</v>
      </c>
    </row>
    <row r="2951" spans="1:4" x14ac:dyDescent="0.25">
      <c r="A2951">
        <v>5173.4853190000003</v>
      </c>
      <c r="D2951">
        <v>0</v>
      </c>
    </row>
    <row r="2952" spans="1:4" x14ac:dyDescent="0.25">
      <c r="A2952">
        <v>4984.6186550000002</v>
      </c>
      <c r="D2952">
        <v>86305</v>
      </c>
    </row>
    <row r="2953" spans="1:4" x14ac:dyDescent="0.25">
      <c r="A2953">
        <v>2396.1923550000001</v>
      </c>
      <c r="D2953">
        <v>39062</v>
      </c>
    </row>
    <row r="2954" spans="1:4" x14ac:dyDescent="0.25">
      <c r="A2954">
        <v>2631.87754</v>
      </c>
      <c r="D2954">
        <v>16976</v>
      </c>
    </row>
    <row r="2955" spans="1:4" x14ac:dyDescent="0.25">
      <c r="A2955">
        <v>6993.8388560000003</v>
      </c>
      <c r="D2955">
        <v>0</v>
      </c>
    </row>
    <row r="2956" spans="1:4" x14ac:dyDescent="0.25">
      <c r="A2956">
        <v>15055.53836</v>
      </c>
      <c r="D2956">
        <v>83283</v>
      </c>
    </row>
    <row r="2957" spans="1:4" x14ac:dyDescent="0.25">
      <c r="A2957">
        <v>3401.8817469999999</v>
      </c>
      <c r="D2957">
        <v>41972</v>
      </c>
    </row>
    <row r="2958" spans="1:4" x14ac:dyDescent="0.25">
      <c r="A2958">
        <v>4126.6132600000001</v>
      </c>
      <c r="D2958">
        <v>34080</v>
      </c>
    </row>
    <row r="2959" spans="1:4" x14ac:dyDescent="0.25">
      <c r="A2959">
        <v>4462.9970059999996</v>
      </c>
      <c r="D2959">
        <v>0</v>
      </c>
    </row>
    <row r="2960" spans="1:4" x14ac:dyDescent="0.25">
      <c r="A2960">
        <v>9320.0902239999996</v>
      </c>
      <c r="D2960">
        <v>40269</v>
      </c>
    </row>
    <row r="2961" spans="1:4" x14ac:dyDescent="0.25">
      <c r="A2961">
        <v>3663.740198</v>
      </c>
      <c r="D2961">
        <v>61894</v>
      </c>
    </row>
    <row r="2962" spans="1:4" x14ac:dyDescent="0.25">
      <c r="A2962">
        <v>4962.2084089999998</v>
      </c>
      <c r="D2962">
        <v>23300</v>
      </c>
    </row>
    <row r="2963" spans="1:4" x14ac:dyDescent="0.25">
      <c r="A2963">
        <v>2816.7587640000002</v>
      </c>
      <c r="D2963">
        <v>66023</v>
      </c>
    </row>
    <row r="2964" spans="1:4" x14ac:dyDescent="0.25">
      <c r="A2964">
        <v>4330.7691009999999</v>
      </c>
      <c r="D2964">
        <v>39660</v>
      </c>
    </row>
    <row r="2965" spans="1:4" x14ac:dyDescent="0.25">
      <c r="A2965">
        <v>8262.8797639999993</v>
      </c>
      <c r="D2965">
        <v>0</v>
      </c>
    </row>
    <row r="2966" spans="1:4" x14ac:dyDescent="0.25">
      <c r="A2966">
        <v>4666.6435220000003</v>
      </c>
      <c r="D2966">
        <v>60466</v>
      </c>
    </row>
    <row r="2967" spans="1:4" x14ac:dyDescent="0.25">
      <c r="A2967">
        <v>5876.054314</v>
      </c>
      <c r="D2967">
        <v>32848</v>
      </c>
    </row>
    <row r="2968" spans="1:4" x14ac:dyDescent="0.25">
      <c r="A2968">
        <v>8427.7237690000002</v>
      </c>
      <c r="D2968">
        <v>20662</v>
      </c>
    </row>
    <row r="2969" spans="1:4" x14ac:dyDescent="0.25">
      <c r="A2969">
        <v>13023.9329</v>
      </c>
      <c r="D2969">
        <v>64985</v>
      </c>
    </row>
    <row r="2970" spans="1:4" x14ac:dyDescent="0.25">
      <c r="A2970">
        <v>8209.5998199999995</v>
      </c>
      <c r="D2970">
        <v>68022</v>
      </c>
    </row>
    <row r="2971" spans="1:4" x14ac:dyDescent="0.25">
      <c r="A2971">
        <v>2464.238061</v>
      </c>
      <c r="D2971">
        <v>72834</v>
      </c>
    </row>
    <row r="2972" spans="1:4" x14ac:dyDescent="0.25">
      <c r="A2972">
        <v>2727.5207690000002</v>
      </c>
      <c r="D2972">
        <v>74592</v>
      </c>
    </row>
    <row r="2973" spans="1:4" x14ac:dyDescent="0.25">
      <c r="A2973">
        <v>3086.0135439999999</v>
      </c>
      <c r="D2973">
        <v>73938</v>
      </c>
    </row>
    <row r="2974" spans="1:4" x14ac:dyDescent="0.25">
      <c r="A2974">
        <v>22067.727999999999</v>
      </c>
      <c r="D2974">
        <v>15999</v>
      </c>
    </row>
    <row r="2975" spans="1:4" x14ac:dyDescent="0.25">
      <c r="A2975">
        <v>4836.0542910000004</v>
      </c>
      <c r="D2975">
        <v>0</v>
      </c>
    </row>
    <row r="2976" spans="1:4" x14ac:dyDescent="0.25">
      <c r="A2976">
        <v>6912.0396300000002</v>
      </c>
      <c r="D2976">
        <v>0</v>
      </c>
    </row>
    <row r="2977" spans="1:4" x14ac:dyDescent="0.25">
      <c r="A2977">
        <v>2570.7617650000002</v>
      </c>
      <c r="D2977">
        <v>0</v>
      </c>
    </row>
    <row r="2978" spans="1:4" x14ac:dyDescent="0.25">
      <c r="A2978">
        <v>2991.696011</v>
      </c>
      <c r="D2978">
        <v>0</v>
      </c>
    </row>
    <row r="2979" spans="1:4" x14ac:dyDescent="0.25">
      <c r="A2979">
        <v>8253.2665909999996</v>
      </c>
      <c r="D2979">
        <v>62375</v>
      </c>
    </row>
    <row r="2980" spans="1:4" x14ac:dyDescent="0.25">
      <c r="A2980">
        <v>10477.77713</v>
      </c>
      <c r="D2980">
        <v>61427</v>
      </c>
    </row>
    <row r="2981" spans="1:4" x14ac:dyDescent="0.25">
      <c r="A2981">
        <v>16373.7273</v>
      </c>
      <c r="D2981">
        <v>64396</v>
      </c>
    </row>
    <row r="2982" spans="1:4" x14ac:dyDescent="0.25">
      <c r="A2982">
        <v>5184.9494500000001</v>
      </c>
      <c r="D2982">
        <v>49312</v>
      </c>
    </row>
    <row r="2983" spans="1:4" x14ac:dyDescent="0.25">
      <c r="A2983">
        <v>10634.83711</v>
      </c>
      <c r="D2983">
        <v>0</v>
      </c>
    </row>
    <row r="2984" spans="1:4" x14ac:dyDescent="0.25">
      <c r="A2984">
        <v>15114.402410000001</v>
      </c>
      <c r="D2984">
        <v>28513</v>
      </c>
    </row>
    <row r="2985" spans="1:4" x14ac:dyDescent="0.25">
      <c r="A2985">
        <v>11875.899149999999</v>
      </c>
      <c r="D2985">
        <v>0</v>
      </c>
    </row>
    <row r="2986" spans="1:4" x14ac:dyDescent="0.25">
      <c r="A2986">
        <v>4369.4966869999998</v>
      </c>
      <c r="D2986">
        <v>97321</v>
      </c>
    </row>
    <row r="2987" spans="1:4" x14ac:dyDescent="0.25">
      <c r="A2987">
        <v>7432.8567519999997</v>
      </c>
      <c r="D2987">
        <v>58839</v>
      </c>
    </row>
    <row r="2988" spans="1:4" x14ac:dyDescent="0.25">
      <c r="A2988">
        <v>2558.7629310000002</v>
      </c>
      <c r="D2988">
        <v>0</v>
      </c>
    </row>
    <row r="2989" spans="1:4" x14ac:dyDescent="0.25">
      <c r="A2989">
        <v>5452.1712369999996</v>
      </c>
      <c r="D2989">
        <v>88567</v>
      </c>
    </row>
    <row r="2990" spans="1:4" x14ac:dyDescent="0.25">
      <c r="A2990">
        <v>2968.0775709999998</v>
      </c>
      <c r="D2990">
        <v>91646</v>
      </c>
    </row>
    <row r="2991" spans="1:4" x14ac:dyDescent="0.25">
      <c r="A2991">
        <v>15700.28436</v>
      </c>
      <c r="D2991">
        <v>0</v>
      </c>
    </row>
    <row r="2992" spans="1:4" x14ac:dyDescent="0.25">
      <c r="A2992">
        <v>7477.1763620000002</v>
      </c>
      <c r="D2992">
        <v>48552</v>
      </c>
    </row>
    <row r="2993" spans="1:4" x14ac:dyDescent="0.25">
      <c r="A2993">
        <v>9407.4528950000004</v>
      </c>
      <c r="D2993">
        <v>31485</v>
      </c>
    </row>
    <row r="2994" spans="1:4" x14ac:dyDescent="0.25">
      <c r="A2994">
        <v>4428.0383739999997</v>
      </c>
      <c r="D2994">
        <v>0</v>
      </c>
    </row>
    <row r="2995" spans="1:4" x14ac:dyDescent="0.25">
      <c r="A2995">
        <v>10053.55227</v>
      </c>
      <c r="D2995">
        <v>16511</v>
      </c>
    </row>
    <row r="2996" spans="1:4" x14ac:dyDescent="0.25">
      <c r="A2996">
        <v>2907.8988279999999</v>
      </c>
      <c r="D2996">
        <v>51020</v>
      </c>
    </row>
    <row r="2997" spans="1:4" x14ac:dyDescent="0.25">
      <c r="A2997">
        <v>7644.7631529999999</v>
      </c>
      <c r="D2997">
        <v>43838</v>
      </c>
    </row>
    <row r="2998" spans="1:4" x14ac:dyDescent="0.25">
      <c r="A2998">
        <v>9709.7460730000003</v>
      </c>
      <c r="D2998">
        <v>0</v>
      </c>
    </row>
    <row r="2999" spans="1:4" x14ac:dyDescent="0.25">
      <c r="A2999">
        <v>8439.6152359999996</v>
      </c>
      <c r="D2999">
        <v>22454</v>
      </c>
    </row>
    <row r="3000" spans="1:4" x14ac:dyDescent="0.25">
      <c r="A3000">
        <v>4209.6826019999999</v>
      </c>
      <c r="D3000">
        <v>57933</v>
      </c>
    </row>
    <row r="3001" spans="1:4" x14ac:dyDescent="0.25">
      <c r="A3001">
        <v>8556.4183969999995</v>
      </c>
      <c r="D3001">
        <v>0</v>
      </c>
    </row>
    <row r="3002" spans="1:4" x14ac:dyDescent="0.25">
      <c r="A3002">
        <v>26770.445339999998</v>
      </c>
      <c r="D3002">
        <v>26335</v>
      </c>
    </row>
    <row r="3003" spans="1:4" x14ac:dyDescent="0.25">
      <c r="A3003">
        <v>16265.58682</v>
      </c>
      <c r="D3003">
        <v>85322</v>
      </c>
    </row>
    <row r="3004" spans="1:4" x14ac:dyDescent="0.25">
      <c r="A3004">
        <v>3624.9016120000001</v>
      </c>
      <c r="D3004">
        <v>37843</v>
      </c>
    </row>
    <row r="3005" spans="1:4" x14ac:dyDescent="0.25">
      <c r="A3005">
        <v>2519.918897</v>
      </c>
      <c r="D3005">
        <v>0</v>
      </c>
    </row>
    <row r="3006" spans="1:4" x14ac:dyDescent="0.25">
      <c r="A3006">
        <v>4819.1837059999998</v>
      </c>
      <c r="D3006">
        <v>74730</v>
      </c>
    </row>
    <row r="3007" spans="1:4" x14ac:dyDescent="0.25">
      <c r="A3007">
        <v>3028.7801209999998</v>
      </c>
      <c r="D3007">
        <v>0</v>
      </c>
    </row>
    <row r="3008" spans="1:4" x14ac:dyDescent="0.25">
      <c r="A3008">
        <v>2316.7961049999999</v>
      </c>
      <c r="D3008">
        <v>0</v>
      </c>
    </row>
    <row r="3009" spans="1:4" x14ac:dyDescent="0.25">
      <c r="A3009">
        <v>13869.92705</v>
      </c>
      <c r="D3009">
        <v>28432</v>
      </c>
    </row>
    <row r="3010" spans="1:4" x14ac:dyDescent="0.25">
      <c r="A3010">
        <v>25807.062999999998</v>
      </c>
      <c r="D3010">
        <v>71210</v>
      </c>
    </row>
    <row r="3011" spans="1:4" x14ac:dyDescent="0.25">
      <c r="A3011">
        <v>2342.0138099999999</v>
      </c>
      <c r="D3011">
        <v>19581</v>
      </c>
    </row>
    <row r="3012" spans="1:4" x14ac:dyDescent="0.25">
      <c r="A3012">
        <v>2747.7716559999999</v>
      </c>
      <c r="D3012">
        <v>0</v>
      </c>
    </row>
    <row r="3013" spans="1:4" x14ac:dyDescent="0.25">
      <c r="A3013">
        <v>5479.5550810000004</v>
      </c>
      <c r="D3013">
        <v>56005</v>
      </c>
    </row>
    <row r="3014" spans="1:4" x14ac:dyDescent="0.25">
      <c r="A3014">
        <v>9199.5398139999998</v>
      </c>
      <c r="D3014">
        <v>0</v>
      </c>
    </row>
    <row r="3015" spans="1:4" x14ac:dyDescent="0.25">
      <c r="A3015">
        <v>8060.1616940000004</v>
      </c>
      <c r="D3015">
        <v>23671</v>
      </c>
    </row>
    <row r="3016" spans="1:4" x14ac:dyDescent="0.25">
      <c r="A3016">
        <v>6686.1286289999998</v>
      </c>
      <c r="D3016">
        <v>22244</v>
      </c>
    </row>
    <row r="3017" spans="1:4" x14ac:dyDescent="0.25">
      <c r="A3017">
        <v>4709.5221799999999</v>
      </c>
      <c r="D3017">
        <v>0</v>
      </c>
    </row>
    <row r="3018" spans="1:4" x14ac:dyDescent="0.25">
      <c r="A3018">
        <v>2685.4259569999999</v>
      </c>
      <c r="D3018">
        <v>75329</v>
      </c>
    </row>
    <row r="3019" spans="1:4" x14ac:dyDescent="0.25">
      <c r="A3019">
        <v>3920.5113369999999</v>
      </c>
      <c r="D3019">
        <v>0</v>
      </c>
    </row>
    <row r="3020" spans="1:4" x14ac:dyDescent="0.25">
      <c r="A3020">
        <v>5493.6987790000003</v>
      </c>
      <c r="D3020">
        <v>44369</v>
      </c>
    </row>
    <row r="3021" spans="1:4" x14ac:dyDescent="0.25">
      <c r="A3021">
        <v>8521.7389010000006</v>
      </c>
      <c r="D3021">
        <v>37910</v>
      </c>
    </row>
    <row r="3022" spans="1:4" x14ac:dyDescent="0.25">
      <c r="A3022">
        <v>2414.0724460000001</v>
      </c>
      <c r="D3022">
        <v>0</v>
      </c>
    </row>
    <row r="3023" spans="1:4" x14ac:dyDescent="0.25">
      <c r="A3023">
        <v>4282.9479709999996</v>
      </c>
      <c r="D3023">
        <v>40864</v>
      </c>
    </row>
    <row r="3024" spans="1:4" x14ac:dyDescent="0.25">
      <c r="A3024">
        <v>5918.3305630000004</v>
      </c>
      <c r="D3024">
        <v>94846</v>
      </c>
    </row>
    <row r="3025" spans="1:4" x14ac:dyDescent="0.25">
      <c r="A3025">
        <v>7519.1336309999997</v>
      </c>
      <c r="D3025">
        <v>96306</v>
      </c>
    </row>
    <row r="3026" spans="1:4" x14ac:dyDescent="0.25">
      <c r="A3026">
        <v>4472.3344219999999</v>
      </c>
      <c r="D3026">
        <v>53519</v>
      </c>
    </row>
    <row r="3027" spans="1:4" x14ac:dyDescent="0.25">
      <c r="A3027">
        <v>5531.6277309999996</v>
      </c>
      <c r="D3027">
        <v>50648</v>
      </c>
    </row>
    <row r="3028" spans="1:4" x14ac:dyDescent="0.25">
      <c r="A3028">
        <v>8435.1764629999998</v>
      </c>
      <c r="D3028">
        <v>64692</v>
      </c>
    </row>
    <row r="3029" spans="1:4" x14ac:dyDescent="0.25">
      <c r="A3029">
        <v>10196.1106</v>
      </c>
      <c r="D3029">
        <v>0</v>
      </c>
    </row>
    <row r="3030" spans="1:4" x14ac:dyDescent="0.25">
      <c r="A3030">
        <v>20552.621279999999</v>
      </c>
      <c r="D3030">
        <v>0</v>
      </c>
    </row>
    <row r="3031" spans="1:4" x14ac:dyDescent="0.25">
      <c r="A3031">
        <v>3915.798108</v>
      </c>
      <c r="D3031">
        <v>0</v>
      </c>
    </row>
    <row r="3032" spans="1:4" x14ac:dyDescent="0.25">
      <c r="A3032">
        <v>6010.5021779999997</v>
      </c>
      <c r="D3032">
        <v>49311</v>
      </c>
    </row>
    <row r="3033" spans="1:4" x14ac:dyDescent="0.25">
      <c r="A3033">
        <v>2854.1144909999998</v>
      </c>
      <c r="D3033">
        <v>71126</v>
      </c>
    </row>
    <row r="3034" spans="1:4" x14ac:dyDescent="0.25">
      <c r="A3034">
        <v>5994.2554190000001</v>
      </c>
      <c r="D3034">
        <v>74284</v>
      </c>
    </row>
    <row r="3035" spans="1:4" x14ac:dyDescent="0.25">
      <c r="A3035">
        <v>4477.45201</v>
      </c>
      <c r="D3035">
        <v>41402</v>
      </c>
    </row>
    <row r="3036" spans="1:4" x14ac:dyDescent="0.25">
      <c r="A3036">
        <v>5544.9090829999996</v>
      </c>
      <c r="D3036">
        <v>79619</v>
      </c>
    </row>
    <row r="3037" spans="1:4" x14ac:dyDescent="0.25">
      <c r="A3037">
        <v>3600.9343260000001</v>
      </c>
      <c r="D3037">
        <v>25147</v>
      </c>
    </row>
    <row r="3038" spans="1:4" x14ac:dyDescent="0.25">
      <c r="A3038">
        <v>9934.8657949999997</v>
      </c>
      <c r="D3038">
        <v>56379</v>
      </c>
    </row>
    <row r="3039" spans="1:4" x14ac:dyDescent="0.25">
      <c r="A3039">
        <v>6874.8482700000004</v>
      </c>
      <c r="D3039">
        <v>0</v>
      </c>
    </row>
    <row r="3040" spans="1:4" x14ac:dyDescent="0.25">
      <c r="A3040">
        <v>2374.1474189999999</v>
      </c>
      <c r="D3040">
        <v>48911</v>
      </c>
    </row>
    <row r="3041" spans="1:4" x14ac:dyDescent="0.25">
      <c r="A3041">
        <v>9162.0631689999991</v>
      </c>
      <c r="D3041">
        <v>29723</v>
      </c>
    </row>
    <row r="3042" spans="1:4" x14ac:dyDescent="0.25">
      <c r="A3042">
        <v>7380.0864140000003</v>
      </c>
      <c r="D3042">
        <v>21841</v>
      </c>
    </row>
    <row r="3043" spans="1:4" x14ac:dyDescent="0.25">
      <c r="A3043">
        <v>2655.9961579999999</v>
      </c>
      <c r="D3043">
        <v>31796</v>
      </c>
    </row>
    <row r="3044" spans="1:4" x14ac:dyDescent="0.25">
      <c r="A3044">
        <v>7591.109246</v>
      </c>
      <c r="D3044">
        <v>0</v>
      </c>
    </row>
    <row r="3045" spans="1:4" x14ac:dyDescent="0.25">
      <c r="A3045">
        <v>5015.0094719999997</v>
      </c>
      <c r="D3045">
        <v>48567</v>
      </c>
    </row>
    <row r="3046" spans="1:4" x14ac:dyDescent="0.25">
      <c r="A3046">
        <v>4603.9751409999999</v>
      </c>
      <c r="D3046">
        <v>66161</v>
      </c>
    </row>
    <row r="3047" spans="1:4" x14ac:dyDescent="0.25">
      <c r="A3047">
        <v>2551.2266920000002</v>
      </c>
      <c r="D3047">
        <v>79751</v>
      </c>
    </row>
    <row r="3048" spans="1:4" x14ac:dyDescent="0.25">
      <c r="A3048">
        <v>5641.35916</v>
      </c>
      <c r="D3048">
        <v>39469</v>
      </c>
    </row>
    <row r="3049" spans="1:4" x14ac:dyDescent="0.25">
      <c r="A3049">
        <v>5463.9138279999997</v>
      </c>
      <c r="D3049">
        <v>44305</v>
      </c>
    </row>
    <row r="3050" spans="1:4" x14ac:dyDescent="0.25">
      <c r="A3050">
        <v>4866.6474520000002</v>
      </c>
      <c r="D3050">
        <v>0</v>
      </c>
    </row>
    <row r="3051" spans="1:4" x14ac:dyDescent="0.25">
      <c r="A3051">
        <v>2779.8538899999999</v>
      </c>
      <c r="D3051">
        <v>38893</v>
      </c>
    </row>
    <row r="3052" spans="1:4" x14ac:dyDescent="0.25">
      <c r="A3052">
        <v>4563.0180849999997</v>
      </c>
      <c r="D3052">
        <v>39187</v>
      </c>
    </row>
    <row r="3053" spans="1:4" x14ac:dyDescent="0.25">
      <c r="A3053">
        <v>14376.55039</v>
      </c>
      <c r="D3053">
        <v>70341</v>
      </c>
    </row>
    <row r="3054" spans="1:4" x14ac:dyDescent="0.25">
      <c r="A3054">
        <v>2279.7471479999999</v>
      </c>
      <c r="D3054">
        <v>0</v>
      </c>
    </row>
    <row r="3055" spans="1:4" x14ac:dyDescent="0.25">
      <c r="A3055">
        <v>5380.3164690000003</v>
      </c>
      <c r="D3055">
        <v>0</v>
      </c>
    </row>
    <row r="3056" spans="1:4" x14ac:dyDescent="0.25">
      <c r="A3056">
        <v>8708.2792800000007</v>
      </c>
      <c r="D3056">
        <v>30090</v>
      </c>
    </row>
    <row r="3057" spans="1:4" x14ac:dyDescent="0.25">
      <c r="A3057">
        <v>18611.453560000002</v>
      </c>
      <c r="D3057">
        <v>49673</v>
      </c>
    </row>
    <row r="3058" spans="1:4" x14ac:dyDescent="0.25">
      <c r="A3058">
        <v>2215.9129480000001</v>
      </c>
      <c r="D3058">
        <v>0</v>
      </c>
    </row>
    <row r="3059" spans="1:4" x14ac:dyDescent="0.25">
      <c r="A3059">
        <v>7780.903354</v>
      </c>
      <c r="D3059">
        <v>0</v>
      </c>
    </row>
    <row r="3060" spans="1:4" x14ac:dyDescent="0.25">
      <c r="A3060">
        <v>2860.8645630000001</v>
      </c>
      <c r="D3060">
        <v>50332</v>
      </c>
    </row>
    <row r="3061" spans="1:4" x14ac:dyDescent="0.25">
      <c r="A3061">
        <v>5577.9423429999997</v>
      </c>
      <c r="D3061">
        <v>70190</v>
      </c>
    </row>
    <row r="3062" spans="1:4" x14ac:dyDescent="0.25">
      <c r="A3062">
        <v>7268.096004</v>
      </c>
      <c r="D3062">
        <v>38179</v>
      </c>
    </row>
    <row r="3063" spans="1:4" x14ac:dyDescent="0.25">
      <c r="A3063">
        <v>4060.9561629999998</v>
      </c>
      <c r="D3063">
        <v>0</v>
      </c>
    </row>
    <row r="3064" spans="1:4" x14ac:dyDescent="0.25">
      <c r="A3064">
        <v>7813.411572</v>
      </c>
      <c r="D3064">
        <v>25859</v>
      </c>
    </row>
    <row r="3065" spans="1:4" x14ac:dyDescent="0.25">
      <c r="A3065">
        <v>4762.1569749999999</v>
      </c>
      <c r="D3065">
        <v>36529</v>
      </c>
    </row>
    <row r="3066" spans="1:4" x14ac:dyDescent="0.25">
      <c r="A3066">
        <v>14166.203439999999</v>
      </c>
      <c r="D3066">
        <v>67588</v>
      </c>
    </row>
    <row r="3067" spans="1:4" x14ac:dyDescent="0.25">
      <c r="A3067">
        <v>4354.3987269999998</v>
      </c>
      <c r="D3067">
        <v>0</v>
      </c>
    </row>
    <row r="3068" spans="1:4" x14ac:dyDescent="0.25">
      <c r="A3068">
        <v>2880.348532</v>
      </c>
      <c r="D3068">
        <v>81565</v>
      </c>
    </row>
    <row r="3069" spans="1:4" x14ac:dyDescent="0.25">
      <c r="A3069">
        <v>19185.072499999998</v>
      </c>
      <c r="D3069">
        <v>35322</v>
      </c>
    </row>
    <row r="3070" spans="1:4" x14ac:dyDescent="0.25">
      <c r="A3070">
        <v>5329.0754820000002</v>
      </c>
      <c r="D3070">
        <v>43671</v>
      </c>
    </row>
    <row r="3071" spans="1:4" x14ac:dyDescent="0.25">
      <c r="A3071">
        <v>4883.8054810000003</v>
      </c>
      <c r="D3071">
        <v>58682</v>
      </c>
    </row>
    <row r="3072" spans="1:4" x14ac:dyDescent="0.25">
      <c r="A3072">
        <v>4510.1940709999999</v>
      </c>
      <c r="D3072">
        <v>44230</v>
      </c>
    </row>
    <row r="3073" spans="1:4" x14ac:dyDescent="0.25">
      <c r="A3073">
        <v>15304.51777</v>
      </c>
      <c r="D3073">
        <v>40269</v>
      </c>
    </row>
    <row r="3074" spans="1:4" x14ac:dyDescent="0.25">
      <c r="A3074">
        <v>5237.9356719999996</v>
      </c>
      <c r="D3074">
        <v>31756</v>
      </c>
    </row>
    <row r="3075" spans="1:4" x14ac:dyDescent="0.25">
      <c r="A3075">
        <v>15119.55539</v>
      </c>
      <c r="D3075">
        <v>47725</v>
      </c>
    </row>
    <row r="3076" spans="1:4" x14ac:dyDescent="0.25">
      <c r="A3076">
        <v>5860.0180399999999</v>
      </c>
      <c r="D3076">
        <v>38684</v>
      </c>
    </row>
    <row r="3077" spans="1:4" x14ac:dyDescent="0.25">
      <c r="A3077">
        <v>32306.28587</v>
      </c>
      <c r="D3077">
        <v>36301</v>
      </c>
    </row>
    <row r="3078" spans="1:4" x14ac:dyDescent="0.25">
      <c r="A3078">
        <v>4655.3921060000002</v>
      </c>
      <c r="D3078">
        <v>0</v>
      </c>
    </row>
    <row r="3079" spans="1:4" x14ac:dyDescent="0.25">
      <c r="A3079">
        <v>5326.5019810000003</v>
      </c>
      <c r="D3079">
        <v>22268</v>
      </c>
    </row>
    <row r="3080" spans="1:4" x14ac:dyDescent="0.25">
      <c r="A3080">
        <v>6513.6126379999996</v>
      </c>
      <c r="D3080">
        <v>50037</v>
      </c>
    </row>
    <row r="3081" spans="1:4" x14ac:dyDescent="0.25">
      <c r="A3081">
        <v>3491.7416159999998</v>
      </c>
      <c r="D3081">
        <v>0</v>
      </c>
    </row>
    <row r="3082" spans="1:4" x14ac:dyDescent="0.25">
      <c r="A3082">
        <v>7870.3600839999999</v>
      </c>
      <c r="D3082">
        <v>75740</v>
      </c>
    </row>
    <row r="3083" spans="1:4" x14ac:dyDescent="0.25">
      <c r="A3083">
        <v>4274.6189430000004</v>
      </c>
      <c r="D3083">
        <v>39621</v>
      </c>
    </row>
    <row r="3084" spans="1:4" x14ac:dyDescent="0.25">
      <c r="A3084">
        <v>7189.1062549999997</v>
      </c>
      <c r="D3084">
        <v>75838</v>
      </c>
    </row>
    <row r="3085" spans="1:4" x14ac:dyDescent="0.25">
      <c r="A3085">
        <v>11315.203729999999</v>
      </c>
      <c r="D3085">
        <v>11885</v>
      </c>
    </row>
    <row r="3086" spans="1:4" x14ac:dyDescent="0.25">
      <c r="A3086">
        <v>2480.5292639999998</v>
      </c>
      <c r="D3086">
        <v>29444</v>
      </c>
    </row>
    <row r="3087" spans="1:4" x14ac:dyDescent="0.25">
      <c r="A3087">
        <v>7344.8362770000003</v>
      </c>
      <c r="D3087">
        <v>64371</v>
      </c>
    </row>
    <row r="3088" spans="1:4" x14ac:dyDescent="0.25">
      <c r="A3088">
        <v>6974.9224640000002</v>
      </c>
      <c r="D3088">
        <v>26514</v>
      </c>
    </row>
    <row r="3089" spans="1:4" x14ac:dyDescent="0.25">
      <c r="A3089">
        <v>20096.893370000002</v>
      </c>
      <c r="D3089">
        <v>92766</v>
      </c>
    </row>
    <row r="3090" spans="1:4" x14ac:dyDescent="0.25">
      <c r="A3090">
        <v>5623.6111870000004</v>
      </c>
      <c r="D3090">
        <v>31504</v>
      </c>
    </row>
    <row r="3091" spans="1:4" x14ac:dyDescent="0.25">
      <c r="A3091">
        <v>2828.0952109999998</v>
      </c>
      <c r="D3091">
        <v>98680</v>
      </c>
    </row>
    <row r="3092" spans="1:4" x14ac:dyDescent="0.25">
      <c r="A3092">
        <v>7294.4929929999998</v>
      </c>
      <c r="D3092">
        <v>0</v>
      </c>
    </row>
    <row r="3093" spans="1:4" x14ac:dyDescent="0.25">
      <c r="A3093">
        <v>5583.5752640000001</v>
      </c>
      <c r="D3093">
        <v>76927</v>
      </c>
    </row>
    <row r="3094" spans="1:4" x14ac:dyDescent="0.25">
      <c r="A3094">
        <v>25763.414229999998</v>
      </c>
      <c r="D3094">
        <v>78804</v>
      </c>
    </row>
    <row r="3095" spans="1:4" x14ac:dyDescent="0.25">
      <c r="A3095">
        <v>5639.9419740000003</v>
      </c>
      <c r="D3095">
        <v>73168</v>
      </c>
    </row>
    <row r="3096" spans="1:4" x14ac:dyDescent="0.25">
      <c r="A3096">
        <v>4576.759564</v>
      </c>
      <c r="D3096">
        <v>48569</v>
      </c>
    </row>
    <row r="3097" spans="1:4" x14ac:dyDescent="0.25">
      <c r="A3097">
        <v>2875.4323899999999</v>
      </c>
      <c r="D3097">
        <v>84768</v>
      </c>
    </row>
    <row r="3098" spans="1:4" x14ac:dyDescent="0.25">
      <c r="A3098">
        <v>3031.3993209999999</v>
      </c>
      <c r="D3098">
        <v>0</v>
      </c>
    </row>
    <row r="3099" spans="1:4" x14ac:dyDescent="0.25">
      <c r="A3099">
        <v>5979.7241610000001</v>
      </c>
      <c r="D3099">
        <v>57693</v>
      </c>
    </row>
    <row r="3100" spans="1:4" x14ac:dyDescent="0.25">
      <c r="A3100">
        <v>2242.2444479999999</v>
      </c>
      <c r="D3100">
        <v>0</v>
      </c>
    </row>
    <row r="3101" spans="1:4" x14ac:dyDescent="0.25">
      <c r="A3101">
        <v>16547.637279999999</v>
      </c>
      <c r="D3101">
        <v>46593</v>
      </c>
    </row>
    <row r="3102" spans="1:4" x14ac:dyDescent="0.25">
      <c r="A3102">
        <v>15814.745569999999</v>
      </c>
      <c r="D3102">
        <v>0</v>
      </c>
    </row>
    <row r="3103" spans="1:4" x14ac:dyDescent="0.25">
      <c r="A3103">
        <v>4879.3848129999997</v>
      </c>
      <c r="D3103">
        <v>67163</v>
      </c>
    </row>
    <row r="3104" spans="1:4" x14ac:dyDescent="0.25">
      <c r="A3104">
        <v>5494.8725100000001</v>
      </c>
      <c r="D3104">
        <v>89205</v>
      </c>
    </row>
    <row r="3105" spans="1:4" x14ac:dyDescent="0.25">
      <c r="A3105">
        <v>5060.3031890000002</v>
      </c>
      <c r="D3105">
        <v>0</v>
      </c>
    </row>
    <row r="3106" spans="1:4" x14ac:dyDescent="0.25">
      <c r="A3106">
        <v>11269.23099</v>
      </c>
      <c r="D3106">
        <v>65448</v>
      </c>
    </row>
    <row r="3107" spans="1:4" x14ac:dyDescent="0.25">
      <c r="A3107">
        <v>10552.87837</v>
      </c>
      <c r="D3107">
        <v>77627</v>
      </c>
    </row>
    <row r="3108" spans="1:4" x14ac:dyDescent="0.25">
      <c r="A3108">
        <v>7517.3784839999998</v>
      </c>
      <c r="D3108">
        <v>37695</v>
      </c>
    </row>
    <row r="3109" spans="1:4" x14ac:dyDescent="0.25">
      <c r="A3109">
        <v>6298.1771429999999</v>
      </c>
      <c r="D3109">
        <v>89411</v>
      </c>
    </row>
    <row r="3110" spans="1:4" x14ac:dyDescent="0.25">
      <c r="A3110">
        <v>7821.9459820000002</v>
      </c>
      <c r="D3110">
        <v>0</v>
      </c>
    </row>
    <row r="3111" spans="1:4" x14ac:dyDescent="0.25">
      <c r="A3111">
        <v>22806.469120000002</v>
      </c>
      <c r="D3111">
        <v>10337</v>
      </c>
    </row>
    <row r="3112" spans="1:4" x14ac:dyDescent="0.25">
      <c r="A3112">
        <v>4386.2775579999998</v>
      </c>
      <c r="D3112">
        <v>10621</v>
      </c>
    </row>
    <row r="3113" spans="1:4" x14ac:dyDescent="0.25">
      <c r="A3113">
        <v>3499.9884080000002</v>
      </c>
      <c r="D3113">
        <v>16711</v>
      </c>
    </row>
    <row r="3114" spans="1:4" x14ac:dyDescent="0.25">
      <c r="A3114">
        <v>7528.0927439999996</v>
      </c>
      <c r="D3114">
        <v>0</v>
      </c>
    </row>
    <row r="3115" spans="1:4" x14ac:dyDescent="0.25">
      <c r="A3115">
        <v>2732.6130840000001</v>
      </c>
      <c r="D3115">
        <v>42968</v>
      </c>
    </row>
    <row r="3116" spans="1:4" x14ac:dyDescent="0.25">
      <c r="A3116">
        <v>13736.1325</v>
      </c>
      <c r="D3116">
        <v>16181</v>
      </c>
    </row>
    <row r="3117" spans="1:4" x14ac:dyDescent="0.25">
      <c r="A3117">
        <v>7060.2128670000002</v>
      </c>
      <c r="D3117">
        <v>85412</v>
      </c>
    </row>
    <row r="3118" spans="1:4" x14ac:dyDescent="0.25">
      <c r="A3118">
        <v>3732.3059450000001</v>
      </c>
      <c r="D3118">
        <v>75774</v>
      </c>
    </row>
    <row r="3119" spans="1:4" x14ac:dyDescent="0.25">
      <c r="A3119">
        <v>4064.1823169999998</v>
      </c>
      <c r="D3119">
        <v>26599</v>
      </c>
    </row>
    <row r="3120" spans="1:4" x14ac:dyDescent="0.25">
      <c r="A3120">
        <v>5754.7464140000002</v>
      </c>
      <c r="D3120">
        <v>34847</v>
      </c>
    </row>
    <row r="3121" spans="1:4" x14ac:dyDescent="0.25">
      <c r="A3121">
        <v>8460.8093900000003</v>
      </c>
      <c r="D3121">
        <v>0</v>
      </c>
    </row>
    <row r="3122" spans="1:4" x14ac:dyDescent="0.25">
      <c r="A3122">
        <v>5638.150224</v>
      </c>
      <c r="D3122">
        <v>85896</v>
      </c>
    </row>
    <row r="3123" spans="1:4" x14ac:dyDescent="0.25">
      <c r="A3123">
        <v>7163.5403420000002</v>
      </c>
      <c r="D3123">
        <v>0</v>
      </c>
    </row>
    <row r="3124" spans="1:4" x14ac:dyDescent="0.25">
      <c r="A3124">
        <v>2803.7969629999998</v>
      </c>
      <c r="D3124">
        <v>43775</v>
      </c>
    </row>
    <row r="3125" spans="1:4" x14ac:dyDescent="0.25">
      <c r="A3125">
        <v>20940.303059999998</v>
      </c>
      <c r="D3125">
        <v>0</v>
      </c>
    </row>
    <row r="3126" spans="1:4" x14ac:dyDescent="0.25">
      <c r="A3126">
        <v>3130.6784299999999</v>
      </c>
      <c r="D3126">
        <v>42056</v>
      </c>
    </row>
    <row r="3127" spans="1:4" x14ac:dyDescent="0.25">
      <c r="A3127">
        <v>3741.5707630000002</v>
      </c>
      <c r="D3127">
        <v>13093</v>
      </c>
    </row>
    <row r="3128" spans="1:4" x14ac:dyDescent="0.25">
      <c r="A3128">
        <v>3439.089657</v>
      </c>
      <c r="D3128">
        <v>98278</v>
      </c>
    </row>
    <row r="3129" spans="1:4" x14ac:dyDescent="0.25">
      <c r="A3129">
        <v>7284.4455939999998</v>
      </c>
      <c r="D3129">
        <v>44605</v>
      </c>
    </row>
    <row r="3130" spans="1:4" x14ac:dyDescent="0.25">
      <c r="A3130">
        <v>5278.528037</v>
      </c>
      <c r="D3130">
        <v>32365</v>
      </c>
    </row>
    <row r="3131" spans="1:4" x14ac:dyDescent="0.25">
      <c r="A3131">
        <v>5680.2763649999997</v>
      </c>
      <c r="D3131">
        <v>82255</v>
      </c>
    </row>
    <row r="3132" spans="1:4" x14ac:dyDescent="0.25">
      <c r="A3132">
        <v>2194.6681229999999</v>
      </c>
      <c r="D3132">
        <v>0</v>
      </c>
    </row>
    <row r="3133" spans="1:4" x14ac:dyDescent="0.25">
      <c r="A3133">
        <v>6473.3256199999996</v>
      </c>
      <c r="D3133">
        <v>0</v>
      </c>
    </row>
    <row r="3134" spans="1:4" x14ac:dyDescent="0.25">
      <c r="A3134">
        <v>18522.294330000001</v>
      </c>
      <c r="D3134">
        <v>65903</v>
      </c>
    </row>
    <row r="3135" spans="1:4" x14ac:dyDescent="0.25">
      <c r="A3135">
        <v>4700.0074670000004</v>
      </c>
      <c r="D3135">
        <v>11417</v>
      </c>
    </row>
    <row r="3136" spans="1:4" x14ac:dyDescent="0.25">
      <c r="A3136">
        <v>21295.513709999999</v>
      </c>
      <c r="D3136">
        <v>0</v>
      </c>
    </row>
    <row r="3137" spans="1:4" x14ac:dyDescent="0.25">
      <c r="A3137">
        <v>6158.8469009999999</v>
      </c>
      <c r="D3137">
        <v>0</v>
      </c>
    </row>
    <row r="3138" spans="1:4" x14ac:dyDescent="0.25">
      <c r="A3138">
        <v>8653.5620269999999</v>
      </c>
      <c r="D3138">
        <v>69704</v>
      </c>
    </row>
    <row r="3139" spans="1:4" x14ac:dyDescent="0.25">
      <c r="A3139">
        <v>3776.320768</v>
      </c>
      <c r="D3139">
        <v>20101</v>
      </c>
    </row>
    <row r="3140" spans="1:4" x14ac:dyDescent="0.25">
      <c r="A3140">
        <v>4897.0414229999997</v>
      </c>
      <c r="D3140">
        <v>24383</v>
      </c>
    </row>
    <row r="3141" spans="1:4" x14ac:dyDescent="0.25">
      <c r="A3141">
        <v>14947.917299999999</v>
      </c>
      <c r="D3141">
        <v>22139</v>
      </c>
    </row>
    <row r="3142" spans="1:4" x14ac:dyDescent="0.25">
      <c r="A3142">
        <v>9011.1294670000007</v>
      </c>
      <c r="D3142">
        <v>88708</v>
      </c>
    </row>
    <row r="3143" spans="1:4" x14ac:dyDescent="0.25">
      <c r="A3143">
        <v>10083.48688</v>
      </c>
      <c r="D3143">
        <v>11828</v>
      </c>
    </row>
    <row r="3144" spans="1:4" x14ac:dyDescent="0.25">
      <c r="A3144">
        <v>2938.728161</v>
      </c>
      <c r="D3144">
        <v>0</v>
      </c>
    </row>
    <row r="3145" spans="1:4" x14ac:dyDescent="0.25">
      <c r="A3145">
        <v>5639.9419740000003</v>
      </c>
      <c r="D3145">
        <v>73168</v>
      </c>
    </row>
    <row r="3146" spans="1:4" x14ac:dyDescent="0.25">
      <c r="A3146">
        <v>2606.0455189999998</v>
      </c>
      <c r="D3146">
        <v>0</v>
      </c>
    </row>
    <row r="3147" spans="1:4" x14ac:dyDescent="0.25">
      <c r="A3147">
        <v>52811.491119999999</v>
      </c>
      <c r="D3147">
        <v>0</v>
      </c>
    </row>
    <row r="3148" spans="1:4" x14ac:dyDescent="0.25">
      <c r="A3148">
        <v>5226.2861970000004</v>
      </c>
      <c r="D3148">
        <v>76646</v>
      </c>
    </row>
    <row r="3149" spans="1:4" x14ac:dyDescent="0.25">
      <c r="A3149">
        <v>8382.6301179999991</v>
      </c>
      <c r="D3149">
        <v>19683</v>
      </c>
    </row>
    <row r="3150" spans="1:4" x14ac:dyDescent="0.25">
      <c r="A3150">
        <v>14703.132460000001</v>
      </c>
      <c r="D3150">
        <v>0</v>
      </c>
    </row>
    <row r="3151" spans="1:4" x14ac:dyDescent="0.25">
      <c r="A3151">
        <v>18948.347949999999</v>
      </c>
      <c r="D3151">
        <v>0</v>
      </c>
    </row>
    <row r="3152" spans="1:4" x14ac:dyDescent="0.25">
      <c r="A3152">
        <v>12265.600409999999</v>
      </c>
      <c r="D3152">
        <v>35693</v>
      </c>
    </row>
    <row r="3153" spans="1:4" x14ac:dyDescent="0.25">
      <c r="A3153">
        <v>4529.9763329999996</v>
      </c>
      <c r="D3153">
        <v>0</v>
      </c>
    </row>
    <row r="3154" spans="1:4" x14ac:dyDescent="0.25">
      <c r="A3154">
        <v>9220.0131970000002</v>
      </c>
      <c r="D3154">
        <v>0</v>
      </c>
    </row>
    <row r="3155" spans="1:4" x14ac:dyDescent="0.25">
      <c r="A3155">
        <v>4087.5125720000001</v>
      </c>
      <c r="D3155">
        <v>24123</v>
      </c>
    </row>
    <row r="3156" spans="1:4" x14ac:dyDescent="0.25">
      <c r="A3156">
        <v>9247.5473930000007</v>
      </c>
      <c r="D3156">
        <v>85654</v>
      </c>
    </row>
    <row r="3157" spans="1:4" x14ac:dyDescent="0.25">
      <c r="A3157">
        <v>13024.13012</v>
      </c>
      <c r="D3157">
        <v>0</v>
      </c>
    </row>
    <row r="3158" spans="1:4" x14ac:dyDescent="0.25">
      <c r="A3158">
        <v>25807.062999999998</v>
      </c>
      <c r="D3158">
        <v>71210</v>
      </c>
    </row>
    <row r="3159" spans="1:4" x14ac:dyDescent="0.25">
      <c r="A3159">
        <v>6104.7231419999998</v>
      </c>
      <c r="D3159">
        <v>84822</v>
      </c>
    </row>
    <row r="3160" spans="1:4" x14ac:dyDescent="0.25">
      <c r="A3160">
        <v>2725.3564040000001</v>
      </c>
      <c r="D3160">
        <v>36650</v>
      </c>
    </row>
    <row r="3161" spans="1:4" x14ac:dyDescent="0.25">
      <c r="A3161">
        <v>3260.74476</v>
      </c>
      <c r="D3161">
        <v>0</v>
      </c>
    </row>
    <row r="3162" spans="1:4" x14ac:dyDescent="0.25">
      <c r="A3162">
        <v>23740.121419999999</v>
      </c>
      <c r="D3162">
        <v>28025</v>
      </c>
    </row>
    <row r="3163" spans="1:4" x14ac:dyDescent="0.25">
      <c r="A3163">
        <v>7599.8958270000003</v>
      </c>
      <c r="D3163">
        <v>52113</v>
      </c>
    </row>
    <row r="3164" spans="1:4" x14ac:dyDescent="0.25">
      <c r="A3164">
        <v>32467.661510000002</v>
      </c>
      <c r="D3164">
        <v>37675</v>
      </c>
    </row>
    <row r="3165" spans="1:4" x14ac:dyDescent="0.25">
      <c r="A3165">
        <v>5633.949267</v>
      </c>
      <c r="D3165">
        <v>37595</v>
      </c>
    </row>
    <row r="3166" spans="1:4" x14ac:dyDescent="0.25">
      <c r="A3166">
        <v>5640.0219109999998</v>
      </c>
      <c r="D3166">
        <v>41396</v>
      </c>
    </row>
    <row r="3167" spans="1:4" x14ac:dyDescent="0.25">
      <c r="A3167">
        <v>8370.4016489999995</v>
      </c>
      <c r="D3167">
        <v>77512</v>
      </c>
    </row>
    <row r="3168" spans="1:4" x14ac:dyDescent="0.25">
      <c r="A3168">
        <v>5170.4503059999997</v>
      </c>
      <c r="D3168">
        <v>35334</v>
      </c>
    </row>
    <row r="3169" spans="1:4" x14ac:dyDescent="0.25">
      <c r="A3169">
        <v>7521.1946909999997</v>
      </c>
      <c r="D3169">
        <v>0</v>
      </c>
    </row>
    <row r="3170" spans="1:4" x14ac:dyDescent="0.25">
      <c r="A3170">
        <v>12731.95161</v>
      </c>
      <c r="D3170">
        <v>40870</v>
      </c>
    </row>
    <row r="3171" spans="1:4" x14ac:dyDescent="0.25">
      <c r="A3171">
        <v>5666.8679620000003</v>
      </c>
      <c r="D3171">
        <v>53907</v>
      </c>
    </row>
    <row r="3172" spans="1:4" x14ac:dyDescent="0.25">
      <c r="A3172">
        <v>4436.8062090000003</v>
      </c>
      <c r="D3172">
        <v>77609</v>
      </c>
    </row>
    <row r="3173" spans="1:4" x14ac:dyDescent="0.25">
      <c r="A3173">
        <v>17966.287649999998</v>
      </c>
      <c r="D3173">
        <v>0</v>
      </c>
    </row>
    <row r="3174" spans="1:4" x14ac:dyDescent="0.25">
      <c r="A3174">
        <v>2436.0059970000002</v>
      </c>
      <c r="D3174">
        <v>87462</v>
      </c>
    </row>
    <row r="3175" spans="1:4" x14ac:dyDescent="0.25">
      <c r="A3175">
        <v>6650.8169740000003</v>
      </c>
      <c r="D3175">
        <v>99494</v>
      </c>
    </row>
    <row r="3176" spans="1:4" x14ac:dyDescent="0.25">
      <c r="A3176">
        <v>2751.3658220000002</v>
      </c>
      <c r="D3176">
        <v>42585</v>
      </c>
    </row>
    <row r="3177" spans="1:4" x14ac:dyDescent="0.25">
      <c r="A3177">
        <v>4362.9312380000001</v>
      </c>
      <c r="D3177">
        <v>58842</v>
      </c>
    </row>
    <row r="3178" spans="1:4" x14ac:dyDescent="0.25">
      <c r="A3178">
        <v>4014.453113</v>
      </c>
      <c r="D3178">
        <v>37384</v>
      </c>
    </row>
    <row r="3179" spans="1:4" x14ac:dyDescent="0.25">
      <c r="A3179">
        <v>8459.0532330000005</v>
      </c>
      <c r="D3179">
        <v>92717</v>
      </c>
    </row>
    <row r="3180" spans="1:4" x14ac:dyDescent="0.25">
      <c r="A3180">
        <v>2203.4397949999998</v>
      </c>
      <c r="D3180">
        <v>0</v>
      </c>
    </row>
    <row r="3181" spans="1:4" x14ac:dyDescent="0.25">
      <c r="A3181">
        <v>9388.1629269999994</v>
      </c>
      <c r="D3181">
        <v>75264</v>
      </c>
    </row>
    <row r="3182" spans="1:4" x14ac:dyDescent="0.25">
      <c r="A3182">
        <v>6791.2154140000002</v>
      </c>
      <c r="D3182">
        <v>0</v>
      </c>
    </row>
    <row r="3183" spans="1:4" x14ac:dyDescent="0.25">
      <c r="A3183">
        <v>23142.150900000001</v>
      </c>
      <c r="D3183">
        <v>0</v>
      </c>
    </row>
    <row r="3184" spans="1:4" x14ac:dyDescent="0.25">
      <c r="A3184">
        <v>3038.1146410000001</v>
      </c>
      <c r="D3184">
        <v>31532</v>
      </c>
    </row>
    <row r="3185" spans="1:4" x14ac:dyDescent="0.25">
      <c r="A3185">
        <v>8879.7900169999994</v>
      </c>
      <c r="D3185">
        <v>52583</v>
      </c>
    </row>
    <row r="3186" spans="1:4" x14ac:dyDescent="0.25">
      <c r="A3186">
        <v>21590.442350000001</v>
      </c>
      <c r="D3186">
        <v>62477</v>
      </c>
    </row>
    <row r="3187" spans="1:4" x14ac:dyDescent="0.25">
      <c r="A3187">
        <v>8457.4612309999993</v>
      </c>
      <c r="D3187">
        <v>26023</v>
      </c>
    </row>
    <row r="3188" spans="1:4" x14ac:dyDescent="0.25">
      <c r="A3188">
        <v>4770.7390400000004</v>
      </c>
      <c r="D3188">
        <v>28666</v>
      </c>
    </row>
    <row r="3189" spans="1:4" x14ac:dyDescent="0.25">
      <c r="A3189">
        <v>4312.8695989999997</v>
      </c>
      <c r="D3189">
        <v>21004</v>
      </c>
    </row>
    <row r="3190" spans="1:4" x14ac:dyDescent="0.25">
      <c r="A3190">
        <v>6293.9637160000002</v>
      </c>
      <c r="D3190">
        <v>45430</v>
      </c>
    </row>
    <row r="3191" spans="1:4" x14ac:dyDescent="0.25">
      <c r="A3191">
        <v>7098.0170930000004</v>
      </c>
      <c r="D3191">
        <v>37511</v>
      </c>
    </row>
    <row r="3192" spans="1:4" x14ac:dyDescent="0.25">
      <c r="A3192">
        <v>4395.8855249999997</v>
      </c>
      <c r="D3192">
        <v>28719</v>
      </c>
    </row>
    <row r="3193" spans="1:4" x14ac:dyDescent="0.25">
      <c r="A3193">
        <v>5564.7353659999999</v>
      </c>
      <c r="D3193">
        <v>49833</v>
      </c>
    </row>
    <row r="3194" spans="1:4" x14ac:dyDescent="0.25">
      <c r="A3194">
        <v>5321.1088790000003</v>
      </c>
      <c r="D3194">
        <v>67431</v>
      </c>
    </row>
    <row r="3195" spans="1:4" x14ac:dyDescent="0.25">
      <c r="A3195">
        <v>2867.3121970000002</v>
      </c>
      <c r="D3195">
        <v>23376</v>
      </c>
    </row>
    <row r="3196" spans="1:4" x14ac:dyDescent="0.25">
      <c r="A3196">
        <v>9414.1195869999992</v>
      </c>
      <c r="D3196">
        <v>20455</v>
      </c>
    </row>
    <row r="3197" spans="1:4" x14ac:dyDescent="0.25">
      <c r="A3197">
        <v>7414.4360230000002</v>
      </c>
      <c r="D3197">
        <v>62473</v>
      </c>
    </row>
    <row r="3198" spans="1:4" x14ac:dyDescent="0.25">
      <c r="A3198">
        <v>5078.451231</v>
      </c>
      <c r="D3198">
        <v>35289</v>
      </c>
    </row>
    <row r="3199" spans="1:4" x14ac:dyDescent="0.25">
      <c r="A3199">
        <v>2773.4553580000002</v>
      </c>
      <c r="D3199">
        <v>73478</v>
      </c>
    </row>
    <row r="3200" spans="1:4" x14ac:dyDescent="0.25">
      <c r="A3200">
        <v>8072.7464419999997</v>
      </c>
      <c r="D3200">
        <v>30584</v>
      </c>
    </row>
    <row r="3201" spans="1:4" x14ac:dyDescent="0.25">
      <c r="A3201">
        <v>12280.766610000001</v>
      </c>
      <c r="D3201">
        <v>88340</v>
      </c>
    </row>
    <row r="3202" spans="1:4" x14ac:dyDescent="0.25">
      <c r="A3202">
        <v>3136.4321030000001</v>
      </c>
      <c r="D3202">
        <v>49532</v>
      </c>
    </row>
    <row r="3203" spans="1:4" x14ac:dyDescent="0.25">
      <c r="A3203">
        <v>5232.3331129999997</v>
      </c>
      <c r="D3203">
        <v>0</v>
      </c>
    </row>
    <row r="3204" spans="1:4" x14ac:dyDescent="0.25">
      <c r="A3204">
        <v>14722.221219999999</v>
      </c>
      <c r="D3204">
        <v>43982</v>
      </c>
    </row>
    <row r="3205" spans="1:4" x14ac:dyDescent="0.25">
      <c r="A3205">
        <v>30118.6554</v>
      </c>
      <c r="D3205">
        <v>68906</v>
      </c>
    </row>
    <row r="3206" spans="1:4" x14ac:dyDescent="0.25">
      <c r="A3206">
        <v>5970.9957370000002</v>
      </c>
      <c r="D3206">
        <v>64008</v>
      </c>
    </row>
    <row r="3207" spans="1:4" x14ac:dyDescent="0.25">
      <c r="A3207">
        <v>8026.2783330000002</v>
      </c>
      <c r="D3207">
        <v>87421</v>
      </c>
    </row>
    <row r="3208" spans="1:4" x14ac:dyDescent="0.25">
      <c r="A3208">
        <v>3567.5037550000002</v>
      </c>
      <c r="D3208">
        <v>0</v>
      </c>
    </row>
    <row r="3209" spans="1:4" x14ac:dyDescent="0.25">
      <c r="A3209">
        <v>8491.0202559999998</v>
      </c>
      <c r="D3209">
        <v>62076</v>
      </c>
    </row>
    <row r="3210" spans="1:4" x14ac:dyDescent="0.25">
      <c r="A3210">
        <v>2545.220272</v>
      </c>
      <c r="D3210">
        <v>26746</v>
      </c>
    </row>
    <row r="3211" spans="1:4" x14ac:dyDescent="0.25">
      <c r="A3211">
        <v>8870.6738449999993</v>
      </c>
      <c r="D3211">
        <v>91580</v>
      </c>
    </row>
    <row r="3212" spans="1:4" x14ac:dyDescent="0.25">
      <c r="A3212">
        <v>46770.947050000002</v>
      </c>
      <c r="D3212">
        <v>64403</v>
      </c>
    </row>
    <row r="3213" spans="1:4" x14ac:dyDescent="0.25">
      <c r="A3213">
        <v>9378.9007060000004</v>
      </c>
      <c r="D3213">
        <v>51425</v>
      </c>
    </row>
    <row r="3214" spans="1:4" x14ac:dyDescent="0.25">
      <c r="A3214">
        <v>5645.5135289999998</v>
      </c>
      <c r="D3214">
        <v>44162</v>
      </c>
    </row>
    <row r="3215" spans="1:4" x14ac:dyDescent="0.25">
      <c r="A3215">
        <v>8406.7633189999997</v>
      </c>
      <c r="D3215">
        <v>67128</v>
      </c>
    </row>
    <row r="3216" spans="1:4" x14ac:dyDescent="0.25">
      <c r="A3216">
        <v>4655.2098139999998</v>
      </c>
      <c r="D3216">
        <v>30383</v>
      </c>
    </row>
    <row r="3217" spans="1:4" x14ac:dyDescent="0.25">
      <c r="A3217">
        <v>6520.8247769999998</v>
      </c>
      <c r="D3217">
        <v>93721</v>
      </c>
    </row>
    <row r="3218" spans="1:4" x14ac:dyDescent="0.25">
      <c r="A3218">
        <v>2989.963139</v>
      </c>
      <c r="D3218">
        <v>79867</v>
      </c>
    </row>
    <row r="3219" spans="1:4" x14ac:dyDescent="0.25">
      <c r="A3219">
        <v>32677.342840000001</v>
      </c>
      <c r="D3219">
        <v>39393</v>
      </c>
    </row>
    <row r="3220" spans="1:4" x14ac:dyDescent="0.25">
      <c r="A3220">
        <v>21112.536240000001</v>
      </c>
      <c r="D3220">
        <v>0</v>
      </c>
    </row>
    <row r="3221" spans="1:4" x14ac:dyDescent="0.25">
      <c r="A3221">
        <v>4270.0343940000002</v>
      </c>
      <c r="D3221">
        <v>0</v>
      </c>
    </row>
    <row r="3222" spans="1:4" x14ac:dyDescent="0.25">
      <c r="A3222">
        <v>7911.626107</v>
      </c>
      <c r="D3222">
        <v>43916</v>
      </c>
    </row>
    <row r="3223" spans="1:4" x14ac:dyDescent="0.25">
      <c r="A3223">
        <v>3944.2311850000001</v>
      </c>
      <c r="D3223">
        <v>33282</v>
      </c>
    </row>
    <row r="3224" spans="1:4" x14ac:dyDescent="0.25">
      <c r="A3224">
        <v>23777.814269999999</v>
      </c>
      <c r="D3224">
        <v>33032</v>
      </c>
    </row>
    <row r="3225" spans="1:4" x14ac:dyDescent="0.25">
      <c r="A3225">
        <v>6842.5800520000003</v>
      </c>
      <c r="D3225">
        <v>25259</v>
      </c>
    </row>
    <row r="3226" spans="1:4" x14ac:dyDescent="0.25">
      <c r="A3226">
        <v>2521.1610479999999</v>
      </c>
      <c r="D3226">
        <v>19637</v>
      </c>
    </row>
    <row r="3227" spans="1:4" x14ac:dyDescent="0.25">
      <c r="A3227">
        <v>3808.122147</v>
      </c>
      <c r="D3227">
        <v>94903</v>
      </c>
    </row>
    <row r="3228" spans="1:4" x14ac:dyDescent="0.25">
      <c r="A3228">
        <v>15512.56424</v>
      </c>
      <c r="D3228">
        <v>39794</v>
      </c>
    </row>
    <row r="3229" spans="1:4" x14ac:dyDescent="0.25">
      <c r="A3229">
        <v>6751.7823269999999</v>
      </c>
      <c r="D3229">
        <v>42433</v>
      </c>
    </row>
    <row r="3230" spans="1:4" x14ac:dyDescent="0.25">
      <c r="A3230">
        <v>7405.4205060000004</v>
      </c>
      <c r="D3230">
        <v>22044</v>
      </c>
    </row>
    <row r="3231" spans="1:4" x14ac:dyDescent="0.25">
      <c r="A3231">
        <v>7218.0155919999997</v>
      </c>
      <c r="D3231">
        <v>32312</v>
      </c>
    </row>
    <row r="3232" spans="1:4" x14ac:dyDescent="0.25">
      <c r="A3232">
        <v>3362.551989</v>
      </c>
      <c r="D3232">
        <v>0</v>
      </c>
    </row>
    <row r="3233" spans="1:4" x14ac:dyDescent="0.25">
      <c r="A3233">
        <v>5038.9799679999996</v>
      </c>
      <c r="D3233">
        <v>72919</v>
      </c>
    </row>
    <row r="3234" spans="1:4" x14ac:dyDescent="0.25">
      <c r="A3234">
        <v>8681.0463390000004</v>
      </c>
      <c r="D3234">
        <v>0</v>
      </c>
    </row>
    <row r="3235" spans="1:4" x14ac:dyDescent="0.25">
      <c r="A3235">
        <v>13197.92893</v>
      </c>
      <c r="D3235">
        <v>0</v>
      </c>
    </row>
    <row r="3236" spans="1:4" x14ac:dyDescent="0.25">
      <c r="A3236">
        <v>4595.4575439999999</v>
      </c>
      <c r="D3236">
        <v>76357</v>
      </c>
    </row>
    <row r="3237" spans="1:4" x14ac:dyDescent="0.25">
      <c r="A3237">
        <v>5073.2821260000001</v>
      </c>
      <c r="D3237">
        <v>57709</v>
      </c>
    </row>
    <row r="3238" spans="1:4" x14ac:dyDescent="0.25">
      <c r="A3238">
        <v>4636.5464700000002</v>
      </c>
      <c r="D3238">
        <v>26802</v>
      </c>
    </row>
    <row r="3239" spans="1:4" x14ac:dyDescent="0.25">
      <c r="A3239">
        <v>8376.3322939999998</v>
      </c>
      <c r="D3239">
        <v>26448</v>
      </c>
    </row>
    <row r="3240" spans="1:4" x14ac:dyDescent="0.25">
      <c r="A3240">
        <v>25997.749960000001</v>
      </c>
      <c r="D3240">
        <v>62262</v>
      </c>
    </row>
    <row r="3241" spans="1:4" x14ac:dyDescent="0.25">
      <c r="A3241">
        <v>4971.3535860000002</v>
      </c>
      <c r="D3241">
        <v>98784</v>
      </c>
    </row>
    <row r="3242" spans="1:4" x14ac:dyDescent="0.25">
      <c r="A3242">
        <v>13270.944600000001</v>
      </c>
      <c r="D3242">
        <v>28727</v>
      </c>
    </row>
    <row r="3243" spans="1:4" x14ac:dyDescent="0.25">
      <c r="A3243">
        <v>5519.0784750000003</v>
      </c>
      <c r="D3243">
        <v>50406</v>
      </c>
    </row>
    <row r="3244" spans="1:4" x14ac:dyDescent="0.25">
      <c r="A3244">
        <v>7942.1742130000002</v>
      </c>
      <c r="D3244">
        <v>41832</v>
      </c>
    </row>
    <row r="3245" spans="1:4" x14ac:dyDescent="0.25">
      <c r="A3245">
        <v>5504.1390330000004</v>
      </c>
      <c r="D3245">
        <v>0</v>
      </c>
    </row>
    <row r="3246" spans="1:4" x14ac:dyDescent="0.25">
      <c r="A3246">
        <v>5140.1128900000003</v>
      </c>
      <c r="D3246">
        <v>0</v>
      </c>
    </row>
    <row r="3247" spans="1:4" x14ac:dyDescent="0.25">
      <c r="A3247">
        <v>6583.2056910000001</v>
      </c>
      <c r="D3247">
        <v>0</v>
      </c>
    </row>
    <row r="3248" spans="1:4" x14ac:dyDescent="0.25">
      <c r="A3248">
        <v>7899.217251</v>
      </c>
      <c r="D3248">
        <v>40032</v>
      </c>
    </row>
    <row r="3249" spans="1:4" x14ac:dyDescent="0.25">
      <c r="A3249">
        <v>7659.4995829999998</v>
      </c>
      <c r="D3249">
        <v>95701</v>
      </c>
    </row>
    <row r="3250" spans="1:4" x14ac:dyDescent="0.25">
      <c r="A3250">
        <v>7055.9625640000004</v>
      </c>
      <c r="D3250">
        <v>0</v>
      </c>
    </row>
    <row r="3251" spans="1:4" x14ac:dyDescent="0.25">
      <c r="A3251">
        <v>7238.5040490000001</v>
      </c>
      <c r="D3251">
        <v>0</v>
      </c>
    </row>
    <row r="3252" spans="1:4" x14ac:dyDescent="0.25">
      <c r="A3252">
        <v>3824.431298</v>
      </c>
      <c r="D3252">
        <v>62530</v>
      </c>
    </row>
    <row r="3253" spans="1:4" x14ac:dyDescent="0.25">
      <c r="A3253">
        <v>3870.3569280000002</v>
      </c>
      <c r="D3253">
        <v>0</v>
      </c>
    </row>
    <row r="3254" spans="1:4" x14ac:dyDescent="0.25">
      <c r="A3254">
        <v>16525.380669999999</v>
      </c>
      <c r="D3254">
        <v>24414</v>
      </c>
    </row>
    <row r="3255" spans="1:4" x14ac:dyDescent="0.25">
      <c r="A3255">
        <v>2450.8809540000002</v>
      </c>
      <c r="D3255">
        <v>82695</v>
      </c>
    </row>
    <row r="3256" spans="1:4" x14ac:dyDescent="0.25">
      <c r="A3256">
        <v>5666.6962800000001</v>
      </c>
      <c r="D3256">
        <v>48156</v>
      </c>
    </row>
    <row r="3257" spans="1:4" x14ac:dyDescent="0.25">
      <c r="A3257">
        <v>7298.5835619999998</v>
      </c>
      <c r="D3257">
        <v>74069</v>
      </c>
    </row>
    <row r="3258" spans="1:4" x14ac:dyDescent="0.25">
      <c r="A3258">
        <v>8838.0856370000001</v>
      </c>
      <c r="D3258">
        <v>82664</v>
      </c>
    </row>
    <row r="3259" spans="1:4" x14ac:dyDescent="0.25">
      <c r="A3259">
        <v>5375.6571459999996</v>
      </c>
      <c r="D3259">
        <v>0</v>
      </c>
    </row>
    <row r="3260" spans="1:4" x14ac:dyDescent="0.25">
      <c r="A3260">
        <v>5598.0083800000002</v>
      </c>
      <c r="D3260">
        <v>51737</v>
      </c>
    </row>
    <row r="3261" spans="1:4" x14ac:dyDescent="0.25">
      <c r="A3261">
        <v>16953.08411</v>
      </c>
      <c r="D3261">
        <v>76797</v>
      </c>
    </row>
    <row r="3262" spans="1:4" x14ac:dyDescent="0.25">
      <c r="A3262">
        <v>14002.755080000001</v>
      </c>
      <c r="D3262">
        <v>61225</v>
      </c>
    </row>
    <row r="3263" spans="1:4" x14ac:dyDescent="0.25">
      <c r="A3263">
        <v>2807.0494269999999</v>
      </c>
      <c r="D3263">
        <v>80915</v>
      </c>
    </row>
    <row r="3264" spans="1:4" x14ac:dyDescent="0.25">
      <c r="A3264">
        <v>10529.012360000001</v>
      </c>
      <c r="D3264">
        <v>12688</v>
      </c>
    </row>
    <row r="3265" spans="1:4" x14ac:dyDescent="0.25">
      <c r="A3265">
        <v>6057.0720799999999</v>
      </c>
      <c r="D3265">
        <v>27681</v>
      </c>
    </row>
    <row r="3266" spans="1:4" x14ac:dyDescent="0.25">
      <c r="A3266">
        <v>12904.943359999999</v>
      </c>
      <c r="D3266">
        <v>27778</v>
      </c>
    </row>
    <row r="3267" spans="1:4" x14ac:dyDescent="0.25">
      <c r="A3267">
        <v>2471.5284310000002</v>
      </c>
      <c r="D3267">
        <v>95697</v>
      </c>
    </row>
    <row r="3268" spans="1:4" x14ac:dyDescent="0.25">
      <c r="A3268">
        <v>5651.3967720000001</v>
      </c>
      <c r="D3268">
        <v>44634</v>
      </c>
    </row>
    <row r="3269" spans="1:4" x14ac:dyDescent="0.25">
      <c r="A3269">
        <v>12885.786760000001</v>
      </c>
      <c r="D3269">
        <v>37050</v>
      </c>
    </row>
    <row r="3270" spans="1:4" x14ac:dyDescent="0.25">
      <c r="A3270">
        <v>5551.3949789999997</v>
      </c>
      <c r="D3270">
        <v>56872</v>
      </c>
    </row>
    <row r="3271" spans="1:4" x14ac:dyDescent="0.25">
      <c r="A3271">
        <v>5439.3424420000001</v>
      </c>
      <c r="D3271">
        <v>0</v>
      </c>
    </row>
    <row r="3272" spans="1:4" x14ac:dyDescent="0.25">
      <c r="A3272">
        <v>4454.1044549999997</v>
      </c>
      <c r="D3272">
        <v>0</v>
      </c>
    </row>
    <row r="3273" spans="1:4" x14ac:dyDescent="0.25">
      <c r="A3273">
        <v>5195.8247389999997</v>
      </c>
      <c r="D3273">
        <v>69488</v>
      </c>
    </row>
    <row r="3274" spans="1:4" x14ac:dyDescent="0.25">
      <c r="A3274">
        <v>4551.0604789999998</v>
      </c>
      <c r="D3274">
        <v>0</v>
      </c>
    </row>
    <row r="3275" spans="1:4" x14ac:dyDescent="0.25">
      <c r="A3275">
        <v>16570.090090000002</v>
      </c>
      <c r="D3275">
        <v>23589</v>
      </c>
    </row>
    <row r="3276" spans="1:4" x14ac:dyDescent="0.25">
      <c r="A3276">
        <v>8002.3083329999999</v>
      </c>
      <c r="D3276">
        <v>0</v>
      </c>
    </row>
    <row r="3277" spans="1:4" x14ac:dyDescent="0.25">
      <c r="A3277">
        <v>2743.5535839999998</v>
      </c>
      <c r="D3277">
        <v>95782</v>
      </c>
    </row>
    <row r="3278" spans="1:4" x14ac:dyDescent="0.25">
      <c r="A3278">
        <v>8139.001346</v>
      </c>
      <c r="D3278">
        <v>24992</v>
      </c>
    </row>
    <row r="3279" spans="1:4" x14ac:dyDescent="0.25">
      <c r="A3279">
        <v>10507.694960000001</v>
      </c>
      <c r="D3279">
        <v>20043</v>
      </c>
    </row>
    <row r="3280" spans="1:4" x14ac:dyDescent="0.25">
      <c r="A3280">
        <v>7218.0854859999999</v>
      </c>
      <c r="D3280">
        <v>0</v>
      </c>
    </row>
    <row r="3281" spans="1:4" x14ac:dyDescent="0.25">
      <c r="A3281">
        <v>4861.3690079999997</v>
      </c>
      <c r="D3281">
        <v>36305</v>
      </c>
    </row>
    <row r="3282" spans="1:4" x14ac:dyDescent="0.25">
      <c r="A3282">
        <v>5786.4939800000002</v>
      </c>
      <c r="D3282">
        <v>44784</v>
      </c>
    </row>
    <row r="3283" spans="1:4" x14ac:dyDescent="0.25">
      <c r="A3283">
        <v>7707.8065409999999</v>
      </c>
      <c r="D3283">
        <v>0</v>
      </c>
    </row>
    <row r="3284" spans="1:4" x14ac:dyDescent="0.25">
      <c r="A3284">
        <v>4974.801539</v>
      </c>
      <c r="D3284">
        <v>75644</v>
      </c>
    </row>
    <row r="3285" spans="1:4" x14ac:dyDescent="0.25">
      <c r="A3285">
        <v>10626.80746</v>
      </c>
      <c r="D3285">
        <v>27339</v>
      </c>
    </row>
    <row r="3286" spans="1:4" x14ac:dyDescent="0.25">
      <c r="A3286">
        <v>7996.6040279999997</v>
      </c>
      <c r="D3286">
        <v>43657</v>
      </c>
    </row>
    <row r="3287" spans="1:4" x14ac:dyDescent="0.25">
      <c r="A3287">
        <v>27945.894649999998</v>
      </c>
      <c r="D3287">
        <v>0</v>
      </c>
    </row>
    <row r="3288" spans="1:4" x14ac:dyDescent="0.25">
      <c r="A3288">
        <v>7498.2908230000003</v>
      </c>
      <c r="D3288">
        <v>31134</v>
      </c>
    </row>
    <row r="3289" spans="1:4" x14ac:dyDescent="0.25">
      <c r="A3289">
        <v>2637.1486719999998</v>
      </c>
      <c r="D3289">
        <v>50512</v>
      </c>
    </row>
    <row r="3290" spans="1:4" x14ac:dyDescent="0.25">
      <c r="A3290">
        <v>4882.493829</v>
      </c>
      <c r="D3290">
        <v>80604</v>
      </c>
    </row>
    <row r="3291" spans="1:4" x14ac:dyDescent="0.25">
      <c r="A3291">
        <v>5363.5281729999997</v>
      </c>
      <c r="D3291">
        <v>64604</v>
      </c>
    </row>
    <row r="3292" spans="1:4" x14ac:dyDescent="0.25">
      <c r="A3292">
        <v>3548.397966</v>
      </c>
      <c r="D3292">
        <v>0</v>
      </c>
    </row>
    <row r="3293" spans="1:4" x14ac:dyDescent="0.25">
      <c r="A3293">
        <v>4233.5687799999996</v>
      </c>
      <c r="D3293">
        <v>95647</v>
      </c>
    </row>
    <row r="3294" spans="1:4" x14ac:dyDescent="0.25">
      <c r="A3294">
        <v>11293.98192</v>
      </c>
      <c r="D3294">
        <v>0</v>
      </c>
    </row>
    <row r="3295" spans="1:4" x14ac:dyDescent="0.25">
      <c r="A3295">
        <v>7258.9927159999997</v>
      </c>
      <c r="D3295">
        <v>60969</v>
      </c>
    </row>
    <row r="3296" spans="1:4" x14ac:dyDescent="0.25">
      <c r="A3296">
        <v>2695.4554830000002</v>
      </c>
      <c r="D3296">
        <v>0</v>
      </c>
    </row>
    <row r="3297" spans="1:4" x14ac:dyDescent="0.25">
      <c r="A3297">
        <v>6063.1997899999997</v>
      </c>
      <c r="D3297">
        <v>20676</v>
      </c>
    </row>
    <row r="3298" spans="1:4" x14ac:dyDescent="0.25">
      <c r="A3298">
        <v>5258.2515620000004</v>
      </c>
      <c r="D3298">
        <v>37874</v>
      </c>
    </row>
    <row r="3299" spans="1:4" x14ac:dyDescent="0.25">
      <c r="A3299">
        <v>12390.477779999999</v>
      </c>
      <c r="D3299">
        <v>14382</v>
      </c>
    </row>
    <row r="3300" spans="1:4" x14ac:dyDescent="0.25">
      <c r="A3300">
        <v>3677.7840510000001</v>
      </c>
      <c r="D3300">
        <v>32314</v>
      </c>
    </row>
    <row r="3301" spans="1:4" x14ac:dyDescent="0.25">
      <c r="A3301">
        <v>6104.8490810000003</v>
      </c>
      <c r="D3301">
        <v>62455</v>
      </c>
    </row>
    <row r="3302" spans="1:4" x14ac:dyDescent="0.25">
      <c r="A3302">
        <v>2991.4236850000002</v>
      </c>
      <c r="D3302">
        <v>35605</v>
      </c>
    </row>
    <row r="3303" spans="1:4" x14ac:dyDescent="0.25">
      <c r="A3303">
        <v>8034.5201390000002</v>
      </c>
      <c r="D3303">
        <v>0</v>
      </c>
    </row>
    <row r="3304" spans="1:4" x14ac:dyDescent="0.25">
      <c r="A3304">
        <v>9778.9841090000009</v>
      </c>
      <c r="D3304">
        <v>0</v>
      </c>
    </row>
    <row r="3305" spans="1:4" x14ac:dyDescent="0.25">
      <c r="A3305">
        <v>7284.2622879999999</v>
      </c>
      <c r="D3305">
        <v>10334</v>
      </c>
    </row>
    <row r="3306" spans="1:4" x14ac:dyDescent="0.25">
      <c r="A3306">
        <v>2728.0375899999999</v>
      </c>
      <c r="D3306">
        <v>44025</v>
      </c>
    </row>
    <row r="3307" spans="1:4" x14ac:dyDescent="0.25">
      <c r="A3307">
        <v>7519.0296859999999</v>
      </c>
      <c r="D3307">
        <v>32397</v>
      </c>
    </row>
    <row r="3308" spans="1:4" x14ac:dyDescent="0.25">
      <c r="A3308">
        <v>8183.592208</v>
      </c>
      <c r="D3308">
        <v>24345</v>
      </c>
    </row>
    <row r="3309" spans="1:4" x14ac:dyDescent="0.25">
      <c r="A3309">
        <v>4583.7483769999999</v>
      </c>
      <c r="D3309">
        <v>94804</v>
      </c>
    </row>
    <row r="3310" spans="1:4" x14ac:dyDescent="0.25">
      <c r="A3310">
        <v>11638.89947</v>
      </c>
      <c r="D3310">
        <v>25370</v>
      </c>
    </row>
    <row r="3311" spans="1:4" x14ac:dyDescent="0.25">
      <c r="A3311">
        <v>14455.860210000001</v>
      </c>
      <c r="D3311">
        <v>0</v>
      </c>
    </row>
    <row r="3312" spans="1:4" x14ac:dyDescent="0.25">
      <c r="A3312">
        <v>8478.278069</v>
      </c>
      <c r="D3312">
        <v>53234</v>
      </c>
    </row>
    <row r="3313" spans="1:4" x14ac:dyDescent="0.25">
      <c r="A3313">
        <v>3923.265453</v>
      </c>
      <c r="D3313">
        <v>0</v>
      </c>
    </row>
    <row r="3314" spans="1:4" x14ac:dyDescent="0.25">
      <c r="A3314">
        <v>5201.7077429999999</v>
      </c>
      <c r="D3314">
        <v>0</v>
      </c>
    </row>
    <row r="3315" spans="1:4" x14ac:dyDescent="0.25">
      <c r="A3315">
        <v>3857.9471760000001</v>
      </c>
      <c r="D3315">
        <v>0</v>
      </c>
    </row>
    <row r="3316" spans="1:4" x14ac:dyDescent="0.25">
      <c r="A3316">
        <v>3649.6589829999998</v>
      </c>
      <c r="D3316">
        <v>19013</v>
      </c>
    </row>
    <row r="3317" spans="1:4" x14ac:dyDescent="0.25">
      <c r="A3317">
        <v>2652.2896479999999</v>
      </c>
      <c r="D3317">
        <v>0</v>
      </c>
    </row>
    <row r="3318" spans="1:4" x14ac:dyDescent="0.25">
      <c r="A3318">
        <v>7583.5643499999996</v>
      </c>
      <c r="D3318">
        <v>81568</v>
      </c>
    </row>
    <row r="3319" spans="1:4" x14ac:dyDescent="0.25">
      <c r="A3319">
        <v>8535.1083030000009</v>
      </c>
      <c r="D3319">
        <v>53223</v>
      </c>
    </row>
    <row r="3320" spans="1:4" x14ac:dyDescent="0.25">
      <c r="A3320">
        <v>4152.652599</v>
      </c>
      <c r="D3320">
        <v>0</v>
      </c>
    </row>
    <row r="3321" spans="1:4" x14ac:dyDescent="0.25">
      <c r="A3321">
        <v>7166.3434690000004</v>
      </c>
      <c r="D3321">
        <v>59253</v>
      </c>
    </row>
    <row r="3322" spans="1:4" x14ac:dyDescent="0.25">
      <c r="A3322">
        <v>5048.051359</v>
      </c>
      <c r="D3322">
        <v>34452</v>
      </c>
    </row>
    <row r="3323" spans="1:4" x14ac:dyDescent="0.25">
      <c r="A3323">
        <v>4579.6055859999997</v>
      </c>
      <c r="D3323">
        <v>40160</v>
      </c>
    </row>
    <row r="3324" spans="1:4" x14ac:dyDescent="0.25">
      <c r="A3324">
        <v>4605.0366459999996</v>
      </c>
      <c r="D3324">
        <v>22571</v>
      </c>
    </row>
    <row r="3325" spans="1:4" x14ac:dyDescent="0.25">
      <c r="A3325">
        <v>4969.5291020000004</v>
      </c>
      <c r="D3325">
        <v>62365</v>
      </c>
    </row>
    <row r="3326" spans="1:4" x14ac:dyDescent="0.25">
      <c r="A3326">
        <v>2267.6040379999999</v>
      </c>
      <c r="D3326">
        <v>0</v>
      </c>
    </row>
    <row r="3327" spans="1:4" x14ac:dyDescent="0.25">
      <c r="A3327">
        <v>36229.40842</v>
      </c>
      <c r="D3327">
        <v>22220</v>
      </c>
    </row>
    <row r="3328" spans="1:4" x14ac:dyDescent="0.25">
      <c r="A3328">
        <v>8810.8955499999993</v>
      </c>
      <c r="D3328">
        <v>76266</v>
      </c>
    </row>
    <row r="3329" spans="1:4" x14ac:dyDescent="0.25">
      <c r="A3329">
        <v>4656.488488</v>
      </c>
      <c r="D3329">
        <v>0</v>
      </c>
    </row>
    <row r="3330" spans="1:4" x14ac:dyDescent="0.25">
      <c r="A3330">
        <v>4318.0881079999999</v>
      </c>
      <c r="D3330">
        <v>0</v>
      </c>
    </row>
    <row r="3331" spans="1:4" x14ac:dyDescent="0.25">
      <c r="A3331">
        <v>5382.7520450000002</v>
      </c>
      <c r="D3331">
        <v>77552</v>
      </c>
    </row>
    <row r="3332" spans="1:4" x14ac:dyDescent="0.25">
      <c r="A3332">
        <v>2953.6179630000001</v>
      </c>
      <c r="D3332">
        <v>76474</v>
      </c>
    </row>
    <row r="3333" spans="1:4" x14ac:dyDescent="0.25">
      <c r="A3333">
        <v>8051.5664299999999</v>
      </c>
      <c r="D3333">
        <v>57664</v>
      </c>
    </row>
    <row r="3334" spans="1:4" x14ac:dyDescent="0.25">
      <c r="A3334">
        <v>6627.1489270000002</v>
      </c>
      <c r="D3334">
        <v>82377</v>
      </c>
    </row>
    <row r="3335" spans="1:4" x14ac:dyDescent="0.25">
      <c r="A3335">
        <v>10148.41973</v>
      </c>
      <c r="D3335">
        <v>44856</v>
      </c>
    </row>
    <row r="3336" spans="1:4" x14ac:dyDescent="0.25">
      <c r="A3336">
        <v>7628.7494340000003</v>
      </c>
      <c r="D3336">
        <v>0</v>
      </c>
    </row>
    <row r="3337" spans="1:4" x14ac:dyDescent="0.25">
      <c r="A3337">
        <v>2582.4085249999998</v>
      </c>
      <c r="D3337">
        <v>76731</v>
      </c>
    </row>
    <row r="3338" spans="1:4" x14ac:dyDescent="0.25">
      <c r="A3338">
        <v>3265.156348</v>
      </c>
      <c r="D3338">
        <v>25820</v>
      </c>
    </row>
    <row r="3339" spans="1:4" x14ac:dyDescent="0.25">
      <c r="A3339">
        <v>5996.0650729999998</v>
      </c>
      <c r="D3339">
        <v>0</v>
      </c>
    </row>
    <row r="3340" spans="1:4" x14ac:dyDescent="0.25">
      <c r="A3340">
        <v>5768.8306220000004</v>
      </c>
      <c r="D3340">
        <v>92509</v>
      </c>
    </row>
    <row r="3341" spans="1:4" x14ac:dyDescent="0.25">
      <c r="A3341">
        <v>21480.81781</v>
      </c>
      <c r="D3341">
        <v>15505</v>
      </c>
    </row>
    <row r="3342" spans="1:4" x14ac:dyDescent="0.25">
      <c r="A3342">
        <v>2891.717971</v>
      </c>
      <c r="D3342">
        <v>21979</v>
      </c>
    </row>
    <row r="3343" spans="1:4" x14ac:dyDescent="0.25">
      <c r="A3343">
        <v>7381.9141680000002</v>
      </c>
      <c r="D3343">
        <v>54878</v>
      </c>
    </row>
    <row r="3344" spans="1:4" x14ac:dyDescent="0.25">
      <c r="A3344">
        <v>5308.6172459999998</v>
      </c>
      <c r="D3344">
        <v>40178</v>
      </c>
    </row>
    <row r="3345" spans="1:4" x14ac:dyDescent="0.25">
      <c r="A3345">
        <v>2912.59798</v>
      </c>
      <c r="D3345">
        <v>65436</v>
      </c>
    </row>
    <row r="3346" spans="1:4" x14ac:dyDescent="0.25">
      <c r="A3346">
        <v>11814.47532</v>
      </c>
      <c r="D3346">
        <v>0</v>
      </c>
    </row>
    <row r="3347" spans="1:4" x14ac:dyDescent="0.25">
      <c r="A3347">
        <v>4726.963307</v>
      </c>
      <c r="D3347">
        <v>0</v>
      </c>
    </row>
    <row r="3348" spans="1:4" x14ac:dyDescent="0.25">
      <c r="A3348">
        <v>5073.2821260000001</v>
      </c>
      <c r="D3348">
        <v>57709</v>
      </c>
    </row>
    <row r="3349" spans="1:4" x14ac:dyDescent="0.25">
      <c r="A3349">
        <v>3096.5112170000002</v>
      </c>
      <c r="D3349">
        <v>21604</v>
      </c>
    </row>
    <row r="3350" spans="1:4" x14ac:dyDescent="0.25">
      <c r="A3350">
        <v>7891.5844090000001</v>
      </c>
      <c r="D3350">
        <v>28422</v>
      </c>
    </row>
    <row r="3351" spans="1:4" x14ac:dyDescent="0.25">
      <c r="A3351">
        <v>19454.408469999998</v>
      </c>
      <c r="D3351">
        <v>59853</v>
      </c>
    </row>
    <row r="3352" spans="1:4" x14ac:dyDescent="0.25">
      <c r="A3352">
        <v>22332.439460000001</v>
      </c>
      <c r="D3352">
        <v>49078</v>
      </c>
    </row>
    <row r="3353" spans="1:4" x14ac:dyDescent="0.25">
      <c r="A3353">
        <v>4598.2357330000004</v>
      </c>
      <c r="D3353">
        <v>51523</v>
      </c>
    </row>
    <row r="3354" spans="1:4" x14ac:dyDescent="0.25">
      <c r="A3354">
        <v>8215.3882420000009</v>
      </c>
      <c r="D3354">
        <v>0</v>
      </c>
    </row>
    <row r="3355" spans="1:4" x14ac:dyDescent="0.25">
      <c r="A3355">
        <v>4903.1527480000004</v>
      </c>
      <c r="D3355">
        <v>0</v>
      </c>
    </row>
    <row r="3356" spans="1:4" x14ac:dyDescent="0.25">
      <c r="A3356">
        <v>24186.88247</v>
      </c>
      <c r="D3356">
        <v>32989</v>
      </c>
    </row>
    <row r="3357" spans="1:4" x14ac:dyDescent="0.25">
      <c r="A3357">
        <v>2419.306466</v>
      </c>
      <c r="D3357">
        <v>0</v>
      </c>
    </row>
    <row r="3358" spans="1:4" x14ac:dyDescent="0.25">
      <c r="A3358">
        <v>2491.3170239999999</v>
      </c>
      <c r="D3358">
        <v>36631</v>
      </c>
    </row>
    <row r="3359" spans="1:4" x14ac:dyDescent="0.25">
      <c r="A3359">
        <v>9657.5794979999991</v>
      </c>
      <c r="D3359">
        <v>0</v>
      </c>
    </row>
    <row r="3360" spans="1:4" x14ac:dyDescent="0.25">
      <c r="A3360">
        <v>2621.1160540000001</v>
      </c>
      <c r="D3360">
        <v>26477</v>
      </c>
    </row>
    <row r="3361" spans="1:4" x14ac:dyDescent="0.25">
      <c r="A3361">
        <v>4944.0887620000003</v>
      </c>
      <c r="D3361">
        <v>53607</v>
      </c>
    </row>
    <row r="3362" spans="1:4" x14ac:dyDescent="0.25">
      <c r="A3362">
        <v>5206.761563</v>
      </c>
      <c r="D3362">
        <v>21594</v>
      </c>
    </row>
    <row r="3363" spans="1:4" x14ac:dyDescent="0.25">
      <c r="A3363">
        <v>6109.1354380000002</v>
      </c>
      <c r="D3363">
        <v>0</v>
      </c>
    </row>
    <row r="3364" spans="1:4" x14ac:dyDescent="0.25">
      <c r="A3364">
        <v>2601.4688329999999</v>
      </c>
      <c r="D3364">
        <v>80584</v>
      </c>
    </row>
    <row r="3365" spans="1:4" x14ac:dyDescent="0.25">
      <c r="A3365">
        <v>5849.4864639999996</v>
      </c>
      <c r="D3365">
        <v>67511</v>
      </c>
    </row>
    <row r="3366" spans="1:4" x14ac:dyDescent="0.25">
      <c r="A3366">
        <v>16301.9676</v>
      </c>
      <c r="D3366">
        <v>19614</v>
      </c>
    </row>
    <row r="3367" spans="1:4" x14ac:dyDescent="0.25">
      <c r="A3367">
        <v>26462.75908</v>
      </c>
      <c r="D3367">
        <v>0</v>
      </c>
    </row>
    <row r="3368" spans="1:4" x14ac:dyDescent="0.25">
      <c r="A3368">
        <v>26199.52707</v>
      </c>
      <c r="D3368">
        <v>20346</v>
      </c>
    </row>
    <row r="3369" spans="1:4" x14ac:dyDescent="0.25">
      <c r="A3369">
        <v>6470.5354630000002</v>
      </c>
      <c r="D3369">
        <v>48638</v>
      </c>
    </row>
    <row r="3370" spans="1:4" x14ac:dyDescent="0.25">
      <c r="A3370">
        <v>9501.0054249999994</v>
      </c>
      <c r="D3370">
        <v>46855</v>
      </c>
    </row>
    <row r="3371" spans="1:4" x14ac:dyDescent="0.25">
      <c r="A3371">
        <v>10970.13221</v>
      </c>
      <c r="D3371">
        <v>38873</v>
      </c>
    </row>
    <row r="3372" spans="1:4" x14ac:dyDescent="0.25">
      <c r="A3372">
        <v>2435.6199790000001</v>
      </c>
      <c r="D3372">
        <v>25703</v>
      </c>
    </row>
    <row r="3373" spans="1:4" x14ac:dyDescent="0.25">
      <c r="A3373">
        <v>4362.9312380000001</v>
      </c>
      <c r="D3373">
        <v>58842</v>
      </c>
    </row>
    <row r="3374" spans="1:4" x14ac:dyDescent="0.25">
      <c r="A3374">
        <v>19231.772659999999</v>
      </c>
      <c r="D3374">
        <v>99772</v>
      </c>
    </row>
    <row r="3375" spans="1:4" x14ac:dyDescent="0.25">
      <c r="A3375">
        <v>8382.6301179999991</v>
      </c>
      <c r="D3375">
        <v>19683</v>
      </c>
    </row>
    <row r="3376" spans="1:4" x14ac:dyDescent="0.25">
      <c r="A3376">
        <v>4434.4111720000001</v>
      </c>
      <c r="D3376">
        <v>34549</v>
      </c>
    </row>
    <row r="3377" spans="1:4" x14ac:dyDescent="0.25">
      <c r="A3377">
        <v>2372.1554919999999</v>
      </c>
      <c r="D3377">
        <v>19030</v>
      </c>
    </row>
    <row r="3378" spans="1:4" x14ac:dyDescent="0.25">
      <c r="A3378">
        <v>3611.183505</v>
      </c>
      <c r="D3378">
        <v>63329</v>
      </c>
    </row>
    <row r="3379" spans="1:4" x14ac:dyDescent="0.25">
      <c r="A3379">
        <v>3034.7977169999999</v>
      </c>
      <c r="D3379">
        <v>79253</v>
      </c>
    </row>
    <row r="3380" spans="1:4" x14ac:dyDescent="0.25">
      <c r="A3380">
        <v>9095.0498680000001</v>
      </c>
      <c r="D3380">
        <v>37937</v>
      </c>
    </row>
    <row r="3381" spans="1:4" x14ac:dyDescent="0.25">
      <c r="A3381">
        <v>4884.15708</v>
      </c>
      <c r="D3381">
        <v>21766</v>
      </c>
    </row>
    <row r="3382" spans="1:4" x14ac:dyDescent="0.25">
      <c r="A3382">
        <v>5681.3070559999996</v>
      </c>
      <c r="D3382">
        <v>67132</v>
      </c>
    </row>
    <row r="3383" spans="1:4" x14ac:dyDescent="0.25">
      <c r="A3383">
        <v>2458.5629650000001</v>
      </c>
      <c r="D3383">
        <v>0</v>
      </c>
    </row>
    <row r="3384" spans="1:4" x14ac:dyDescent="0.25">
      <c r="A3384">
        <v>9357.7378210000006</v>
      </c>
      <c r="D3384">
        <v>33060</v>
      </c>
    </row>
    <row r="3385" spans="1:4" x14ac:dyDescent="0.25">
      <c r="A3385">
        <v>2759.9782869999999</v>
      </c>
      <c r="D3385">
        <v>92296</v>
      </c>
    </row>
    <row r="3386" spans="1:4" x14ac:dyDescent="0.25">
      <c r="A3386">
        <v>9635.5837300000003</v>
      </c>
      <c r="D3386">
        <v>90334</v>
      </c>
    </row>
    <row r="3387" spans="1:4" x14ac:dyDescent="0.25">
      <c r="A3387">
        <v>8346.019875</v>
      </c>
      <c r="D3387">
        <v>40105</v>
      </c>
    </row>
    <row r="3388" spans="1:4" x14ac:dyDescent="0.25">
      <c r="A3388">
        <v>8370.5654500000001</v>
      </c>
      <c r="D3388">
        <v>33409</v>
      </c>
    </row>
    <row r="3389" spans="1:4" x14ac:dyDescent="0.25">
      <c r="A3389">
        <v>12689.428040000001</v>
      </c>
      <c r="D3389">
        <v>0</v>
      </c>
    </row>
    <row r="3390" spans="1:4" x14ac:dyDescent="0.25">
      <c r="A3390">
        <v>2538.6263199999999</v>
      </c>
      <c r="D3390">
        <v>18608</v>
      </c>
    </row>
    <row r="3391" spans="1:4" x14ac:dyDescent="0.25">
      <c r="A3391">
        <v>4732.219556</v>
      </c>
      <c r="D3391">
        <v>55385</v>
      </c>
    </row>
    <row r="3392" spans="1:4" x14ac:dyDescent="0.25">
      <c r="A3392">
        <v>8246.8308109999998</v>
      </c>
      <c r="D3392">
        <v>62588</v>
      </c>
    </row>
    <row r="3393" spans="1:4" x14ac:dyDescent="0.25">
      <c r="A3393">
        <v>2548.3935649999999</v>
      </c>
      <c r="D3393">
        <v>22050</v>
      </c>
    </row>
    <row r="3394" spans="1:4" x14ac:dyDescent="0.25">
      <c r="A3394">
        <v>4929.5496990000001</v>
      </c>
      <c r="D3394">
        <v>25632</v>
      </c>
    </row>
    <row r="3395" spans="1:4" x14ac:dyDescent="0.25">
      <c r="A3395">
        <v>3289.1208630000001</v>
      </c>
      <c r="D3395">
        <v>40097</v>
      </c>
    </row>
    <row r="3396" spans="1:4" x14ac:dyDescent="0.25">
      <c r="A3396">
        <v>2771.0450310000001</v>
      </c>
      <c r="D3396">
        <v>50071</v>
      </c>
    </row>
    <row r="3397" spans="1:4" x14ac:dyDescent="0.25">
      <c r="A3397">
        <v>6899.7099490000001</v>
      </c>
      <c r="D3397">
        <v>37308</v>
      </c>
    </row>
    <row r="3398" spans="1:4" x14ac:dyDescent="0.25">
      <c r="A3398">
        <v>5112.3065839999999</v>
      </c>
      <c r="D3398">
        <v>44743</v>
      </c>
    </row>
    <row r="3399" spans="1:4" x14ac:dyDescent="0.25">
      <c r="A3399">
        <v>4109.7936079999999</v>
      </c>
      <c r="D3399">
        <v>86657</v>
      </c>
    </row>
    <row r="3400" spans="1:4" x14ac:dyDescent="0.25">
      <c r="A3400">
        <v>27440.611010000001</v>
      </c>
      <c r="D3400">
        <v>84306</v>
      </c>
    </row>
    <row r="3401" spans="1:4" x14ac:dyDescent="0.25">
      <c r="A3401">
        <v>20957.605039999999</v>
      </c>
      <c r="D3401">
        <v>0</v>
      </c>
    </row>
    <row r="3402" spans="1:4" x14ac:dyDescent="0.25">
      <c r="A3402">
        <v>2548.842787</v>
      </c>
      <c r="D3402">
        <v>47346</v>
      </c>
    </row>
    <row r="3403" spans="1:4" x14ac:dyDescent="0.25">
      <c r="A3403">
        <v>2714.654446</v>
      </c>
      <c r="D3403">
        <v>88545</v>
      </c>
    </row>
    <row r="3404" spans="1:4" x14ac:dyDescent="0.25">
      <c r="A3404">
        <v>5790.4625180000003</v>
      </c>
      <c r="D3404">
        <v>52443</v>
      </c>
    </row>
    <row r="3405" spans="1:4" x14ac:dyDescent="0.25">
      <c r="A3405">
        <v>7627.3147900000004</v>
      </c>
      <c r="D3405">
        <v>36084</v>
      </c>
    </row>
    <row r="3406" spans="1:4" x14ac:dyDescent="0.25">
      <c r="A3406">
        <v>7903.9933739999997</v>
      </c>
      <c r="D3406">
        <v>35406</v>
      </c>
    </row>
    <row r="3407" spans="1:4" x14ac:dyDescent="0.25">
      <c r="A3407">
        <v>5293.717318</v>
      </c>
      <c r="D3407">
        <v>0</v>
      </c>
    </row>
    <row r="3408" spans="1:4" x14ac:dyDescent="0.25">
      <c r="A3408">
        <v>3673.9907480000002</v>
      </c>
      <c r="D3408">
        <v>41185</v>
      </c>
    </row>
    <row r="3409" spans="1:4" x14ac:dyDescent="0.25">
      <c r="A3409">
        <v>21592.10096</v>
      </c>
      <c r="D3409">
        <v>51204</v>
      </c>
    </row>
    <row r="3410" spans="1:4" x14ac:dyDescent="0.25">
      <c r="A3410">
        <v>2452.059049</v>
      </c>
      <c r="D3410">
        <v>30216</v>
      </c>
    </row>
    <row r="3411" spans="1:4" x14ac:dyDescent="0.25">
      <c r="A3411">
        <v>7255.7144529999996</v>
      </c>
      <c r="D3411">
        <v>10710</v>
      </c>
    </row>
    <row r="3412" spans="1:4" x14ac:dyDescent="0.25">
      <c r="A3412">
        <v>7412.9620139999997</v>
      </c>
      <c r="D3412">
        <v>0</v>
      </c>
    </row>
    <row r="3413" spans="1:4" x14ac:dyDescent="0.25">
      <c r="A3413">
        <v>9048.9834470000005</v>
      </c>
      <c r="D3413">
        <v>0</v>
      </c>
    </row>
    <row r="3414" spans="1:4" x14ac:dyDescent="0.25">
      <c r="A3414">
        <v>4270.0343940000002</v>
      </c>
      <c r="D3414">
        <v>0</v>
      </c>
    </row>
    <row r="3415" spans="1:4" x14ac:dyDescent="0.25">
      <c r="A3415">
        <v>4929.5496990000001</v>
      </c>
      <c r="D3415">
        <v>25632</v>
      </c>
    </row>
    <row r="3416" spans="1:4" x14ac:dyDescent="0.25">
      <c r="A3416">
        <v>3539.9715900000001</v>
      </c>
      <c r="D3416">
        <v>0</v>
      </c>
    </row>
    <row r="3417" spans="1:4" x14ac:dyDescent="0.25">
      <c r="A3417">
        <v>5568.8892450000003</v>
      </c>
      <c r="D3417">
        <v>53295</v>
      </c>
    </row>
    <row r="3418" spans="1:4" x14ac:dyDescent="0.25">
      <c r="A3418">
        <v>9817.0269360000002</v>
      </c>
      <c r="D3418">
        <v>0</v>
      </c>
    </row>
    <row r="3419" spans="1:4" x14ac:dyDescent="0.25">
      <c r="A3419">
        <v>2542.8457629999998</v>
      </c>
      <c r="D3419">
        <v>37072</v>
      </c>
    </row>
    <row r="3420" spans="1:4" x14ac:dyDescent="0.25">
      <c r="A3420">
        <v>10484.915349999999</v>
      </c>
      <c r="D3420">
        <v>61108</v>
      </c>
    </row>
    <row r="3421" spans="1:4" x14ac:dyDescent="0.25">
      <c r="A3421">
        <v>6310.4001939999998</v>
      </c>
      <c r="D3421">
        <v>79880</v>
      </c>
    </row>
    <row r="3422" spans="1:4" x14ac:dyDescent="0.25">
      <c r="A3422">
        <v>8106.2215390000001</v>
      </c>
      <c r="D3422">
        <v>81580</v>
      </c>
    </row>
    <row r="3423" spans="1:4" x14ac:dyDescent="0.25">
      <c r="A3423">
        <v>3398.0073670000002</v>
      </c>
      <c r="D3423">
        <v>0</v>
      </c>
    </row>
    <row r="3424" spans="1:4" x14ac:dyDescent="0.25">
      <c r="A3424">
        <v>16301.9676</v>
      </c>
      <c r="D3424">
        <v>19614</v>
      </c>
    </row>
    <row r="3425" spans="1:4" x14ac:dyDescent="0.25">
      <c r="A3425">
        <v>2722.4087760000002</v>
      </c>
      <c r="D3425">
        <v>58620</v>
      </c>
    </row>
    <row r="3426" spans="1:4" x14ac:dyDescent="0.25">
      <c r="A3426">
        <v>15789.65496</v>
      </c>
      <c r="D3426">
        <v>0</v>
      </c>
    </row>
    <row r="3427" spans="1:4" x14ac:dyDescent="0.25">
      <c r="A3427">
        <v>4904.8947310000003</v>
      </c>
      <c r="D3427">
        <v>12902</v>
      </c>
    </row>
    <row r="3428" spans="1:4" x14ac:dyDescent="0.25">
      <c r="A3428">
        <v>3785.7547869999999</v>
      </c>
      <c r="D3428">
        <v>26318</v>
      </c>
    </row>
    <row r="3429" spans="1:4" x14ac:dyDescent="0.25">
      <c r="A3429">
        <v>4200.818894</v>
      </c>
      <c r="D3429">
        <v>20263</v>
      </c>
    </row>
    <row r="3430" spans="1:4" x14ac:dyDescent="0.25">
      <c r="A3430">
        <v>3619.060986</v>
      </c>
      <c r="D3430">
        <v>0</v>
      </c>
    </row>
    <row r="3431" spans="1:4" x14ac:dyDescent="0.25">
      <c r="A3431">
        <v>4880.7136259999997</v>
      </c>
      <c r="D3431">
        <v>52819</v>
      </c>
    </row>
    <row r="3432" spans="1:4" x14ac:dyDescent="0.25">
      <c r="A3432">
        <v>12687.154839999999</v>
      </c>
      <c r="D3432">
        <v>63918</v>
      </c>
    </row>
    <row r="3433" spans="1:4" x14ac:dyDescent="0.25">
      <c r="A3433">
        <v>4848.9018299999998</v>
      </c>
      <c r="D3433">
        <v>0</v>
      </c>
    </row>
    <row r="3434" spans="1:4" x14ac:dyDescent="0.25">
      <c r="A3434">
        <v>4334.0640960000001</v>
      </c>
      <c r="D3434">
        <v>23904</v>
      </c>
    </row>
    <row r="3435" spans="1:4" x14ac:dyDescent="0.25">
      <c r="A3435">
        <v>6677.418103</v>
      </c>
      <c r="D3435">
        <v>0</v>
      </c>
    </row>
    <row r="3436" spans="1:4" x14ac:dyDescent="0.25">
      <c r="A3436">
        <v>8973.1109049999995</v>
      </c>
      <c r="D3436">
        <v>69736</v>
      </c>
    </row>
    <row r="3437" spans="1:4" x14ac:dyDescent="0.25">
      <c r="A3437">
        <v>7109.2965480000003</v>
      </c>
      <c r="D3437">
        <v>69700</v>
      </c>
    </row>
    <row r="3438" spans="1:4" x14ac:dyDescent="0.25">
      <c r="A3438">
        <v>10208.927610000001</v>
      </c>
      <c r="D3438">
        <v>35482</v>
      </c>
    </row>
    <row r="3439" spans="1:4" x14ac:dyDescent="0.25">
      <c r="A3439">
        <v>2719.5069960000001</v>
      </c>
      <c r="D3439">
        <v>14030</v>
      </c>
    </row>
    <row r="3440" spans="1:4" x14ac:dyDescent="0.25">
      <c r="A3440">
        <v>4465.6043589999999</v>
      </c>
      <c r="D3440">
        <v>50909</v>
      </c>
    </row>
    <row r="3441" spans="1:4" x14ac:dyDescent="0.25">
      <c r="A3441">
        <v>5593.4340089999996</v>
      </c>
      <c r="D3441">
        <v>96406</v>
      </c>
    </row>
    <row r="3442" spans="1:4" x14ac:dyDescent="0.25">
      <c r="A3442">
        <v>6768.9970270000003</v>
      </c>
      <c r="D3442">
        <v>77001</v>
      </c>
    </row>
    <row r="3443" spans="1:4" x14ac:dyDescent="0.25">
      <c r="A3443">
        <v>2454.5893609999998</v>
      </c>
      <c r="D3443">
        <v>0</v>
      </c>
    </row>
    <row r="3444" spans="1:4" x14ac:dyDescent="0.25">
      <c r="A3444">
        <v>2576.3806789999999</v>
      </c>
      <c r="D3444">
        <v>24732</v>
      </c>
    </row>
    <row r="3445" spans="1:4" x14ac:dyDescent="0.25">
      <c r="A3445">
        <v>4282.9479709999996</v>
      </c>
      <c r="D3445">
        <v>40864</v>
      </c>
    </row>
    <row r="3446" spans="1:4" x14ac:dyDescent="0.25">
      <c r="A3446">
        <v>5845.4262010000002</v>
      </c>
      <c r="D3446">
        <v>43145</v>
      </c>
    </row>
    <row r="3447" spans="1:4" x14ac:dyDescent="0.25">
      <c r="A3447">
        <v>10484.915349999999</v>
      </c>
      <c r="D3447">
        <v>61108</v>
      </c>
    </row>
    <row r="3448" spans="1:4" x14ac:dyDescent="0.25">
      <c r="A3448">
        <v>5509.3777810000001</v>
      </c>
      <c r="D3448">
        <v>34236</v>
      </c>
    </row>
    <row r="3449" spans="1:4" x14ac:dyDescent="0.25">
      <c r="A3449">
        <v>3011.3446859999999</v>
      </c>
      <c r="D3449">
        <v>39010</v>
      </c>
    </row>
    <row r="3450" spans="1:4" x14ac:dyDescent="0.25">
      <c r="A3450">
        <v>2698.355517</v>
      </c>
      <c r="D3450">
        <v>88867</v>
      </c>
    </row>
    <row r="3451" spans="1:4" x14ac:dyDescent="0.25">
      <c r="A3451">
        <v>6105.8016369999996</v>
      </c>
      <c r="D3451">
        <v>0</v>
      </c>
    </row>
    <row r="3452" spans="1:4" x14ac:dyDescent="0.25">
      <c r="A3452">
        <v>8558.0387950000004</v>
      </c>
      <c r="D3452">
        <v>13908</v>
      </c>
    </row>
    <row r="3453" spans="1:4" x14ac:dyDescent="0.25">
      <c r="A3453">
        <v>5568.9475339999999</v>
      </c>
      <c r="D3453">
        <v>0</v>
      </c>
    </row>
    <row r="3454" spans="1:4" x14ac:dyDescent="0.25">
      <c r="A3454">
        <v>11042.290059999999</v>
      </c>
      <c r="D3454">
        <v>0</v>
      </c>
    </row>
    <row r="3455" spans="1:4" x14ac:dyDescent="0.25">
      <c r="A3455">
        <v>23594.680199999999</v>
      </c>
      <c r="D3455">
        <v>76358</v>
      </c>
    </row>
    <row r="3456" spans="1:4" x14ac:dyDescent="0.25">
      <c r="A3456">
        <v>4726.8693270000003</v>
      </c>
      <c r="D3456">
        <v>13037</v>
      </c>
    </row>
    <row r="3457" spans="1:4" x14ac:dyDescent="0.25">
      <c r="A3457">
        <v>6054.4883870000003</v>
      </c>
      <c r="D3457">
        <v>17200</v>
      </c>
    </row>
    <row r="3458" spans="1:4" x14ac:dyDescent="0.25">
      <c r="A3458">
        <v>9654.5233069999995</v>
      </c>
      <c r="D3458">
        <v>67772</v>
      </c>
    </row>
    <row r="3459" spans="1:4" x14ac:dyDescent="0.25">
      <c r="A3459">
        <v>47155.62558</v>
      </c>
      <c r="D3459">
        <v>39891</v>
      </c>
    </row>
    <row r="3460" spans="1:4" x14ac:dyDescent="0.25">
      <c r="A3460">
        <v>4530.3854270000002</v>
      </c>
      <c r="D3460">
        <v>52957</v>
      </c>
    </row>
    <row r="3461" spans="1:4" x14ac:dyDescent="0.25">
      <c r="A3461">
        <v>7276.3406089999999</v>
      </c>
      <c r="D3461">
        <v>0</v>
      </c>
    </row>
    <row r="3462" spans="1:4" x14ac:dyDescent="0.25">
      <c r="A3462">
        <v>3861.486269</v>
      </c>
      <c r="D3462">
        <v>93272</v>
      </c>
    </row>
    <row r="3463" spans="1:4" x14ac:dyDescent="0.25">
      <c r="A3463">
        <v>7054.7763169999998</v>
      </c>
      <c r="D3463">
        <v>0</v>
      </c>
    </row>
    <row r="3464" spans="1:4" x14ac:dyDescent="0.25">
      <c r="A3464">
        <v>15167.044019999999</v>
      </c>
      <c r="D3464">
        <v>40467</v>
      </c>
    </row>
    <row r="3465" spans="1:4" x14ac:dyDescent="0.25">
      <c r="A3465">
        <v>7126.4717030000002</v>
      </c>
      <c r="D3465">
        <v>30895</v>
      </c>
    </row>
    <row r="3466" spans="1:4" x14ac:dyDescent="0.25">
      <c r="A3466">
        <v>2034.9930429999999</v>
      </c>
      <c r="D3466">
        <v>0</v>
      </c>
    </row>
    <row r="3467" spans="1:4" x14ac:dyDescent="0.25">
      <c r="A3467">
        <v>30718.812399999999</v>
      </c>
      <c r="D3467">
        <v>90607</v>
      </c>
    </row>
    <row r="3468" spans="1:4" x14ac:dyDescent="0.25">
      <c r="A3468">
        <v>4221.3125440000003</v>
      </c>
      <c r="D3468">
        <v>0</v>
      </c>
    </row>
    <row r="3469" spans="1:4" x14ac:dyDescent="0.25">
      <c r="A3469">
        <v>9701.0272710000008</v>
      </c>
      <c r="D3469">
        <v>45668</v>
      </c>
    </row>
    <row r="3470" spans="1:4" x14ac:dyDescent="0.25">
      <c r="A3470">
        <v>4502.8675620000004</v>
      </c>
      <c r="D3470">
        <v>0</v>
      </c>
    </row>
    <row r="3471" spans="1:4" x14ac:dyDescent="0.25">
      <c r="A3471">
        <v>11009.13049</v>
      </c>
      <c r="D3471">
        <v>51643</v>
      </c>
    </row>
    <row r="3472" spans="1:4" x14ac:dyDescent="0.25">
      <c r="A3472">
        <v>2713.5603759999999</v>
      </c>
      <c r="D3472">
        <v>0</v>
      </c>
    </row>
    <row r="3473" spans="1:4" x14ac:dyDescent="0.25">
      <c r="A3473">
        <v>22103.5072</v>
      </c>
      <c r="D3473">
        <v>0</v>
      </c>
    </row>
    <row r="3474" spans="1:4" x14ac:dyDescent="0.25">
      <c r="A3474">
        <v>5633.5317029999997</v>
      </c>
      <c r="D3474">
        <v>90289</v>
      </c>
    </row>
    <row r="3475" spans="1:4" x14ac:dyDescent="0.25">
      <c r="A3475">
        <v>4237.3707690000001</v>
      </c>
      <c r="D3475">
        <v>29465</v>
      </c>
    </row>
    <row r="3476" spans="1:4" x14ac:dyDescent="0.25">
      <c r="A3476">
        <v>2858.2873709999999</v>
      </c>
      <c r="D3476">
        <v>81893</v>
      </c>
    </row>
    <row r="3477" spans="1:4" x14ac:dyDescent="0.25">
      <c r="A3477">
        <v>9366.8162809999994</v>
      </c>
      <c r="D3477">
        <v>60613</v>
      </c>
    </row>
    <row r="3478" spans="1:4" x14ac:dyDescent="0.25">
      <c r="A3478">
        <v>9152.4895109999998</v>
      </c>
      <c r="D3478">
        <v>60423</v>
      </c>
    </row>
    <row r="3479" spans="1:4" x14ac:dyDescent="0.25">
      <c r="A3479">
        <v>5406.8766109999997</v>
      </c>
      <c r="D3479">
        <v>27166</v>
      </c>
    </row>
    <row r="3480" spans="1:4" x14ac:dyDescent="0.25">
      <c r="A3480">
        <v>7086.1760119999999</v>
      </c>
      <c r="D3480">
        <v>0</v>
      </c>
    </row>
    <row r="3481" spans="1:4" x14ac:dyDescent="0.25">
      <c r="A3481">
        <v>17288.554049999999</v>
      </c>
      <c r="D3481">
        <v>0</v>
      </c>
    </row>
    <row r="3482" spans="1:4" x14ac:dyDescent="0.25">
      <c r="A3482">
        <v>2472.2538930000001</v>
      </c>
      <c r="D3482">
        <v>62006</v>
      </c>
    </row>
    <row r="3483" spans="1:4" x14ac:dyDescent="0.25">
      <c r="A3483">
        <v>2432.1692229999999</v>
      </c>
      <c r="D3483">
        <v>0</v>
      </c>
    </row>
    <row r="3484" spans="1:4" x14ac:dyDescent="0.25">
      <c r="A3484">
        <v>25464.820589999999</v>
      </c>
      <c r="D3484">
        <v>13663</v>
      </c>
    </row>
    <row r="3485" spans="1:4" x14ac:dyDescent="0.25">
      <c r="A3485">
        <v>2229.3617730000001</v>
      </c>
      <c r="D3485">
        <v>0</v>
      </c>
    </row>
    <row r="3486" spans="1:4" x14ac:dyDescent="0.25">
      <c r="A3486">
        <v>2507.8846619999999</v>
      </c>
      <c r="D3486">
        <v>97673</v>
      </c>
    </row>
    <row r="3487" spans="1:4" x14ac:dyDescent="0.25">
      <c r="A3487">
        <v>9500.0816699999996</v>
      </c>
      <c r="D3487">
        <v>96276</v>
      </c>
    </row>
    <row r="3488" spans="1:4" x14ac:dyDescent="0.25">
      <c r="A3488">
        <v>2935.9883460000001</v>
      </c>
      <c r="D3488">
        <v>73847</v>
      </c>
    </row>
    <row r="3489" spans="1:4" x14ac:dyDescent="0.25">
      <c r="A3489">
        <v>5493.0221300000003</v>
      </c>
      <c r="D3489">
        <v>24976</v>
      </c>
    </row>
    <row r="3490" spans="1:4" x14ac:dyDescent="0.25">
      <c r="A3490">
        <v>5386.3251739999996</v>
      </c>
      <c r="D3490">
        <v>33716</v>
      </c>
    </row>
    <row r="3491" spans="1:4" x14ac:dyDescent="0.25">
      <c r="A3491">
        <v>4384.8546159999996</v>
      </c>
      <c r="D3491">
        <v>23480</v>
      </c>
    </row>
    <row r="3492" spans="1:4" x14ac:dyDescent="0.25">
      <c r="A3492">
        <v>5789.8509000000004</v>
      </c>
      <c r="D3492">
        <v>77221</v>
      </c>
    </row>
    <row r="3493" spans="1:4" x14ac:dyDescent="0.25">
      <c r="A3493">
        <v>5678.0501670000003</v>
      </c>
      <c r="D3493">
        <v>0</v>
      </c>
    </row>
    <row r="3494" spans="1:4" x14ac:dyDescent="0.25">
      <c r="A3494">
        <v>4944.2403450000002</v>
      </c>
      <c r="D3494">
        <v>40463</v>
      </c>
    </row>
    <row r="3495" spans="1:4" x14ac:dyDescent="0.25">
      <c r="A3495">
        <v>7507.4553720000004</v>
      </c>
      <c r="D3495">
        <v>60920</v>
      </c>
    </row>
    <row r="3496" spans="1:4" x14ac:dyDescent="0.25">
      <c r="A3496">
        <v>5332.4626939999998</v>
      </c>
      <c r="D3496">
        <v>68931</v>
      </c>
    </row>
    <row r="3497" spans="1:4" x14ac:dyDescent="0.25">
      <c r="A3497">
        <v>5475.3376179999996</v>
      </c>
      <c r="D3497">
        <v>88251</v>
      </c>
    </row>
    <row r="3498" spans="1:4" x14ac:dyDescent="0.25">
      <c r="A3498">
        <v>2274.647023</v>
      </c>
      <c r="D3498">
        <v>0</v>
      </c>
    </row>
    <row r="3499" spans="1:4" x14ac:dyDescent="0.25">
      <c r="A3499">
        <v>6005.2147919999998</v>
      </c>
      <c r="D3499">
        <v>26876</v>
      </c>
    </row>
    <row r="3500" spans="1:4" x14ac:dyDescent="0.25">
      <c r="A3500">
        <v>18321.419030000001</v>
      </c>
      <c r="D3500">
        <v>88592</v>
      </c>
    </row>
    <row r="3501" spans="1:4" x14ac:dyDescent="0.25">
      <c r="A3501">
        <v>8078.5308500000001</v>
      </c>
      <c r="D3501">
        <v>0</v>
      </c>
    </row>
    <row r="3502" spans="1:4" x14ac:dyDescent="0.25">
      <c r="A3502">
        <v>3664.22055</v>
      </c>
      <c r="D3502">
        <v>0</v>
      </c>
    </row>
    <row r="3503" spans="1:4" x14ac:dyDescent="0.25">
      <c r="A3503">
        <v>2960.0293280000001</v>
      </c>
      <c r="D3503">
        <v>0</v>
      </c>
    </row>
    <row r="3504" spans="1:4" x14ac:dyDescent="0.25">
      <c r="A3504">
        <v>2496.1670039999999</v>
      </c>
      <c r="D3504">
        <v>49136</v>
      </c>
    </row>
    <row r="3505" spans="1:4" x14ac:dyDescent="0.25">
      <c r="A3505">
        <v>4650.6827700000003</v>
      </c>
      <c r="D3505">
        <v>0</v>
      </c>
    </row>
    <row r="3506" spans="1:4" x14ac:dyDescent="0.25">
      <c r="A3506">
        <v>14002.378189999999</v>
      </c>
      <c r="D3506">
        <v>67627</v>
      </c>
    </row>
    <row r="3507" spans="1:4" x14ac:dyDescent="0.25">
      <c r="A3507">
        <v>7462.9262630000003</v>
      </c>
      <c r="D3507">
        <v>70263</v>
      </c>
    </row>
    <row r="3508" spans="1:4" x14ac:dyDescent="0.25">
      <c r="A3508">
        <v>3653.703458</v>
      </c>
      <c r="D3508">
        <v>74126</v>
      </c>
    </row>
    <row r="3509" spans="1:4" x14ac:dyDescent="0.25">
      <c r="A3509">
        <v>5638.5438329999997</v>
      </c>
      <c r="D3509">
        <v>74286</v>
      </c>
    </row>
    <row r="3510" spans="1:4" x14ac:dyDescent="0.25">
      <c r="A3510">
        <v>4475.0521200000003</v>
      </c>
      <c r="D3510">
        <v>97949</v>
      </c>
    </row>
    <row r="3511" spans="1:4" x14ac:dyDescent="0.25">
      <c r="A3511">
        <v>2719.8530230000001</v>
      </c>
      <c r="D3511">
        <v>41005</v>
      </c>
    </row>
    <row r="3512" spans="1:4" x14ac:dyDescent="0.25">
      <c r="A3512">
        <v>4542.4053459999996</v>
      </c>
      <c r="D3512">
        <v>29875</v>
      </c>
    </row>
    <row r="3513" spans="1:4" x14ac:dyDescent="0.25">
      <c r="A3513">
        <v>12875.598739999999</v>
      </c>
      <c r="D3513">
        <v>26121</v>
      </c>
    </row>
    <row r="3514" spans="1:4" x14ac:dyDescent="0.25">
      <c r="A3514">
        <v>2300.6915469999999</v>
      </c>
      <c r="D3514">
        <v>25905</v>
      </c>
    </row>
    <row r="3515" spans="1:4" x14ac:dyDescent="0.25">
      <c r="A3515">
        <v>8364.5590030000003</v>
      </c>
      <c r="D3515">
        <v>72117</v>
      </c>
    </row>
    <row r="3516" spans="1:4" x14ac:dyDescent="0.25">
      <c r="A3516">
        <v>14024.358389999999</v>
      </c>
      <c r="D3516">
        <v>81872</v>
      </c>
    </row>
    <row r="3517" spans="1:4" x14ac:dyDescent="0.25">
      <c r="A3517">
        <v>27789.692350000001</v>
      </c>
      <c r="D3517">
        <v>33806</v>
      </c>
    </row>
    <row r="3518" spans="1:4" x14ac:dyDescent="0.25">
      <c r="A3518">
        <v>3588.9264910000002</v>
      </c>
      <c r="D3518">
        <v>0</v>
      </c>
    </row>
    <row r="3519" spans="1:4" x14ac:dyDescent="0.25">
      <c r="A3519">
        <v>4386.2775579999998</v>
      </c>
      <c r="D3519">
        <v>10621</v>
      </c>
    </row>
    <row r="3520" spans="1:4" x14ac:dyDescent="0.25">
      <c r="A3520">
        <v>6647.8461870000001</v>
      </c>
      <c r="D3520">
        <v>0</v>
      </c>
    </row>
    <row r="3521" spans="1:4" x14ac:dyDescent="0.25">
      <c r="A3521">
        <v>6753.4284129999996</v>
      </c>
      <c r="D3521">
        <v>44213</v>
      </c>
    </row>
    <row r="3522" spans="1:4" x14ac:dyDescent="0.25">
      <c r="A3522">
        <v>4762.823136</v>
      </c>
      <c r="D3522">
        <v>0</v>
      </c>
    </row>
    <row r="3523" spans="1:4" x14ac:dyDescent="0.25">
      <c r="A3523">
        <v>4904.8947310000003</v>
      </c>
      <c r="D3523">
        <v>12902</v>
      </c>
    </row>
    <row r="3524" spans="1:4" x14ac:dyDescent="0.25">
      <c r="A3524">
        <v>4764.8617389999999</v>
      </c>
      <c r="D3524">
        <v>78757</v>
      </c>
    </row>
    <row r="3525" spans="1:4" x14ac:dyDescent="0.25">
      <c r="A3525">
        <v>3567.5037550000002</v>
      </c>
      <c r="D3525">
        <v>0</v>
      </c>
    </row>
    <row r="3526" spans="1:4" x14ac:dyDescent="0.25">
      <c r="A3526">
        <v>3903.8022620000002</v>
      </c>
      <c r="D3526">
        <v>51833</v>
      </c>
    </row>
    <row r="3527" spans="1:4" x14ac:dyDescent="0.25">
      <c r="A3527">
        <v>10442.43404</v>
      </c>
      <c r="D3527">
        <v>30786</v>
      </c>
    </row>
    <row r="3528" spans="1:4" x14ac:dyDescent="0.25">
      <c r="A3528">
        <v>2498.9630609999999</v>
      </c>
      <c r="D3528">
        <v>76792</v>
      </c>
    </row>
    <row r="3529" spans="1:4" x14ac:dyDescent="0.25">
      <c r="A3529">
        <v>2862.5630590000001</v>
      </c>
      <c r="D3529">
        <v>76356</v>
      </c>
    </row>
    <row r="3530" spans="1:4" x14ac:dyDescent="0.25">
      <c r="A3530">
        <v>5989.7739309999997</v>
      </c>
      <c r="D3530">
        <v>66839</v>
      </c>
    </row>
    <row r="3531" spans="1:4" x14ac:dyDescent="0.25">
      <c r="A3531">
        <v>7143.0358729999998</v>
      </c>
      <c r="D3531">
        <v>59789</v>
      </c>
    </row>
    <row r="3532" spans="1:4" x14ac:dyDescent="0.25">
      <c r="A3532">
        <v>2549.7860690000002</v>
      </c>
      <c r="D3532">
        <v>72217</v>
      </c>
    </row>
    <row r="3533" spans="1:4" x14ac:dyDescent="0.25">
      <c r="A3533">
        <v>12047.775</v>
      </c>
      <c r="D3533">
        <v>43324</v>
      </c>
    </row>
    <row r="3534" spans="1:4" x14ac:dyDescent="0.25">
      <c r="A3534">
        <v>20461.154500000001</v>
      </c>
      <c r="D3534">
        <v>87502</v>
      </c>
    </row>
    <row r="3535" spans="1:4" x14ac:dyDescent="0.25">
      <c r="A3535">
        <v>2781.589027</v>
      </c>
      <c r="D3535">
        <v>0</v>
      </c>
    </row>
    <row r="3536" spans="1:4" x14ac:dyDescent="0.25">
      <c r="A3536">
        <v>4834.7104929999996</v>
      </c>
      <c r="D3536">
        <v>38713</v>
      </c>
    </row>
    <row r="3537" spans="1:4" x14ac:dyDescent="0.25">
      <c r="A3537">
        <v>7610.5401529999999</v>
      </c>
      <c r="D3537">
        <v>51878</v>
      </c>
    </row>
    <row r="3538" spans="1:4" x14ac:dyDescent="0.25">
      <c r="A3538">
        <v>2159.2514729999998</v>
      </c>
      <c r="D3538">
        <v>0</v>
      </c>
    </row>
    <row r="3539" spans="1:4" x14ac:dyDescent="0.25">
      <c r="A3539">
        <v>8420.4311899999993</v>
      </c>
      <c r="D3539">
        <v>28617</v>
      </c>
    </row>
    <row r="3540" spans="1:4" x14ac:dyDescent="0.25">
      <c r="A3540">
        <v>13530.029060000001</v>
      </c>
      <c r="D3540">
        <v>75037</v>
      </c>
    </row>
    <row r="3541" spans="1:4" x14ac:dyDescent="0.25">
      <c r="A3541">
        <v>8798.3125149999996</v>
      </c>
      <c r="D3541">
        <v>24550</v>
      </c>
    </row>
    <row r="3542" spans="1:4" x14ac:dyDescent="0.25">
      <c r="A3542">
        <v>4595.0439660000002</v>
      </c>
      <c r="D3542">
        <v>0</v>
      </c>
    </row>
    <row r="3543" spans="1:4" x14ac:dyDescent="0.25">
      <c r="A3543">
        <v>6545.8028960000001</v>
      </c>
      <c r="D3543">
        <v>55366</v>
      </c>
    </row>
    <row r="3544" spans="1:4" x14ac:dyDescent="0.25">
      <c r="A3544">
        <v>5443.7615239999996</v>
      </c>
      <c r="D3544">
        <v>41449</v>
      </c>
    </row>
    <row r="3545" spans="1:4" x14ac:dyDescent="0.25">
      <c r="A3545">
        <v>7957.6301009999997</v>
      </c>
      <c r="D3545">
        <v>51125</v>
      </c>
    </row>
    <row r="3546" spans="1:4" x14ac:dyDescent="0.25">
      <c r="A3546">
        <v>2444.7413069999998</v>
      </c>
      <c r="D3546">
        <v>0</v>
      </c>
    </row>
    <row r="3547" spans="1:4" x14ac:dyDescent="0.25">
      <c r="A3547">
        <v>8590.3349830000006</v>
      </c>
      <c r="D3547">
        <v>63110</v>
      </c>
    </row>
    <row r="3548" spans="1:4" x14ac:dyDescent="0.25">
      <c r="A3548">
        <v>2730.3537999999999</v>
      </c>
      <c r="D3548">
        <v>63401</v>
      </c>
    </row>
    <row r="3549" spans="1:4" x14ac:dyDescent="0.25">
      <c r="A3549">
        <v>2925.7266850000001</v>
      </c>
      <c r="D3549">
        <v>30752</v>
      </c>
    </row>
    <row r="3550" spans="1:4" x14ac:dyDescent="0.25">
      <c r="A3550">
        <v>5331.7372839999998</v>
      </c>
      <c r="D3550">
        <v>60986</v>
      </c>
    </row>
    <row r="3551" spans="1:4" x14ac:dyDescent="0.25">
      <c r="A3551">
        <v>11320.82704</v>
      </c>
      <c r="D3551">
        <v>41692</v>
      </c>
    </row>
    <row r="3552" spans="1:4" x14ac:dyDescent="0.25">
      <c r="A3552">
        <v>5130.8239510000003</v>
      </c>
      <c r="D3552">
        <v>12940</v>
      </c>
    </row>
    <row r="3553" spans="1:4" x14ac:dyDescent="0.25">
      <c r="A3553">
        <v>7919.832069</v>
      </c>
      <c r="D3553">
        <v>0</v>
      </c>
    </row>
    <row r="3554" spans="1:4" x14ac:dyDescent="0.25">
      <c r="A3554">
        <v>2619.3373759999999</v>
      </c>
      <c r="D3554">
        <v>78618</v>
      </c>
    </row>
    <row r="3555" spans="1:4" x14ac:dyDescent="0.25">
      <c r="A3555">
        <v>9591.232645</v>
      </c>
      <c r="D3555">
        <v>54538</v>
      </c>
    </row>
    <row r="3556" spans="1:4" x14ac:dyDescent="0.25">
      <c r="A3556">
        <v>4196.6521759999996</v>
      </c>
      <c r="D3556">
        <v>0</v>
      </c>
    </row>
    <row r="3557" spans="1:4" x14ac:dyDescent="0.25">
      <c r="A3557">
        <v>7887.9649449999997</v>
      </c>
      <c r="D3557">
        <v>76590</v>
      </c>
    </row>
    <row r="3558" spans="1:4" x14ac:dyDescent="0.25">
      <c r="A3558">
        <v>8676.6986309999993</v>
      </c>
      <c r="D3558">
        <v>76214</v>
      </c>
    </row>
    <row r="3559" spans="1:4" x14ac:dyDescent="0.25">
      <c r="A3559">
        <v>6383.6111360000004</v>
      </c>
      <c r="D3559">
        <v>0</v>
      </c>
    </row>
    <row r="3560" spans="1:4" x14ac:dyDescent="0.25">
      <c r="A3560">
        <v>6568.7587700000004</v>
      </c>
      <c r="D3560">
        <v>25876</v>
      </c>
    </row>
    <row r="3561" spans="1:4" x14ac:dyDescent="0.25">
      <c r="A3561">
        <v>3644.8335539999998</v>
      </c>
      <c r="D3561">
        <v>82477</v>
      </c>
    </row>
    <row r="3562" spans="1:4" x14ac:dyDescent="0.25">
      <c r="A3562">
        <v>3910.697956</v>
      </c>
      <c r="D3562">
        <v>58713</v>
      </c>
    </row>
    <row r="3563" spans="1:4" x14ac:dyDescent="0.25">
      <c r="A3563">
        <v>18704.850549999999</v>
      </c>
      <c r="D3563">
        <v>64929</v>
      </c>
    </row>
    <row r="3564" spans="1:4" x14ac:dyDescent="0.25">
      <c r="A3564">
        <v>24337.381809999999</v>
      </c>
      <c r="D3564">
        <v>0</v>
      </c>
    </row>
    <row r="3565" spans="1:4" x14ac:dyDescent="0.25">
      <c r="A3565">
        <v>12547.428879999999</v>
      </c>
      <c r="D3565">
        <v>32857</v>
      </c>
    </row>
    <row r="3566" spans="1:4" x14ac:dyDescent="0.25">
      <c r="A3566">
        <v>4582.6852650000001</v>
      </c>
      <c r="D3566">
        <v>19065</v>
      </c>
    </row>
    <row r="3567" spans="1:4" x14ac:dyDescent="0.25">
      <c r="A3567">
        <v>2864.0939840000001</v>
      </c>
      <c r="D3567">
        <v>0</v>
      </c>
    </row>
    <row r="3568" spans="1:4" x14ac:dyDescent="0.25">
      <c r="A3568">
        <v>30850.586770000002</v>
      </c>
      <c r="D3568">
        <v>25503</v>
      </c>
    </row>
    <row r="3569" spans="1:4" x14ac:dyDescent="0.25">
      <c r="A3569">
        <v>7366.0935470000004</v>
      </c>
      <c r="D3569">
        <v>30250</v>
      </c>
    </row>
    <row r="3570" spans="1:4" x14ac:dyDescent="0.25">
      <c r="A3570">
        <v>4224.8323030000001</v>
      </c>
      <c r="D3570">
        <v>0</v>
      </c>
    </row>
    <row r="3571" spans="1:4" x14ac:dyDescent="0.25">
      <c r="A3571">
        <v>8256.2978000000003</v>
      </c>
      <c r="D3571">
        <v>62902</v>
      </c>
    </row>
    <row r="3572" spans="1:4" x14ac:dyDescent="0.25">
      <c r="A3572">
        <v>7498.8245150000002</v>
      </c>
      <c r="D3572">
        <v>0</v>
      </c>
    </row>
    <row r="3573" spans="1:4" x14ac:dyDescent="0.25">
      <c r="A3573">
        <v>25626.706989999999</v>
      </c>
      <c r="D3573">
        <v>14278</v>
      </c>
    </row>
    <row r="3574" spans="1:4" x14ac:dyDescent="0.25">
      <c r="A3574">
        <v>5989.7739309999997</v>
      </c>
      <c r="D3574">
        <v>66839</v>
      </c>
    </row>
    <row r="3575" spans="1:4" x14ac:dyDescent="0.25">
      <c r="A3575">
        <v>2530.8101670000001</v>
      </c>
      <c r="D3575">
        <v>37811</v>
      </c>
    </row>
    <row r="3576" spans="1:4" x14ac:dyDescent="0.25">
      <c r="A3576">
        <v>13569.24071</v>
      </c>
      <c r="D3576">
        <v>20978</v>
      </c>
    </row>
    <row r="3577" spans="1:4" x14ac:dyDescent="0.25">
      <c r="A3577">
        <v>13113.138650000001</v>
      </c>
      <c r="D3577">
        <v>28519</v>
      </c>
    </row>
    <row r="3578" spans="1:4" x14ac:dyDescent="0.25">
      <c r="A3578">
        <v>5085.0233689999995</v>
      </c>
      <c r="D3578">
        <v>0</v>
      </c>
    </row>
    <row r="3579" spans="1:4" x14ac:dyDescent="0.25">
      <c r="A3579">
        <v>4554.5572419999999</v>
      </c>
      <c r="D3579">
        <v>85140</v>
      </c>
    </row>
    <row r="3580" spans="1:4" x14ac:dyDescent="0.25">
      <c r="A3580">
        <v>4014.453113</v>
      </c>
      <c r="D3580">
        <v>37384</v>
      </c>
    </row>
    <row r="3581" spans="1:4" x14ac:dyDescent="0.25">
      <c r="A3581">
        <v>2863.0433039999998</v>
      </c>
      <c r="D3581">
        <v>0</v>
      </c>
    </row>
    <row r="3582" spans="1:4" x14ac:dyDescent="0.25">
      <c r="A3582">
        <v>7200.6648770000002</v>
      </c>
      <c r="D3582">
        <v>0</v>
      </c>
    </row>
    <row r="3583" spans="1:4" x14ac:dyDescent="0.25">
      <c r="A3583">
        <v>30909.222280000002</v>
      </c>
      <c r="D3583">
        <v>57659</v>
      </c>
    </row>
    <row r="3584" spans="1:4" x14ac:dyDescent="0.25">
      <c r="A3584">
        <v>8170.6219970000002</v>
      </c>
      <c r="D3584">
        <v>95241</v>
      </c>
    </row>
    <row r="3585" spans="1:4" x14ac:dyDescent="0.25">
      <c r="A3585">
        <v>2877.813846</v>
      </c>
      <c r="D3585">
        <v>38870</v>
      </c>
    </row>
    <row r="3586" spans="1:4" x14ac:dyDescent="0.25">
      <c r="A3586">
        <v>8478.3042100000002</v>
      </c>
      <c r="D3586">
        <v>13870</v>
      </c>
    </row>
    <row r="3587" spans="1:4" x14ac:dyDescent="0.25">
      <c r="A3587">
        <v>8646.5479930000001</v>
      </c>
      <c r="D3587">
        <v>25964</v>
      </c>
    </row>
    <row r="3588" spans="1:4" x14ac:dyDescent="0.25">
      <c r="A3588">
        <v>4755.7625889999999</v>
      </c>
      <c r="D3588">
        <v>72193</v>
      </c>
    </row>
    <row r="3589" spans="1:4" x14ac:dyDescent="0.25">
      <c r="A3589">
        <v>7425.8453049999998</v>
      </c>
      <c r="D3589">
        <v>84302</v>
      </c>
    </row>
    <row r="3590" spans="1:4" x14ac:dyDescent="0.25">
      <c r="A3590">
        <v>4462.9970059999996</v>
      </c>
      <c r="D3590">
        <v>0</v>
      </c>
    </row>
    <row r="3591" spans="1:4" x14ac:dyDescent="0.25">
      <c r="A3591">
        <v>2593.8978870000001</v>
      </c>
      <c r="D3591">
        <v>0</v>
      </c>
    </row>
    <row r="3592" spans="1:4" x14ac:dyDescent="0.25">
      <c r="A3592">
        <v>6006.4418009999999</v>
      </c>
      <c r="D3592">
        <v>39482</v>
      </c>
    </row>
    <row r="3593" spans="1:4" x14ac:dyDescent="0.25">
      <c r="A3593">
        <v>10010.14003</v>
      </c>
      <c r="D3593">
        <v>66371</v>
      </c>
    </row>
    <row r="3594" spans="1:4" x14ac:dyDescent="0.25">
      <c r="A3594">
        <v>26305.415410000001</v>
      </c>
      <c r="D3594">
        <v>35300</v>
      </c>
    </row>
    <row r="3595" spans="1:4" x14ac:dyDescent="0.25">
      <c r="A3595">
        <v>7096.5985259999998</v>
      </c>
      <c r="D3595">
        <v>67735</v>
      </c>
    </row>
    <row r="3596" spans="1:4" x14ac:dyDescent="0.25">
      <c r="A3596">
        <v>2859.7997740000001</v>
      </c>
      <c r="D3596">
        <v>98879</v>
      </c>
    </row>
    <row r="3597" spans="1:4" x14ac:dyDescent="0.25">
      <c r="A3597">
        <v>29589.941279999999</v>
      </c>
      <c r="D3597">
        <v>0</v>
      </c>
    </row>
    <row r="3598" spans="1:4" x14ac:dyDescent="0.25">
      <c r="A3598">
        <v>9667.1296860000002</v>
      </c>
      <c r="D3598">
        <v>72885</v>
      </c>
    </row>
    <row r="3599" spans="1:4" x14ac:dyDescent="0.25">
      <c r="A3599">
        <v>21941.85759</v>
      </c>
      <c r="D3599">
        <v>26378</v>
      </c>
    </row>
    <row r="3600" spans="1:4" x14ac:dyDescent="0.25">
      <c r="A3600">
        <v>5548.031892</v>
      </c>
      <c r="D3600">
        <v>67798</v>
      </c>
    </row>
    <row r="3601" spans="1:4" x14ac:dyDescent="0.25">
      <c r="A3601">
        <v>7752.9332809999996</v>
      </c>
      <c r="D3601">
        <v>41275</v>
      </c>
    </row>
    <row r="3602" spans="1:4" x14ac:dyDescent="0.25">
      <c r="A3602">
        <v>2769.7252699999999</v>
      </c>
      <c r="D3602">
        <v>39646</v>
      </c>
    </row>
    <row r="3603" spans="1:4" x14ac:dyDescent="0.25">
      <c r="A3603">
        <v>2545.0702740000002</v>
      </c>
      <c r="D3603">
        <v>71868</v>
      </c>
    </row>
    <row r="3604" spans="1:4" x14ac:dyDescent="0.25">
      <c r="A3604">
        <v>8629.3293510000003</v>
      </c>
      <c r="D3604">
        <v>59107</v>
      </c>
    </row>
    <row r="3605" spans="1:4" x14ac:dyDescent="0.25">
      <c r="A3605">
        <v>4915.3901800000003</v>
      </c>
      <c r="D3605">
        <v>0</v>
      </c>
    </row>
    <row r="3606" spans="1:4" x14ac:dyDescent="0.25">
      <c r="A3606">
        <v>4896.5627329999998</v>
      </c>
      <c r="D3606">
        <v>36428</v>
      </c>
    </row>
    <row r="3607" spans="1:4" x14ac:dyDescent="0.25">
      <c r="A3607">
        <v>4013.959621</v>
      </c>
      <c r="D3607">
        <v>93284</v>
      </c>
    </row>
    <row r="3608" spans="1:4" x14ac:dyDescent="0.25">
      <c r="A3608">
        <v>10834.869839999999</v>
      </c>
      <c r="D3608">
        <v>34612</v>
      </c>
    </row>
    <row r="3609" spans="1:4" x14ac:dyDescent="0.25">
      <c r="A3609">
        <v>4669.2266399999999</v>
      </c>
      <c r="D3609">
        <v>76157</v>
      </c>
    </row>
    <row r="3610" spans="1:4" x14ac:dyDescent="0.25">
      <c r="A3610">
        <v>29577.28414</v>
      </c>
      <c r="D3610">
        <v>0</v>
      </c>
    </row>
    <row r="3611" spans="1:4" x14ac:dyDescent="0.25">
      <c r="A3611">
        <v>9259.7299480000001</v>
      </c>
      <c r="D3611">
        <v>17109</v>
      </c>
    </row>
    <row r="3612" spans="1:4" x14ac:dyDescent="0.25">
      <c r="A3612">
        <v>6300.4402309999996</v>
      </c>
      <c r="D3612">
        <v>29539</v>
      </c>
    </row>
    <row r="3613" spans="1:4" x14ac:dyDescent="0.25">
      <c r="A3613">
        <v>6031.5186519999997</v>
      </c>
      <c r="D3613">
        <v>49539</v>
      </c>
    </row>
    <row r="3614" spans="1:4" x14ac:dyDescent="0.25">
      <c r="A3614">
        <v>2300.334605</v>
      </c>
      <c r="D3614">
        <v>0</v>
      </c>
    </row>
    <row r="3615" spans="1:4" x14ac:dyDescent="0.25">
      <c r="A3615">
        <v>6863.1245730000001</v>
      </c>
      <c r="D3615">
        <v>25352</v>
      </c>
    </row>
    <row r="3616" spans="1:4" x14ac:dyDescent="0.25">
      <c r="A3616">
        <v>2797.759849</v>
      </c>
      <c r="D3616">
        <v>63223</v>
      </c>
    </row>
    <row r="3617" spans="1:4" x14ac:dyDescent="0.25">
      <c r="A3617">
        <v>4479.4942229999997</v>
      </c>
      <c r="D3617">
        <v>18505</v>
      </c>
    </row>
    <row r="3618" spans="1:4" x14ac:dyDescent="0.25">
      <c r="A3618">
        <v>4571.509384</v>
      </c>
      <c r="D3618">
        <v>91485</v>
      </c>
    </row>
    <row r="3619" spans="1:4" x14ac:dyDescent="0.25">
      <c r="A3619">
        <v>6104.5014529999999</v>
      </c>
      <c r="D3619">
        <v>18690</v>
      </c>
    </row>
    <row r="3620" spans="1:4" x14ac:dyDescent="0.25">
      <c r="A3620">
        <v>3297.9046149999999</v>
      </c>
      <c r="D3620">
        <v>0</v>
      </c>
    </row>
    <row r="3621" spans="1:4" x14ac:dyDescent="0.25">
      <c r="A3621">
        <v>2639.9825959999998</v>
      </c>
      <c r="D3621">
        <v>69819</v>
      </c>
    </row>
    <row r="3622" spans="1:4" x14ac:dyDescent="0.25">
      <c r="A3622">
        <v>13780.48818</v>
      </c>
      <c r="D3622">
        <v>25708</v>
      </c>
    </row>
    <row r="3623" spans="1:4" x14ac:dyDescent="0.25">
      <c r="A3623">
        <v>3702.63121</v>
      </c>
      <c r="D3623">
        <v>33738</v>
      </c>
    </row>
    <row r="3624" spans="1:4" x14ac:dyDescent="0.25">
      <c r="A3624">
        <v>5789.3526959999999</v>
      </c>
      <c r="D3624">
        <v>75845</v>
      </c>
    </row>
    <row r="3625" spans="1:4" x14ac:dyDescent="0.25">
      <c r="A3625">
        <v>13464.60289</v>
      </c>
      <c r="D3625">
        <v>83392</v>
      </c>
    </row>
    <row r="3626" spans="1:4" x14ac:dyDescent="0.25">
      <c r="A3626">
        <v>6331.3384960000003</v>
      </c>
      <c r="D3626">
        <v>0</v>
      </c>
    </row>
    <row r="3627" spans="1:4" x14ac:dyDescent="0.25">
      <c r="A3627">
        <v>3838.1134419999998</v>
      </c>
      <c r="D3627">
        <v>76375</v>
      </c>
    </row>
    <row r="3628" spans="1:4" x14ac:dyDescent="0.25">
      <c r="A3628">
        <v>11274.910110000001</v>
      </c>
      <c r="D3628">
        <v>0</v>
      </c>
    </row>
    <row r="3629" spans="1:4" x14ac:dyDescent="0.25">
      <c r="A3629">
        <v>6052.0033009999997</v>
      </c>
      <c r="D3629">
        <v>32330</v>
      </c>
    </row>
    <row r="3630" spans="1:4" x14ac:dyDescent="0.25">
      <c r="A3630">
        <v>33451.7935</v>
      </c>
      <c r="D3630">
        <v>85689</v>
      </c>
    </row>
    <row r="3631" spans="1:4" x14ac:dyDescent="0.25">
      <c r="A3631">
        <v>5611.9269389999999</v>
      </c>
      <c r="D3631">
        <v>0</v>
      </c>
    </row>
    <row r="3632" spans="1:4" x14ac:dyDescent="0.25">
      <c r="A3632">
        <v>5607.253592</v>
      </c>
      <c r="D3632">
        <v>39507</v>
      </c>
    </row>
    <row r="3633" spans="1:4" x14ac:dyDescent="0.25">
      <c r="A3633">
        <v>8835.1592060000003</v>
      </c>
      <c r="D3633">
        <v>22373</v>
      </c>
    </row>
    <row r="3634" spans="1:4" x14ac:dyDescent="0.25">
      <c r="A3634">
        <v>3796.5476589999998</v>
      </c>
      <c r="D3634">
        <v>20217</v>
      </c>
    </row>
    <row r="3635" spans="1:4" x14ac:dyDescent="0.25">
      <c r="A3635">
        <v>3936.7855380000001</v>
      </c>
      <c r="D3635">
        <v>19245</v>
      </c>
    </row>
    <row r="3636" spans="1:4" x14ac:dyDescent="0.25">
      <c r="A3636">
        <v>37150.829449999997</v>
      </c>
      <c r="D3636">
        <v>17774</v>
      </c>
    </row>
    <row r="3637" spans="1:4" x14ac:dyDescent="0.25">
      <c r="A3637">
        <v>4815.5328390000004</v>
      </c>
      <c r="D3637">
        <v>80355</v>
      </c>
    </row>
    <row r="3638" spans="1:4" x14ac:dyDescent="0.25">
      <c r="A3638">
        <v>2853.370449</v>
      </c>
      <c r="D3638">
        <v>65099</v>
      </c>
    </row>
    <row r="3639" spans="1:4" x14ac:dyDescent="0.25">
      <c r="A3639">
        <v>2467.4599520000002</v>
      </c>
      <c r="D3639">
        <v>0</v>
      </c>
    </row>
    <row r="3640" spans="1:4" x14ac:dyDescent="0.25">
      <c r="A3640">
        <v>5200.2277700000004</v>
      </c>
      <c r="D3640">
        <v>23401</v>
      </c>
    </row>
    <row r="3641" spans="1:4" x14ac:dyDescent="0.25">
      <c r="A3641">
        <v>4594.2637219999997</v>
      </c>
      <c r="D3641">
        <v>0</v>
      </c>
    </row>
    <row r="3642" spans="1:4" x14ac:dyDescent="0.25">
      <c r="A3642">
        <v>8586.6629389999998</v>
      </c>
      <c r="D3642">
        <v>0</v>
      </c>
    </row>
    <row r="3643" spans="1:4" x14ac:dyDescent="0.25">
      <c r="A3643">
        <v>4091.9349339999999</v>
      </c>
      <c r="D3643">
        <v>38692</v>
      </c>
    </row>
    <row r="3644" spans="1:4" x14ac:dyDescent="0.25">
      <c r="A3644">
        <v>5181.620895</v>
      </c>
      <c r="D3644">
        <v>97131</v>
      </c>
    </row>
    <row r="3645" spans="1:4" x14ac:dyDescent="0.25">
      <c r="A3645">
        <v>14230.324199999999</v>
      </c>
      <c r="D3645">
        <v>78046</v>
      </c>
    </row>
    <row r="3646" spans="1:4" x14ac:dyDescent="0.25">
      <c r="A3646">
        <v>2446.664534</v>
      </c>
      <c r="D3646">
        <v>82225</v>
      </c>
    </row>
    <row r="3647" spans="1:4" x14ac:dyDescent="0.25">
      <c r="A3647">
        <v>4758.564558</v>
      </c>
      <c r="D3647">
        <v>0</v>
      </c>
    </row>
    <row r="3648" spans="1:4" x14ac:dyDescent="0.25">
      <c r="A3648">
        <v>6645.9281170000004</v>
      </c>
      <c r="D3648">
        <v>21144</v>
      </c>
    </row>
    <row r="3649" spans="1:4" x14ac:dyDescent="0.25">
      <c r="A3649">
        <v>8717.8518820000008</v>
      </c>
      <c r="D3649">
        <v>36645</v>
      </c>
    </row>
    <row r="3650" spans="1:4" x14ac:dyDescent="0.25">
      <c r="A3650">
        <v>4110.6201780000001</v>
      </c>
      <c r="D3650">
        <v>31842</v>
      </c>
    </row>
    <row r="3651" spans="1:4" x14ac:dyDescent="0.25">
      <c r="A3651">
        <v>9810.4079020000008</v>
      </c>
      <c r="D3651">
        <v>0</v>
      </c>
    </row>
    <row r="3652" spans="1:4" x14ac:dyDescent="0.25">
      <c r="A3652">
        <v>4993.0252730000002</v>
      </c>
      <c r="D3652">
        <v>75090</v>
      </c>
    </row>
    <row r="3653" spans="1:4" x14ac:dyDescent="0.25">
      <c r="A3653">
        <v>4463.6071609999999</v>
      </c>
      <c r="D3653">
        <v>0</v>
      </c>
    </row>
    <row r="3654" spans="1:4" x14ac:dyDescent="0.25">
      <c r="A3654">
        <v>2895.2138180000002</v>
      </c>
      <c r="D3654">
        <v>72014</v>
      </c>
    </row>
    <row r="3655" spans="1:4" x14ac:dyDescent="0.25">
      <c r="A3655">
        <v>3185.17031</v>
      </c>
      <c r="D3655">
        <v>13512</v>
      </c>
    </row>
    <row r="3656" spans="1:4" x14ac:dyDescent="0.25">
      <c r="A3656">
        <v>9343.1987879999997</v>
      </c>
      <c r="D3656">
        <v>75909</v>
      </c>
    </row>
    <row r="3657" spans="1:4" x14ac:dyDescent="0.25">
      <c r="A3657">
        <v>7296.5350529999996</v>
      </c>
      <c r="D3657">
        <v>18884</v>
      </c>
    </row>
    <row r="3658" spans="1:4" x14ac:dyDescent="0.25">
      <c r="A3658">
        <v>5568.9475339999999</v>
      </c>
      <c r="D3658">
        <v>0</v>
      </c>
    </row>
    <row r="3659" spans="1:4" x14ac:dyDescent="0.25">
      <c r="A3659">
        <v>7627.0268930000002</v>
      </c>
      <c r="D3659">
        <v>0</v>
      </c>
    </row>
    <row r="3660" spans="1:4" x14ac:dyDescent="0.25">
      <c r="A3660">
        <v>4636.5464700000002</v>
      </c>
      <c r="D3660">
        <v>26802</v>
      </c>
    </row>
    <row r="3661" spans="1:4" x14ac:dyDescent="0.25">
      <c r="A3661">
        <v>5329.1288299999997</v>
      </c>
      <c r="D3661">
        <v>99839</v>
      </c>
    </row>
    <row r="3662" spans="1:4" x14ac:dyDescent="0.25">
      <c r="A3662">
        <v>2478.2354740000001</v>
      </c>
      <c r="D3662">
        <v>24186</v>
      </c>
    </row>
    <row r="3663" spans="1:4" x14ac:dyDescent="0.25">
      <c r="A3663">
        <v>5522.7699620000003</v>
      </c>
      <c r="D3663">
        <v>46971</v>
      </c>
    </row>
    <row r="3664" spans="1:4" x14ac:dyDescent="0.25">
      <c r="A3664">
        <v>8586.5282129999996</v>
      </c>
      <c r="D3664">
        <v>0</v>
      </c>
    </row>
    <row r="3665" spans="1:4" x14ac:dyDescent="0.25">
      <c r="A3665">
        <v>8104.5032689999998</v>
      </c>
      <c r="D3665">
        <v>0</v>
      </c>
    </row>
    <row r="3666" spans="1:4" x14ac:dyDescent="0.25">
      <c r="A3666">
        <v>2356.702311</v>
      </c>
      <c r="D3666">
        <v>0</v>
      </c>
    </row>
    <row r="3667" spans="1:4" x14ac:dyDescent="0.25">
      <c r="A3667">
        <v>2004.350666</v>
      </c>
      <c r="D3667">
        <v>0</v>
      </c>
    </row>
    <row r="3668" spans="1:4" x14ac:dyDescent="0.25">
      <c r="A3668">
        <v>2810.4644469999998</v>
      </c>
      <c r="D3668">
        <v>26790</v>
      </c>
    </row>
    <row r="3669" spans="1:4" x14ac:dyDescent="0.25">
      <c r="A3669">
        <v>2379.6143630000001</v>
      </c>
      <c r="D3669">
        <v>0</v>
      </c>
    </row>
    <row r="3670" spans="1:4" x14ac:dyDescent="0.25">
      <c r="A3670">
        <v>2410.1052060000002</v>
      </c>
      <c r="D3670">
        <v>16258</v>
      </c>
    </row>
    <row r="3671" spans="1:4" x14ac:dyDescent="0.25">
      <c r="A3671">
        <v>2544.9697540000002</v>
      </c>
      <c r="D3671">
        <v>91169</v>
      </c>
    </row>
    <row r="3672" spans="1:4" x14ac:dyDescent="0.25">
      <c r="A3672">
        <v>10153.888989999999</v>
      </c>
      <c r="D3672">
        <v>0</v>
      </c>
    </row>
    <row r="3673" spans="1:4" x14ac:dyDescent="0.25">
      <c r="A3673">
        <v>2300.6915469999999</v>
      </c>
      <c r="D3673">
        <v>25905</v>
      </c>
    </row>
    <row r="3674" spans="1:4" x14ac:dyDescent="0.25">
      <c r="A3674">
        <v>10145.440909999999</v>
      </c>
      <c r="D3674">
        <v>44577</v>
      </c>
    </row>
    <row r="3675" spans="1:4" x14ac:dyDescent="0.25">
      <c r="A3675">
        <v>2599.0415800000001</v>
      </c>
      <c r="D3675">
        <v>53021</v>
      </c>
    </row>
    <row r="3676" spans="1:4" x14ac:dyDescent="0.25">
      <c r="A3676">
        <v>6689.0227279999999</v>
      </c>
      <c r="D3676">
        <v>56980</v>
      </c>
    </row>
    <row r="3677" spans="1:4" x14ac:dyDescent="0.25">
      <c r="A3677">
        <v>2721.5891689999999</v>
      </c>
      <c r="D3677">
        <v>97719</v>
      </c>
    </row>
    <row r="3678" spans="1:4" x14ac:dyDescent="0.25">
      <c r="A3678">
        <v>7524.88292</v>
      </c>
      <c r="D3678">
        <v>49530</v>
      </c>
    </row>
    <row r="3679" spans="1:4" x14ac:dyDescent="0.25">
      <c r="A3679">
        <v>9487.7219060000007</v>
      </c>
      <c r="D3679">
        <v>56233</v>
      </c>
    </row>
    <row r="3680" spans="1:4" x14ac:dyDescent="0.25">
      <c r="A3680">
        <v>5977.7853699999996</v>
      </c>
      <c r="D3680">
        <v>79140</v>
      </c>
    </row>
    <row r="3681" spans="1:4" x14ac:dyDescent="0.25">
      <c r="A3681">
        <v>6411.1173120000003</v>
      </c>
      <c r="D3681">
        <v>13088</v>
      </c>
    </row>
    <row r="3682" spans="1:4" x14ac:dyDescent="0.25">
      <c r="A3682">
        <v>2944.1808609999998</v>
      </c>
      <c r="D3682">
        <v>73601</v>
      </c>
    </row>
    <row r="3683" spans="1:4" x14ac:dyDescent="0.25">
      <c r="A3683">
        <v>6685.7972049999998</v>
      </c>
      <c r="D3683">
        <v>31517</v>
      </c>
    </row>
    <row r="3684" spans="1:4" x14ac:dyDescent="0.25">
      <c r="A3684">
        <v>4692.6607869999998</v>
      </c>
      <c r="D3684">
        <v>0</v>
      </c>
    </row>
    <row r="3685" spans="1:4" x14ac:dyDescent="0.25">
      <c r="A3685">
        <v>4502.6673049999999</v>
      </c>
      <c r="D3685">
        <v>0</v>
      </c>
    </row>
    <row r="3686" spans="1:4" x14ac:dyDescent="0.25">
      <c r="A3686">
        <v>16504.961729999999</v>
      </c>
      <c r="D3686">
        <v>42148</v>
      </c>
    </row>
    <row r="3687" spans="1:4" x14ac:dyDescent="0.25">
      <c r="A3687">
        <v>9460.1754500000006</v>
      </c>
      <c r="D3687">
        <v>0</v>
      </c>
    </row>
    <row r="3688" spans="1:4" x14ac:dyDescent="0.25">
      <c r="A3688">
        <v>7931.7221810000001</v>
      </c>
      <c r="D3688">
        <v>23769</v>
      </c>
    </row>
    <row r="3689" spans="1:4" x14ac:dyDescent="0.25">
      <c r="A3689">
        <v>7974.3902760000001</v>
      </c>
      <c r="D3689">
        <v>0</v>
      </c>
    </row>
    <row r="3690" spans="1:4" x14ac:dyDescent="0.25">
      <c r="A3690">
        <v>5054.3349029999999</v>
      </c>
      <c r="D3690">
        <v>22241</v>
      </c>
    </row>
    <row r="3691" spans="1:4" x14ac:dyDescent="0.25">
      <c r="A3691">
        <v>5657.806998</v>
      </c>
      <c r="D3691">
        <v>23550</v>
      </c>
    </row>
    <row r="3692" spans="1:4" x14ac:dyDescent="0.25">
      <c r="A3692">
        <v>14917.33495</v>
      </c>
      <c r="D3692">
        <v>0</v>
      </c>
    </row>
    <row r="3693" spans="1:4" x14ac:dyDescent="0.25">
      <c r="A3693">
        <v>13046.653190000001</v>
      </c>
      <c r="D3693">
        <v>71024</v>
      </c>
    </row>
    <row r="3694" spans="1:4" x14ac:dyDescent="0.25">
      <c r="A3694">
        <v>38410.595560000002</v>
      </c>
      <c r="D3694">
        <v>71644</v>
      </c>
    </row>
    <row r="3695" spans="1:4" x14ac:dyDescent="0.25">
      <c r="A3695">
        <v>5069.0713610000003</v>
      </c>
      <c r="D3695">
        <v>50363</v>
      </c>
    </row>
    <row r="3696" spans="1:4" x14ac:dyDescent="0.25">
      <c r="A3696">
        <v>10978.7834</v>
      </c>
      <c r="D3696">
        <v>92914</v>
      </c>
    </row>
    <row r="3697" spans="1:4" x14ac:dyDescent="0.25">
      <c r="A3697">
        <v>39769.555240000002</v>
      </c>
      <c r="D3697">
        <v>16645</v>
      </c>
    </row>
    <row r="3698" spans="1:4" x14ac:dyDescent="0.25">
      <c r="A3698">
        <v>6559.3476600000004</v>
      </c>
      <c r="D3698">
        <v>0</v>
      </c>
    </row>
    <row r="3699" spans="1:4" x14ac:dyDescent="0.25">
      <c r="A3699">
        <v>5749.8837990000002</v>
      </c>
      <c r="D3699">
        <v>22814</v>
      </c>
    </row>
    <row r="3700" spans="1:4" x14ac:dyDescent="0.25">
      <c r="A3700">
        <v>16473.16905</v>
      </c>
      <c r="D3700">
        <v>22828</v>
      </c>
    </row>
    <row r="3701" spans="1:4" x14ac:dyDescent="0.25">
      <c r="A3701">
        <v>5780.1821970000001</v>
      </c>
      <c r="D3701">
        <v>51066</v>
      </c>
    </row>
    <row r="3702" spans="1:4" x14ac:dyDescent="0.25">
      <c r="A3702">
        <v>26200.83423</v>
      </c>
      <c r="D3702">
        <v>68507</v>
      </c>
    </row>
    <row r="3703" spans="1:4" x14ac:dyDescent="0.25">
      <c r="A3703">
        <v>3272.0108460000001</v>
      </c>
      <c r="D3703">
        <v>0</v>
      </c>
    </row>
    <row r="3704" spans="1:4" x14ac:dyDescent="0.25">
      <c r="A3704">
        <v>4682.2493960000002</v>
      </c>
      <c r="D3704">
        <v>37929</v>
      </c>
    </row>
    <row r="3705" spans="1:4" x14ac:dyDescent="0.25">
      <c r="A3705">
        <v>6496.1971009999997</v>
      </c>
      <c r="D3705">
        <v>89285</v>
      </c>
    </row>
    <row r="3706" spans="1:4" x14ac:dyDescent="0.25">
      <c r="A3706">
        <v>7446.812516</v>
      </c>
      <c r="D3706">
        <v>98235</v>
      </c>
    </row>
    <row r="3707" spans="1:4" x14ac:dyDescent="0.25">
      <c r="A3707">
        <v>4549.3370130000003</v>
      </c>
      <c r="D3707">
        <v>23650</v>
      </c>
    </row>
    <row r="3708" spans="1:4" x14ac:dyDescent="0.25">
      <c r="A3708">
        <v>5200.0767420000002</v>
      </c>
      <c r="D3708">
        <v>90167</v>
      </c>
    </row>
    <row r="3709" spans="1:4" x14ac:dyDescent="0.25">
      <c r="A3709">
        <v>10594.13249</v>
      </c>
      <c r="D3709">
        <v>64669</v>
      </c>
    </row>
    <row r="3710" spans="1:4" x14ac:dyDescent="0.25">
      <c r="A3710">
        <v>3059.282091</v>
      </c>
      <c r="D3710">
        <v>65083</v>
      </c>
    </row>
    <row r="3711" spans="1:4" x14ac:dyDescent="0.25">
      <c r="A3711">
        <v>8181.7156370000002</v>
      </c>
      <c r="D3711">
        <v>0</v>
      </c>
    </row>
    <row r="3712" spans="1:4" x14ac:dyDescent="0.25">
      <c r="A3712">
        <v>2697.3287989999999</v>
      </c>
      <c r="D3712">
        <v>60462</v>
      </c>
    </row>
    <row r="3713" spans="1:4" x14ac:dyDescent="0.25">
      <c r="A3713">
        <v>10369.3874</v>
      </c>
      <c r="D3713">
        <v>0</v>
      </c>
    </row>
    <row r="3714" spans="1:4" x14ac:dyDescent="0.25">
      <c r="A3714">
        <v>2491.3170239999999</v>
      </c>
      <c r="D3714">
        <v>36631</v>
      </c>
    </row>
    <row r="3715" spans="1:4" x14ac:dyDescent="0.25">
      <c r="A3715">
        <v>5396.3724490000004</v>
      </c>
      <c r="D3715">
        <v>40308</v>
      </c>
    </row>
    <row r="3716" spans="1:4" x14ac:dyDescent="0.25">
      <c r="A3716">
        <v>4652.8867030000001</v>
      </c>
      <c r="D3716">
        <v>0</v>
      </c>
    </row>
    <row r="3717" spans="1:4" x14ac:dyDescent="0.25">
      <c r="A3717">
        <v>9015.915395</v>
      </c>
      <c r="D3717">
        <v>0</v>
      </c>
    </row>
    <row r="3718" spans="1:4" x14ac:dyDescent="0.25">
      <c r="A3718">
        <v>7857.3575950000004</v>
      </c>
      <c r="D3718">
        <v>85067</v>
      </c>
    </row>
    <row r="3719" spans="1:4" x14ac:dyDescent="0.25">
      <c r="A3719">
        <v>6763.1814969999996</v>
      </c>
      <c r="D3719">
        <v>0</v>
      </c>
    </row>
    <row r="3720" spans="1:4" x14ac:dyDescent="0.25">
      <c r="A3720">
        <v>15695.539409999999</v>
      </c>
      <c r="D3720">
        <v>97750</v>
      </c>
    </row>
    <row r="3721" spans="1:4" x14ac:dyDescent="0.25">
      <c r="A3721">
        <v>5219.1992469999996</v>
      </c>
      <c r="D3721">
        <v>38704</v>
      </c>
    </row>
    <row r="3722" spans="1:4" x14ac:dyDescent="0.25">
      <c r="A3722">
        <v>2582.4085249999998</v>
      </c>
      <c r="D3722">
        <v>76731</v>
      </c>
    </row>
    <row r="3723" spans="1:4" x14ac:dyDescent="0.25">
      <c r="A3723">
        <v>7653.2837589999999</v>
      </c>
      <c r="D3723">
        <v>57446</v>
      </c>
    </row>
    <row r="3724" spans="1:4" x14ac:dyDescent="0.25">
      <c r="A3724">
        <v>4966.736817</v>
      </c>
      <c r="D3724">
        <v>0</v>
      </c>
    </row>
    <row r="3725" spans="1:4" x14ac:dyDescent="0.25">
      <c r="A3725">
        <v>8927.1342980000009</v>
      </c>
      <c r="D3725">
        <v>96768</v>
      </c>
    </row>
    <row r="3726" spans="1:4" x14ac:dyDescent="0.25">
      <c r="A3726">
        <v>21423.63723</v>
      </c>
      <c r="D3726">
        <v>0</v>
      </c>
    </row>
    <row r="3727" spans="1:4" x14ac:dyDescent="0.25">
      <c r="A3727">
        <v>15481.252769999999</v>
      </c>
      <c r="D3727">
        <v>0</v>
      </c>
    </row>
    <row r="3728" spans="1:4" x14ac:dyDescent="0.25">
      <c r="A3728">
        <v>8714.9221350000007</v>
      </c>
      <c r="D3728">
        <v>0</v>
      </c>
    </row>
    <row r="3729" spans="1:4" x14ac:dyDescent="0.25">
      <c r="A3729">
        <v>5577.2377729999998</v>
      </c>
      <c r="D3729">
        <v>77265</v>
      </c>
    </row>
    <row r="3730" spans="1:4" x14ac:dyDescent="0.25">
      <c r="A3730">
        <v>8860.6542059999992</v>
      </c>
      <c r="D3730">
        <v>48736</v>
      </c>
    </row>
    <row r="3731" spans="1:4" x14ac:dyDescent="0.25">
      <c r="A3731">
        <v>13450.955610000001</v>
      </c>
      <c r="D3731">
        <v>0</v>
      </c>
    </row>
    <row r="3732" spans="1:4" x14ac:dyDescent="0.25">
      <c r="A3732">
        <v>6464.4170949999998</v>
      </c>
      <c r="D3732">
        <v>0</v>
      </c>
    </row>
    <row r="3733" spans="1:4" x14ac:dyDescent="0.25">
      <c r="A3733">
        <v>3876.7726939999998</v>
      </c>
      <c r="D3733">
        <v>0</v>
      </c>
    </row>
    <row r="3734" spans="1:4" x14ac:dyDescent="0.25">
      <c r="A3734">
        <v>10103.655720000001</v>
      </c>
      <c r="D3734">
        <v>46667</v>
      </c>
    </row>
    <row r="3735" spans="1:4" x14ac:dyDescent="0.25">
      <c r="A3735">
        <v>4996.552721</v>
      </c>
      <c r="D3735">
        <v>71600</v>
      </c>
    </row>
    <row r="3736" spans="1:4" x14ac:dyDescent="0.25">
      <c r="A3736">
        <v>3934.712712</v>
      </c>
      <c r="D3736">
        <v>84229</v>
      </c>
    </row>
    <row r="3737" spans="1:4" x14ac:dyDescent="0.25">
      <c r="A3737">
        <v>2219.9959140000001</v>
      </c>
      <c r="D3737">
        <v>0</v>
      </c>
    </row>
    <row r="3738" spans="1:4" x14ac:dyDescent="0.25">
      <c r="A3738">
        <v>7974.9495969999998</v>
      </c>
      <c r="D3738">
        <v>26118</v>
      </c>
    </row>
    <row r="3739" spans="1:4" x14ac:dyDescent="0.25">
      <c r="A3739">
        <v>8708.0187690000002</v>
      </c>
      <c r="D3739">
        <v>0</v>
      </c>
    </row>
    <row r="3740" spans="1:4" x14ac:dyDescent="0.25">
      <c r="A3740">
        <v>2907.3634670000001</v>
      </c>
      <c r="D3740">
        <v>24049</v>
      </c>
    </row>
    <row r="3741" spans="1:4" x14ac:dyDescent="0.25">
      <c r="A3741">
        <v>4881.2990840000002</v>
      </c>
      <c r="D3741">
        <v>37998</v>
      </c>
    </row>
    <row r="3742" spans="1:4" x14ac:dyDescent="0.25">
      <c r="A3742">
        <v>3652.6662609999998</v>
      </c>
      <c r="D3742">
        <v>0</v>
      </c>
    </row>
    <row r="3743" spans="1:4" x14ac:dyDescent="0.25">
      <c r="A3743">
        <v>12779.89903</v>
      </c>
      <c r="D3743">
        <v>0</v>
      </c>
    </row>
    <row r="3744" spans="1:4" x14ac:dyDescent="0.25">
      <c r="A3744">
        <v>7200.6648770000002</v>
      </c>
      <c r="D3744">
        <v>0</v>
      </c>
    </row>
    <row r="3745" spans="1:4" x14ac:dyDescent="0.25">
      <c r="A3745">
        <v>4219.02412</v>
      </c>
      <c r="D3745">
        <v>62396</v>
      </c>
    </row>
    <row r="3746" spans="1:4" x14ac:dyDescent="0.25">
      <c r="A3746">
        <v>5816.7121260000004</v>
      </c>
      <c r="D3746">
        <v>99239</v>
      </c>
    </row>
    <row r="3747" spans="1:4" x14ac:dyDescent="0.25">
      <c r="A3747">
        <v>7908.452072</v>
      </c>
      <c r="D3747">
        <v>94303</v>
      </c>
    </row>
    <row r="3748" spans="1:4" x14ac:dyDescent="0.25">
      <c r="A3748">
        <v>3954.3445339999998</v>
      </c>
      <c r="D3748">
        <v>18375</v>
      </c>
    </row>
    <row r="3749" spans="1:4" x14ac:dyDescent="0.25">
      <c r="A3749">
        <v>3560.6281829999998</v>
      </c>
      <c r="D3749">
        <v>76769</v>
      </c>
    </row>
    <row r="3750" spans="1:4" x14ac:dyDescent="0.25">
      <c r="A3750">
        <v>5064.1276630000002</v>
      </c>
      <c r="D3750">
        <v>78735</v>
      </c>
    </row>
    <row r="3751" spans="1:4" x14ac:dyDescent="0.25">
      <c r="A3751">
        <v>8489.8431970000001</v>
      </c>
      <c r="D3751">
        <v>0</v>
      </c>
    </row>
    <row r="3752" spans="1:4" x14ac:dyDescent="0.25">
      <c r="A3752">
        <v>2425.2950500000002</v>
      </c>
      <c r="D3752">
        <v>0</v>
      </c>
    </row>
    <row r="3753" spans="1:4" x14ac:dyDescent="0.25">
      <c r="A3753">
        <v>27542.369559999999</v>
      </c>
      <c r="D3753">
        <v>50494</v>
      </c>
    </row>
    <row r="3754" spans="1:4" x14ac:dyDescent="0.25">
      <c r="A3754">
        <v>8828.9339959999998</v>
      </c>
      <c r="D3754">
        <v>86721</v>
      </c>
    </row>
    <row r="3755" spans="1:4" x14ac:dyDescent="0.25">
      <c r="A3755">
        <v>5059.3256810000003</v>
      </c>
      <c r="D3755">
        <v>67371</v>
      </c>
    </row>
    <row r="3756" spans="1:4" x14ac:dyDescent="0.25">
      <c r="A3756">
        <v>6715.5926799999997</v>
      </c>
      <c r="D3756">
        <v>21835</v>
      </c>
    </row>
    <row r="3757" spans="1:4" x14ac:dyDescent="0.25">
      <c r="A3757">
        <v>2671.8175489999999</v>
      </c>
      <c r="D3757">
        <v>62452</v>
      </c>
    </row>
    <row r="3758" spans="1:4" x14ac:dyDescent="0.25">
      <c r="A3758">
        <v>8098.9692100000002</v>
      </c>
      <c r="D3758">
        <v>0</v>
      </c>
    </row>
    <row r="3759" spans="1:4" x14ac:dyDescent="0.25">
      <c r="A3759">
        <v>2795.546288</v>
      </c>
      <c r="D3759">
        <v>69809</v>
      </c>
    </row>
    <row r="3760" spans="1:4" x14ac:dyDescent="0.25">
      <c r="A3760">
        <v>2972.4597060000001</v>
      </c>
      <c r="D3760">
        <v>0</v>
      </c>
    </row>
    <row r="3761" spans="1:4" x14ac:dyDescent="0.25">
      <c r="A3761">
        <v>6288.156817</v>
      </c>
      <c r="D3761">
        <v>0</v>
      </c>
    </row>
    <row r="3762" spans="1:4" x14ac:dyDescent="0.25">
      <c r="A3762">
        <v>61850.188029999998</v>
      </c>
      <c r="D3762">
        <v>0</v>
      </c>
    </row>
    <row r="3763" spans="1:4" x14ac:dyDescent="0.25">
      <c r="A3763">
        <v>10394.36269</v>
      </c>
      <c r="D3763">
        <v>22601</v>
      </c>
    </row>
    <row r="3764" spans="1:4" x14ac:dyDescent="0.25">
      <c r="A3764">
        <v>4935.1899860000003</v>
      </c>
      <c r="D3764">
        <v>29560</v>
      </c>
    </row>
    <row r="3765" spans="1:4" x14ac:dyDescent="0.25">
      <c r="A3765">
        <v>35013.541660000003</v>
      </c>
      <c r="D3765">
        <v>0</v>
      </c>
    </row>
    <row r="3766" spans="1:4" x14ac:dyDescent="0.25">
      <c r="A3766">
        <v>2810.4644469999998</v>
      </c>
      <c r="D3766">
        <v>26790</v>
      </c>
    </row>
    <row r="3767" spans="1:4" x14ac:dyDescent="0.25">
      <c r="A3767">
        <v>3636.9437379999999</v>
      </c>
      <c r="D3767">
        <v>34986</v>
      </c>
    </row>
    <row r="3768" spans="1:4" x14ac:dyDescent="0.25">
      <c r="A3768">
        <v>2785.418107</v>
      </c>
      <c r="D3768">
        <v>66378</v>
      </c>
    </row>
    <row r="3769" spans="1:4" x14ac:dyDescent="0.25">
      <c r="A3769">
        <v>7715.1036080000003</v>
      </c>
      <c r="D3769">
        <v>48784</v>
      </c>
    </row>
    <row r="3770" spans="1:4" x14ac:dyDescent="0.25">
      <c r="A3770">
        <v>5643.8023540000004</v>
      </c>
      <c r="D3770">
        <v>41043</v>
      </c>
    </row>
    <row r="3771" spans="1:4" x14ac:dyDescent="0.25">
      <c r="A3771">
        <v>19088.34203</v>
      </c>
      <c r="D3771">
        <v>32775</v>
      </c>
    </row>
    <row r="3772" spans="1:4" x14ac:dyDescent="0.25">
      <c r="A3772">
        <v>9156.2727259999992</v>
      </c>
      <c r="D3772">
        <v>61200</v>
      </c>
    </row>
    <row r="3773" spans="1:4" x14ac:dyDescent="0.25">
      <c r="A3773">
        <v>5454.5879290000003</v>
      </c>
      <c r="D3773">
        <v>66334</v>
      </c>
    </row>
    <row r="3774" spans="1:4" x14ac:dyDescent="0.25">
      <c r="A3774">
        <v>2470.441268</v>
      </c>
      <c r="D3774">
        <v>18661</v>
      </c>
    </row>
    <row r="3775" spans="1:4" x14ac:dyDescent="0.25">
      <c r="A3775">
        <v>7809.8559660000001</v>
      </c>
      <c r="D3775">
        <v>0</v>
      </c>
    </row>
    <row r="3776" spans="1:4" x14ac:dyDescent="0.25">
      <c r="A3776">
        <v>6938.874476</v>
      </c>
      <c r="D3776">
        <v>53133</v>
      </c>
    </row>
    <row r="3777" spans="1:4" x14ac:dyDescent="0.25">
      <c r="A3777">
        <v>5318.8966399999999</v>
      </c>
      <c r="D3777">
        <v>25134</v>
      </c>
    </row>
    <row r="3778" spans="1:4" x14ac:dyDescent="0.25">
      <c r="A3778">
        <v>13727.799720000001</v>
      </c>
      <c r="D3778">
        <v>0</v>
      </c>
    </row>
    <row r="3779" spans="1:4" x14ac:dyDescent="0.25">
      <c r="A3779">
        <v>5363.4059690000004</v>
      </c>
      <c r="D3779">
        <v>64324</v>
      </c>
    </row>
    <row r="3780" spans="1:4" x14ac:dyDescent="0.25">
      <c r="A3780">
        <v>3265.156348</v>
      </c>
      <c r="D3780">
        <v>25820</v>
      </c>
    </row>
    <row r="3781" spans="1:4" x14ac:dyDescent="0.25">
      <c r="A3781">
        <v>2446.9110449999998</v>
      </c>
      <c r="D3781">
        <v>29152</v>
      </c>
    </row>
    <row r="3782" spans="1:4" x14ac:dyDescent="0.25">
      <c r="A3782">
        <v>4196.6895109999996</v>
      </c>
      <c r="D3782">
        <v>0</v>
      </c>
    </row>
    <row r="3783" spans="1:4" x14ac:dyDescent="0.25">
      <c r="A3783">
        <v>12913.498180000001</v>
      </c>
      <c r="D3783">
        <v>62448</v>
      </c>
    </row>
    <row r="3784" spans="1:4" x14ac:dyDescent="0.25">
      <c r="A3784">
        <v>23866.156559999999</v>
      </c>
      <c r="D3784">
        <v>0</v>
      </c>
    </row>
    <row r="3785" spans="1:4" x14ac:dyDescent="0.25">
      <c r="A3785">
        <v>4633.3363339999996</v>
      </c>
      <c r="D3785">
        <v>27132</v>
      </c>
    </row>
    <row r="3786" spans="1:4" x14ac:dyDescent="0.25">
      <c r="A3786">
        <v>8196.0775840000006</v>
      </c>
      <c r="D3786">
        <v>21706</v>
      </c>
    </row>
    <row r="3787" spans="1:4" x14ac:dyDescent="0.25">
      <c r="A3787">
        <v>2167.3302010000002</v>
      </c>
      <c r="D3787">
        <v>0</v>
      </c>
    </row>
    <row r="3788" spans="1:4" x14ac:dyDescent="0.25">
      <c r="A3788">
        <v>5619.8498250000002</v>
      </c>
      <c r="D3788">
        <v>66620</v>
      </c>
    </row>
    <row r="3789" spans="1:4" x14ac:dyDescent="0.25">
      <c r="A3789">
        <v>6102.3072140000004</v>
      </c>
      <c r="D3789">
        <v>42800</v>
      </c>
    </row>
    <row r="3790" spans="1:4" x14ac:dyDescent="0.25">
      <c r="A3790">
        <v>3919.3667220000002</v>
      </c>
      <c r="D3790">
        <v>66676</v>
      </c>
    </row>
    <row r="3791" spans="1:4" x14ac:dyDescent="0.25">
      <c r="A3791">
        <v>14944.83656</v>
      </c>
      <c r="D3791">
        <v>0</v>
      </c>
    </row>
    <row r="3792" spans="1:4" x14ac:dyDescent="0.25">
      <c r="A3792">
        <v>10819.999</v>
      </c>
      <c r="D3792">
        <v>37433</v>
      </c>
    </row>
    <row r="3793" spans="1:4" x14ac:dyDescent="0.25">
      <c r="A3793">
        <v>15839.088760000001</v>
      </c>
      <c r="D3793">
        <v>44930</v>
      </c>
    </row>
    <row r="3794" spans="1:4" x14ac:dyDescent="0.25">
      <c r="A3794">
        <v>6451.2638360000001</v>
      </c>
      <c r="D3794">
        <v>30857</v>
      </c>
    </row>
    <row r="3795" spans="1:4" x14ac:dyDescent="0.25">
      <c r="A3795">
        <v>5564.9575960000002</v>
      </c>
      <c r="D3795">
        <v>46507</v>
      </c>
    </row>
    <row r="3796" spans="1:4" x14ac:dyDescent="0.25">
      <c r="A3796">
        <v>2444.8968239999999</v>
      </c>
      <c r="D3796">
        <v>48473</v>
      </c>
    </row>
    <row r="3797" spans="1:4" x14ac:dyDescent="0.25">
      <c r="A3797">
        <v>2640.5873200000001</v>
      </c>
      <c r="D3797">
        <v>59961</v>
      </c>
    </row>
    <row r="3798" spans="1:4" x14ac:dyDescent="0.25">
      <c r="A3798">
        <v>5823.1629169999997</v>
      </c>
      <c r="D3798">
        <v>88359</v>
      </c>
    </row>
    <row r="3799" spans="1:4" x14ac:dyDescent="0.25">
      <c r="A3799">
        <v>5755.5393670000003</v>
      </c>
      <c r="D3799">
        <v>97607</v>
      </c>
    </row>
    <row r="3800" spans="1:4" x14ac:dyDescent="0.25">
      <c r="A3800">
        <v>10408.968650000001</v>
      </c>
      <c r="D3800">
        <v>20228</v>
      </c>
    </row>
    <row r="3801" spans="1:4" x14ac:dyDescent="0.25">
      <c r="A3801">
        <v>8247.952072</v>
      </c>
      <c r="D3801">
        <v>49009</v>
      </c>
    </row>
    <row r="3802" spans="1:4" x14ac:dyDescent="0.25">
      <c r="A3802">
        <v>3679.1421150000001</v>
      </c>
      <c r="D3802">
        <v>60804</v>
      </c>
    </row>
    <row r="3803" spans="1:4" x14ac:dyDescent="0.25">
      <c r="A3803">
        <v>16331.43396</v>
      </c>
      <c r="D3803">
        <v>78374</v>
      </c>
    </row>
    <row r="3804" spans="1:4" x14ac:dyDescent="0.25">
      <c r="A3804">
        <v>20474.145629999999</v>
      </c>
      <c r="D3804">
        <v>95621</v>
      </c>
    </row>
    <row r="3805" spans="1:4" x14ac:dyDescent="0.25">
      <c r="A3805">
        <v>9414.9430310000007</v>
      </c>
      <c r="D3805">
        <v>15741</v>
      </c>
    </row>
    <row r="3806" spans="1:4" x14ac:dyDescent="0.25">
      <c r="A3806">
        <v>9732.5841220000002</v>
      </c>
      <c r="D3806">
        <v>38279</v>
      </c>
    </row>
    <row r="3807" spans="1:4" x14ac:dyDescent="0.25">
      <c r="A3807">
        <v>4611.2542999999996</v>
      </c>
      <c r="D3807">
        <v>0</v>
      </c>
    </row>
    <row r="3808" spans="1:4" x14ac:dyDescent="0.25">
      <c r="A3808">
        <v>14510.7505</v>
      </c>
      <c r="D3808">
        <v>60120</v>
      </c>
    </row>
    <row r="3809" spans="1:4" x14ac:dyDescent="0.25">
      <c r="A3809">
        <v>13770.97618</v>
      </c>
      <c r="D3809">
        <v>59207</v>
      </c>
    </row>
    <row r="3810" spans="1:4" x14ac:dyDescent="0.25">
      <c r="A3810">
        <v>8083.5419529999999</v>
      </c>
      <c r="D3810">
        <v>0</v>
      </c>
    </row>
    <row r="3811" spans="1:4" x14ac:dyDescent="0.25">
      <c r="A3811">
        <v>2570.1909409999998</v>
      </c>
      <c r="D3811">
        <v>69446</v>
      </c>
    </row>
    <row r="3812" spans="1:4" x14ac:dyDescent="0.25">
      <c r="A3812">
        <v>2273.62059</v>
      </c>
      <c r="D3812">
        <v>0</v>
      </c>
    </row>
    <row r="3813" spans="1:4" x14ac:dyDescent="0.25">
      <c r="A3813">
        <v>3995.3581949999998</v>
      </c>
      <c r="D3813">
        <v>0</v>
      </c>
    </row>
    <row r="3814" spans="1:4" x14ac:dyDescent="0.25">
      <c r="A3814">
        <v>7282.2214350000004</v>
      </c>
      <c r="D3814">
        <v>50886</v>
      </c>
    </row>
    <row r="3815" spans="1:4" x14ac:dyDescent="0.25">
      <c r="A3815">
        <v>2469.5690100000002</v>
      </c>
      <c r="D3815">
        <v>55257</v>
      </c>
    </row>
    <row r="3816" spans="1:4" x14ac:dyDescent="0.25">
      <c r="A3816">
        <v>2450.6253149999998</v>
      </c>
      <c r="D3816">
        <v>61883</v>
      </c>
    </row>
    <row r="3817" spans="1:4" x14ac:dyDescent="0.25">
      <c r="A3817">
        <v>10856.176380000001</v>
      </c>
      <c r="D3817">
        <v>37233</v>
      </c>
    </row>
    <row r="3818" spans="1:4" x14ac:dyDescent="0.25">
      <c r="A3818">
        <v>9075.7682139999997</v>
      </c>
      <c r="D3818">
        <v>37722</v>
      </c>
    </row>
    <row r="3819" spans="1:4" x14ac:dyDescent="0.25">
      <c r="A3819">
        <v>4654.5823680000003</v>
      </c>
      <c r="D3819">
        <v>81883</v>
      </c>
    </row>
    <row r="3820" spans="1:4" x14ac:dyDescent="0.25">
      <c r="A3820">
        <v>15394.871800000001</v>
      </c>
      <c r="D3820">
        <v>35822</v>
      </c>
    </row>
    <row r="3821" spans="1:4" x14ac:dyDescent="0.25">
      <c r="A3821">
        <v>9421.1019610000003</v>
      </c>
      <c r="D3821">
        <v>23059</v>
      </c>
    </row>
    <row r="3822" spans="1:4" x14ac:dyDescent="0.25">
      <c r="A3822">
        <v>2640.5158630000001</v>
      </c>
      <c r="D3822">
        <v>97666</v>
      </c>
    </row>
    <row r="3823" spans="1:4" x14ac:dyDescent="0.25">
      <c r="A3823">
        <v>8509.8508870000005</v>
      </c>
      <c r="D3823">
        <v>26057</v>
      </c>
    </row>
    <row r="3824" spans="1:4" x14ac:dyDescent="0.25">
      <c r="A3824">
        <v>3436.1342810000001</v>
      </c>
      <c r="D3824">
        <v>30817</v>
      </c>
    </row>
    <row r="3825" spans="1:4" x14ac:dyDescent="0.25">
      <c r="A3825">
        <v>4349.3087500000001</v>
      </c>
      <c r="D3825">
        <v>75648</v>
      </c>
    </row>
    <row r="3826" spans="1:4" x14ac:dyDescent="0.25">
      <c r="A3826">
        <v>9672.7019419999997</v>
      </c>
      <c r="D3826">
        <v>0</v>
      </c>
    </row>
    <row r="3827" spans="1:4" x14ac:dyDescent="0.25">
      <c r="A3827">
        <v>15266.48446</v>
      </c>
      <c r="D3827">
        <v>25852</v>
      </c>
    </row>
    <row r="3828" spans="1:4" x14ac:dyDescent="0.25">
      <c r="A3828">
        <v>7550.8674689999998</v>
      </c>
      <c r="D3828">
        <v>0</v>
      </c>
    </row>
    <row r="3829" spans="1:4" x14ac:dyDescent="0.25">
      <c r="A3829">
        <v>9939.2550850000007</v>
      </c>
      <c r="D3829">
        <v>13207</v>
      </c>
    </row>
    <row r="3830" spans="1:4" x14ac:dyDescent="0.25">
      <c r="A3830">
        <v>14962.37103</v>
      </c>
      <c r="D3830">
        <v>0</v>
      </c>
    </row>
    <row r="3831" spans="1:4" x14ac:dyDescent="0.25">
      <c r="A3831">
        <v>7887.8220199999996</v>
      </c>
      <c r="D3831">
        <v>32150</v>
      </c>
    </row>
    <row r="3832" spans="1:4" x14ac:dyDescent="0.25">
      <c r="A3832">
        <v>2894.327413</v>
      </c>
      <c r="D3832">
        <v>52674</v>
      </c>
    </row>
    <row r="3833" spans="1:4" x14ac:dyDescent="0.25">
      <c r="A3833">
        <v>4397.781207</v>
      </c>
      <c r="D3833">
        <v>91653</v>
      </c>
    </row>
    <row r="3834" spans="1:4" x14ac:dyDescent="0.25">
      <c r="A3834">
        <v>5781.0159990000002</v>
      </c>
      <c r="D3834">
        <v>69512</v>
      </c>
    </row>
    <row r="3835" spans="1:4" x14ac:dyDescent="0.25">
      <c r="A3835">
        <v>7720.1558850000001</v>
      </c>
      <c r="D3835">
        <v>67332</v>
      </c>
    </row>
    <row r="3836" spans="1:4" x14ac:dyDescent="0.25">
      <c r="A3836">
        <v>3046.2489759999999</v>
      </c>
      <c r="D3836">
        <v>0</v>
      </c>
    </row>
    <row r="3837" spans="1:4" x14ac:dyDescent="0.25">
      <c r="A3837">
        <v>2590.321715</v>
      </c>
      <c r="D3837">
        <v>53304</v>
      </c>
    </row>
    <row r="3838" spans="1:4" x14ac:dyDescent="0.25">
      <c r="A3838">
        <v>10155.300440000001</v>
      </c>
      <c r="D3838">
        <v>28754</v>
      </c>
    </row>
    <row r="3839" spans="1:4" x14ac:dyDescent="0.25">
      <c r="A3839">
        <v>2552.00081</v>
      </c>
      <c r="D3839">
        <v>50201</v>
      </c>
    </row>
    <row r="3840" spans="1:4" x14ac:dyDescent="0.25">
      <c r="A3840">
        <v>9404.4474250000003</v>
      </c>
      <c r="D3840">
        <v>51593</v>
      </c>
    </row>
    <row r="3841" spans="1:4" x14ac:dyDescent="0.25">
      <c r="A3841">
        <v>5678.0501670000003</v>
      </c>
      <c r="D3841">
        <v>0</v>
      </c>
    </row>
    <row r="3842" spans="1:4" x14ac:dyDescent="0.25">
      <c r="A3842">
        <v>3723.1144450000002</v>
      </c>
      <c r="D3842">
        <v>31974</v>
      </c>
    </row>
    <row r="3843" spans="1:4" x14ac:dyDescent="0.25">
      <c r="A3843">
        <v>8417.1028040000001</v>
      </c>
      <c r="D3843">
        <v>31756</v>
      </c>
    </row>
    <row r="3844" spans="1:4" x14ac:dyDescent="0.25">
      <c r="A3844">
        <v>2520.028421</v>
      </c>
      <c r="D3844">
        <v>0</v>
      </c>
    </row>
    <row r="3845" spans="1:4" x14ac:dyDescent="0.25">
      <c r="A3845">
        <v>8186.3087569999998</v>
      </c>
      <c r="D3845">
        <v>20369</v>
      </c>
    </row>
    <row r="3846" spans="1:4" x14ac:dyDescent="0.25">
      <c r="A3846">
        <v>4229.9231229999996</v>
      </c>
      <c r="D3846">
        <v>0</v>
      </c>
    </row>
    <row r="3847" spans="1:4" x14ac:dyDescent="0.25">
      <c r="A3847">
        <v>5074.2460680000004</v>
      </c>
      <c r="D3847">
        <v>66933</v>
      </c>
    </row>
    <row r="3848" spans="1:4" x14ac:dyDescent="0.25">
      <c r="A3848">
        <v>12981.529259999999</v>
      </c>
      <c r="D3848">
        <v>39843</v>
      </c>
    </row>
    <row r="3849" spans="1:4" x14ac:dyDescent="0.25">
      <c r="A3849">
        <v>2744.1728159999998</v>
      </c>
      <c r="D3849">
        <v>16686</v>
      </c>
    </row>
    <row r="3850" spans="1:4" x14ac:dyDescent="0.25">
      <c r="A3850">
        <v>13226.22345</v>
      </c>
      <c r="D3850">
        <v>0</v>
      </c>
    </row>
    <row r="3851" spans="1:4" x14ac:dyDescent="0.25">
      <c r="A3851">
        <v>13178.431629999999</v>
      </c>
      <c r="D3851">
        <v>80237</v>
      </c>
    </row>
    <row r="3852" spans="1:4" x14ac:dyDescent="0.25">
      <c r="A3852">
        <v>8793.5213029999995</v>
      </c>
      <c r="D3852">
        <v>72897</v>
      </c>
    </row>
    <row r="3853" spans="1:4" x14ac:dyDescent="0.25">
      <c r="A3853">
        <v>3245.332058</v>
      </c>
      <c r="D3853">
        <v>46435</v>
      </c>
    </row>
    <row r="3854" spans="1:4" x14ac:dyDescent="0.25">
      <c r="A3854">
        <v>4624.6225930000001</v>
      </c>
      <c r="D3854">
        <v>0</v>
      </c>
    </row>
    <row r="3855" spans="1:4" x14ac:dyDescent="0.25">
      <c r="A3855">
        <v>4372.490855</v>
      </c>
      <c r="D3855">
        <v>23124</v>
      </c>
    </row>
    <row r="3856" spans="1:4" x14ac:dyDescent="0.25">
      <c r="A3856">
        <v>9090.2691809999997</v>
      </c>
      <c r="D3856">
        <v>45310</v>
      </c>
    </row>
    <row r="3857" spans="1:4" x14ac:dyDescent="0.25">
      <c r="A3857">
        <v>10777.56762</v>
      </c>
      <c r="D3857">
        <v>53437</v>
      </c>
    </row>
    <row r="3858" spans="1:4" x14ac:dyDescent="0.25">
      <c r="A3858">
        <v>5007.2242980000001</v>
      </c>
      <c r="D3858">
        <v>0</v>
      </c>
    </row>
    <row r="3859" spans="1:4" x14ac:dyDescent="0.25">
      <c r="A3859">
        <v>5867.1264199999996</v>
      </c>
      <c r="D3859">
        <v>27880</v>
      </c>
    </row>
    <row r="3860" spans="1:4" x14ac:dyDescent="0.25">
      <c r="A3860">
        <v>14914.534879999999</v>
      </c>
      <c r="D3860">
        <v>45963</v>
      </c>
    </row>
    <row r="3861" spans="1:4" x14ac:dyDescent="0.25">
      <c r="A3861">
        <v>5107.1630020000002</v>
      </c>
      <c r="D3861">
        <v>35625</v>
      </c>
    </row>
    <row r="3862" spans="1:4" x14ac:dyDescent="0.25">
      <c r="A3862">
        <v>3536.6474899999998</v>
      </c>
      <c r="D3862">
        <v>31727</v>
      </c>
    </row>
    <row r="3863" spans="1:4" x14ac:dyDescent="0.25">
      <c r="A3863">
        <v>2839.7964529999999</v>
      </c>
      <c r="D3863">
        <v>53071</v>
      </c>
    </row>
    <row r="3864" spans="1:4" x14ac:dyDescent="0.25">
      <c r="A3864">
        <v>2939.939038</v>
      </c>
      <c r="D3864">
        <v>97735</v>
      </c>
    </row>
    <row r="3865" spans="1:4" x14ac:dyDescent="0.25">
      <c r="A3865">
        <v>2776.6291350000001</v>
      </c>
      <c r="D3865">
        <v>0</v>
      </c>
    </row>
    <row r="3866" spans="1:4" x14ac:dyDescent="0.25">
      <c r="A3866">
        <v>5476.5278319999998</v>
      </c>
      <c r="D3866">
        <v>52218</v>
      </c>
    </row>
    <row r="3867" spans="1:4" x14ac:dyDescent="0.25">
      <c r="A3867">
        <v>3265.156348</v>
      </c>
      <c r="D3867">
        <v>25820</v>
      </c>
    </row>
    <row r="3868" spans="1:4" x14ac:dyDescent="0.25">
      <c r="A3868">
        <v>8066.0737650000001</v>
      </c>
      <c r="D3868">
        <v>17950</v>
      </c>
    </row>
    <row r="3869" spans="1:4" x14ac:dyDescent="0.25">
      <c r="A3869">
        <v>3644.8335539999998</v>
      </c>
      <c r="D3869">
        <v>82477</v>
      </c>
    </row>
    <row r="3870" spans="1:4" x14ac:dyDescent="0.25">
      <c r="A3870">
        <v>6611.1181630000001</v>
      </c>
      <c r="D3870">
        <v>0</v>
      </c>
    </row>
    <row r="3871" spans="1:4" x14ac:dyDescent="0.25">
      <c r="A3871">
        <v>7582.1138419999997</v>
      </c>
      <c r="D3871">
        <v>64801</v>
      </c>
    </row>
    <row r="3872" spans="1:4" x14ac:dyDescent="0.25">
      <c r="A3872">
        <v>2607.8155400000001</v>
      </c>
      <c r="D3872">
        <v>0</v>
      </c>
    </row>
    <row r="3873" spans="1:4" x14ac:dyDescent="0.25">
      <c r="A3873">
        <v>7124.2028989999999</v>
      </c>
      <c r="D3873">
        <v>61233</v>
      </c>
    </row>
    <row r="3874" spans="1:4" x14ac:dyDescent="0.25">
      <c r="A3874">
        <v>9435.5408929999994</v>
      </c>
      <c r="D3874">
        <v>0</v>
      </c>
    </row>
    <row r="3875" spans="1:4" x14ac:dyDescent="0.25">
      <c r="A3875">
        <v>8256.2978000000003</v>
      </c>
      <c r="D3875">
        <v>62902</v>
      </c>
    </row>
    <row r="3876" spans="1:4" x14ac:dyDescent="0.25">
      <c r="A3876">
        <v>5091.1012250000003</v>
      </c>
      <c r="D3876">
        <v>20244</v>
      </c>
    </row>
    <row r="3877" spans="1:4" x14ac:dyDescent="0.25">
      <c r="A3877">
        <v>5881.813596</v>
      </c>
      <c r="D3877">
        <v>86812</v>
      </c>
    </row>
    <row r="3878" spans="1:4" x14ac:dyDescent="0.25">
      <c r="A3878">
        <v>7684.8877169999996</v>
      </c>
      <c r="D3878">
        <v>62192</v>
      </c>
    </row>
    <row r="3879" spans="1:4" x14ac:dyDescent="0.25">
      <c r="A3879">
        <v>10396.531859999999</v>
      </c>
      <c r="D3879">
        <v>34948</v>
      </c>
    </row>
    <row r="3880" spans="1:4" x14ac:dyDescent="0.25">
      <c r="A3880">
        <v>8545.6089460000003</v>
      </c>
      <c r="D3880">
        <v>35456</v>
      </c>
    </row>
    <row r="3881" spans="1:4" x14ac:dyDescent="0.25">
      <c r="A3881">
        <v>4408.0714760000001</v>
      </c>
      <c r="D3881">
        <v>80640</v>
      </c>
    </row>
    <row r="3882" spans="1:4" x14ac:dyDescent="0.25">
      <c r="A3882">
        <v>2562.8438959999999</v>
      </c>
      <c r="D3882">
        <v>0</v>
      </c>
    </row>
    <row r="3883" spans="1:4" x14ac:dyDescent="0.25">
      <c r="A3883">
        <v>14886.70602</v>
      </c>
      <c r="D3883">
        <v>91193</v>
      </c>
    </row>
    <row r="3884" spans="1:4" x14ac:dyDescent="0.25">
      <c r="A3884">
        <v>24338.511849999999</v>
      </c>
      <c r="D3884">
        <v>73692</v>
      </c>
    </row>
    <row r="3885" spans="1:4" x14ac:dyDescent="0.25">
      <c r="A3885">
        <v>7452.9987890000002</v>
      </c>
      <c r="D3885">
        <v>12195</v>
      </c>
    </row>
    <row r="3886" spans="1:4" x14ac:dyDescent="0.25">
      <c r="A3886">
        <v>3981.775889</v>
      </c>
      <c r="D3886">
        <v>52801</v>
      </c>
    </row>
    <row r="3887" spans="1:4" x14ac:dyDescent="0.25">
      <c r="A3887">
        <v>16060.06949</v>
      </c>
      <c r="D3887">
        <v>0</v>
      </c>
    </row>
    <row r="3888" spans="1:4" x14ac:dyDescent="0.25">
      <c r="A3888">
        <v>5111.3579870000003</v>
      </c>
      <c r="D3888">
        <v>0</v>
      </c>
    </row>
    <row r="3889" spans="1:4" x14ac:dyDescent="0.25">
      <c r="A3889">
        <v>7439.978924</v>
      </c>
      <c r="D3889">
        <v>0</v>
      </c>
    </row>
    <row r="3890" spans="1:4" x14ac:dyDescent="0.25">
      <c r="A3890">
        <v>4974.801539</v>
      </c>
      <c r="D3890">
        <v>75644</v>
      </c>
    </row>
    <row r="3891" spans="1:4" x14ac:dyDescent="0.25">
      <c r="A3891">
        <v>17816.682420000001</v>
      </c>
      <c r="D3891">
        <v>60192</v>
      </c>
    </row>
    <row r="3892" spans="1:4" x14ac:dyDescent="0.25">
      <c r="A3892">
        <v>6238.0544159999999</v>
      </c>
      <c r="D3892">
        <v>0</v>
      </c>
    </row>
    <row r="3893" spans="1:4" x14ac:dyDescent="0.25">
      <c r="A3893">
        <v>2682.9124539999998</v>
      </c>
      <c r="D3893">
        <v>0</v>
      </c>
    </row>
    <row r="3894" spans="1:4" x14ac:dyDescent="0.25">
      <c r="A3894">
        <v>2837.163399</v>
      </c>
      <c r="D3894">
        <v>29242</v>
      </c>
    </row>
    <row r="3895" spans="1:4" x14ac:dyDescent="0.25">
      <c r="A3895">
        <v>4118.5885539999999</v>
      </c>
      <c r="D3895">
        <v>69379</v>
      </c>
    </row>
    <row r="3896" spans="1:4" x14ac:dyDescent="0.25">
      <c r="A3896">
        <v>2472.4692089999999</v>
      </c>
      <c r="D3896">
        <v>63860</v>
      </c>
    </row>
    <row r="3897" spans="1:4" x14ac:dyDescent="0.25">
      <c r="A3897">
        <v>4139.5331580000002</v>
      </c>
      <c r="D3897">
        <v>45281</v>
      </c>
    </row>
    <row r="3898" spans="1:4" x14ac:dyDescent="0.25">
      <c r="A3898">
        <v>4100.465956</v>
      </c>
      <c r="D3898">
        <v>51193</v>
      </c>
    </row>
    <row r="3899" spans="1:4" x14ac:dyDescent="0.25">
      <c r="A3899">
        <v>5278.2013939999997</v>
      </c>
      <c r="D3899">
        <v>62074</v>
      </c>
    </row>
    <row r="3900" spans="1:4" x14ac:dyDescent="0.25">
      <c r="A3900">
        <v>8056.8981190000004</v>
      </c>
      <c r="D3900">
        <v>64304</v>
      </c>
    </row>
    <row r="3901" spans="1:4" x14ac:dyDescent="0.25">
      <c r="A3901">
        <v>9185.0253009999997</v>
      </c>
      <c r="D3901">
        <v>73795</v>
      </c>
    </row>
    <row r="3902" spans="1:4" x14ac:dyDescent="0.25">
      <c r="A3902">
        <v>15417.73444</v>
      </c>
      <c r="D3902">
        <v>84376</v>
      </c>
    </row>
    <row r="3903" spans="1:4" x14ac:dyDescent="0.25">
      <c r="A3903">
        <v>6829.413399</v>
      </c>
      <c r="D3903">
        <v>0</v>
      </c>
    </row>
    <row r="3904" spans="1:4" x14ac:dyDescent="0.25">
      <c r="A3904">
        <v>8500.9094170000008</v>
      </c>
      <c r="D3904">
        <v>79153</v>
      </c>
    </row>
    <row r="3905" spans="1:4" x14ac:dyDescent="0.25">
      <c r="A3905">
        <v>8847.4442209999997</v>
      </c>
      <c r="D3905">
        <v>17950</v>
      </c>
    </row>
    <row r="3906" spans="1:4" x14ac:dyDescent="0.25">
      <c r="A3906">
        <v>2840.8998489999999</v>
      </c>
      <c r="D3906">
        <v>0</v>
      </c>
    </row>
    <row r="3907" spans="1:4" x14ac:dyDescent="0.25">
      <c r="A3907">
        <v>15984.527389999999</v>
      </c>
      <c r="D3907">
        <v>0</v>
      </c>
    </row>
    <row r="3908" spans="1:4" x14ac:dyDescent="0.25">
      <c r="A3908">
        <v>18542.300739999999</v>
      </c>
      <c r="D3908">
        <v>0</v>
      </c>
    </row>
    <row r="3909" spans="1:4" x14ac:dyDescent="0.25">
      <c r="A3909">
        <v>2609.829612</v>
      </c>
      <c r="D3909">
        <v>58139</v>
      </c>
    </row>
    <row r="3910" spans="1:4" x14ac:dyDescent="0.25">
      <c r="A3910">
        <v>7901.7442380000002</v>
      </c>
      <c r="D3910">
        <v>0</v>
      </c>
    </row>
    <row r="3911" spans="1:4" x14ac:dyDescent="0.25">
      <c r="A3911">
        <v>17995.865320000001</v>
      </c>
      <c r="D3911">
        <v>80991</v>
      </c>
    </row>
    <row r="3912" spans="1:4" x14ac:dyDescent="0.25">
      <c r="A3912">
        <v>5021.6862449999999</v>
      </c>
      <c r="D3912">
        <v>69678</v>
      </c>
    </row>
    <row r="3913" spans="1:4" x14ac:dyDescent="0.25">
      <c r="A3913">
        <v>4654.8410889999996</v>
      </c>
      <c r="D3913">
        <v>0</v>
      </c>
    </row>
    <row r="3914" spans="1:4" x14ac:dyDescent="0.25">
      <c r="A3914">
        <v>2719.5069960000001</v>
      </c>
      <c r="D3914">
        <v>14030</v>
      </c>
    </row>
    <row r="3915" spans="1:4" x14ac:dyDescent="0.25">
      <c r="A3915">
        <v>4726.8693270000003</v>
      </c>
      <c r="D3915">
        <v>13037</v>
      </c>
    </row>
    <row r="3916" spans="1:4" x14ac:dyDescent="0.25">
      <c r="A3916">
        <v>8595.7263989999992</v>
      </c>
      <c r="D3916">
        <v>76763</v>
      </c>
    </row>
    <row r="3917" spans="1:4" x14ac:dyDescent="0.25">
      <c r="A3917">
        <v>15626.280210000001</v>
      </c>
      <c r="D3917">
        <v>50461</v>
      </c>
    </row>
    <row r="3918" spans="1:4" x14ac:dyDescent="0.25">
      <c r="A3918">
        <v>2797.674845</v>
      </c>
      <c r="D3918">
        <v>69604</v>
      </c>
    </row>
    <row r="3919" spans="1:4" x14ac:dyDescent="0.25">
      <c r="A3919">
        <v>5344.9896239999998</v>
      </c>
      <c r="D3919">
        <v>22908</v>
      </c>
    </row>
    <row r="3920" spans="1:4" x14ac:dyDescent="0.25">
      <c r="A3920">
        <v>17557.540509999999</v>
      </c>
      <c r="D3920">
        <v>68273</v>
      </c>
    </row>
    <row r="3921" spans="1:4" x14ac:dyDescent="0.25">
      <c r="A3921">
        <v>4595.5245480000003</v>
      </c>
      <c r="D3921">
        <v>95550</v>
      </c>
    </row>
    <row r="3922" spans="1:4" x14ac:dyDescent="0.25">
      <c r="A3922">
        <v>5794.1042340000004</v>
      </c>
      <c r="D3922">
        <v>88370</v>
      </c>
    </row>
    <row r="3923" spans="1:4" x14ac:dyDescent="0.25">
      <c r="A3923">
        <v>5332.4626939999998</v>
      </c>
      <c r="D3923">
        <v>68931</v>
      </c>
    </row>
    <row r="3924" spans="1:4" x14ac:dyDescent="0.25">
      <c r="A3924">
        <v>6680.1468009999999</v>
      </c>
      <c r="D3924">
        <v>24432</v>
      </c>
    </row>
    <row r="3925" spans="1:4" x14ac:dyDescent="0.25">
      <c r="A3925">
        <v>7910.8667180000002</v>
      </c>
      <c r="D3925">
        <v>77577</v>
      </c>
    </row>
    <row r="3926" spans="1:4" x14ac:dyDescent="0.25">
      <c r="A3926">
        <v>12516.92188</v>
      </c>
      <c r="D3926">
        <v>12607</v>
      </c>
    </row>
    <row r="3927" spans="1:4" x14ac:dyDescent="0.25">
      <c r="A3927">
        <v>2325.2594829999998</v>
      </c>
      <c r="D3927">
        <v>0</v>
      </c>
    </row>
    <row r="3928" spans="1:4" x14ac:dyDescent="0.25">
      <c r="A3928">
        <v>3964.1512630000002</v>
      </c>
      <c r="D3928">
        <v>23474</v>
      </c>
    </row>
    <row r="3929" spans="1:4" x14ac:dyDescent="0.25">
      <c r="A3929">
        <v>7486.0880150000003</v>
      </c>
      <c r="D3929">
        <v>0</v>
      </c>
    </row>
    <row r="3930" spans="1:4" x14ac:dyDescent="0.25">
      <c r="A3930">
        <v>6707.9941479999998</v>
      </c>
      <c r="D3930">
        <v>0</v>
      </c>
    </row>
    <row r="3931" spans="1:4" x14ac:dyDescent="0.25">
      <c r="A3931">
        <v>12902.093220000001</v>
      </c>
      <c r="D3931">
        <v>98478</v>
      </c>
    </row>
    <row r="3932" spans="1:4" x14ac:dyDescent="0.25">
      <c r="A3932">
        <v>5926.7293790000003</v>
      </c>
      <c r="D3932">
        <v>23091</v>
      </c>
    </row>
    <row r="3933" spans="1:4" x14ac:dyDescent="0.25">
      <c r="A3933">
        <v>5148.6532029999998</v>
      </c>
      <c r="D3933">
        <v>51071</v>
      </c>
    </row>
    <row r="3934" spans="1:4" x14ac:dyDescent="0.25">
      <c r="A3934">
        <v>6827.1782020000001</v>
      </c>
      <c r="D3934">
        <v>0</v>
      </c>
    </row>
    <row r="3935" spans="1:4" x14ac:dyDescent="0.25">
      <c r="A3935">
        <v>4670.058282</v>
      </c>
      <c r="D3935">
        <v>69921</v>
      </c>
    </row>
    <row r="3936" spans="1:4" x14ac:dyDescent="0.25">
      <c r="A3936">
        <v>5363.0765469999997</v>
      </c>
      <c r="D3936">
        <v>36357</v>
      </c>
    </row>
    <row r="3937" spans="1:4" x14ac:dyDescent="0.25">
      <c r="A3937">
        <v>6961.945557</v>
      </c>
      <c r="D3937">
        <v>0</v>
      </c>
    </row>
    <row r="3938" spans="1:4" x14ac:dyDescent="0.25">
      <c r="A3938">
        <v>28511.033309999999</v>
      </c>
      <c r="D3938">
        <v>27607</v>
      </c>
    </row>
    <row r="3939" spans="1:4" x14ac:dyDescent="0.25">
      <c r="A3939">
        <v>8624.9176630000002</v>
      </c>
      <c r="D3939">
        <v>43610</v>
      </c>
    </row>
    <row r="3940" spans="1:4" x14ac:dyDescent="0.25">
      <c r="A3940">
        <v>3382.223536</v>
      </c>
      <c r="D3940">
        <v>0</v>
      </c>
    </row>
    <row r="3941" spans="1:4" x14ac:dyDescent="0.25">
      <c r="A3941">
        <v>2319.8185490000001</v>
      </c>
      <c r="D3941">
        <v>14660</v>
      </c>
    </row>
    <row r="3942" spans="1:4" x14ac:dyDescent="0.25">
      <c r="A3942">
        <v>8807.4868310000002</v>
      </c>
      <c r="D3942">
        <v>26864</v>
      </c>
    </row>
    <row r="3943" spans="1:4" x14ac:dyDescent="0.25">
      <c r="A3943">
        <v>2491.3170239999999</v>
      </c>
      <c r="D3943">
        <v>36631</v>
      </c>
    </row>
    <row r="3944" spans="1:4" x14ac:dyDescent="0.25">
      <c r="A3944">
        <v>7853.9614089999995</v>
      </c>
      <c r="D3944">
        <v>42582</v>
      </c>
    </row>
    <row r="3945" spans="1:4" x14ac:dyDescent="0.25">
      <c r="A3945">
        <v>9816.5283020000006</v>
      </c>
      <c r="D3945">
        <v>37256</v>
      </c>
    </row>
    <row r="3946" spans="1:4" x14ac:dyDescent="0.25">
      <c r="A3946">
        <v>22103.5072</v>
      </c>
      <c r="D3946">
        <v>0</v>
      </c>
    </row>
    <row r="3947" spans="1:4" x14ac:dyDescent="0.25">
      <c r="A3947">
        <v>6689.0227279999999</v>
      </c>
      <c r="D3947">
        <v>56980</v>
      </c>
    </row>
    <row r="3948" spans="1:4" x14ac:dyDescent="0.25">
      <c r="A3948">
        <v>11323.35555</v>
      </c>
      <c r="D3948">
        <v>98254</v>
      </c>
    </row>
    <row r="3949" spans="1:4" x14ac:dyDescent="0.25">
      <c r="A3949">
        <v>6333.030812</v>
      </c>
      <c r="D3949">
        <v>71737</v>
      </c>
    </row>
    <row r="3950" spans="1:4" x14ac:dyDescent="0.25">
      <c r="A3950">
        <v>3139.1693529999998</v>
      </c>
      <c r="D3950">
        <v>31177</v>
      </c>
    </row>
    <row r="3951" spans="1:4" x14ac:dyDescent="0.25">
      <c r="A3951">
        <v>2617.1826609999998</v>
      </c>
      <c r="D3951">
        <v>98338</v>
      </c>
    </row>
    <row r="3952" spans="1:4" x14ac:dyDescent="0.25">
      <c r="A3952">
        <v>3732.5685360000002</v>
      </c>
      <c r="D3952">
        <v>0</v>
      </c>
    </row>
    <row r="3953" spans="1:4" x14ac:dyDescent="0.25">
      <c r="A3953">
        <v>4433.6940279999999</v>
      </c>
      <c r="D3953">
        <v>0</v>
      </c>
    </row>
    <row r="3954" spans="1:4" x14ac:dyDescent="0.25">
      <c r="A3954">
        <v>3478.8870230000002</v>
      </c>
      <c r="D3954">
        <v>29938</v>
      </c>
    </row>
    <row r="3955" spans="1:4" x14ac:dyDescent="0.25">
      <c r="A3955">
        <v>5009.5952909999996</v>
      </c>
      <c r="D3955">
        <v>0</v>
      </c>
    </row>
    <row r="3956" spans="1:4" x14ac:dyDescent="0.25">
      <c r="A3956">
        <v>8417.0044010000001</v>
      </c>
      <c r="D3956">
        <v>24285</v>
      </c>
    </row>
    <row r="3957" spans="1:4" x14ac:dyDescent="0.25">
      <c r="A3957">
        <v>4483.8390440000003</v>
      </c>
      <c r="D3957">
        <v>32983</v>
      </c>
    </row>
    <row r="3958" spans="1:4" x14ac:dyDescent="0.25">
      <c r="A3958">
        <v>5124.984391</v>
      </c>
      <c r="D3958">
        <v>0</v>
      </c>
    </row>
    <row r="3959" spans="1:4" x14ac:dyDescent="0.25">
      <c r="A3959">
        <v>3721.0571180000002</v>
      </c>
      <c r="D3959">
        <v>71333</v>
      </c>
    </row>
    <row r="3960" spans="1:4" x14ac:dyDescent="0.25">
      <c r="A3960">
        <v>9988.7876180000003</v>
      </c>
      <c r="D3960">
        <v>33157</v>
      </c>
    </row>
    <row r="3961" spans="1:4" x14ac:dyDescent="0.25">
      <c r="A3961">
        <v>3342.1779569999999</v>
      </c>
      <c r="D3961">
        <v>0</v>
      </c>
    </row>
    <row r="3962" spans="1:4" x14ac:dyDescent="0.25">
      <c r="A3962">
        <v>7524.7357460000003</v>
      </c>
      <c r="D3962">
        <v>36580</v>
      </c>
    </row>
    <row r="3963" spans="1:4" x14ac:dyDescent="0.25">
      <c r="A3963">
        <v>13466.92071</v>
      </c>
      <c r="D3963">
        <v>11432</v>
      </c>
    </row>
    <row r="3964" spans="1:4" x14ac:dyDescent="0.25">
      <c r="A3964">
        <v>2949.282616</v>
      </c>
      <c r="D3964">
        <v>78596</v>
      </c>
    </row>
    <row r="3965" spans="1:4" x14ac:dyDescent="0.25">
      <c r="A3965">
        <v>5179.8909549999998</v>
      </c>
      <c r="D3965">
        <v>35143</v>
      </c>
    </row>
    <row r="3966" spans="1:4" x14ac:dyDescent="0.25">
      <c r="A3966">
        <v>3225.3959880000002</v>
      </c>
      <c r="D3966">
        <v>29606</v>
      </c>
    </row>
    <row r="3967" spans="1:4" x14ac:dyDescent="0.25">
      <c r="A3967">
        <v>8849.689719</v>
      </c>
      <c r="D3967">
        <v>53228</v>
      </c>
    </row>
    <row r="3968" spans="1:4" x14ac:dyDescent="0.25">
      <c r="A3968">
        <v>2886.4516020000001</v>
      </c>
      <c r="D3968">
        <v>10312</v>
      </c>
    </row>
    <row r="3969" spans="1:4" x14ac:dyDescent="0.25">
      <c r="A3969">
        <v>2359.4235990000002</v>
      </c>
      <c r="D3969">
        <v>19864</v>
      </c>
    </row>
    <row r="3970" spans="1:4" x14ac:dyDescent="0.25">
      <c r="A3970">
        <v>4669.2266399999999</v>
      </c>
      <c r="D3970">
        <v>76157</v>
      </c>
    </row>
    <row r="3971" spans="1:4" x14ac:dyDescent="0.25">
      <c r="A3971">
        <v>6366.2257749999999</v>
      </c>
      <c r="D3971">
        <v>44368</v>
      </c>
    </row>
    <row r="3972" spans="1:4" x14ac:dyDescent="0.25">
      <c r="A3972">
        <v>25581.610140000001</v>
      </c>
      <c r="D3972">
        <v>27961</v>
      </c>
    </row>
    <row r="3973" spans="1:4" x14ac:dyDescent="0.25">
      <c r="A3973">
        <v>8146.2716019999998</v>
      </c>
      <c r="D3973">
        <v>92777</v>
      </c>
    </row>
    <row r="3974" spans="1:4" x14ac:dyDescent="0.25">
      <c r="A3974">
        <v>5412.4586209999998</v>
      </c>
      <c r="D3974">
        <v>55992</v>
      </c>
    </row>
    <row r="3975" spans="1:4" x14ac:dyDescent="0.25">
      <c r="A3975">
        <v>5757.442258</v>
      </c>
      <c r="D3975">
        <v>88997</v>
      </c>
    </row>
    <row r="3976" spans="1:4" x14ac:dyDescent="0.25">
      <c r="A3976">
        <v>4755.194923</v>
      </c>
      <c r="D3976">
        <v>21926</v>
      </c>
    </row>
    <row r="3977" spans="1:4" x14ac:dyDescent="0.25">
      <c r="A3977">
        <v>4995.2115190000004</v>
      </c>
      <c r="D3977">
        <v>82413</v>
      </c>
    </row>
    <row r="3978" spans="1:4" x14ac:dyDescent="0.25">
      <c r="A3978">
        <v>2824.8499670000001</v>
      </c>
      <c r="D3978">
        <v>48008</v>
      </c>
    </row>
    <row r="3979" spans="1:4" x14ac:dyDescent="0.25">
      <c r="A3979">
        <v>5907.91176</v>
      </c>
      <c r="D3979">
        <v>87796</v>
      </c>
    </row>
    <row r="3980" spans="1:4" x14ac:dyDescent="0.25">
      <c r="A3980">
        <v>4988.5797940000002</v>
      </c>
      <c r="D3980">
        <v>38928</v>
      </c>
    </row>
    <row r="3981" spans="1:4" x14ac:dyDescent="0.25">
      <c r="A3981">
        <v>7405.2657849999996</v>
      </c>
      <c r="D3981">
        <v>58779</v>
      </c>
    </row>
    <row r="3982" spans="1:4" x14ac:dyDescent="0.25">
      <c r="A3982">
        <v>16553.234219999998</v>
      </c>
      <c r="D3982">
        <v>98912</v>
      </c>
    </row>
    <row r="3983" spans="1:4" x14ac:dyDescent="0.25">
      <c r="A3983">
        <v>15102.228660000001</v>
      </c>
      <c r="D3983">
        <v>0</v>
      </c>
    </row>
    <row r="3984" spans="1:4" x14ac:dyDescent="0.25">
      <c r="A3984">
        <v>9118.9289079999999</v>
      </c>
      <c r="D3984">
        <v>33882</v>
      </c>
    </row>
    <row r="3985" spans="1:4" x14ac:dyDescent="0.25">
      <c r="A3985">
        <v>2759.9782869999999</v>
      </c>
      <c r="D3985">
        <v>92296</v>
      </c>
    </row>
    <row r="3986" spans="1:4" x14ac:dyDescent="0.25">
      <c r="A3986">
        <v>15251.579239999999</v>
      </c>
      <c r="D3986">
        <v>63287</v>
      </c>
    </row>
    <row r="3987" spans="1:4" x14ac:dyDescent="0.25">
      <c r="A3987">
        <v>14517.436809999999</v>
      </c>
      <c r="D3987">
        <v>74871</v>
      </c>
    </row>
    <row r="3988" spans="1:4" x14ac:dyDescent="0.25">
      <c r="A3988">
        <v>5597.1249600000001</v>
      </c>
      <c r="D3988">
        <v>37995</v>
      </c>
    </row>
    <row r="3989" spans="1:4" x14ac:dyDescent="0.25">
      <c r="A3989">
        <v>19323.23675</v>
      </c>
      <c r="D3989">
        <v>0</v>
      </c>
    </row>
    <row r="3990" spans="1:4" x14ac:dyDescent="0.25">
      <c r="A3990">
        <v>15950.01951</v>
      </c>
      <c r="D3990">
        <v>0</v>
      </c>
    </row>
    <row r="3991" spans="1:4" x14ac:dyDescent="0.25">
      <c r="A3991">
        <v>3176.3564879999999</v>
      </c>
      <c r="D3991">
        <v>64706</v>
      </c>
    </row>
    <row r="3992" spans="1:4" x14ac:dyDescent="0.25">
      <c r="A3992">
        <v>4526.1267850000004</v>
      </c>
      <c r="D3992">
        <v>0</v>
      </c>
    </row>
    <row r="3993" spans="1:4" x14ac:dyDescent="0.25">
      <c r="A3993">
        <v>2573.7168590000001</v>
      </c>
      <c r="D3993">
        <v>29500</v>
      </c>
    </row>
    <row r="3994" spans="1:4" x14ac:dyDescent="0.25">
      <c r="A3994">
        <v>6656.7092329999996</v>
      </c>
      <c r="D3994">
        <v>0</v>
      </c>
    </row>
    <row r="3995" spans="1:4" x14ac:dyDescent="0.25">
      <c r="A3995">
        <v>27564.739509999999</v>
      </c>
      <c r="D3995">
        <v>26410</v>
      </c>
    </row>
    <row r="3996" spans="1:4" x14ac:dyDescent="0.25">
      <c r="A3996">
        <v>3842.794699</v>
      </c>
      <c r="D3996">
        <v>97832</v>
      </c>
    </row>
    <row r="3997" spans="1:4" x14ac:dyDescent="0.25">
      <c r="A3997">
        <v>3808.122147</v>
      </c>
      <c r="D3997">
        <v>94903</v>
      </c>
    </row>
    <row r="3998" spans="1:4" x14ac:dyDescent="0.25">
      <c r="A3998">
        <v>15000.84238</v>
      </c>
      <c r="D3998">
        <v>62473</v>
      </c>
    </row>
    <row r="3999" spans="1:4" x14ac:dyDescent="0.25">
      <c r="A3999">
        <v>5573.1060500000003</v>
      </c>
      <c r="D3999">
        <v>85704</v>
      </c>
    </row>
    <row r="4000" spans="1:4" x14ac:dyDescent="0.25">
      <c r="A4000">
        <v>6222.2121079999997</v>
      </c>
      <c r="D4000">
        <v>74270</v>
      </c>
    </row>
    <row r="4001" spans="1:4" x14ac:dyDescent="0.25">
      <c r="A4001">
        <v>5096.6732229999998</v>
      </c>
      <c r="D4001">
        <v>22886</v>
      </c>
    </row>
    <row r="4002" spans="1:4" x14ac:dyDescent="0.25">
      <c r="A4002">
        <v>6183.1857849999997</v>
      </c>
      <c r="D4002">
        <v>36464</v>
      </c>
    </row>
    <row r="4003" spans="1:4" x14ac:dyDescent="0.25">
      <c r="A4003">
        <v>9388.9819050000006</v>
      </c>
      <c r="D4003">
        <v>33599</v>
      </c>
    </row>
    <row r="4004" spans="1:4" x14ac:dyDescent="0.25">
      <c r="A4004">
        <v>8168.7143459999998</v>
      </c>
      <c r="D4004">
        <v>20819</v>
      </c>
    </row>
    <row r="4005" spans="1:4" x14ac:dyDescent="0.25">
      <c r="A4005">
        <v>13561.2048</v>
      </c>
      <c r="D4005">
        <v>29095</v>
      </c>
    </row>
    <row r="4006" spans="1:4" x14ac:dyDescent="0.25">
      <c r="A4006">
        <v>6699.2789560000001</v>
      </c>
      <c r="D4006">
        <v>30852</v>
      </c>
    </row>
    <row r="4007" spans="1:4" x14ac:dyDescent="0.25">
      <c r="A4007">
        <v>20230.967499999999</v>
      </c>
      <c r="D4007">
        <v>48448</v>
      </c>
    </row>
    <row r="4008" spans="1:4" x14ac:dyDescent="0.25">
      <c r="A4008">
        <v>4097.3716759999998</v>
      </c>
      <c r="D4008">
        <v>20079</v>
      </c>
    </row>
    <row r="4009" spans="1:4" x14ac:dyDescent="0.25">
      <c r="A4009">
        <v>5169.4993700000005</v>
      </c>
      <c r="D4009">
        <v>12430</v>
      </c>
    </row>
    <row r="4010" spans="1:4" x14ac:dyDescent="0.25">
      <c r="A4010">
        <v>6278.7640069999998</v>
      </c>
      <c r="D4010">
        <v>47669</v>
      </c>
    </row>
    <row r="4011" spans="1:4" x14ac:dyDescent="0.25">
      <c r="A4011">
        <v>3343.9331309999998</v>
      </c>
      <c r="D4011">
        <v>40794</v>
      </c>
    </row>
    <row r="4012" spans="1:4" x14ac:dyDescent="0.25">
      <c r="A4012">
        <v>15531.785889999999</v>
      </c>
      <c r="D4012">
        <v>95340</v>
      </c>
    </row>
    <row r="4013" spans="1:4" x14ac:dyDescent="0.25">
      <c r="A4013">
        <v>4236.84292</v>
      </c>
      <c r="D4013">
        <v>14476</v>
      </c>
    </row>
    <row r="4014" spans="1:4" x14ac:dyDescent="0.25">
      <c r="A4014">
        <v>3692.5835670000001</v>
      </c>
      <c r="D4014">
        <v>0</v>
      </c>
    </row>
    <row r="4015" spans="1:4" x14ac:dyDescent="0.25">
      <c r="A4015">
        <v>6782.5564539999996</v>
      </c>
      <c r="D4015">
        <v>26116</v>
      </c>
    </row>
    <row r="4016" spans="1:4" x14ac:dyDescent="0.25">
      <c r="A4016">
        <v>3683.472334</v>
      </c>
      <c r="D4016">
        <v>12454</v>
      </c>
    </row>
    <row r="4017" spans="1:4" x14ac:dyDescent="0.25">
      <c r="A4017">
        <v>13995.689990000001</v>
      </c>
      <c r="D4017">
        <v>48245</v>
      </c>
    </row>
    <row r="4018" spans="1:4" x14ac:dyDescent="0.25">
      <c r="A4018">
        <v>5619.6890839999996</v>
      </c>
      <c r="D4018">
        <v>0</v>
      </c>
    </row>
    <row r="4019" spans="1:4" x14ac:dyDescent="0.25">
      <c r="A4019">
        <v>8331.6483360000002</v>
      </c>
      <c r="D4019">
        <v>0</v>
      </c>
    </row>
    <row r="4020" spans="1:4" x14ac:dyDescent="0.25">
      <c r="A4020">
        <v>4171.1871499999997</v>
      </c>
      <c r="D4020">
        <v>37478</v>
      </c>
    </row>
    <row r="4021" spans="1:4" x14ac:dyDescent="0.25">
      <c r="A4021">
        <v>7873.5673319999996</v>
      </c>
      <c r="D4021">
        <v>0</v>
      </c>
    </row>
    <row r="4022" spans="1:4" x14ac:dyDescent="0.25">
      <c r="A4022">
        <v>10677.253849999999</v>
      </c>
      <c r="D4022">
        <v>45732</v>
      </c>
    </row>
    <row r="4023" spans="1:4" x14ac:dyDescent="0.25">
      <c r="A4023">
        <v>14687.079589999999</v>
      </c>
      <c r="D4023">
        <v>0</v>
      </c>
    </row>
    <row r="4024" spans="1:4" x14ac:dyDescent="0.25">
      <c r="A4024">
        <v>5394.7032289999997</v>
      </c>
      <c r="D4024">
        <v>65978</v>
      </c>
    </row>
    <row r="4025" spans="1:4" x14ac:dyDescent="0.25">
      <c r="A4025">
        <v>2230.7557160000001</v>
      </c>
      <c r="D4025">
        <v>0</v>
      </c>
    </row>
    <row r="4026" spans="1:4" x14ac:dyDescent="0.25">
      <c r="A4026">
        <v>7771.0180549999995</v>
      </c>
      <c r="D4026">
        <v>58467</v>
      </c>
    </row>
    <row r="4027" spans="1:4" x14ac:dyDescent="0.25">
      <c r="A4027">
        <v>4103.8491919999997</v>
      </c>
      <c r="D4027">
        <v>82427</v>
      </c>
    </row>
    <row r="4028" spans="1:4" x14ac:dyDescent="0.25">
      <c r="A4028">
        <v>7221.1517020000001</v>
      </c>
      <c r="D4028">
        <v>33811</v>
      </c>
    </row>
    <row r="4029" spans="1:4" x14ac:dyDescent="0.25">
      <c r="A4029">
        <v>12285.0473</v>
      </c>
      <c r="D4029">
        <v>0</v>
      </c>
    </row>
    <row r="4030" spans="1:4" x14ac:dyDescent="0.25">
      <c r="A4030">
        <v>5704.6798939999999</v>
      </c>
      <c r="D4030">
        <v>37675</v>
      </c>
    </row>
    <row r="4031" spans="1:4" x14ac:dyDescent="0.25">
      <c r="A4031">
        <v>2433.913419</v>
      </c>
      <c r="D4031">
        <v>0</v>
      </c>
    </row>
    <row r="4032" spans="1:4" x14ac:dyDescent="0.25">
      <c r="A4032">
        <v>4921.7522959999997</v>
      </c>
      <c r="D4032">
        <v>0</v>
      </c>
    </row>
    <row r="4033" spans="1:4" x14ac:dyDescent="0.25">
      <c r="A4033">
        <v>4660.0068680000004</v>
      </c>
      <c r="D4033">
        <v>0</v>
      </c>
    </row>
    <row r="4034" spans="1:4" x14ac:dyDescent="0.25">
      <c r="A4034">
        <v>2541.522907</v>
      </c>
      <c r="D4034">
        <v>0</v>
      </c>
    </row>
    <row r="4035" spans="1:4" x14ac:dyDescent="0.25">
      <c r="A4035">
        <v>11658.599270000001</v>
      </c>
      <c r="D4035">
        <v>19851</v>
      </c>
    </row>
    <row r="4036" spans="1:4" x14ac:dyDescent="0.25">
      <c r="A4036">
        <v>11131.56637</v>
      </c>
      <c r="D4036">
        <v>0</v>
      </c>
    </row>
    <row r="4037" spans="1:4" x14ac:dyDescent="0.25">
      <c r="A4037">
        <v>4733.5073430000002</v>
      </c>
      <c r="D4037">
        <v>0</v>
      </c>
    </row>
    <row r="4038" spans="1:4" x14ac:dyDescent="0.25">
      <c r="A4038">
        <v>8776.3634480000001</v>
      </c>
      <c r="D4038">
        <v>28360</v>
      </c>
    </row>
    <row r="4039" spans="1:4" x14ac:dyDescent="0.25">
      <c r="A4039">
        <v>7804.022473</v>
      </c>
      <c r="D4039">
        <v>70833</v>
      </c>
    </row>
    <row r="4040" spans="1:4" x14ac:dyDescent="0.25">
      <c r="A4040">
        <v>2522.256441</v>
      </c>
      <c r="D4040">
        <v>0</v>
      </c>
    </row>
    <row r="4041" spans="1:4" x14ac:dyDescent="0.25">
      <c r="A4041">
        <v>9536.3383819999999</v>
      </c>
      <c r="D4041">
        <v>62421</v>
      </c>
    </row>
    <row r="4042" spans="1:4" x14ac:dyDescent="0.25">
      <c r="A4042">
        <v>4711.0801979999997</v>
      </c>
      <c r="D4042">
        <v>13933</v>
      </c>
    </row>
    <row r="4043" spans="1:4" x14ac:dyDescent="0.25">
      <c r="A4043">
        <v>3801.2822660000002</v>
      </c>
      <c r="D4043">
        <v>40513</v>
      </c>
    </row>
    <row r="4044" spans="1:4" x14ac:dyDescent="0.25">
      <c r="A4044">
        <v>21159.301510000001</v>
      </c>
      <c r="D4044">
        <v>0</v>
      </c>
    </row>
    <row r="4045" spans="1:4" x14ac:dyDescent="0.25">
      <c r="A4045">
        <v>6515.0264809999999</v>
      </c>
      <c r="D4045">
        <v>47259</v>
      </c>
    </row>
    <row r="4046" spans="1:4" x14ac:dyDescent="0.25">
      <c r="A4046">
        <v>4739.861234</v>
      </c>
      <c r="D4046">
        <v>35039</v>
      </c>
    </row>
    <row r="4047" spans="1:4" x14ac:dyDescent="0.25">
      <c r="A4047">
        <v>21240.943569999999</v>
      </c>
      <c r="D4047">
        <v>0</v>
      </c>
    </row>
    <row r="4048" spans="1:4" x14ac:dyDescent="0.25">
      <c r="A4048">
        <v>3980.8387349999998</v>
      </c>
      <c r="D4048">
        <v>92539</v>
      </c>
    </row>
    <row r="4049" spans="1:4" x14ac:dyDescent="0.25">
      <c r="A4049">
        <v>4990.3435380000001</v>
      </c>
      <c r="D4049">
        <v>0</v>
      </c>
    </row>
    <row r="4050" spans="1:4" x14ac:dyDescent="0.25">
      <c r="A4050">
        <v>2562.6047279999998</v>
      </c>
      <c r="D4050">
        <v>92038</v>
      </c>
    </row>
    <row r="4051" spans="1:4" x14ac:dyDescent="0.25">
      <c r="A4051">
        <v>7355.3499080000001</v>
      </c>
      <c r="D4051">
        <v>51789</v>
      </c>
    </row>
    <row r="4052" spans="1:4" x14ac:dyDescent="0.25">
      <c r="A4052">
        <v>5041.4470240000001</v>
      </c>
      <c r="D4052">
        <v>61972</v>
      </c>
    </row>
    <row r="4053" spans="1:4" x14ac:dyDescent="0.25">
      <c r="A4053">
        <v>12731.95161</v>
      </c>
      <c r="D4053">
        <v>40870</v>
      </c>
    </row>
    <row r="4054" spans="1:4" x14ac:dyDescent="0.25">
      <c r="A4054">
        <v>8879.7900169999994</v>
      </c>
      <c r="D4054">
        <v>52583</v>
      </c>
    </row>
    <row r="4055" spans="1:4" x14ac:dyDescent="0.25">
      <c r="A4055">
        <v>2872.6691639999999</v>
      </c>
      <c r="D4055">
        <v>79681</v>
      </c>
    </row>
    <row r="4056" spans="1:4" x14ac:dyDescent="0.25">
      <c r="A4056">
        <v>11058.22493</v>
      </c>
      <c r="D4056">
        <v>69792</v>
      </c>
    </row>
    <row r="4057" spans="1:4" x14ac:dyDescent="0.25">
      <c r="A4057">
        <v>7138.1677120000004</v>
      </c>
      <c r="D4057">
        <v>19794</v>
      </c>
    </row>
    <row r="4058" spans="1:4" x14ac:dyDescent="0.25">
      <c r="A4058">
        <v>29037.47753</v>
      </c>
      <c r="D4058">
        <v>0</v>
      </c>
    </row>
    <row r="4059" spans="1:4" x14ac:dyDescent="0.25">
      <c r="A4059">
        <v>8613.4646269999994</v>
      </c>
      <c r="D4059">
        <v>26680</v>
      </c>
    </row>
    <row r="4060" spans="1:4" x14ac:dyDescent="0.25">
      <c r="A4060">
        <v>3861.486269</v>
      </c>
      <c r="D4060">
        <v>93272</v>
      </c>
    </row>
    <row r="4061" spans="1:4" x14ac:dyDescent="0.25">
      <c r="A4061">
        <v>2482.9155770000002</v>
      </c>
      <c r="D4061">
        <v>0</v>
      </c>
    </row>
    <row r="4062" spans="1:4" x14ac:dyDescent="0.25">
      <c r="A4062">
        <v>3133.0182420000001</v>
      </c>
      <c r="D4062">
        <v>0</v>
      </c>
    </row>
    <row r="4063" spans="1:4" x14ac:dyDescent="0.25">
      <c r="A4063">
        <v>7123.0823879999998</v>
      </c>
      <c r="D4063">
        <v>21835</v>
      </c>
    </row>
    <row r="4064" spans="1:4" x14ac:dyDescent="0.25">
      <c r="A4064">
        <v>28435.640350000001</v>
      </c>
      <c r="D4064">
        <v>0</v>
      </c>
    </row>
    <row r="4065" spans="1:4" x14ac:dyDescent="0.25">
      <c r="A4065">
        <v>12741.847540000001</v>
      </c>
      <c r="D4065">
        <v>73054</v>
      </c>
    </row>
    <row r="4066" spans="1:4" x14ac:dyDescent="0.25">
      <c r="A4066">
        <v>3176.8656089999999</v>
      </c>
      <c r="D4066">
        <v>35551</v>
      </c>
    </row>
    <row r="4067" spans="1:4" x14ac:dyDescent="0.25">
      <c r="A4067">
        <v>5470.0605610000002</v>
      </c>
      <c r="D4067">
        <v>54507</v>
      </c>
    </row>
    <row r="4068" spans="1:4" x14ac:dyDescent="0.25">
      <c r="A4068">
        <v>4582.6477059999997</v>
      </c>
      <c r="D4068">
        <v>0</v>
      </c>
    </row>
    <row r="4069" spans="1:4" x14ac:dyDescent="0.25">
      <c r="A4069">
        <v>5350.2149179999997</v>
      </c>
      <c r="D4069">
        <v>41336</v>
      </c>
    </row>
    <row r="4070" spans="1:4" x14ac:dyDescent="0.25">
      <c r="A4070">
        <v>5580.9165139999996</v>
      </c>
      <c r="D4070">
        <v>31972</v>
      </c>
    </row>
    <row r="4071" spans="1:4" x14ac:dyDescent="0.25">
      <c r="A4071">
        <v>7048.544758</v>
      </c>
      <c r="D4071">
        <v>20416</v>
      </c>
    </row>
    <row r="4072" spans="1:4" x14ac:dyDescent="0.25">
      <c r="A4072">
        <v>15306.22493</v>
      </c>
      <c r="D4072">
        <v>46338</v>
      </c>
    </row>
    <row r="4073" spans="1:4" x14ac:dyDescent="0.25">
      <c r="A4073">
        <v>9657.5794979999991</v>
      </c>
      <c r="D4073">
        <v>0</v>
      </c>
    </row>
    <row r="4074" spans="1:4" x14ac:dyDescent="0.25">
      <c r="A4074">
        <v>3985.319833</v>
      </c>
      <c r="D4074">
        <v>17220</v>
      </c>
    </row>
    <row r="4075" spans="1:4" x14ac:dyDescent="0.25">
      <c r="A4075">
        <v>9816.5283020000006</v>
      </c>
      <c r="D4075">
        <v>37256</v>
      </c>
    </row>
    <row r="4076" spans="1:4" x14ac:dyDescent="0.25">
      <c r="A4076">
        <v>37243.633119999999</v>
      </c>
      <c r="D4076">
        <v>53602</v>
      </c>
    </row>
    <row r="4077" spans="1:4" x14ac:dyDescent="0.25">
      <c r="A4077">
        <v>4122.9646320000002</v>
      </c>
      <c r="D4077">
        <v>24732</v>
      </c>
    </row>
    <row r="4078" spans="1:4" x14ac:dyDescent="0.25">
      <c r="A4078">
        <v>2556.6092170000002</v>
      </c>
      <c r="D4078">
        <v>23867</v>
      </c>
    </row>
    <row r="4079" spans="1:4" x14ac:dyDescent="0.25">
      <c r="A4079">
        <v>17253.729439999999</v>
      </c>
      <c r="D4079">
        <v>0</v>
      </c>
    </row>
    <row r="4080" spans="1:4" x14ac:dyDescent="0.25">
      <c r="A4080">
        <v>36181.028919999997</v>
      </c>
      <c r="D4080">
        <v>0</v>
      </c>
    </row>
    <row r="4081" spans="1:4" x14ac:dyDescent="0.25">
      <c r="A4081">
        <v>8427.1724859999995</v>
      </c>
      <c r="D4081">
        <v>46503</v>
      </c>
    </row>
    <row r="4082" spans="1:4" x14ac:dyDescent="0.25">
      <c r="A4082">
        <v>2348.0288679999999</v>
      </c>
      <c r="D4082">
        <v>0</v>
      </c>
    </row>
    <row r="4083" spans="1:4" x14ac:dyDescent="0.25">
      <c r="A4083">
        <v>23675.02939</v>
      </c>
      <c r="D4083">
        <v>46268</v>
      </c>
    </row>
    <row r="4084" spans="1:4" x14ac:dyDescent="0.25">
      <c r="A4084">
        <v>4089.463358</v>
      </c>
      <c r="D4084">
        <v>60759</v>
      </c>
    </row>
    <row r="4085" spans="1:4" x14ac:dyDescent="0.25">
      <c r="A4085">
        <v>2483.6713399999999</v>
      </c>
      <c r="D4085">
        <v>75615</v>
      </c>
    </row>
    <row r="4086" spans="1:4" x14ac:dyDescent="0.25">
      <c r="A4086">
        <v>5278.1837589999996</v>
      </c>
      <c r="D4086">
        <v>73742</v>
      </c>
    </row>
    <row r="4087" spans="1:4" x14ac:dyDescent="0.25">
      <c r="A4087">
        <v>13727.799720000001</v>
      </c>
      <c r="D4087">
        <v>0</v>
      </c>
    </row>
    <row r="4088" spans="1:4" x14ac:dyDescent="0.25">
      <c r="A4088">
        <v>10963.95723</v>
      </c>
      <c r="D4088">
        <v>55687</v>
      </c>
    </row>
    <row r="4089" spans="1:4" x14ac:dyDescent="0.25">
      <c r="A4089">
        <v>5555.8302050000002</v>
      </c>
      <c r="D4089">
        <v>74015</v>
      </c>
    </row>
    <row r="4090" spans="1:4" x14ac:dyDescent="0.25">
      <c r="A4090">
        <v>3261.0174400000001</v>
      </c>
      <c r="D4090">
        <v>0</v>
      </c>
    </row>
    <row r="4091" spans="1:4" x14ac:dyDescent="0.25">
      <c r="A4091">
        <v>11029.92619</v>
      </c>
      <c r="D4091">
        <v>37056</v>
      </c>
    </row>
    <row r="4092" spans="1:4" x14ac:dyDescent="0.25">
      <c r="A4092">
        <v>4770.5509110000003</v>
      </c>
      <c r="D4092">
        <v>12964</v>
      </c>
    </row>
    <row r="4093" spans="1:4" x14ac:dyDescent="0.25">
      <c r="A4093">
        <v>2734.3281569999999</v>
      </c>
      <c r="D4093">
        <v>30916</v>
      </c>
    </row>
    <row r="4094" spans="1:4" x14ac:dyDescent="0.25">
      <c r="A4094">
        <v>3748.1440600000001</v>
      </c>
      <c r="D4094">
        <v>0</v>
      </c>
    </row>
    <row r="4095" spans="1:4" x14ac:dyDescent="0.25">
      <c r="A4095">
        <v>4770.5509110000003</v>
      </c>
      <c r="D4095">
        <v>12964</v>
      </c>
    </row>
    <row r="4096" spans="1:4" x14ac:dyDescent="0.25">
      <c r="A4096">
        <v>8509.8508870000005</v>
      </c>
      <c r="D4096">
        <v>26057</v>
      </c>
    </row>
    <row r="4097" spans="1:4" x14ac:dyDescent="0.25">
      <c r="A4097">
        <v>5421.0486300000002</v>
      </c>
      <c r="D4097">
        <v>29981</v>
      </c>
    </row>
    <row r="4098" spans="1:4" x14ac:dyDescent="0.25">
      <c r="A4098">
        <v>2916.4174600000001</v>
      </c>
      <c r="D4098">
        <v>85210</v>
      </c>
    </row>
    <row r="4099" spans="1:4" x14ac:dyDescent="0.25">
      <c r="A4099">
        <v>13363.52356</v>
      </c>
      <c r="D4099">
        <v>86653</v>
      </c>
    </row>
    <row r="4100" spans="1:4" x14ac:dyDescent="0.25">
      <c r="A4100">
        <v>3974.8584810000002</v>
      </c>
      <c r="D4100">
        <v>0</v>
      </c>
    </row>
    <row r="4101" spans="1:4" x14ac:dyDescent="0.25">
      <c r="A4101">
        <v>14710.43268</v>
      </c>
      <c r="D4101">
        <v>22872</v>
      </c>
    </row>
    <row r="4102" spans="1:4" x14ac:dyDescent="0.25">
      <c r="A4102">
        <v>5936.3440430000001</v>
      </c>
      <c r="D4102">
        <v>42889</v>
      </c>
    </row>
    <row r="4103" spans="1:4" x14ac:dyDescent="0.25">
      <c r="A4103">
        <v>2862.1802619999999</v>
      </c>
      <c r="D4103">
        <v>74034</v>
      </c>
    </row>
    <row r="4104" spans="1:4" x14ac:dyDescent="0.25">
      <c r="A4104">
        <v>8427.1724859999995</v>
      </c>
      <c r="D4104">
        <v>46503</v>
      </c>
    </row>
    <row r="4105" spans="1:4" x14ac:dyDescent="0.25">
      <c r="A4105">
        <v>8622.8353750000006</v>
      </c>
      <c r="D4105">
        <v>97361</v>
      </c>
    </row>
    <row r="4106" spans="1:4" x14ac:dyDescent="0.25">
      <c r="A4106">
        <v>2300.6915469999999</v>
      </c>
      <c r="D4106">
        <v>25905</v>
      </c>
    </row>
    <row r="4107" spans="1:4" x14ac:dyDescent="0.25">
      <c r="A4107">
        <v>10056.5083</v>
      </c>
      <c r="D4107">
        <v>16097</v>
      </c>
    </row>
    <row r="4108" spans="1:4" x14ac:dyDescent="0.25">
      <c r="A4108">
        <v>9118.1480929999998</v>
      </c>
      <c r="D4108">
        <v>56446</v>
      </c>
    </row>
    <row r="4109" spans="1:4" x14ac:dyDescent="0.25">
      <c r="A4109">
        <v>5507.2421759999997</v>
      </c>
      <c r="D4109">
        <v>11343</v>
      </c>
    </row>
    <row r="4110" spans="1:4" x14ac:dyDescent="0.25">
      <c r="A4110">
        <v>10972.067779999999</v>
      </c>
      <c r="D4110">
        <v>24164</v>
      </c>
    </row>
    <row r="4111" spans="1:4" x14ac:dyDescent="0.25">
      <c r="A4111">
        <v>7840.1657779999996</v>
      </c>
      <c r="D4111">
        <v>58414</v>
      </c>
    </row>
    <row r="4112" spans="1:4" x14ac:dyDescent="0.25">
      <c r="A4112">
        <v>5504.1390330000004</v>
      </c>
      <c r="D4112">
        <v>0</v>
      </c>
    </row>
    <row r="4113" spans="1:4" x14ac:dyDescent="0.25">
      <c r="A4113">
        <v>4792.8104439999997</v>
      </c>
      <c r="D4113">
        <v>24395</v>
      </c>
    </row>
    <row r="4114" spans="1:4" x14ac:dyDescent="0.25">
      <c r="A4114">
        <v>4187.77657</v>
      </c>
      <c r="D4114">
        <v>52471</v>
      </c>
    </row>
    <row r="4115" spans="1:4" x14ac:dyDescent="0.25">
      <c r="A4115">
        <v>2718.3752469999999</v>
      </c>
      <c r="D4115">
        <v>30009</v>
      </c>
    </row>
    <row r="4116" spans="1:4" x14ac:dyDescent="0.25">
      <c r="A4116">
        <v>8257.6665119999998</v>
      </c>
      <c r="D4116">
        <v>23815</v>
      </c>
    </row>
    <row r="4117" spans="1:4" x14ac:dyDescent="0.25">
      <c r="A4117">
        <v>12663.596659999999</v>
      </c>
      <c r="D4117">
        <v>27739</v>
      </c>
    </row>
    <row r="4118" spans="1:4" x14ac:dyDescent="0.25">
      <c r="A4118">
        <v>2647.5197410000001</v>
      </c>
      <c r="D4118">
        <v>37876</v>
      </c>
    </row>
    <row r="4119" spans="1:4" x14ac:dyDescent="0.25">
      <c r="A4119">
        <v>4830.9088730000003</v>
      </c>
      <c r="D4119">
        <v>0</v>
      </c>
    </row>
    <row r="4120" spans="1:4" x14ac:dyDescent="0.25">
      <c r="A4120">
        <v>4558.4288070000002</v>
      </c>
      <c r="D4120">
        <v>14665</v>
      </c>
    </row>
    <row r="4121" spans="1:4" x14ac:dyDescent="0.25">
      <c r="A4121">
        <v>2127.9235699999999</v>
      </c>
      <c r="D4121">
        <v>0</v>
      </c>
    </row>
    <row r="4122" spans="1:4" x14ac:dyDescent="0.25">
      <c r="A4122">
        <v>2546.866098</v>
      </c>
      <c r="D4122">
        <v>86595</v>
      </c>
    </row>
    <row r="4123" spans="1:4" x14ac:dyDescent="0.25">
      <c r="A4123">
        <v>4992.9208870000002</v>
      </c>
      <c r="D4123">
        <v>24368</v>
      </c>
    </row>
    <row r="4124" spans="1:4" x14ac:dyDescent="0.25">
      <c r="A4124">
        <v>12741.847540000001</v>
      </c>
      <c r="D4124">
        <v>73054</v>
      </c>
    </row>
    <row r="4125" spans="1:4" x14ac:dyDescent="0.25">
      <c r="A4125">
        <v>7863.0277299999998</v>
      </c>
      <c r="D4125">
        <v>0</v>
      </c>
    </row>
    <row r="4126" spans="1:4" x14ac:dyDescent="0.25">
      <c r="A4126">
        <v>5131.3605250000001</v>
      </c>
      <c r="D4126">
        <v>50994</v>
      </c>
    </row>
    <row r="4127" spans="1:4" x14ac:dyDescent="0.25">
      <c r="A4127">
        <v>2275.4015829999998</v>
      </c>
      <c r="D4127">
        <v>0</v>
      </c>
    </row>
    <row r="4128" spans="1:4" x14ac:dyDescent="0.25">
      <c r="A4128">
        <v>60556.192130000003</v>
      </c>
      <c r="D4128">
        <v>0</v>
      </c>
    </row>
    <row r="4129" spans="1:4" x14ac:dyDescent="0.25">
      <c r="A4129">
        <v>2356.074955</v>
      </c>
      <c r="D4129">
        <v>0</v>
      </c>
    </row>
    <row r="4130" spans="1:4" x14ac:dyDescent="0.25">
      <c r="A4130">
        <v>28824.06193</v>
      </c>
      <c r="D4130">
        <v>0</v>
      </c>
    </row>
    <row r="4131" spans="1:4" x14ac:dyDescent="0.25">
      <c r="A4131">
        <v>4978.9502570000004</v>
      </c>
      <c r="D4131">
        <v>28695</v>
      </c>
    </row>
    <row r="4132" spans="1:4" x14ac:dyDescent="0.25">
      <c r="A4132">
        <v>6521.368813</v>
      </c>
      <c r="D4132">
        <v>72608</v>
      </c>
    </row>
    <row r="4133" spans="1:4" x14ac:dyDescent="0.25">
      <c r="A4133">
        <v>7564.6119509999999</v>
      </c>
      <c r="D4133">
        <v>48381</v>
      </c>
    </row>
    <row r="4134" spans="1:4" x14ac:dyDescent="0.25">
      <c r="A4134">
        <v>11631.87866</v>
      </c>
      <c r="D4134">
        <v>0</v>
      </c>
    </row>
    <row r="4135" spans="1:4" x14ac:dyDescent="0.25">
      <c r="A4135">
        <v>7180.2838970000003</v>
      </c>
      <c r="D4135">
        <v>0</v>
      </c>
    </row>
    <row r="4136" spans="1:4" x14ac:dyDescent="0.25">
      <c r="A4136">
        <v>12168.744919999999</v>
      </c>
      <c r="D4136">
        <v>14973</v>
      </c>
    </row>
    <row r="4137" spans="1:4" x14ac:dyDescent="0.25">
      <c r="A4137">
        <v>2248.4496330000002</v>
      </c>
      <c r="D4137">
        <v>24910</v>
      </c>
    </row>
    <row r="4138" spans="1:4" x14ac:dyDescent="0.25">
      <c r="A4138">
        <v>2530.3319999999999</v>
      </c>
      <c r="D4138">
        <v>50577</v>
      </c>
    </row>
    <row r="4139" spans="1:4" x14ac:dyDescent="0.25">
      <c r="A4139">
        <v>4653.0942590000004</v>
      </c>
      <c r="D4139">
        <v>0</v>
      </c>
    </row>
    <row r="4140" spans="1:4" x14ac:dyDescent="0.25">
      <c r="A4140">
        <v>2354.3221789999998</v>
      </c>
      <c r="D4140">
        <v>26184</v>
      </c>
    </row>
    <row r="4141" spans="1:4" x14ac:dyDescent="0.25">
      <c r="A4141">
        <v>8417.1595379999999</v>
      </c>
      <c r="D4141">
        <v>20215</v>
      </c>
    </row>
    <row r="4142" spans="1:4" x14ac:dyDescent="0.25">
      <c r="A4142">
        <v>5717.743109</v>
      </c>
      <c r="D4142">
        <v>68342</v>
      </c>
    </row>
    <row r="4143" spans="1:4" x14ac:dyDescent="0.25">
      <c r="A4143">
        <v>4623.5367059999999</v>
      </c>
      <c r="D4143">
        <v>0</v>
      </c>
    </row>
    <row r="4144" spans="1:4" x14ac:dyDescent="0.25">
      <c r="A4144">
        <v>6521.368813</v>
      </c>
      <c r="D4144">
        <v>72608</v>
      </c>
    </row>
    <row r="4145" spans="1:4" x14ac:dyDescent="0.25">
      <c r="A4145">
        <v>5507.155471</v>
      </c>
      <c r="D4145">
        <v>74960</v>
      </c>
    </row>
    <row r="4146" spans="1:4" x14ac:dyDescent="0.25">
      <c r="A4146">
        <v>2674.730716</v>
      </c>
      <c r="D4146">
        <v>56342</v>
      </c>
    </row>
    <row r="4147" spans="1:4" x14ac:dyDescent="0.25">
      <c r="A4147">
        <v>5817.8323549999996</v>
      </c>
      <c r="D4147">
        <v>86824</v>
      </c>
    </row>
    <row r="4148" spans="1:4" x14ac:dyDescent="0.25">
      <c r="A4148">
        <v>4646.3872670000001</v>
      </c>
      <c r="D4148">
        <v>37530</v>
      </c>
    </row>
    <row r="4149" spans="1:4" x14ac:dyDescent="0.25">
      <c r="A4149">
        <v>2226.589837</v>
      </c>
      <c r="D4149">
        <v>0</v>
      </c>
    </row>
    <row r="4150" spans="1:4" x14ac:dyDescent="0.25">
      <c r="A4150">
        <v>7651.0992580000002</v>
      </c>
      <c r="D4150">
        <v>53330</v>
      </c>
    </row>
    <row r="4151" spans="1:4" x14ac:dyDescent="0.25">
      <c r="A4151">
        <v>2305.0560479999999</v>
      </c>
      <c r="D4151">
        <v>0</v>
      </c>
    </row>
    <row r="4152" spans="1:4" x14ac:dyDescent="0.25">
      <c r="A4152">
        <v>11960.475769999999</v>
      </c>
      <c r="D4152">
        <v>52436</v>
      </c>
    </row>
    <row r="4153" spans="1:4" x14ac:dyDescent="0.25">
      <c r="A4153">
        <v>11315.203729999999</v>
      </c>
      <c r="D4153">
        <v>11885</v>
      </c>
    </row>
    <row r="4154" spans="1:4" x14ac:dyDescent="0.25">
      <c r="A4154">
        <v>7212.5239110000002</v>
      </c>
      <c r="D4154">
        <v>0</v>
      </c>
    </row>
    <row r="4155" spans="1:4" x14ac:dyDescent="0.25">
      <c r="A4155">
        <v>5255.576016</v>
      </c>
      <c r="D4155">
        <v>44536</v>
      </c>
    </row>
    <row r="4156" spans="1:4" x14ac:dyDescent="0.25">
      <c r="A4156">
        <v>4794.9641899999997</v>
      </c>
      <c r="D4156">
        <v>82763</v>
      </c>
    </row>
    <row r="4157" spans="1:4" x14ac:dyDescent="0.25">
      <c r="A4157">
        <v>2659.7056499999999</v>
      </c>
      <c r="D4157">
        <v>0</v>
      </c>
    </row>
    <row r="4158" spans="1:4" x14ac:dyDescent="0.25">
      <c r="A4158">
        <v>27643.235079999999</v>
      </c>
      <c r="D4158">
        <v>63401</v>
      </c>
    </row>
    <row r="4159" spans="1:4" x14ac:dyDescent="0.25">
      <c r="A4159">
        <v>10083.48688</v>
      </c>
      <c r="D4159">
        <v>11828</v>
      </c>
    </row>
    <row r="4160" spans="1:4" x14ac:dyDescent="0.25">
      <c r="A4160">
        <v>5687.897911</v>
      </c>
      <c r="D4160">
        <v>99747</v>
      </c>
    </row>
    <row r="4161" spans="1:4" x14ac:dyDescent="0.25">
      <c r="A4161">
        <v>3059.426954</v>
      </c>
      <c r="D4161">
        <v>0</v>
      </c>
    </row>
    <row r="4162" spans="1:4" x14ac:dyDescent="0.25">
      <c r="A4162">
        <v>4945.072236</v>
      </c>
      <c r="D4162">
        <v>78796</v>
      </c>
    </row>
    <row r="4163" spans="1:4" x14ac:dyDescent="0.25">
      <c r="A4163">
        <v>8609.1582149999995</v>
      </c>
      <c r="D4163">
        <v>79090</v>
      </c>
    </row>
    <row r="4164" spans="1:4" x14ac:dyDescent="0.25">
      <c r="A4164">
        <v>5157.053124</v>
      </c>
      <c r="D4164">
        <v>43906</v>
      </c>
    </row>
    <row r="4165" spans="1:4" x14ac:dyDescent="0.25">
      <c r="A4165">
        <v>3748.99343</v>
      </c>
      <c r="D4165">
        <v>82189</v>
      </c>
    </row>
    <row r="4166" spans="1:4" x14ac:dyDescent="0.25">
      <c r="A4166">
        <v>7462.9262630000003</v>
      </c>
      <c r="D4166">
        <v>70263</v>
      </c>
    </row>
    <row r="4167" spans="1:4" x14ac:dyDescent="0.25">
      <c r="A4167">
        <v>15063.501179999999</v>
      </c>
      <c r="D4167">
        <v>19132</v>
      </c>
    </row>
    <row r="4168" spans="1:4" x14ac:dyDescent="0.25">
      <c r="A4168">
        <v>9657.5794979999991</v>
      </c>
      <c r="D4168">
        <v>0</v>
      </c>
    </row>
    <row r="4169" spans="1:4" x14ac:dyDescent="0.25">
      <c r="A4169">
        <v>2799.4703180000001</v>
      </c>
      <c r="D4169">
        <v>78127</v>
      </c>
    </row>
    <row r="4170" spans="1:4" x14ac:dyDescent="0.25">
      <c r="A4170">
        <v>2759.9782869999999</v>
      </c>
      <c r="D4170">
        <v>92296</v>
      </c>
    </row>
    <row r="4171" spans="1:4" x14ac:dyDescent="0.25">
      <c r="A4171">
        <v>5392.4995390000004</v>
      </c>
      <c r="D4171">
        <v>0</v>
      </c>
    </row>
    <row r="4172" spans="1:4" x14ac:dyDescent="0.25">
      <c r="A4172">
        <v>5392.5025310000001</v>
      </c>
      <c r="D4172">
        <v>80550</v>
      </c>
    </row>
    <row r="4173" spans="1:4" x14ac:dyDescent="0.25">
      <c r="A4173">
        <v>3574.9907250000001</v>
      </c>
      <c r="D4173">
        <v>51950</v>
      </c>
    </row>
    <row r="4174" spans="1:4" x14ac:dyDescent="0.25">
      <c r="A4174">
        <v>5608.172012</v>
      </c>
      <c r="D4174">
        <v>20392</v>
      </c>
    </row>
    <row r="4175" spans="1:4" x14ac:dyDescent="0.25">
      <c r="A4175">
        <v>4754.653816</v>
      </c>
      <c r="D4175">
        <v>30886</v>
      </c>
    </row>
    <row r="4176" spans="1:4" x14ac:dyDescent="0.25">
      <c r="A4176">
        <v>2239.647297</v>
      </c>
      <c r="D4176">
        <v>0</v>
      </c>
    </row>
    <row r="4177" spans="1:4" x14ac:dyDescent="0.25">
      <c r="A4177">
        <v>7356.3835179999996</v>
      </c>
      <c r="D4177">
        <v>33089</v>
      </c>
    </row>
    <row r="4178" spans="1:4" x14ac:dyDescent="0.25">
      <c r="A4178">
        <v>13283.864460000001</v>
      </c>
      <c r="D4178">
        <v>0</v>
      </c>
    </row>
    <row r="4179" spans="1:4" x14ac:dyDescent="0.25">
      <c r="A4179">
        <v>6893.1719970000004</v>
      </c>
      <c r="D4179">
        <v>0</v>
      </c>
    </row>
    <row r="4180" spans="1:4" x14ac:dyDescent="0.25">
      <c r="A4180">
        <v>3966.1295049999999</v>
      </c>
      <c r="D4180">
        <v>72439</v>
      </c>
    </row>
    <row r="4181" spans="1:4" x14ac:dyDescent="0.25">
      <c r="A4181">
        <v>16548.856650000002</v>
      </c>
      <c r="D4181">
        <v>81639</v>
      </c>
    </row>
    <row r="4182" spans="1:4" x14ac:dyDescent="0.25">
      <c r="A4182">
        <v>5447.2010659999996</v>
      </c>
      <c r="D4182">
        <v>68815</v>
      </c>
    </row>
    <row r="4183" spans="1:4" x14ac:dyDescent="0.25">
      <c r="A4183">
        <v>4644.9039199999997</v>
      </c>
      <c r="D4183">
        <v>0</v>
      </c>
    </row>
    <row r="4184" spans="1:4" x14ac:dyDescent="0.25">
      <c r="A4184">
        <v>5318.8966399999999</v>
      </c>
      <c r="D4184">
        <v>25134</v>
      </c>
    </row>
    <row r="4185" spans="1:4" x14ac:dyDescent="0.25">
      <c r="A4185">
        <v>2491.2576039999999</v>
      </c>
      <c r="D4185">
        <v>25965</v>
      </c>
    </row>
    <row r="4186" spans="1:4" x14ac:dyDescent="0.25">
      <c r="A4186">
        <v>12296.49757</v>
      </c>
      <c r="D4186">
        <v>55193</v>
      </c>
    </row>
    <row r="4187" spans="1:4" x14ac:dyDescent="0.25">
      <c r="A4187">
        <v>6273.9118740000004</v>
      </c>
      <c r="D4187">
        <v>18577</v>
      </c>
    </row>
    <row r="4188" spans="1:4" x14ac:dyDescent="0.25">
      <c r="A4188">
        <v>6366.2257749999999</v>
      </c>
      <c r="D4188">
        <v>44368</v>
      </c>
    </row>
    <row r="4189" spans="1:4" x14ac:dyDescent="0.25">
      <c r="A4189">
        <v>6005.8473750000003</v>
      </c>
      <c r="D4189">
        <v>13528</v>
      </c>
    </row>
    <row r="4190" spans="1:4" x14ac:dyDescent="0.25">
      <c r="A4190">
        <v>11981.98481</v>
      </c>
      <c r="D4190">
        <v>21514</v>
      </c>
    </row>
    <row r="4191" spans="1:4" x14ac:dyDescent="0.25">
      <c r="A4191">
        <v>11885.96797</v>
      </c>
      <c r="D4191">
        <v>0</v>
      </c>
    </row>
    <row r="4192" spans="1:4" x14ac:dyDescent="0.25">
      <c r="A4192">
        <v>17109.394469999999</v>
      </c>
      <c r="D4192">
        <v>87139</v>
      </c>
    </row>
    <row r="4193" spans="1:4" x14ac:dyDescent="0.25">
      <c r="A4193">
        <v>4717.6287300000004</v>
      </c>
      <c r="D4193">
        <v>20355</v>
      </c>
    </row>
    <row r="4194" spans="1:4" x14ac:dyDescent="0.25">
      <c r="A4194">
        <v>4778.6826440000004</v>
      </c>
      <c r="D4194">
        <v>0</v>
      </c>
    </row>
    <row r="4195" spans="1:4" x14ac:dyDescent="0.25">
      <c r="A4195">
        <v>2402.3332839999998</v>
      </c>
      <c r="D4195">
        <v>46210</v>
      </c>
    </row>
    <row r="4196" spans="1:4" x14ac:dyDescent="0.25">
      <c r="A4196">
        <v>13197.92893</v>
      </c>
      <c r="D4196">
        <v>0</v>
      </c>
    </row>
    <row r="4197" spans="1:4" x14ac:dyDescent="0.25">
      <c r="A4197">
        <v>29232.69297</v>
      </c>
      <c r="D4197">
        <v>28613</v>
      </c>
    </row>
    <row r="4198" spans="1:4" x14ac:dyDescent="0.25">
      <c r="A4198">
        <v>8509.8508870000005</v>
      </c>
      <c r="D4198">
        <v>26057</v>
      </c>
    </row>
    <row r="4199" spans="1:4" x14ac:dyDescent="0.25">
      <c r="A4199">
        <v>4774.379355</v>
      </c>
      <c r="D4199">
        <v>0</v>
      </c>
    </row>
    <row r="4200" spans="1:4" x14ac:dyDescent="0.25">
      <c r="A4200">
        <v>9113.6943229999997</v>
      </c>
      <c r="D4200">
        <v>76700</v>
      </c>
    </row>
    <row r="4201" spans="1:4" x14ac:dyDescent="0.25">
      <c r="A4201">
        <v>7663.8714319999999</v>
      </c>
      <c r="D4201">
        <v>0</v>
      </c>
    </row>
    <row r="4202" spans="1:4" x14ac:dyDescent="0.25">
      <c r="A4202">
        <v>2599.9684379999999</v>
      </c>
      <c r="D4202">
        <v>45181</v>
      </c>
    </row>
    <row r="4203" spans="1:4" x14ac:dyDescent="0.25">
      <c r="A4203">
        <v>8819.0189339999997</v>
      </c>
      <c r="D4203">
        <v>99845</v>
      </c>
    </row>
    <row r="4204" spans="1:4" x14ac:dyDescent="0.25">
      <c r="A4204">
        <v>6857.5199279999997</v>
      </c>
      <c r="D4204">
        <v>0</v>
      </c>
    </row>
    <row r="4205" spans="1:4" x14ac:dyDescent="0.25">
      <c r="A4205">
        <v>7109.3414380000004</v>
      </c>
      <c r="D4205">
        <v>92423</v>
      </c>
    </row>
    <row r="4206" spans="1:4" x14ac:dyDescent="0.25">
      <c r="A4206">
        <v>2842.8223370000001</v>
      </c>
      <c r="D4206">
        <v>43793</v>
      </c>
    </row>
    <row r="4207" spans="1:4" x14ac:dyDescent="0.25">
      <c r="A4207">
        <v>12846.447700000001</v>
      </c>
      <c r="D4207">
        <v>93210</v>
      </c>
    </row>
    <row r="4208" spans="1:4" x14ac:dyDescent="0.25">
      <c r="A4208">
        <v>3498.7738570000001</v>
      </c>
      <c r="D4208">
        <v>58484</v>
      </c>
    </row>
    <row r="4209" spans="1:4" x14ac:dyDescent="0.25">
      <c r="A4209">
        <v>6005.2147919999998</v>
      </c>
      <c r="D4209">
        <v>26876</v>
      </c>
    </row>
    <row r="4210" spans="1:4" x14ac:dyDescent="0.25">
      <c r="A4210">
        <v>4344.5244620000003</v>
      </c>
      <c r="D4210">
        <v>48054</v>
      </c>
    </row>
    <row r="4211" spans="1:4" x14ac:dyDescent="0.25">
      <c r="A4211">
        <v>25401.51859</v>
      </c>
      <c r="D4211">
        <v>36800</v>
      </c>
    </row>
    <row r="4212" spans="1:4" x14ac:dyDescent="0.25">
      <c r="A4212">
        <v>4466.9774779999998</v>
      </c>
      <c r="D4212">
        <v>28663</v>
      </c>
    </row>
    <row r="4213" spans="1:4" x14ac:dyDescent="0.25">
      <c r="A4213">
        <v>7849.1255330000004</v>
      </c>
      <c r="D4213">
        <v>54431</v>
      </c>
    </row>
    <row r="4214" spans="1:4" x14ac:dyDescent="0.25">
      <c r="A4214">
        <v>4250.7751829999997</v>
      </c>
      <c r="D4214">
        <v>27608</v>
      </c>
    </row>
    <row r="4215" spans="1:4" x14ac:dyDescent="0.25">
      <c r="A4215">
        <v>6073.2419520000003</v>
      </c>
      <c r="D4215">
        <v>22103</v>
      </c>
    </row>
    <row r="4216" spans="1:4" x14ac:dyDescent="0.25">
      <c r="A4216">
        <v>6729.8679249999996</v>
      </c>
      <c r="D4216">
        <v>0</v>
      </c>
    </row>
    <row r="4217" spans="1:4" x14ac:dyDescent="0.25">
      <c r="A4217">
        <v>2588.8602209999999</v>
      </c>
      <c r="D4217">
        <v>46168</v>
      </c>
    </row>
    <row r="4218" spans="1:4" x14ac:dyDescent="0.25">
      <c r="A4218">
        <v>7305.9364329999999</v>
      </c>
      <c r="D4218">
        <v>83221</v>
      </c>
    </row>
    <row r="4219" spans="1:4" x14ac:dyDescent="0.25">
      <c r="A4219">
        <v>8531.4011250000003</v>
      </c>
      <c r="D4219">
        <v>98677</v>
      </c>
    </row>
    <row r="4220" spans="1:4" x14ac:dyDescent="0.25">
      <c r="A4220">
        <v>8618.295865</v>
      </c>
      <c r="D4220">
        <v>46379</v>
      </c>
    </row>
    <row r="4221" spans="1:4" x14ac:dyDescent="0.25">
      <c r="A4221">
        <v>4957.0336029999999</v>
      </c>
      <c r="D4221">
        <v>62803</v>
      </c>
    </row>
    <row r="4222" spans="1:4" x14ac:dyDescent="0.25">
      <c r="A4222">
        <v>12255.12414</v>
      </c>
      <c r="D4222">
        <v>0</v>
      </c>
    </row>
    <row r="4223" spans="1:4" x14ac:dyDescent="0.25">
      <c r="A4223">
        <v>9624.9389030000002</v>
      </c>
      <c r="D4223">
        <v>0</v>
      </c>
    </row>
    <row r="4224" spans="1:4" x14ac:dyDescent="0.25">
      <c r="A4224">
        <v>7080.1318719999999</v>
      </c>
      <c r="D4224">
        <v>28139</v>
      </c>
    </row>
    <row r="4225" spans="1:4" x14ac:dyDescent="0.25">
      <c r="A4225">
        <v>7053.302737</v>
      </c>
      <c r="D4225">
        <v>52982</v>
      </c>
    </row>
    <row r="4226" spans="1:4" x14ac:dyDescent="0.25">
      <c r="A4226">
        <v>5365.5416100000002</v>
      </c>
      <c r="D4226">
        <v>77095</v>
      </c>
    </row>
    <row r="4227" spans="1:4" x14ac:dyDescent="0.25">
      <c r="A4227">
        <v>4306.5593500000004</v>
      </c>
      <c r="D4227">
        <v>26322</v>
      </c>
    </row>
    <row r="4228" spans="1:4" x14ac:dyDescent="0.25">
      <c r="A4228">
        <v>5970.8169209999996</v>
      </c>
      <c r="D4228">
        <v>25125</v>
      </c>
    </row>
    <row r="4229" spans="1:4" x14ac:dyDescent="0.25">
      <c r="A4229">
        <v>8879.7900169999994</v>
      </c>
      <c r="D4229">
        <v>52583</v>
      </c>
    </row>
    <row r="4230" spans="1:4" x14ac:dyDescent="0.25">
      <c r="A4230">
        <v>4458.1133689999997</v>
      </c>
      <c r="D4230">
        <v>17622</v>
      </c>
    </row>
    <row r="4231" spans="1:4" x14ac:dyDescent="0.25">
      <c r="A4231">
        <v>5565.8924770000003</v>
      </c>
      <c r="D4231">
        <v>90607</v>
      </c>
    </row>
    <row r="4232" spans="1:4" x14ac:dyDescent="0.25">
      <c r="A4232">
        <v>5813.2421210000002</v>
      </c>
      <c r="D4232">
        <v>42795</v>
      </c>
    </row>
    <row r="4233" spans="1:4" x14ac:dyDescent="0.25">
      <c r="A4233">
        <v>8365.9634540000006</v>
      </c>
      <c r="D4233">
        <v>27042</v>
      </c>
    </row>
    <row r="4234" spans="1:4" x14ac:dyDescent="0.25">
      <c r="A4234">
        <v>7275.9211059999998</v>
      </c>
      <c r="D4234">
        <v>27984</v>
      </c>
    </row>
    <row r="4235" spans="1:4" x14ac:dyDescent="0.25">
      <c r="A4235">
        <v>15083.78498</v>
      </c>
      <c r="D4235">
        <v>26021</v>
      </c>
    </row>
    <row r="4236" spans="1:4" x14ac:dyDescent="0.25">
      <c r="A4236">
        <v>8458.9124759999995</v>
      </c>
      <c r="D4236">
        <v>25448</v>
      </c>
    </row>
    <row r="4237" spans="1:4" x14ac:dyDescent="0.25">
      <c r="A4237">
        <v>8010.9689820000003</v>
      </c>
      <c r="D4237">
        <v>52009</v>
      </c>
    </row>
    <row r="4238" spans="1:4" x14ac:dyDescent="0.25">
      <c r="A4238">
        <v>2514.4285610000002</v>
      </c>
      <c r="D4238">
        <v>23504</v>
      </c>
    </row>
    <row r="4239" spans="1:4" x14ac:dyDescent="0.25">
      <c r="A4239">
        <v>4112.6250470000004</v>
      </c>
      <c r="D4239">
        <v>0</v>
      </c>
    </row>
    <row r="4240" spans="1:4" x14ac:dyDescent="0.25">
      <c r="A4240">
        <v>4369.6977420000003</v>
      </c>
      <c r="D4240">
        <v>40774</v>
      </c>
    </row>
    <row r="4241" spans="1:4" x14ac:dyDescent="0.25">
      <c r="A4241">
        <v>7356.0104389999997</v>
      </c>
      <c r="D4241">
        <v>36812</v>
      </c>
    </row>
    <row r="4242" spans="1:4" x14ac:dyDescent="0.25">
      <c r="A4242">
        <v>10656.881950000001</v>
      </c>
      <c r="D4242">
        <v>72540</v>
      </c>
    </row>
    <row r="4243" spans="1:4" x14ac:dyDescent="0.25">
      <c r="A4243">
        <v>5365.9759780000004</v>
      </c>
      <c r="D4243">
        <v>51240</v>
      </c>
    </row>
    <row r="4244" spans="1:4" x14ac:dyDescent="0.25">
      <c r="A4244">
        <v>6047.0251600000001</v>
      </c>
      <c r="D4244">
        <v>20396</v>
      </c>
    </row>
    <row r="4245" spans="1:4" x14ac:dyDescent="0.25">
      <c r="A4245">
        <v>2885.7424409999999</v>
      </c>
      <c r="D4245">
        <v>35654</v>
      </c>
    </row>
    <row r="4246" spans="1:4" x14ac:dyDescent="0.25">
      <c r="A4246">
        <v>2635.148447</v>
      </c>
      <c r="D4246">
        <v>93884</v>
      </c>
    </row>
    <row r="4247" spans="1:4" x14ac:dyDescent="0.25">
      <c r="A4247">
        <v>2413.8884050000001</v>
      </c>
      <c r="D4247">
        <v>0</v>
      </c>
    </row>
    <row r="4248" spans="1:4" x14ac:dyDescent="0.25">
      <c r="A4248">
        <v>8341.9299050000009</v>
      </c>
      <c r="D4248">
        <v>30344</v>
      </c>
    </row>
    <row r="4249" spans="1:4" x14ac:dyDescent="0.25">
      <c r="A4249">
        <v>2487.2562480000001</v>
      </c>
      <c r="D4249">
        <v>28738</v>
      </c>
    </row>
    <row r="4250" spans="1:4" x14ac:dyDescent="0.25">
      <c r="A4250">
        <v>9212.6132749999997</v>
      </c>
      <c r="D4250">
        <v>70958</v>
      </c>
    </row>
    <row r="4251" spans="1:4" x14ac:dyDescent="0.25">
      <c r="A4251">
        <v>16407.66461</v>
      </c>
      <c r="D4251">
        <v>22103</v>
      </c>
    </row>
    <row r="4252" spans="1:4" x14ac:dyDescent="0.25">
      <c r="A4252">
        <v>7017.1455859999996</v>
      </c>
      <c r="D4252">
        <v>0</v>
      </c>
    </row>
    <row r="4253" spans="1:4" x14ac:dyDescent="0.25">
      <c r="A4253">
        <v>5481.502923</v>
      </c>
      <c r="D4253">
        <v>70795</v>
      </c>
    </row>
    <row r="4254" spans="1:4" x14ac:dyDescent="0.25">
      <c r="A4254">
        <v>10382.38098</v>
      </c>
      <c r="D4254">
        <v>32821</v>
      </c>
    </row>
    <row r="4255" spans="1:4" x14ac:dyDescent="0.25">
      <c r="A4255">
        <v>5498.9406790000003</v>
      </c>
      <c r="D4255">
        <v>22520</v>
      </c>
    </row>
    <row r="4256" spans="1:4" x14ac:dyDescent="0.25">
      <c r="A4256">
        <v>4846.3222230000001</v>
      </c>
      <c r="D4256">
        <v>0</v>
      </c>
    </row>
    <row r="4257" spans="1:4" x14ac:dyDescent="0.25">
      <c r="A4257">
        <v>14718.11779</v>
      </c>
      <c r="D4257">
        <v>56263</v>
      </c>
    </row>
    <row r="4258" spans="1:4" x14ac:dyDescent="0.25">
      <c r="A4258">
        <v>9656.7595490000003</v>
      </c>
      <c r="D4258">
        <v>0</v>
      </c>
    </row>
    <row r="4259" spans="1:4" x14ac:dyDescent="0.25">
      <c r="A4259">
        <v>4466.1017620000002</v>
      </c>
      <c r="D4259">
        <v>0</v>
      </c>
    </row>
    <row r="4260" spans="1:4" x14ac:dyDescent="0.25">
      <c r="A4260">
        <v>21423.63723</v>
      </c>
      <c r="D4260">
        <v>0</v>
      </c>
    </row>
    <row r="4261" spans="1:4" x14ac:dyDescent="0.25">
      <c r="A4261">
        <v>2531.7396899999999</v>
      </c>
      <c r="D4261">
        <v>31993</v>
      </c>
    </row>
    <row r="4262" spans="1:4" x14ac:dyDescent="0.25">
      <c r="A4262">
        <v>8378.3575020000007</v>
      </c>
      <c r="D4262">
        <v>40994</v>
      </c>
    </row>
    <row r="4263" spans="1:4" x14ac:dyDescent="0.25">
      <c r="A4263">
        <v>5093.007525</v>
      </c>
      <c r="D4263">
        <v>29638</v>
      </c>
    </row>
    <row r="4264" spans="1:4" x14ac:dyDescent="0.25">
      <c r="A4264">
        <v>13352.56134</v>
      </c>
      <c r="D4264">
        <v>0</v>
      </c>
    </row>
    <row r="4265" spans="1:4" x14ac:dyDescent="0.25">
      <c r="A4265">
        <v>14206.98091</v>
      </c>
      <c r="D4265">
        <v>26056</v>
      </c>
    </row>
    <row r="4266" spans="1:4" x14ac:dyDescent="0.25">
      <c r="A4266">
        <v>10232.854149999999</v>
      </c>
      <c r="D4266">
        <v>22821</v>
      </c>
    </row>
    <row r="4267" spans="1:4" x14ac:dyDescent="0.25">
      <c r="A4267">
        <v>15435.688819999999</v>
      </c>
      <c r="D4267">
        <v>84581</v>
      </c>
    </row>
    <row r="4268" spans="1:4" x14ac:dyDescent="0.25">
      <c r="A4268">
        <v>8641.046574</v>
      </c>
      <c r="D4268">
        <v>22193</v>
      </c>
    </row>
    <row r="4269" spans="1:4" x14ac:dyDescent="0.25">
      <c r="A4269">
        <v>7334.9158209999996</v>
      </c>
      <c r="D4269">
        <v>30969</v>
      </c>
    </row>
    <row r="4270" spans="1:4" x14ac:dyDescent="0.25">
      <c r="A4270">
        <v>7462.9262630000003</v>
      </c>
      <c r="D4270">
        <v>70263</v>
      </c>
    </row>
    <row r="4271" spans="1:4" x14ac:dyDescent="0.25">
      <c r="A4271">
        <v>3635.0283119999999</v>
      </c>
      <c r="D4271">
        <v>35056</v>
      </c>
    </row>
    <row r="4272" spans="1:4" x14ac:dyDescent="0.25">
      <c r="A4272">
        <v>5525.8366230000001</v>
      </c>
      <c r="D4272">
        <v>73435</v>
      </c>
    </row>
    <row r="4273" spans="1:4" x14ac:dyDescent="0.25">
      <c r="A4273">
        <v>4335.3531309999998</v>
      </c>
      <c r="D4273">
        <v>86096</v>
      </c>
    </row>
    <row r="4274" spans="1:4" x14ac:dyDescent="0.25">
      <c r="A4274">
        <v>4832.1173090000002</v>
      </c>
      <c r="D4274">
        <v>0</v>
      </c>
    </row>
    <row r="4275" spans="1:4" x14ac:dyDescent="0.25">
      <c r="A4275">
        <v>9267.9200189999992</v>
      </c>
      <c r="D4275">
        <v>55808</v>
      </c>
    </row>
    <row r="4276" spans="1:4" x14ac:dyDescent="0.25">
      <c r="A4276">
        <v>14700.49784</v>
      </c>
      <c r="D4276">
        <v>29695</v>
      </c>
    </row>
    <row r="4277" spans="1:4" x14ac:dyDescent="0.25">
      <c r="A4277">
        <v>4905.1270759999998</v>
      </c>
      <c r="D4277">
        <v>88043</v>
      </c>
    </row>
    <row r="4278" spans="1:4" x14ac:dyDescent="0.25">
      <c r="A4278">
        <v>7289.297853</v>
      </c>
      <c r="D4278">
        <v>60875</v>
      </c>
    </row>
    <row r="4279" spans="1:4" x14ac:dyDescent="0.25">
      <c r="A4279">
        <v>8478.8241550000002</v>
      </c>
      <c r="D4279">
        <v>0</v>
      </c>
    </row>
    <row r="4280" spans="1:4" x14ac:dyDescent="0.25">
      <c r="A4280">
        <v>7952.8368730000002</v>
      </c>
      <c r="D4280">
        <v>0</v>
      </c>
    </row>
    <row r="4281" spans="1:4" x14ac:dyDescent="0.25">
      <c r="A4281">
        <v>2869.997625</v>
      </c>
      <c r="D4281">
        <v>70974</v>
      </c>
    </row>
    <row r="4282" spans="1:4" x14ac:dyDescent="0.25">
      <c r="A4282">
        <v>10529.848669999999</v>
      </c>
      <c r="D4282">
        <v>37518</v>
      </c>
    </row>
    <row r="4283" spans="1:4" x14ac:dyDescent="0.25">
      <c r="A4283">
        <v>5497.6598830000003</v>
      </c>
      <c r="D4283">
        <v>28128</v>
      </c>
    </row>
    <row r="4284" spans="1:4" x14ac:dyDescent="0.25">
      <c r="A4284">
        <v>7090.4685280000003</v>
      </c>
      <c r="D4284">
        <v>45254</v>
      </c>
    </row>
    <row r="4285" spans="1:4" x14ac:dyDescent="0.25">
      <c r="A4285">
        <v>26416.254779999999</v>
      </c>
      <c r="D4285">
        <v>85537</v>
      </c>
    </row>
    <row r="4286" spans="1:4" x14ac:dyDescent="0.25">
      <c r="A4286">
        <v>2727.682464</v>
      </c>
      <c r="D4286">
        <v>74608</v>
      </c>
    </row>
    <row r="4287" spans="1:4" x14ac:dyDescent="0.25">
      <c r="A4287">
        <v>11814.53241</v>
      </c>
      <c r="D4287">
        <v>41004</v>
      </c>
    </row>
    <row r="4288" spans="1:4" x14ac:dyDescent="0.25">
      <c r="A4288">
        <v>4090.7506779999999</v>
      </c>
      <c r="D4288">
        <v>38884</v>
      </c>
    </row>
    <row r="4289" spans="1:4" x14ac:dyDescent="0.25">
      <c r="A4289">
        <v>5181.620895</v>
      </c>
      <c r="D4289">
        <v>97131</v>
      </c>
    </row>
    <row r="4290" spans="1:4" x14ac:dyDescent="0.25">
      <c r="A4290">
        <v>6172.3924059999999</v>
      </c>
      <c r="D4290">
        <v>0</v>
      </c>
    </row>
    <row r="4291" spans="1:4" x14ac:dyDescent="0.25">
      <c r="A4291">
        <v>2487.3580489999999</v>
      </c>
      <c r="D4291">
        <v>22331</v>
      </c>
    </row>
    <row r="4292" spans="1:4" x14ac:dyDescent="0.25">
      <c r="A4292">
        <v>13094.204599999999</v>
      </c>
      <c r="D4292">
        <v>37541</v>
      </c>
    </row>
    <row r="4293" spans="1:4" x14ac:dyDescent="0.25">
      <c r="A4293">
        <v>4688.459288</v>
      </c>
      <c r="D4293">
        <v>27357</v>
      </c>
    </row>
    <row r="4294" spans="1:4" x14ac:dyDescent="0.25">
      <c r="A4294">
        <v>2703.4662560000002</v>
      </c>
      <c r="D4294">
        <v>0</v>
      </c>
    </row>
    <row r="4295" spans="1:4" x14ac:dyDescent="0.25">
      <c r="A4295">
        <v>11315.203729999999</v>
      </c>
      <c r="D4295">
        <v>11885</v>
      </c>
    </row>
    <row r="4296" spans="1:4" x14ac:dyDescent="0.25">
      <c r="A4296">
        <v>8679.838135</v>
      </c>
      <c r="D4296">
        <v>52717</v>
      </c>
    </row>
    <row r="4297" spans="1:4" x14ac:dyDescent="0.25">
      <c r="A4297">
        <v>5979.7241610000001</v>
      </c>
      <c r="D4297">
        <v>57693</v>
      </c>
    </row>
    <row r="4298" spans="1:4" x14ac:dyDescent="0.25">
      <c r="A4298">
        <v>10996.71336</v>
      </c>
      <c r="D4298">
        <v>0</v>
      </c>
    </row>
    <row r="4299" spans="1:4" x14ac:dyDescent="0.25">
      <c r="A4299">
        <v>11718.41696</v>
      </c>
      <c r="D4299">
        <v>73903</v>
      </c>
    </row>
    <row r="4300" spans="1:4" x14ac:dyDescent="0.25">
      <c r="A4300">
        <v>42462.967940000002</v>
      </c>
      <c r="D4300">
        <v>0</v>
      </c>
    </row>
    <row r="4301" spans="1:4" x14ac:dyDescent="0.25">
      <c r="A4301">
        <v>6941.8729309999999</v>
      </c>
      <c r="D4301">
        <v>0</v>
      </c>
    </row>
    <row r="4302" spans="1:4" x14ac:dyDescent="0.25">
      <c r="A4302">
        <v>2551.3140130000002</v>
      </c>
      <c r="D4302">
        <v>79452</v>
      </c>
    </row>
    <row r="4303" spans="1:4" x14ac:dyDescent="0.25">
      <c r="A4303">
        <v>10656.881950000001</v>
      </c>
      <c r="D4303">
        <v>72540</v>
      </c>
    </row>
    <row r="4304" spans="1:4" x14ac:dyDescent="0.25">
      <c r="A4304">
        <v>9333.3336309999995</v>
      </c>
      <c r="D4304">
        <v>89513</v>
      </c>
    </row>
    <row r="4305" spans="1:4" x14ac:dyDescent="0.25">
      <c r="A4305">
        <v>7507.4553720000004</v>
      </c>
      <c r="D4305">
        <v>60920</v>
      </c>
    </row>
    <row r="4306" spans="1:4" x14ac:dyDescent="0.25">
      <c r="A4306">
        <v>5320.0811590000003</v>
      </c>
      <c r="D4306">
        <v>88669</v>
      </c>
    </row>
    <row r="4307" spans="1:4" x14ac:dyDescent="0.25">
      <c r="A4307">
        <v>8609.1582149999995</v>
      </c>
      <c r="D4307">
        <v>79090</v>
      </c>
    </row>
    <row r="4308" spans="1:4" x14ac:dyDescent="0.25">
      <c r="A4308">
        <v>12298.686299999999</v>
      </c>
      <c r="D4308">
        <v>17101</v>
      </c>
    </row>
    <row r="4309" spans="1:4" x14ac:dyDescent="0.25">
      <c r="A4309">
        <v>7285.0309829999997</v>
      </c>
      <c r="D4309">
        <v>44788</v>
      </c>
    </row>
    <row r="4310" spans="1:4" x14ac:dyDescent="0.25">
      <c r="A4310">
        <v>6714.0706980000004</v>
      </c>
      <c r="D4310">
        <v>0</v>
      </c>
    </row>
    <row r="4311" spans="1:4" x14ac:dyDescent="0.25">
      <c r="A4311">
        <v>2810.4644469999998</v>
      </c>
      <c r="D4311">
        <v>26790</v>
      </c>
    </row>
    <row r="4312" spans="1:4" x14ac:dyDescent="0.25">
      <c r="A4312">
        <v>15320.37177</v>
      </c>
      <c r="D4312">
        <v>81955</v>
      </c>
    </row>
    <row r="4313" spans="1:4" x14ac:dyDescent="0.25">
      <c r="A4313">
        <v>8488.5613630000007</v>
      </c>
      <c r="D4313">
        <v>80213</v>
      </c>
    </row>
    <row r="4314" spans="1:4" x14ac:dyDescent="0.25">
      <c r="A4314">
        <v>2379.1957590000002</v>
      </c>
      <c r="D4314">
        <v>0</v>
      </c>
    </row>
    <row r="4315" spans="1:4" x14ac:dyDescent="0.25">
      <c r="A4315">
        <v>13334.26763</v>
      </c>
      <c r="D4315">
        <v>47950</v>
      </c>
    </row>
    <row r="4316" spans="1:4" x14ac:dyDescent="0.25">
      <c r="A4316">
        <v>3123.0809939999999</v>
      </c>
      <c r="D4316">
        <v>0</v>
      </c>
    </row>
    <row r="4317" spans="1:4" x14ac:dyDescent="0.25">
      <c r="A4317">
        <v>2382.7061530000001</v>
      </c>
      <c r="D4317">
        <v>0</v>
      </c>
    </row>
    <row r="4318" spans="1:4" x14ac:dyDescent="0.25">
      <c r="A4318">
        <v>7812.8897379999999</v>
      </c>
      <c r="D4318">
        <v>72353</v>
      </c>
    </row>
    <row r="4319" spans="1:4" x14ac:dyDescent="0.25">
      <c r="A4319">
        <v>14024.358389999999</v>
      </c>
      <c r="D4319">
        <v>81872</v>
      </c>
    </row>
    <row r="4320" spans="1:4" x14ac:dyDescent="0.25">
      <c r="A4320">
        <v>5334.7848869999998</v>
      </c>
      <c r="D4320">
        <v>74606</v>
      </c>
    </row>
    <row r="4321" spans="1:4" x14ac:dyDescent="0.25">
      <c r="A4321">
        <v>9700.3541600000008</v>
      </c>
      <c r="D4321">
        <v>0</v>
      </c>
    </row>
    <row r="4322" spans="1:4" x14ac:dyDescent="0.25">
      <c r="A4322">
        <v>5703.2888620000003</v>
      </c>
      <c r="D4322">
        <v>41438</v>
      </c>
    </row>
    <row r="4323" spans="1:4" x14ac:dyDescent="0.25">
      <c r="A4323">
        <v>4280.7470080000003</v>
      </c>
      <c r="D4323">
        <v>52679</v>
      </c>
    </row>
    <row r="4324" spans="1:4" x14ac:dyDescent="0.25">
      <c r="A4324">
        <v>3398.0522769999998</v>
      </c>
      <c r="D4324">
        <v>0</v>
      </c>
    </row>
    <row r="4325" spans="1:4" x14ac:dyDescent="0.25">
      <c r="A4325">
        <v>11044.108469999999</v>
      </c>
      <c r="D4325">
        <v>44524</v>
      </c>
    </row>
    <row r="4326" spans="1:4" x14ac:dyDescent="0.25">
      <c r="A4326">
        <v>3237.9962089999999</v>
      </c>
      <c r="D4326">
        <v>60244</v>
      </c>
    </row>
    <row r="4327" spans="1:4" x14ac:dyDescent="0.25">
      <c r="A4327">
        <v>25805.268390000001</v>
      </c>
      <c r="D4327">
        <v>22711</v>
      </c>
    </row>
    <row r="4328" spans="1:4" x14ac:dyDescent="0.25">
      <c r="A4328">
        <v>17497.522010000001</v>
      </c>
      <c r="D4328">
        <v>0</v>
      </c>
    </row>
    <row r="4329" spans="1:4" x14ac:dyDescent="0.25">
      <c r="A4329">
        <v>22261.022400000002</v>
      </c>
      <c r="D4329">
        <v>50398</v>
      </c>
    </row>
    <row r="4330" spans="1:4" x14ac:dyDescent="0.25">
      <c r="A4330">
        <v>9006.5984019999996</v>
      </c>
      <c r="D4330">
        <v>0</v>
      </c>
    </row>
    <row r="4331" spans="1:4" x14ac:dyDescent="0.25">
      <c r="A4331">
        <v>9904.9770270000008</v>
      </c>
      <c r="D4331">
        <v>0</v>
      </c>
    </row>
    <row r="4332" spans="1:4" x14ac:dyDescent="0.25">
      <c r="A4332">
        <v>7432.2030789999999</v>
      </c>
      <c r="D4332">
        <v>0</v>
      </c>
    </row>
    <row r="4333" spans="1:4" x14ac:dyDescent="0.25">
      <c r="A4333">
        <v>8150.5737589999999</v>
      </c>
      <c r="D4333">
        <v>0</v>
      </c>
    </row>
    <row r="4334" spans="1:4" x14ac:dyDescent="0.25">
      <c r="A4334">
        <v>4956.2472349999998</v>
      </c>
      <c r="D4334">
        <v>87197</v>
      </c>
    </row>
    <row r="4335" spans="1:4" x14ac:dyDescent="0.25">
      <c r="A4335">
        <v>6537.0513790000005</v>
      </c>
      <c r="D4335">
        <v>0</v>
      </c>
    </row>
    <row r="4336" spans="1:4" x14ac:dyDescent="0.25">
      <c r="A4336">
        <v>9448.8339309999992</v>
      </c>
      <c r="D4336">
        <v>85221</v>
      </c>
    </row>
    <row r="4337" spans="1:4" x14ac:dyDescent="0.25">
      <c r="A4337">
        <v>7519.1336309999997</v>
      </c>
      <c r="D4337">
        <v>96306</v>
      </c>
    </row>
    <row r="4338" spans="1:4" x14ac:dyDescent="0.25">
      <c r="A4338">
        <v>2409.3684880000001</v>
      </c>
      <c r="D4338">
        <v>0</v>
      </c>
    </row>
    <row r="4339" spans="1:4" x14ac:dyDescent="0.25">
      <c r="A4339">
        <v>17041.438300000002</v>
      </c>
      <c r="D4339">
        <v>22249</v>
      </c>
    </row>
    <row r="4340" spans="1:4" x14ac:dyDescent="0.25">
      <c r="A4340">
        <v>4398.0470530000002</v>
      </c>
      <c r="D4340">
        <v>0</v>
      </c>
    </row>
    <row r="4341" spans="1:4" x14ac:dyDescent="0.25">
      <c r="A4341">
        <v>5470.0605610000002</v>
      </c>
      <c r="D4341">
        <v>54507</v>
      </c>
    </row>
    <row r="4342" spans="1:4" x14ac:dyDescent="0.25">
      <c r="A4342">
        <v>3173.0322430000001</v>
      </c>
      <c r="D4342">
        <v>0</v>
      </c>
    </row>
    <row r="4343" spans="1:4" x14ac:dyDescent="0.25">
      <c r="A4343">
        <v>13258.17973</v>
      </c>
      <c r="D4343">
        <v>20754</v>
      </c>
    </row>
    <row r="4344" spans="1:4" x14ac:dyDescent="0.25">
      <c r="A4344">
        <v>13045.37088</v>
      </c>
      <c r="D4344">
        <v>0</v>
      </c>
    </row>
    <row r="4345" spans="1:4" x14ac:dyDescent="0.25">
      <c r="A4345">
        <v>2560.6913060000002</v>
      </c>
      <c r="D4345">
        <v>30027</v>
      </c>
    </row>
    <row r="4346" spans="1:4" x14ac:dyDescent="0.25">
      <c r="A4346">
        <v>3387.7790100000002</v>
      </c>
      <c r="D4346">
        <v>23156</v>
      </c>
    </row>
    <row r="4347" spans="1:4" x14ac:dyDescent="0.25">
      <c r="A4347">
        <v>6439.3301949999995</v>
      </c>
      <c r="D4347">
        <v>0</v>
      </c>
    </row>
    <row r="4348" spans="1:4" x14ac:dyDescent="0.25">
      <c r="A4348">
        <v>7078.9485990000003</v>
      </c>
      <c r="D4348">
        <v>23222</v>
      </c>
    </row>
    <row r="4349" spans="1:4" x14ac:dyDescent="0.25">
      <c r="A4349">
        <v>2417.7632359999998</v>
      </c>
      <c r="D4349">
        <v>0</v>
      </c>
    </row>
    <row r="4350" spans="1:4" x14ac:dyDescent="0.25">
      <c r="A4350">
        <v>20492.735499999999</v>
      </c>
      <c r="D4350">
        <v>27317</v>
      </c>
    </row>
    <row r="4351" spans="1:4" x14ac:dyDescent="0.25">
      <c r="A4351">
        <v>7805.3128699999997</v>
      </c>
      <c r="D4351">
        <v>21073</v>
      </c>
    </row>
    <row r="4352" spans="1:4" x14ac:dyDescent="0.25">
      <c r="A4352">
        <v>22062.548409999999</v>
      </c>
      <c r="D4352">
        <v>0</v>
      </c>
    </row>
    <row r="4353" spans="1:4" x14ac:dyDescent="0.25">
      <c r="A4353">
        <v>11218.44173</v>
      </c>
      <c r="D4353">
        <v>69268</v>
      </c>
    </row>
    <row r="4354" spans="1:4" x14ac:dyDescent="0.25">
      <c r="A4354">
        <v>5427.4845910000004</v>
      </c>
      <c r="D4354">
        <v>74561</v>
      </c>
    </row>
    <row r="4355" spans="1:4" x14ac:dyDescent="0.25">
      <c r="A4355">
        <v>2592.437797</v>
      </c>
      <c r="D4355">
        <v>72421</v>
      </c>
    </row>
    <row r="4356" spans="1:4" x14ac:dyDescent="0.25">
      <c r="A4356">
        <v>2601.3510959999999</v>
      </c>
      <c r="D4356">
        <v>0</v>
      </c>
    </row>
    <row r="4357" spans="1:4" x14ac:dyDescent="0.25">
      <c r="A4357">
        <v>8433.2289849999997</v>
      </c>
      <c r="D4357">
        <v>57961</v>
      </c>
    </row>
    <row r="4358" spans="1:4" x14ac:dyDescent="0.25">
      <c r="A4358">
        <v>2967.6707970000002</v>
      </c>
      <c r="D4358">
        <v>35205</v>
      </c>
    </row>
    <row r="4359" spans="1:4" x14ac:dyDescent="0.25">
      <c r="A4359">
        <v>5380.0916260000004</v>
      </c>
      <c r="D4359">
        <v>0</v>
      </c>
    </row>
    <row r="4360" spans="1:4" x14ac:dyDescent="0.25">
      <c r="A4360">
        <v>8059.8936709999998</v>
      </c>
      <c r="D4360">
        <v>72309</v>
      </c>
    </row>
    <row r="4361" spans="1:4" x14ac:dyDescent="0.25">
      <c r="A4361">
        <v>8444.8402170000008</v>
      </c>
      <c r="D4361">
        <v>76352</v>
      </c>
    </row>
    <row r="4362" spans="1:4" x14ac:dyDescent="0.25">
      <c r="A4362">
        <v>9655.4429550000004</v>
      </c>
      <c r="D4362">
        <v>0</v>
      </c>
    </row>
    <row r="4363" spans="1:4" x14ac:dyDescent="0.25">
      <c r="A4363">
        <v>8178.2351070000004</v>
      </c>
      <c r="D4363">
        <v>29057</v>
      </c>
    </row>
    <row r="4364" spans="1:4" x14ac:dyDescent="0.25">
      <c r="A4364">
        <v>2353.1791210000001</v>
      </c>
      <c r="D4364">
        <v>0</v>
      </c>
    </row>
    <row r="4365" spans="1:4" x14ac:dyDescent="0.25">
      <c r="A4365">
        <v>8058.659713</v>
      </c>
      <c r="D4365">
        <v>25595</v>
      </c>
    </row>
    <row r="4366" spans="1:4" x14ac:dyDescent="0.25">
      <c r="A4366">
        <v>8012.3658660000001</v>
      </c>
      <c r="D4366">
        <v>58058</v>
      </c>
    </row>
    <row r="4367" spans="1:4" x14ac:dyDescent="0.25">
      <c r="A4367">
        <v>16473.16905</v>
      </c>
      <c r="D4367">
        <v>22828</v>
      </c>
    </row>
    <row r="4368" spans="1:4" x14ac:dyDescent="0.25">
      <c r="A4368">
        <v>5907.1518679999999</v>
      </c>
      <c r="D4368">
        <v>0</v>
      </c>
    </row>
    <row r="4369" spans="1:4" x14ac:dyDescent="0.25">
      <c r="A4369">
        <v>8257.6665119999998</v>
      </c>
      <c r="D4369">
        <v>23815</v>
      </c>
    </row>
    <row r="4370" spans="1:4" x14ac:dyDescent="0.25">
      <c r="A4370">
        <v>4954.2921040000001</v>
      </c>
      <c r="D4370">
        <v>45329</v>
      </c>
    </row>
    <row r="4371" spans="1:4" x14ac:dyDescent="0.25">
      <c r="A4371">
        <v>43026.521489999999</v>
      </c>
      <c r="D4371">
        <v>59349</v>
      </c>
    </row>
    <row r="4372" spans="1:4" x14ac:dyDescent="0.25">
      <c r="A4372">
        <v>3794.9646130000001</v>
      </c>
      <c r="D4372">
        <v>19794</v>
      </c>
    </row>
    <row r="4373" spans="1:4" x14ac:dyDescent="0.25">
      <c r="A4373">
        <v>2537.3832069999999</v>
      </c>
      <c r="D4373">
        <v>92401</v>
      </c>
    </row>
    <row r="4374" spans="1:4" x14ac:dyDescent="0.25">
      <c r="A4374">
        <v>8026.0492299999996</v>
      </c>
      <c r="D4374">
        <v>0</v>
      </c>
    </row>
    <row r="4375" spans="1:4" x14ac:dyDescent="0.25">
      <c r="A4375">
        <v>7786.6763810000002</v>
      </c>
      <c r="D4375">
        <v>83000</v>
      </c>
    </row>
    <row r="4376" spans="1:4" x14ac:dyDescent="0.25">
      <c r="A4376">
        <v>5256.9231769999997</v>
      </c>
      <c r="D4376">
        <v>77693</v>
      </c>
    </row>
    <row r="4377" spans="1:4" x14ac:dyDescent="0.25">
      <c r="A4377">
        <v>8256.2978000000003</v>
      </c>
      <c r="D4377">
        <v>62902</v>
      </c>
    </row>
    <row r="4378" spans="1:4" x14ac:dyDescent="0.25">
      <c r="A4378">
        <v>2453.3362419999999</v>
      </c>
      <c r="D4378">
        <v>0</v>
      </c>
    </row>
    <row r="4379" spans="1:4" x14ac:dyDescent="0.25">
      <c r="A4379">
        <v>4312.7697980000003</v>
      </c>
      <c r="D4379">
        <v>43386</v>
      </c>
    </row>
    <row r="4380" spans="1:4" x14ac:dyDescent="0.25">
      <c r="A4380">
        <v>5556.9145799999997</v>
      </c>
      <c r="D4380">
        <v>29120</v>
      </c>
    </row>
    <row r="4381" spans="1:4" x14ac:dyDescent="0.25">
      <c r="A4381">
        <v>8693.9955890000001</v>
      </c>
      <c r="D4381">
        <v>48893</v>
      </c>
    </row>
    <row r="4382" spans="1:4" x14ac:dyDescent="0.25">
      <c r="A4382">
        <v>11830.95192</v>
      </c>
      <c r="D4382">
        <v>92931</v>
      </c>
    </row>
    <row r="4383" spans="1:4" x14ac:dyDescent="0.25">
      <c r="A4383">
        <v>4506.4850059999999</v>
      </c>
      <c r="D4383">
        <v>15462</v>
      </c>
    </row>
    <row r="4384" spans="1:4" x14ac:dyDescent="0.25">
      <c r="A4384">
        <v>4159.5939209999997</v>
      </c>
      <c r="D4384">
        <v>0</v>
      </c>
    </row>
    <row r="4385" spans="1:4" x14ac:dyDescent="0.25">
      <c r="A4385">
        <v>4462.445111</v>
      </c>
      <c r="D4385">
        <v>70088</v>
      </c>
    </row>
    <row r="4386" spans="1:4" x14ac:dyDescent="0.25">
      <c r="A4386">
        <v>2515.2590019999998</v>
      </c>
      <c r="D4386">
        <v>25558</v>
      </c>
    </row>
    <row r="4387" spans="1:4" x14ac:dyDescent="0.25">
      <c r="A4387">
        <v>8007.3993760000003</v>
      </c>
      <c r="D4387">
        <v>0</v>
      </c>
    </row>
    <row r="4388" spans="1:4" x14ac:dyDescent="0.25">
      <c r="A4388">
        <v>9901.2781180000002</v>
      </c>
      <c r="D4388">
        <v>0</v>
      </c>
    </row>
    <row r="4389" spans="1:4" x14ac:dyDescent="0.25">
      <c r="A4389">
        <v>12282.840850000001</v>
      </c>
      <c r="D4389">
        <v>36328</v>
      </c>
    </row>
    <row r="4390" spans="1:4" x14ac:dyDescent="0.25">
      <c r="A4390">
        <v>44468.023029999997</v>
      </c>
      <c r="D4390">
        <v>32948</v>
      </c>
    </row>
    <row r="4391" spans="1:4" x14ac:dyDescent="0.25">
      <c r="A4391">
        <v>8184.5859920000003</v>
      </c>
      <c r="D4391">
        <v>69114</v>
      </c>
    </row>
    <row r="4392" spans="1:4" x14ac:dyDescent="0.25">
      <c r="A4392">
        <v>16007.94954</v>
      </c>
      <c r="D4392">
        <v>45302</v>
      </c>
    </row>
    <row r="4393" spans="1:4" x14ac:dyDescent="0.25">
      <c r="A4393">
        <v>6361.8454080000001</v>
      </c>
      <c r="D4393">
        <v>0</v>
      </c>
    </row>
    <row r="4394" spans="1:4" x14ac:dyDescent="0.25">
      <c r="A4394">
        <v>8736.5012409999999</v>
      </c>
      <c r="D4394">
        <v>53173</v>
      </c>
    </row>
    <row r="4395" spans="1:4" x14ac:dyDescent="0.25">
      <c r="A4395">
        <v>4334.0640960000001</v>
      </c>
      <c r="D4395">
        <v>23904</v>
      </c>
    </row>
    <row r="4396" spans="1:4" x14ac:dyDescent="0.25">
      <c r="A4396">
        <v>4376.3635919999997</v>
      </c>
      <c r="D4396">
        <v>63774</v>
      </c>
    </row>
    <row r="4397" spans="1:4" x14ac:dyDescent="0.25">
      <c r="A4397">
        <v>9294.0887189999994</v>
      </c>
      <c r="D4397">
        <v>67544</v>
      </c>
    </row>
    <row r="4398" spans="1:4" x14ac:dyDescent="0.25">
      <c r="A4398">
        <v>2543.0039430000002</v>
      </c>
      <c r="D4398">
        <v>26691</v>
      </c>
    </row>
    <row r="4399" spans="1:4" x14ac:dyDescent="0.25">
      <c r="A4399">
        <v>6582.4507809999996</v>
      </c>
      <c r="D4399">
        <v>0</v>
      </c>
    </row>
    <row r="4400" spans="1:4" x14ac:dyDescent="0.25">
      <c r="A4400">
        <v>4686.4696739999999</v>
      </c>
      <c r="D4400">
        <v>58089</v>
      </c>
    </row>
    <row r="4401" spans="1:4" x14ac:dyDescent="0.25">
      <c r="A4401">
        <v>14325.152609999999</v>
      </c>
      <c r="D4401">
        <v>0</v>
      </c>
    </row>
    <row r="4402" spans="1:4" x14ac:dyDescent="0.25">
      <c r="A4402">
        <v>12743.35175</v>
      </c>
      <c r="D4402">
        <v>99583</v>
      </c>
    </row>
    <row r="4403" spans="1:4" x14ac:dyDescent="0.25">
      <c r="A4403">
        <v>2434.08581</v>
      </c>
      <c r="D4403">
        <v>0</v>
      </c>
    </row>
    <row r="4404" spans="1:4" x14ac:dyDescent="0.25">
      <c r="A4404">
        <v>25107.098119999999</v>
      </c>
      <c r="D4404">
        <v>24410</v>
      </c>
    </row>
    <row r="4405" spans="1:4" x14ac:dyDescent="0.25">
      <c r="A4405">
        <v>13432.00289</v>
      </c>
      <c r="D4405">
        <v>68956</v>
      </c>
    </row>
    <row r="4406" spans="1:4" x14ac:dyDescent="0.25">
      <c r="A4406">
        <v>2753.780996</v>
      </c>
      <c r="D4406">
        <v>0</v>
      </c>
    </row>
    <row r="4407" spans="1:4" x14ac:dyDescent="0.25">
      <c r="A4407">
        <v>8653.3023219999995</v>
      </c>
      <c r="D4407">
        <v>20588</v>
      </c>
    </row>
    <row r="4408" spans="1:4" x14ac:dyDescent="0.25">
      <c r="A4408">
        <v>7057.8888120000001</v>
      </c>
      <c r="D4408">
        <v>37840</v>
      </c>
    </row>
    <row r="4409" spans="1:4" x14ac:dyDescent="0.25">
      <c r="A4409">
        <v>5906.9402380000001</v>
      </c>
      <c r="D4409">
        <v>43440</v>
      </c>
    </row>
    <row r="4410" spans="1:4" x14ac:dyDescent="0.25">
      <c r="A4410">
        <v>2937.4245340000002</v>
      </c>
      <c r="D4410">
        <v>83195</v>
      </c>
    </row>
    <row r="4411" spans="1:4" x14ac:dyDescent="0.25">
      <c r="A4411">
        <v>4974.2353089999997</v>
      </c>
      <c r="D4411">
        <v>0</v>
      </c>
    </row>
    <row r="4412" spans="1:4" x14ac:dyDescent="0.25">
      <c r="A4412">
        <v>4268.618821</v>
      </c>
      <c r="D4412">
        <v>43209</v>
      </c>
    </row>
    <row r="4413" spans="1:4" x14ac:dyDescent="0.25">
      <c r="A4413">
        <v>4601.9137540000002</v>
      </c>
      <c r="D4413">
        <v>37308</v>
      </c>
    </row>
    <row r="4414" spans="1:4" x14ac:dyDescent="0.25">
      <c r="A4414">
        <v>2404.6337659999999</v>
      </c>
      <c r="D4414">
        <v>22239</v>
      </c>
    </row>
    <row r="4415" spans="1:4" x14ac:dyDescent="0.25">
      <c r="A4415">
        <v>7638.4428109999999</v>
      </c>
      <c r="D4415">
        <v>66106</v>
      </c>
    </row>
    <row r="4416" spans="1:4" x14ac:dyDescent="0.25">
      <c r="A4416">
        <v>4623.6248109999997</v>
      </c>
      <c r="D4416">
        <v>97065</v>
      </c>
    </row>
    <row r="4417" spans="1:4" x14ac:dyDescent="0.25">
      <c r="A4417">
        <v>5470.1817510000001</v>
      </c>
      <c r="D4417">
        <v>24910</v>
      </c>
    </row>
    <row r="4418" spans="1:4" x14ac:dyDescent="0.25">
      <c r="A4418">
        <v>4999.3458099999998</v>
      </c>
      <c r="D4418">
        <v>49414</v>
      </c>
    </row>
    <row r="4419" spans="1:4" x14ac:dyDescent="0.25">
      <c r="A4419">
        <v>15956.51879</v>
      </c>
      <c r="D4419">
        <v>61148</v>
      </c>
    </row>
    <row r="4420" spans="1:4" x14ac:dyDescent="0.25">
      <c r="A4420">
        <v>9275.6814520000007</v>
      </c>
      <c r="D4420">
        <v>52494</v>
      </c>
    </row>
    <row r="4421" spans="1:4" x14ac:dyDescent="0.25">
      <c r="A4421">
        <v>7595.3352370000002</v>
      </c>
      <c r="D4421">
        <v>20538</v>
      </c>
    </row>
    <row r="4422" spans="1:4" x14ac:dyDescent="0.25">
      <c r="A4422">
        <v>24258.713830000001</v>
      </c>
      <c r="D4422">
        <v>0</v>
      </c>
    </row>
    <row r="4423" spans="1:4" x14ac:dyDescent="0.25">
      <c r="A4423">
        <v>24636.967189999999</v>
      </c>
      <c r="D4423">
        <v>73716</v>
      </c>
    </row>
    <row r="4424" spans="1:4" x14ac:dyDescent="0.25">
      <c r="A4424">
        <v>2810.4644469999998</v>
      </c>
      <c r="D4424">
        <v>26790</v>
      </c>
    </row>
    <row r="4425" spans="1:4" x14ac:dyDescent="0.25">
      <c r="A4425">
        <v>2337.3566989999999</v>
      </c>
      <c r="D4425">
        <v>0</v>
      </c>
    </row>
    <row r="4426" spans="1:4" x14ac:dyDescent="0.25">
      <c r="A4426">
        <v>4668.043154</v>
      </c>
      <c r="D4426">
        <v>53252</v>
      </c>
    </row>
    <row r="4427" spans="1:4" x14ac:dyDescent="0.25">
      <c r="A4427">
        <v>10972.067779999999</v>
      </c>
      <c r="D4427">
        <v>24164</v>
      </c>
    </row>
    <row r="4428" spans="1:4" x14ac:dyDescent="0.25">
      <c r="A4428">
        <v>34611.378960000002</v>
      </c>
      <c r="D4428">
        <v>20090</v>
      </c>
    </row>
    <row r="4429" spans="1:4" x14ac:dyDescent="0.25">
      <c r="A4429">
        <v>2478.8335959999999</v>
      </c>
      <c r="D4429">
        <v>81721</v>
      </c>
    </row>
    <row r="4430" spans="1:4" x14ac:dyDescent="0.25">
      <c r="A4430">
        <v>26197.414980000001</v>
      </c>
      <c r="D4430">
        <v>18495</v>
      </c>
    </row>
    <row r="4431" spans="1:4" x14ac:dyDescent="0.25">
      <c r="A4431">
        <v>6282.0796449999998</v>
      </c>
      <c r="D4431">
        <v>42314</v>
      </c>
    </row>
    <row r="4432" spans="1:4" x14ac:dyDescent="0.25">
      <c r="A4432">
        <v>10954.383519999999</v>
      </c>
      <c r="D4432">
        <v>89892</v>
      </c>
    </row>
    <row r="4433" spans="1:4" x14ac:dyDescent="0.25">
      <c r="A4433">
        <v>3164.378577</v>
      </c>
      <c r="D4433">
        <v>0</v>
      </c>
    </row>
    <row r="4434" spans="1:4" x14ac:dyDescent="0.25">
      <c r="A4434">
        <v>7804.5976549999996</v>
      </c>
      <c r="D4434">
        <v>0</v>
      </c>
    </row>
    <row r="4435" spans="1:4" x14ac:dyDescent="0.25">
      <c r="A4435">
        <v>5207.1974989999999</v>
      </c>
      <c r="D4435">
        <v>21576</v>
      </c>
    </row>
    <row r="4436" spans="1:4" x14ac:dyDescent="0.25">
      <c r="A4436">
        <v>2886.4516020000001</v>
      </c>
      <c r="D4436">
        <v>10312</v>
      </c>
    </row>
    <row r="4437" spans="1:4" x14ac:dyDescent="0.25">
      <c r="A4437">
        <v>2483.6423970000001</v>
      </c>
      <c r="D4437">
        <v>50632</v>
      </c>
    </row>
    <row r="4438" spans="1:4" x14ac:dyDescent="0.25">
      <c r="A4438">
        <v>4896.2616049999997</v>
      </c>
      <c r="D4438">
        <v>0</v>
      </c>
    </row>
    <row r="4439" spans="1:4" x14ac:dyDescent="0.25">
      <c r="A4439">
        <v>4928.0014080000001</v>
      </c>
      <c r="D4439">
        <v>97917</v>
      </c>
    </row>
    <row r="4440" spans="1:4" x14ac:dyDescent="0.25">
      <c r="A4440">
        <v>8759.5925179999995</v>
      </c>
      <c r="D4440">
        <v>28280</v>
      </c>
    </row>
    <row r="4441" spans="1:4" x14ac:dyDescent="0.25">
      <c r="A4441">
        <v>11281.524509999999</v>
      </c>
      <c r="D4441">
        <v>86195</v>
      </c>
    </row>
    <row r="4442" spans="1:4" x14ac:dyDescent="0.25">
      <c r="A4442">
        <v>4315.6705000000002</v>
      </c>
      <c r="D4442">
        <v>89797</v>
      </c>
    </row>
    <row r="4443" spans="1:4" x14ac:dyDescent="0.25">
      <c r="A4443">
        <v>4491.909095</v>
      </c>
      <c r="D4443">
        <v>0</v>
      </c>
    </row>
    <row r="4444" spans="1:4" x14ac:dyDescent="0.25">
      <c r="A4444">
        <v>6745.2483789999997</v>
      </c>
      <c r="D4444">
        <v>0</v>
      </c>
    </row>
    <row r="4445" spans="1:4" x14ac:dyDescent="0.25">
      <c r="A4445">
        <v>28799.954150000001</v>
      </c>
      <c r="D4445">
        <v>33635</v>
      </c>
    </row>
    <row r="4446" spans="1:4" x14ac:dyDescent="0.25">
      <c r="A4446">
        <v>14503.021290000001</v>
      </c>
      <c r="D4446">
        <v>29790</v>
      </c>
    </row>
    <row r="4447" spans="1:4" x14ac:dyDescent="0.25">
      <c r="A4447">
        <v>8270.6253309999993</v>
      </c>
      <c r="D4447">
        <v>44656</v>
      </c>
    </row>
    <row r="4448" spans="1:4" x14ac:dyDescent="0.25">
      <c r="A4448">
        <v>12731.95161</v>
      </c>
      <c r="D4448">
        <v>40870</v>
      </c>
    </row>
    <row r="4449" spans="1:4" x14ac:dyDescent="0.25">
      <c r="A4449">
        <v>4167.0945380000003</v>
      </c>
      <c r="D4449">
        <v>0</v>
      </c>
    </row>
    <row r="4450" spans="1:4" x14ac:dyDescent="0.25">
      <c r="A4450">
        <v>10455.48983</v>
      </c>
      <c r="D4450">
        <v>28363</v>
      </c>
    </row>
    <row r="4451" spans="1:4" x14ac:dyDescent="0.25">
      <c r="A4451">
        <v>7074.3981039999999</v>
      </c>
      <c r="D4451">
        <v>94508</v>
      </c>
    </row>
    <row r="4452" spans="1:4" x14ac:dyDescent="0.25">
      <c r="A4452">
        <v>7046.4786979999999</v>
      </c>
      <c r="D4452">
        <v>0</v>
      </c>
    </row>
    <row r="4453" spans="1:4" x14ac:dyDescent="0.25">
      <c r="A4453">
        <v>13357.44544</v>
      </c>
      <c r="D4453">
        <v>0</v>
      </c>
    </row>
    <row r="4454" spans="1:4" x14ac:dyDescent="0.25">
      <c r="A4454">
        <v>18708.758310000001</v>
      </c>
      <c r="D4454">
        <v>0</v>
      </c>
    </row>
    <row r="4455" spans="1:4" x14ac:dyDescent="0.25">
      <c r="A4455">
        <v>8169.3348459999997</v>
      </c>
      <c r="D4455">
        <v>0</v>
      </c>
    </row>
    <row r="4456" spans="1:4" x14ac:dyDescent="0.25">
      <c r="A4456">
        <v>8583.2728540000007</v>
      </c>
      <c r="D4456">
        <v>18017</v>
      </c>
    </row>
    <row r="4457" spans="1:4" x14ac:dyDescent="0.25">
      <c r="A4457">
        <v>12234.36232</v>
      </c>
      <c r="D4457">
        <v>0</v>
      </c>
    </row>
    <row r="4458" spans="1:4" x14ac:dyDescent="0.25">
      <c r="A4458">
        <v>7185.673718</v>
      </c>
      <c r="D4458">
        <v>63741</v>
      </c>
    </row>
    <row r="4459" spans="1:4" x14ac:dyDescent="0.25">
      <c r="A4459">
        <v>9060.2045209999997</v>
      </c>
      <c r="D4459">
        <v>57078</v>
      </c>
    </row>
    <row r="4460" spans="1:4" x14ac:dyDescent="0.25">
      <c r="A4460">
        <v>2336.1773309999999</v>
      </c>
      <c r="D4460">
        <v>0</v>
      </c>
    </row>
    <row r="4461" spans="1:4" x14ac:dyDescent="0.25">
      <c r="A4461">
        <v>7995.4109099999996</v>
      </c>
      <c r="D4461">
        <v>25239</v>
      </c>
    </row>
    <row r="4462" spans="1:4" x14ac:dyDescent="0.25">
      <c r="A4462">
        <v>5897.5554270000002</v>
      </c>
      <c r="D4462">
        <v>29227</v>
      </c>
    </row>
    <row r="4463" spans="1:4" x14ac:dyDescent="0.25">
      <c r="A4463">
        <v>3939.0063700000001</v>
      </c>
      <c r="D4463">
        <v>60021</v>
      </c>
    </row>
    <row r="4464" spans="1:4" x14ac:dyDescent="0.25">
      <c r="A4464">
        <v>2695.3524440000001</v>
      </c>
      <c r="D4464">
        <v>0</v>
      </c>
    </row>
    <row r="4465" spans="1:4" x14ac:dyDescent="0.25">
      <c r="A4465">
        <v>5459.2167939999999</v>
      </c>
      <c r="D4465">
        <v>83208</v>
      </c>
    </row>
    <row r="4466" spans="1:4" x14ac:dyDescent="0.25">
      <c r="A4466">
        <v>10721.61076</v>
      </c>
      <c r="D4466">
        <v>25983</v>
      </c>
    </row>
    <row r="4467" spans="1:4" x14ac:dyDescent="0.25">
      <c r="A4467">
        <v>2491.2576039999999</v>
      </c>
      <c r="D4467">
        <v>25965</v>
      </c>
    </row>
    <row r="4468" spans="1:4" x14ac:dyDescent="0.25">
      <c r="A4468">
        <v>5570.1775500000003</v>
      </c>
      <c r="D4468">
        <v>22679</v>
      </c>
    </row>
    <row r="4469" spans="1:4" x14ac:dyDescent="0.25">
      <c r="A4469">
        <v>5100.737803</v>
      </c>
      <c r="D4469">
        <v>41186</v>
      </c>
    </row>
    <row r="4470" spans="1:4" x14ac:dyDescent="0.25">
      <c r="A4470">
        <v>7633.8218219999999</v>
      </c>
      <c r="D4470">
        <v>0</v>
      </c>
    </row>
    <row r="4471" spans="1:4" x14ac:dyDescent="0.25">
      <c r="A4471">
        <v>4656.6650639999998</v>
      </c>
      <c r="D4471">
        <v>29070</v>
      </c>
    </row>
    <row r="4472" spans="1:4" x14ac:dyDescent="0.25">
      <c r="A4472">
        <v>4363.1981999999998</v>
      </c>
      <c r="D4472">
        <v>0</v>
      </c>
    </row>
    <row r="4473" spans="1:4" x14ac:dyDescent="0.25">
      <c r="A4473">
        <v>2526.729022</v>
      </c>
      <c r="D4473">
        <v>33485</v>
      </c>
    </row>
    <row r="4474" spans="1:4" x14ac:dyDescent="0.25">
      <c r="A4474">
        <v>5122.7189269999999</v>
      </c>
      <c r="D4474">
        <v>58206</v>
      </c>
    </row>
    <row r="4475" spans="1:4" x14ac:dyDescent="0.25">
      <c r="A4475">
        <v>2483.5448879999999</v>
      </c>
      <c r="D4475">
        <v>87492</v>
      </c>
    </row>
    <row r="4476" spans="1:4" x14ac:dyDescent="0.25">
      <c r="A4476">
        <v>3489.2763690000002</v>
      </c>
      <c r="D4476">
        <v>0</v>
      </c>
    </row>
    <row r="4477" spans="1:4" x14ac:dyDescent="0.25">
      <c r="A4477">
        <v>7325.9173019999998</v>
      </c>
      <c r="D4477">
        <v>20757</v>
      </c>
    </row>
    <row r="4478" spans="1:4" x14ac:dyDescent="0.25">
      <c r="A4478">
        <v>4841.0575349999999</v>
      </c>
      <c r="D4478">
        <v>23449</v>
      </c>
    </row>
    <row r="4479" spans="1:4" x14ac:dyDescent="0.25">
      <c r="A4479">
        <v>19964.397079999999</v>
      </c>
      <c r="D4479">
        <v>0</v>
      </c>
    </row>
    <row r="4480" spans="1:4" x14ac:dyDescent="0.25">
      <c r="A4480">
        <v>32450.39142</v>
      </c>
      <c r="D4480">
        <v>60455</v>
      </c>
    </row>
    <row r="4481" spans="1:4" x14ac:dyDescent="0.25">
      <c r="A4481">
        <v>2628.1713239999999</v>
      </c>
      <c r="D4481">
        <v>0</v>
      </c>
    </row>
    <row r="4482" spans="1:4" x14ac:dyDescent="0.25">
      <c r="A4482">
        <v>3095.6271240000001</v>
      </c>
      <c r="D4482">
        <v>53588</v>
      </c>
    </row>
    <row r="4483" spans="1:4" x14ac:dyDescent="0.25">
      <c r="A4483">
        <v>12731.95161</v>
      </c>
      <c r="D4483">
        <v>40870</v>
      </c>
    </row>
    <row r="4484" spans="1:4" x14ac:dyDescent="0.25">
      <c r="A4484">
        <v>2631.5641350000001</v>
      </c>
      <c r="D4484">
        <v>0</v>
      </c>
    </row>
    <row r="4485" spans="1:4" x14ac:dyDescent="0.25">
      <c r="A4485">
        <v>35984.104570000003</v>
      </c>
      <c r="D4485">
        <v>0</v>
      </c>
    </row>
    <row r="4486" spans="1:4" x14ac:dyDescent="0.25">
      <c r="A4486">
        <v>2906.8933120000002</v>
      </c>
      <c r="D4486">
        <v>45128</v>
      </c>
    </row>
    <row r="4487" spans="1:4" x14ac:dyDescent="0.25">
      <c r="A4487">
        <v>10628.06415</v>
      </c>
      <c r="D4487">
        <v>90874</v>
      </c>
    </row>
    <row r="4488" spans="1:4" x14ac:dyDescent="0.25">
      <c r="A4488">
        <v>7590.9612880000004</v>
      </c>
      <c r="D4488">
        <v>52823</v>
      </c>
    </row>
    <row r="4489" spans="1:4" x14ac:dyDescent="0.25">
      <c r="A4489">
        <v>5108.0387549999996</v>
      </c>
      <c r="D4489">
        <v>26784</v>
      </c>
    </row>
    <row r="4490" spans="1:4" x14ac:dyDescent="0.25">
      <c r="A4490">
        <v>13989.846970000001</v>
      </c>
      <c r="D4490">
        <v>22354</v>
      </c>
    </row>
    <row r="4491" spans="1:4" x14ac:dyDescent="0.25">
      <c r="A4491">
        <v>3115.704933</v>
      </c>
      <c r="D4491">
        <v>54420</v>
      </c>
    </row>
    <row r="4492" spans="1:4" x14ac:dyDescent="0.25">
      <c r="A4492">
        <v>13369.44267</v>
      </c>
      <c r="D4492">
        <v>50800</v>
      </c>
    </row>
    <row r="4493" spans="1:4" x14ac:dyDescent="0.25">
      <c r="A4493">
        <v>8621.1855680000008</v>
      </c>
      <c r="D4493">
        <v>0</v>
      </c>
    </row>
    <row r="4494" spans="1:4" x14ac:dyDescent="0.25">
      <c r="A4494">
        <v>10359.019850000001</v>
      </c>
      <c r="D4494">
        <v>84583</v>
      </c>
    </row>
    <row r="4495" spans="1:4" x14ac:dyDescent="0.25">
      <c r="A4495">
        <v>3241.8384030000002</v>
      </c>
      <c r="D4495">
        <v>33701</v>
      </c>
    </row>
    <row r="4496" spans="1:4" x14ac:dyDescent="0.25">
      <c r="A4496">
        <v>4344.9901799999998</v>
      </c>
      <c r="D4496">
        <v>0</v>
      </c>
    </row>
    <row r="4497" spans="1:4" x14ac:dyDescent="0.25">
      <c r="A4497">
        <v>5332.4626939999998</v>
      </c>
      <c r="D4497">
        <v>68931</v>
      </c>
    </row>
    <row r="4498" spans="1:4" x14ac:dyDescent="0.25">
      <c r="A4498">
        <v>7692.4560140000003</v>
      </c>
      <c r="D4498">
        <v>0</v>
      </c>
    </row>
    <row r="4499" spans="1:4" x14ac:dyDescent="0.25">
      <c r="A4499">
        <v>26223.81193</v>
      </c>
      <c r="D4499">
        <v>0</v>
      </c>
    </row>
    <row r="4500" spans="1:4" x14ac:dyDescent="0.25">
      <c r="A4500">
        <v>6930.6254220000001</v>
      </c>
      <c r="D4500">
        <v>29318</v>
      </c>
    </row>
    <row r="4501" spans="1:4" x14ac:dyDescent="0.25">
      <c r="A4501">
        <v>11610.25439</v>
      </c>
      <c r="D4501">
        <v>41503</v>
      </c>
    </row>
    <row r="4502" spans="1:4" x14ac:dyDescent="0.25">
      <c r="A4502">
        <v>8937.1186149999994</v>
      </c>
      <c r="D4502">
        <v>0</v>
      </c>
    </row>
    <row r="4503" spans="1:4" x14ac:dyDescent="0.25">
      <c r="A4503">
        <v>2462.859762</v>
      </c>
      <c r="D4503">
        <v>0</v>
      </c>
    </row>
    <row r="4504" spans="1:4" x14ac:dyDescent="0.25">
      <c r="A4504">
        <v>2300.6915469999999</v>
      </c>
      <c r="D4504">
        <v>25905</v>
      </c>
    </row>
    <row r="4505" spans="1:4" x14ac:dyDescent="0.25">
      <c r="A4505">
        <v>4078.0233309999999</v>
      </c>
      <c r="D4505">
        <v>0</v>
      </c>
    </row>
    <row r="4506" spans="1:4" x14ac:dyDescent="0.25">
      <c r="A4506">
        <v>2868.5988659999998</v>
      </c>
      <c r="D4506">
        <v>40046</v>
      </c>
    </row>
    <row r="4507" spans="1:4" x14ac:dyDescent="0.25">
      <c r="A4507">
        <v>4428.031583</v>
      </c>
      <c r="D4507">
        <v>58577</v>
      </c>
    </row>
    <row r="4508" spans="1:4" x14ac:dyDescent="0.25">
      <c r="A4508">
        <v>4061.5902190000002</v>
      </c>
      <c r="D4508">
        <v>70129</v>
      </c>
    </row>
    <row r="4509" spans="1:4" x14ac:dyDescent="0.25">
      <c r="A4509">
        <v>18504.2801</v>
      </c>
      <c r="D4509">
        <v>91268</v>
      </c>
    </row>
    <row r="4510" spans="1:4" x14ac:dyDescent="0.25">
      <c r="A4510">
        <v>4904.8947310000003</v>
      </c>
      <c r="D4510">
        <v>12902</v>
      </c>
    </row>
    <row r="4511" spans="1:4" x14ac:dyDescent="0.25">
      <c r="A4511">
        <v>10827.87278</v>
      </c>
      <c r="D4511">
        <v>62053</v>
      </c>
    </row>
    <row r="4512" spans="1:4" x14ac:dyDescent="0.25">
      <c r="A4512">
        <v>5745.1215469999997</v>
      </c>
      <c r="D4512">
        <v>30389</v>
      </c>
    </row>
    <row r="4513" spans="1:4" x14ac:dyDescent="0.25">
      <c r="A4513">
        <v>2423.2597780000001</v>
      </c>
      <c r="D4513">
        <v>15585</v>
      </c>
    </row>
    <row r="4514" spans="1:4" x14ac:dyDescent="0.25">
      <c r="A4514">
        <v>5926.7293790000003</v>
      </c>
      <c r="D4514">
        <v>23091</v>
      </c>
    </row>
    <row r="4515" spans="1:4" x14ac:dyDescent="0.25">
      <c r="A4515">
        <v>4605.0366459999996</v>
      </c>
      <c r="D4515">
        <v>22571</v>
      </c>
    </row>
    <row r="4516" spans="1:4" x14ac:dyDescent="0.25">
      <c r="A4516">
        <v>2132.771675</v>
      </c>
      <c r="D4516">
        <v>0</v>
      </c>
    </row>
    <row r="4517" spans="1:4" x14ac:dyDescent="0.25">
      <c r="A4517">
        <v>2643.7157400000001</v>
      </c>
      <c r="D4517">
        <v>0</v>
      </c>
    </row>
    <row r="4518" spans="1:4" x14ac:dyDescent="0.25">
      <c r="A4518">
        <v>5824.2241919999997</v>
      </c>
      <c r="D4518">
        <v>73976</v>
      </c>
    </row>
    <row r="4519" spans="1:4" x14ac:dyDescent="0.25">
      <c r="A4519">
        <v>6889.6161000000002</v>
      </c>
      <c r="D4519">
        <v>30814</v>
      </c>
    </row>
    <row r="4520" spans="1:4" x14ac:dyDescent="0.25">
      <c r="A4520">
        <v>3008.099115</v>
      </c>
      <c r="D4520">
        <v>80681</v>
      </c>
    </row>
    <row r="4521" spans="1:4" x14ac:dyDescent="0.25">
      <c r="A4521">
        <v>3286.171949</v>
      </c>
      <c r="D4521">
        <v>60934</v>
      </c>
    </row>
    <row r="4522" spans="1:4" x14ac:dyDescent="0.25">
      <c r="A4522">
        <v>13552.777760000001</v>
      </c>
      <c r="D4522">
        <v>0</v>
      </c>
    </row>
    <row r="4523" spans="1:4" x14ac:dyDescent="0.25">
      <c r="A4523">
        <v>5166.190278</v>
      </c>
      <c r="D4523">
        <v>80797</v>
      </c>
    </row>
    <row r="4524" spans="1:4" x14ac:dyDescent="0.25">
      <c r="A4524">
        <v>2945.998877</v>
      </c>
      <c r="D4524">
        <v>89410</v>
      </c>
    </row>
    <row r="4525" spans="1:4" x14ac:dyDescent="0.25">
      <c r="A4525">
        <v>4863.4708110000001</v>
      </c>
      <c r="D4525">
        <v>52728</v>
      </c>
    </row>
    <row r="4526" spans="1:4" x14ac:dyDescent="0.25">
      <c r="A4526">
        <v>4892.6171279999999</v>
      </c>
      <c r="D4526">
        <v>43199</v>
      </c>
    </row>
    <row r="4527" spans="1:4" x14ac:dyDescent="0.25">
      <c r="A4527">
        <v>3337.5944100000002</v>
      </c>
      <c r="D4527">
        <v>43510</v>
      </c>
    </row>
    <row r="4528" spans="1:4" x14ac:dyDescent="0.25">
      <c r="A4528">
        <v>5246.2783749999999</v>
      </c>
      <c r="D4528">
        <v>28909</v>
      </c>
    </row>
    <row r="4529" spans="1:4" x14ac:dyDescent="0.25">
      <c r="A4529">
        <v>9031.2148589999997</v>
      </c>
      <c r="D4529">
        <v>0</v>
      </c>
    </row>
    <row r="4530" spans="1:4" x14ac:dyDescent="0.25">
      <c r="A4530">
        <v>3580.076125</v>
      </c>
      <c r="D4530">
        <v>71176</v>
      </c>
    </row>
    <row r="4531" spans="1:4" x14ac:dyDescent="0.25">
      <c r="A4531">
        <v>9802.5485090000002</v>
      </c>
      <c r="D4531">
        <v>84429</v>
      </c>
    </row>
    <row r="4532" spans="1:4" x14ac:dyDescent="0.25">
      <c r="A4532">
        <v>4825.651946</v>
      </c>
      <c r="D4532">
        <v>61613</v>
      </c>
    </row>
    <row r="4533" spans="1:4" x14ac:dyDescent="0.25">
      <c r="A4533">
        <v>3203.3036950000001</v>
      </c>
      <c r="D4533">
        <v>68370</v>
      </c>
    </row>
    <row r="4534" spans="1:4" x14ac:dyDescent="0.25">
      <c r="A4534">
        <v>5659.1399380000003</v>
      </c>
      <c r="D4534">
        <v>52389</v>
      </c>
    </row>
    <row r="4535" spans="1:4" x14ac:dyDescent="0.25">
      <c r="A4535">
        <v>4144.868939</v>
      </c>
      <c r="D4535">
        <v>64478</v>
      </c>
    </row>
    <row r="4536" spans="1:4" x14ac:dyDescent="0.25">
      <c r="A4536">
        <v>13770.97618</v>
      </c>
      <c r="D4536">
        <v>59207</v>
      </c>
    </row>
    <row r="4537" spans="1:4" x14ac:dyDescent="0.25">
      <c r="A4537">
        <v>3716.4796550000001</v>
      </c>
      <c r="D4537">
        <v>17162</v>
      </c>
    </row>
    <row r="4538" spans="1:4" x14ac:dyDescent="0.25">
      <c r="A4538">
        <v>3123.0809939999999</v>
      </c>
      <c r="D4538">
        <v>0</v>
      </c>
    </row>
    <row r="4539" spans="1:4" x14ac:dyDescent="0.25">
      <c r="A4539">
        <v>12168.744919999999</v>
      </c>
      <c r="D4539">
        <v>14973</v>
      </c>
    </row>
    <row r="4540" spans="1:4" x14ac:dyDescent="0.25">
      <c r="A4540">
        <v>2674.730716</v>
      </c>
      <c r="D4540">
        <v>56342</v>
      </c>
    </row>
    <row r="4541" spans="1:4" x14ac:dyDescent="0.25">
      <c r="A4541">
        <v>12741.847540000001</v>
      </c>
      <c r="D4541">
        <v>73054</v>
      </c>
    </row>
    <row r="4542" spans="1:4" x14ac:dyDescent="0.25">
      <c r="A4542">
        <v>4037.5472580000001</v>
      </c>
      <c r="D4542">
        <v>21586</v>
      </c>
    </row>
    <row r="4543" spans="1:4" x14ac:dyDescent="0.25">
      <c r="A4543">
        <v>8628.3033009999999</v>
      </c>
      <c r="D4543">
        <v>0</v>
      </c>
    </row>
    <row r="4544" spans="1:4" x14ac:dyDescent="0.25">
      <c r="A4544">
        <v>22093.616180000001</v>
      </c>
      <c r="D4544">
        <v>24193</v>
      </c>
    </row>
    <row r="4545" spans="1:4" x14ac:dyDescent="0.25">
      <c r="A4545">
        <v>8217.4275949999992</v>
      </c>
      <c r="D4545">
        <v>84815</v>
      </c>
    </row>
    <row r="4546" spans="1:4" x14ac:dyDescent="0.25">
      <c r="A4546">
        <v>26197.414980000001</v>
      </c>
      <c r="D4546">
        <v>18495</v>
      </c>
    </row>
    <row r="4547" spans="1:4" x14ac:dyDescent="0.25">
      <c r="A4547">
        <v>8110.536059</v>
      </c>
      <c r="D4547">
        <v>36554</v>
      </c>
    </row>
    <row r="4548" spans="1:4" x14ac:dyDescent="0.25">
      <c r="A4548">
        <v>4766.3673520000002</v>
      </c>
      <c r="D4548">
        <v>0</v>
      </c>
    </row>
    <row r="4549" spans="1:4" x14ac:dyDescent="0.25">
      <c r="A4549">
        <v>8819.0189339999997</v>
      </c>
      <c r="D4549">
        <v>99845</v>
      </c>
    </row>
    <row r="4550" spans="1:4" x14ac:dyDescent="0.25">
      <c r="A4550">
        <v>5171.2729239999999</v>
      </c>
      <c r="D4550">
        <v>0</v>
      </c>
    </row>
    <row r="4551" spans="1:4" x14ac:dyDescent="0.25">
      <c r="A4551">
        <v>3896.5727189999998</v>
      </c>
      <c r="D4551">
        <v>10853</v>
      </c>
    </row>
    <row r="4552" spans="1:4" x14ac:dyDescent="0.25">
      <c r="A4552">
        <v>6005.0273120000002</v>
      </c>
      <c r="D4552">
        <v>23749</v>
      </c>
    </row>
    <row r="4553" spans="1:4" x14ac:dyDescent="0.25">
      <c r="A4553">
        <v>6869.1853440000004</v>
      </c>
      <c r="D4553">
        <v>0</v>
      </c>
    </row>
    <row r="4554" spans="1:4" x14ac:dyDescent="0.25">
      <c r="A4554">
        <v>3054.541283</v>
      </c>
      <c r="D4554">
        <v>0</v>
      </c>
    </row>
    <row r="4555" spans="1:4" x14ac:dyDescent="0.25">
      <c r="A4555">
        <v>4874.216555</v>
      </c>
      <c r="D4555">
        <v>92783</v>
      </c>
    </row>
    <row r="4556" spans="1:4" x14ac:dyDescent="0.25">
      <c r="A4556">
        <v>2747.4296610000001</v>
      </c>
      <c r="D4556">
        <v>83502</v>
      </c>
    </row>
    <row r="4557" spans="1:4" x14ac:dyDescent="0.25">
      <c r="A4557">
        <v>8717.0498329999991</v>
      </c>
      <c r="D4557">
        <v>83846</v>
      </c>
    </row>
    <row r="4558" spans="1:4" x14ac:dyDescent="0.25">
      <c r="A4558">
        <v>4099.6590850000002</v>
      </c>
      <c r="D4558">
        <v>18606</v>
      </c>
    </row>
    <row r="4559" spans="1:4" x14ac:dyDescent="0.25">
      <c r="A4559">
        <v>8189.9677119999997</v>
      </c>
      <c r="D4559">
        <v>72191</v>
      </c>
    </row>
    <row r="4560" spans="1:4" x14ac:dyDescent="0.25">
      <c r="A4560">
        <v>5225.03143</v>
      </c>
      <c r="D4560">
        <v>57733</v>
      </c>
    </row>
    <row r="4561" spans="1:4" x14ac:dyDescent="0.25">
      <c r="A4561">
        <v>7949.2842600000004</v>
      </c>
      <c r="D4561">
        <v>63688</v>
      </c>
    </row>
    <row r="4562" spans="1:4" x14ac:dyDescent="0.25">
      <c r="A4562">
        <v>3135.4056059999998</v>
      </c>
      <c r="D4562">
        <v>55855</v>
      </c>
    </row>
    <row r="4563" spans="1:4" x14ac:dyDescent="0.25">
      <c r="A4563">
        <v>3939.0063700000001</v>
      </c>
      <c r="D4563">
        <v>60021</v>
      </c>
    </row>
    <row r="4564" spans="1:4" x14ac:dyDescent="0.25">
      <c r="A4564">
        <v>5325.7245409999996</v>
      </c>
      <c r="D4564">
        <v>0</v>
      </c>
    </row>
    <row r="4565" spans="1:4" x14ac:dyDescent="0.25">
      <c r="A4565">
        <v>19483.240109999999</v>
      </c>
      <c r="D4565">
        <v>74300</v>
      </c>
    </row>
    <row r="4566" spans="1:4" x14ac:dyDescent="0.25">
      <c r="A4566">
        <v>3459.2309409999998</v>
      </c>
      <c r="D4566">
        <v>0</v>
      </c>
    </row>
    <row r="4567" spans="1:4" x14ac:dyDescent="0.25">
      <c r="A4567">
        <v>17103.791730000001</v>
      </c>
      <c r="D4567">
        <v>51747</v>
      </c>
    </row>
    <row r="4568" spans="1:4" x14ac:dyDescent="0.25">
      <c r="A4568">
        <v>2753.3127140000001</v>
      </c>
      <c r="D4568">
        <v>28887</v>
      </c>
    </row>
    <row r="4569" spans="1:4" x14ac:dyDescent="0.25">
      <c r="A4569">
        <v>12866.89474</v>
      </c>
      <c r="D4569">
        <v>0</v>
      </c>
    </row>
    <row r="4570" spans="1:4" x14ac:dyDescent="0.25">
      <c r="A4570">
        <v>4420.2489830000004</v>
      </c>
      <c r="D4570">
        <v>0</v>
      </c>
    </row>
    <row r="4571" spans="1:4" x14ac:dyDescent="0.25">
      <c r="A4571">
        <v>2756.4725840000001</v>
      </c>
      <c r="D4571">
        <v>43540</v>
      </c>
    </row>
    <row r="4572" spans="1:4" x14ac:dyDescent="0.25">
      <c r="A4572">
        <v>7743.9184260000002</v>
      </c>
      <c r="D4572">
        <v>96961</v>
      </c>
    </row>
    <row r="4573" spans="1:4" x14ac:dyDescent="0.25">
      <c r="A4573">
        <v>8169.746083</v>
      </c>
      <c r="D4573">
        <v>32799</v>
      </c>
    </row>
    <row r="4574" spans="1:4" x14ac:dyDescent="0.25">
      <c r="A4574">
        <v>3569.8646250000002</v>
      </c>
      <c r="D4574">
        <v>0</v>
      </c>
    </row>
    <row r="4575" spans="1:4" x14ac:dyDescent="0.25">
      <c r="A4575">
        <v>10656.881950000001</v>
      </c>
      <c r="D4575">
        <v>72540</v>
      </c>
    </row>
    <row r="4576" spans="1:4" x14ac:dyDescent="0.25">
      <c r="A4576">
        <v>7092.6356349999996</v>
      </c>
      <c r="D4576">
        <v>35173</v>
      </c>
    </row>
    <row r="4577" spans="1:4" x14ac:dyDescent="0.25">
      <c r="A4577">
        <v>2777.3418849999998</v>
      </c>
      <c r="D4577">
        <v>65431</v>
      </c>
    </row>
    <row r="4578" spans="1:4" x14ac:dyDescent="0.25">
      <c r="A4578">
        <v>7550.4186499999996</v>
      </c>
      <c r="D4578">
        <v>0</v>
      </c>
    </row>
    <row r="4579" spans="1:4" x14ac:dyDescent="0.25">
      <c r="A4579">
        <v>4727.3545480000002</v>
      </c>
      <c r="D4579">
        <v>0</v>
      </c>
    </row>
    <row r="4580" spans="1:4" x14ac:dyDescent="0.25">
      <c r="A4580">
        <v>14274.55485</v>
      </c>
      <c r="D4580">
        <v>0</v>
      </c>
    </row>
    <row r="4581" spans="1:4" x14ac:dyDescent="0.25">
      <c r="A4581">
        <v>9559.3400239999992</v>
      </c>
      <c r="D4581">
        <v>40672</v>
      </c>
    </row>
    <row r="4582" spans="1:4" x14ac:dyDescent="0.25">
      <c r="A4582">
        <v>8879.7900169999994</v>
      </c>
      <c r="D4582">
        <v>52583</v>
      </c>
    </row>
    <row r="4583" spans="1:4" x14ac:dyDescent="0.25">
      <c r="A4583">
        <v>5525.4700039999998</v>
      </c>
      <c r="D4583">
        <v>64816</v>
      </c>
    </row>
    <row r="4584" spans="1:4" x14ac:dyDescent="0.25">
      <c r="A4584">
        <v>5923.2079999999996</v>
      </c>
      <c r="D4584">
        <v>36685</v>
      </c>
    </row>
    <row r="4585" spans="1:4" x14ac:dyDescent="0.25">
      <c r="A4585">
        <v>8501.6528839999992</v>
      </c>
      <c r="D4585">
        <v>0</v>
      </c>
    </row>
    <row r="4586" spans="1:4" x14ac:dyDescent="0.25">
      <c r="A4586">
        <v>40235.973100000003</v>
      </c>
      <c r="D4586">
        <v>77143</v>
      </c>
    </row>
    <row r="4587" spans="1:4" x14ac:dyDescent="0.25">
      <c r="A4587">
        <v>2584.824329</v>
      </c>
      <c r="D4587">
        <v>60942</v>
      </c>
    </row>
    <row r="4588" spans="1:4" x14ac:dyDescent="0.25">
      <c r="A4588">
        <v>19278.817149999999</v>
      </c>
      <c r="D4588">
        <v>0</v>
      </c>
    </row>
    <row r="4589" spans="1:4" x14ac:dyDescent="0.25">
      <c r="A4589">
        <v>11981.98481</v>
      </c>
      <c r="D4589">
        <v>21514</v>
      </c>
    </row>
    <row r="4590" spans="1:4" x14ac:dyDescent="0.25">
      <c r="A4590">
        <v>3933.8139930000002</v>
      </c>
      <c r="D4590">
        <v>25927</v>
      </c>
    </row>
    <row r="4591" spans="1:4" x14ac:dyDescent="0.25">
      <c r="A4591">
        <v>2491.2576039999999</v>
      </c>
      <c r="D4591">
        <v>25965</v>
      </c>
    </row>
    <row r="4592" spans="1:4" x14ac:dyDescent="0.25">
      <c r="A4592">
        <v>7431.6643690000001</v>
      </c>
      <c r="D4592">
        <v>27688</v>
      </c>
    </row>
    <row r="4593" spans="1:4" x14ac:dyDescent="0.25">
      <c r="A4593">
        <v>7865.182898</v>
      </c>
      <c r="D4593">
        <v>75490</v>
      </c>
    </row>
    <row r="4594" spans="1:4" x14ac:dyDescent="0.25">
      <c r="A4594">
        <v>15978.91049</v>
      </c>
      <c r="D4594">
        <v>33871</v>
      </c>
    </row>
    <row r="4595" spans="1:4" x14ac:dyDescent="0.25">
      <c r="A4595">
        <v>2113.8570300000001</v>
      </c>
      <c r="D4595">
        <v>0</v>
      </c>
    </row>
    <row r="4596" spans="1:4" x14ac:dyDescent="0.25">
      <c r="A4596">
        <v>8661.7358839999997</v>
      </c>
      <c r="D4596">
        <v>85470</v>
      </c>
    </row>
    <row r="4597" spans="1:4" x14ac:dyDescent="0.25">
      <c r="A4597">
        <v>5625.3077679999997</v>
      </c>
      <c r="D4597">
        <v>97095</v>
      </c>
    </row>
    <row r="4598" spans="1:4" x14ac:dyDescent="0.25">
      <c r="A4598">
        <v>4592.1503739999998</v>
      </c>
      <c r="D4598">
        <v>73604</v>
      </c>
    </row>
    <row r="4599" spans="1:4" x14ac:dyDescent="0.25">
      <c r="A4599">
        <v>3709.9197239999999</v>
      </c>
      <c r="D4599">
        <v>0</v>
      </c>
    </row>
    <row r="4600" spans="1:4" x14ac:dyDescent="0.25">
      <c r="A4600">
        <v>8208.9297150000002</v>
      </c>
      <c r="D4600">
        <v>40646</v>
      </c>
    </row>
    <row r="4601" spans="1:4" x14ac:dyDescent="0.25">
      <c r="A4601">
        <v>5595.389905</v>
      </c>
      <c r="D4601">
        <v>74454</v>
      </c>
    </row>
    <row r="4602" spans="1:4" x14ac:dyDescent="0.25">
      <c r="A4602">
        <v>3413.6225599999998</v>
      </c>
      <c r="D4602">
        <v>18168</v>
      </c>
    </row>
    <row r="4603" spans="1:4" x14ac:dyDescent="0.25">
      <c r="A4603">
        <v>6325.0305959999996</v>
      </c>
      <c r="D4603">
        <v>0</v>
      </c>
    </row>
    <row r="4604" spans="1:4" x14ac:dyDescent="0.25">
      <c r="A4604">
        <v>6393.8746119999996</v>
      </c>
      <c r="D4604">
        <v>0</v>
      </c>
    </row>
    <row r="4605" spans="1:4" x14ac:dyDescent="0.25">
      <c r="A4605">
        <v>8738.4010130000006</v>
      </c>
      <c r="D4605">
        <v>43597</v>
      </c>
    </row>
    <row r="4606" spans="1:4" x14ac:dyDescent="0.25">
      <c r="A4606">
        <v>4836.3943609999997</v>
      </c>
      <c r="D4606">
        <v>0</v>
      </c>
    </row>
    <row r="4607" spans="1:4" x14ac:dyDescent="0.25">
      <c r="A4607">
        <v>24967.758419999998</v>
      </c>
      <c r="D4607">
        <v>66825</v>
      </c>
    </row>
    <row r="4608" spans="1:4" x14ac:dyDescent="0.25">
      <c r="A4608">
        <v>5409.9559259999996</v>
      </c>
      <c r="D4608">
        <v>0</v>
      </c>
    </row>
    <row r="4609" spans="1:4" x14ac:dyDescent="0.25">
      <c r="A4609">
        <v>2344.2331880000002</v>
      </c>
      <c r="D4609">
        <v>0</v>
      </c>
    </row>
    <row r="4610" spans="1:4" x14ac:dyDescent="0.25">
      <c r="A4610">
        <v>15173.968409999999</v>
      </c>
      <c r="D4610">
        <v>22448</v>
      </c>
    </row>
    <row r="4611" spans="1:4" x14ac:dyDescent="0.25">
      <c r="A4611">
        <v>11124.20636</v>
      </c>
      <c r="D4611">
        <v>42596</v>
      </c>
    </row>
    <row r="4612" spans="1:4" x14ac:dyDescent="0.25">
      <c r="A4612">
        <v>4863.2668089999997</v>
      </c>
      <c r="D4612">
        <v>0</v>
      </c>
    </row>
    <row r="4613" spans="1:4" x14ac:dyDescent="0.25">
      <c r="A4613">
        <v>5577.5412800000004</v>
      </c>
      <c r="D4613">
        <v>97868</v>
      </c>
    </row>
    <row r="4614" spans="1:4" x14ac:dyDescent="0.25">
      <c r="A4614">
        <v>4526.9469600000002</v>
      </c>
      <c r="D4614">
        <v>92921</v>
      </c>
    </row>
    <row r="4615" spans="1:4" x14ac:dyDescent="0.25">
      <c r="A4615">
        <v>2519.5694960000001</v>
      </c>
      <c r="D4615">
        <v>41372</v>
      </c>
    </row>
    <row r="4616" spans="1:4" x14ac:dyDescent="0.25">
      <c r="A4616">
        <v>4892.4222390000004</v>
      </c>
      <c r="D4616">
        <v>26660</v>
      </c>
    </row>
    <row r="4617" spans="1:4" x14ac:dyDescent="0.25">
      <c r="A4617">
        <v>18943.26899</v>
      </c>
      <c r="D4617">
        <v>58851</v>
      </c>
    </row>
    <row r="4618" spans="1:4" x14ac:dyDescent="0.25">
      <c r="A4618">
        <v>8564.7682260000001</v>
      </c>
      <c r="D4618">
        <v>95697</v>
      </c>
    </row>
    <row r="4619" spans="1:4" x14ac:dyDescent="0.25">
      <c r="A4619">
        <v>4419.5395230000004</v>
      </c>
      <c r="D4619">
        <v>0</v>
      </c>
    </row>
    <row r="4620" spans="1:4" x14ac:dyDescent="0.25">
      <c r="A4620">
        <v>5637.7400509999998</v>
      </c>
      <c r="D4620">
        <v>0</v>
      </c>
    </row>
    <row r="4621" spans="1:4" x14ac:dyDescent="0.25">
      <c r="A4621">
        <v>5047.4833779999999</v>
      </c>
      <c r="D4621">
        <v>81741</v>
      </c>
    </row>
    <row r="4622" spans="1:4" x14ac:dyDescent="0.25">
      <c r="A4622">
        <v>4913.1189039999999</v>
      </c>
      <c r="D4622">
        <v>48295</v>
      </c>
    </row>
    <row r="4623" spans="1:4" x14ac:dyDescent="0.25">
      <c r="A4623">
        <v>5799.063709</v>
      </c>
      <c r="D4623">
        <v>65538</v>
      </c>
    </row>
    <row r="4624" spans="1:4" x14ac:dyDescent="0.25">
      <c r="A4624">
        <v>5568.9846829999997</v>
      </c>
      <c r="D4624">
        <v>53997</v>
      </c>
    </row>
    <row r="4625" spans="1:4" x14ac:dyDescent="0.25">
      <c r="A4625">
        <v>3861.486269</v>
      </c>
      <c r="D4625">
        <v>93272</v>
      </c>
    </row>
    <row r="4626" spans="1:4" x14ac:dyDescent="0.25">
      <c r="A4626">
        <v>2912.9139580000001</v>
      </c>
      <c r="D4626">
        <v>68899</v>
      </c>
    </row>
    <row r="4627" spans="1:4" x14ac:dyDescent="0.25">
      <c r="A4627">
        <v>6980.3252869999997</v>
      </c>
      <c r="D4627">
        <v>0</v>
      </c>
    </row>
    <row r="4628" spans="1:4" x14ac:dyDescent="0.25">
      <c r="A4628">
        <v>6769.3248110000004</v>
      </c>
      <c r="D4628">
        <v>0</v>
      </c>
    </row>
    <row r="4629" spans="1:4" x14ac:dyDescent="0.25">
      <c r="A4629">
        <v>8193.5550449999992</v>
      </c>
      <c r="D4629">
        <v>54950</v>
      </c>
    </row>
    <row r="4630" spans="1:4" x14ac:dyDescent="0.25">
      <c r="A4630">
        <v>7519.1336309999997</v>
      </c>
      <c r="D4630">
        <v>96306</v>
      </c>
    </row>
    <row r="4631" spans="1:4" x14ac:dyDescent="0.25">
      <c r="A4631">
        <v>3746.0307899999998</v>
      </c>
      <c r="D4631">
        <v>70342</v>
      </c>
    </row>
    <row r="4632" spans="1:4" x14ac:dyDescent="0.25">
      <c r="A4632">
        <v>2592.437797</v>
      </c>
      <c r="D4632">
        <v>72421</v>
      </c>
    </row>
    <row r="4633" spans="1:4" x14ac:dyDescent="0.25">
      <c r="A4633">
        <v>4548.2916130000003</v>
      </c>
      <c r="D4633">
        <v>0</v>
      </c>
    </row>
    <row r="4634" spans="1:4" x14ac:dyDescent="0.25">
      <c r="A4634">
        <v>2885.002508</v>
      </c>
      <c r="D4634">
        <v>77748</v>
      </c>
    </row>
    <row r="4635" spans="1:4" x14ac:dyDescent="0.25">
      <c r="A4635">
        <v>4883.5514020000001</v>
      </c>
      <c r="D4635">
        <v>19096</v>
      </c>
    </row>
    <row r="4636" spans="1:4" x14ac:dyDescent="0.25">
      <c r="A4636">
        <v>9061.0577410000005</v>
      </c>
      <c r="D4636">
        <v>73876</v>
      </c>
    </row>
    <row r="4637" spans="1:4" x14ac:dyDescent="0.25">
      <c r="A4637">
        <v>16728.343860000001</v>
      </c>
      <c r="D4637">
        <v>0</v>
      </c>
    </row>
    <row r="4638" spans="1:4" x14ac:dyDescent="0.25">
      <c r="A4638">
        <v>11177.7521</v>
      </c>
      <c r="D4638">
        <v>20742</v>
      </c>
    </row>
    <row r="4639" spans="1:4" x14ac:dyDescent="0.25">
      <c r="A4639">
        <v>4364.3118910000003</v>
      </c>
      <c r="D4639">
        <v>44804</v>
      </c>
    </row>
    <row r="4640" spans="1:4" x14ac:dyDescent="0.25">
      <c r="A4640">
        <v>22940.382150000001</v>
      </c>
      <c r="D4640">
        <v>52993</v>
      </c>
    </row>
    <row r="4641" spans="1:4" x14ac:dyDescent="0.25">
      <c r="A4641">
        <v>4926.2828360000003</v>
      </c>
      <c r="D4641">
        <v>49185</v>
      </c>
    </row>
    <row r="4642" spans="1:4" x14ac:dyDescent="0.25">
      <c r="A4642">
        <v>23086.36478</v>
      </c>
      <c r="D4642">
        <v>69240</v>
      </c>
    </row>
    <row r="4643" spans="1:4" x14ac:dyDescent="0.25">
      <c r="A4643">
        <v>5149.3013060000003</v>
      </c>
      <c r="D4643">
        <v>26877</v>
      </c>
    </row>
    <row r="4644" spans="1:4" x14ac:dyDescent="0.25">
      <c r="A4644">
        <v>8016.7476290000004</v>
      </c>
      <c r="D4644">
        <v>82828</v>
      </c>
    </row>
    <row r="4645" spans="1:4" x14ac:dyDescent="0.25">
      <c r="A4645">
        <v>2538.8570890000001</v>
      </c>
      <c r="D4645">
        <v>99824</v>
      </c>
    </row>
    <row r="4646" spans="1:4" x14ac:dyDescent="0.25">
      <c r="A4646">
        <v>10498.926450000001</v>
      </c>
      <c r="D4646">
        <v>30352</v>
      </c>
    </row>
    <row r="4647" spans="1:4" x14ac:dyDescent="0.25">
      <c r="A4647">
        <v>2448.6461380000001</v>
      </c>
      <c r="D4647">
        <v>0</v>
      </c>
    </row>
    <row r="4648" spans="1:4" x14ac:dyDescent="0.25">
      <c r="A4648">
        <v>6057.0720799999999</v>
      </c>
      <c r="D4648">
        <v>27681</v>
      </c>
    </row>
    <row r="4649" spans="1:4" x14ac:dyDescent="0.25">
      <c r="A4649">
        <v>8295.837442</v>
      </c>
      <c r="D4649">
        <v>85478</v>
      </c>
    </row>
    <row r="4650" spans="1:4" x14ac:dyDescent="0.25">
      <c r="A4650">
        <v>2786.6612190000001</v>
      </c>
      <c r="D4650">
        <v>94310</v>
      </c>
    </row>
    <row r="4651" spans="1:4" x14ac:dyDescent="0.25">
      <c r="A4651">
        <v>25464.820589999999</v>
      </c>
      <c r="D4651">
        <v>13663</v>
      </c>
    </row>
    <row r="4652" spans="1:4" x14ac:dyDescent="0.25">
      <c r="A4652">
        <v>11469.62991</v>
      </c>
      <c r="D4652">
        <v>10384</v>
      </c>
    </row>
    <row r="4653" spans="1:4" x14ac:dyDescent="0.25">
      <c r="A4653">
        <v>3557.3683679999999</v>
      </c>
      <c r="D4653">
        <v>17272</v>
      </c>
    </row>
    <row r="4654" spans="1:4" x14ac:dyDescent="0.25">
      <c r="A4654">
        <v>8317.3025130000005</v>
      </c>
      <c r="D4654">
        <v>64367</v>
      </c>
    </row>
    <row r="4655" spans="1:4" x14ac:dyDescent="0.25">
      <c r="A4655">
        <v>7601.9511039999998</v>
      </c>
      <c r="D4655">
        <v>47519</v>
      </c>
    </row>
    <row r="4656" spans="1:4" x14ac:dyDescent="0.25">
      <c r="A4656">
        <v>9426.9711580000003</v>
      </c>
      <c r="D4656">
        <v>26263</v>
      </c>
    </row>
    <row r="4657" spans="1:4" x14ac:dyDescent="0.25">
      <c r="A4657">
        <v>6418.8491489999997</v>
      </c>
      <c r="D4657">
        <v>0</v>
      </c>
    </row>
    <row r="4658" spans="1:4" x14ac:dyDescent="0.25">
      <c r="A4658">
        <v>6788.084852</v>
      </c>
      <c r="D4658">
        <v>0</v>
      </c>
    </row>
    <row r="4659" spans="1:4" x14ac:dyDescent="0.25">
      <c r="A4659">
        <v>3358.6609790000002</v>
      </c>
      <c r="D4659">
        <v>77309</v>
      </c>
    </row>
    <row r="4660" spans="1:4" x14ac:dyDescent="0.25">
      <c r="A4660">
        <v>2439.930981</v>
      </c>
      <c r="D4660">
        <v>50876</v>
      </c>
    </row>
    <row r="4661" spans="1:4" x14ac:dyDescent="0.25">
      <c r="A4661">
        <v>4505.8501100000003</v>
      </c>
      <c r="D4661">
        <v>20284</v>
      </c>
    </row>
    <row r="4662" spans="1:4" x14ac:dyDescent="0.25">
      <c r="A4662">
        <v>2309.596399</v>
      </c>
      <c r="D4662">
        <v>22567</v>
      </c>
    </row>
    <row r="4663" spans="1:4" x14ac:dyDescent="0.25">
      <c r="A4663">
        <v>2541.5239590000001</v>
      </c>
      <c r="D4663">
        <v>63546</v>
      </c>
    </row>
    <row r="4664" spans="1:4" x14ac:dyDescent="0.25">
      <c r="A4664">
        <v>6414.0813619999999</v>
      </c>
      <c r="D4664">
        <v>0</v>
      </c>
    </row>
    <row r="4665" spans="1:4" x14ac:dyDescent="0.25">
      <c r="A4665">
        <v>2585.2062679999999</v>
      </c>
      <c r="D4665">
        <v>28137</v>
      </c>
    </row>
    <row r="4666" spans="1:4" x14ac:dyDescent="0.25">
      <c r="A4666">
        <v>2961.3140800000001</v>
      </c>
      <c r="D4666">
        <v>22608</v>
      </c>
    </row>
    <row r="4667" spans="1:4" x14ac:dyDescent="0.25">
      <c r="A4667">
        <v>2759.9782869999999</v>
      </c>
      <c r="D4667">
        <v>92296</v>
      </c>
    </row>
    <row r="4668" spans="1:4" x14ac:dyDescent="0.25">
      <c r="A4668">
        <v>3341.6835000000001</v>
      </c>
      <c r="D4668">
        <v>0</v>
      </c>
    </row>
    <row r="4669" spans="1:4" x14ac:dyDescent="0.25">
      <c r="A4669">
        <v>5169.4993700000005</v>
      </c>
      <c r="D4669">
        <v>12430</v>
      </c>
    </row>
    <row r="4670" spans="1:4" x14ac:dyDescent="0.25">
      <c r="A4670">
        <v>4117.3723900000005</v>
      </c>
      <c r="D4670">
        <v>0</v>
      </c>
    </row>
    <row r="4671" spans="1:4" x14ac:dyDescent="0.25">
      <c r="A4671">
        <v>5552.5963529999999</v>
      </c>
      <c r="D4671">
        <v>50470</v>
      </c>
    </row>
    <row r="4672" spans="1:4" x14ac:dyDescent="0.25">
      <c r="A4672">
        <v>7285.0309829999997</v>
      </c>
      <c r="D4672">
        <v>44788</v>
      </c>
    </row>
    <row r="4673" spans="1:4" x14ac:dyDescent="0.25">
      <c r="A4673">
        <v>13916.93446</v>
      </c>
      <c r="D4673">
        <v>52423</v>
      </c>
    </row>
    <row r="4674" spans="1:4" x14ac:dyDescent="0.25">
      <c r="A4674">
        <v>11044.42715</v>
      </c>
      <c r="D4674">
        <v>29696</v>
      </c>
    </row>
    <row r="4675" spans="1:4" x14ac:dyDescent="0.25">
      <c r="A4675">
        <v>3531.039178</v>
      </c>
      <c r="D4675">
        <v>26884</v>
      </c>
    </row>
    <row r="4676" spans="1:4" x14ac:dyDescent="0.25">
      <c r="A4676">
        <v>2759.618207</v>
      </c>
      <c r="D4676">
        <v>64388</v>
      </c>
    </row>
    <row r="4677" spans="1:4" x14ac:dyDescent="0.25">
      <c r="A4677">
        <v>6500.4096970000001</v>
      </c>
      <c r="D4677">
        <v>0</v>
      </c>
    </row>
    <row r="4678" spans="1:4" x14ac:dyDescent="0.25">
      <c r="A4678">
        <v>6369.2623549999998</v>
      </c>
      <c r="D4678">
        <v>34498</v>
      </c>
    </row>
    <row r="4679" spans="1:4" x14ac:dyDescent="0.25">
      <c r="A4679">
        <v>13083.486220000001</v>
      </c>
      <c r="D4679">
        <v>73060</v>
      </c>
    </row>
    <row r="4680" spans="1:4" x14ac:dyDescent="0.25">
      <c r="A4680">
        <v>2150.9060159999999</v>
      </c>
      <c r="D4680">
        <v>0</v>
      </c>
    </row>
    <row r="4681" spans="1:4" x14ac:dyDescent="0.25">
      <c r="A4681">
        <v>8447.8881669999992</v>
      </c>
      <c r="D4681">
        <v>61337</v>
      </c>
    </row>
    <row r="4682" spans="1:4" x14ac:dyDescent="0.25">
      <c r="A4682">
        <v>5075.4209529999998</v>
      </c>
      <c r="D4682">
        <v>0</v>
      </c>
    </row>
    <row r="4683" spans="1:4" x14ac:dyDescent="0.25">
      <c r="A4683">
        <v>3527.8515849999999</v>
      </c>
      <c r="D4683">
        <v>59496</v>
      </c>
    </row>
    <row r="4684" spans="1:4" x14ac:dyDescent="0.25">
      <c r="A4684">
        <v>13061.516390000001</v>
      </c>
      <c r="D4684">
        <v>0</v>
      </c>
    </row>
    <row r="4685" spans="1:4" x14ac:dyDescent="0.25">
      <c r="A4685">
        <v>6259.5103650000001</v>
      </c>
      <c r="D4685">
        <v>37813</v>
      </c>
    </row>
    <row r="4686" spans="1:4" x14ac:dyDescent="0.25">
      <c r="A4686">
        <v>16681.32634</v>
      </c>
      <c r="D4686">
        <v>55907</v>
      </c>
    </row>
    <row r="4687" spans="1:4" x14ac:dyDescent="0.25">
      <c r="A4687">
        <v>5791.610721</v>
      </c>
      <c r="D4687">
        <v>80480</v>
      </c>
    </row>
    <row r="4688" spans="1:4" x14ac:dyDescent="0.25">
      <c r="A4688">
        <v>7980.4886370000004</v>
      </c>
      <c r="D4688">
        <v>72734</v>
      </c>
    </row>
    <row r="4689" spans="1:4" x14ac:dyDescent="0.25">
      <c r="A4689">
        <v>2767.499996</v>
      </c>
      <c r="D4689">
        <v>0</v>
      </c>
    </row>
    <row r="4690" spans="1:4" x14ac:dyDescent="0.25">
      <c r="A4690">
        <v>2975.2565490000002</v>
      </c>
      <c r="D4690">
        <v>36548</v>
      </c>
    </row>
    <row r="4691" spans="1:4" x14ac:dyDescent="0.25">
      <c r="A4691">
        <v>4178.5864940000001</v>
      </c>
      <c r="D4691">
        <v>62113</v>
      </c>
    </row>
    <row r="4692" spans="1:4" x14ac:dyDescent="0.25">
      <c r="A4692">
        <v>4734.257944</v>
      </c>
      <c r="D4692">
        <v>0</v>
      </c>
    </row>
    <row r="4693" spans="1:4" x14ac:dyDescent="0.25">
      <c r="A4693">
        <v>4315.7886319999998</v>
      </c>
      <c r="D4693">
        <v>41252</v>
      </c>
    </row>
    <row r="4694" spans="1:4" x14ac:dyDescent="0.25">
      <c r="A4694">
        <v>6126.5683090000002</v>
      </c>
      <c r="D4694">
        <v>61139</v>
      </c>
    </row>
    <row r="4695" spans="1:4" x14ac:dyDescent="0.25">
      <c r="A4695">
        <v>2694.599099</v>
      </c>
      <c r="D4695">
        <v>26744</v>
      </c>
    </row>
    <row r="4696" spans="1:4" x14ac:dyDescent="0.25">
      <c r="A4696">
        <v>9338.0848100000003</v>
      </c>
      <c r="D4696">
        <v>0</v>
      </c>
    </row>
    <row r="4697" spans="1:4" x14ac:dyDescent="0.25">
      <c r="A4697">
        <v>18680.993869999998</v>
      </c>
      <c r="D4697">
        <v>74640</v>
      </c>
    </row>
    <row r="4698" spans="1:4" x14ac:dyDescent="0.25">
      <c r="A4698">
        <v>2551.349248</v>
      </c>
      <c r="D4698">
        <v>88126</v>
      </c>
    </row>
    <row r="4699" spans="1:4" x14ac:dyDescent="0.25">
      <c r="A4699">
        <v>2808.0783609999999</v>
      </c>
      <c r="D4699">
        <v>55005</v>
      </c>
    </row>
    <row r="4700" spans="1:4" x14ac:dyDescent="0.25">
      <c r="A4700">
        <v>9710.2864489999993</v>
      </c>
      <c r="D4700">
        <v>33190</v>
      </c>
    </row>
    <row r="4701" spans="1:4" x14ac:dyDescent="0.25">
      <c r="A4701">
        <v>15190.654039999999</v>
      </c>
      <c r="D4701">
        <v>0</v>
      </c>
    </row>
    <row r="4702" spans="1:4" x14ac:dyDescent="0.25">
      <c r="A4702">
        <v>4069.7763719999998</v>
      </c>
      <c r="D4702">
        <v>0</v>
      </c>
    </row>
    <row r="4703" spans="1:4" x14ac:dyDescent="0.25">
      <c r="A4703">
        <v>6612.2208710000004</v>
      </c>
      <c r="D4703">
        <v>0</v>
      </c>
    </row>
    <row r="4704" spans="1:4" x14ac:dyDescent="0.25">
      <c r="A4704">
        <v>2030.7836870000001</v>
      </c>
      <c r="D4704">
        <v>0</v>
      </c>
    </row>
    <row r="4705" spans="1:4" x14ac:dyDescent="0.25">
      <c r="A4705">
        <v>5090.4487499999996</v>
      </c>
      <c r="D4705">
        <v>25226</v>
      </c>
    </row>
    <row r="4706" spans="1:4" x14ac:dyDescent="0.25">
      <c r="A4706">
        <v>3353.381136</v>
      </c>
      <c r="D4706">
        <v>63398</v>
      </c>
    </row>
    <row r="4707" spans="1:4" x14ac:dyDescent="0.25">
      <c r="A4707">
        <v>8532.9897509999992</v>
      </c>
      <c r="D4707">
        <v>30092</v>
      </c>
    </row>
    <row r="4708" spans="1:4" x14ac:dyDescent="0.25">
      <c r="A4708">
        <v>2647.5197410000001</v>
      </c>
      <c r="D4708">
        <v>37876</v>
      </c>
    </row>
    <row r="4709" spans="1:4" x14ac:dyDescent="0.25">
      <c r="A4709">
        <v>6071.9072429999997</v>
      </c>
      <c r="D4709">
        <v>12201</v>
      </c>
    </row>
    <row r="4710" spans="1:4" x14ac:dyDescent="0.25">
      <c r="A4710">
        <v>9061.7678479999995</v>
      </c>
      <c r="D4710">
        <v>37970</v>
      </c>
    </row>
    <row r="4711" spans="1:4" x14ac:dyDescent="0.25">
      <c r="A4711">
        <v>2531.586761</v>
      </c>
      <c r="D4711">
        <v>28898</v>
      </c>
    </row>
    <row r="4712" spans="1:4" x14ac:dyDescent="0.25">
      <c r="A4712">
        <v>2467.129805</v>
      </c>
      <c r="D4712">
        <v>23845</v>
      </c>
    </row>
    <row r="4713" spans="1:4" x14ac:dyDescent="0.25">
      <c r="A4713">
        <v>7408.1675509999995</v>
      </c>
      <c r="D4713">
        <v>62810</v>
      </c>
    </row>
    <row r="4714" spans="1:4" x14ac:dyDescent="0.25">
      <c r="A4714">
        <v>3452.4149550000002</v>
      </c>
      <c r="D4714">
        <v>65773</v>
      </c>
    </row>
    <row r="4715" spans="1:4" x14ac:dyDescent="0.25">
      <c r="A4715">
        <v>4481.3875930000004</v>
      </c>
      <c r="D4715">
        <v>0</v>
      </c>
    </row>
    <row r="4716" spans="1:4" x14ac:dyDescent="0.25">
      <c r="A4716">
        <v>21235.44557</v>
      </c>
      <c r="D4716">
        <v>0</v>
      </c>
    </row>
    <row r="4717" spans="1:4" x14ac:dyDescent="0.25">
      <c r="A4717">
        <v>3370.0747280000001</v>
      </c>
      <c r="D4717">
        <v>0</v>
      </c>
    </row>
    <row r="4718" spans="1:4" x14ac:dyDescent="0.25">
      <c r="A4718">
        <v>3746.7516249999999</v>
      </c>
      <c r="D4718">
        <v>41479</v>
      </c>
    </row>
    <row r="4719" spans="1:4" x14ac:dyDescent="0.25">
      <c r="A4719">
        <v>5129.6084039999996</v>
      </c>
      <c r="D4719">
        <v>72433</v>
      </c>
    </row>
    <row r="4720" spans="1:4" x14ac:dyDescent="0.25">
      <c r="A4720">
        <v>12300.004999999999</v>
      </c>
      <c r="D4720">
        <v>74586</v>
      </c>
    </row>
    <row r="4721" spans="1:4" x14ac:dyDescent="0.25">
      <c r="A4721">
        <v>18065.271919999999</v>
      </c>
      <c r="D4721">
        <v>0</v>
      </c>
    </row>
    <row r="4722" spans="1:4" x14ac:dyDescent="0.25">
      <c r="A4722">
        <v>19644.76296</v>
      </c>
      <c r="D4722">
        <v>67326</v>
      </c>
    </row>
    <row r="4723" spans="1:4" x14ac:dyDescent="0.25">
      <c r="A4723">
        <v>35900.076439999997</v>
      </c>
      <c r="D4723">
        <v>25285</v>
      </c>
    </row>
    <row r="4724" spans="1:4" x14ac:dyDescent="0.25">
      <c r="A4724">
        <v>6838.7676719999999</v>
      </c>
      <c r="D4724">
        <v>15871</v>
      </c>
    </row>
    <row r="4725" spans="1:4" x14ac:dyDescent="0.25">
      <c r="A4725">
        <v>6519.2878719999999</v>
      </c>
      <c r="D4725">
        <v>38795</v>
      </c>
    </row>
    <row r="4726" spans="1:4" x14ac:dyDescent="0.25">
      <c r="A4726">
        <v>5712.3805979999997</v>
      </c>
      <c r="D4726">
        <v>24882</v>
      </c>
    </row>
    <row r="4727" spans="1:4" x14ac:dyDescent="0.25">
      <c r="A4727">
        <v>5126.5427200000004</v>
      </c>
      <c r="D4727">
        <v>33169</v>
      </c>
    </row>
    <row r="4728" spans="1:4" x14ac:dyDescent="0.25">
      <c r="A4728">
        <v>4984.6186550000002</v>
      </c>
      <c r="D4728">
        <v>86305</v>
      </c>
    </row>
    <row r="4729" spans="1:4" x14ac:dyDescent="0.25">
      <c r="A4729">
        <v>4102.1999750000004</v>
      </c>
      <c r="D4729">
        <v>0</v>
      </c>
    </row>
    <row r="4730" spans="1:4" x14ac:dyDescent="0.25">
      <c r="A4730">
        <v>4111.197013</v>
      </c>
      <c r="D4730">
        <v>32210</v>
      </c>
    </row>
    <row r="4731" spans="1:4" x14ac:dyDescent="0.25">
      <c r="A4731">
        <v>11085.87709</v>
      </c>
      <c r="D4731">
        <v>69090</v>
      </c>
    </row>
    <row r="4732" spans="1:4" x14ac:dyDescent="0.25">
      <c r="A4732">
        <v>4745.680421</v>
      </c>
      <c r="D4732">
        <v>0</v>
      </c>
    </row>
    <row r="4733" spans="1:4" x14ac:dyDescent="0.25">
      <c r="A4733">
        <v>5837.528088</v>
      </c>
      <c r="D4733">
        <v>83308</v>
      </c>
    </row>
    <row r="4734" spans="1:4" x14ac:dyDescent="0.25">
      <c r="A4734">
        <v>19190.318940000001</v>
      </c>
      <c r="D4734">
        <v>39034</v>
      </c>
    </row>
    <row r="4735" spans="1:4" x14ac:dyDescent="0.25">
      <c r="A4735">
        <v>6444.0769760000003</v>
      </c>
      <c r="D4735">
        <v>46750</v>
      </c>
    </row>
    <row r="4736" spans="1:4" x14ac:dyDescent="0.25">
      <c r="A4736">
        <v>7255.5775940000003</v>
      </c>
      <c r="D4736">
        <v>39786</v>
      </c>
    </row>
    <row r="4737" spans="1:4" x14ac:dyDescent="0.25">
      <c r="A4737">
        <v>8197.7121640000005</v>
      </c>
      <c r="D4737">
        <v>56788</v>
      </c>
    </row>
    <row r="4738" spans="1:4" x14ac:dyDescent="0.25">
      <c r="A4738">
        <v>4554.9118870000002</v>
      </c>
      <c r="D4738">
        <v>90156</v>
      </c>
    </row>
    <row r="4739" spans="1:4" x14ac:dyDescent="0.25">
      <c r="A4739">
        <v>7069.740965</v>
      </c>
      <c r="D4739">
        <v>63867</v>
      </c>
    </row>
    <row r="4740" spans="1:4" x14ac:dyDescent="0.25">
      <c r="A4740">
        <v>4743.694528</v>
      </c>
      <c r="D4740">
        <v>83413</v>
      </c>
    </row>
    <row r="4741" spans="1:4" x14ac:dyDescent="0.25">
      <c r="A4741">
        <v>4019.3844239999999</v>
      </c>
      <c r="D4741">
        <v>0</v>
      </c>
    </row>
    <row r="4742" spans="1:4" x14ac:dyDescent="0.25">
      <c r="A4742">
        <v>20239.383529999999</v>
      </c>
      <c r="D4742">
        <v>36116</v>
      </c>
    </row>
    <row r="4743" spans="1:4" x14ac:dyDescent="0.25">
      <c r="A4743">
        <v>2674.730716</v>
      </c>
      <c r="D4743">
        <v>56342</v>
      </c>
    </row>
    <row r="4744" spans="1:4" x14ac:dyDescent="0.25">
      <c r="A4744">
        <v>9206.4296410000006</v>
      </c>
      <c r="D4744">
        <v>55542</v>
      </c>
    </row>
    <row r="4745" spans="1:4" x14ac:dyDescent="0.25">
      <c r="A4745">
        <v>23187.14574</v>
      </c>
      <c r="D4745">
        <v>58466</v>
      </c>
    </row>
    <row r="4746" spans="1:4" x14ac:dyDescent="0.25">
      <c r="A4746">
        <v>4770.5509110000003</v>
      </c>
      <c r="D4746">
        <v>12964</v>
      </c>
    </row>
    <row r="4747" spans="1:4" x14ac:dyDescent="0.25">
      <c r="A4747">
        <v>3768.086327</v>
      </c>
      <c r="D4747">
        <v>43412</v>
      </c>
    </row>
    <row r="4748" spans="1:4" x14ac:dyDescent="0.25">
      <c r="A4748">
        <v>2893.7396079999999</v>
      </c>
      <c r="D4748">
        <v>82611</v>
      </c>
    </row>
    <row r="4749" spans="1:4" x14ac:dyDescent="0.25">
      <c r="A4749">
        <v>11611.94584</v>
      </c>
      <c r="D4749">
        <v>28915</v>
      </c>
    </row>
    <row r="4750" spans="1:4" x14ac:dyDescent="0.25">
      <c r="A4750">
        <v>14246.14841</v>
      </c>
      <c r="D4750">
        <v>0</v>
      </c>
    </row>
    <row r="4751" spans="1:4" x14ac:dyDescent="0.25">
      <c r="A4751">
        <v>2554.551152</v>
      </c>
      <c r="D4751">
        <v>0</v>
      </c>
    </row>
    <row r="4752" spans="1:4" x14ac:dyDescent="0.25">
      <c r="A4752">
        <v>3226.5161929999999</v>
      </c>
      <c r="D4752">
        <v>91774</v>
      </c>
    </row>
    <row r="4753" spans="1:4" x14ac:dyDescent="0.25">
      <c r="A4753">
        <v>2227.0727550000001</v>
      </c>
      <c r="D4753">
        <v>27972</v>
      </c>
    </row>
    <row r="4754" spans="1:4" x14ac:dyDescent="0.25">
      <c r="A4754">
        <v>10623.40552</v>
      </c>
      <c r="D4754">
        <v>0</v>
      </c>
    </row>
    <row r="4755" spans="1:4" x14ac:dyDescent="0.25">
      <c r="A4755">
        <v>8304.6888780000008</v>
      </c>
      <c r="D4755">
        <v>0</v>
      </c>
    </row>
    <row r="4756" spans="1:4" x14ac:dyDescent="0.25">
      <c r="A4756">
        <v>5155.5293119999997</v>
      </c>
      <c r="D4756">
        <v>77857</v>
      </c>
    </row>
    <row r="4757" spans="1:4" x14ac:dyDescent="0.25">
      <c r="A4757">
        <v>4407.7691640000003</v>
      </c>
      <c r="D4757">
        <v>0</v>
      </c>
    </row>
    <row r="4758" spans="1:4" x14ac:dyDescent="0.25">
      <c r="A4758">
        <v>2955.4957239999999</v>
      </c>
      <c r="D4758">
        <v>56502</v>
      </c>
    </row>
    <row r="4759" spans="1:4" x14ac:dyDescent="0.25">
      <c r="A4759">
        <v>3900.9060020000002</v>
      </c>
      <c r="D4759">
        <v>95018</v>
      </c>
    </row>
    <row r="4760" spans="1:4" x14ac:dyDescent="0.25">
      <c r="A4760">
        <v>4531.3729810000004</v>
      </c>
      <c r="D4760">
        <v>23705</v>
      </c>
    </row>
    <row r="4761" spans="1:4" x14ac:dyDescent="0.25">
      <c r="A4761">
        <v>2813.309659</v>
      </c>
      <c r="D4761">
        <v>72333</v>
      </c>
    </row>
    <row r="4762" spans="1:4" x14ac:dyDescent="0.25">
      <c r="A4762">
        <v>7196.7211280000001</v>
      </c>
      <c r="D4762">
        <v>0</v>
      </c>
    </row>
    <row r="4763" spans="1:4" x14ac:dyDescent="0.25">
      <c r="A4763">
        <v>6301.1024779999998</v>
      </c>
      <c r="D4763">
        <v>47622</v>
      </c>
    </row>
    <row r="4764" spans="1:4" x14ac:dyDescent="0.25">
      <c r="A4764">
        <v>7799.440458</v>
      </c>
      <c r="D4764">
        <v>0</v>
      </c>
    </row>
    <row r="4765" spans="1:4" x14ac:dyDescent="0.25">
      <c r="A4765">
        <v>8292.6267260000004</v>
      </c>
      <c r="D4765">
        <v>79632</v>
      </c>
    </row>
    <row r="4766" spans="1:4" x14ac:dyDescent="0.25">
      <c r="A4766">
        <v>18534.611570000001</v>
      </c>
      <c r="D4766">
        <v>16154</v>
      </c>
    </row>
    <row r="4767" spans="1:4" x14ac:dyDescent="0.25">
      <c r="A4767">
        <v>2906.2983089999998</v>
      </c>
      <c r="D4767">
        <v>72211</v>
      </c>
    </row>
    <row r="4768" spans="1:4" x14ac:dyDescent="0.25">
      <c r="A4768">
        <v>6089.7723800000003</v>
      </c>
      <c r="D4768">
        <v>70892</v>
      </c>
    </row>
    <row r="4769" spans="1:4" x14ac:dyDescent="0.25">
      <c r="A4769">
        <v>5016.1446669999996</v>
      </c>
      <c r="D4769">
        <v>49367</v>
      </c>
    </row>
    <row r="4770" spans="1:4" x14ac:dyDescent="0.25">
      <c r="A4770">
        <v>15470.596579999999</v>
      </c>
      <c r="D4770">
        <v>68086</v>
      </c>
    </row>
    <row r="4771" spans="1:4" x14ac:dyDescent="0.25">
      <c r="A4771">
        <v>5680.4674679999998</v>
      </c>
      <c r="D4771">
        <v>90353</v>
      </c>
    </row>
    <row r="4772" spans="1:4" x14ac:dyDescent="0.25">
      <c r="A4772">
        <v>4582.1551280000003</v>
      </c>
      <c r="D4772">
        <v>49558</v>
      </c>
    </row>
    <row r="4773" spans="1:4" x14ac:dyDescent="0.25">
      <c r="A4773">
        <v>8663.5503860000008</v>
      </c>
      <c r="D4773">
        <v>93485</v>
      </c>
    </row>
    <row r="4774" spans="1:4" x14ac:dyDescent="0.25">
      <c r="A4774">
        <v>5274.2007599999997</v>
      </c>
      <c r="D4774">
        <v>10629</v>
      </c>
    </row>
    <row r="4775" spans="1:4" x14ac:dyDescent="0.25">
      <c r="A4775">
        <v>2620.6017179999999</v>
      </c>
      <c r="D4775">
        <v>10237</v>
      </c>
    </row>
    <row r="4776" spans="1:4" x14ac:dyDescent="0.25">
      <c r="A4776">
        <v>4515.1840030000003</v>
      </c>
      <c r="D4776">
        <v>87517</v>
      </c>
    </row>
    <row r="4777" spans="1:4" x14ac:dyDescent="0.25">
      <c r="A4777">
        <v>5533.2291320000004</v>
      </c>
      <c r="D4777">
        <v>23241</v>
      </c>
    </row>
    <row r="4778" spans="1:4" x14ac:dyDescent="0.25">
      <c r="A4778">
        <v>5216.914471</v>
      </c>
      <c r="D4778">
        <v>60861</v>
      </c>
    </row>
    <row r="4779" spans="1:4" x14ac:dyDescent="0.25">
      <c r="A4779">
        <v>7860.0868419999997</v>
      </c>
      <c r="D4779">
        <v>21726</v>
      </c>
    </row>
    <row r="4780" spans="1:4" x14ac:dyDescent="0.25">
      <c r="A4780">
        <v>5016.5530790000003</v>
      </c>
      <c r="D4780">
        <v>36313</v>
      </c>
    </row>
    <row r="4781" spans="1:4" x14ac:dyDescent="0.25">
      <c r="A4781">
        <v>3351.5670479999999</v>
      </c>
      <c r="D4781">
        <v>29160</v>
      </c>
    </row>
    <row r="4782" spans="1:4" x14ac:dyDescent="0.25">
      <c r="A4782">
        <v>6732.2020329999996</v>
      </c>
      <c r="D4782">
        <v>0</v>
      </c>
    </row>
    <row r="4783" spans="1:4" x14ac:dyDescent="0.25">
      <c r="A4783">
        <v>6423.7390519999999</v>
      </c>
      <c r="D4783">
        <v>0</v>
      </c>
    </row>
    <row r="4784" spans="1:4" x14ac:dyDescent="0.25">
      <c r="A4784">
        <v>4974.8733000000002</v>
      </c>
      <c r="D4784">
        <v>48139</v>
      </c>
    </row>
    <row r="4785" spans="1:4" x14ac:dyDescent="0.25">
      <c r="A4785">
        <v>4739.2970459999997</v>
      </c>
      <c r="D4785">
        <v>0</v>
      </c>
    </row>
    <row r="4786" spans="1:4" x14ac:dyDescent="0.25">
      <c r="A4786">
        <v>6086.4317460000002</v>
      </c>
      <c r="D4786">
        <v>13688</v>
      </c>
    </row>
    <row r="4787" spans="1:4" x14ac:dyDescent="0.25">
      <c r="A4787">
        <v>5016.6414059999997</v>
      </c>
      <c r="D4787">
        <v>0</v>
      </c>
    </row>
    <row r="4788" spans="1:4" x14ac:dyDescent="0.25">
      <c r="A4788">
        <v>7341.7949239999998</v>
      </c>
      <c r="D4788">
        <v>27649</v>
      </c>
    </row>
    <row r="4789" spans="1:4" x14ac:dyDescent="0.25">
      <c r="A4789">
        <v>3215.1969939999999</v>
      </c>
      <c r="D4789">
        <v>24191</v>
      </c>
    </row>
    <row r="4790" spans="1:4" x14ac:dyDescent="0.25">
      <c r="A4790">
        <v>2533.7968070000002</v>
      </c>
      <c r="D4790">
        <v>0</v>
      </c>
    </row>
    <row r="4791" spans="1:4" x14ac:dyDescent="0.25">
      <c r="A4791">
        <v>5340.5354770000004</v>
      </c>
      <c r="D4791">
        <v>58493</v>
      </c>
    </row>
    <row r="4792" spans="1:4" x14ac:dyDescent="0.25">
      <c r="A4792">
        <v>3644.8335539999998</v>
      </c>
      <c r="D4792">
        <v>82477</v>
      </c>
    </row>
    <row r="4793" spans="1:4" x14ac:dyDescent="0.25">
      <c r="A4793">
        <v>6382.0475960000003</v>
      </c>
      <c r="D4793">
        <v>88663</v>
      </c>
    </row>
    <row r="4794" spans="1:4" x14ac:dyDescent="0.25">
      <c r="A4794">
        <v>4303.6378830000003</v>
      </c>
      <c r="D4794">
        <v>74057</v>
      </c>
    </row>
    <row r="4795" spans="1:4" x14ac:dyDescent="0.25">
      <c r="A4795">
        <v>4228.7343739999997</v>
      </c>
      <c r="D4795">
        <v>0</v>
      </c>
    </row>
    <row r="4796" spans="1:4" x14ac:dyDescent="0.25">
      <c r="A4796">
        <v>10426.085510000001</v>
      </c>
      <c r="D4796">
        <v>52342</v>
      </c>
    </row>
    <row r="4797" spans="1:4" x14ac:dyDescent="0.25">
      <c r="A4797">
        <v>2484.7475760000002</v>
      </c>
      <c r="D4797">
        <v>42012</v>
      </c>
    </row>
    <row r="4798" spans="1:4" x14ac:dyDescent="0.25">
      <c r="A4798">
        <v>8232.760182</v>
      </c>
      <c r="D4798">
        <v>56021</v>
      </c>
    </row>
    <row r="4799" spans="1:4" x14ac:dyDescent="0.25">
      <c r="A4799">
        <v>21768.699519999998</v>
      </c>
      <c r="D4799">
        <v>35124</v>
      </c>
    </row>
    <row r="4800" spans="1:4" x14ac:dyDescent="0.25">
      <c r="A4800">
        <v>2160.9203870000001</v>
      </c>
      <c r="D4800">
        <v>0</v>
      </c>
    </row>
    <row r="4801" spans="1:4" x14ac:dyDescent="0.25">
      <c r="A4801">
        <v>4423.6900409999998</v>
      </c>
      <c r="D4801">
        <v>0</v>
      </c>
    </row>
    <row r="4802" spans="1:4" x14ac:dyDescent="0.25">
      <c r="A4802">
        <v>3691.7652419999999</v>
      </c>
      <c r="D4802">
        <v>37202</v>
      </c>
    </row>
    <row r="4803" spans="1:4" x14ac:dyDescent="0.25">
      <c r="A4803">
        <v>4940.5081529999998</v>
      </c>
      <c r="D4803">
        <v>65985</v>
      </c>
    </row>
    <row r="4804" spans="1:4" x14ac:dyDescent="0.25">
      <c r="A4804">
        <v>8503.9426340000009</v>
      </c>
      <c r="D4804">
        <v>87771</v>
      </c>
    </row>
    <row r="4805" spans="1:4" x14ac:dyDescent="0.25">
      <c r="A4805">
        <v>41143.090109999997</v>
      </c>
      <c r="D4805">
        <v>63624</v>
      </c>
    </row>
    <row r="4806" spans="1:4" x14ac:dyDescent="0.25">
      <c r="A4806">
        <v>10419.16743</v>
      </c>
      <c r="D4806">
        <v>80192</v>
      </c>
    </row>
    <row r="4807" spans="1:4" x14ac:dyDescent="0.25">
      <c r="A4807">
        <v>4139.8976700000003</v>
      </c>
      <c r="D4807">
        <v>35945</v>
      </c>
    </row>
    <row r="4808" spans="1:4" x14ac:dyDescent="0.25">
      <c r="A4808">
        <v>7627.6608480000004</v>
      </c>
      <c r="D4808">
        <v>93004</v>
      </c>
    </row>
    <row r="4809" spans="1:4" x14ac:dyDescent="0.25">
      <c r="A4809">
        <v>6162.3697560000001</v>
      </c>
      <c r="D4809">
        <v>0</v>
      </c>
    </row>
    <row r="4810" spans="1:4" x14ac:dyDescent="0.25">
      <c r="A4810">
        <v>25807.062999999998</v>
      </c>
      <c r="D4810">
        <v>71210</v>
      </c>
    </row>
    <row r="4811" spans="1:4" x14ac:dyDescent="0.25">
      <c r="A4811">
        <v>15506.927799999999</v>
      </c>
      <c r="D4811">
        <v>99159</v>
      </c>
    </row>
    <row r="4812" spans="1:4" x14ac:dyDescent="0.25">
      <c r="A4812">
        <v>5757.4893970000003</v>
      </c>
      <c r="D4812">
        <v>81491</v>
      </c>
    </row>
    <row r="4813" spans="1:4" x14ac:dyDescent="0.25">
      <c r="A4813">
        <v>39365.296159999998</v>
      </c>
      <c r="D4813">
        <v>99875</v>
      </c>
    </row>
    <row r="4814" spans="1:4" x14ac:dyDescent="0.25">
      <c r="A4814">
        <v>5555.4921590000004</v>
      </c>
      <c r="D4814">
        <v>51705</v>
      </c>
    </row>
    <row r="4815" spans="1:4" x14ac:dyDescent="0.25">
      <c r="A4815">
        <v>23893.304100000001</v>
      </c>
      <c r="D4815">
        <v>39837</v>
      </c>
    </row>
    <row r="4816" spans="1:4" x14ac:dyDescent="0.25">
      <c r="A4816">
        <v>9594.7811500000007</v>
      </c>
      <c r="D4816">
        <v>31421</v>
      </c>
    </row>
    <row r="4817" spans="1:4" x14ac:dyDescent="0.25">
      <c r="A4817">
        <v>5411.9365090000001</v>
      </c>
      <c r="D4817">
        <v>81531</v>
      </c>
    </row>
    <row r="4818" spans="1:4" x14ac:dyDescent="0.25">
      <c r="A4818">
        <v>5318.8966399999999</v>
      </c>
      <c r="D4818">
        <v>25134</v>
      </c>
    </row>
    <row r="4819" spans="1:4" x14ac:dyDescent="0.25">
      <c r="A4819">
        <v>7731.7130589999997</v>
      </c>
      <c r="D4819">
        <v>37386</v>
      </c>
    </row>
    <row r="4820" spans="1:4" x14ac:dyDescent="0.25">
      <c r="A4820">
        <v>2004.350666</v>
      </c>
      <c r="D4820">
        <v>0</v>
      </c>
    </row>
    <row r="4821" spans="1:4" x14ac:dyDescent="0.25">
      <c r="A4821">
        <v>5510.9650590000001</v>
      </c>
      <c r="D4821">
        <v>99553</v>
      </c>
    </row>
    <row r="4822" spans="1:4" x14ac:dyDescent="0.25">
      <c r="A4822">
        <v>11158.12643</v>
      </c>
      <c r="D4822">
        <v>0</v>
      </c>
    </row>
    <row r="4823" spans="1:4" x14ac:dyDescent="0.25">
      <c r="A4823">
        <v>5390.2716499999997</v>
      </c>
      <c r="D4823">
        <v>70705</v>
      </c>
    </row>
    <row r="4824" spans="1:4" x14ac:dyDescent="0.25">
      <c r="A4824">
        <v>2658.217729</v>
      </c>
      <c r="D4824">
        <v>22724</v>
      </c>
    </row>
    <row r="4825" spans="1:4" x14ac:dyDescent="0.25">
      <c r="A4825">
        <v>8826.6119959999996</v>
      </c>
      <c r="D4825">
        <v>26320</v>
      </c>
    </row>
    <row r="4826" spans="1:4" x14ac:dyDescent="0.25">
      <c r="A4826">
        <v>4713.4046230000004</v>
      </c>
      <c r="D4826">
        <v>0</v>
      </c>
    </row>
    <row r="4827" spans="1:4" x14ac:dyDescent="0.25">
      <c r="A4827">
        <v>2393.9153689999998</v>
      </c>
      <c r="D4827">
        <v>0</v>
      </c>
    </row>
    <row r="4828" spans="1:4" x14ac:dyDescent="0.25">
      <c r="A4828">
        <v>11895.18188</v>
      </c>
      <c r="D4828">
        <v>88218</v>
      </c>
    </row>
    <row r="4829" spans="1:4" x14ac:dyDescent="0.25">
      <c r="A4829">
        <v>5580.960642</v>
      </c>
      <c r="D4829">
        <v>25180</v>
      </c>
    </row>
    <row r="4830" spans="1:4" x14ac:dyDescent="0.25">
      <c r="A4830">
        <v>8617.550432</v>
      </c>
      <c r="D4830">
        <v>48091</v>
      </c>
    </row>
    <row r="4831" spans="1:4" x14ac:dyDescent="0.25">
      <c r="A4831">
        <v>3940.123576</v>
      </c>
      <c r="D4831">
        <v>92539</v>
      </c>
    </row>
    <row r="4832" spans="1:4" x14ac:dyDescent="0.25">
      <c r="A4832">
        <v>2448.7652050000002</v>
      </c>
      <c r="D4832">
        <v>40658</v>
      </c>
    </row>
    <row r="4833" spans="1:4" x14ac:dyDescent="0.25">
      <c r="A4833">
        <v>4439.6777080000002</v>
      </c>
      <c r="D4833">
        <v>75453</v>
      </c>
    </row>
    <row r="4834" spans="1:4" x14ac:dyDescent="0.25">
      <c r="A4834">
        <v>2534.9469549999999</v>
      </c>
      <c r="D4834">
        <v>94003</v>
      </c>
    </row>
    <row r="4835" spans="1:4" x14ac:dyDescent="0.25">
      <c r="A4835">
        <v>17420.56565</v>
      </c>
      <c r="D4835">
        <v>31737</v>
      </c>
    </row>
    <row r="4836" spans="1:4" x14ac:dyDescent="0.25">
      <c r="A4836">
        <v>2393.9153689999998</v>
      </c>
      <c r="D4836">
        <v>0</v>
      </c>
    </row>
    <row r="4837" spans="1:4" x14ac:dyDescent="0.25">
      <c r="A4837">
        <v>2681.3321019999998</v>
      </c>
      <c r="D4837">
        <v>0</v>
      </c>
    </row>
    <row r="4838" spans="1:4" x14ac:dyDescent="0.25">
      <c r="A4838">
        <v>4272.8050400000002</v>
      </c>
      <c r="D4838">
        <v>0</v>
      </c>
    </row>
    <row r="4839" spans="1:4" x14ac:dyDescent="0.25">
      <c r="A4839">
        <v>15284.33065</v>
      </c>
      <c r="D4839">
        <v>48885</v>
      </c>
    </row>
    <row r="4840" spans="1:4" x14ac:dyDescent="0.25">
      <c r="A4840">
        <v>20186.34693</v>
      </c>
      <c r="D4840">
        <v>0</v>
      </c>
    </row>
    <row r="4841" spans="1:4" x14ac:dyDescent="0.25">
      <c r="A4841">
        <v>4984.6186550000002</v>
      </c>
      <c r="D4841">
        <v>86305</v>
      </c>
    </row>
    <row r="4842" spans="1:4" x14ac:dyDescent="0.25">
      <c r="A4842">
        <v>5246.2783749999999</v>
      </c>
      <c r="D4842">
        <v>28909</v>
      </c>
    </row>
    <row r="4843" spans="1:4" x14ac:dyDescent="0.25">
      <c r="A4843">
        <v>8827.2298379999993</v>
      </c>
      <c r="D4843">
        <v>0</v>
      </c>
    </row>
    <row r="4844" spans="1:4" x14ac:dyDescent="0.25">
      <c r="A4844">
        <v>3269.0139260000001</v>
      </c>
      <c r="D4844">
        <v>26140</v>
      </c>
    </row>
    <row r="4845" spans="1:4" x14ac:dyDescent="0.25">
      <c r="A4845">
        <v>16979.797569999999</v>
      </c>
      <c r="D4845">
        <v>35095</v>
      </c>
    </row>
    <row r="4846" spans="1:4" x14ac:dyDescent="0.25">
      <c r="A4846">
        <v>2479.920134</v>
      </c>
      <c r="D4846">
        <v>31678</v>
      </c>
    </row>
    <row r="4847" spans="1:4" x14ac:dyDescent="0.25">
      <c r="A4847">
        <v>7200.5665879999997</v>
      </c>
      <c r="D4847">
        <v>28245</v>
      </c>
    </row>
    <row r="4848" spans="1:4" x14ac:dyDescent="0.25">
      <c r="A4848">
        <v>7917.1199120000001</v>
      </c>
      <c r="D4848">
        <v>0</v>
      </c>
    </row>
    <row r="4849" spans="1:4" x14ac:dyDescent="0.25">
      <c r="A4849">
        <v>24061.110479999999</v>
      </c>
      <c r="D4849">
        <v>19168</v>
      </c>
    </row>
    <row r="4850" spans="1:4" x14ac:dyDescent="0.25">
      <c r="A4850">
        <v>19160.989939999999</v>
      </c>
      <c r="D4850">
        <v>22705</v>
      </c>
    </row>
    <row r="4851" spans="1:4" x14ac:dyDescent="0.25">
      <c r="A4851">
        <v>23295.060140000001</v>
      </c>
      <c r="D4851">
        <v>86481</v>
      </c>
    </row>
    <row r="4852" spans="1:4" x14ac:dyDescent="0.25">
      <c r="A4852">
        <v>7553.9365250000001</v>
      </c>
      <c r="D4852">
        <v>38008</v>
      </c>
    </row>
    <row r="4853" spans="1:4" x14ac:dyDescent="0.25">
      <c r="A4853">
        <v>2405.6187909999999</v>
      </c>
      <c r="D4853">
        <v>63032</v>
      </c>
    </row>
    <row r="4854" spans="1:4" x14ac:dyDescent="0.25">
      <c r="A4854">
        <v>4865.3717969999998</v>
      </c>
      <c r="D4854">
        <v>27228</v>
      </c>
    </row>
    <row r="4855" spans="1:4" x14ac:dyDescent="0.25">
      <c r="A4855">
        <v>16388.095420000001</v>
      </c>
      <c r="D4855">
        <v>0</v>
      </c>
    </row>
    <row r="4856" spans="1:4" x14ac:dyDescent="0.25">
      <c r="A4856">
        <v>2611.14858</v>
      </c>
      <c r="D4856">
        <v>13424</v>
      </c>
    </row>
    <row r="4857" spans="1:4" x14ac:dyDescent="0.25">
      <c r="A4857">
        <v>8688.7548119999992</v>
      </c>
      <c r="D4857">
        <v>59098</v>
      </c>
    </row>
    <row r="4858" spans="1:4" x14ac:dyDescent="0.25">
      <c r="A4858">
        <v>13736.1325</v>
      </c>
      <c r="D4858">
        <v>16181</v>
      </c>
    </row>
    <row r="4859" spans="1:4" x14ac:dyDescent="0.25">
      <c r="A4859">
        <v>8564.7682260000001</v>
      </c>
      <c r="D4859">
        <v>95697</v>
      </c>
    </row>
    <row r="4860" spans="1:4" x14ac:dyDescent="0.25">
      <c r="A4860">
        <v>7019.1771859999999</v>
      </c>
      <c r="D4860">
        <v>26806</v>
      </c>
    </row>
    <row r="4861" spans="1:4" x14ac:dyDescent="0.25">
      <c r="A4861">
        <v>8114.4091360000002</v>
      </c>
      <c r="D4861">
        <v>30595</v>
      </c>
    </row>
    <row r="4862" spans="1:4" x14ac:dyDescent="0.25">
      <c r="A4862">
        <v>4864.3823039999997</v>
      </c>
      <c r="D4862">
        <v>88079</v>
      </c>
    </row>
    <row r="4863" spans="1:4" x14ac:dyDescent="0.25">
      <c r="A4863">
        <v>8569.4226369999997</v>
      </c>
      <c r="D4863">
        <v>99803</v>
      </c>
    </row>
    <row r="4864" spans="1:4" x14ac:dyDescent="0.25">
      <c r="A4864">
        <v>17793.607970000001</v>
      </c>
      <c r="D4864">
        <v>0</v>
      </c>
    </row>
    <row r="4865" spans="1:4" x14ac:dyDescent="0.25">
      <c r="A4865">
        <v>12944.18562</v>
      </c>
      <c r="D4865">
        <v>0</v>
      </c>
    </row>
    <row r="4866" spans="1:4" x14ac:dyDescent="0.25">
      <c r="A4866">
        <v>2649.207711</v>
      </c>
      <c r="D4866">
        <v>36283</v>
      </c>
    </row>
    <row r="4867" spans="1:4" x14ac:dyDescent="0.25">
      <c r="A4867">
        <v>4582.8994140000004</v>
      </c>
      <c r="D4867">
        <v>66991</v>
      </c>
    </row>
    <row r="4868" spans="1:4" x14ac:dyDescent="0.25">
      <c r="A4868">
        <v>2691.7008799999999</v>
      </c>
      <c r="D4868">
        <v>34322</v>
      </c>
    </row>
    <row r="4869" spans="1:4" x14ac:dyDescent="0.25">
      <c r="A4869">
        <v>2466.3768030000001</v>
      </c>
      <c r="D4869">
        <v>44855</v>
      </c>
    </row>
    <row r="4870" spans="1:4" x14ac:dyDescent="0.25">
      <c r="A4870">
        <v>9277.4729009999992</v>
      </c>
      <c r="D4870">
        <v>97729</v>
      </c>
    </row>
    <row r="4871" spans="1:4" x14ac:dyDescent="0.25">
      <c r="A4871">
        <v>4142.5612119999996</v>
      </c>
      <c r="D4871">
        <v>48263</v>
      </c>
    </row>
    <row r="4872" spans="1:4" x14ac:dyDescent="0.25">
      <c r="A4872">
        <v>27990.27159</v>
      </c>
      <c r="D4872">
        <v>68343</v>
      </c>
    </row>
    <row r="4873" spans="1:4" x14ac:dyDescent="0.25">
      <c r="A4873">
        <v>9409.1434979999995</v>
      </c>
      <c r="D4873">
        <v>76847</v>
      </c>
    </row>
    <row r="4874" spans="1:4" x14ac:dyDescent="0.25">
      <c r="A4874">
        <v>2581.0220159999999</v>
      </c>
      <c r="D4874">
        <v>35795</v>
      </c>
    </row>
    <row r="4875" spans="1:4" x14ac:dyDescent="0.25">
      <c r="A4875">
        <v>7637.111954</v>
      </c>
      <c r="D4875">
        <v>0</v>
      </c>
    </row>
    <row r="4876" spans="1:4" x14ac:dyDescent="0.25">
      <c r="A4876">
        <v>2471.0777320000002</v>
      </c>
      <c r="D4876">
        <v>53074</v>
      </c>
    </row>
    <row r="4877" spans="1:4" x14ac:dyDescent="0.25">
      <c r="A4877">
        <v>2302.8189649999999</v>
      </c>
      <c r="D4877">
        <v>0</v>
      </c>
    </row>
    <row r="4878" spans="1:4" x14ac:dyDescent="0.25">
      <c r="A4878">
        <v>8716.3689520000007</v>
      </c>
      <c r="D4878">
        <v>28743</v>
      </c>
    </row>
    <row r="4879" spans="1:4" x14ac:dyDescent="0.25">
      <c r="A4879">
        <v>5207.9859210000004</v>
      </c>
      <c r="D4879">
        <v>81839</v>
      </c>
    </row>
    <row r="4880" spans="1:4" x14ac:dyDescent="0.25">
      <c r="A4880">
        <v>2719.5069960000001</v>
      </c>
      <c r="D4880">
        <v>14030</v>
      </c>
    </row>
    <row r="4881" spans="1:4" x14ac:dyDescent="0.25">
      <c r="A4881">
        <v>2452.7269219999998</v>
      </c>
      <c r="D4881">
        <v>32764</v>
      </c>
    </row>
    <row r="4882" spans="1:4" x14ac:dyDescent="0.25">
      <c r="A4882">
        <v>3829.0906450000002</v>
      </c>
      <c r="D4882">
        <v>74775</v>
      </c>
    </row>
    <row r="4883" spans="1:4" x14ac:dyDescent="0.25">
      <c r="A4883">
        <v>8873.5251219999991</v>
      </c>
      <c r="D4883">
        <v>53503</v>
      </c>
    </row>
    <row r="4884" spans="1:4" x14ac:dyDescent="0.25">
      <c r="A4884">
        <v>15925.05739</v>
      </c>
      <c r="D4884">
        <v>34455</v>
      </c>
    </row>
    <row r="4885" spans="1:4" x14ac:dyDescent="0.25">
      <c r="A4885">
        <v>2952.3603090000001</v>
      </c>
      <c r="D4885">
        <v>52198</v>
      </c>
    </row>
    <row r="4886" spans="1:4" x14ac:dyDescent="0.25">
      <c r="A4886">
        <v>15923.955029999999</v>
      </c>
      <c r="D4886">
        <v>64429</v>
      </c>
    </row>
    <row r="4887" spans="1:4" x14ac:dyDescent="0.25">
      <c r="A4887">
        <v>7285.0309829999997</v>
      </c>
      <c r="D4887">
        <v>44788</v>
      </c>
    </row>
    <row r="4888" spans="1:4" x14ac:dyDescent="0.25">
      <c r="A4888">
        <v>13104.30284</v>
      </c>
      <c r="D4888">
        <v>30130</v>
      </c>
    </row>
    <row r="4889" spans="1:4" x14ac:dyDescent="0.25">
      <c r="A4889">
        <v>2436.8393580000002</v>
      </c>
      <c r="D4889">
        <v>0</v>
      </c>
    </row>
    <row r="4890" spans="1:4" x14ac:dyDescent="0.25">
      <c r="A4890">
        <v>9350.8722870000001</v>
      </c>
      <c r="D4890">
        <v>0</v>
      </c>
    </row>
    <row r="4891" spans="1:4" x14ac:dyDescent="0.25">
      <c r="A4891">
        <v>9035.6711340000002</v>
      </c>
      <c r="D4891">
        <v>34337</v>
      </c>
    </row>
    <row r="4892" spans="1:4" x14ac:dyDescent="0.25">
      <c r="A4892">
        <v>17250.74771</v>
      </c>
      <c r="D4892">
        <v>22276</v>
      </c>
    </row>
    <row r="4893" spans="1:4" x14ac:dyDescent="0.25">
      <c r="A4893">
        <v>2549.0804210000001</v>
      </c>
      <c r="D4893">
        <v>52980</v>
      </c>
    </row>
    <row r="4894" spans="1:4" x14ac:dyDescent="0.25">
      <c r="A4894">
        <v>8954.8401180000001</v>
      </c>
      <c r="D4894">
        <v>97736</v>
      </c>
    </row>
    <row r="4895" spans="1:4" x14ac:dyDescent="0.25">
      <c r="A4895">
        <v>2467.9779199999998</v>
      </c>
      <c r="D4895">
        <v>0</v>
      </c>
    </row>
    <row r="4896" spans="1:4" x14ac:dyDescent="0.25">
      <c r="A4896">
        <v>7700.6199360000001</v>
      </c>
      <c r="D4896">
        <v>0</v>
      </c>
    </row>
    <row r="4897" spans="1:4" x14ac:dyDescent="0.25">
      <c r="A4897">
        <v>3776.6655059999998</v>
      </c>
      <c r="D4897">
        <v>68727</v>
      </c>
    </row>
    <row r="4898" spans="1:4" x14ac:dyDescent="0.25">
      <c r="A4898">
        <v>8044.8723929999996</v>
      </c>
      <c r="D4898">
        <v>71391</v>
      </c>
    </row>
    <row r="4899" spans="1:4" x14ac:dyDescent="0.25">
      <c r="A4899">
        <v>5029.6719270000003</v>
      </c>
      <c r="D4899">
        <v>62271</v>
      </c>
    </row>
    <row r="4900" spans="1:4" x14ac:dyDescent="0.25">
      <c r="A4900">
        <v>19957.79034</v>
      </c>
      <c r="D4900">
        <v>0</v>
      </c>
    </row>
    <row r="4901" spans="1:4" x14ac:dyDescent="0.25">
      <c r="A4901">
        <v>6179.699689</v>
      </c>
      <c r="D4901">
        <v>0</v>
      </c>
    </row>
    <row r="4902" spans="1:4" x14ac:dyDescent="0.25">
      <c r="A4902">
        <v>5678.0501670000003</v>
      </c>
      <c r="D4902">
        <v>0</v>
      </c>
    </row>
    <row r="4903" spans="1:4" x14ac:dyDescent="0.25">
      <c r="A4903">
        <v>4089.4294920000002</v>
      </c>
      <c r="D4903">
        <v>28506</v>
      </c>
    </row>
    <row r="4904" spans="1:4" x14ac:dyDescent="0.25">
      <c r="A4904">
        <v>3142.87734</v>
      </c>
      <c r="D4904">
        <v>0</v>
      </c>
    </row>
    <row r="4905" spans="1:4" x14ac:dyDescent="0.25">
      <c r="A4905">
        <v>22895.34606</v>
      </c>
      <c r="D4905">
        <v>0</v>
      </c>
    </row>
    <row r="4906" spans="1:4" x14ac:dyDescent="0.25">
      <c r="A4906">
        <v>5586.8931590000002</v>
      </c>
      <c r="D4906">
        <v>94161</v>
      </c>
    </row>
    <row r="4907" spans="1:4" x14ac:dyDescent="0.25">
      <c r="A4907">
        <v>12105.29422</v>
      </c>
      <c r="D4907">
        <v>33345</v>
      </c>
    </row>
    <row r="4908" spans="1:4" x14ac:dyDescent="0.25">
      <c r="A4908">
        <v>11971.977650000001</v>
      </c>
      <c r="D4908">
        <v>64195</v>
      </c>
    </row>
    <row r="4909" spans="1:4" x14ac:dyDescent="0.25">
      <c r="A4909">
        <v>15328.45723</v>
      </c>
      <c r="D4909">
        <v>0</v>
      </c>
    </row>
    <row r="4910" spans="1:4" x14ac:dyDescent="0.25">
      <c r="A4910">
        <v>5424.2567330000002</v>
      </c>
      <c r="D4910">
        <v>67414</v>
      </c>
    </row>
    <row r="4911" spans="1:4" x14ac:dyDescent="0.25">
      <c r="A4911">
        <v>4981.8257240000003</v>
      </c>
      <c r="D4911">
        <v>33176</v>
      </c>
    </row>
    <row r="4912" spans="1:4" x14ac:dyDescent="0.25">
      <c r="A4912">
        <v>14635.451580000001</v>
      </c>
      <c r="D4912">
        <v>0</v>
      </c>
    </row>
    <row r="4913" spans="1:4" x14ac:dyDescent="0.25">
      <c r="A4913">
        <v>6862.8663059999999</v>
      </c>
      <c r="D4913">
        <v>56779</v>
      </c>
    </row>
    <row r="4914" spans="1:4" x14ac:dyDescent="0.25">
      <c r="A4914">
        <v>13745.04802</v>
      </c>
      <c r="D4914">
        <v>40810</v>
      </c>
    </row>
    <row r="4915" spans="1:4" x14ac:dyDescent="0.25">
      <c r="A4915">
        <v>8111.6519479999997</v>
      </c>
      <c r="D4915">
        <v>30622</v>
      </c>
    </row>
    <row r="4916" spans="1:4" x14ac:dyDescent="0.25">
      <c r="A4916">
        <v>22712.023639999999</v>
      </c>
      <c r="D4916">
        <v>14119</v>
      </c>
    </row>
    <row r="4917" spans="1:4" x14ac:dyDescent="0.25">
      <c r="A4917">
        <v>56675.937680000003</v>
      </c>
      <c r="D4917">
        <v>77237</v>
      </c>
    </row>
    <row r="4918" spans="1:4" x14ac:dyDescent="0.25">
      <c r="A4918">
        <v>8160.5877289999999</v>
      </c>
      <c r="D4918">
        <v>24980</v>
      </c>
    </row>
    <row r="4919" spans="1:4" x14ac:dyDescent="0.25">
      <c r="A4919">
        <v>3919.3667220000002</v>
      </c>
      <c r="D4919">
        <v>66676</v>
      </c>
    </row>
    <row r="4920" spans="1:4" x14ac:dyDescent="0.25">
      <c r="A4920">
        <v>7286.1553830000003</v>
      </c>
      <c r="D4920">
        <v>0</v>
      </c>
    </row>
    <row r="4921" spans="1:4" x14ac:dyDescent="0.25">
      <c r="A4921">
        <v>7589.634</v>
      </c>
      <c r="D4921">
        <v>0</v>
      </c>
    </row>
    <row r="4922" spans="1:4" x14ac:dyDescent="0.25">
      <c r="A4922">
        <v>9032.3703779999996</v>
      </c>
      <c r="D4922">
        <v>0</v>
      </c>
    </row>
    <row r="4923" spans="1:4" x14ac:dyDescent="0.25">
      <c r="A4923">
        <v>5555.5560889999997</v>
      </c>
      <c r="D4923">
        <v>41853</v>
      </c>
    </row>
    <row r="4924" spans="1:4" x14ac:dyDescent="0.25">
      <c r="A4924">
        <v>8257.6665119999998</v>
      </c>
      <c r="D4924">
        <v>23815</v>
      </c>
    </row>
    <row r="4925" spans="1:4" x14ac:dyDescent="0.25">
      <c r="A4925">
        <v>2721.7497560000002</v>
      </c>
      <c r="D4925">
        <v>22885</v>
      </c>
    </row>
    <row r="4926" spans="1:4" x14ac:dyDescent="0.25">
      <c r="A4926">
        <v>5230.0927419999998</v>
      </c>
      <c r="D4926">
        <v>32630</v>
      </c>
    </row>
    <row r="4927" spans="1:4" x14ac:dyDescent="0.25">
      <c r="A4927">
        <v>6273.9118740000004</v>
      </c>
      <c r="D4927">
        <v>18577</v>
      </c>
    </row>
    <row r="4928" spans="1:4" x14ac:dyDescent="0.25">
      <c r="A4928">
        <v>5866.0689030000003</v>
      </c>
      <c r="D4928">
        <v>75952</v>
      </c>
    </row>
    <row r="4929" spans="1:4" x14ac:dyDescent="0.25">
      <c r="A4929">
        <v>8802.1882430000005</v>
      </c>
      <c r="D4929">
        <v>96390</v>
      </c>
    </row>
    <row r="4930" spans="1:4" x14ac:dyDescent="0.25">
      <c r="A4930">
        <v>8722.8950910000003</v>
      </c>
      <c r="D4930">
        <v>25680</v>
      </c>
    </row>
    <row r="4931" spans="1:4" x14ac:dyDescent="0.25">
      <c r="A4931">
        <v>8178.5218990000003</v>
      </c>
      <c r="D4931">
        <v>0</v>
      </c>
    </row>
    <row r="4932" spans="1:4" x14ac:dyDescent="0.25">
      <c r="A4932">
        <v>43217.216110000001</v>
      </c>
      <c r="D4932">
        <v>51504</v>
      </c>
    </row>
    <row r="4933" spans="1:4" x14ac:dyDescent="0.25">
      <c r="A4933">
        <v>2442.2166510000002</v>
      </c>
      <c r="D4933">
        <v>0</v>
      </c>
    </row>
    <row r="4934" spans="1:4" x14ac:dyDescent="0.25">
      <c r="A4934">
        <v>2919.7104429999999</v>
      </c>
      <c r="D4934">
        <v>41456</v>
      </c>
    </row>
    <row r="4935" spans="1:4" x14ac:dyDescent="0.25">
      <c r="A4935">
        <v>6366.2257749999999</v>
      </c>
      <c r="D4935">
        <v>44368</v>
      </c>
    </row>
    <row r="4936" spans="1:4" x14ac:dyDescent="0.25">
      <c r="A4936">
        <v>17114.328150000001</v>
      </c>
      <c r="D4936">
        <v>70961</v>
      </c>
    </row>
    <row r="4937" spans="1:4" x14ac:dyDescent="0.25">
      <c r="A4937">
        <v>2395.5700000000002</v>
      </c>
      <c r="D4937">
        <v>21986</v>
      </c>
    </row>
    <row r="4938" spans="1:4" x14ac:dyDescent="0.25">
      <c r="A4938">
        <v>2987.9494709999999</v>
      </c>
      <c r="D4938">
        <v>0</v>
      </c>
    </row>
    <row r="4939" spans="1:4" x14ac:dyDescent="0.25">
      <c r="A4939">
        <v>12780.276</v>
      </c>
      <c r="D4939">
        <v>33514</v>
      </c>
    </row>
    <row r="4940" spans="1:4" x14ac:dyDescent="0.25">
      <c r="A4940">
        <v>3906.6695840000002</v>
      </c>
      <c r="D4940">
        <v>60230</v>
      </c>
    </row>
    <row r="4941" spans="1:4" x14ac:dyDescent="0.25">
      <c r="A4941">
        <v>2594.5911820000001</v>
      </c>
      <c r="D4941">
        <v>0</v>
      </c>
    </row>
    <row r="4942" spans="1:4" x14ac:dyDescent="0.25">
      <c r="A4942">
        <v>5267.8486640000001</v>
      </c>
      <c r="D4942">
        <v>40818</v>
      </c>
    </row>
    <row r="4943" spans="1:4" x14ac:dyDescent="0.25">
      <c r="A4943">
        <v>9095.0498680000001</v>
      </c>
      <c r="D4943">
        <v>37937</v>
      </c>
    </row>
    <row r="4944" spans="1:4" x14ac:dyDescent="0.25">
      <c r="A4944">
        <v>7122.2731629999998</v>
      </c>
      <c r="D4944">
        <v>64571</v>
      </c>
    </row>
    <row r="4945" spans="1:4" x14ac:dyDescent="0.25">
      <c r="A4945">
        <v>9117.4416949999995</v>
      </c>
      <c r="D4945">
        <v>0</v>
      </c>
    </row>
    <row r="4946" spans="1:4" x14ac:dyDescent="0.25">
      <c r="A4946">
        <v>41075.428789999998</v>
      </c>
      <c r="D4946">
        <v>21988</v>
      </c>
    </row>
    <row r="4947" spans="1:4" x14ac:dyDescent="0.25">
      <c r="A4947">
        <v>3486.6995609999999</v>
      </c>
      <c r="D4947">
        <v>0</v>
      </c>
    </row>
    <row r="4948" spans="1:4" x14ac:dyDescent="0.25">
      <c r="A4948">
        <v>7297.6878120000001</v>
      </c>
      <c r="D4948">
        <v>24672</v>
      </c>
    </row>
    <row r="4949" spans="1:4" x14ac:dyDescent="0.25">
      <c r="A4949">
        <v>2502.2098850000002</v>
      </c>
      <c r="D4949">
        <v>0</v>
      </c>
    </row>
    <row r="4950" spans="1:4" x14ac:dyDescent="0.25">
      <c r="A4950">
        <v>9955.4908350000005</v>
      </c>
      <c r="D4950">
        <v>0</v>
      </c>
    </row>
    <row r="4951" spans="1:4" x14ac:dyDescent="0.25">
      <c r="A4951">
        <v>7094.1588730000003</v>
      </c>
      <c r="D4951">
        <v>72878</v>
      </c>
    </row>
    <row r="4952" spans="1:4" x14ac:dyDescent="0.25">
      <c r="A4952">
        <v>12280.766610000001</v>
      </c>
      <c r="D4952">
        <v>88340</v>
      </c>
    </row>
    <row r="4953" spans="1:4" x14ac:dyDescent="0.25">
      <c r="A4953">
        <v>5773.9003899999998</v>
      </c>
      <c r="D4953">
        <v>52278</v>
      </c>
    </row>
    <row r="4954" spans="1:4" x14ac:dyDescent="0.25">
      <c r="A4954">
        <v>4904.8947310000003</v>
      </c>
      <c r="D4954">
        <v>12902</v>
      </c>
    </row>
    <row r="4955" spans="1:4" x14ac:dyDescent="0.25">
      <c r="A4955">
        <v>3423.822189</v>
      </c>
      <c r="D4955">
        <v>99816</v>
      </c>
    </row>
    <row r="4956" spans="1:4" x14ac:dyDescent="0.25">
      <c r="A4956">
        <v>2689.1684500000001</v>
      </c>
      <c r="D4956">
        <v>26554</v>
      </c>
    </row>
    <row r="4957" spans="1:4" x14ac:dyDescent="0.25">
      <c r="A4957">
        <v>3109.0078060000001</v>
      </c>
      <c r="D4957">
        <v>77485</v>
      </c>
    </row>
    <row r="4958" spans="1:4" x14ac:dyDescent="0.25">
      <c r="A4958">
        <v>22425.25604</v>
      </c>
      <c r="D4958">
        <v>22537</v>
      </c>
    </row>
    <row r="4959" spans="1:4" x14ac:dyDescent="0.25">
      <c r="A4959">
        <v>5705.547071</v>
      </c>
      <c r="D4959">
        <v>76522</v>
      </c>
    </row>
    <row r="4960" spans="1:4" x14ac:dyDescent="0.25">
      <c r="A4960">
        <v>2063.3878949999998</v>
      </c>
      <c r="D4960">
        <v>0</v>
      </c>
    </row>
    <row r="4961" spans="1:4" x14ac:dyDescent="0.25">
      <c r="A4961">
        <v>5096.6732229999998</v>
      </c>
      <c r="D4961">
        <v>22886</v>
      </c>
    </row>
    <row r="4962" spans="1:4" x14ac:dyDescent="0.25">
      <c r="A4962">
        <v>4101.9359850000001</v>
      </c>
      <c r="D4962">
        <v>0</v>
      </c>
    </row>
    <row r="4963" spans="1:4" x14ac:dyDescent="0.25">
      <c r="A4963">
        <v>2537.9295379999999</v>
      </c>
      <c r="D4963">
        <v>25506</v>
      </c>
    </row>
    <row r="4964" spans="1:4" x14ac:dyDescent="0.25">
      <c r="A4964">
        <v>3651.69247</v>
      </c>
      <c r="D4964">
        <v>0</v>
      </c>
    </row>
    <row r="4965" spans="1:4" x14ac:dyDescent="0.25">
      <c r="A4965">
        <v>10014.055679999999</v>
      </c>
      <c r="D4965">
        <v>0</v>
      </c>
    </row>
    <row r="4966" spans="1:4" x14ac:dyDescent="0.25">
      <c r="A4966">
        <v>6758.8071879999998</v>
      </c>
      <c r="D4966">
        <v>0</v>
      </c>
    </row>
    <row r="4967" spans="1:4" x14ac:dyDescent="0.25">
      <c r="A4967">
        <v>5205.9096499999996</v>
      </c>
      <c r="D4967">
        <v>0</v>
      </c>
    </row>
    <row r="4968" spans="1:4" x14ac:dyDescent="0.25">
      <c r="A4968">
        <v>2847.9655819999998</v>
      </c>
      <c r="D4968">
        <v>96357</v>
      </c>
    </row>
    <row r="4969" spans="1:4" x14ac:dyDescent="0.25">
      <c r="A4969">
        <v>11513.35549</v>
      </c>
      <c r="D4969">
        <v>16266</v>
      </c>
    </row>
    <row r="4970" spans="1:4" x14ac:dyDescent="0.25">
      <c r="A4970">
        <v>7588.3558599999997</v>
      </c>
      <c r="D4970">
        <v>76516</v>
      </c>
    </row>
    <row r="4971" spans="1:4" x14ac:dyDescent="0.25">
      <c r="A4971">
        <v>2389.3101280000001</v>
      </c>
      <c r="D4971">
        <v>20484</v>
      </c>
    </row>
    <row r="4972" spans="1:4" x14ac:dyDescent="0.25">
      <c r="A4972">
        <v>5066.8274439999996</v>
      </c>
      <c r="D4972">
        <v>40215</v>
      </c>
    </row>
    <row r="4973" spans="1:4" x14ac:dyDescent="0.25">
      <c r="A4973">
        <v>36860.907980000004</v>
      </c>
      <c r="D4973">
        <v>22854</v>
      </c>
    </row>
    <row r="4974" spans="1:4" x14ac:dyDescent="0.25">
      <c r="A4974">
        <v>3961.5861799999998</v>
      </c>
      <c r="D4974">
        <v>0</v>
      </c>
    </row>
    <row r="4975" spans="1:4" x14ac:dyDescent="0.25">
      <c r="A4975">
        <v>8476.8065600000009</v>
      </c>
      <c r="D4975">
        <v>55217</v>
      </c>
    </row>
    <row r="4976" spans="1:4" x14ac:dyDescent="0.25">
      <c r="A4976">
        <v>10110.769969999999</v>
      </c>
      <c r="D4976">
        <v>76276</v>
      </c>
    </row>
    <row r="4977" spans="1:4" x14ac:dyDescent="0.25">
      <c r="A4977">
        <v>2476.4808659999999</v>
      </c>
      <c r="D4977">
        <v>47918</v>
      </c>
    </row>
    <row r="4978" spans="1:4" x14ac:dyDescent="0.25">
      <c r="A4978">
        <v>4462.9970059999996</v>
      </c>
      <c r="D4978">
        <v>0</v>
      </c>
    </row>
    <row r="4979" spans="1:4" x14ac:dyDescent="0.25">
      <c r="A4979">
        <v>3141.2529089999998</v>
      </c>
      <c r="D4979">
        <v>43499</v>
      </c>
    </row>
    <row r="4980" spans="1:4" x14ac:dyDescent="0.25">
      <c r="A4980">
        <v>2496.1408120000001</v>
      </c>
      <c r="D4980">
        <v>0</v>
      </c>
    </row>
    <row r="4981" spans="1:4" x14ac:dyDescent="0.25">
      <c r="A4981">
        <v>6861.2789359999997</v>
      </c>
      <c r="D4981">
        <v>0</v>
      </c>
    </row>
    <row r="4982" spans="1:4" x14ac:dyDescent="0.25">
      <c r="A4982">
        <v>4983.1787139999997</v>
      </c>
      <c r="D4982">
        <v>21497</v>
      </c>
    </row>
    <row r="4983" spans="1:4" x14ac:dyDescent="0.25">
      <c r="A4983">
        <v>2227.0727550000001</v>
      </c>
      <c r="D4983">
        <v>27972</v>
      </c>
    </row>
    <row r="4984" spans="1:4" x14ac:dyDescent="0.25">
      <c r="A4984">
        <v>9670.1811039999993</v>
      </c>
      <c r="D4984">
        <v>20942</v>
      </c>
    </row>
    <row r="4985" spans="1:4" x14ac:dyDescent="0.25">
      <c r="A4985">
        <v>5088.6876540000003</v>
      </c>
      <c r="D4985">
        <v>0</v>
      </c>
    </row>
    <row r="4986" spans="1:4" x14ac:dyDescent="0.25">
      <c r="A4986">
        <v>7095.1347889999997</v>
      </c>
      <c r="D4986">
        <v>74298</v>
      </c>
    </row>
    <row r="4987" spans="1:4" x14ac:dyDescent="0.25">
      <c r="A4987">
        <v>5437.9082930000004</v>
      </c>
      <c r="D4987">
        <v>23339</v>
      </c>
    </row>
    <row r="4988" spans="1:4" x14ac:dyDescent="0.25">
      <c r="A4988">
        <v>5033.6932960000004</v>
      </c>
      <c r="D4988">
        <v>77031</v>
      </c>
    </row>
    <row r="4989" spans="1:4" x14ac:dyDescent="0.25">
      <c r="A4989">
        <v>14019.833140000001</v>
      </c>
      <c r="D4989">
        <v>31739</v>
      </c>
    </row>
    <row r="4990" spans="1:4" x14ac:dyDescent="0.25">
      <c r="A4990">
        <v>4877.6123799999996</v>
      </c>
      <c r="D4990">
        <v>0</v>
      </c>
    </row>
    <row r="4991" spans="1:4" x14ac:dyDescent="0.25">
      <c r="A4991">
        <v>3449.494119</v>
      </c>
      <c r="D4991">
        <v>25236</v>
      </c>
    </row>
    <row r="4992" spans="1:4" x14ac:dyDescent="0.25">
      <c r="A4992">
        <v>3771.6177969999999</v>
      </c>
      <c r="D4992">
        <v>0</v>
      </c>
    </row>
    <row r="4993" spans="1:4" x14ac:dyDescent="0.25">
      <c r="A4993">
        <v>5824.8173660000002</v>
      </c>
      <c r="D4993">
        <v>40964</v>
      </c>
    </row>
    <row r="4994" spans="1:4" x14ac:dyDescent="0.25">
      <c r="A4994">
        <v>4379.9278400000003</v>
      </c>
      <c r="D4994">
        <v>40896</v>
      </c>
    </row>
    <row r="4995" spans="1:4" x14ac:dyDescent="0.25">
      <c r="A4995">
        <v>5793.1577280000001</v>
      </c>
      <c r="D4995">
        <v>95733</v>
      </c>
    </row>
    <row r="4996" spans="1:4" x14ac:dyDescent="0.25">
      <c r="A4996">
        <v>2725.6802969999999</v>
      </c>
      <c r="D4996">
        <v>39161</v>
      </c>
    </row>
    <row r="4997" spans="1:4" x14ac:dyDescent="0.25">
      <c r="A4997">
        <v>5790.5653329999996</v>
      </c>
      <c r="D4997">
        <v>84551</v>
      </c>
    </row>
    <row r="4998" spans="1:4" x14ac:dyDescent="0.25">
      <c r="A4998">
        <v>8502.2371370000001</v>
      </c>
      <c r="D4998">
        <v>12843</v>
      </c>
    </row>
    <row r="4999" spans="1:4" x14ac:dyDescent="0.25">
      <c r="A4999">
        <v>2476.5888909999999</v>
      </c>
      <c r="D4999">
        <v>71551</v>
      </c>
    </row>
    <row r="5000" spans="1:4" x14ac:dyDescent="0.25">
      <c r="A5000">
        <v>2426.9590400000002</v>
      </c>
      <c r="D5000">
        <v>0</v>
      </c>
    </row>
    <row r="5001" spans="1:4" x14ac:dyDescent="0.25">
      <c r="A5001">
        <v>5897.9865950000003</v>
      </c>
      <c r="D5001">
        <v>77835</v>
      </c>
    </row>
    <row r="5002" spans="1:4" x14ac:dyDescent="0.25">
      <c r="A5002">
        <v>4617.3917750000001</v>
      </c>
      <c r="D5002">
        <v>16764</v>
      </c>
    </row>
    <row r="5003" spans="1:4" x14ac:dyDescent="0.25">
      <c r="A5003">
        <v>12521.421050000001</v>
      </c>
      <c r="D5003">
        <v>39007</v>
      </c>
    </row>
    <row r="5004" spans="1:4" x14ac:dyDescent="0.25">
      <c r="A5004">
        <v>9079.8233770000006</v>
      </c>
      <c r="D5004">
        <v>20290</v>
      </c>
    </row>
    <row r="5005" spans="1:4" x14ac:dyDescent="0.25">
      <c r="A5005">
        <v>7777.201669</v>
      </c>
      <c r="D5005">
        <v>46182</v>
      </c>
    </row>
    <row r="5006" spans="1:4" x14ac:dyDescent="0.25">
      <c r="A5006">
        <v>5601.6806299999998</v>
      </c>
      <c r="D5006">
        <v>11920</v>
      </c>
    </row>
    <row r="5007" spans="1:4" x14ac:dyDescent="0.25">
      <c r="A5007">
        <v>3459.037949</v>
      </c>
      <c r="D5007">
        <v>97162</v>
      </c>
    </row>
    <row r="5008" spans="1:4" x14ac:dyDescent="0.25">
      <c r="A5008">
        <v>9061.9515909999991</v>
      </c>
      <c r="D5008">
        <v>42743</v>
      </c>
    </row>
    <row r="5009" spans="1:4" x14ac:dyDescent="0.25">
      <c r="A5009">
        <v>6866.0938070000002</v>
      </c>
      <c r="D5009">
        <v>0</v>
      </c>
    </row>
    <row r="5010" spans="1:4" x14ac:dyDescent="0.25">
      <c r="A5010">
        <v>2659.7056499999999</v>
      </c>
      <c r="D5010">
        <v>0</v>
      </c>
    </row>
    <row r="5011" spans="1:4" x14ac:dyDescent="0.25">
      <c r="A5011">
        <v>12332.51669</v>
      </c>
      <c r="D5011">
        <v>85789</v>
      </c>
    </row>
    <row r="5012" spans="1:4" x14ac:dyDescent="0.25">
      <c r="A5012">
        <v>21172.38983</v>
      </c>
      <c r="D5012">
        <v>0</v>
      </c>
    </row>
    <row r="5013" spans="1:4" x14ac:dyDescent="0.25">
      <c r="A5013">
        <v>3677.9076340000001</v>
      </c>
      <c r="D5013">
        <v>31349</v>
      </c>
    </row>
    <row r="5014" spans="1:4" x14ac:dyDescent="0.25">
      <c r="A5014">
        <v>9816.5283020000006</v>
      </c>
      <c r="D5014">
        <v>37256</v>
      </c>
    </row>
    <row r="5015" spans="1:4" x14ac:dyDescent="0.25">
      <c r="A5015">
        <v>4922.1659490000002</v>
      </c>
      <c r="D5015">
        <v>0</v>
      </c>
    </row>
    <row r="5016" spans="1:4" x14ac:dyDescent="0.25">
      <c r="A5016">
        <v>7583.9622639999998</v>
      </c>
      <c r="D5016">
        <v>0</v>
      </c>
    </row>
    <row r="5017" spans="1:4" x14ac:dyDescent="0.25">
      <c r="A5017">
        <v>2685.901421</v>
      </c>
      <c r="D5017">
        <v>58166</v>
      </c>
    </row>
    <row r="5018" spans="1:4" x14ac:dyDescent="0.25">
      <c r="A5018">
        <v>4132.5885799999996</v>
      </c>
      <c r="D5018">
        <v>0</v>
      </c>
    </row>
    <row r="5019" spans="1:4" x14ac:dyDescent="0.25">
      <c r="A5019">
        <v>8622.8353750000006</v>
      </c>
      <c r="D5019">
        <v>97361</v>
      </c>
    </row>
    <row r="5020" spans="1:4" x14ac:dyDescent="0.25">
      <c r="A5020">
        <v>15253.264359999999</v>
      </c>
      <c r="D5020">
        <v>51937</v>
      </c>
    </row>
    <row r="5021" spans="1:4" x14ac:dyDescent="0.25">
      <c r="A5021">
        <v>4277.560211</v>
      </c>
      <c r="D5021">
        <v>75921</v>
      </c>
    </row>
    <row r="5022" spans="1:4" x14ac:dyDescent="0.25">
      <c r="A5022">
        <v>20096.893370000002</v>
      </c>
      <c r="D5022">
        <v>92766</v>
      </c>
    </row>
    <row r="5023" spans="1:4" x14ac:dyDescent="0.25">
      <c r="A5023">
        <v>4770.5509110000003</v>
      </c>
      <c r="D5023">
        <v>12964</v>
      </c>
    </row>
    <row r="5024" spans="1:4" x14ac:dyDescent="0.25">
      <c r="A5024">
        <v>7025.6507600000004</v>
      </c>
      <c r="D5024">
        <v>48117</v>
      </c>
    </row>
    <row r="5025" spans="1:4" x14ac:dyDescent="0.25">
      <c r="A5025">
        <v>8265.3791760000004</v>
      </c>
      <c r="D5025">
        <v>0</v>
      </c>
    </row>
    <row r="5026" spans="1:4" x14ac:dyDescent="0.25">
      <c r="A5026">
        <v>24552.874599999999</v>
      </c>
      <c r="D5026">
        <v>0</v>
      </c>
    </row>
    <row r="5027" spans="1:4" x14ac:dyDescent="0.25">
      <c r="A5027">
        <v>4407.9731199999997</v>
      </c>
      <c r="D5027">
        <v>66152</v>
      </c>
    </row>
    <row r="5028" spans="1:4" x14ac:dyDescent="0.25">
      <c r="A5028">
        <v>2482.1958949999998</v>
      </c>
      <c r="D5028">
        <v>31093</v>
      </c>
    </row>
    <row r="5029" spans="1:4" x14ac:dyDescent="0.25">
      <c r="A5029">
        <v>3858.8672059999999</v>
      </c>
      <c r="D5029">
        <v>0</v>
      </c>
    </row>
    <row r="5030" spans="1:4" x14ac:dyDescent="0.25">
      <c r="A5030">
        <v>11572.10339</v>
      </c>
      <c r="D5030">
        <v>0</v>
      </c>
    </row>
    <row r="5031" spans="1:4" x14ac:dyDescent="0.25">
      <c r="A5031">
        <v>3645.4643249999999</v>
      </c>
      <c r="D5031">
        <v>19121</v>
      </c>
    </row>
    <row r="5032" spans="1:4" x14ac:dyDescent="0.25">
      <c r="A5032">
        <v>4362.7722789999998</v>
      </c>
      <c r="D5032">
        <v>0</v>
      </c>
    </row>
    <row r="5033" spans="1:4" x14ac:dyDescent="0.25">
      <c r="A5033">
        <v>10425.98532</v>
      </c>
      <c r="D5033">
        <v>68563</v>
      </c>
    </row>
    <row r="5034" spans="1:4" x14ac:dyDescent="0.25">
      <c r="A5034">
        <v>7025.0441899999996</v>
      </c>
      <c r="D5034">
        <v>24726</v>
      </c>
    </row>
    <row r="5035" spans="1:4" x14ac:dyDescent="0.25">
      <c r="A5035">
        <v>7388.7332070000002</v>
      </c>
      <c r="D5035">
        <v>0</v>
      </c>
    </row>
    <row r="5036" spans="1:4" x14ac:dyDescent="0.25">
      <c r="A5036">
        <v>2927.7343289999999</v>
      </c>
      <c r="D5036">
        <v>51991</v>
      </c>
    </row>
    <row r="5037" spans="1:4" x14ac:dyDescent="0.25">
      <c r="A5037">
        <v>8356.1810970000006</v>
      </c>
      <c r="D5037">
        <v>0</v>
      </c>
    </row>
    <row r="5038" spans="1:4" x14ac:dyDescent="0.25">
      <c r="A5038">
        <v>8718.0567219999994</v>
      </c>
      <c r="D5038">
        <v>89096</v>
      </c>
    </row>
    <row r="5039" spans="1:4" x14ac:dyDescent="0.25">
      <c r="A5039">
        <v>35227.299120000003</v>
      </c>
      <c r="D5039">
        <v>23031</v>
      </c>
    </row>
    <row r="5040" spans="1:4" x14ac:dyDescent="0.25">
      <c r="A5040">
        <v>8697.8826750000007</v>
      </c>
      <c r="D5040">
        <v>29540</v>
      </c>
    </row>
    <row r="5041" spans="1:4" x14ac:dyDescent="0.25">
      <c r="A5041">
        <v>3554.845264</v>
      </c>
      <c r="D5041">
        <v>58557</v>
      </c>
    </row>
    <row r="5042" spans="1:4" x14ac:dyDescent="0.25">
      <c r="A5042">
        <v>2818.3130200000001</v>
      </c>
      <c r="D5042">
        <v>88816</v>
      </c>
    </row>
    <row r="5043" spans="1:4" x14ac:dyDescent="0.25">
      <c r="A5043">
        <v>19045.500120000001</v>
      </c>
      <c r="D5043">
        <v>0</v>
      </c>
    </row>
    <row r="5044" spans="1:4" x14ac:dyDescent="0.25">
      <c r="A5044">
        <v>2893.806196</v>
      </c>
      <c r="D5044">
        <v>61809</v>
      </c>
    </row>
    <row r="5045" spans="1:4" x14ac:dyDescent="0.25">
      <c r="A5045">
        <v>14439.80313</v>
      </c>
      <c r="D5045">
        <v>58452</v>
      </c>
    </row>
    <row r="5046" spans="1:4" x14ac:dyDescent="0.25">
      <c r="A5046">
        <v>5121.8389139999999</v>
      </c>
      <c r="D5046">
        <v>57161</v>
      </c>
    </row>
    <row r="5047" spans="1:4" x14ac:dyDescent="0.25">
      <c r="A5047">
        <v>2217.6641930000001</v>
      </c>
      <c r="D5047">
        <v>0</v>
      </c>
    </row>
    <row r="5048" spans="1:4" x14ac:dyDescent="0.25">
      <c r="A5048">
        <v>2861.7174180000002</v>
      </c>
      <c r="D5048">
        <v>90083</v>
      </c>
    </row>
    <row r="5049" spans="1:4" x14ac:dyDescent="0.25">
      <c r="A5049">
        <v>5979.7241610000001</v>
      </c>
      <c r="D5049">
        <v>57693</v>
      </c>
    </row>
    <row r="5050" spans="1:4" x14ac:dyDescent="0.25">
      <c r="A5050">
        <v>7377.2312380000003</v>
      </c>
      <c r="D5050">
        <v>0</v>
      </c>
    </row>
    <row r="5051" spans="1:4" x14ac:dyDescent="0.25">
      <c r="A5051">
        <v>6366.2257749999999</v>
      </c>
      <c r="D5051">
        <v>44368</v>
      </c>
    </row>
    <row r="5052" spans="1:4" x14ac:dyDescent="0.25">
      <c r="A5052">
        <v>8657.9685969999991</v>
      </c>
      <c r="D5052">
        <v>68727</v>
      </c>
    </row>
    <row r="5053" spans="1:4" x14ac:dyDescent="0.25">
      <c r="A5053">
        <v>11726.18921</v>
      </c>
      <c r="D5053">
        <v>40564</v>
      </c>
    </row>
    <row r="5054" spans="1:4" x14ac:dyDescent="0.25">
      <c r="A5054">
        <v>5780.1821970000001</v>
      </c>
      <c r="D5054">
        <v>51066</v>
      </c>
    </row>
    <row r="5055" spans="1:4" x14ac:dyDescent="0.25">
      <c r="A5055">
        <v>10058.74013</v>
      </c>
      <c r="D5055">
        <v>0</v>
      </c>
    </row>
    <row r="5056" spans="1:4" x14ac:dyDescent="0.25">
      <c r="A5056">
        <v>7072.9289710000003</v>
      </c>
      <c r="D5056">
        <v>90551</v>
      </c>
    </row>
    <row r="5057" spans="1:4" x14ac:dyDescent="0.25">
      <c r="A5057">
        <v>4787.2065860000002</v>
      </c>
      <c r="D5057">
        <v>0</v>
      </c>
    </row>
    <row r="5058" spans="1:4" x14ac:dyDescent="0.25">
      <c r="A5058">
        <v>3013.4394510000002</v>
      </c>
      <c r="D5058">
        <v>21353</v>
      </c>
    </row>
    <row r="5059" spans="1:4" x14ac:dyDescent="0.25">
      <c r="A5059">
        <v>3472.3699959999999</v>
      </c>
      <c r="D5059">
        <v>0</v>
      </c>
    </row>
    <row r="5060" spans="1:4" x14ac:dyDescent="0.25">
      <c r="A5060">
        <v>5380.8986359999999</v>
      </c>
      <c r="D5060">
        <v>55350</v>
      </c>
    </row>
    <row r="5061" spans="1:4" x14ac:dyDescent="0.25">
      <c r="A5061">
        <v>38230.210079999997</v>
      </c>
      <c r="D5061">
        <v>80321</v>
      </c>
    </row>
    <row r="5062" spans="1:4" x14ac:dyDescent="0.25">
      <c r="A5062">
        <v>5526.4388870000002</v>
      </c>
      <c r="D5062">
        <v>94230</v>
      </c>
    </row>
    <row r="5063" spans="1:4" x14ac:dyDescent="0.25">
      <c r="A5063">
        <v>4883.1173989999998</v>
      </c>
      <c r="D5063">
        <v>53305</v>
      </c>
    </row>
    <row r="5064" spans="1:4" x14ac:dyDescent="0.25">
      <c r="A5064">
        <v>14203.04178</v>
      </c>
      <c r="D5064">
        <v>55593</v>
      </c>
    </row>
    <row r="5065" spans="1:4" x14ac:dyDescent="0.25">
      <c r="A5065">
        <v>5745.4166299999997</v>
      </c>
      <c r="D5065">
        <v>0</v>
      </c>
    </row>
    <row r="5066" spans="1:4" x14ac:dyDescent="0.25">
      <c r="A5066">
        <v>9602.0796599999994</v>
      </c>
      <c r="D5066">
        <v>0</v>
      </c>
    </row>
    <row r="5067" spans="1:4" x14ac:dyDescent="0.25">
      <c r="A5067">
        <v>3199.7531600000002</v>
      </c>
      <c r="D5067">
        <v>0</v>
      </c>
    </row>
    <row r="5068" spans="1:4" x14ac:dyDescent="0.25">
      <c r="A5068">
        <v>2758.3298169999998</v>
      </c>
      <c r="D5068">
        <v>22158</v>
      </c>
    </row>
    <row r="5069" spans="1:4" x14ac:dyDescent="0.25">
      <c r="A5069">
        <v>2725.1926589999998</v>
      </c>
      <c r="D5069">
        <v>81605</v>
      </c>
    </row>
    <row r="5070" spans="1:4" x14ac:dyDescent="0.25">
      <c r="A5070">
        <v>5550.1499469999999</v>
      </c>
      <c r="D5070">
        <v>62219</v>
      </c>
    </row>
    <row r="5071" spans="1:4" x14ac:dyDescent="0.25">
      <c r="A5071">
        <v>2619.172388</v>
      </c>
      <c r="D5071">
        <v>15587</v>
      </c>
    </row>
    <row r="5072" spans="1:4" x14ac:dyDescent="0.25">
      <c r="A5072">
        <v>6265.3432990000001</v>
      </c>
      <c r="D5072">
        <v>0</v>
      </c>
    </row>
    <row r="5073" spans="1:4" x14ac:dyDescent="0.25">
      <c r="A5073">
        <v>12313.164839999999</v>
      </c>
      <c r="D5073">
        <v>0</v>
      </c>
    </row>
    <row r="5074" spans="1:4" x14ac:dyDescent="0.25">
      <c r="A5074">
        <v>10552.42728</v>
      </c>
      <c r="D5074">
        <v>28505</v>
      </c>
    </row>
    <row r="5075" spans="1:4" x14ac:dyDescent="0.25">
      <c r="A5075">
        <v>12022.38645</v>
      </c>
      <c r="D5075">
        <v>25918</v>
      </c>
    </row>
    <row r="5076" spans="1:4" x14ac:dyDescent="0.25">
      <c r="A5076">
        <v>9295.4111499999999</v>
      </c>
      <c r="D5076">
        <v>0</v>
      </c>
    </row>
    <row r="5077" spans="1:4" x14ac:dyDescent="0.25">
      <c r="A5077">
        <v>7440.92353</v>
      </c>
      <c r="D5077">
        <v>34137</v>
      </c>
    </row>
    <row r="5078" spans="1:4" x14ac:dyDescent="0.25">
      <c r="A5078">
        <v>10302.902889999999</v>
      </c>
      <c r="D5078">
        <v>21839</v>
      </c>
    </row>
    <row r="5079" spans="1:4" x14ac:dyDescent="0.25">
      <c r="A5079">
        <v>3508.5695329999999</v>
      </c>
      <c r="D5079">
        <v>20978</v>
      </c>
    </row>
    <row r="5080" spans="1:4" x14ac:dyDescent="0.25">
      <c r="A5080">
        <v>5761.3175330000004</v>
      </c>
      <c r="D5080">
        <v>83392</v>
      </c>
    </row>
    <row r="5081" spans="1:4" x14ac:dyDescent="0.25">
      <c r="A5081">
        <v>10280.807870000001</v>
      </c>
      <c r="D5081">
        <v>73661</v>
      </c>
    </row>
    <row r="5082" spans="1:4" x14ac:dyDescent="0.25">
      <c r="A5082">
        <v>4783.9177520000003</v>
      </c>
      <c r="D5082">
        <v>49793</v>
      </c>
    </row>
    <row r="5083" spans="1:4" x14ac:dyDescent="0.25">
      <c r="A5083">
        <v>2142.8922729999999</v>
      </c>
      <c r="D5083">
        <v>0</v>
      </c>
    </row>
    <row r="5084" spans="1:4" x14ac:dyDescent="0.25">
      <c r="A5084">
        <v>8738.2996289999992</v>
      </c>
      <c r="D5084">
        <v>91890</v>
      </c>
    </row>
    <row r="5085" spans="1:4" x14ac:dyDescent="0.25">
      <c r="A5085">
        <v>4468.2209000000003</v>
      </c>
      <c r="D5085">
        <v>0</v>
      </c>
    </row>
    <row r="5086" spans="1:4" x14ac:dyDescent="0.25">
      <c r="A5086">
        <v>11315.203729999999</v>
      </c>
      <c r="D5086">
        <v>11885</v>
      </c>
    </row>
    <row r="5087" spans="1:4" x14ac:dyDescent="0.25">
      <c r="A5087">
        <v>21886.196260000001</v>
      </c>
      <c r="D5087">
        <v>43000</v>
      </c>
    </row>
    <row r="5088" spans="1:4" x14ac:dyDescent="0.25">
      <c r="A5088">
        <v>7681.5517769999997</v>
      </c>
      <c r="D5088">
        <v>90043</v>
      </c>
    </row>
    <row r="5089" spans="1:4" x14ac:dyDescent="0.25">
      <c r="A5089">
        <v>16702.699140000001</v>
      </c>
      <c r="D5089">
        <v>0</v>
      </c>
    </row>
    <row r="5090" spans="1:4" x14ac:dyDescent="0.25">
      <c r="A5090">
        <v>5015.0094719999997</v>
      </c>
      <c r="D5090">
        <v>48567</v>
      </c>
    </row>
    <row r="5091" spans="1:4" x14ac:dyDescent="0.25">
      <c r="A5091">
        <v>5776.338737</v>
      </c>
      <c r="D5091">
        <v>27510</v>
      </c>
    </row>
    <row r="5092" spans="1:4" x14ac:dyDescent="0.25">
      <c r="A5092">
        <v>2777.5254030000001</v>
      </c>
      <c r="D5092">
        <v>59124</v>
      </c>
    </row>
    <row r="5093" spans="1:4" x14ac:dyDescent="0.25">
      <c r="A5093">
        <v>4127.4952540000004</v>
      </c>
      <c r="D5093">
        <v>0</v>
      </c>
    </row>
    <row r="5094" spans="1:4" x14ac:dyDescent="0.25">
      <c r="A5094">
        <v>6670.8506379999999</v>
      </c>
      <c r="D5094">
        <v>56531</v>
      </c>
    </row>
    <row r="5095" spans="1:4" x14ac:dyDescent="0.25">
      <c r="A5095">
        <v>14741.760920000001</v>
      </c>
      <c r="D5095">
        <v>0</v>
      </c>
    </row>
    <row r="5096" spans="1:4" x14ac:dyDescent="0.25">
      <c r="A5096">
        <v>38320.820169999999</v>
      </c>
      <c r="D5096">
        <v>45277</v>
      </c>
    </row>
    <row r="5097" spans="1:4" x14ac:dyDescent="0.25">
      <c r="A5097">
        <v>2064.6979550000001</v>
      </c>
      <c r="D5097">
        <v>0</v>
      </c>
    </row>
    <row r="5098" spans="1:4" x14ac:dyDescent="0.25">
      <c r="A5098">
        <v>5504.1390330000004</v>
      </c>
      <c r="D5098">
        <v>0</v>
      </c>
    </row>
    <row r="5099" spans="1:4" x14ac:dyDescent="0.25">
      <c r="A5099">
        <v>5096.6732229999998</v>
      </c>
      <c r="D5099">
        <v>22886</v>
      </c>
    </row>
    <row r="5100" spans="1:4" x14ac:dyDescent="0.25">
      <c r="A5100">
        <v>7995.4412629999997</v>
      </c>
      <c r="D5100">
        <v>66685</v>
      </c>
    </row>
    <row r="5101" spans="1:4" x14ac:dyDescent="0.25">
      <c r="A5101">
        <v>5674.1364450000001</v>
      </c>
      <c r="D5101">
        <v>65775</v>
      </c>
    </row>
    <row r="5102" spans="1:4" x14ac:dyDescent="0.25">
      <c r="A5102">
        <v>2886.232446</v>
      </c>
      <c r="D5102">
        <v>52972</v>
      </c>
    </row>
    <row r="5103" spans="1:4" x14ac:dyDescent="0.25">
      <c r="A5103">
        <v>5794.6827240000002</v>
      </c>
      <c r="D5103">
        <v>52979</v>
      </c>
    </row>
    <row r="5104" spans="1:4" x14ac:dyDescent="0.25">
      <c r="A5104">
        <v>10706.66957</v>
      </c>
      <c r="D5104">
        <v>55436</v>
      </c>
    </row>
    <row r="5105" spans="1:4" x14ac:dyDescent="0.25">
      <c r="A5105">
        <v>5320.6149759999998</v>
      </c>
      <c r="D5105">
        <v>32116</v>
      </c>
    </row>
    <row r="5106" spans="1:4" x14ac:dyDescent="0.25">
      <c r="A5106">
        <v>20498.83124</v>
      </c>
      <c r="D5106">
        <v>56070</v>
      </c>
    </row>
    <row r="5107" spans="1:4" x14ac:dyDescent="0.25">
      <c r="A5107">
        <v>4628.2808869999999</v>
      </c>
      <c r="D5107">
        <v>0</v>
      </c>
    </row>
    <row r="5108" spans="1:4" x14ac:dyDescent="0.25">
      <c r="A5108">
        <v>27287.50099</v>
      </c>
      <c r="D5108">
        <v>0</v>
      </c>
    </row>
    <row r="5109" spans="1:4" x14ac:dyDescent="0.25">
      <c r="A5109">
        <v>4029.7233249999999</v>
      </c>
      <c r="D5109">
        <v>93621</v>
      </c>
    </row>
    <row r="5110" spans="1:4" x14ac:dyDescent="0.25">
      <c r="A5110">
        <v>2744.0838629999998</v>
      </c>
      <c r="D5110">
        <v>79192</v>
      </c>
    </row>
    <row r="5111" spans="1:4" x14ac:dyDescent="0.25">
      <c r="A5111">
        <v>35444.314039999997</v>
      </c>
      <c r="D5111">
        <v>96853</v>
      </c>
    </row>
    <row r="5112" spans="1:4" x14ac:dyDescent="0.25">
      <c r="A5112">
        <v>2858.9920360000001</v>
      </c>
      <c r="D5112">
        <v>0</v>
      </c>
    </row>
    <row r="5113" spans="1:4" x14ac:dyDescent="0.25">
      <c r="A5113">
        <v>5862.8032949999997</v>
      </c>
      <c r="D5113">
        <v>75121</v>
      </c>
    </row>
    <row r="5114" spans="1:4" x14ac:dyDescent="0.25">
      <c r="A5114">
        <v>4031.539471</v>
      </c>
      <c r="D5114">
        <v>0</v>
      </c>
    </row>
    <row r="5115" spans="1:4" x14ac:dyDescent="0.25">
      <c r="A5115">
        <v>7553.225007</v>
      </c>
      <c r="D5115">
        <v>69959</v>
      </c>
    </row>
    <row r="5116" spans="1:4" x14ac:dyDescent="0.25">
      <c r="A5116">
        <v>16699.461579999999</v>
      </c>
      <c r="D5116">
        <v>81400</v>
      </c>
    </row>
    <row r="5117" spans="1:4" x14ac:dyDescent="0.25">
      <c r="A5117">
        <v>3233.2620489999999</v>
      </c>
      <c r="D5117">
        <v>0</v>
      </c>
    </row>
    <row r="5118" spans="1:4" x14ac:dyDescent="0.25">
      <c r="A5118">
        <v>5640.7297669999998</v>
      </c>
      <c r="D5118">
        <v>67523</v>
      </c>
    </row>
    <row r="5119" spans="1:4" x14ac:dyDescent="0.25">
      <c r="A5119">
        <v>8678.5082939999993</v>
      </c>
      <c r="D5119">
        <v>62366</v>
      </c>
    </row>
    <row r="5120" spans="1:4" x14ac:dyDescent="0.25">
      <c r="A5120">
        <v>10339.59799</v>
      </c>
      <c r="D5120">
        <v>67134</v>
      </c>
    </row>
    <row r="5121" spans="1:4" x14ac:dyDescent="0.25">
      <c r="A5121">
        <v>3746.7516249999999</v>
      </c>
      <c r="D5121">
        <v>41479</v>
      </c>
    </row>
    <row r="5122" spans="1:4" x14ac:dyDescent="0.25">
      <c r="A5122">
        <v>2571.260863</v>
      </c>
      <c r="D5122">
        <v>29697</v>
      </c>
    </row>
    <row r="5123" spans="1:4" x14ac:dyDescent="0.25">
      <c r="A5123">
        <v>4428.031583</v>
      </c>
      <c r="D5123">
        <v>58577</v>
      </c>
    </row>
    <row r="5124" spans="1:4" x14ac:dyDescent="0.25">
      <c r="A5124">
        <v>7413.3867289999998</v>
      </c>
      <c r="D5124">
        <v>0</v>
      </c>
    </row>
    <row r="5125" spans="1:4" x14ac:dyDescent="0.25">
      <c r="A5125">
        <v>4768.9559239999999</v>
      </c>
      <c r="D5125">
        <v>51144</v>
      </c>
    </row>
    <row r="5126" spans="1:4" x14ac:dyDescent="0.25">
      <c r="A5126">
        <v>6035.0863360000003</v>
      </c>
      <c r="D5126">
        <v>29587</v>
      </c>
    </row>
    <row r="5127" spans="1:4" x14ac:dyDescent="0.25">
      <c r="A5127">
        <v>16280.19859</v>
      </c>
      <c r="D5127">
        <v>0</v>
      </c>
    </row>
    <row r="5128" spans="1:4" x14ac:dyDescent="0.25">
      <c r="A5128">
        <v>9024.1991589999998</v>
      </c>
      <c r="D5128">
        <v>71499</v>
      </c>
    </row>
    <row r="5129" spans="1:4" x14ac:dyDescent="0.25">
      <c r="A5129">
        <v>7495.6766580000003</v>
      </c>
      <c r="D5129">
        <v>0</v>
      </c>
    </row>
    <row r="5130" spans="1:4" x14ac:dyDescent="0.25">
      <c r="A5130">
        <v>12520.979069999999</v>
      </c>
      <c r="D5130">
        <v>0</v>
      </c>
    </row>
    <row r="5131" spans="1:4" x14ac:dyDescent="0.25">
      <c r="A5131">
        <v>2552.0387660000001</v>
      </c>
      <c r="D5131">
        <v>75740</v>
      </c>
    </row>
    <row r="5132" spans="1:4" x14ac:dyDescent="0.25">
      <c r="A5132">
        <v>16887.79708</v>
      </c>
      <c r="D5132">
        <v>53262</v>
      </c>
    </row>
    <row r="5133" spans="1:4" x14ac:dyDescent="0.25">
      <c r="A5133">
        <v>3038.8299919999999</v>
      </c>
      <c r="D5133">
        <v>75180</v>
      </c>
    </row>
    <row r="5134" spans="1:4" x14ac:dyDescent="0.25">
      <c r="A5134">
        <v>4455.5181009999997</v>
      </c>
      <c r="D5134">
        <v>31196</v>
      </c>
    </row>
    <row r="5135" spans="1:4" x14ac:dyDescent="0.25">
      <c r="A5135">
        <v>11972.782310000001</v>
      </c>
      <c r="D5135">
        <v>0</v>
      </c>
    </row>
    <row r="5136" spans="1:4" x14ac:dyDescent="0.25">
      <c r="A5136">
        <v>8513.6974140000002</v>
      </c>
      <c r="D5136">
        <v>34505</v>
      </c>
    </row>
    <row r="5137" spans="1:4" x14ac:dyDescent="0.25">
      <c r="A5137">
        <v>9085.2049910000005</v>
      </c>
      <c r="D5137">
        <v>0</v>
      </c>
    </row>
    <row r="5138" spans="1:4" x14ac:dyDescent="0.25">
      <c r="A5138">
        <v>24096.236949999999</v>
      </c>
      <c r="D5138">
        <v>0</v>
      </c>
    </row>
    <row r="5139" spans="1:4" x14ac:dyDescent="0.25">
      <c r="A5139">
        <v>9095.0498680000001</v>
      </c>
      <c r="D5139">
        <v>37937</v>
      </c>
    </row>
    <row r="5140" spans="1:4" x14ac:dyDescent="0.25">
      <c r="A5140">
        <v>21418.355439999999</v>
      </c>
      <c r="D5140">
        <v>21897</v>
      </c>
    </row>
    <row r="5141" spans="1:4" x14ac:dyDescent="0.25">
      <c r="A5141">
        <v>10714.21449</v>
      </c>
      <c r="D5141">
        <v>55994</v>
      </c>
    </row>
    <row r="5142" spans="1:4" x14ac:dyDescent="0.25">
      <c r="A5142">
        <v>9986.6611109999994</v>
      </c>
      <c r="D5142">
        <v>24067</v>
      </c>
    </row>
    <row r="5143" spans="1:4" x14ac:dyDescent="0.25">
      <c r="A5143">
        <v>7908.6694859999998</v>
      </c>
      <c r="D5143">
        <v>43630</v>
      </c>
    </row>
    <row r="5144" spans="1:4" x14ac:dyDescent="0.25">
      <c r="A5144">
        <v>4869.5964430000004</v>
      </c>
      <c r="D5144">
        <v>23811</v>
      </c>
    </row>
    <row r="5145" spans="1:4" x14ac:dyDescent="0.25">
      <c r="A5145">
        <v>2121.6470530000001</v>
      </c>
      <c r="D5145">
        <v>0</v>
      </c>
    </row>
    <row r="5146" spans="1:4" x14ac:dyDescent="0.25">
      <c r="A5146">
        <v>6328.1809240000002</v>
      </c>
      <c r="D5146">
        <v>0</v>
      </c>
    </row>
    <row r="5147" spans="1:4" x14ac:dyDescent="0.25">
      <c r="A5147">
        <v>4340.8587969999999</v>
      </c>
      <c r="D5147">
        <v>0</v>
      </c>
    </row>
    <row r="5148" spans="1:4" x14ac:dyDescent="0.25">
      <c r="A5148">
        <v>6279.8167290000001</v>
      </c>
      <c r="D5148">
        <v>50562</v>
      </c>
    </row>
    <row r="5149" spans="1:4" x14ac:dyDescent="0.25">
      <c r="A5149">
        <v>11981.98481</v>
      </c>
      <c r="D5149">
        <v>21514</v>
      </c>
    </row>
    <row r="5150" spans="1:4" x14ac:dyDescent="0.25">
      <c r="A5150">
        <v>22235.010109999999</v>
      </c>
      <c r="D5150">
        <v>80355</v>
      </c>
    </row>
    <row r="5151" spans="1:4" x14ac:dyDescent="0.25">
      <c r="A5151">
        <v>8646.5041089999995</v>
      </c>
      <c r="D5151">
        <v>64125</v>
      </c>
    </row>
    <row r="5152" spans="1:4" x14ac:dyDescent="0.25">
      <c r="A5152">
        <v>2444.3295349999999</v>
      </c>
      <c r="D5152">
        <v>83800</v>
      </c>
    </row>
    <row r="5153" spans="1:4" x14ac:dyDescent="0.25">
      <c r="A5153">
        <v>5070.3524079999997</v>
      </c>
      <c r="D5153">
        <v>23840</v>
      </c>
    </row>
    <row r="5154" spans="1:4" x14ac:dyDescent="0.25">
      <c r="A5154">
        <v>5647.1458089999996</v>
      </c>
      <c r="D5154">
        <v>54834</v>
      </c>
    </row>
    <row r="5155" spans="1:4" x14ac:dyDescent="0.25">
      <c r="A5155">
        <v>13345.13545</v>
      </c>
      <c r="D5155">
        <v>80277</v>
      </c>
    </row>
    <row r="5156" spans="1:4" x14ac:dyDescent="0.25">
      <c r="A5156">
        <v>13297.63587</v>
      </c>
      <c r="D5156">
        <v>88430</v>
      </c>
    </row>
    <row r="5157" spans="1:4" x14ac:dyDescent="0.25">
      <c r="A5157">
        <v>7031.785183</v>
      </c>
      <c r="D5157">
        <v>26255</v>
      </c>
    </row>
    <row r="5158" spans="1:4" x14ac:dyDescent="0.25">
      <c r="A5158">
        <v>3615.8898049999998</v>
      </c>
      <c r="D5158">
        <v>0</v>
      </c>
    </row>
    <row r="5159" spans="1:4" x14ac:dyDescent="0.25">
      <c r="A5159">
        <v>14120.035620000001</v>
      </c>
      <c r="D5159">
        <v>95715</v>
      </c>
    </row>
    <row r="5160" spans="1:4" x14ac:dyDescent="0.25">
      <c r="A5160">
        <v>2155.209879</v>
      </c>
      <c r="D5160">
        <v>0</v>
      </c>
    </row>
    <row r="5161" spans="1:4" x14ac:dyDescent="0.25">
      <c r="A5161">
        <v>2748.8510809999998</v>
      </c>
      <c r="D5161">
        <v>32437</v>
      </c>
    </row>
    <row r="5162" spans="1:4" x14ac:dyDescent="0.25">
      <c r="A5162">
        <v>5087.0152870000002</v>
      </c>
      <c r="D5162">
        <v>22726</v>
      </c>
    </row>
    <row r="5163" spans="1:4" x14ac:dyDescent="0.25">
      <c r="A5163">
        <v>14031.70314</v>
      </c>
      <c r="D5163">
        <v>58092</v>
      </c>
    </row>
    <row r="5164" spans="1:4" x14ac:dyDescent="0.25">
      <c r="A5164">
        <v>8656.396659</v>
      </c>
      <c r="D5164">
        <v>83365</v>
      </c>
    </row>
    <row r="5165" spans="1:4" x14ac:dyDescent="0.25">
      <c r="A5165">
        <v>4861.4930169999998</v>
      </c>
      <c r="D5165">
        <v>12153</v>
      </c>
    </row>
    <row r="5166" spans="1:4" x14ac:dyDescent="0.25">
      <c r="A5166">
        <v>19174.63407</v>
      </c>
      <c r="D5166">
        <v>74028</v>
      </c>
    </row>
    <row r="5167" spans="1:4" x14ac:dyDescent="0.25">
      <c r="A5167">
        <v>7089.6839600000003</v>
      </c>
      <c r="D5167">
        <v>52707</v>
      </c>
    </row>
    <row r="5168" spans="1:4" x14ac:dyDescent="0.25">
      <c r="A5168">
        <v>6802.0671300000004</v>
      </c>
      <c r="D5168">
        <v>47451</v>
      </c>
    </row>
    <row r="5169" spans="1:4" x14ac:dyDescent="0.25">
      <c r="A5169">
        <v>2359.4235990000002</v>
      </c>
      <c r="D5169">
        <v>19864</v>
      </c>
    </row>
    <row r="5170" spans="1:4" x14ac:dyDescent="0.25">
      <c r="A5170">
        <v>15114.402410000001</v>
      </c>
      <c r="D5170">
        <v>28513</v>
      </c>
    </row>
    <row r="5171" spans="1:4" x14ac:dyDescent="0.25">
      <c r="A5171">
        <v>2926.829158</v>
      </c>
      <c r="D5171">
        <v>26242</v>
      </c>
    </row>
    <row r="5172" spans="1:4" x14ac:dyDescent="0.25">
      <c r="A5172">
        <v>13014.23496</v>
      </c>
      <c r="D5172">
        <v>55067</v>
      </c>
    </row>
    <row r="5173" spans="1:4" x14ac:dyDescent="0.25">
      <c r="A5173">
        <v>7901.6979190000002</v>
      </c>
      <c r="D5173">
        <v>62291</v>
      </c>
    </row>
    <row r="5174" spans="1:4" x14ac:dyDescent="0.25">
      <c r="A5174">
        <v>13406.92021</v>
      </c>
      <c r="D5174">
        <v>25048</v>
      </c>
    </row>
    <row r="5175" spans="1:4" x14ac:dyDescent="0.25">
      <c r="A5175">
        <v>6106.9419809999999</v>
      </c>
      <c r="D5175">
        <v>16654</v>
      </c>
    </row>
    <row r="5176" spans="1:4" x14ac:dyDescent="0.25">
      <c r="A5176">
        <v>12321.836149999999</v>
      </c>
      <c r="D5176">
        <v>26887</v>
      </c>
    </row>
    <row r="5177" spans="1:4" x14ac:dyDescent="0.25">
      <c r="A5177">
        <v>19338.529299999998</v>
      </c>
      <c r="D5177">
        <v>22784</v>
      </c>
    </row>
    <row r="5178" spans="1:4" x14ac:dyDescent="0.25">
      <c r="A5178">
        <v>5431.371279</v>
      </c>
      <c r="D5178">
        <v>49345</v>
      </c>
    </row>
    <row r="5179" spans="1:4" x14ac:dyDescent="0.25">
      <c r="A5179">
        <v>7329.8287760000003</v>
      </c>
      <c r="D5179">
        <v>0</v>
      </c>
    </row>
    <row r="5180" spans="1:4" x14ac:dyDescent="0.25">
      <c r="A5180">
        <v>3484.1416410000002</v>
      </c>
      <c r="D5180">
        <v>34307</v>
      </c>
    </row>
    <row r="5181" spans="1:4" x14ac:dyDescent="0.25">
      <c r="A5181">
        <v>6964.0517970000001</v>
      </c>
      <c r="D5181">
        <v>0</v>
      </c>
    </row>
    <row r="5182" spans="1:4" x14ac:dyDescent="0.25">
      <c r="A5182">
        <v>25253.101979999999</v>
      </c>
      <c r="D5182">
        <v>44096</v>
      </c>
    </row>
    <row r="5183" spans="1:4" x14ac:dyDescent="0.25">
      <c r="A5183">
        <v>2523.6547430000001</v>
      </c>
      <c r="D5183">
        <v>43204</v>
      </c>
    </row>
    <row r="5184" spans="1:4" x14ac:dyDescent="0.25">
      <c r="A5184">
        <v>17349.03226</v>
      </c>
      <c r="D5184">
        <v>0</v>
      </c>
    </row>
    <row r="5185" spans="1:4" x14ac:dyDescent="0.25">
      <c r="A5185">
        <v>4058.6687360000001</v>
      </c>
      <c r="D5185">
        <v>0</v>
      </c>
    </row>
    <row r="5186" spans="1:4" x14ac:dyDescent="0.25">
      <c r="A5186">
        <v>4742.6172889999998</v>
      </c>
      <c r="D5186">
        <v>78596</v>
      </c>
    </row>
    <row r="5187" spans="1:4" x14ac:dyDescent="0.25">
      <c r="A5187">
        <v>4363.5994179999998</v>
      </c>
      <c r="D5187">
        <v>38925</v>
      </c>
    </row>
    <row r="5188" spans="1:4" x14ac:dyDescent="0.25">
      <c r="A5188">
        <v>9048.9834470000005</v>
      </c>
      <c r="D5188">
        <v>0</v>
      </c>
    </row>
    <row r="5189" spans="1:4" x14ac:dyDescent="0.25">
      <c r="A5189">
        <v>4210.0967389999996</v>
      </c>
      <c r="D5189">
        <v>21885</v>
      </c>
    </row>
    <row r="5190" spans="1:4" x14ac:dyDescent="0.25">
      <c r="A5190">
        <v>5241.142484</v>
      </c>
      <c r="D5190">
        <v>48345</v>
      </c>
    </row>
    <row r="5191" spans="1:4" x14ac:dyDescent="0.25">
      <c r="A5191">
        <v>2481.842224</v>
      </c>
      <c r="D5191">
        <v>77993</v>
      </c>
    </row>
    <row r="5192" spans="1:4" x14ac:dyDescent="0.25">
      <c r="A5192">
        <v>3585.9429949999999</v>
      </c>
      <c r="D5192">
        <v>25748</v>
      </c>
    </row>
    <row r="5193" spans="1:4" x14ac:dyDescent="0.25">
      <c r="A5193">
        <v>5498.9406790000003</v>
      </c>
      <c r="D5193">
        <v>22520</v>
      </c>
    </row>
    <row r="5194" spans="1:4" x14ac:dyDescent="0.25">
      <c r="A5194">
        <v>10377.368420000001</v>
      </c>
      <c r="D5194">
        <v>0</v>
      </c>
    </row>
    <row r="5195" spans="1:4" x14ac:dyDescent="0.25">
      <c r="A5195">
        <v>2589.695091</v>
      </c>
      <c r="D5195">
        <v>0</v>
      </c>
    </row>
    <row r="5196" spans="1:4" x14ac:dyDescent="0.25">
      <c r="A5196">
        <v>9312.5850339999997</v>
      </c>
      <c r="D5196">
        <v>75986</v>
      </c>
    </row>
    <row r="5197" spans="1:4" x14ac:dyDescent="0.25">
      <c r="A5197">
        <v>14396.24222</v>
      </c>
      <c r="D5197">
        <v>0</v>
      </c>
    </row>
    <row r="5198" spans="1:4" x14ac:dyDescent="0.25">
      <c r="A5198">
        <v>31920.76916</v>
      </c>
      <c r="D5198">
        <v>58542</v>
      </c>
    </row>
    <row r="5199" spans="1:4" x14ac:dyDescent="0.25">
      <c r="A5199">
        <v>4921.3250840000001</v>
      </c>
      <c r="D5199">
        <v>43640</v>
      </c>
    </row>
    <row r="5200" spans="1:4" x14ac:dyDescent="0.25">
      <c r="A5200">
        <v>25805.505990000001</v>
      </c>
      <c r="D5200">
        <v>86901</v>
      </c>
    </row>
    <row r="5201" spans="1:4" x14ac:dyDescent="0.25">
      <c r="A5201">
        <v>5963.8183060000001</v>
      </c>
      <c r="D5201">
        <v>94115</v>
      </c>
    </row>
    <row r="5202" spans="1:4" x14ac:dyDescent="0.25">
      <c r="A5202">
        <v>8923.1131119999991</v>
      </c>
      <c r="D5202">
        <v>0</v>
      </c>
    </row>
    <row r="5203" spans="1:4" x14ac:dyDescent="0.25">
      <c r="A5203">
        <v>5214.9710070000001</v>
      </c>
      <c r="D5203">
        <v>65375</v>
      </c>
    </row>
    <row r="5204" spans="1:4" x14ac:dyDescent="0.25">
      <c r="A5204">
        <v>12522.53868</v>
      </c>
      <c r="D5204">
        <v>44341</v>
      </c>
    </row>
    <row r="5205" spans="1:4" x14ac:dyDescent="0.25">
      <c r="A5205">
        <v>13897.388559999999</v>
      </c>
      <c r="D5205">
        <v>24378</v>
      </c>
    </row>
    <row r="5206" spans="1:4" x14ac:dyDescent="0.25">
      <c r="A5206">
        <v>3372.4204570000002</v>
      </c>
      <c r="D5206">
        <v>93489</v>
      </c>
    </row>
    <row r="5207" spans="1:4" x14ac:dyDescent="0.25">
      <c r="A5207">
        <v>7809.5154679999996</v>
      </c>
      <c r="D5207">
        <v>69161</v>
      </c>
    </row>
    <row r="5208" spans="1:4" x14ac:dyDescent="0.25">
      <c r="A5208">
        <v>12269.41862</v>
      </c>
      <c r="D5208">
        <v>60774</v>
      </c>
    </row>
    <row r="5209" spans="1:4" x14ac:dyDescent="0.25">
      <c r="A5209">
        <v>3123.0809939999999</v>
      </c>
      <c r="D5209">
        <v>0</v>
      </c>
    </row>
    <row r="5210" spans="1:4" x14ac:dyDescent="0.25">
      <c r="A5210">
        <v>8004.2147809999997</v>
      </c>
      <c r="D5210">
        <v>54008</v>
      </c>
    </row>
    <row r="5211" spans="1:4" x14ac:dyDescent="0.25">
      <c r="A5211">
        <v>8105.8723170000003</v>
      </c>
      <c r="D5211">
        <v>0</v>
      </c>
    </row>
    <row r="5212" spans="1:4" x14ac:dyDescent="0.25">
      <c r="A5212">
        <v>2758.7038109999999</v>
      </c>
      <c r="D5212">
        <v>44619</v>
      </c>
    </row>
    <row r="5213" spans="1:4" x14ac:dyDescent="0.25">
      <c r="A5213">
        <v>3707.282365</v>
      </c>
      <c r="D5213">
        <v>16476</v>
      </c>
    </row>
    <row r="5214" spans="1:4" x14ac:dyDescent="0.25">
      <c r="A5214">
        <v>30154.681079999998</v>
      </c>
      <c r="D5214">
        <v>73359</v>
      </c>
    </row>
    <row r="5215" spans="1:4" x14ac:dyDescent="0.25">
      <c r="A5215">
        <v>8099.8384329999999</v>
      </c>
      <c r="D5215">
        <v>25949</v>
      </c>
    </row>
    <row r="5216" spans="1:4" x14ac:dyDescent="0.25">
      <c r="A5216">
        <v>2921.4904609999999</v>
      </c>
      <c r="D5216">
        <v>62018</v>
      </c>
    </row>
    <row r="5217" spans="1:4" x14ac:dyDescent="0.25">
      <c r="A5217">
        <v>14510.44376</v>
      </c>
      <c r="D5217">
        <v>41433</v>
      </c>
    </row>
    <row r="5218" spans="1:4" x14ac:dyDescent="0.25">
      <c r="A5218">
        <v>16793.9728</v>
      </c>
      <c r="D5218">
        <v>0</v>
      </c>
    </row>
    <row r="5219" spans="1:4" x14ac:dyDescent="0.25">
      <c r="A5219">
        <v>5332.4626939999998</v>
      </c>
      <c r="D5219">
        <v>68931</v>
      </c>
    </row>
    <row r="5220" spans="1:4" x14ac:dyDescent="0.25">
      <c r="A5220">
        <v>10025.91827</v>
      </c>
      <c r="D5220">
        <v>0</v>
      </c>
    </row>
    <row r="5221" spans="1:4" x14ac:dyDescent="0.25">
      <c r="A5221">
        <v>6875.6061330000002</v>
      </c>
      <c r="D5221">
        <v>0</v>
      </c>
    </row>
    <row r="5222" spans="1:4" x14ac:dyDescent="0.25">
      <c r="A5222">
        <v>2272.3073100000001</v>
      </c>
      <c r="D5222">
        <v>0</v>
      </c>
    </row>
    <row r="5223" spans="1:4" x14ac:dyDescent="0.25">
      <c r="A5223">
        <v>8923.1548029999994</v>
      </c>
      <c r="D5223">
        <v>98044</v>
      </c>
    </row>
    <row r="5224" spans="1:4" x14ac:dyDescent="0.25">
      <c r="A5224">
        <v>16484.016439999999</v>
      </c>
      <c r="D5224">
        <v>91354</v>
      </c>
    </row>
    <row r="5225" spans="1:4" x14ac:dyDescent="0.25">
      <c r="A5225">
        <v>6860.5926360000003</v>
      </c>
      <c r="D5225">
        <v>0</v>
      </c>
    </row>
    <row r="5226" spans="1:4" x14ac:dyDescent="0.25">
      <c r="A5226">
        <v>12947.68269</v>
      </c>
      <c r="D5226">
        <v>15083</v>
      </c>
    </row>
    <row r="5227" spans="1:4" x14ac:dyDescent="0.25">
      <c r="A5227">
        <v>13786.702719999999</v>
      </c>
      <c r="D5227">
        <v>0</v>
      </c>
    </row>
    <row r="5228" spans="1:4" x14ac:dyDescent="0.25">
      <c r="A5228">
        <v>7706.0326359999999</v>
      </c>
      <c r="D5228">
        <v>0</v>
      </c>
    </row>
    <row r="5229" spans="1:4" x14ac:dyDescent="0.25">
      <c r="A5229">
        <v>8520.1458010000006</v>
      </c>
      <c r="D5229">
        <v>0</v>
      </c>
    </row>
    <row r="5230" spans="1:4" x14ac:dyDescent="0.25">
      <c r="A5230">
        <v>2242.2260550000001</v>
      </c>
      <c r="D5230">
        <v>0</v>
      </c>
    </row>
    <row r="5231" spans="1:4" x14ac:dyDescent="0.25">
      <c r="A5231">
        <v>27069.496739999999</v>
      </c>
      <c r="D5231">
        <v>22955</v>
      </c>
    </row>
    <row r="5232" spans="1:4" x14ac:dyDescent="0.25">
      <c r="A5232">
        <v>20579.691569999999</v>
      </c>
      <c r="D5232">
        <v>0</v>
      </c>
    </row>
    <row r="5233" spans="1:4" x14ac:dyDescent="0.25">
      <c r="A5233">
        <v>2465.6166309999999</v>
      </c>
      <c r="D5233">
        <v>51641</v>
      </c>
    </row>
    <row r="5234" spans="1:4" x14ac:dyDescent="0.25">
      <c r="A5234">
        <v>9052.951051</v>
      </c>
      <c r="D5234">
        <v>10211</v>
      </c>
    </row>
    <row r="5235" spans="1:4" x14ac:dyDescent="0.25">
      <c r="A5235">
        <v>2546.3646680000002</v>
      </c>
      <c r="D5235">
        <v>0</v>
      </c>
    </row>
    <row r="5236" spans="1:4" x14ac:dyDescent="0.25">
      <c r="A5236">
        <v>3007.3862479999998</v>
      </c>
      <c r="D5236">
        <v>0</v>
      </c>
    </row>
    <row r="5237" spans="1:4" x14ac:dyDescent="0.25">
      <c r="A5237">
        <v>27789.692350000001</v>
      </c>
      <c r="D5237">
        <v>33806</v>
      </c>
    </row>
    <row r="5238" spans="1:4" x14ac:dyDescent="0.25">
      <c r="A5238">
        <v>6289.0149590000001</v>
      </c>
      <c r="D5238">
        <v>50269</v>
      </c>
    </row>
    <row r="5239" spans="1:4" x14ac:dyDescent="0.25">
      <c r="A5239">
        <v>3954.3445339999998</v>
      </c>
      <c r="D5239">
        <v>18375</v>
      </c>
    </row>
    <row r="5240" spans="1:4" x14ac:dyDescent="0.25">
      <c r="A5240">
        <v>7583.1896379999998</v>
      </c>
      <c r="D5240">
        <v>24133</v>
      </c>
    </row>
    <row r="5241" spans="1:4" x14ac:dyDescent="0.25">
      <c r="A5241">
        <v>6186.4978309999997</v>
      </c>
      <c r="D5241">
        <v>88375</v>
      </c>
    </row>
    <row r="5242" spans="1:4" x14ac:dyDescent="0.25">
      <c r="A5242">
        <v>5757.442258</v>
      </c>
      <c r="D5242">
        <v>88997</v>
      </c>
    </row>
    <row r="5243" spans="1:4" x14ac:dyDescent="0.25">
      <c r="A5243">
        <v>4473.8839989999997</v>
      </c>
      <c r="D5243">
        <v>0</v>
      </c>
    </row>
    <row r="5244" spans="1:4" x14ac:dyDescent="0.25">
      <c r="A5244">
        <v>4786.009693</v>
      </c>
      <c r="D5244">
        <v>23402</v>
      </c>
    </row>
    <row r="5245" spans="1:4" x14ac:dyDescent="0.25">
      <c r="A5245">
        <v>12244.9049</v>
      </c>
      <c r="D5245">
        <v>46396</v>
      </c>
    </row>
    <row r="5246" spans="1:4" x14ac:dyDescent="0.25">
      <c r="A5246">
        <v>7121.0804120000003</v>
      </c>
      <c r="D5246">
        <v>0</v>
      </c>
    </row>
    <row r="5247" spans="1:4" x14ac:dyDescent="0.25">
      <c r="A5247">
        <v>7547.7628219999997</v>
      </c>
      <c r="D5247">
        <v>0</v>
      </c>
    </row>
    <row r="5248" spans="1:4" x14ac:dyDescent="0.25">
      <c r="A5248">
        <v>20380.06652</v>
      </c>
      <c r="D5248">
        <v>33175</v>
      </c>
    </row>
    <row r="5249" spans="1:4" x14ac:dyDescent="0.25">
      <c r="A5249">
        <v>9011.7648649999992</v>
      </c>
      <c r="D5249">
        <v>63885</v>
      </c>
    </row>
    <row r="5250" spans="1:4" x14ac:dyDescent="0.25">
      <c r="A5250">
        <v>20096.893370000002</v>
      </c>
      <c r="D5250">
        <v>92766</v>
      </c>
    </row>
    <row r="5251" spans="1:4" x14ac:dyDescent="0.25">
      <c r="A5251">
        <v>4786.8893470000003</v>
      </c>
      <c r="D5251">
        <v>45515</v>
      </c>
    </row>
    <row r="5252" spans="1:4" x14ac:dyDescent="0.25">
      <c r="A5252">
        <v>11578.12643</v>
      </c>
      <c r="D5252">
        <v>0</v>
      </c>
    </row>
    <row r="5253" spans="1:4" x14ac:dyDescent="0.25">
      <c r="A5253">
        <v>2719.4315360000001</v>
      </c>
      <c r="D5253">
        <v>37703</v>
      </c>
    </row>
    <row r="5254" spans="1:4" x14ac:dyDescent="0.25">
      <c r="A5254">
        <v>4760.941906</v>
      </c>
      <c r="D5254">
        <v>0</v>
      </c>
    </row>
    <row r="5255" spans="1:4" x14ac:dyDescent="0.25">
      <c r="A5255">
        <v>8701.3637629999994</v>
      </c>
      <c r="D5255">
        <v>0</v>
      </c>
    </row>
    <row r="5256" spans="1:4" x14ac:dyDescent="0.25">
      <c r="A5256">
        <v>2659.4950859999999</v>
      </c>
      <c r="D5256">
        <v>64987</v>
      </c>
    </row>
    <row r="5257" spans="1:4" x14ac:dyDescent="0.25">
      <c r="A5257">
        <v>5139.5614219999998</v>
      </c>
      <c r="D5257">
        <v>73180</v>
      </c>
    </row>
    <row r="5258" spans="1:4" x14ac:dyDescent="0.25">
      <c r="A5258">
        <v>20096.893370000002</v>
      </c>
      <c r="D5258">
        <v>92766</v>
      </c>
    </row>
    <row r="5259" spans="1:4" x14ac:dyDescent="0.25">
      <c r="A5259">
        <v>4025.0955330000002</v>
      </c>
      <c r="D5259">
        <v>0</v>
      </c>
    </row>
    <row r="5260" spans="1:4" x14ac:dyDescent="0.25">
      <c r="A5260">
        <v>2771.0450310000001</v>
      </c>
      <c r="D5260">
        <v>50071</v>
      </c>
    </row>
    <row r="5261" spans="1:4" x14ac:dyDescent="0.25">
      <c r="A5261">
        <v>6745.886896</v>
      </c>
      <c r="D5261">
        <v>53058</v>
      </c>
    </row>
    <row r="5262" spans="1:4" x14ac:dyDescent="0.25">
      <c r="A5262">
        <v>9259.7157979999993</v>
      </c>
      <c r="D5262">
        <v>0</v>
      </c>
    </row>
    <row r="5263" spans="1:4" x14ac:dyDescent="0.25">
      <c r="A5263">
        <v>8467.2672320000001</v>
      </c>
      <c r="D5263">
        <v>16370</v>
      </c>
    </row>
    <row r="5264" spans="1:4" x14ac:dyDescent="0.25">
      <c r="A5264">
        <v>22762.214790000002</v>
      </c>
      <c r="D5264">
        <v>70521</v>
      </c>
    </row>
    <row r="5265" spans="1:4" x14ac:dyDescent="0.25">
      <c r="A5265">
        <v>9332.4949820000002</v>
      </c>
      <c r="D5265">
        <v>58007</v>
      </c>
    </row>
    <row r="5266" spans="1:4" x14ac:dyDescent="0.25">
      <c r="A5266">
        <v>7100.3251</v>
      </c>
      <c r="D5266">
        <v>31670</v>
      </c>
    </row>
    <row r="5267" spans="1:4" x14ac:dyDescent="0.25">
      <c r="A5267">
        <v>8007.3993760000003</v>
      </c>
      <c r="D5267">
        <v>0</v>
      </c>
    </row>
    <row r="5268" spans="1:4" x14ac:dyDescent="0.25">
      <c r="A5268">
        <v>19511.997820000001</v>
      </c>
      <c r="D5268">
        <v>0</v>
      </c>
    </row>
    <row r="5269" spans="1:4" x14ac:dyDescent="0.25">
      <c r="A5269">
        <v>8145.9859189999997</v>
      </c>
      <c r="D5269">
        <v>62534</v>
      </c>
    </row>
    <row r="5270" spans="1:4" x14ac:dyDescent="0.25">
      <c r="A5270">
        <v>2810.4644469999998</v>
      </c>
      <c r="D5270">
        <v>26790</v>
      </c>
    </row>
    <row r="5271" spans="1:4" x14ac:dyDescent="0.25">
      <c r="A5271">
        <v>6846.1503229999998</v>
      </c>
      <c r="D5271">
        <v>0</v>
      </c>
    </row>
    <row r="5272" spans="1:4" x14ac:dyDescent="0.25">
      <c r="A5272">
        <v>3755.8068969999999</v>
      </c>
      <c r="D5272">
        <v>56178</v>
      </c>
    </row>
    <row r="5273" spans="1:4" x14ac:dyDescent="0.25">
      <c r="A5273">
        <v>2393.0362970000001</v>
      </c>
      <c r="D5273">
        <v>28646</v>
      </c>
    </row>
    <row r="5274" spans="1:4" x14ac:dyDescent="0.25">
      <c r="A5274">
        <v>40636.66734</v>
      </c>
      <c r="D5274">
        <v>31267</v>
      </c>
    </row>
    <row r="5275" spans="1:4" x14ac:dyDescent="0.25">
      <c r="A5275">
        <v>9067.6584380000004</v>
      </c>
      <c r="D5275">
        <v>78250</v>
      </c>
    </row>
    <row r="5276" spans="1:4" x14ac:dyDescent="0.25">
      <c r="A5276">
        <v>5619.6890839999996</v>
      </c>
      <c r="D5276">
        <v>0</v>
      </c>
    </row>
    <row r="5277" spans="1:4" x14ac:dyDescent="0.25">
      <c r="A5277">
        <v>8013.895125</v>
      </c>
      <c r="D5277">
        <v>65636</v>
      </c>
    </row>
    <row r="5278" spans="1:4" x14ac:dyDescent="0.25">
      <c r="A5278">
        <v>4089.0360129999999</v>
      </c>
      <c r="D5278">
        <v>43177</v>
      </c>
    </row>
    <row r="5279" spans="1:4" x14ac:dyDescent="0.25">
      <c r="A5279">
        <v>5065.4867720000002</v>
      </c>
      <c r="D5279">
        <v>26733</v>
      </c>
    </row>
    <row r="5280" spans="1:4" x14ac:dyDescent="0.25">
      <c r="A5280">
        <v>8372.8511749999998</v>
      </c>
      <c r="D5280">
        <v>12590</v>
      </c>
    </row>
    <row r="5281" spans="1:4" x14ac:dyDescent="0.25">
      <c r="A5281">
        <v>66025.754069999995</v>
      </c>
      <c r="D5281">
        <v>33481</v>
      </c>
    </row>
    <row r="5282" spans="1:4" x14ac:dyDescent="0.25">
      <c r="A5282">
        <v>8175.3152460000001</v>
      </c>
      <c r="D5282">
        <v>0</v>
      </c>
    </row>
    <row r="5283" spans="1:4" x14ac:dyDescent="0.25">
      <c r="A5283">
        <v>8720.4587449999999</v>
      </c>
      <c r="D5283">
        <v>25752</v>
      </c>
    </row>
    <row r="5284" spans="1:4" x14ac:dyDescent="0.25">
      <c r="A5284">
        <v>3237.5009279999999</v>
      </c>
      <c r="D5284">
        <v>27982</v>
      </c>
    </row>
    <row r="5285" spans="1:4" x14ac:dyDescent="0.25">
      <c r="A5285">
        <v>5354.6124330000002</v>
      </c>
      <c r="D5285">
        <v>29445</v>
      </c>
    </row>
    <row r="5286" spans="1:4" x14ac:dyDescent="0.25">
      <c r="A5286">
        <v>2375.0017979999998</v>
      </c>
      <c r="D5286">
        <v>47455</v>
      </c>
    </row>
    <row r="5287" spans="1:4" x14ac:dyDescent="0.25">
      <c r="A5287">
        <v>8646.5041089999995</v>
      </c>
      <c r="D5287">
        <v>64125</v>
      </c>
    </row>
    <row r="5288" spans="1:4" x14ac:dyDescent="0.25">
      <c r="A5288">
        <v>6672.1278309999998</v>
      </c>
      <c r="D5288">
        <v>56830</v>
      </c>
    </row>
    <row r="5289" spans="1:4" x14ac:dyDescent="0.25">
      <c r="A5289">
        <v>12919.41828</v>
      </c>
      <c r="D5289">
        <v>58236</v>
      </c>
    </row>
    <row r="5290" spans="1:4" x14ac:dyDescent="0.25">
      <c r="A5290">
        <v>7385.3592360000002</v>
      </c>
      <c r="D5290">
        <v>54289</v>
      </c>
    </row>
    <row r="5291" spans="1:4" x14ac:dyDescent="0.25">
      <c r="A5291">
        <v>7200.6648770000002</v>
      </c>
      <c r="D5291">
        <v>0</v>
      </c>
    </row>
    <row r="5292" spans="1:4" x14ac:dyDescent="0.25">
      <c r="A5292">
        <v>7281.715134</v>
      </c>
      <c r="D5292">
        <v>47482</v>
      </c>
    </row>
    <row r="5293" spans="1:4" x14ac:dyDescent="0.25">
      <c r="A5293">
        <v>3237.9962089999999</v>
      </c>
      <c r="D5293">
        <v>60244</v>
      </c>
    </row>
    <row r="5294" spans="1:4" x14ac:dyDescent="0.25">
      <c r="A5294">
        <v>2722.9867089999998</v>
      </c>
      <c r="D5294">
        <v>20867</v>
      </c>
    </row>
    <row r="5295" spans="1:4" x14ac:dyDescent="0.25">
      <c r="A5295">
        <v>11277.72488</v>
      </c>
      <c r="D5295">
        <v>98138</v>
      </c>
    </row>
    <row r="5296" spans="1:4" x14ac:dyDescent="0.25">
      <c r="A5296">
        <v>8555.8872539999993</v>
      </c>
      <c r="D5296">
        <v>0</v>
      </c>
    </row>
    <row r="5297" spans="1:4" x14ac:dyDescent="0.25">
      <c r="A5297">
        <v>2911.9233340000001</v>
      </c>
      <c r="D5297">
        <v>20327</v>
      </c>
    </row>
    <row r="5298" spans="1:4" x14ac:dyDescent="0.25">
      <c r="A5298">
        <v>10083.48688</v>
      </c>
      <c r="D5298">
        <v>11828</v>
      </c>
    </row>
    <row r="5299" spans="1:4" x14ac:dyDescent="0.25">
      <c r="A5299">
        <v>5704.9771440000004</v>
      </c>
      <c r="D5299">
        <v>50695</v>
      </c>
    </row>
    <row r="5300" spans="1:4" x14ac:dyDescent="0.25">
      <c r="A5300">
        <v>7664.8092399999996</v>
      </c>
      <c r="D5300">
        <v>0</v>
      </c>
    </row>
    <row r="5301" spans="1:4" x14ac:dyDescent="0.25">
      <c r="A5301">
        <v>4909.0274870000003</v>
      </c>
      <c r="D5301">
        <v>98693</v>
      </c>
    </row>
    <row r="5302" spans="1:4" x14ac:dyDescent="0.25">
      <c r="A5302">
        <v>5470.0605610000002</v>
      </c>
      <c r="D5302">
        <v>54507</v>
      </c>
    </row>
    <row r="5303" spans="1:4" x14ac:dyDescent="0.25">
      <c r="A5303">
        <v>5067.0025610000002</v>
      </c>
      <c r="D5303">
        <v>89703</v>
      </c>
    </row>
    <row r="5304" spans="1:4" x14ac:dyDescent="0.25">
      <c r="A5304">
        <v>4896.2714059999998</v>
      </c>
      <c r="D5304">
        <v>0</v>
      </c>
    </row>
    <row r="5305" spans="1:4" x14ac:dyDescent="0.25">
      <c r="A5305">
        <v>4572.0417850000003</v>
      </c>
      <c r="D5305">
        <v>0</v>
      </c>
    </row>
    <row r="5306" spans="1:4" x14ac:dyDescent="0.25">
      <c r="A5306">
        <v>8237.3764439999995</v>
      </c>
      <c r="D5306">
        <v>70882</v>
      </c>
    </row>
    <row r="5307" spans="1:4" x14ac:dyDescent="0.25">
      <c r="A5307">
        <v>3964.7307449999998</v>
      </c>
      <c r="D5307">
        <v>60817</v>
      </c>
    </row>
    <row r="5308" spans="1:4" x14ac:dyDescent="0.25">
      <c r="A5308">
        <v>10901.22525</v>
      </c>
      <c r="D5308">
        <v>72257</v>
      </c>
    </row>
    <row r="5309" spans="1:4" x14ac:dyDescent="0.25">
      <c r="A5309">
        <v>16304.297769999999</v>
      </c>
      <c r="D5309">
        <v>90008</v>
      </c>
    </row>
    <row r="5310" spans="1:4" x14ac:dyDescent="0.25">
      <c r="A5310">
        <v>2619.4789289999999</v>
      </c>
      <c r="D5310">
        <v>93987</v>
      </c>
    </row>
    <row r="5311" spans="1:4" x14ac:dyDescent="0.25">
      <c r="A5311">
        <v>14024.358389999999</v>
      </c>
      <c r="D5311">
        <v>81872</v>
      </c>
    </row>
    <row r="5312" spans="1:4" x14ac:dyDescent="0.25">
      <c r="A5312">
        <v>24320.64401</v>
      </c>
      <c r="D5312">
        <v>60221</v>
      </c>
    </row>
    <row r="5313" spans="1:4" x14ac:dyDescent="0.25">
      <c r="A5313">
        <v>24249.33685</v>
      </c>
      <c r="D5313">
        <v>33651</v>
      </c>
    </row>
    <row r="5314" spans="1:4" x14ac:dyDescent="0.25">
      <c r="A5314">
        <v>20864.30762</v>
      </c>
      <c r="D5314">
        <v>0</v>
      </c>
    </row>
    <row r="5315" spans="1:4" x14ac:dyDescent="0.25">
      <c r="A5315">
        <v>8823.8524730000008</v>
      </c>
      <c r="D5315">
        <v>75741</v>
      </c>
    </row>
    <row r="5316" spans="1:4" x14ac:dyDescent="0.25">
      <c r="A5316">
        <v>7610.2034549999998</v>
      </c>
      <c r="D5316">
        <v>38086</v>
      </c>
    </row>
    <row r="5317" spans="1:4" x14ac:dyDescent="0.25">
      <c r="A5317">
        <v>7486.1718979999996</v>
      </c>
      <c r="D5317">
        <v>38725</v>
      </c>
    </row>
    <row r="5318" spans="1:4" x14ac:dyDescent="0.25">
      <c r="A5318">
        <v>8763.4499639999995</v>
      </c>
      <c r="D5318">
        <v>20132</v>
      </c>
    </row>
    <row r="5319" spans="1:4" x14ac:dyDescent="0.25">
      <c r="A5319">
        <v>27386.150239999999</v>
      </c>
      <c r="D5319">
        <v>0</v>
      </c>
    </row>
    <row r="5320" spans="1:4" x14ac:dyDescent="0.25">
      <c r="A5320">
        <v>11121.621789999999</v>
      </c>
      <c r="D5320">
        <v>44299</v>
      </c>
    </row>
    <row r="5321" spans="1:4" x14ac:dyDescent="0.25">
      <c r="A5321">
        <v>5657.6852230000004</v>
      </c>
      <c r="D5321">
        <v>98917</v>
      </c>
    </row>
    <row r="5322" spans="1:4" x14ac:dyDescent="0.25">
      <c r="A5322">
        <v>18938.536769999999</v>
      </c>
      <c r="D5322">
        <v>91535</v>
      </c>
    </row>
    <row r="5323" spans="1:4" x14ac:dyDescent="0.25">
      <c r="A5323">
        <v>13865.83107</v>
      </c>
      <c r="D5323">
        <v>53484</v>
      </c>
    </row>
    <row r="5324" spans="1:4" x14ac:dyDescent="0.25">
      <c r="A5324">
        <v>8188.9174300000004</v>
      </c>
      <c r="D5324">
        <v>45318</v>
      </c>
    </row>
    <row r="5325" spans="1:4" x14ac:dyDescent="0.25">
      <c r="A5325">
        <v>5626.5304349999997</v>
      </c>
      <c r="D5325">
        <v>46897</v>
      </c>
    </row>
    <row r="5326" spans="1:4" x14ac:dyDescent="0.25">
      <c r="A5326">
        <v>3208.9198350000001</v>
      </c>
      <c r="D5326">
        <v>40135</v>
      </c>
    </row>
    <row r="5327" spans="1:4" x14ac:dyDescent="0.25">
      <c r="A5327">
        <v>5282.5430939999997</v>
      </c>
      <c r="D5327">
        <v>38606</v>
      </c>
    </row>
    <row r="5328" spans="1:4" x14ac:dyDescent="0.25">
      <c r="A5328">
        <v>8696.7106999999996</v>
      </c>
      <c r="D5328">
        <v>56550</v>
      </c>
    </row>
    <row r="5329" spans="1:4" x14ac:dyDescent="0.25">
      <c r="A5329">
        <v>5259.444853</v>
      </c>
      <c r="D5329">
        <v>61146</v>
      </c>
    </row>
    <row r="5330" spans="1:4" x14ac:dyDescent="0.25">
      <c r="A5330">
        <v>7854.7718210000003</v>
      </c>
      <c r="D5330">
        <v>36409</v>
      </c>
    </row>
    <row r="5331" spans="1:4" x14ac:dyDescent="0.25">
      <c r="A5331">
        <v>6438.9710299999997</v>
      </c>
      <c r="D5331">
        <v>90035</v>
      </c>
    </row>
    <row r="5332" spans="1:4" x14ac:dyDescent="0.25">
      <c r="A5332">
        <v>11633.57855</v>
      </c>
      <c r="D5332">
        <v>39669</v>
      </c>
    </row>
    <row r="5333" spans="1:4" x14ac:dyDescent="0.25">
      <c r="A5333">
        <v>2442.4221130000001</v>
      </c>
      <c r="D5333">
        <v>57963</v>
      </c>
    </row>
    <row r="5334" spans="1:4" x14ac:dyDescent="0.25">
      <c r="A5334">
        <v>14024.358389999999</v>
      </c>
      <c r="D5334">
        <v>81872</v>
      </c>
    </row>
    <row r="5335" spans="1:4" x14ac:dyDescent="0.25">
      <c r="A5335">
        <v>2491.2576039999999</v>
      </c>
      <c r="D5335">
        <v>25965</v>
      </c>
    </row>
    <row r="5336" spans="1:4" x14ac:dyDescent="0.25">
      <c r="A5336">
        <v>3410.1993339999999</v>
      </c>
      <c r="D5336">
        <v>59662</v>
      </c>
    </row>
    <row r="5337" spans="1:4" x14ac:dyDescent="0.25">
      <c r="A5337">
        <v>3842.028065</v>
      </c>
      <c r="D5337">
        <v>27906</v>
      </c>
    </row>
    <row r="5338" spans="1:4" x14ac:dyDescent="0.25">
      <c r="A5338">
        <v>3339.8537040000001</v>
      </c>
      <c r="D5338">
        <v>51032</v>
      </c>
    </row>
    <row r="5339" spans="1:4" x14ac:dyDescent="0.25">
      <c r="A5339">
        <v>5358.2699849999999</v>
      </c>
      <c r="D5339">
        <v>83771</v>
      </c>
    </row>
    <row r="5340" spans="1:4" x14ac:dyDescent="0.25">
      <c r="A5340">
        <v>9268.6721539999999</v>
      </c>
      <c r="D5340">
        <v>57052</v>
      </c>
    </row>
    <row r="5341" spans="1:4" x14ac:dyDescent="0.25">
      <c r="A5341">
        <v>4200.3737279999996</v>
      </c>
      <c r="D5341">
        <v>51510</v>
      </c>
    </row>
    <row r="5342" spans="1:4" x14ac:dyDescent="0.25">
      <c r="A5342">
        <v>4829.5719810000001</v>
      </c>
      <c r="D5342">
        <v>34819</v>
      </c>
    </row>
    <row r="5343" spans="1:4" x14ac:dyDescent="0.25">
      <c r="A5343">
        <v>14244.73069</v>
      </c>
      <c r="D5343">
        <v>31189</v>
      </c>
    </row>
    <row r="5344" spans="1:4" x14ac:dyDescent="0.25">
      <c r="A5344">
        <v>4095.2016920000001</v>
      </c>
      <c r="D5344">
        <v>32180</v>
      </c>
    </row>
    <row r="5345" spans="1:4" x14ac:dyDescent="0.25">
      <c r="A5345">
        <v>33718.842400000001</v>
      </c>
      <c r="D5345">
        <v>27500</v>
      </c>
    </row>
    <row r="5346" spans="1:4" x14ac:dyDescent="0.25">
      <c r="A5346">
        <v>7540.0547489999999</v>
      </c>
      <c r="D5346">
        <v>67018</v>
      </c>
    </row>
    <row r="5347" spans="1:4" x14ac:dyDescent="0.25">
      <c r="A5347">
        <v>2821.0020260000001</v>
      </c>
      <c r="D5347">
        <v>0</v>
      </c>
    </row>
    <row r="5348" spans="1:4" x14ac:dyDescent="0.25">
      <c r="A5348">
        <v>36695.906269999999</v>
      </c>
      <c r="D5348">
        <v>0</v>
      </c>
    </row>
    <row r="5349" spans="1:4" x14ac:dyDescent="0.25">
      <c r="A5349">
        <v>19731.341469999999</v>
      </c>
      <c r="D5349">
        <v>33588</v>
      </c>
    </row>
    <row r="5350" spans="1:4" x14ac:dyDescent="0.25">
      <c r="A5350">
        <v>6685.0690809999996</v>
      </c>
      <c r="D5350">
        <v>56270</v>
      </c>
    </row>
    <row r="5351" spans="1:4" x14ac:dyDescent="0.25">
      <c r="A5351">
        <v>8408.3174010000002</v>
      </c>
      <c r="D5351">
        <v>82800</v>
      </c>
    </row>
    <row r="5352" spans="1:4" x14ac:dyDescent="0.25">
      <c r="A5352">
        <v>7371.5856800000001</v>
      </c>
      <c r="D5352">
        <v>0</v>
      </c>
    </row>
    <row r="5353" spans="1:4" x14ac:dyDescent="0.25">
      <c r="A5353">
        <v>4742.1063889999996</v>
      </c>
      <c r="D5353">
        <v>63891</v>
      </c>
    </row>
    <row r="5354" spans="1:4" x14ac:dyDescent="0.25">
      <c r="A5354">
        <v>15865.165999999999</v>
      </c>
      <c r="D5354">
        <v>43946</v>
      </c>
    </row>
    <row r="5355" spans="1:4" x14ac:dyDescent="0.25">
      <c r="A5355">
        <v>5396.3116639999998</v>
      </c>
      <c r="D5355">
        <v>62039</v>
      </c>
    </row>
    <row r="5356" spans="1:4" x14ac:dyDescent="0.25">
      <c r="A5356">
        <v>4330.3860199999999</v>
      </c>
      <c r="D5356">
        <v>60475</v>
      </c>
    </row>
    <row r="5357" spans="1:4" x14ac:dyDescent="0.25">
      <c r="A5357">
        <v>5708.024308</v>
      </c>
      <c r="D5357">
        <v>70279</v>
      </c>
    </row>
    <row r="5358" spans="1:4" x14ac:dyDescent="0.25">
      <c r="A5358">
        <v>3500.8555080000001</v>
      </c>
      <c r="D5358">
        <v>0</v>
      </c>
    </row>
    <row r="5359" spans="1:4" x14ac:dyDescent="0.25">
      <c r="A5359">
        <v>3919.3667220000002</v>
      </c>
      <c r="D5359">
        <v>66676</v>
      </c>
    </row>
    <row r="5360" spans="1:4" x14ac:dyDescent="0.25">
      <c r="A5360">
        <v>2910.3172979999999</v>
      </c>
      <c r="D5360">
        <v>12048</v>
      </c>
    </row>
    <row r="5361" spans="1:4" x14ac:dyDescent="0.25">
      <c r="A5361">
        <v>4827.7768100000003</v>
      </c>
      <c r="D5361">
        <v>0</v>
      </c>
    </row>
    <row r="5362" spans="1:4" x14ac:dyDescent="0.25">
      <c r="A5362">
        <v>4811.7409429999998</v>
      </c>
      <c r="D5362">
        <v>0</v>
      </c>
    </row>
    <row r="5363" spans="1:4" x14ac:dyDescent="0.25">
      <c r="A5363">
        <v>7834.1514820000002</v>
      </c>
      <c r="D5363">
        <v>36094</v>
      </c>
    </row>
    <row r="5364" spans="1:4" x14ac:dyDescent="0.25">
      <c r="A5364">
        <v>14666.23121</v>
      </c>
      <c r="D5364">
        <v>0</v>
      </c>
    </row>
    <row r="5365" spans="1:4" x14ac:dyDescent="0.25">
      <c r="A5365">
        <v>7199.6457149999997</v>
      </c>
      <c r="D5365">
        <v>63328</v>
      </c>
    </row>
    <row r="5366" spans="1:4" x14ac:dyDescent="0.25">
      <c r="A5366">
        <v>3914.7196450000001</v>
      </c>
      <c r="D5366">
        <v>0</v>
      </c>
    </row>
    <row r="5367" spans="1:4" x14ac:dyDescent="0.25">
      <c r="A5367">
        <v>9470.2739320000001</v>
      </c>
      <c r="D5367">
        <v>36121</v>
      </c>
    </row>
    <row r="5368" spans="1:4" x14ac:dyDescent="0.25">
      <c r="A5368">
        <v>5479.5550810000004</v>
      </c>
      <c r="D5368">
        <v>56005</v>
      </c>
    </row>
    <row r="5369" spans="1:4" x14ac:dyDescent="0.25">
      <c r="A5369">
        <v>2488.241391</v>
      </c>
      <c r="D5369">
        <v>48597</v>
      </c>
    </row>
    <row r="5370" spans="1:4" x14ac:dyDescent="0.25">
      <c r="A5370">
        <v>5886.6157409999996</v>
      </c>
      <c r="D5370">
        <v>0</v>
      </c>
    </row>
    <row r="5371" spans="1:4" x14ac:dyDescent="0.25">
      <c r="A5371">
        <v>8406.3854140000003</v>
      </c>
      <c r="D5371">
        <v>42540</v>
      </c>
    </row>
    <row r="5372" spans="1:4" x14ac:dyDescent="0.25">
      <c r="A5372">
        <v>8685.9152900000008</v>
      </c>
      <c r="D5372">
        <v>87544</v>
      </c>
    </row>
    <row r="5373" spans="1:4" x14ac:dyDescent="0.25">
      <c r="A5373">
        <v>25030.37545</v>
      </c>
      <c r="D5373">
        <v>26292</v>
      </c>
    </row>
    <row r="5374" spans="1:4" x14ac:dyDescent="0.25">
      <c r="A5374">
        <v>17822.563750000001</v>
      </c>
      <c r="D5374">
        <v>42696</v>
      </c>
    </row>
    <row r="5375" spans="1:4" x14ac:dyDescent="0.25">
      <c r="A5375">
        <v>2798.6799879999999</v>
      </c>
      <c r="D5375">
        <v>88009</v>
      </c>
    </row>
    <row r="5376" spans="1:4" x14ac:dyDescent="0.25">
      <c r="A5376">
        <v>3288.6574999999998</v>
      </c>
      <c r="D5376">
        <v>0</v>
      </c>
    </row>
    <row r="5377" spans="1:4" x14ac:dyDescent="0.25">
      <c r="A5377">
        <v>2004.350666</v>
      </c>
      <c r="D5377">
        <v>0</v>
      </c>
    </row>
    <row r="5378" spans="1:4" x14ac:dyDescent="0.25">
      <c r="A5378">
        <v>13736.1325</v>
      </c>
      <c r="D5378">
        <v>16181</v>
      </c>
    </row>
    <row r="5379" spans="1:4" x14ac:dyDescent="0.25">
      <c r="A5379">
        <v>4411.6558199999999</v>
      </c>
      <c r="D5379">
        <v>0</v>
      </c>
    </row>
    <row r="5380" spans="1:4" x14ac:dyDescent="0.25">
      <c r="A5380">
        <v>5392.440611</v>
      </c>
      <c r="D5380">
        <v>75438</v>
      </c>
    </row>
    <row r="5381" spans="1:4" x14ac:dyDescent="0.25">
      <c r="A5381">
        <v>2561.576924</v>
      </c>
      <c r="D5381">
        <v>0</v>
      </c>
    </row>
    <row r="5382" spans="1:4" x14ac:dyDescent="0.25">
      <c r="A5382">
        <v>6057.0720799999999</v>
      </c>
      <c r="D5382">
        <v>27681</v>
      </c>
    </row>
    <row r="5383" spans="1:4" x14ac:dyDescent="0.25">
      <c r="A5383">
        <v>22256.69368</v>
      </c>
      <c r="D5383">
        <v>23444</v>
      </c>
    </row>
    <row r="5384" spans="1:4" x14ac:dyDescent="0.25">
      <c r="A5384">
        <v>2693.530229</v>
      </c>
      <c r="D5384">
        <v>63684</v>
      </c>
    </row>
    <row r="5385" spans="1:4" x14ac:dyDescent="0.25">
      <c r="A5385">
        <v>4296.6041279999999</v>
      </c>
      <c r="D5385">
        <v>61737</v>
      </c>
    </row>
    <row r="5386" spans="1:4" x14ac:dyDescent="0.25">
      <c r="A5386">
        <v>11624.82149</v>
      </c>
      <c r="D5386">
        <v>0</v>
      </c>
    </row>
    <row r="5387" spans="1:4" x14ac:dyDescent="0.25">
      <c r="A5387">
        <v>8749.4967930000003</v>
      </c>
      <c r="D5387">
        <v>52373</v>
      </c>
    </row>
    <row r="5388" spans="1:4" x14ac:dyDescent="0.25">
      <c r="A5388">
        <v>3155.9113090000001</v>
      </c>
      <c r="D5388">
        <v>58213</v>
      </c>
    </row>
    <row r="5389" spans="1:4" x14ac:dyDescent="0.25">
      <c r="A5389">
        <v>3317.9048170000001</v>
      </c>
      <c r="D5389">
        <v>74142</v>
      </c>
    </row>
    <row r="5390" spans="1:4" x14ac:dyDescent="0.25">
      <c r="A5390">
        <v>7821.1882779999996</v>
      </c>
      <c r="D5390">
        <v>0</v>
      </c>
    </row>
    <row r="5391" spans="1:4" x14ac:dyDescent="0.25">
      <c r="A5391">
        <v>4240.9255750000002</v>
      </c>
      <c r="D5391">
        <v>49746</v>
      </c>
    </row>
    <row r="5392" spans="1:4" x14ac:dyDescent="0.25">
      <c r="A5392">
        <v>8992.7791369999995</v>
      </c>
      <c r="D5392">
        <v>0</v>
      </c>
    </row>
    <row r="5393" spans="1:4" x14ac:dyDescent="0.25">
      <c r="A5393">
        <v>7304.1554500000002</v>
      </c>
      <c r="D5393">
        <v>0</v>
      </c>
    </row>
    <row r="5394" spans="1:4" x14ac:dyDescent="0.25">
      <c r="A5394">
        <v>5217.5132869999998</v>
      </c>
      <c r="D5394">
        <v>39854</v>
      </c>
    </row>
    <row r="5395" spans="1:4" x14ac:dyDescent="0.25">
      <c r="A5395">
        <v>2725.3564040000001</v>
      </c>
      <c r="D5395">
        <v>36650</v>
      </c>
    </row>
    <row r="5396" spans="1:4" x14ac:dyDescent="0.25">
      <c r="A5396">
        <v>18569.500629999999</v>
      </c>
      <c r="D5396">
        <v>32756</v>
      </c>
    </row>
    <row r="5397" spans="1:4" x14ac:dyDescent="0.25">
      <c r="A5397">
        <v>9985.3660149999996</v>
      </c>
      <c r="D5397">
        <v>36268</v>
      </c>
    </row>
    <row r="5398" spans="1:4" x14ac:dyDescent="0.25">
      <c r="A5398">
        <v>8257.6665119999998</v>
      </c>
      <c r="D5398">
        <v>23815</v>
      </c>
    </row>
    <row r="5399" spans="1:4" x14ac:dyDescent="0.25">
      <c r="A5399">
        <v>8002.3083329999999</v>
      </c>
      <c r="D5399">
        <v>0</v>
      </c>
    </row>
    <row r="5400" spans="1:4" x14ac:dyDescent="0.25">
      <c r="A5400">
        <v>5897.7453690000002</v>
      </c>
      <c r="D5400">
        <v>39188</v>
      </c>
    </row>
    <row r="5401" spans="1:4" x14ac:dyDescent="0.25">
      <c r="A5401">
        <v>4686.4696739999999</v>
      </c>
      <c r="D5401">
        <v>58089</v>
      </c>
    </row>
    <row r="5402" spans="1:4" x14ac:dyDescent="0.25">
      <c r="A5402">
        <v>5943.0730299999996</v>
      </c>
      <c r="D5402">
        <v>62120</v>
      </c>
    </row>
    <row r="5403" spans="1:4" x14ac:dyDescent="0.25">
      <c r="A5403">
        <v>2648.4710570000002</v>
      </c>
      <c r="D5403">
        <v>26540</v>
      </c>
    </row>
    <row r="5404" spans="1:4" x14ac:dyDescent="0.25">
      <c r="A5404">
        <v>4650.0637630000001</v>
      </c>
      <c r="D5404">
        <v>28215</v>
      </c>
    </row>
    <row r="5405" spans="1:4" x14ac:dyDescent="0.25">
      <c r="A5405">
        <v>44856.113969999999</v>
      </c>
      <c r="D5405">
        <v>61675</v>
      </c>
    </row>
    <row r="5406" spans="1:4" x14ac:dyDescent="0.25">
      <c r="A5406">
        <v>26570.343349999999</v>
      </c>
      <c r="D5406">
        <v>0</v>
      </c>
    </row>
    <row r="5407" spans="1:4" x14ac:dyDescent="0.25">
      <c r="A5407">
        <v>2951.2940570000001</v>
      </c>
      <c r="D5407">
        <v>69600</v>
      </c>
    </row>
    <row r="5408" spans="1:4" x14ac:dyDescent="0.25">
      <c r="A5408">
        <v>2464.5104120000001</v>
      </c>
      <c r="D5408">
        <v>40982</v>
      </c>
    </row>
    <row r="5409" spans="1:4" x14ac:dyDescent="0.25">
      <c r="A5409">
        <v>5555.8302050000002</v>
      </c>
      <c r="D5409">
        <v>74015</v>
      </c>
    </row>
    <row r="5410" spans="1:4" x14ac:dyDescent="0.25">
      <c r="A5410">
        <v>3199.7039829999999</v>
      </c>
      <c r="D5410">
        <v>0</v>
      </c>
    </row>
    <row r="5411" spans="1:4" x14ac:dyDescent="0.25">
      <c r="A5411">
        <v>2776.317884</v>
      </c>
      <c r="D5411">
        <v>0</v>
      </c>
    </row>
    <row r="5412" spans="1:4" x14ac:dyDescent="0.25">
      <c r="A5412">
        <v>16355.31386</v>
      </c>
      <c r="D5412">
        <v>29439</v>
      </c>
    </row>
    <row r="5413" spans="1:4" x14ac:dyDescent="0.25">
      <c r="A5413">
        <v>7329.8891389999999</v>
      </c>
      <c r="D5413">
        <v>0</v>
      </c>
    </row>
    <row r="5414" spans="1:4" x14ac:dyDescent="0.25">
      <c r="A5414">
        <v>5555.8302050000002</v>
      </c>
      <c r="D5414">
        <v>74015</v>
      </c>
    </row>
    <row r="5415" spans="1:4" x14ac:dyDescent="0.25">
      <c r="A5415">
        <v>6383.4821519999996</v>
      </c>
      <c r="D5415">
        <v>67881</v>
      </c>
    </row>
    <row r="5416" spans="1:4" x14ac:dyDescent="0.25">
      <c r="A5416">
        <v>7758.5885060000001</v>
      </c>
      <c r="D5416">
        <v>96162</v>
      </c>
    </row>
    <row r="5417" spans="1:4" x14ac:dyDescent="0.25">
      <c r="A5417">
        <v>14932.099819999999</v>
      </c>
      <c r="D5417">
        <v>39049</v>
      </c>
    </row>
    <row r="5418" spans="1:4" x14ac:dyDescent="0.25">
      <c r="A5418">
        <v>8047.4109360000002</v>
      </c>
      <c r="D5418">
        <v>29808</v>
      </c>
    </row>
    <row r="5419" spans="1:4" x14ac:dyDescent="0.25">
      <c r="A5419">
        <v>10861.514999999999</v>
      </c>
      <c r="D5419">
        <v>65727</v>
      </c>
    </row>
    <row r="5420" spans="1:4" x14ac:dyDescent="0.25">
      <c r="A5420">
        <v>2195.295372</v>
      </c>
      <c r="D5420">
        <v>0</v>
      </c>
    </row>
    <row r="5421" spans="1:4" x14ac:dyDescent="0.25">
      <c r="A5421">
        <v>2397.036098</v>
      </c>
      <c r="D5421">
        <v>22283</v>
      </c>
    </row>
    <row r="5422" spans="1:4" x14ac:dyDescent="0.25">
      <c r="A5422">
        <v>4070.045873</v>
      </c>
      <c r="D5422">
        <v>37435</v>
      </c>
    </row>
    <row r="5423" spans="1:4" x14ac:dyDescent="0.25">
      <c r="A5423">
        <v>5578.5223480000004</v>
      </c>
      <c r="D5423">
        <v>27756</v>
      </c>
    </row>
    <row r="5424" spans="1:4" x14ac:dyDescent="0.25">
      <c r="A5424">
        <v>8139.5255790000001</v>
      </c>
      <c r="D5424">
        <v>86876</v>
      </c>
    </row>
    <row r="5425" spans="1:4" x14ac:dyDescent="0.25">
      <c r="A5425">
        <v>7444.9394190000003</v>
      </c>
      <c r="D5425">
        <v>0</v>
      </c>
    </row>
    <row r="5426" spans="1:4" x14ac:dyDescent="0.25">
      <c r="A5426">
        <v>7295.3327120000004</v>
      </c>
      <c r="D5426">
        <v>34062</v>
      </c>
    </row>
    <row r="5427" spans="1:4" x14ac:dyDescent="0.25">
      <c r="A5427">
        <v>5325.7245409999996</v>
      </c>
      <c r="D5427">
        <v>0</v>
      </c>
    </row>
    <row r="5428" spans="1:4" x14ac:dyDescent="0.25">
      <c r="A5428">
        <v>2442.212317</v>
      </c>
      <c r="D5428">
        <v>0</v>
      </c>
    </row>
    <row r="5429" spans="1:4" x14ac:dyDescent="0.25">
      <c r="A5429">
        <v>10307.65258</v>
      </c>
      <c r="D5429">
        <v>78358</v>
      </c>
    </row>
    <row r="5430" spans="1:4" x14ac:dyDescent="0.25">
      <c r="A5430">
        <v>2461.7977380000002</v>
      </c>
      <c r="D5430">
        <v>12222</v>
      </c>
    </row>
    <row r="5431" spans="1:4" x14ac:dyDescent="0.25">
      <c r="A5431">
        <v>2521.6843920000001</v>
      </c>
      <c r="D5431">
        <v>41247</v>
      </c>
    </row>
    <row r="5432" spans="1:4" x14ac:dyDescent="0.25">
      <c r="A5432">
        <v>25464.820589999999</v>
      </c>
      <c r="D5432">
        <v>13663</v>
      </c>
    </row>
    <row r="5433" spans="1:4" x14ac:dyDescent="0.25">
      <c r="A5433">
        <v>2822.5914809999999</v>
      </c>
      <c r="D5433">
        <v>25531</v>
      </c>
    </row>
    <row r="5434" spans="1:4" x14ac:dyDescent="0.25">
      <c r="A5434">
        <v>5811.9967029999998</v>
      </c>
      <c r="D5434">
        <v>58643</v>
      </c>
    </row>
    <row r="5435" spans="1:4" x14ac:dyDescent="0.25">
      <c r="A5435">
        <v>21850.346269999998</v>
      </c>
      <c r="D5435">
        <v>48107</v>
      </c>
    </row>
    <row r="5436" spans="1:4" x14ac:dyDescent="0.25">
      <c r="A5436">
        <v>9320.240511</v>
      </c>
      <c r="D5436">
        <v>18643</v>
      </c>
    </row>
    <row r="5437" spans="1:4" x14ac:dyDescent="0.25">
      <c r="A5437">
        <v>22305.323509999998</v>
      </c>
      <c r="D5437">
        <v>0</v>
      </c>
    </row>
    <row r="5438" spans="1:4" x14ac:dyDescent="0.25">
      <c r="A5438">
        <v>22118.812610000001</v>
      </c>
      <c r="D5438">
        <v>58645</v>
      </c>
    </row>
    <row r="5439" spans="1:4" x14ac:dyDescent="0.25">
      <c r="A5439">
        <v>7218.1627500000004</v>
      </c>
      <c r="D5439">
        <v>95058</v>
      </c>
    </row>
    <row r="5440" spans="1:4" x14ac:dyDescent="0.25">
      <c r="A5440">
        <v>6117.0349969999997</v>
      </c>
      <c r="D5440">
        <v>0</v>
      </c>
    </row>
    <row r="5441" spans="1:4" x14ac:dyDescent="0.25">
      <c r="A5441">
        <v>4882.2898029999997</v>
      </c>
      <c r="D5441">
        <v>19715</v>
      </c>
    </row>
    <row r="5442" spans="1:4" x14ac:dyDescent="0.25">
      <c r="A5442">
        <v>2674.0755100000001</v>
      </c>
      <c r="D5442">
        <v>68787</v>
      </c>
    </row>
    <row r="5443" spans="1:4" x14ac:dyDescent="0.25">
      <c r="A5443">
        <v>7724.6783869999999</v>
      </c>
      <c r="D5443">
        <v>29056</v>
      </c>
    </row>
    <row r="5444" spans="1:4" x14ac:dyDescent="0.25">
      <c r="A5444">
        <v>4708.2032840000002</v>
      </c>
      <c r="D5444">
        <v>47829</v>
      </c>
    </row>
    <row r="5445" spans="1:4" x14ac:dyDescent="0.25">
      <c r="A5445">
        <v>4447.4234550000001</v>
      </c>
      <c r="D5445">
        <v>13128</v>
      </c>
    </row>
    <row r="5446" spans="1:4" x14ac:dyDescent="0.25">
      <c r="A5446">
        <v>4823.5580280000004</v>
      </c>
      <c r="D5446">
        <v>58946</v>
      </c>
    </row>
    <row r="5447" spans="1:4" x14ac:dyDescent="0.25">
      <c r="A5447">
        <v>5420.3618219999998</v>
      </c>
      <c r="D5447">
        <v>31614</v>
      </c>
    </row>
    <row r="5448" spans="1:4" x14ac:dyDescent="0.25">
      <c r="A5448">
        <v>7583.1412110000001</v>
      </c>
      <c r="D5448">
        <v>44667</v>
      </c>
    </row>
    <row r="5449" spans="1:4" x14ac:dyDescent="0.25">
      <c r="A5449">
        <v>3852.4251559999998</v>
      </c>
      <c r="D5449">
        <v>0</v>
      </c>
    </row>
    <row r="5450" spans="1:4" x14ac:dyDescent="0.25">
      <c r="A5450">
        <v>7647.4518230000003</v>
      </c>
      <c r="D5450">
        <v>91512</v>
      </c>
    </row>
    <row r="5451" spans="1:4" x14ac:dyDescent="0.25">
      <c r="A5451">
        <v>5229.6803399999999</v>
      </c>
      <c r="D5451">
        <v>26540</v>
      </c>
    </row>
    <row r="5452" spans="1:4" x14ac:dyDescent="0.25">
      <c r="A5452">
        <v>3614.0784359999998</v>
      </c>
      <c r="D5452">
        <v>0</v>
      </c>
    </row>
    <row r="5453" spans="1:4" x14ac:dyDescent="0.25">
      <c r="A5453">
        <v>2853.5126449999998</v>
      </c>
      <c r="D5453">
        <v>38798</v>
      </c>
    </row>
    <row r="5454" spans="1:4" x14ac:dyDescent="0.25">
      <c r="A5454">
        <v>8543.3255389999995</v>
      </c>
      <c r="D5454">
        <v>0</v>
      </c>
    </row>
    <row r="5455" spans="1:4" x14ac:dyDescent="0.25">
      <c r="A5455">
        <v>5150.4165110000004</v>
      </c>
      <c r="D5455">
        <v>65629</v>
      </c>
    </row>
    <row r="5456" spans="1:4" x14ac:dyDescent="0.25">
      <c r="A5456">
        <v>8723.6671229999993</v>
      </c>
      <c r="D5456">
        <v>33291</v>
      </c>
    </row>
    <row r="5457" spans="1:4" x14ac:dyDescent="0.25">
      <c r="A5457">
        <v>16477.477989999999</v>
      </c>
      <c r="D5457">
        <v>57264</v>
      </c>
    </row>
    <row r="5458" spans="1:4" x14ac:dyDescent="0.25">
      <c r="A5458">
        <v>26338.58626</v>
      </c>
      <c r="D5458">
        <v>60970</v>
      </c>
    </row>
    <row r="5459" spans="1:4" x14ac:dyDescent="0.25">
      <c r="A5459">
        <v>4244.4703520000003</v>
      </c>
      <c r="D5459">
        <v>34220</v>
      </c>
    </row>
    <row r="5460" spans="1:4" x14ac:dyDescent="0.25">
      <c r="A5460">
        <v>5757.442258</v>
      </c>
      <c r="D5460">
        <v>88997</v>
      </c>
    </row>
    <row r="5461" spans="1:4" x14ac:dyDescent="0.25">
      <c r="A5461">
        <v>4826.831451</v>
      </c>
      <c r="D5461">
        <v>18779</v>
      </c>
    </row>
    <row r="5462" spans="1:4" x14ac:dyDescent="0.25">
      <c r="A5462">
        <v>8092.8769599999996</v>
      </c>
      <c r="D5462">
        <v>50825</v>
      </c>
    </row>
    <row r="5463" spans="1:4" x14ac:dyDescent="0.25">
      <c r="A5463">
        <v>3011.2706280000002</v>
      </c>
      <c r="D5463">
        <v>0</v>
      </c>
    </row>
    <row r="5464" spans="1:4" x14ac:dyDescent="0.25">
      <c r="A5464">
        <v>8663.919296</v>
      </c>
      <c r="D5464">
        <v>29218</v>
      </c>
    </row>
    <row r="5465" spans="1:4" x14ac:dyDescent="0.25">
      <c r="A5465">
        <v>2471.5284310000002</v>
      </c>
      <c r="D5465">
        <v>95697</v>
      </c>
    </row>
    <row r="5466" spans="1:4" x14ac:dyDescent="0.25">
      <c r="A5466">
        <v>5627.2978869999997</v>
      </c>
      <c r="D5466">
        <v>61486</v>
      </c>
    </row>
    <row r="5467" spans="1:4" x14ac:dyDescent="0.25">
      <c r="A5467">
        <v>7494.0873410000004</v>
      </c>
      <c r="D5467">
        <v>0</v>
      </c>
    </row>
    <row r="5468" spans="1:4" x14ac:dyDescent="0.25">
      <c r="A5468">
        <v>5452.6254490000001</v>
      </c>
      <c r="D5468">
        <v>17723</v>
      </c>
    </row>
    <row r="5469" spans="1:4" x14ac:dyDescent="0.25">
      <c r="A5469">
        <v>2592.437797</v>
      </c>
      <c r="D5469">
        <v>72421</v>
      </c>
    </row>
    <row r="5470" spans="1:4" x14ac:dyDescent="0.25">
      <c r="A5470">
        <v>6721.8937429999996</v>
      </c>
      <c r="D5470">
        <v>36510</v>
      </c>
    </row>
    <row r="5471" spans="1:4" x14ac:dyDescent="0.25">
      <c r="A5471">
        <v>5500.576161</v>
      </c>
      <c r="D5471">
        <v>35396</v>
      </c>
    </row>
    <row r="5472" spans="1:4" x14ac:dyDescent="0.25">
      <c r="A5472">
        <v>2550.6590529999999</v>
      </c>
      <c r="D5472">
        <v>69230</v>
      </c>
    </row>
    <row r="5473" spans="1:4" x14ac:dyDescent="0.25">
      <c r="A5473">
        <v>7771.5820970000004</v>
      </c>
      <c r="D5473">
        <v>28054</v>
      </c>
    </row>
    <row r="5474" spans="1:4" x14ac:dyDescent="0.25">
      <c r="A5474">
        <v>4236.3014540000004</v>
      </c>
      <c r="D5474">
        <v>25866</v>
      </c>
    </row>
    <row r="5475" spans="1:4" x14ac:dyDescent="0.25">
      <c r="A5475">
        <v>9025.0675250000004</v>
      </c>
      <c r="D5475">
        <v>23675</v>
      </c>
    </row>
    <row r="5476" spans="1:4" x14ac:dyDescent="0.25">
      <c r="A5476">
        <v>2615.9119340000002</v>
      </c>
      <c r="D5476">
        <v>0</v>
      </c>
    </row>
    <row r="5477" spans="1:4" x14ac:dyDescent="0.25">
      <c r="A5477">
        <v>2396.2192920000002</v>
      </c>
      <c r="D5477">
        <v>0</v>
      </c>
    </row>
    <row r="5478" spans="1:4" x14ac:dyDescent="0.25">
      <c r="A5478">
        <v>4784.4162669999996</v>
      </c>
      <c r="D5478">
        <v>0</v>
      </c>
    </row>
    <row r="5479" spans="1:4" x14ac:dyDescent="0.25">
      <c r="A5479">
        <v>3873.647046</v>
      </c>
      <c r="D5479">
        <v>28142</v>
      </c>
    </row>
    <row r="5480" spans="1:4" x14ac:dyDescent="0.25">
      <c r="A5480">
        <v>7806.1374580000002</v>
      </c>
      <c r="D5480">
        <v>23706</v>
      </c>
    </row>
    <row r="5481" spans="1:4" x14ac:dyDescent="0.25">
      <c r="A5481">
        <v>4717.6257269999996</v>
      </c>
      <c r="D5481">
        <v>0</v>
      </c>
    </row>
    <row r="5482" spans="1:4" x14ac:dyDescent="0.25">
      <c r="A5482">
        <v>5625.9086710000001</v>
      </c>
      <c r="D5482">
        <v>0</v>
      </c>
    </row>
    <row r="5483" spans="1:4" x14ac:dyDescent="0.25">
      <c r="A5483">
        <v>5182.9415179999996</v>
      </c>
      <c r="D5483">
        <v>83527</v>
      </c>
    </row>
    <row r="5484" spans="1:4" x14ac:dyDescent="0.25">
      <c r="A5484">
        <v>6005.2147919999998</v>
      </c>
      <c r="D5484">
        <v>26876</v>
      </c>
    </row>
    <row r="5485" spans="1:4" x14ac:dyDescent="0.25">
      <c r="A5485">
        <v>9837.5075859999997</v>
      </c>
      <c r="D5485">
        <v>55099</v>
      </c>
    </row>
    <row r="5486" spans="1:4" x14ac:dyDescent="0.25">
      <c r="A5486">
        <v>5206.028448</v>
      </c>
      <c r="D5486">
        <v>71661</v>
      </c>
    </row>
    <row r="5487" spans="1:4" x14ac:dyDescent="0.25">
      <c r="A5487">
        <v>36293.146780000003</v>
      </c>
      <c r="D5487">
        <v>18047</v>
      </c>
    </row>
    <row r="5488" spans="1:4" x14ac:dyDescent="0.25">
      <c r="A5488">
        <v>2837.1091780000002</v>
      </c>
      <c r="D5488">
        <v>90893</v>
      </c>
    </row>
    <row r="5489" spans="1:4" x14ac:dyDescent="0.25">
      <c r="A5489">
        <v>11785.041810000001</v>
      </c>
      <c r="D5489">
        <v>90016</v>
      </c>
    </row>
    <row r="5490" spans="1:4" x14ac:dyDescent="0.25">
      <c r="A5490">
        <v>3124.9338269999998</v>
      </c>
      <c r="D5490">
        <v>81285</v>
      </c>
    </row>
    <row r="5491" spans="1:4" x14ac:dyDescent="0.25">
      <c r="A5491">
        <v>13862.10016</v>
      </c>
      <c r="D5491">
        <v>96950</v>
      </c>
    </row>
    <row r="5492" spans="1:4" x14ac:dyDescent="0.25">
      <c r="A5492">
        <v>8200.2697349999999</v>
      </c>
      <c r="D5492">
        <v>24814</v>
      </c>
    </row>
    <row r="5493" spans="1:4" x14ac:dyDescent="0.25">
      <c r="A5493">
        <v>8456.2681790000006</v>
      </c>
      <c r="D5493">
        <v>0</v>
      </c>
    </row>
    <row r="5494" spans="1:4" x14ac:dyDescent="0.25">
      <c r="A5494">
        <v>2124.1738409999998</v>
      </c>
      <c r="D5494">
        <v>0</v>
      </c>
    </row>
    <row r="5495" spans="1:4" x14ac:dyDescent="0.25">
      <c r="A5495">
        <v>9045.1119450000006</v>
      </c>
      <c r="D5495">
        <v>52572</v>
      </c>
    </row>
    <row r="5496" spans="1:4" x14ac:dyDescent="0.25">
      <c r="A5496">
        <v>3187.3519930000002</v>
      </c>
      <c r="D5496">
        <v>0</v>
      </c>
    </row>
    <row r="5497" spans="1:4" x14ac:dyDescent="0.25">
      <c r="A5497">
        <v>8113.9622840000002</v>
      </c>
      <c r="D5497">
        <v>41701</v>
      </c>
    </row>
    <row r="5498" spans="1:4" x14ac:dyDescent="0.25">
      <c r="A5498">
        <v>34039.056129999997</v>
      </c>
      <c r="D5498">
        <v>0</v>
      </c>
    </row>
    <row r="5499" spans="1:4" x14ac:dyDescent="0.25">
      <c r="A5499">
        <v>9087.5868190000001</v>
      </c>
      <c r="D5499">
        <v>0</v>
      </c>
    </row>
    <row r="5500" spans="1:4" x14ac:dyDescent="0.25">
      <c r="A5500">
        <v>12519.79639</v>
      </c>
      <c r="D5500">
        <v>34179</v>
      </c>
    </row>
    <row r="5501" spans="1:4" x14ac:dyDescent="0.25">
      <c r="A5501">
        <v>6057.0720799999999</v>
      </c>
      <c r="D5501">
        <v>27681</v>
      </c>
    </row>
    <row r="5502" spans="1:4" x14ac:dyDescent="0.25">
      <c r="A5502">
        <v>4967.0442480000002</v>
      </c>
      <c r="D5502">
        <v>0</v>
      </c>
    </row>
    <row r="5503" spans="1:4" x14ac:dyDescent="0.25">
      <c r="A5503">
        <v>6933.335325</v>
      </c>
      <c r="D5503">
        <v>0</v>
      </c>
    </row>
    <row r="5504" spans="1:4" x14ac:dyDescent="0.25">
      <c r="A5504">
        <v>22399.129440000001</v>
      </c>
      <c r="D5504">
        <v>78494</v>
      </c>
    </row>
    <row r="5505" spans="1:4" x14ac:dyDescent="0.25">
      <c r="A5505">
        <v>2162.4173559999999</v>
      </c>
      <c r="D5505">
        <v>0</v>
      </c>
    </row>
    <row r="5506" spans="1:4" x14ac:dyDescent="0.25">
      <c r="A5506">
        <v>21776.581900000001</v>
      </c>
      <c r="D5506">
        <v>56044</v>
      </c>
    </row>
    <row r="5507" spans="1:4" x14ac:dyDescent="0.25">
      <c r="A5507">
        <v>9095.0498680000001</v>
      </c>
      <c r="D5507">
        <v>37937</v>
      </c>
    </row>
    <row r="5508" spans="1:4" x14ac:dyDescent="0.25">
      <c r="A5508">
        <v>4228.2480349999996</v>
      </c>
      <c r="D5508">
        <v>77853</v>
      </c>
    </row>
    <row r="5509" spans="1:4" x14ac:dyDescent="0.25">
      <c r="A5509">
        <v>6521.368813</v>
      </c>
      <c r="D5509">
        <v>72608</v>
      </c>
    </row>
    <row r="5510" spans="1:4" x14ac:dyDescent="0.25">
      <c r="A5510">
        <v>10209.02324</v>
      </c>
      <c r="D5510">
        <v>36568</v>
      </c>
    </row>
    <row r="5511" spans="1:4" x14ac:dyDescent="0.25">
      <c r="A5511">
        <v>7600.4437980000002</v>
      </c>
      <c r="D5511">
        <v>0</v>
      </c>
    </row>
    <row r="5512" spans="1:4" x14ac:dyDescent="0.25">
      <c r="A5512">
        <v>3894.623983</v>
      </c>
      <c r="D5512">
        <v>59578</v>
      </c>
    </row>
    <row r="5513" spans="1:4" x14ac:dyDescent="0.25">
      <c r="A5513">
        <v>8510.7581960000007</v>
      </c>
      <c r="D5513">
        <v>26032</v>
      </c>
    </row>
    <row r="5514" spans="1:4" x14ac:dyDescent="0.25">
      <c r="A5514">
        <v>2712.8326870000001</v>
      </c>
      <c r="D5514">
        <v>39618</v>
      </c>
    </row>
    <row r="5515" spans="1:4" x14ac:dyDescent="0.25">
      <c r="A5515">
        <v>2258.7939540000002</v>
      </c>
      <c r="D5515">
        <v>0</v>
      </c>
    </row>
    <row r="5516" spans="1:4" x14ac:dyDescent="0.25">
      <c r="A5516">
        <v>4815.8519429999997</v>
      </c>
      <c r="D5516">
        <v>59438</v>
      </c>
    </row>
    <row r="5517" spans="1:4" x14ac:dyDescent="0.25">
      <c r="A5517">
        <v>8007.3993760000003</v>
      </c>
      <c r="D5517">
        <v>0</v>
      </c>
    </row>
    <row r="5518" spans="1:4" x14ac:dyDescent="0.25">
      <c r="A5518">
        <v>3008.9695240000001</v>
      </c>
      <c r="D5518">
        <v>0</v>
      </c>
    </row>
    <row r="5519" spans="1:4" x14ac:dyDescent="0.25">
      <c r="A5519">
        <v>2530.7051369999999</v>
      </c>
      <c r="D5519">
        <v>89451</v>
      </c>
    </row>
    <row r="5520" spans="1:4" x14ac:dyDescent="0.25">
      <c r="A5520">
        <v>10787.11572</v>
      </c>
      <c r="D5520">
        <v>44695</v>
      </c>
    </row>
    <row r="5521" spans="1:4" x14ac:dyDescent="0.25">
      <c r="A5521">
        <v>11923.753650000001</v>
      </c>
      <c r="D5521">
        <v>24581</v>
      </c>
    </row>
    <row r="5522" spans="1:4" x14ac:dyDescent="0.25">
      <c r="A5522">
        <v>5186.3597170000003</v>
      </c>
      <c r="D5522">
        <v>0</v>
      </c>
    </row>
    <row r="5523" spans="1:4" x14ac:dyDescent="0.25">
      <c r="A5523">
        <v>10103.648859999999</v>
      </c>
      <c r="D5523">
        <v>72334</v>
      </c>
    </row>
    <row r="5524" spans="1:4" x14ac:dyDescent="0.25">
      <c r="A5524">
        <v>6438.9953459999997</v>
      </c>
      <c r="D5524">
        <v>19831</v>
      </c>
    </row>
    <row r="5525" spans="1:4" x14ac:dyDescent="0.25">
      <c r="A5525">
        <v>3909.636524</v>
      </c>
      <c r="D5525">
        <v>40361</v>
      </c>
    </row>
    <row r="5526" spans="1:4" x14ac:dyDescent="0.25">
      <c r="A5526">
        <v>13211.010920000001</v>
      </c>
      <c r="D5526">
        <v>74656</v>
      </c>
    </row>
    <row r="5527" spans="1:4" x14ac:dyDescent="0.25">
      <c r="A5527">
        <v>14616.36817</v>
      </c>
      <c r="D5527">
        <v>25358</v>
      </c>
    </row>
    <row r="5528" spans="1:4" x14ac:dyDescent="0.25">
      <c r="A5528">
        <v>3732.3450120000002</v>
      </c>
      <c r="D5528">
        <v>35461</v>
      </c>
    </row>
    <row r="5529" spans="1:4" x14ac:dyDescent="0.25">
      <c r="A5529">
        <v>8750.6435810000003</v>
      </c>
      <c r="D5529">
        <v>59047</v>
      </c>
    </row>
    <row r="5530" spans="1:4" x14ac:dyDescent="0.25">
      <c r="A5530">
        <v>10662.63422</v>
      </c>
      <c r="D5530">
        <v>62409</v>
      </c>
    </row>
    <row r="5531" spans="1:4" x14ac:dyDescent="0.25">
      <c r="A5531">
        <v>3861.486269</v>
      </c>
      <c r="D5531">
        <v>93272</v>
      </c>
    </row>
    <row r="5532" spans="1:4" x14ac:dyDescent="0.25">
      <c r="A5532">
        <v>9807.8295890000009</v>
      </c>
      <c r="D5532">
        <v>0</v>
      </c>
    </row>
    <row r="5533" spans="1:4" x14ac:dyDescent="0.25">
      <c r="A5533">
        <v>3252.8284640000002</v>
      </c>
      <c r="D5533">
        <v>20166</v>
      </c>
    </row>
    <row r="5534" spans="1:4" x14ac:dyDescent="0.25">
      <c r="A5534">
        <v>2711.8998259999998</v>
      </c>
      <c r="D5534">
        <v>0</v>
      </c>
    </row>
    <row r="5535" spans="1:4" x14ac:dyDescent="0.25">
      <c r="A5535">
        <v>2453.5707940000002</v>
      </c>
      <c r="D5535">
        <v>29735</v>
      </c>
    </row>
    <row r="5536" spans="1:4" x14ac:dyDescent="0.25">
      <c r="A5536">
        <v>11228.28966</v>
      </c>
      <c r="D5536">
        <v>0</v>
      </c>
    </row>
    <row r="5537" spans="1:4" x14ac:dyDescent="0.25">
      <c r="A5537">
        <v>23020.891469999999</v>
      </c>
      <c r="D5537">
        <v>97460</v>
      </c>
    </row>
    <row r="5538" spans="1:4" x14ac:dyDescent="0.25">
      <c r="A5538">
        <v>2458.447909</v>
      </c>
      <c r="D5538">
        <v>57564</v>
      </c>
    </row>
    <row r="5539" spans="1:4" x14ac:dyDescent="0.25">
      <c r="A5539">
        <v>11160.07706</v>
      </c>
      <c r="D5539">
        <v>33232</v>
      </c>
    </row>
    <row r="5540" spans="1:4" x14ac:dyDescent="0.25">
      <c r="A5540">
        <v>13118.74322</v>
      </c>
      <c r="D5540">
        <v>11854</v>
      </c>
    </row>
    <row r="5541" spans="1:4" x14ac:dyDescent="0.25">
      <c r="A5541">
        <v>6120.1853449999999</v>
      </c>
      <c r="D5541">
        <v>23843</v>
      </c>
    </row>
    <row r="5542" spans="1:4" x14ac:dyDescent="0.25">
      <c r="A5542">
        <v>13881.03947</v>
      </c>
      <c r="D5542">
        <v>17961</v>
      </c>
    </row>
    <row r="5543" spans="1:4" x14ac:dyDescent="0.25">
      <c r="A5543">
        <v>4787.4729729999999</v>
      </c>
      <c r="D5543">
        <v>0</v>
      </c>
    </row>
    <row r="5544" spans="1:4" x14ac:dyDescent="0.25">
      <c r="A5544">
        <v>8177.048957</v>
      </c>
      <c r="D5544">
        <v>54695</v>
      </c>
    </row>
    <row r="5545" spans="1:4" x14ac:dyDescent="0.25">
      <c r="A5545">
        <v>3309.2482190000001</v>
      </c>
      <c r="D5545">
        <v>85632</v>
      </c>
    </row>
    <row r="5546" spans="1:4" x14ac:dyDescent="0.25">
      <c r="A5546">
        <v>14635.451580000001</v>
      </c>
      <c r="D5546">
        <v>0</v>
      </c>
    </row>
    <row r="5547" spans="1:4" x14ac:dyDescent="0.25">
      <c r="A5547">
        <v>5120.6156609999998</v>
      </c>
      <c r="D5547">
        <v>0</v>
      </c>
    </row>
    <row r="5548" spans="1:4" x14ac:dyDescent="0.25">
      <c r="A5548">
        <v>19253.03441</v>
      </c>
      <c r="D5548">
        <v>39895</v>
      </c>
    </row>
    <row r="5549" spans="1:4" x14ac:dyDescent="0.25">
      <c r="A5549">
        <v>6646.7492979999997</v>
      </c>
      <c r="D5549">
        <v>95815</v>
      </c>
    </row>
    <row r="5550" spans="1:4" x14ac:dyDescent="0.25">
      <c r="A5550">
        <v>8742.4724729999998</v>
      </c>
      <c r="D5550">
        <v>37224</v>
      </c>
    </row>
    <row r="5551" spans="1:4" x14ac:dyDescent="0.25">
      <c r="A5551">
        <v>8467.3695129999996</v>
      </c>
      <c r="D5551">
        <v>0</v>
      </c>
    </row>
    <row r="5552" spans="1:4" x14ac:dyDescent="0.25">
      <c r="A5552">
        <v>6992.5314939999998</v>
      </c>
      <c r="D5552">
        <v>94652</v>
      </c>
    </row>
    <row r="5553" spans="1:4" x14ac:dyDescent="0.25">
      <c r="A5553">
        <v>13037.033390000001</v>
      </c>
      <c r="D5553">
        <v>28582</v>
      </c>
    </row>
    <row r="5554" spans="1:4" x14ac:dyDescent="0.25">
      <c r="A5554">
        <v>10883.787850000001</v>
      </c>
      <c r="D5554">
        <v>91123</v>
      </c>
    </row>
    <row r="5555" spans="1:4" x14ac:dyDescent="0.25">
      <c r="A5555">
        <v>9114.2766319999992</v>
      </c>
      <c r="D5555">
        <v>85942</v>
      </c>
    </row>
    <row r="5556" spans="1:4" x14ac:dyDescent="0.25">
      <c r="A5556">
        <v>30442.538240000002</v>
      </c>
      <c r="D5556">
        <v>64321</v>
      </c>
    </row>
    <row r="5557" spans="1:4" x14ac:dyDescent="0.25">
      <c r="A5557">
        <v>5104.3547189999999</v>
      </c>
      <c r="D5557">
        <v>77025</v>
      </c>
    </row>
    <row r="5558" spans="1:4" x14ac:dyDescent="0.25">
      <c r="A5558">
        <v>2174.1119870000002</v>
      </c>
      <c r="D5558">
        <v>16997</v>
      </c>
    </row>
    <row r="5559" spans="1:4" x14ac:dyDescent="0.25">
      <c r="A5559">
        <v>9890.2109980000005</v>
      </c>
      <c r="D5559">
        <v>52408</v>
      </c>
    </row>
    <row r="5560" spans="1:4" x14ac:dyDescent="0.25">
      <c r="A5560">
        <v>8719.125849</v>
      </c>
      <c r="D5560">
        <v>0</v>
      </c>
    </row>
    <row r="5561" spans="1:4" x14ac:dyDescent="0.25">
      <c r="A5561">
        <v>8516.7513660000004</v>
      </c>
      <c r="D5561">
        <v>37573</v>
      </c>
    </row>
    <row r="5562" spans="1:4" x14ac:dyDescent="0.25">
      <c r="A5562">
        <v>11606.848679999999</v>
      </c>
      <c r="D5562">
        <v>45893</v>
      </c>
    </row>
    <row r="5563" spans="1:4" x14ac:dyDescent="0.25">
      <c r="A5563">
        <v>3731.5045839999998</v>
      </c>
      <c r="D5563">
        <v>0</v>
      </c>
    </row>
    <row r="5564" spans="1:4" x14ac:dyDescent="0.25">
      <c r="A5564">
        <v>3303.0908140000001</v>
      </c>
      <c r="D5564">
        <v>29385</v>
      </c>
    </row>
    <row r="5565" spans="1:4" x14ac:dyDescent="0.25">
      <c r="A5565">
        <v>8888.8754540000009</v>
      </c>
      <c r="D5565">
        <v>21509</v>
      </c>
    </row>
    <row r="5566" spans="1:4" x14ac:dyDescent="0.25">
      <c r="A5566">
        <v>8173.5031399999998</v>
      </c>
      <c r="D5566">
        <v>68144</v>
      </c>
    </row>
    <row r="5567" spans="1:4" x14ac:dyDescent="0.25">
      <c r="A5567">
        <v>4923.9504340000003</v>
      </c>
      <c r="D5567">
        <v>31093</v>
      </c>
    </row>
    <row r="5568" spans="1:4" x14ac:dyDescent="0.25">
      <c r="A5568">
        <v>2823.5017950000001</v>
      </c>
      <c r="D5568">
        <v>24350</v>
      </c>
    </row>
    <row r="5569" spans="1:4" x14ac:dyDescent="0.25">
      <c r="A5569">
        <v>7824.372789</v>
      </c>
      <c r="D5569">
        <v>32823</v>
      </c>
    </row>
    <row r="5570" spans="1:4" x14ac:dyDescent="0.25">
      <c r="A5570">
        <v>8311.8546439999991</v>
      </c>
      <c r="D5570">
        <v>44843</v>
      </c>
    </row>
    <row r="5571" spans="1:4" x14ac:dyDescent="0.25">
      <c r="A5571">
        <v>5384.5326839999998</v>
      </c>
      <c r="D5571">
        <v>59364</v>
      </c>
    </row>
    <row r="5572" spans="1:4" x14ac:dyDescent="0.25">
      <c r="A5572">
        <v>3978.6650509999999</v>
      </c>
      <c r="D5572">
        <v>39101</v>
      </c>
    </row>
    <row r="5573" spans="1:4" x14ac:dyDescent="0.25">
      <c r="A5573">
        <v>6237.5072909999999</v>
      </c>
      <c r="D5573">
        <v>0</v>
      </c>
    </row>
    <row r="5574" spans="1:4" x14ac:dyDescent="0.25">
      <c r="A5574">
        <v>6969.8809579999997</v>
      </c>
      <c r="D5574">
        <v>27604</v>
      </c>
    </row>
    <row r="5575" spans="1:4" x14ac:dyDescent="0.25">
      <c r="A5575">
        <v>5024.0296429999999</v>
      </c>
      <c r="D5575">
        <v>91603</v>
      </c>
    </row>
    <row r="5576" spans="1:4" x14ac:dyDescent="0.25">
      <c r="A5576">
        <v>8414.0804250000001</v>
      </c>
      <c r="D5576">
        <v>59828</v>
      </c>
    </row>
    <row r="5577" spans="1:4" x14ac:dyDescent="0.25">
      <c r="A5577">
        <v>2801.5628310000002</v>
      </c>
      <c r="D5577">
        <v>33247</v>
      </c>
    </row>
    <row r="5578" spans="1:4" x14ac:dyDescent="0.25">
      <c r="A5578">
        <v>5010.9178469999997</v>
      </c>
      <c r="D5578">
        <v>45867</v>
      </c>
    </row>
    <row r="5579" spans="1:4" x14ac:dyDescent="0.25">
      <c r="A5579">
        <v>4997.7806879999998</v>
      </c>
      <c r="D5579">
        <v>54827</v>
      </c>
    </row>
    <row r="5580" spans="1:4" x14ac:dyDescent="0.25">
      <c r="A5580">
        <v>2236.0857179999998</v>
      </c>
      <c r="D5580">
        <v>0</v>
      </c>
    </row>
    <row r="5581" spans="1:4" x14ac:dyDescent="0.25">
      <c r="A5581">
        <v>10934.73726</v>
      </c>
      <c r="D5581">
        <v>47170</v>
      </c>
    </row>
    <row r="5582" spans="1:4" x14ac:dyDescent="0.25">
      <c r="A5582">
        <v>3289.132998</v>
      </c>
      <c r="D5582">
        <v>21947</v>
      </c>
    </row>
    <row r="5583" spans="1:4" x14ac:dyDescent="0.25">
      <c r="A5583">
        <v>14014.101189999999</v>
      </c>
      <c r="D5583">
        <v>39018</v>
      </c>
    </row>
    <row r="5584" spans="1:4" x14ac:dyDescent="0.25">
      <c r="A5584">
        <v>5604.330774</v>
      </c>
      <c r="D5584">
        <v>20252</v>
      </c>
    </row>
    <row r="5585" spans="1:4" x14ac:dyDescent="0.25">
      <c r="A5585">
        <v>2912.2350769999998</v>
      </c>
      <c r="D5585">
        <v>0</v>
      </c>
    </row>
    <row r="5586" spans="1:4" x14ac:dyDescent="0.25">
      <c r="A5586">
        <v>5616.8453259999997</v>
      </c>
      <c r="D5586">
        <v>48602</v>
      </c>
    </row>
    <row r="5587" spans="1:4" x14ac:dyDescent="0.25">
      <c r="A5587">
        <v>7504.6859539999996</v>
      </c>
      <c r="D5587">
        <v>97849</v>
      </c>
    </row>
    <row r="5588" spans="1:4" x14ac:dyDescent="0.25">
      <c r="A5588">
        <v>3746.7516249999999</v>
      </c>
      <c r="D5588">
        <v>41479</v>
      </c>
    </row>
    <row r="5589" spans="1:4" x14ac:dyDescent="0.25">
      <c r="A5589">
        <v>2959.8199850000001</v>
      </c>
      <c r="D5589">
        <v>69746</v>
      </c>
    </row>
    <row r="5590" spans="1:4" x14ac:dyDescent="0.25">
      <c r="A5590">
        <v>7725.5357080000003</v>
      </c>
      <c r="D5590">
        <v>96748</v>
      </c>
    </row>
    <row r="5591" spans="1:4" x14ac:dyDescent="0.25">
      <c r="A5591">
        <v>13248.637350000001</v>
      </c>
      <c r="D5591">
        <v>25074</v>
      </c>
    </row>
    <row r="5592" spans="1:4" x14ac:dyDescent="0.25">
      <c r="A5592">
        <v>2717.7818480000001</v>
      </c>
      <c r="D5592">
        <v>66463</v>
      </c>
    </row>
    <row r="5593" spans="1:4" x14ac:dyDescent="0.25">
      <c r="A5593">
        <v>2734.1491580000002</v>
      </c>
      <c r="D5593">
        <v>34865</v>
      </c>
    </row>
    <row r="5594" spans="1:4" x14ac:dyDescent="0.25">
      <c r="A5594">
        <v>9199.3889610000006</v>
      </c>
      <c r="D5594">
        <v>37399</v>
      </c>
    </row>
    <row r="5595" spans="1:4" x14ac:dyDescent="0.25">
      <c r="A5595">
        <v>29049.71315</v>
      </c>
      <c r="D5595">
        <v>21070</v>
      </c>
    </row>
    <row r="5596" spans="1:4" x14ac:dyDescent="0.25">
      <c r="A5596">
        <v>4956.6206380000003</v>
      </c>
      <c r="D5596">
        <v>31562</v>
      </c>
    </row>
    <row r="5597" spans="1:4" x14ac:dyDescent="0.25">
      <c r="A5597">
        <v>5574.9591739999996</v>
      </c>
      <c r="D5597">
        <v>54684</v>
      </c>
    </row>
    <row r="5598" spans="1:4" x14ac:dyDescent="0.25">
      <c r="A5598">
        <v>9192.5928870000007</v>
      </c>
      <c r="D5598">
        <v>37388</v>
      </c>
    </row>
    <row r="5599" spans="1:4" x14ac:dyDescent="0.25">
      <c r="A5599">
        <v>3878.770231</v>
      </c>
      <c r="D5599">
        <v>84981</v>
      </c>
    </row>
    <row r="5600" spans="1:4" x14ac:dyDescent="0.25">
      <c r="A5600">
        <v>4419.1169710000004</v>
      </c>
      <c r="D5600">
        <v>24046</v>
      </c>
    </row>
    <row r="5601" spans="1:4" x14ac:dyDescent="0.25">
      <c r="A5601">
        <v>4772.9438479999999</v>
      </c>
      <c r="D5601">
        <v>20993</v>
      </c>
    </row>
    <row r="5602" spans="1:4" x14ac:dyDescent="0.25">
      <c r="A5602">
        <v>9101.5239160000001</v>
      </c>
      <c r="D5602">
        <v>48029</v>
      </c>
    </row>
    <row r="5603" spans="1:4" x14ac:dyDescent="0.25">
      <c r="A5603">
        <v>7609.0896160000002</v>
      </c>
      <c r="D5603">
        <v>16233</v>
      </c>
    </row>
    <row r="5604" spans="1:4" x14ac:dyDescent="0.25">
      <c r="A5604">
        <v>2668.6626970000002</v>
      </c>
      <c r="D5604">
        <v>30718</v>
      </c>
    </row>
    <row r="5605" spans="1:4" x14ac:dyDescent="0.25">
      <c r="A5605">
        <v>5141.9764130000003</v>
      </c>
      <c r="D5605">
        <v>60277</v>
      </c>
    </row>
    <row r="5606" spans="1:4" x14ac:dyDescent="0.25">
      <c r="A5606">
        <v>7451.4920199999997</v>
      </c>
      <c r="D5606">
        <v>0</v>
      </c>
    </row>
    <row r="5607" spans="1:4" x14ac:dyDescent="0.25">
      <c r="A5607">
        <v>2620.1670979999999</v>
      </c>
      <c r="D5607">
        <v>31911</v>
      </c>
    </row>
    <row r="5608" spans="1:4" x14ac:dyDescent="0.25">
      <c r="A5608">
        <v>4909.8441979999998</v>
      </c>
      <c r="D5608">
        <v>61402</v>
      </c>
    </row>
    <row r="5609" spans="1:4" x14ac:dyDescent="0.25">
      <c r="A5609">
        <v>8023.0752480000001</v>
      </c>
      <c r="D5609">
        <v>34335</v>
      </c>
    </row>
    <row r="5610" spans="1:4" x14ac:dyDescent="0.25">
      <c r="A5610">
        <v>20446.602299999999</v>
      </c>
      <c r="D5610">
        <v>71467</v>
      </c>
    </row>
    <row r="5611" spans="1:4" x14ac:dyDescent="0.25">
      <c r="A5611">
        <v>4966.8484410000001</v>
      </c>
      <c r="D5611">
        <v>0</v>
      </c>
    </row>
    <row r="5612" spans="1:4" x14ac:dyDescent="0.25">
      <c r="A5612">
        <v>3549.016697</v>
      </c>
      <c r="D5612">
        <v>36168</v>
      </c>
    </row>
    <row r="5613" spans="1:4" x14ac:dyDescent="0.25">
      <c r="A5613">
        <v>5350.3670009999996</v>
      </c>
      <c r="D5613">
        <v>58357</v>
      </c>
    </row>
    <row r="5614" spans="1:4" x14ac:dyDescent="0.25">
      <c r="A5614">
        <v>8065.2346369999996</v>
      </c>
      <c r="D5614">
        <v>29692</v>
      </c>
    </row>
    <row r="5615" spans="1:4" x14ac:dyDescent="0.25">
      <c r="A5615">
        <v>7892.8240930000002</v>
      </c>
      <c r="D5615">
        <v>29215</v>
      </c>
    </row>
    <row r="5616" spans="1:4" x14ac:dyDescent="0.25">
      <c r="A5616">
        <v>4540.9925000000003</v>
      </c>
      <c r="D5616">
        <v>0</v>
      </c>
    </row>
    <row r="5617" spans="1:4" x14ac:dyDescent="0.25">
      <c r="A5617">
        <v>2852.527169</v>
      </c>
      <c r="D5617">
        <v>26841</v>
      </c>
    </row>
    <row r="5618" spans="1:4" x14ac:dyDescent="0.25">
      <c r="A5618">
        <v>10720.417439999999</v>
      </c>
      <c r="D5618">
        <v>34837</v>
      </c>
    </row>
    <row r="5619" spans="1:4" x14ac:dyDescent="0.25">
      <c r="A5619">
        <v>4795.3872950000004</v>
      </c>
      <c r="D5619">
        <v>33068</v>
      </c>
    </row>
    <row r="5620" spans="1:4" x14ac:dyDescent="0.25">
      <c r="A5620">
        <v>5182.3934470000004</v>
      </c>
      <c r="D5620">
        <v>44820</v>
      </c>
    </row>
    <row r="5621" spans="1:4" x14ac:dyDescent="0.25">
      <c r="A5621">
        <v>22620.74841</v>
      </c>
      <c r="D5621">
        <v>49564</v>
      </c>
    </row>
    <row r="5622" spans="1:4" x14ac:dyDescent="0.25">
      <c r="A5622">
        <v>2320.7505569999998</v>
      </c>
      <c r="D5622">
        <v>19581</v>
      </c>
    </row>
    <row r="5623" spans="1:4" x14ac:dyDescent="0.25">
      <c r="A5623">
        <v>7714.6501189999999</v>
      </c>
      <c r="D5623">
        <v>0</v>
      </c>
    </row>
    <row r="5624" spans="1:4" x14ac:dyDescent="0.25">
      <c r="A5624">
        <v>7880.3372120000004</v>
      </c>
      <c r="D5624">
        <v>23129</v>
      </c>
    </row>
    <row r="5625" spans="1:4" x14ac:dyDescent="0.25">
      <c r="A5625">
        <v>9029.9407040000006</v>
      </c>
      <c r="D5625">
        <v>0</v>
      </c>
    </row>
    <row r="5626" spans="1:4" x14ac:dyDescent="0.25">
      <c r="A5626">
        <v>6965.4239749999997</v>
      </c>
      <c r="D5626">
        <v>25411</v>
      </c>
    </row>
    <row r="5627" spans="1:4" x14ac:dyDescent="0.25">
      <c r="A5627">
        <v>15114.402410000001</v>
      </c>
      <c r="D5627">
        <v>28513</v>
      </c>
    </row>
    <row r="5628" spans="1:4" x14ac:dyDescent="0.25">
      <c r="A5628">
        <v>22523.706300000002</v>
      </c>
      <c r="D5628">
        <v>69346</v>
      </c>
    </row>
    <row r="5629" spans="1:4" x14ac:dyDescent="0.25">
      <c r="A5629">
        <v>10760.17612</v>
      </c>
      <c r="D5629">
        <v>74835</v>
      </c>
    </row>
    <row r="5630" spans="1:4" x14ac:dyDescent="0.25">
      <c r="A5630">
        <v>5808.9325980000003</v>
      </c>
      <c r="D5630">
        <v>43282</v>
      </c>
    </row>
    <row r="5631" spans="1:4" x14ac:dyDescent="0.25">
      <c r="A5631">
        <v>30591.612570000001</v>
      </c>
      <c r="D5631">
        <v>11276</v>
      </c>
    </row>
    <row r="5632" spans="1:4" x14ac:dyDescent="0.25">
      <c r="A5632">
        <v>2220.187426</v>
      </c>
      <c r="D5632">
        <v>0</v>
      </c>
    </row>
    <row r="5633" spans="1:4" x14ac:dyDescent="0.25">
      <c r="A5633">
        <v>4914.0358329999999</v>
      </c>
      <c r="D5633">
        <v>10037</v>
      </c>
    </row>
    <row r="5634" spans="1:4" x14ac:dyDescent="0.25">
      <c r="A5634">
        <v>2395.5700000000002</v>
      </c>
      <c r="D5634">
        <v>21986</v>
      </c>
    </row>
    <row r="5635" spans="1:4" x14ac:dyDescent="0.25">
      <c r="A5635">
        <v>5522.5242230000003</v>
      </c>
      <c r="D5635">
        <v>85609</v>
      </c>
    </row>
    <row r="5636" spans="1:4" x14ac:dyDescent="0.25">
      <c r="A5636">
        <v>15808.75757</v>
      </c>
      <c r="D5636">
        <v>86347</v>
      </c>
    </row>
    <row r="5637" spans="1:4" x14ac:dyDescent="0.25">
      <c r="A5637">
        <v>2827.3286029999999</v>
      </c>
      <c r="D5637">
        <v>20368</v>
      </c>
    </row>
    <row r="5638" spans="1:4" x14ac:dyDescent="0.25">
      <c r="A5638">
        <v>5421.5244970000003</v>
      </c>
      <c r="D5638">
        <v>25778</v>
      </c>
    </row>
    <row r="5639" spans="1:4" x14ac:dyDescent="0.25">
      <c r="A5639">
        <v>2514.5919600000002</v>
      </c>
      <c r="D5639">
        <v>43860</v>
      </c>
    </row>
    <row r="5640" spans="1:4" x14ac:dyDescent="0.25">
      <c r="A5640">
        <v>5157.6422819999998</v>
      </c>
      <c r="D5640">
        <v>93303</v>
      </c>
    </row>
    <row r="5641" spans="1:4" x14ac:dyDescent="0.25">
      <c r="A5641">
        <v>4874.665223</v>
      </c>
      <c r="D5641">
        <v>67467</v>
      </c>
    </row>
    <row r="5642" spans="1:4" x14ac:dyDescent="0.25">
      <c r="A5642">
        <v>4198.0252499999997</v>
      </c>
      <c r="D5642">
        <v>30598</v>
      </c>
    </row>
    <row r="5643" spans="1:4" x14ac:dyDescent="0.25">
      <c r="A5643">
        <v>5380.8986359999999</v>
      </c>
      <c r="D5643">
        <v>55350</v>
      </c>
    </row>
    <row r="5644" spans="1:4" x14ac:dyDescent="0.25">
      <c r="A5644">
        <v>13466.92071</v>
      </c>
      <c r="D5644">
        <v>11432</v>
      </c>
    </row>
    <row r="5645" spans="1:4" x14ac:dyDescent="0.25">
      <c r="A5645">
        <v>2424.4246779999999</v>
      </c>
      <c r="D5645">
        <v>27093</v>
      </c>
    </row>
    <row r="5646" spans="1:4" x14ac:dyDescent="0.25">
      <c r="A5646">
        <v>3823.8538149999999</v>
      </c>
      <c r="D5646">
        <v>0</v>
      </c>
    </row>
    <row r="5647" spans="1:4" x14ac:dyDescent="0.25">
      <c r="A5647">
        <v>13883.32934</v>
      </c>
      <c r="D5647">
        <v>0</v>
      </c>
    </row>
    <row r="5648" spans="1:4" x14ac:dyDescent="0.25">
      <c r="A5648">
        <v>2438.5338969999998</v>
      </c>
      <c r="D5648">
        <v>38961</v>
      </c>
    </row>
    <row r="5649" spans="1:4" x14ac:dyDescent="0.25">
      <c r="A5649">
        <v>34090.035980000001</v>
      </c>
      <c r="D5649">
        <v>51840</v>
      </c>
    </row>
    <row r="5650" spans="1:4" x14ac:dyDescent="0.25">
      <c r="A5650">
        <v>2840.3025750000002</v>
      </c>
      <c r="D5650">
        <v>79181</v>
      </c>
    </row>
    <row r="5651" spans="1:4" x14ac:dyDescent="0.25">
      <c r="A5651">
        <v>24127.50402</v>
      </c>
      <c r="D5651">
        <v>14072</v>
      </c>
    </row>
    <row r="5652" spans="1:4" x14ac:dyDescent="0.25">
      <c r="A5652">
        <v>7596.1437770000002</v>
      </c>
      <c r="D5652">
        <v>56225</v>
      </c>
    </row>
    <row r="5653" spans="1:4" x14ac:dyDescent="0.25">
      <c r="A5653">
        <v>15096.27023</v>
      </c>
      <c r="D5653">
        <v>14909</v>
      </c>
    </row>
    <row r="5654" spans="1:4" x14ac:dyDescent="0.25">
      <c r="A5654">
        <v>6005.2147919999998</v>
      </c>
      <c r="D5654">
        <v>26876</v>
      </c>
    </row>
    <row r="5655" spans="1:4" x14ac:dyDescent="0.25">
      <c r="A5655">
        <v>3455.2306699999999</v>
      </c>
      <c r="D5655">
        <v>68401</v>
      </c>
    </row>
    <row r="5656" spans="1:4" x14ac:dyDescent="0.25">
      <c r="A5656">
        <v>5728.5810369999999</v>
      </c>
      <c r="D5656">
        <v>29730</v>
      </c>
    </row>
    <row r="5657" spans="1:4" x14ac:dyDescent="0.25">
      <c r="A5657">
        <v>5163.2283649999999</v>
      </c>
      <c r="D5657">
        <v>35577</v>
      </c>
    </row>
    <row r="5658" spans="1:4" x14ac:dyDescent="0.25">
      <c r="A5658">
        <v>2602.650842</v>
      </c>
      <c r="D5658">
        <v>41958</v>
      </c>
    </row>
    <row r="5659" spans="1:4" x14ac:dyDescent="0.25">
      <c r="A5659">
        <v>32643.076509999999</v>
      </c>
      <c r="D5659">
        <v>77915</v>
      </c>
    </row>
    <row r="5660" spans="1:4" x14ac:dyDescent="0.25">
      <c r="A5660">
        <v>2789.74739</v>
      </c>
      <c r="D5660">
        <v>15514</v>
      </c>
    </row>
    <row r="5661" spans="1:4" x14ac:dyDescent="0.25">
      <c r="A5661">
        <v>11250.09857</v>
      </c>
      <c r="D5661">
        <v>29505</v>
      </c>
    </row>
    <row r="5662" spans="1:4" x14ac:dyDescent="0.25">
      <c r="A5662">
        <v>16510.967219999999</v>
      </c>
      <c r="D5662">
        <v>31356</v>
      </c>
    </row>
    <row r="5663" spans="1:4" x14ac:dyDescent="0.25">
      <c r="A5663">
        <v>7607.9837120000002</v>
      </c>
      <c r="D5663">
        <v>31456</v>
      </c>
    </row>
    <row r="5664" spans="1:4" x14ac:dyDescent="0.25">
      <c r="A5664">
        <v>5603.7393199999997</v>
      </c>
      <c r="D5664">
        <v>95284</v>
      </c>
    </row>
    <row r="5665" spans="1:4" x14ac:dyDescent="0.25">
      <c r="A5665">
        <v>6674.44805</v>
      </c>
      <c r="D5665">
        <v>0</v>
      </c>
    </row>
    <row r="5666" spans="1:4" x14ac:dyDescent="0.25">
      <c r="A5666">
        <v>4049.415027</v>
      </c>
      <c r="D5666">
        <v>62864</v>
      </c>
    </row>
    <row r="5667" spans="1:4" x14ac:dyDescent="0.25">
      <c r="A5667">
        <v>4958.0162060000002</v>
      </c>
      <c r="D5667">
        <v>22842</v>
      </c>
    </row>
    <row r="5668" spans="1:4" x14ac:dyDescent="0.25">
      <c r="A5668">
        <v>7850.1280569999999</v>
      </c>
      <c r="D5668">
        <v>67186</v>
      </c>
    </row>
    <row r="5669" spans="1:4" x14ac:dyDescent="0.25">
      <c r="A5669">
        <v>6382.5834519999999</v>
      </c>
      <c r="D5669">
        <v>0</v>
      </c>
    </row>
    <row r="5670" spans="1:4" x14ac:dyDescent="0.25">
      <c r="A5670">
        <v>5737.4995950000002</v>
      </c>
      <c r="D5670">
        <v>68946</v>
      </c>
    </row>
    <row r="5671" spans="1:4" x14ac:dyDescent="0.25">
      <c r="A5671">
        <v>7688.0235060000005</v>
      </c>
      <c r="D5671">
        <v>56680</v>
      </c>
    </row>
    <row r="5672" spans="1:4" x14ac:dyDescent="0.25">
      <c r="A5672">
        <v>4873.4366120000004</v>
      </c>
      <c r="D5672">
        <v>18866</v>
      </c>
    </row>
    <row r="5673" spans="1:4" x14ac:dyDescent="0.25">
      <c r="A5673">
        <v>2824.6812169999998</v>
      </c>
      <c r="D5673">
        <v>82875</v>
      </c>
    </row>
    <row r="5674" spans="1:4" x14ac:dyDescent="0.25">
      <c r="A5674">
        <v>3722.3680159999999</v>
      </c>
      <c r="D5674">
        <v>0</v>
      </c>
    </row>
    <row r="5675" spans="1:4" x14ac:dyDescent="0.25">
      <c r="A5675">
        <v>5535.9636479999999</v>
      </c>
      <c r="D5675">
        <v>84863</v>
      </c>
    </row>
    <row r="5676" spans="1:4" x14ac:dyDescent="0.25">
      <c r="A5676">
        <v>4727.8341</v>
      </c>
      <c r="D5676">
        <v>0</v>
      </c>
    </row>
    <row r="5677" spans="1:4" x14ac:dyDescent="0.25">
      <c r="A5677">
        <v>2378.667328</v>
      </c>
      <c r="D5677">
        <v>54753</v>
      </c>
    </row>
    <row r="5678" spans="1:4" x14ac:dyDescent="0.25">
      <c r="A5678">
        <v>9337.8952279999994</v>
      </c>
      <c r="D5678">
        <v>76381</v>
      </c>
    </row>
    <row r="5679" spans="1:4" x14ac:dyDescent="0.25">
      <c r="A5679">
        <v>6189.9943370000001</v>
      </c>
      <c r="D5679">
        <v>59523</v>
      </c>
    </row>
    <row r="5680" spans="1:4" x14ac:dyDescent="0.25">
      <c r="A5680">
        <v>5638.262608</v>
      </c>
      <c r="D5680">
        <v>56017</v>
      </c>
    </row>
    <row r="5681" spans="1:4" x14ac:dyDescent="0.25">
      <c r="A5681">
        <v>5264.3617549999999</v>
      </c>
      <c r="D5681">
        <v>14306</v>
      </c>
    </row>
    <row r="5682" spans="1:4" x14ac:dyDescent="0.25">
      <c r="A5682">
        <v>4035.6838299999999</v>
      </c>
      <c r="D5682">
        <v>21359</v>
      </c>
    </row>
    <row r="5683" spans="1:4" x14ac:dyDescent="0.25">
      <c r="A5683">
        <v>4117.4696999999996</v>
      </c>
      <c r="D5683">
        <v>86101</v>
      </c>
    </row>
    <row r="5684" spans="1:4" x14ac:dyDescent="0.25">
      <c r="A5684">
        <v>8382.4783920000009</v>
      </c>
      <c r="D5684">
        <v>25998</v>
      </c>
    </row>
    <row r="5685" spans="1:4" x14ac:dyDescent="0.25">
      <c r="A5685">
        <v>2435.1479859999999</v>
      </c>
      <c r="D5685">
        <v>64341</v>
      </c>
    </row>
    <row r="5686" spans="1:4" x14ac:dyDescent="0.25">
      <c r="A5686">
        <v>6599.0819320000001</v>
      </c>
      <c r="D5686">
        <v>36060</v>
      </c>
    </row>
    <row r="5687" spans="1:4" x14ac:dyDescent="0.25">
      <c r="A5687">
        <v>5353.9321220000002</v>
      </c>
      <c r="D5687">
        <v>61894</v>
      </c>
    </row>
    <row r="5688" spans="1:4" x14ac:dyDescent="0.25">
      <c r="A5688">
        <v>6747.5242749999998</v>
      </c>
      <c r="D5688">
        <v>26721</v>
      </c>
    </row>
    <row r="5689" spans="1:4" x14ac:dyDescent="0.25">
      <c r="A5689">
        <v>7412.1352559999996</v>
      </c>
      <c r="D5689">
        <v>59940</v>
      </c>
    </row>
    <row r="5690" spans="1:4" x14ac:dyDescent="0.25">
      <c r="A5690">
        <v>5512.3422579999997</v>
      </c>
      <c r="D5690">
        <v>45971</v>
      </c>
    </row>
    <row r="5691" spans="1:4" x14ac:dyDescent="0.25">
      <c r="A5691">
        <v>4015.3400499999998</v>
      </c>
      <c r="D5691">
        <v>80055</v>
      </c>
    </row>
    <row r="5692" spans="1:4" x14ac:dyDescent="0.25">
      <c r="A5692">
        <v>7772.4734639999997</v>
      </c>
      <c r="D5692">
        <v>58345</v>
      </c>
    </row>
    <row r="5693" spans="1:4" x14ac:dyDescent="0.25">
      <c r="A5693">
        <v>4638.9453649999996</v>
      </c>
      <c r="D5693">
        <v>0</v>
      </c>
    </row>
    <row r="5694" spans="1:4" x14ac:dyDescent="0.25">
      <c r="A5694">
        <v>10507.50144</v>
      </c>
      <c r="D5694">
        <v>76549</v>
      </c>
    </row>
    <row r="5695" spans="1:4" x14ac:dyDescent="0.25">
      <c r="A5695">
        <v>17556.99121</v>
      </c>
      <c r="D5695">
        <v>36212</v>
      </c>
    </row>
    <row r="5696" spans="1:4" x14ac:dyDescent="0.25">
      <c r="A5696">
        <v>9103.7000910000006</v>
      </c>
      <c r="D5696">
        <v>0</v>
      </c>
    </row>
    <row r="5697" spans="1:4" x14ac:dyDescent="0.25">
      <c r="A5697">
        <v>13110.548989999999</v>
      </c>
      <c r="D5697">
        <v>73597</v>
      </c>
    </row>
    <row r="5698" spans="1:4" x14ac:dyDescent="0.25">
      <c r="A5698">
        <v>8006.2199479999999</v>
      </c>
      <c r="D5698">
        <v>63762</v>
      </c>
    </row>
    <row r="5699" spans="1:4" x14ac:dyDescent="0.25">
      <c r="A5699">
        <v>6807.2715879999996</v>
      </c>
      <c r="D5699">
        <v>32787</v>
      </c>
    </row>
    <row r="5700" spans="1:4" x14ac:dyDescent="0.25">
      <c r="A5700">
        <v>2627.6102019999998</v>
      </c>
      <c r="D5700">
        <v>94962</v>
      </c>
    </row>
    <row r="5701" spans="1:4" x14ac:dyDescent="0.25">
      <c r="A5701">
        <v>9095.7445650000009</v>
      </c>
      <c r="D5701">
        <v>0</v>
      </c>
    </row>
    <row r="5702" spans="1:4" x14ac:dyDescent="0.25">
      <c r="A5702">
        <v>5015.6435750000001</v>
      </c>
      <c r="D5702">
        <v>73809</v>
      </c>
    </row>
    <row r="5703" spans="1:4" x14ac:dyDescent="0.25">
      <c r="A5703">
        <v>4726.8693270000003</v>
      </c>
      <c r="D5703">
        <v>13037</v>
      </c>
    </row>
    <row r="5704" spans="1:4" x14ac:dyDescent="0.25">
      <c r="A5704">
        <v>3059.1821810000001</v>
      </c>
      <c r="D5704">
        <v>0</v>
      </c>
    </row>
    <row r="5705" spans="1:4" x14ac:dyDescent="0.25">
      <c r="A5705">
        <v>4122.5699569999997</v>
      </c>
      <c r="D5705">
        <v>75272</v>
      </c>
    </row>
    <row r="5706" spans="1:4" x14ac:dyDescent="0.25">
      <c r="A5706">
        <v>2620.9037290000001</v>
      </c>
      <c r="D5706">
        <v>39278</v>
      </c>
    </row>
    <row r="5707" spans="1:4" x14ac:dyDescent="0.25">
      <c r="A5707">
        <v>4938.8932409999998</v>
      </c>
      <c r="D5707">
        <v>36913</v>
      </c>
    </row>
    <row r="5708" spans="1:4" x14ac:dyDescent="0.25">
      <c r="A5708">
        <v>4691.0435969999999</v>
      </c>
      <c r="D5708">
        <v>0</v>
      </c>
    </row>
    <row r="5709" spans="1:4" x14ac:dyDescent="0.25">
      <c r="A5709">
        <v>6005.8473750000003</v>
      </c>
      <c r="D5709">
        <v>13528</v>
      </c>
    </row>
    <row r="5710" spans="1:4" x14ac:dyDescent="0.25">
      <c r="A5710">
        <v>4941.6501589999998</v>
      </c>
      <c r="D5710">
        <v>0</v>
      </c>
    </row>
    <row r="5711" spans="1:4" x14ac:dyDescent="0.25">
      <c r="A5711">
        <v>2254.402024</v>
      </c>
      <c r="D5711">
        <v>0</v>
      </c>
    </row>
    <row r="5712" spans="1:4" x14ac:dyDescent="0.25">
      <c r="A5712">
        <v>2554.032052</v>
      </c>
      <c r="D5712">
        <v>0</v>
      </c>
    </row>
    <row r="5713" spans="1:4" x14ac:dyDescent="0.25">
      <c r="A5713">
        <v>8123.9555659999996</v>
      </c>
      <c r="D5713">
        <v>12617</v>
      </c>
    </row>
    <row r="5714" spans="1:4" x14ac:dyDescent="0.25">
      <c r="A5714">
        <v>19079.09518</v>
      </c>
      <c r="D5714">
        <v>42754</v>
      </c>
    </row>
    <row r="5715" spans="1:4" x14ac:dyDescent="0.25">
      <c r="A5715">
        <v>10461.582979999999</v>
      </c>
      <c r="D5715">
        <v>0</v>
      </c>
    </row>
    <row r="5716" spans="1:4" x14ac:dyDescent="0.25">
      <c r="A5716">
        <v>4669.2266399999999</v>
      </c>
      <c r="D5716">
        <v>76157</v>
      </c>
    </row>
    <row r="5717" spans="1:4" x14ac:dyDescent="0.25">
      <c r="A5717">
        <v>4903.810606</v>
      </c>
      <c r="D5717">
        <v>0</v>
      </c>
    </row>
    <row r="5718" spans="1:4" x14ac:dyDescent="0.25">
      <c r="A5718">
        <v>83325.38119</v>
      </c>
      <c r="D5718">
        <v>58958</v>
      </c>
    </row>
    <row r="5719" spans="1:4" x14ac:dyDescent="0.25">
      <c r="A5719">
        <v>8009.0282020000004</v>
      </c>
      <c r="D5719">
        <v>0</v>
      </c>
    </row>
    <row r="5720" spans="1:4" x14ac:dyDescent="0.25">
      <c r="A5720">
        <v>23895.677899999999</v>
      </c>
      <c r="D5720">
        <v>0</v>
      </c>
    </row>
    <row r="5721" spans="1:4" x14ac:dyDescent="0.25">
      <c r="A5721">
        <v>7732.3851029999996</v>
      </c>
      <c r="D5721">
        <v>34430</v>
      </c>
    </row>
    <row r="5722" spans="1:4" x14ac:dyDescent="0.25">
      <c r="A5722">
        <v>9416.2844100000002</v>
      </c>
      <c r="D5722">
        <v>13411</v>
      </c>
    </row>
    <row r="5723" spans="1:4" x14ac:dyDescent="0.25">
      <c r="A5723">
        <v>5923.5188280000002</v>
      </c>
      <c r="D5723">
        <v>73758</v>
      </c>
    </row>
    <row r="5724" spans="1:4" x14ac:dyDescent="0.25">
      <c r="A5724">
        <v>3833.0667680000001</v>
      </c>
      <c r="D5724">
        <v>0</v>
      </c>
    </row>
    <row r="5725" spans="1:4" x14ac:dyDescent="0.25">
      <c r="A5725">
        <v>28432.00202</v>
      </c>
      <c r="D5725">
        <v>17130</v>
      </c>
    </row>
    <row r="5726" spans="1:4" x14ac:dyDescent="0.25">
      <c r="A5726">
        <v>5553.7565510000004</v>
      </c>
      <c r="D5726">
        <v>0</v>
      </c>
    </row>
    <row r="5727" spans="1:4" x14ac:dyDescent="0.25">
      <c r="A5727">
        <v>10036.536340000001</v>
      </c>
      <c r="D5727">
        <v>0</v>
      </c>
    </row>
    <row r="5728" spans="1:4" x14ac:dyDescent="0.25">
      <c r="A5728">
        <v>6575.5381699999998</v>
      </c>
      <c r="D5728">
        <v>10517</v>
      </c>
    </row>
    <row r="5729" spans="1:4" x14ac:dyDescent="0.25">
      <c r="A5729">
        <v>4362.9312380000001</v>
      </c>
      <c r="D5729">
        <v>58842</v>
      </c>
    </row>
    <row r="5730" spans="1:4" x14ac:dyDescent="0.25">
      <c r="A5730">
        <v>7873.7082190000001</v>
      </c>
      <c r="D5730">
        <v>22355</v>
      </c>
    </row>
    <row r="5731" spans="1:4" x14ac:dyDescent="0.25">
      <c r="A5731">
        <v>13021.085300000001</v>
      </c>
      <c r="D5731">
        <v>0</v>
      </c>
    </row>
    <row r="5732" spans="1:4" x14ac:dyDescent="0.25">
      <c r="A5732">
        <v>4492.2334799999999</v>
      </c>
      <c r="D5732">
        <v>21137</v>
      </c>
    </row>
    <row r="5733" spans="1:4" x14ac:dyDescent="0.25">
      <c r="A5733">
        <v>6650.4566530000002</v>
      </c>
      <c r="D5733">
        <v>0</v>
      </c>
    </row>
    <row r="5734" spans="1:4" x14ac:dyDescent="0.25">
      <c r="A5734">
        <v>11093.715910000001</v>
      </c>
      <c r="D5734">
        <v>78255</v>
      </c>
    </row>
    <row r="5735" spans="1:4" x14ac:dyDescent="0.25">
      <c r="A5735">
        <v>5107.1630020000002</v>
      </c>
      <c r="D5735">
        <v>35625</v>
      </c>
    </row>
    <row r="5736" spans="1:4" x14ac:dyDescent="0.25">
      <c r="A5736">
        <v>7334.3280830000003</v>
      </c>
      <c r="D5736">
        <v>87957</v>
      </c>
    </row>
    <row r="5737" spans="1:4" x14ac:dyDescent="0.25">
      <c r="A5737">
        <v>4996.5646939999997</v>
      </c>
      <c r="D5737">
        <v>25915</v>
      </c>
    </row>
    <row r="5738" spans="1:4" x14ac:dyDescent="0.25">
      <c r="A5738">
        <v>8658.8638129999999</v>
      </c>
      <c r="D5738">
        <v>62464</v>
      </c>
    </row>
    <row r="5739" spans="1:4" x14ac:dyDescent="0.25">
      <c r="A5739">
        <v>9657.5794979999991</v>
      </c>
      <c r="D5739">
        <v>0</v>
      </c>
    </row>
    <row r="5740" spans="1:4" x14ac:dyDescent="0.25">
      <c r="A5740">
        <v>6176.7003919999997</v>
      </c>
      <c r="D5740">
        <v>49529</v>
      </c>
    </row>
    <row r="5741" spans="1:4" x14ac:dyDescent="0.25">
      <c r="A5741">
        <v>2867.3121970000002</v>
      </c>
      <c r="D5741">
        <v>23376</v>
      </c>
    </row>
    <row r="5742" spans="1:4" x14ac:dyDescent="0.25">
      <c r="A5742">
        <v>2821.448707</v>
      </c>
      <c r="D5742">
        <v>0</v>
      </c>
    </row>
    <row r="5743" spans="1:4" x14ac:dyDescent="0.25">
      <c r="A5743">
        <v>2843.5577020000001</v>
      </c>
      <c r="D5743">
        <v>67952</v>
      </c>
    </row>
    <row r="5744" spans="1:4" x14ac:dyDescent="0.25">
      <c r="A5744">
        <v>11790.49617</v>
      </c>
      <c r="D5744">
        <v>25251</v>
      </c>
    </row>
    <row r="5745" spans="1:4" x14ac:dyDescent="0.25">
      <c r="A5745">
        <v>7785.6665320000002</v>
      </c>
      <c r="D5745">
        <v>20497</v>
      </c>
    </row>
    <row r="5746" spans="1:4" x14ac:dyDescent="0.25">
      <c r="A5746">
        <v>12315.09489</v>
      </c>
      <c r="D5746">
        <v>68420</v>
      </c>
    </row>
    <row r="5747" spans="1:4" x14ac:dyDescent="0.25">
      <c r="A5747">
        <v>4810.97858</v>
      </c>
      <c r="D5747">
        <v>24711</v>
      </c>
    </row>
    <row r="5748" spans="1:4" x14ac:dyDescent="0.25">
      <c r="A5748">
        <v>27279.336469999998</v>
      </c>
      <c r="D5748">
        <v>76530</v>
      </c>
    </row>
    <row r="5749" spans="1:4" x14ac:dyDescent="0.25">
      <c r="A5749">
        <v>3980.421464</v>
      </c>
      <c r="D5749">
        <v>98333</v>
      </c>
    </row>
    <row r="5750" spans="1:4" x14ac:dyDescent="0.25">
      <c r="A5750">
        <v>14635.451580000001</v>
      </c>
      <c r="D5750">
        <v>0</v>
      </c>
    </row>
    <row r="5751" spans="1:4" x14ac:dyDescent="0.25">
      <c r="A5751">
        <v>3761.792015</v>
      </c>
      <c r="D5751">
        <v>0</v>
      </c>
    </row>
    <row r="5752" spans="1:4" x14ac:dyDescent="0.25">
      <c r="A5752">
        <v>5619.6890839999996</v>
      </c>
      <c r="D5752">
        <v>0</v>
      </c>
    </row>
    <row r="5753" spans="1:4" x14ac:dyDescent="0.25">
      <c r="A5753">
        <v>5304.5416939999996</v>
      </c>
      <c r="D5753">
        <v>0</v>
      </c>
    </row>
    <row r="5754" spans="1:4" x14ac:dyDescent="0.25">
      <c r="A5754">
        <v>3207.4687330000002</v>
      </c>
      <c r="D5754">
        <v>24695</v>
      </c>
    </row>
    <row r="5755" spans="1:4" x14ac:dyDescent="0.25">
      <c r="A5755">
        <v>8697.7878650000002</v>
      </c>
      <c r="D5755">
        <v>26287</v>
      </c>
    </row>
    <row r="5756" spans="1:4" x14ac:dyDescent="0.25">
      <c r="A5756">
        <v>8717.0498329999991</v>
      </c>
      <c r="D5756">
        <v>83846</v>
      </c>
    </row>
    <row r="5757" spans="1:4" x14ac:dyDescent="0.25">
      <c r="A5757">
        <v>8029.7150469999997</v>
      </c>
      <c r="D5757">
        <v>76081</v>
      </c>
    </row>
    <row r="5758" spans="1:4" x14ac:dyDescent="0.25">
      <c r="A5758">
        <v>4763.3271420000001</v>
      </c>
      <c r="D5758">
        <v>14957</v>
      </c>
    </row>
    <row r="5759" spans="1:4" x14ac:dyDescent="0.25">
      <c r="A5759">
        <v>23055.57229</v>
      </c>
      <c r="D5759">
        <v>41727</v>
      </c>
    </row>
    <row r="5760" spans="1:4" x14ac:dyDescent="0.25">
      <c r="A5760">
        <v>5383.6709190000001</v>
      </c>
      <c r="D5760">
        <v>89092</v>
      </c>
    </row>
    <row r="5761" spans="1:4" x14ac:dyDescent="0.25">
      <c r="A5761">
        <v>8409.6689760000008</v>
      </c>
      <c r="D5761">
        <v>53986</v>
      </c>
    </row>
    <row r="5762" spans="1:4" x14ac:dyDescent="0.25">
      <c r="A5762">
        <v>4257.4778610000003</v>
      </c>
      <c r="D5762">
        <v>49853</v>
      </c>
    </row>
    <row r="5763" spans="1:4" x14ac:dyDescent="0.25">
      <c r="A5763">
        <v>14708.995650000001</v>
      </c>
      <c r="D5763">
        <v>36670</v>
      </c>
    </row>
    <row r="5764" spans="1:4" x14ac:dyDescent="0.25">
      <c r="A5764">
        <v>2593.8184270000002</v>
      </c>
      <c r="D5764">
        <v>43626</v>
      </c>
    </row>
    <row r="5765" spans="1:4" x14ac:dyDescent="0.25">
      <c r="A5765">
        <v>2466.5813539999999</v>
      </c>
      <c r="D5765">
        <v>0</v>
      </c>
    </row>
    <row r="5766" spans="1:4" x14ac:dyDescent="0.25">
      <c r="A5766">
        <v>7933.8206559999999</v>
      </c>
      <c r="D5766">
        <v>76505</v>
      </c>
    </row>
    <row r="5767" spans="1:4" x14ac:dyDescent="0.25">
      <c r="A5767">
        <v>36860.726880000002</v>
      </c>
      <c r="D5767">
        <v>66216</v>
      </c>
    </row>
    <row r="5768" spans="1:4" x14ac:dyDescent="0.25">
      <c r="A5768">
        <v>7412.0297479999999</v>
      </c>
      <c r="D5768">
        <v>52497</v>
      </c>
    </row>
    <row r="5769" spans="1:4" x14ac:dyDescent="0.25">
      <c r="A5769">
        <v>34611.378960000002</v>
      </c>
      <c r="D5769">
        <v>20090</v>
      </c>
    </row>
    <row r="5770" spans="1:4" x14ac:dyDescent="0.25">
      <c r="A5770">
        <v>18726.153249999999</v>
      </c>
      <c r="D5770">
        <v>0</v>
      </c>
    </row>
    <row r="5771" spans="1:4" x14ac:dyDescent="0.25">
      <c r="A5771">
        <v>7249.0650930000002</v>
      </c>
      <c r="D5771">
        <v>37751</v>
      </c>
    </row>
    <row r="5772" spans="1:4" x14ac:dyDescent="0.25">
      <c r="A5772">
        <v>8193.0915889999997</v>
      </c>
      <c r="D5772">
        <v>54840</v>
      </c>
    </row>
    <row r="5773" spans="1:4" x14ac:dyDescent="0.25">
      <c r="A5773">
        <v>8692.2823559999997</v>
      </c>
      <c r="D5773">
        <v>31986</v>
      </c>
    </row>
    <row r="5774" spans="1:4" x14ac:dyDescent="0.25">
      <c r="A5774">
        <v>9799.1750609999999</v>
      </c>
      <c r="D5774">
        <v>22166</v>
      </c>
    </row>
    <row r="5775" spans="1:4" x14ac:dyDescent="0.25">
      <c r="A5775">
        <v>14084.489439999999</v>
      </c>
      <c r="D5775">
        <v>0</v>
      </c>
    </row>
    <row r="5776" spans="1:4" x14ac:dyDescent="0.25">
      <c r="A5776">
        <v>13104.14911</v>
      </c>
      <c r="D5776">
        <v>0</v>
      </c>
    </row>
    <row r="5777" spans="1:4" x14ac:dyDescent="0.25">
      <c r="A5777">
        <v>2628.6575280000002</v>
      </c>
      <c r="D5777">
        <v>83838</v>
      </c>
    </row>
    <row r="5778" spans="1:4" x14ac:dyDescent="0.25">
      <c r="A5778">
        <v>5245.6837560000004</v>
      </c>
      <c r="D5778">
        <v>46061</v>
      </c>
    </row>
    <row r="5779" spans="1:4" x14ac:dyDescent="0.25">
      <c r="A5779">
        <v>8092.8769599999996</v>
      </c>
      <c r="D5779">
        <v>50825</v>
      </c>
    </row>
    <row r="5780" spans="1:4" x14ac:dyDescent="0.25">
      <c r="A5780">
        <v>2719.5069960000001</v>
      </c>
      <c r="D5780">
        <v>14030</v>
      </c>
    </row>
    <row r="5781" spans="1:4" x14ac:dyDescent="0.25">
      <c r="A5781">
        <v>5445.3732890000001</v>
      </c>
      <c r="D5781">
        <v>20282</v>
      </c>
    </row>
    <row r="5782" spans="1:4" x14ac:dyDescent="0.25">
      <c r="A5782">
        <v>4514.2474730000004</v>
      </c>
      <c r="D5782">
        <v>50146</v>
      </c>
    </row>
    <row r="5783" spans="1:4" x14ac:dyDescent="0.25">
      <c r="A5783">
        <v>22029.1505</v>
      </c>
      <c r="D5783">
        <v>0</v>
      </c>
    </row>
    <row r="5784" spans="1:4" x14ac:dyDescent="0.25">
      <c r="A5784">
        <v>5408.8923510000004</v>
      </c>
      <c r="D5784">
        <v>20472</v>
      </c>
    </row>
    <row r="5785" spans="1:4" x14ac:dyDescent="0.25">
      <c r="A5785">
        <v>3768.371028</v>
      </c>
      <c r="D5785">
        <v>85751</v>
      </c>
    </row>
    <row r="5786" spans="1:4" x14ac:dyDescent="0.25">
      <c r="A5786">
        <v>27934.623729999999</v>
      </c>
      <c r="D5786">
        <v>76912</v>
      </c>
    </row>
    <row r="5787" spans="1:4" x14ac:dyDescent="0.25">
      <c r="A5787">
        <v>3887.324208</v>
      </c>
      <c r="D5787">
        <v>96335</v>
      </c>
    </row>
    <row r="5788" spans="1:4" x14ac:dyDescent="0.25">
      <c r="A5788">
        <v>7475.784971</v>
      </c>
      <c r="D5788">
        <v>29633</v>
      </c>
    </row>
    <row r="5789" spans="1:4" x14ac:dyDescent="0.25">
      <c r="A5789">
        <v>22758.911919999999</v>
      </c>
      <c r="D5789">
        <v>80540</v>
      </c>
    </row>
    <row r="5790" spans="1:4" x14ac:dyDescent="0.25">
      <c r="A5790">
        <v>5124.7964099999999</v>
      </c>
      <c r="D5790">
        <v>14465</v>
      </c>
    </row>
    <row r="5791" spans="1:4" x14ac:dyDescent="0.25">
      <c r="A5791">
        <v>4900.3367079999998</v>
      </c>
      <c r="D5791">
        <v>0</v>
      </c>
    </row>
    <row r="5792" spans="1:4" x14ac:dyDescent="0.25">
      <c r="A5792">
        <v>5278.6471000000001</v>
      </c>
      <c r="D5792">
        <v>29899</v>
      </c>
    </row>
    <row r="5793" spans="1:4" x14ac:dyDescent="0.25">
      <c r="A5793">
        <v>4821.9864429999998</v>
      </c>
      <c r="D5793">
        <v>0</v>
      </c>
    </row>
    <row r="5794" spans="1:4" x14ac:dyDescent="0.25">
      <c r="A5794">
        <v>8044.8723929999996</v>
      </c>
      <c r="D5794">
        <v>71391</v>
      </c>
    </row>
    <row r="5795" spans="1:4" x14ac:dyDescent="0.25">
      <c r="A5795">
        <v>12157.32992</v>
      </c>
      <c r="D5795">
        <v>57449</v>
      </c>
    </row>
    <row r="5796" spans="1:4" x14ac:dyDescent="0.25">
      <c r="A5796">
        <v>18591.54967</v>
      </c>
      <c r="D5796">
        <v>14209</v>
      </c>
    </row>
    <row r="5797" spans="1:4" x14ac:dyDescent="0.25">
      <c r="A5797">
        <v>4873.3505180000002</v>
      </c>
      <c r="D5797">
        <v>47824</v>
      </c>
    </row>
    <row r="5798" spans="1:4" x14ac:dyDescent="0.25">
      <c r="A5798">
        <v>5338.5256319999999</v>
      </c>
      <c r="D5798">
        <v>48696</v>
      </c>
    </row>
    <row r="5799" spans="1:4" x14ac:dyDescent="0.25">
      <c r="A5799">
        <v>2878.7667280000001</v>
      </c>
      <c r="D5799">
        <v>79189</v>
      </c>
    </row>
    <row r="5800" spans="1:4" x14ac:dyDescent="0.25">
      <c r="A5800">
        <v>8473.4635799999996</v>
      </c>
      <c r="D5800">
        <v>0</v>
      </c>
    </row>
    <row r="5801" spans="1:4" x14ac:dyDescent="0.25">
      <c r="A5801">
        <v>3440.361969</v>
      </c>
      <c r="D5801">
        <v>23870</v>
      </c>
    </row>
    <row r="5802" spans="1:4" x14ac:dyDescent="0.25">
      <c r="A5802">
        <v>17497.522010000001</v>
      </c>
      <c r="D5802">
        <v>0</v>
      </c>
    </row>
    <row r="5803" spans="1:4" x14ac:dyDescent="0.25">
      <c r="A5803">
        <v>2544.337548</v>
      </c>
      <c r="D5803">
        <v>41059</v>
      </c>
    </row>
    <row r="5804" spans="1:4" x14ac:dyDescent="0.25">
      <c r="A5804">
        <v>3336.2199420000002</v>
      </c>
      <c r="D5804">
        <v>19447</v>
      </c>
    </row>
    <row r="5805" spans="1:4" x14ac:dyDescent="0.25">
      <c r="A5805">
        <v>5206.1082150000002</v>
      </c>
      <c r="D5805">
        <v>94392</v>
      </c>
    </row>
    <row r="5806" spans="1:4" x14ac:dyDescent="0.25">
      <c r="A5806">
        <v>43290.495430000003</v>
      </c>
      <c r="D5806">
        <v>23203</v>
      </c>
    </row>
    <row r="5807" spans="1:4" x14ac:dyDescent="0.25">
      <c r="A5807">
        <v>4817.9926439999999</v>
      </c>
      <c r="D5807">
        <v>38157</v>
      </c>
    </row>
    <row r="5808" spans="1:4" x14ac:dyDescent="0.25">
      <c r="A5808">
        <v>13727.799720000001</v>
      </c>
      <c r="D5808">
        <v>0</v>
      </c>
    </row>
    <row r="5809" spans="1:4" x14ac:dyDescent="0.25">
      <c r="A5809">
        <v>4996.5451229999999</v>
      </c>
      <c r="D5809">
        <v>99761</v>
      </c>
    </row>
    <row r="5810" spans="1:4" x14ac:dyDescent="0.25">
      <c r="A5810">
        <v>7960.0075409999999</v>
      </c>
      <c r="D5810">
        <v>98350</v>
      </c>
    </row>
    <row r="5811" spans="1:4" x14ac:dyDescent="0.25">
      <c r="A5811">
        <v>7367.6537639999997</v>
      </c>
      <c r="D5811">
        <v>25318</v>
      </c>
    </row>
    <row r="5812" spans="1:4" x14ac:dyDescent="0.25">
      <c r="A5812">
        <v>5632.6130780000003</v>
      </c>
      <c r="D5812">
        <v>51721</v>
      </c>
    </row>
    <row r="5813" spans="1:4" x14ac:dyDescent="0.25">
      <c r="A5813">
        <v>3884.8552</v>
      </c>
      <c r="D5813">
        <v>0</v>
      </c>
    </row>
    <row r="5814" spans="1:4" x14ac:dyDescent="0.25">
      <c r="A5814">
        <v>4518.0243849999997</v>
      </c>
      <c r="D5814">
        <v>0</v>
      </c>
    </row>
    <row r="5815" spans="1:4" x14ac:dyDescent="0.25">
      <c r="A5815">
        <v>2565.1242940000002</v>
      </c>
      <c r="D5815">
        <v>68321</v>
      </c>
    </row>
    <row r="5816" spans="1:4" x14ac:dyDescent="0.25">
      <c r="A5816">
        <v>15487.440720000001</v>
      </c>
      <c r="D5816">
        <v>69161</v>
      </c>
    </row>
    <row r="5817" spans="1:4" x14ac:dyDescent="0.25">
      <c r="A5817">
        <v>6395.351807</v>
      </c>
      <c r="D5817">
        <v>72667</v>
      </c>
    </row>
    <row r="5818" spans="1:4" x14ac:dyDescent="0.25">
      <c r="A5818">
        <v>8639.0887230000008</v>
      </c>
      <c r="D5818">
        <v>62082</v>
      </c>
    </row>
    <row r="5819" spans="1:4" x14ac:dyDescent="0.25">
      <c r="A5819">
        <v>9806.2157569999999</v>
      </c>
      <c r="D5819">
        <v>0</v>
      </c>
    </row>
    <row r="5820" spans="1:4" x14ac:dyDescent="0.25">
      <c r="A5820">
        <v>12472.1199</v>
      </c>
      <c r="D5820">
        <v>36551</v>
      </c>
    </row>
    <row r="5821" spans="1:4" x14ac:dyDescent="0.25">
      <c r="A5821">
        <v>5794.5657970000002</v>
      </c>
      <c r="D5821">
        <v>70524</v>
      </c>
    </row>
    <row r="5822" spans="1:4" x14ac:dyDescent="0.25">
      <c r="A5822">
        <v>2619.0272060000002</v>
      </c>
      <c r="D5822">
        <v>60477</v>
      </c>
    </row>
    <row r="5823" spans="1:4" x14ac:dyDescent="0.25">
      <c r="A5823">
        <v>3731.5045839999998</v>
      </c>
      <c r="D5823">
        <v>0</v>
      </c>
    </row>
    <row r="5824" spans="1:4" x14ac:dyDescent="0.25">
      <c r="A5824">
        <v>5421.0182009999999</v>
      </c>
      <c r="D5824">
        <v>40376</v>
      </c>
    </row>
    <row r="5825" spans="1:4" x14ac:dyDescent="0.25">
      <c r="A5825">
        <v>6521.368813</v>
      </c>
      <c r="D5825">
        <v>72608</v>
      </c>
    </row>
    <row r="5826" spans="1:4" x14ac:dyDescent="0.25">
      <c r="A5826">
        <v>41787.903429999998</v>
      </c>
      <c r="D5826">
        <v>46587</v>
      </c>
    </row>
    <row r="5827" spans="1:4" x14ac:dyDescent="0.25">
      <c r="A5827">
        <v>9613.6132149999994</v>
      </c>
      <c r="D5827">
        <v>34398</v>
      </c>
    </row>
    <row r="5828" spans="1:4" x14ac:dyDescent="0.25">
      <c r="A5828">
        <v>4766.6453590000001</v>
      </c>
      <c r="D5828">
        <v>70432</v>
      </c>
    </row>
    <row r="5829" spans="1:4" x14ac:dyDescent="0.25">
      <c r="A5829">
        <v>23984.621439999999</v>
      </c>
      <c r="D5829">
        <v>79655</v>
      </c>
    </row>
    <row r="5830" spans="1:4" x14ac:dyDescent="0.25">
      <c r="A5830">
        <v>7292.9139109999996</v>
      </c>
      <c r="D5830">
        <v>0</v>
      </c>
    </row>
    <row r="5831" spans="1:4" x14ac:dyDescent="0.25">
      <c r="A5831">
        <v>21255.496060000001</v>
      </c>
      <c r="D5831">
        <v>73457</v>
      </c>
    </row>
    <row r="5832" spans="1:4" x14ac:dyDescent="0.25">
      <c r="A5832">
        <v>5357.75893</v>
      </c>
      <c r="D5832">
        <v>0</v>
      </c>
    </row>
    <row r="5833" spans="1:4" x14ac:dyDescent="0.25">
      <c r="A5833">
        <v>5192.355227</v>
      </c>
      <c r="D5833">
        <v>23059</v>
      </c>
    </row>
    <row r="5834" spans="1:4" x14ac:dyDescent="0.25">
      <c r="A5834">
        <v>7116.5490680000003</v>
      </c>
      <c r="D5834">
        <v>0</v>
      </c>
    </row>
    <row r="5835" spans="1:4" x14ac:dyDescent="0.25">
      <c r="A5835">
        <v>11009.13049</v>
      </c>
      <c r="D5835">
        <v>51643</v>
      </c>
    </row>
    <row r="5836" spans="1:4" x14ac:dyDescent="0.25">
      <c r="A5836">
        <v>4328.3731760000001</v>
      </c>
      <c r="D5836">
        <v>72531</v>
      </c>
    </row>
    <row r="5837" spans="1:4" x14ac:dyDescent="0.25">
      <c r="A5837">
        <v>9419.8836649999994</v>
      </c>
      <c r="D5837">
        <v>87840</v>
      </c>
    </row>
    <row r="5838" spans="1:4" x14ac:dyDescent="0.25">
      <c r="A5838">
        <v>2592.9282830000002</v>
      </c>
      <c r="D5838">
        <v>57563</v>
      </c>
    </row>
    <row r="5839" spans="1:4" x14ac:dyDescent="0.25">
      <c r="A5839">
        <v>2554.1892339999999</v>
      </c>
      <c r="D5839">
        <v>0</v>
      </c>
    </row>
    <row r="5840" spans="1:4" x14ac:dyDescent="0.25">
      <c r="A5840">
        <v>3528.0442520000001</v>
      </c>
      <c r="D5840">
        <v>31278</v>
      </c>
    </row>
    <row r="5841" spans="1:4" x14ac:dyDescent="0.25">
      <c r="A5841">
        <v>5340.8103090000004</v>
      </c>
      <c r="D5841">
        <v>0</v>
      </c>
    </row>
    <row r="5842" spans="1:4" x14ac:dyDescent="0.25">
      <c r="A5842">
        <v>2449.3177099999998</v>
      </c>
      <c r="D5842">
        <v>47122</v>
      </c>
    </row>
    <row r="5843" spans="1:4" x14ac:dyDescent="0.25">
      <c r="A5843">
        <v>5666.4658040000004</v>
      </c>
      <c r="D5843">
        <v>0</v>
      </c>
    </row>
    <row r="5844" spans="1:4" x14ac:dyDescent="0.25">
      <c r="A5844">
        <v>5272.7034279999998</v>
      </c>
      <c r="D5844">
        <v>60260</v>
      </c>
    </row>
    <row r="5845" spans="1:4" x14ac:dyDescent="0.25">
      <c r="A5845">
        <v>8672.8142609999995</v>
      </c>
      <c r="D5845">
        <v>0</v>
      </c>
    </row>
    <row r="5846" spans="1:4" x14ac:dyDescent="0.25">
      <c r="A5846">
        <v>7679.677721</v>
      </c>
      <c r="D5846">
        <v>12677</v>
      </c>
    </row>
    <row r="5847" spans="1:4" x14ac:dyDescent="0.25">
      <c r="A5847">
        <v>2999.3387790000002</v>
      </c>
      <c r="D5847">
        <v>28564</v>
      </c>
    </row>
    <row r="5848" spans="1:4" x14ac:dyDescent="0.25">
      <c r="A5848">
        <v>3834.7351960000001</v>
      </c>
      <c r="D5848">
        <v>41341</v>
      </c>
    </row>
    <row r="5849" spans="1:4" x14ac:dyDescent="0.25">
      <c r="A5849">
        <v>33053.268689999997</v>
      </c>
      <c r="D5849">
        <v>44246</v>
      </c>
    </row>
    <row r="5850" spans="1:4" x14ac:dyDescent="0.25">
      <c r="A5850">
        <v>5175.2893400000003</v>
      </c>
      <c r="D5850">
        <v>0</v>
      </c>
    </row>
    <row r="5851" spans="1:4" x14ac:dyDescent="0.25">
      <c r="A5851">
        <v>7950.570995</v>
      </c>
      <c r="D5851">
        <v>70610</v>
      </c>
    </row>
    <row r="5852" spans="1:4" x14ac:dyDescent="0.25">
      <c r="A5852">
        <v>9935.1659830000008</v>
      </c>
      <c r="D5852">
        <v>34831</v>
      </c>
    </row>
    <row r="5853" spans="1:4" x14ac:dyDescent="0.25">
      <c r="A5853">
        <v>7861.7985959999996</v>
      </c>
      <c r="D5853">
        <v>30374</v>
      </c>
    </row>
    <row r="5854" spans="1:4" x14ac:dyDescent="0.25">
      <c r="A5854">
        <v>8092.8769599999996</v>
      </c>
      <c r="D5854">
        <v>50825</v>
      </c>
    </row>
    <row r="5855" spans="1:4" x14ac:dyDescent="0.25">
      <c r="A5855">
        <v>5539.3492429999997</v>
      </c>
      <c r="D5855">
        <v>80727</v>
      </c>
    </row>
    <row r="5856" spans="1:4" x14ac:dyDescent="0.25">
      <c r="A5856">
        <v>9628.7026960000003</v>
      </c>
      <c r="D5856">
        <v>71269</v>
      </c>
    </row>
    <row r="5857" spans="1:4" x14ac:dyDescent="0.25">
      <c r="A5857">
        <v>5827.4839650000004</v>
      </c>
      <c r="D5857">
        <v>45794</v>
      </c>
    </row>
    <row r="5858" spans="1:4" x14ac:dyDescent="0.25">
      <c r="A5858">
        <v>4807.8464629999999</v>
      </c>
      <c r="D5858">
        <v>99874</v>
      </c>
    </row>
    <row r="5859" spans="1:4" x14ac:dyDescent="0.25">
      <c r="A5859">
        <v>2582.4085249999998</v>
      </c>
      <c r="D5859">
        <v>76731</v>
      </c>
    </row>
    <row r="5860" spans="1:4" x14ac:dyDescent="0.25">
      <c r="A5860">
        <v>4475.1618980000003</v>
      </c>
      <c r="D5860">
        <v>73019</v>
      </c>
    </row>
    <row r="5861" spans="1:4" x14ac:dyDescent="0.25">
      <c r="A5861">
        <v>2399.0455219999999</v>
      </c>
      <c r="D5861">
        <v>19112</v>
      </c>
    </row>
    <row r="5862" spans="1:4" x14ac:dyDescent="0.25">
      <c r="A5862">
        <v>7840.1657779999996</v>
      </c>
      <c r="D5862">
        <v>58414</v>
      </c>
    </row>
    <row r="5863" spans="1:4" x14ac:dyDescent="0.25">
      <c r="A5863">
        <v>2378.0906789999999</v>
      </c>
      <c r="D5863">
        <v>0</v>
      </c>
    </row>
    <row r="5864" spans="1:4" x14ac:dyDescent="0.25">
      <c r="A5864">
        <v>3919.3667220000002</v>
      </c>
      <c r="D5864">
        <v>66676</v>
      </c>
    </row>
    <row r="5865" spans="1:4" x14ac:dyDescent="0.25">
      <c r="A5865">
        <v>8274.1457030000001</v>
      </c>
      <c r="D5865">
        <v>69011</v>
      </c>
    </row>
    <row r="5866" spans="1:4" x14ac:dyDescent="0.25">
      <c r="A5866">
        <v>9538.7708559999992</v>
      </c>
      <c r="D5866">
        <v>0</v>
      </c>
    </row>
    <row r="5867" spans="1:4" x14ac:dyDescent="0.25">
      <c r="A5867">
        <v>5331.8238819999997</v>
      </c>
      <c r="D5867">
        <v>0</v>
      </c>
    </row>
    <row r="5868" spans="1:4" x14ac:dyDescent="0.25">
      <c r="A5868">
        <v>4531.6752690000003</v>
      </c>
      <c r="D5868">
        <v>0</v>
      </c>
    </row>
    <row r="5869" spans="1:4" x14ac:dyDescent="0.25">
      <c r="A5869">
        <v>3834.2107129999999</v>
      </c>
      <c r="D5869">
        <v>0</v>
      </c>
    </row>
    <row r="5870" spans="1:4" x14ac:dyDescent="0.25">
      <c r="A5870">
        <v>2726.797356</v>
      </c>
      <c r="D5870">
        <v>31385</v>
      </c>
    </row>
    <row r="5871" spans="1:4" x14ac:dyDescent="0.25">
      <c r="A5871">
        <v>8238.45802</v>
      </c>
      <c r="D5871">
        <v>68261</v>
      </c>
    </row>
    <row r="5872" spans="1:4" x14ac:dyDescent="0.25">
      <c r="A5872">
        <v>4758.4702360000001</v>
      </c>
      <c r="D5872">
        <v>92324</v>
      </c>
    </row>
    <row r="5873" spans="1:4" x14ac:dyDescent="0.25">
      <c r="A5873">
        <v>8818.0514980000007</v>
      </c>
      <c r="D5873">
        <v>0</v>
      </c>
    </row>
    <row r="5874" spans="1:4" x14ac:dyDescent="0.25">
      <c r="A5874">
        <v>24278.10167</v>
      </c>
      <c r="D5874">
        <v>20983</v>
      </c>
    </row>
    <row r="5875" spans="1:4" x14ac:dyDescent="0.25">
      <c r="A5875">
        <v>5595.7610770000001</v>
      </c>
      <c r="D5875">
        <v>68004</v>
      </c>
    </row>
    <row r="5876" spans="1:4" x14ac:dyDescent="0.25">
      <c r="A5876">
        <v>2682.7048119999999</v>
      </c>
      <c r="D5876">
        <v>63471</v>
      </c>
    </row>
    <row r="5877" spans="1:4" x14ac:dyDescent="0.25">
      <c r="A5877">
        <v>3033.4078119999999</v>
      </c>
      <c r="D5877">
        <v>27369</v>
      </c>
    </row>
    <row r="5878" spans="1:4" x14ac:dyDescent="0.25">
      <c r="A5878">
        <v>4862.9089789999998</v>
      </c>
      <c r="D5878">
        <v>36839</v>
      </c>
    </row>
    <row r="5879" spans="1:4" x14ac:dyDescent="0.25">
      <c r="A5879">
        <v>2128.6213290000001</v>
      </c>
      <c r="D5879">
        <v>0</v>
      </c>
    </row>
    <row r="5880" spans="1:4" x14ac:dyDescent="0.25">
      <c r="A5880">
        <v>12655.528780000001</v>
      </c>
      <c r="D5880">
        <v>26149</v>
      </c>
    </row>
    <row r="5881" spans="1:4" x14ac:dyDescent="0.25">
      <c r="A5881">
        <v>8556.5801599999995</v>
      </c>
      <c r="D5881">
        <v>52440</v>
      </c>
    </row>
    <row r="5882" spans="1:4" x14ac:dyDescent="0.25">
      <c r="A5882">
        <v>12880.74907</v>
      </c>
      <c r="D5882">
        <v>24571</v>
      </c>
    </row>
    <row r="5883" spans="1:4" x14ac:dyDescent="0.25">
      <c r="A5883">
        <v>3049.837544</v>
      </c>
      <c r="D5883">
        <v>0</v>
      </c>
    </row>
    <row r="5884" spans="1:4" x14ac:dyDescent="0.25">
      <c r="A5884">
        <v>3237.9962089999999</v>
      </c>
      <c r="D5884">
        <v>60244</v>
      </c>
    </row>
    <row r="5885" spans="1:4" x14ac:dyDescent="0.25">
      <c r="A5885">
        <v>5248.9780479999999</v>
      </c>
      <c r="D5885">
        <v>0</v>
      </c>
    </row>
    <row r="5886" spans="1:4" x14ac:dyDescent="0.25">
      <c r="A5886">
        <v>11009.13049</v>
      </c>
      <c r="D5886">
        <v>51643</v>
      </c>
    </row>
    <row r="5887" spans="1:4" x14ac:dyDescent="0.25">
      <c r="A5887">
        <v>14267.931560000001</v>
      </c>
      <c r="D5887">
        <v>17157</v>
      </c>
    </row>
    <row r="5888" spans="1:4" x14ac:dyDescent="0.25">
      <c r="A5888">
        <v>5325.7245409999996</v>
      </c>
      <c r="D5888">
        <v>0</v>
      </c>
    </row>
    <row r="5889" spans="1:4" x14ac:dyDescent="0.25">
      <c r="A5889">
        <v>3034.7717769999999</v>
      </c>
      <c r="D5889">
        <v>17308</v>
      </c>
    </row>
    <row r="5890" spans="1:4" x14ac:dyDescent="0.25">
      <c r="A5890">
        <v>8329.0390040000002</v>
      </c>
      <c r="D5890">
        <v>0</v>
      </c>
    </row>
    <row r="5891" spans="1:4" x14ac:dyDescent="0.25">
      <c r="A5891">
        <v>2616.6139029999999</v>
      </c>
      <c r="D5891">
        <v>72302</v>
      </c>
    </row>
    <row r="5892" spans="1:4" x14ac:dyDescent="0.25">
      <c r="A5892">
        <v>2574.0203759999999</v>
      </c>
      <c r="D5892">
        <v>34990</v>
      </c>
    </row>
    <row r="5893" spans="1:4" x14ac:dyDescent="0.25">
      <c r="A5893">
        <v>4004.5513000000001</v>
      </c>
      <c r="D5893">
        <v>0</v>
      </c>
    </row>
    <row r="5894" spans="1:4" x14ac:dyDescent="0.25">
      <c r="A5894">
        <v>6051.7990360000003</v>
      </c>
      <c r="D5894">
        <v>0</v>
      </c>
    </row>
    <row r="5895" spans="1:4" x14ac:dyDescent="0.25">
      <c r="A5895">
        <v>2839.0132440000002</v>
      </c>
      <c r="D5895">
        <v>0</v>
      </c>
    </row>
    <row r="5896" spans="1:4" x14ac:dyDescent="0.25">
      <c r="A5896">
        <v>1994.774936</v>
      </c>
      <c r="D5896">
        <v>0</v>
      </c>
    </row>
    <row r="5897" spans="1:4" x14ac:dyDescent="0.25">
      <c r="A5897">
        <v>11944.403990000001</v>
      </c>
      <c r="D5897">
        <v>33760</v>
      </c>
    </row>
    <row r="5898" spans="1:4" x14ac:dyDescent="0.25">
      <c r="A5898">
        <v>6466.3042589999995</v>
      </c>
      <c r="D5898">
        <v>0</v>
      </c>
    </row>
    <row r="5899" spans="1:4" x14ac:dyDescent="0.25">
      <c r="A5899">
        <v>6746.4342720000004</v>
      </c>
      <c r="D5899">
        <v>70328</v>
      </c>
    </row>
    <row r="5900" spans="1:4" x14ac:dyDescent="0.25">
      <c r="A5900">
        <v>3561.0357060000001</v>
      </c>
      <c r="D5900">
        <v>0</v>
      </c>
    </row>
    <row r="5901" spans="1:4" x14ac:dyDescent="0.25">
      <c r="A5901">
        <v>20774.02463</v>
      </c>
      <c r="D5901">
        <v>0</v>
      </c>
    </row>
    <row r="5902" spans="1:4" x14ac:dyDescent="0.25">
      <c r="A5902">
        <v>3939.0063700000001</v>
      </c>
      <c r="D5902">
        <v>60021</v>
      </c>
    </row>
    <row r="5903" spans="1:4" x14ac:dyDescent="0.25">
      <c r="A5903">
        <v>8915.1728980000007</v>
      </c>
      <c r="D5903">
        <v>31991</v>
      </c>
    </row>
    <row r="5904" spans="1:4" x14ac:dyDescent="0.25">
      <c r="A5904">
        <v>8084.3250580000004</v>
      </c>
      <c r="D5904">
        <v>20169</v>
      </c>
    </row>
    <row r="5905" spans="1:4" x14ac:dyDescent="0.25">
      <c r="A5905">
        <v>4502.9800160000004</v>
      </c>
      <c r="D5905">
        <v>0</v>
      </c>
    </row>
    <row r="5906" spans="1:4" x14ac:dyDescent="0.25">
      <c r="A5906">
        <v>4877.9545669999998</v>
      </c>
      <c r="D5906">
        <v>20178</v>
      </c>
    </row>
    <row r="5907" spans="1:4" x14ac:dyDescent="0.25">
      <c r="A5907">
        <v>8294.9689319999998</v>
      </c>
      <c r="D5907">
        <v>78189</v>
      </c>
    </row>
    <row r="5908" spans="1:4" x14ac:dyDescent="0.25">
      <c r="A5908">
        <v>8485.3856410000008</v>
      </c>
      <c r="D5908">
        <v>0</v>
      </c>
    </row>
    <row r="5909" spans="1:4" x14ac:dyDescent="0.25">
      <c r="A5909">
        <v>4740.202507</v>
      </c>
      <c r="D5909">
        <v>0</v>
      </c>
    </row>
    <row r="5910" spans="1:4" x14ac:dyDescent="0.25">
      <c r="A5910">
        <v>8564.7682260000001</v>
      </c>
      <c r="D5910">
        <v>95697</v>
      </c>
    </row>
    <row r="5911" spans="1:4" x14ac:dyDescent="0.25">
      <c r="A5911">
        <v>2393.9153689999998</v>
      </c>
      <c r="D5911">
        <v>0</v>
      </c>
    </row>
    <row r="5912" spans="1:4" x14ac:dyDescent="0.25">
      <c r="A5912">
        <v>2458.7462110000001</v>
      </c>
      <c r="D5912">
        <v>0</v>
      </c>
    </row>
    <row r="5913" spans="1:4" x14ac:dyDescent="0.25">
      <c r="A5913">
        <v>19597.057059999999</v>
      </c>
      <c r="D5913">
        <v>64559</v>
      </c>
    </row>
    <row r="5914" spans="1:4" x14ac:dyDescent="0.25">
      <c r="A5914">
        <v>21892.938590000002</v>
      </c>
      <c r="D5914">
        <v>58149</v>
      </c>
    </row>
    <row r="5915" spans="1:4" x14ac:dyDescent="0.25">
      <c r="A5915">
        <v>8728.4562389999992</v>
      </c>
      <c r="D5915">
        <v>0</v>
      </c>
    </row>
    <row r="5916" spans="1:4" x14ac:dyDescent="0.25">
      <c r="A5916">
        <v>2386.2012930000001</v>
      </c>
      <c r="D5916">
        <v>70911</v>
      </c>
    </row>
    <row r="5917" spans="1:4" x14ac:dyDescent="0.25">
      <c r="A5917">
        <v>21892.353899999998</v>
      </c>
      <c r="D5917">
        <v>78337</v>
      </c>
    </row>
    <row r="5918" spans="1:4" x14ac:dyDescent="0.25">
      <c r="A5918">
        <v>2813.5061700000001</v>
      </c>
      <c r="D5918">
        <v>50397</v>
      </c>
    </row>
    <row r="5919" spans="1:4" x14ac:dyDescent="0.25">
      <c r="A5919">
        <v>2996.8899289999999</v>
      </c>
      <c r="D5919">
        <v>51199</v>
      </c>
    </row>
    <row r="5920" spans="1:4" x14ac:dyDescent="0.25">
      <c r="A5920">
        <v>4063.3316880000002</v>
      </c>
      <c r="D5920">
        <v>46928</v>
      </c>
    </row>
    <row r="5921" spans="1:4" x14ac:dyDescent="0.25">
      <c r="A5921">
        <v>8368.8753579999993</v>
      </c>
      <c r="D5921">
        <v>23879</v>
      </c>
    </row>
    <row r="5922" spans="1:4" x14ac:dyDescent="0.25">
      <c r="A5922">
        <v>4626.801093</v>
      </c>
      <c r="D5922">
        <v>79487</v>
      </c>
    </row>
    <row r="5923" spans="1:4" x14ac:dyDescent="0.25">
      <c r="A5923">
        <v>7516.786075</v>
      </c>
      <c r="D5923">
        <v>0</v>
      </c>
    </row>
    <row r="5924" spans="1:4" x14ac:dyDescent="0.25">
      <c r="A5924">
        <v>3644.8335539999998</v>
      </c>
      <c r="D5924">
        <v>82477</v>
      </c>
    </row>
    <row r="5925" spans="1:4" x14ac:dyDescent="0.25">
      <c r="A5925">
        <v>11981.98481</v>
      </c>
      <c r="D5925">
        <v>21514</v>
      </c>
    </row>
    <row r="5926" spans="1:4" x14ac:dyDescent="0.25">
      <c r="A5926">
        <v>2601.8109989999998</v>
      </c>
      <c r="D5926">
        <v>57231</v>
      </c>
    </row>
    <row r="5927" spans="1:4" x14ac:dyDescent="0.25">
      <c r="A5927">
        <v>4654.9541870000003</v>
      </c>
      <c r="D5927">
        <v>0</v>
      </c>
    </row>
    <row r="5928" spans="1:4" x14ac:dyDescent="0.25">
      <c r="A5928">
        <v>3579.7730940000001</v>
      </c>
      <c r="D5928">
        <v>84598</v>
      </c>
    </row>
    <row r="5929" spans="1:4" x14ac:dyDescent="0.25">
      <c r="A5929">
        <v>5388.0238120000004</v>
      </c>
      <c r="D5929">
        <v>48895</v>
      </c>
    </row>
    <row r="5930" spans="1:4" x14ac:dyDescent="0.25">
      <c r="A5930">
        <v>3705.291862</v>
      </c>
      <c r="D5930">
        <v>84493</v>
      </c>
    </row>
    <row r="5931" spans="1:4" x14ac:dyDescent="0.25">
      <c r="A5931">
        <v>8613.4640010000003</v>
      </c>
      <c r="D5931">
        <v>37277</v>
      </c>
    </row>
    <row r="5932" spans="1:4" x14ac:dyDescent="0.25">
      <c r="A5932">
        <v>2703.266928</v>
      </c>
      <c r="D5932">
        <v>0</v>
      </c>
    </row>
    <row r="5933" spans="1:4" x14ac:dyDescent="0.25">
      <c r="A5933">
        <v>2511.6979930000002</v>
      </c>
      <c r="D5933">
        <v>14906</v>
      </c>
    </row>
    <row r="5934" spans="1:4" x14ac:dyDescent="0.25">
      <c r="A5934">
        <v>24186.243419999999</v>
      </c>
      <c r="D5934">
        <v>14710</v>
      </c>
    </row>
    <row r="5935" spans="1:4" x14ac:dyDescent="0.25">
      <c r="A5935">
        <v>15120.212810000001</v>
      </c>
      <c r="D5935">
        <v>20656</v>
      </c>
    </row>
    <row r="5936" spans="1:4" x14ac:dyDescent="0.25">
      <c r="A5936">
        <v>13379.811030000001</v>
      </c>
      <c r="D5936">
        <v>0</v>
      </c>
    </row>
    <row r="5937" spans="1:4" x14ac:dyDescent="0.25">
      <c r="A5937">
        <v>2308.6926090000002</v>
      </c>
      <c r="D5937">
        <v>0</v>
      </c>
    </row>
    <row r="5938" spans="1:4" x14ac:dyDescent="0.25">
      <c r="A5938">
        <v>7319.5757119999998</v>
      </c>
      <c r="D5938">
        <v>57777</v>
      </c>
    </row>
    <row r="5939" spans="1:4" x14ac:dyDescent="0.25">
      <c r="A5939">
        <v>26113.360000000001</v>
      </c>
      <c r="D5939">
        <v>80409</v>
      </c>
    </row>
    <row r="5940" spans="1:4" x14ac:dyDescent="0.25">
      <c r="A5940">
        <v>5639.9419740000003</v>
      </c>
      <c r="D5940">
        <v>73168</v>
      </c>
    </row>
    <row r="5941" spans="1:4" x14ac:dyDescent="0.25">
      <c r="A5941">
        <v>4715.2855589999999</v>
      </c>
      <c r="D5941">
        <v>0</v>
      </c>
    </row>
    <row r="5942" spans="1:4" x14ac:dyDescent="0.25">
      <c r="A5942">
        <v>2742.7978450000001</v>
      </c>
      <c r="D5942">
        <v>32437</v>
      </c>
    </row>
    <row r="5943" spans="1:4" x14ac:dyDescent="0.25">
      <c r="A5943">
        <v>3808.122147</v>
      </c>
      <c r="D5943">
        <v>94903</v>
      </c>
    </row>
    <row r="5944" spans="1:4" x14ac:dyDescent="0.25">
      <c r="A5944">
        <v>4692.0483469999999</v>
      </c>
      <c r="D5944">
        <v>82534</v>
      </c>
    </row>
    <row r="5945" spans="1:4" x14ac:dyDescent="0.25">
      <c r="A5945">
        <v>4055.3991259999998</v>
      </c>
      <c r="D5945">
        <v>0</v>
      </c>
    </row>
    <row r="5946" spans="1:4" x14ac:dyDescent="0.25">
      <c r="A5946">
        <v>41787.903429999998</v>
      </c>
      <c r="D5946">
        <v>46587</v>
      </c>
    </row>
    <row r="5947" spans="1:4" x14ac:dyDescent="0.25">
      <c r="A5947">
        <v>9800.3363599999993</v>
      </c>
      <c r="D5947">
        <v>32245</v>
      </c>
    </row>
    <row r="5948" spans="1:4" x14ac:dyDescent="0.25">
      <c r="A5948">
        <v>12379.56803</v>
      </c>
      <c r="D5948">
        <v>39886</v>
      </c>
    </row>
    <row r="5949" spans="1:4" x14ac:dyDescent="0.25">
      <c r="A5949">
        <v>9705.3089500000006</v>
      </c>
      <c r="D5949">
        <v>79157</v>
      </c>
    </row>
    <row r="5950" spans="1:4" x14ac:dyDescent="0.25">
      <c r="A5950">
        <v>4253.2831130000004</v>
      </c>
      <c r="D5950">
        <v>0</v>
      </c>
    </row>
    <row r="5951" spans="1:4" x14ac:dyDescent="0.25">
      <c r="A5951">
        <v>3567.5037550000002</v>
      </c>
      <c r="D5951">
        <v>0</v>
      </c>
    </row>
    <row r="5952" spans="1:4" x14ac:dyDescent="0.25">
      <c r="A5952">
        <v>5153.9198900000001</v>
      </c>
      <c r="D5952">
        <v>0</v>
      </c>
    </row>
    <row r="5953" spans="1:4" x14ac:dyDescent="0.25">
      <c r="A5953">
        <v>7559.2069979999997</v>
      </c>
      <c r="D5953">
        <v>0</v>
      </c>
    </row>
    <row r="5954" spans="1:4" x14ac:dyDescent="0.25">
      <c r="A5954">
        <v>4194.906755</v>
      </c>
      <c r="D5954">
        <v>0</v>
      </c>
    </row>
    <row r="5955" spans="1:4" x14ac:dyDescent="0.25">
      <c r="A5955">
        <v>2829.3123190000001</v>
      </c>
      <c r="D5955">
        <v>25860</v>
      </c>
    </row>
    <row r="5956" spans="1:4" x14ac:dyDescent="0.25">
      <c r="A5956">
        <v>3221.788294</v>
      </c>
      <c r="D5956">
        <v>77882</v>
      </c>
    </row>
    <row r="5957" spans="1:4" x14ac:dyDescent="0.25">
      <c r="A5957">
        <v>10972.067779999999</v>
      </c>
      <c r="D5957">
        <v>24164</v>
      </c>
    </row>
    <row r="5958" spans="1:4" x14ac:dyDescent="0.25">
      <c r="A5958">
        <v>2430.9590549999998</v>
      </c>
      <c r="D5958">
        <v>0</v>
      </c>
    </row>
    <row r="5959" spans="1:4" x14ac:dyDescent="0.25">
      <c r="A5959">
        <v>3790.1900289999999</v>
      </c>
      <c r="D5959">
        <v>66169</v>
      </c>
    </row>
    <row r="5960" spans="1:4" x14ac:dyDescent="0.25">
      <c r="A5960">
        <v>8838.0856370000001</v>
      </c>
      <c r="D5960">
        <v>82664</v>
      </c>
    </row>
    <row r="5961" spans="1:4" x14ac:dyDescent="0.25">
      <c r="A5961">
        <v>20101.651409999999</v>
      </c>
      <c r="D5961">
        <v>23638</v>
      </c>
    </row>
    <row r="5962" spans="1:4" x14ac:dyDescent="0.25">
      <c r="A5962">
        <v>6388.21126</v>
      </c>
      <c r="D5962">
        <v>26436</v>
      </c>
    </row>
    <row r="5963" spans="1:4" x14ac:dyDescent="0.25">
      <c r="A5963">
        <v>2656.5226039999998</v>
      </c>
      <c r="D5963">
        <v>0</v>
      </c>
    </row>
    <row r="5964" spans="1:4" x14ac:dyDescent="0.25">
      <c r="A5964">
        <v>7714.6009299999996</v>
      </c>
      <c r="D5964">
        <v>13154</v>
      </c>
    </row>
    <row r="5965" spans="1:4" x14ac:dyDescent="0.25">
      <c r="A5965">
        <v>2704.5372109999998</v>
      </c>
      <c r="D5965">
        <v>24173</v>
      </c>
    </row>
    <row r="5966" spans="1:4" x14ac:dyDescent="0.25">
      <c r="A5966">
        <v>2495.4647530000002</v>
      </c>
      <c r="D5966">
        <v>26689</v>
      </c>
    </row>
    <row r="5967" spans="1:4" x14ac:dyDescent="0.25">
      <c r="A5967">
        <v>2498.3506299999999</v>
      </c>
      <c r="D5967">
        <v>31357</v>
      </c>
    </row>
    <row r="5968" spans="1:4" x14ac:dyDescent="0.25">
      <c r="A5968">
        <v>5614.5879859999995</v>
      </c>
      <c r="D5968">
        <v>40417</v>
      </c>
    </row>
    <row r="5969" spans="1:4" x14ac:dyDescent="0.25">
      <c r="A5969">
        <v>2089.3371820000002</v>
      </c>
      <c r="D5969">
        <v>0</v>
      </c>
    </row>
    <row r="5970" spans="1:4" x14ac:dyDescent="0.25">
      <c r="A5970">
        <v>5137.349322</v>
      </c>
      <c r="D5970">
        <v>93872</v>
      </c>
    </row>
    <row r="5971" spans="1:4" x14ac:dyDescent="0.25">
      <c r="A5971">
        <v>5394.9130169999999</v>
      </c>
      <c r="D5971">
        <v>29853</v>
      </c>
    </row>
    <row r="5972" spans="1:4" x14ac:dyDescent="0.25">
      <c r="A5972">
        <v>7341.7414140000001</v>
      </c>
      <c r="D5972">
        <v>88049</v>
      </c>
    </row>
    <row r="5973" spans="1:4" x14ac:dyDescent="0.25">
      <c r="A5973">
        <v>4791.0815590000002</v>
      </c>
      <c r="D5973">
        <v>29111</v>
      </c>
    </row>
    <row r="5974" spans="1:4" x14ac:dyDescent="0.25">
      <c r="A5974">
        <v>25169.188170000001</v>
      </c>
      <c r="D5974">
        <v>37282</v>
      </c>
    </row>
    <row r="5975" spans="1:4" x14ac:dyDescent="0.25">
      <c r="A5975">
        <v>2147.656911</v>
      </c>
      <c r="D5975">
        <v>0</v>
      </c>
    </row>
    <row r="5976" spans="1:4" x14ac:dyDescent="0.25">
      <c r="A5976">
        <v>9902.392683</v>
      </c>
      <c r="D5976">
        <v>0</v>
      </c>
    </row>
    <row r="5977" spans="1:4" x14ac:dyDescent="0.25">
      <c r="A5977">
        <v>3157.7426369999998</v>
      </c>
      <c r="D5977">
        <v>58248</v>
      </c>
    </row>
    <row r="5978" spans="1:4" x14ac:dyDescent="0.25">
      <c r="A5978">
        <v>6269.1363650000003</v>
      </c>
      <c r="D5978">
        <v>0</v>
      </c>
    </row>
    <row r="5979" spans="1:4" x14ac:dyDescent="0.25">
      <c r="A5979">
        <v>10839.50749</v>
      </c>
      <c r="D5979">
        <v>26367</v>
      </c>
    </row>
    <row r="5980" spans="1:4" x14ac:dyDescent="0.25">
      <c r="A5980">
        <v>7675.8713539999999</v>
      </c>
      <c r="D5980">
        <v>89586</v>
      </c>
    </row>
    <row r="5981" spans="1:4" x14ac:dyDescent="0.25">
      <c r="A5981">
        <v>7035.9743529999996</v>
      </c>
      <c r="D5981">
        <v>86642</v>
      </c>
    </row>
    <row r="5982" spans="1:4" x14ac:dyDescent="0.25">
      <c r="A5982">
        <v>3576.7050250000002</v>
      </c>
      <c r="D5982">
        <v>24959</v>
      </c>
    </row>
    <row r="5983" spans="1:4" x14ac:dyDescent="0.25">
      <c r="A5983">
        <v>10845.74473</v>
      </c>
      <c r="D5983">
        <v>27279</v>
      </c>
    </row>
    <row r="5984" spans="1:4" x14ac:dyDescent="0.25">
      <c r="A5984">
        <v>2656.99458</v>
      </c>
      <c r="D5984">
        <v>57117</v>
      </c>
    </row>
    <row r="5985" spans="1:4" x14ac:dyDescent="0.25">
      <c r="A5985">
        <v>6883.6650710000004</v>
      </c>
      <c r="D5985">
        <v>64600</v>
      </c>
    </row>
    <row r="5986" spans="1:4" x14ac:dyDescent="0.25">
      <c r="A5986">
        <v>20314.44095</v>
      </c>
      <c r="D5986">
        <v>42218</v>
      </c>
    </row>
    <row r="5987" spans="1:4" x14ac:dyDescent="0.25">
      <c r="A5987">
        <v>20120.560529999999</v>
      </c>
      <c r="D5987">
        <v>32869</v>
      </c>
    </row>
    <row r="5988" spans="1:4" x14ac:dyDescent="0.25">
      <c r="A5988">
        <v>2547.370551</v>
      </c>
      <c r="D5988">
        <v>26047</v>
      </c>
    </row>
    <row r="5989" spans="1:4" x14ac:dyDescent="0.25">
      <c r="A5989">
        <v>34611.378960000002</v>
      </c>
      <c r="D5989">
        <v>20090</v>
      </c>
    </row>
    <row r="5990" spans="1:4" x14ac:dyDescent="0.25">
      <c r="A5990">
        <v>4254.6206689999999</v>
      </c>
      <c r="D5990">
        <v>11904</v>
      </c>
    </row>
    <row r="5991" spans="1:4" x14ac:dyDescent="0.25">
      <c r="A5991">
        <v>3659.1831400000001</v>
      </c>
      <c r="D5991">
        <v>0</v>
      </c>
    </row>
    <row r="5992" spans="1:4" x14ac:dyDescent="0.25">
      <c r="A5992">
        <v>2577.514741</v>
      </c>
      <c r="D5992">
        <v>49467</v>
      </c>
    </row>
    <row r="5993" spans="1:4" x14ac:dyDescent="0.25">
      <c r="A5993">
        <v>26243.858110000001</v>
      </c>
      <c r="D5993">
        <v>55705</v>
      </c>
    </row>
    <row r="5994" spans="1:4" x14ac:dyDescent="0.25">
      <c r="A5994">
        <v>27064.463390000001</v>
      </c>
      <c r="D5994">
        <v>83560</v>
      </c>
    </row>
    <row r="5995" spans="1:4" x14ac:dyDescent="0.25">
      <c r="A5995">
        <v>8092.8769599999996</v>
      </c>
      <c r="D5995">
        <v>50825</v>
      </c>
    </row>
    <row r="5996" spans="1:4" x14ac:dyDescent="0.25">
      <c r="A5996">
        <v>2691.2170740000001</v>
      </c>
      <c r="D5996">
        <v>82108</v>
      </c>
    </row>
    <row r="5997" spans="1:4" x14ac:dyDescent="0.25">
      <c r="A5997">
        <v>5218.3432929999999</v>
      </c>
      <c r="D5997">
        <v>85721</v>
      </c>
    </row>
    <row r="5998" spans="1:4" x14ac:dyDescent="0.25">
      <c r="A5998">
        <v>8267.8488450000004</v>
      </c>
      <c r="D5998">
        <v>59597</v>
      </c>
    </row>
    <row r="5999" spans="1:4" x14ac:dyDescent="0.25">
      <c r="A5999">
        <v>5568.9475339999999</v>
      </c>
      <c r="D5999">
        <v>0</v>
      </c>
    </row>
    <row r="6000" spans="1:4" x14ac:dyDescent="0.25">
      <c r="A6000">
        <v>2594.8092419999998</v>
      </c>
      <c r="D6000">
        <v>0</v>
      </c>
    </row>
    <row r="6001" spans="1:4" x14ac:dyDescent="0.25">
      <c r="A6001">
        <v>8646.5041089999995</v>
      </c>
      <c r="D6001">
        <v>64125</v>
      </c>
    </row>
    <row r="6002" spans="1:4" x14ac:dyDescent="0.25">
      <c r="A6002">
        <v>2423.7555339999999</v>
      </c>
      <c r="D6002">
        <v>22319</v>
      </c>
    </row>
    <row r="6003" spans="1:4" x14ac:dyDescent="0.25">
      <c r="A6003">
        <v>2814.2087999999999</v>
      </c>
      <c r="D6003">
        <v>94304</v>
      </c>
    </row>
    <row r="6004" spans="1:4" x14ac:dyDescent="0.25">
      <c r="A6004">
        <v>2506.2639389999999</v>
      </c>
      <c r="D6004">
        <v>17193</v>
      </c>
    </row>
    <row r="6005" spans="1:4" x14ac:dyDescent="0.25">
      <c r="A6005">
        <v>4424.5790939999997</v>
      </c>
      <c r="D6005">
        <v>37800</v>
      </c>
    </row>
    <row r="6006" spans="1:4" x14ac:dyDescent="0.25">
      <c r="A6006">
        <v>9555.1691589999991</v>
      </c>
      <c r="D6006">
        <v>96269</v>
      </c>
    </row>
    <row r="6007" spans="1:4" x14ac:dyDescent="0.25">
      <c r="A6007">
        <v>13869.92705</v>
      </c>
      <c r="D6007">
        <v>28432</v>
      </c>
    </row>
    <row r="6008" spans="1:4" x14ac:dyDescent="0.25">
      <c r="A6008">
        <v>8841.7703799999999</v>
      </c>
      <c r="D6008">
        <v>0</v>
      </c>
    </row>
    <row r="6009" spans="1:4" x14ac:dyDescent="0.25">
      <c r="A6009">
        <v>8836.0307119999998</v>
      </c>
      <c r="D6009">
        <v>63909</v>
      </c>
    </row>
    <row r="6010" spans="1:4" x14ac:dyDescent="0.25">
      <c r="A6010">
        <v>33473.349459999998</v>
      </c>
      <c r="D6010">
        <v>33190</v>
      </c>
    </row>
    <row r="6011" spans="1:4" x14ac:dyDescent="0.25">
      <c r="A6011">
        <v>5000.6193599999997</v>
      </c>
      <c r="D6011">
        <v>43723</v>
      </c>
    </row>
    <row r="6012" spans="1:4" x14ac:dyDescent="0.25">
      <c r="A6012">
        <v>16468.220789999999</v>
      </c>
      <c r="D6012">
        <v>0</v>
      </c>
    </row>
    <row r="6013" spans="1:4" x14ac:dyDescent="0.25">
      <c r="A6013">
        <v>9233.1906600000002</v>
      </c>
      <c r="D6013">
        <v>42600</v>
      </c>
    </row>
    <row r="6014" spans="1:4" x14ac:dyDescent="0.25">
      <c r="A6014">
        <v>2448.8112160000001</v>
      </c>
      <c r="D6014">
        <v>87802</v>
      </c>
    </row>
    <row r="6015" spans="1:4" x14ac:dyDescent="0.25">
      <c r="A6015">
        <v>18544.30271</v>
      </c>
      <c r="D6015">
        <v>34087</v>
      </c>
    </row>
    <row r="6016" spans="1:4" x14ac:dyDescent="0.25">
      <c r="A6016">
        <v>5229.9868969999998</v>
      </c>
      <c r="D6016">
        <v>18129</v>
      </c>
    </row>
    <row r="6017" spans="1:4" x14ac:dyDescent="0.25">
      <c r="A6017">
        <v>41745.006459999997</v>
      </c>
      <c r="D6017">
        <v>45431</v>
      </c>
    </row>
    <row r="6018" spans="1:4" x14ac:dyDescent="0.25">
      <c r="A6018">
        <v>7531.0336230000003</v>
      </c>
      <c r="D6018">
        <v>0</v>
      </c>
    </row>
    <row r="6019" spans="1:4" x14ac:dyDescent="0.25">
      <c r="A6019">
        <v>8024.5084440000001</v>
      </c>
      <c r="D6019">
        <v>95191</v>
      </c>
    </row>
    <row r="6020" spans="1:4" x14ac:dyDescent="0.25">
      <c r="A6020">
        <v>16261.16768</v>
      </c>
      <c r="D6020">
        <v>41671</v>
      </c>
    </row>
    <row r="6021" spans="1:4" x14ac:dyDescent="0.25">
      <c r="A6021">
        <v>8022.6861939999999</v>
      </c>
      <c r="D6021">
        <v>53231</v>
      </c>
    </row>
    <row r="6022" spans="1:4" x14ac:dyDescent="0.25">
      <c r="A6022">
        <v>2640.3160680000001</v>
      </c>
      <c r="D6022">
        <v>77299</v>
      </c>
    </row>
    <row r="6023" spans="1:4" x14ac:dyDescent="0.25">
      <c r="A6023">
        <v>5266.4205430000002</v>
      </c>
      <c r="D6023">
        <v>93348</v>
      </c>
    </row>
    <row r="6024" spans="1:4" x14ac:dyDescent="0.25">
      <c r="A6024">
        <v>3362.6701229999999</v>
      </c>
      <c r="D6024">
        <v>0</v>
      </c>
    </row>
    <row r="6025" spans="1:4" x14ac:dyDescent="0.25">
      <c r="A6025">
        <v>2630.0092169999998</v>
      </c>
      <c r="D6025">
        <v>0</v>
      </c>
    </row>
    <row r="6026" spans="1:4" x14ac:dyDescent="0.25">
      <c r="A6026">
        <v>6486.1116739999998</v>
      </c>
      <c r="D6026">
        <v>87210</v>
      </c>
    </row>
    <row r="6027" spans="1:4" x14ac:dyDescent="0.25">
      <c r="A6027">
        <v>18399.827840000002</v>
      </c>
      <c r="D6027">
        <v>0</v>
      </c>
    </row>
    <row r="6028" spans="1:4" x14ac:dyDescent="0.25">
      <c r="A6028">
        <v>3921.0189190000001</v>
      </c>
      <c r="D6028">
        <v>62445</v>
      </c>
    </row>
    <row r="6029" spans="1:4" x14ac:dyDescent="0.25">
      <c r="A6029">
        <v>9688.334578</v>
      </c>
      <c r="D6029">
        <v>20009</v>
      </c>
    </row>
    <row r="6030" spans="1:4" x14ac:dyDescent="0.25">
      <c r="A6030">
        <v>19668.867579999998</v>
      </c>
      <c r="D6030">
        <v>0</v>
      </c>
    </row>
    <row r="6031" spans="1:4" x14ac:dyDescent="0.25">
      <c r="A6031">
        <v>5583.0683069999995</v>
      </c>
      <c r="D6031">
        <v>57925</v>
      </c>
    </row>
    <row r="6032" spans="1:4" x14ac:dyDescent="0.25">
      <c r="A6032">
        <v>8935.0341399999998</v>
      </c>
      <c r="D6032">
        <v>39910</v>
      </c>
    </row>
    <row r="6033" spans="1:4" x14ac:dyDescent="0.25">
      <c r="A6033">
        <v>3226.8501179999998</v>
      </c>
      <c r="D6033">
        <v>83252</v>
      </c>
    </row>
    <row r="6034" spans="1:4" x14ac:dyDescent="0.25">
      <c r="A6034">
        <v>7492.1623760000002</v>
      </c>
      <c r="D6034">
        <v>31723</v>
      </c>
    </row>
    <row r="6035" spans="1:4" x14ac:dyDescent="0.25">
      <c r="A6035">
        <v>7890.5977050000001</v>
      </c>
      <c r="D6035">
        <v>0</v>
      </c>
    </row>
    <row r="6036" spans="1:4" x14ac:dyDescent="0.25">
      <c r="A6036">
        <v>6639.3289320000003</v>
      </c>
      <c r="D6036">
        <v>72661</v>
      </c>
    </row>
    <row r="6037" spans="1:4" x14ac:dyDescent="0.25">
      <c r="A6037">
        <v>4328.8647709999996</v>
      </c>
      <c r="D6037">
        <v>24711</v>
      </c>
    </row>
    <row r="6038" spans="1:4" x14ac:dyDescent="0.25">
      <c r="A6038">
        <v>6919.0160850000002</v>
      </c>
      <c r="D6038">
        <v>0</v>
      </c>
    </row>
    <row r="6039" spans="1:4" x14ac:dyDescent="0.25">
      <c r="A6039">
        <v>1898.0076750000001</v>
      </c>
      <c r="D6039">
        <v>0</v>
      </c>
    </row>
    <row r="6040" spans="1:4" x14ac:dyDescent="0.25">
      <c r="A6040">
        <v>9587.5865830000002</v>
      </c>
      <c r="D6040">
        <v>84539</v>
      </c>
    </row>
    <row r="6041" spans="1:4" x14ac:dyDescent="0.25">
      <c r="A6041">
        <v>7689.7001049999999</v>
      </c>
      <c r="D6041">
        <v>42677</v>
      </c>
    </row>
    <row r="6042" spans="1:4" x14ac:dyDescent="0.25">
      <c r="A6042">
        <v>7897.0150709999998</v>
      </c>
      <c r="D6042">
        <v>0</v>
      </c>
    </row>
    <row r="6043" spans="1:4" x14ac:dyDescent="0.25">
      <c r="A6043">
        <v>24672.655309999998</v>
      </c>
      <c r="D6043">
        <v>0</v>
      </c>
    </row>
    <row r="6044" spans="1:4" x14ac:dyDescent="0.25">
      <c r="A6044">
        <v>7484.383041</v>
      </c>
      <c r="D6044">
        <v>51692</v>
      </c>
    </row>
    <row r="6045" spans="1:4" x14ac:dyDescent="0.25">
      <c r="A6045">
        <v>7282.9675859999998</v>
      </c>
      <c r="D6045">
        <v>40858</v>
      </c>
    </row>
    <row r="6046" spans="1:4" x14ac:dyDescent="0.25">
      <c r="A6046">
        <v>9816.5283020000006</v>
      </c>
      <c r="D6046">
        <v>37256</v>
      </c>
    </row>
    <row r="6047" spans="1:4" x14ac:dyDescent="0.25">
      <c r="A6047">
        <v>5295.6256970000004</v>
      </c>
      <c r="D6047">
        <v>0</v>
      </c>
    </row>
    <row r="6048" spans="1:4" x14ac:dyDescent="0.25">
      <c r="A6048">
        <v>12741.847540000001</v>
      </c>
      <c r="D6048">
        <v>73054</v>
      </c>
    </row>
    <row r="6049" spans="1:4" x14ac:dyDescent="0.25">
      <c r="A6049">
        <v>7858.0474439999998</v>
      </c>
      <c r="D6049">
        <v>20532</v>
      </c>
    </row>
    <row r="6050" spans="1:4" x14ac:dyDescent="0.25">
      <c r="A6050">
        <v>2397.5366519999998</v>
      </c>
      <c r="D6050">
        <v>0</v>
      </c>
    </row>
    <row r="6051" spans="1:4" x14ac:dyDescent="0.25">
      <c r="A6051">
        <v>5980.8461509999997</v>
      </c>
      <c r="D6051">
        <v>22946</v>
      </c>
    </row>
    <row r="6052" spans="1:4" x14ac:dyDescent="0.25">
      <c r="A6052">
        <v>2513.1172019999999</v>
      </c>
      <c r="D6052">
        <v>22475</v>
      </c>
    </row>
    <row r="6053" spans="1:4" x14ac:dyDescent="0.25">
      <c r="A6053">
        <v>9403.9627440000004</v>
      </c>
      <c r="D6053">
        <v>79440</v>
      </c>
    </row>
    <row r="6054" spans="1:4" x14ac:dyDescent="0.25">
      <c r="A6054">
        <v>2618.80573</v>
      </c>
      <c r="D6054">
        <v>0</v>
      </c>
    </row>
    <row r="6055" spans="1:4" x14ac:dyDescent="0.25">
      <c r="A6055">
        <v>8139.9968170000002</v>
      </c>
      <c r="D6055">
        <v>0</v>
      </c>
    </row>
    <row r="6056" spans="1:4" x14ac:dyDescent="0.25">
      <c r="A6056">
        <v>5227.5702240000001</v>
      </c>
      <c r="D6056">
        <v>70988</v>
      </c>
    </row>
    <row r="6057" spans="1:4" x14ac:dyDescent="0.25">
      <c r="A6057">
        <v>2677.2234619999999</v>
      </c>
      <c r="D6057">
        <v>56536</v>
      </c>
    </row>
    <row r="6058" spans="1:4" x14ac:dyDescent="0.25">
      <c r="A6058">
        <v>2685.7387370000001</v>
      </c>
      <c r="D6058">
        <v>45754</v>
      </c>
    </row>
    <row r="6059" spans="1:4" x14ac:dyDescent="0.25">
      <c r="A6059">
        <v>5932.5604560000002</v>
      </c>
      <c r="D6059">
        <v>48278</v>
      </c>
    </row>
    <row r="6060" spans="1:4" x14ac:dyDescent="0.25">
      <c r="A6060">
        <v>2335.8782379999998</v>
      </c>
      <c r="D6060">
        <v>22087</v>
      </c>
    </row>
    <row r="6061" spans="1:4" x14ac:dyDescent="0.25">
      <c r="A6061">
        <v>4811.1844819999997</v>
      </c>
      <c r="D6061">
        <v>0</v>
      </c>
    </row>
    <row r="6062" spans="1:4" x14ac:dyDescent="0.25">
      <c r="A6062">
        <v>3386.5321949999998</v>
      </c>
      <c r="D6062">
        <v>0</v>
      </c>
    </row>
    <row r="6063" spans="1:4" x14ac:dyDescent="0.25">
      <c r="A6063">
        <v>2311.2112870000001</v>
      </c>
      <c r="D6063">
        <v>24400</v>
      </c>
    </row>
    <row r="6064" spans="1:4" x14ac:dyDescent="0.25">
      <c r="A6064">
        <v>7635.4222319999999</v>
      </c>
      <c r="D6064">
        <v>0</v>
      </c>
    </row>
    <row r="6065" spans="1:4" x14ac:dyDescent="0.25">
      <c r="A6065">
        <v>2434.849287</v>
      </c>
      <c r="D6065">
        <v>0</v>
      </c>
    </row>
    <row r="6066" spans="1:4" x14ac:dyDescent="0.25">
      <c r="A6066">
        <v>3605.9745640000001</v>
      </c>
      <c r="D6066">
        <v>13199</v>
      </c>
    </row>
    <row r="6067" spans="1:4" x14ac:dyDescent="0.25">
      <c r="A6067">
        <v>3337.9808680000001</v>
      </c>
      <c r="D6067">
        <v>60607</v>
      </c>
    </row>
    <row r="6068" spans="1:4" x14ac:dyDescent="0.25">
      <c r="A6068">
        <v>12564.06775</v>
      </c>
      <c r="D6068">
        <v>0</v>
      </c>
    </row>
    <row r="6069" spans="1:4" x14ac:dyDescent="0.25">
      <c r="A6069">
        <v>2454.3554359999998</v>
      </c>
      <c r="D6069">
        <v>74624</v>
      </c>
    </row>
    <row r="6070" spans="1:4" x14ac:dyDescent="0.25">
      <c r="A6070">
        <v>10722.0645</v>
      </c>
      <c r="D6070">
        <v>54311</v>
      </c>
    </row>
    <row r="6071" spans="1:4" x14ac:dyDescent="0.25">
      <c r="A6071">
        <v>5079.830406</v>
      </c>
      <c r="D6071">
        <v>0</v>
      </c>
    </row>
    <row r="6072" spans="1:4" x14ac:dyDescent="0.25">
      <c r="A6072">
        <v>3829.2786040000001</v>
      </c>
      <c r="D6072">
        <v>19240</v>
      </c>
    </row>
    <row r="6073" spans="1:4" x14ac:dyDescent="0.25">
      <c r="A6073">
        <v>3697.0409399999999</v>
      </c>
      <c r="D6073">
        <v>0</v>
      </c>
    </row>
    <row r="6074" spans="1:4" x14ac:dyDescent="0.25">
      <c r="A6074">
        <v>14854.195519999999</v>
      </c>
      <c r="D6074">
        <v>37899</v>
      </c>
    </row>
    <row r="6075" spans="1:4" x14ac:dyDescent="0.25">
      <c r="A6075">
        <v>4938.2145399999999</v>
      </c>
      <c r="D6075">
        <v>76283</v>
      </c>
    </row>
    <row r="6076" spans="1:4" x14ac:dyDescent="0.25">
      <c r="A6076">
        <v>7536.0708510000004</v>
      </c>
      <c r="D6076">
        <v>69674</v>
      </c>
    </row>
    <row r="6077" spans="1:4" x14ac:dyDescent="0.25">
      <c r="A6077">
        <v>6243.1417849999998</v>
      </c>
      <c r="D6077">
        <v>57734</v>
      </c>
    </row>
    <row r="6078" spans="1:4" x14ac:dyDescent="0.25">
      <c r="A6078">
        <v>9983.1284410000007</v>
      </c>
      <c r="D6078">
        <v>0</v>
      </c>
    </row>
    <row r="6079" spans="1:4" x14ac:dyDescent="0.25">
      <c r="A6079">
        <v>12948.39854</v>
      </c>
      <c r="D6079">
        <v>30763</v>
      </c>
    </row>
    <row r="6080" spans="1:4" x14ac:dyDescent="0.25">
      <c r="A6080">
        <v>2510.5936510000001</v>
      </c>
      <c r="D6080">
        <v>0</v>
      </c>
    </row>
    <row r="6081" spans="1:4" x14ac:dyDescent="0.25">
      <c r="A6081">
        <v>5165.571852</v>
      </c>
      <c r="D6081">
        <v>0</v>
      </c>
    </row>
    <row r="6082" spans="1:4" x14ac:dyDescent="0.25">
      <c r="A6082">
        <v>7413.422501</v>
      </c>
      <c r="D6082">
        <v>52130</v>
      </c>
    </row>
    <row r="6083" spans="1:4" x14ac:dyDescent="0.25">
      <c r="A6083">
        <v>3000.4378219999999</v>
      </c>
      <c r="D6083">
        <v>77041</v>
      </c>
    </row>
    <row r="6084" spans="1:4" x14ac:dyDescent="0.25">
      <c r="A6084">
        <v>3188.5307299999999</v>
      </c>
      <c r="D6084">
        <v>81081</v>
      </c>
    </row>
    <row r="6085" spans="1:4" x14ac:dyDescent="0.25">
      <c r="A6085">
        <v>5800.7726990000001</v>
      </c>
      <c r="D6085">
        <v>0</v>
      </c>
    </row>
    <row r="6086" spans="1:4" x14ac:dyDescent="0.25">
      <c r="A6086">
        <v>7398.8739409999998</v>
      </c>
      <c r="D6086">
        <v>27383</v>
      </c>
    </row>
    <row r="6087" spans="1:4" x14ac:dyDescent="0.25">
      <c r="A6087">
        <v>7269.3386769999997</v>
      </c>
      <c r="D6087">
        <v>20407</v>
      </c>
    </row>
    <row r="6088" spans="1:4" x14ac:dyDescent="0.25">
      <c r="A6088">
        <v>5067.6355249999997</v>
      </c>
      <c r="D6088">
        <v>61067</v>
      </c>
    </row>
    <row r="6089" spans="1:4" x14ac:dyDescent="0.25">
      <c r="A6089">
        <v>6227.3652519999996</v>
      </c>
      <c r="D6089">
        <v>0</v>
      </c>
    </row>
    <row r="6090" spans="1:4" x14ac:dyDescent="0.25">
      <c r="A6090">
        <v>4448.6422769999999</v>
      </c>
      <c r="D6090">
        <v>23006</v>
      </c>
    </row>
    <row r="6091" spans="1:4" x14ac:dyDescent="0.25">
      <c r="A6091">
        <v>2595.5587879999998</v>
      </c>
      <c r="D6091">
        <v>27734</v>
      </c>
    </row>
    <row r="6092" spans="1:4" x14ac:dyDescent="0.25">
      <c r="A6092">
        <v>2595.8536359999998</v>
      </c>
      <c r="D6092">
        <v>48608</v>
      </c>
    </row>
    <row r="6093" spans="1:4" x14ac:dyDescent="0.25">
      <c r="A6093">
        <v>6817.4307230000004</v>
      </c>
      <c r="D6093">
        <v>43947</v>
      </c>
    </row>
    <row r="6094" spans="1:4" x14ac:dyDescent="0.25">
      <c r="A6094">
        <v>15519.671609999999</v>
      </c>
      <c r="D6094">
        <v>23402</v>
      </c>
    </row>
    <row r="6095" spans="1:4" x14ac:dyDescent="0.25">
      <c r="A6095">
        <v>3853.4734480000002</v>
      </c>
      <c r="D6095">
        <v>0</v>
      </c>
    </row>
    <row r="6096" spans="1:4" x14ac:dyDescent="0.25">
      <c r="A6096">
        <v>8229.2409910000006</v>
      </c>
      <c r="D6096">
        <v>0</v>
      </c>
    </row>
    <row r="6097" spans="1:4" x14ac:dyDescent="0.25">
      <c r="A6097">
        <v>14024.358389999999</v>
      </c>
      <c r="D6097">
        <v>81872</v>
      </c>
    </row>
    <row r="6098" spans="1:4" x14ac:dyDescent="0.25">
      <c r="A6098">
        <v>7948.5679129999999</v>
      </c>
      <c r="D6098">
        <v>63892</v>
      </c>
    </row>
    <row r="6099" spans="1:4" x14ac:dyDescent="0.25">
      <c r="A6099">
        <v>2624.099741</v>
      </c>
      <c r="D6099">
        <v>11822</v>
      </c>
    </row>
    <row r="6100" spans="1:4" x14ac:dyDescent="0.25">
      <c r="A6100">
        <v>2933.9604260000001</v>
      </c>
      <c r="D6100">
        <v>0</v>
      </c>
    </row>
    <row r="6101" spans="1:4" x14ac:dyDescent="0.25">
      <c r="A6101">
        <v>2871.1450749999999</v>
      </c>
      <c r="D6101">
        <v>94178</v>
      </c>
    </row>
    <row r="6102" spans="1:4" x14ac:dyDescent="0.25">
      <c r="A6102">
        <v>4799.6214110000001</v>
      </c>
      <c r="D6102">
        <v>0</v>
      </c>
    </row>
    <row r="6103" spans="1:4" x14ac:dyDescent="0.25">
      <c r="A6103">
        <v>2305.2382510000002</v>
      </c>
      <c r="D6103">
        <v>0</v>
      </c>
    </row>
    <row r="6104" spans="1:4" x14ac:dyDescent="0.25">
      <c r="A6104">
        <v>40440.764810000001</v>
      </c>
      <c r="D6104">
        <v>0</v>
      </c>
    </row>
    <row r="6105" spans="1:4" x14ac:dyDescent="0.25">
      <c r="A6105">
        <v>8900.4203589999997</v>
      </c>
      <c r="D6105">
        <v>83761</v>
      </c>
    </row>
    <row r="6106" spans="1:4" x14ac:dyDescent="0.25">
      <c r="A6106">
        <v>4428.031583</v>
      </c>
      <c r="D6106">
        <v>58577</v>
      </c>
    </row>
    <row r="6107" spans="1:4" x14ac:dyDescent="0.25">
      <c r="A6107">
        <v>3781.6906909999998</v>
      </c>
      <c r="D6107">
        <v>46573</v>
      </c>
    </row>
    <row r="6108" spans="1:4" x14ac:dyDescent="0.25">
      <c r="A6108">
        <v>32861.256159999997</v>
      </c>
      <c r="D6108">
        <v>49889</v>
      </c>
    </row>
    <row r="6109" spans="1:4" x14ac:dyDescent="0.25">
      <c r="A6109">
        <v>35862.993240000003</v>
      </c>
      <c r="D6109">
        <v>26376</v>
      </c>
    </row>
    <row r="6110" spans="1:4" x14ac:dyDescent="0.25">
      <c r="A6110">
        <v>2574.0203759999999</v>
      </c>
      <c r="D6110">
        <v>34990</v>
      </c>
    </row>
    <row r="6111" spans="1:4" x14ac:dyDescent="0.25">
      <c r="A6111">
        <v>10660.89661</v>
      </c>
      <c r="D6111">
        <v>60642</v>
      </c>
    </row>
    <row r="6112" spans="1:4" x14ac:dyDescent="0.25">
      <c r="A6112">
        <v>4428.625763</v>
      </c>
      <c r="D6112">
        <v>18263</v>
      </c>
    </row>
    <row r="6113" spans="1:4" x14ac:dyDescent="0.25">
      <c r="A6113">
        <v>25674.148949999999</v>
      </c>
      <c r="D6113">
        <v>66550</v>
      </c>
    </row>
    <row r="6114" spans="1:4" x14ac:dyDescent="0.25">
      <c r="A6114">
        <v>6689.0227279999999</v>
      </c>
      <c r="D6114">
        <v>56980</v>
      </c>
    </row>
    <row r="6115" spans="1:4" x14ac:dyDescent="0.25">
      <c r="A6115">
        <v>16256.80661</v>
      </c>
      <c r="D6115">
        <v>21206</v>
      </c>
    </row>
    <row r="6116" spans="1:4" x14ac:dyDescent="0.25">
      <c r="A6116">
        <v>11834.734689999999</v>
      </c>
      <c r="D6116">
        <v>0</v>
      </c>
    </row>
    <row r="6117" spans="1:4" x14ac:dyDescent="0.25">
      <c r="A6117">
        <v>8237.2514069999997</v>
      </c>
      <c r="D6117">
        <v>48866</v>
      </c>
    </row>
    <row r="6118" spans="1:4" x14ac:dyDescent="0.25">
      <c r="A6118">
        <v>8876.6674870000006</v>
      </c>
      <c r="D6118">
        <v>30525</v>
      </c>
    </row>
    <row r="6119" spans="1:4" x14ac:dyDescent="0.25">
      <c r="A6119">
        <v>4373.35826</v>
      </c>
      <c r="D6119">
        <v>25676</v>
      </c>
    </row>
    <row r="6120" spans="1:4" x14ac:dyDescent="0.25">
      <c r="A6120">
        <v>2221.3643139999999</v>
      </c>
      <c r="D6120">
        <v>0</v>
      </c>
    </row>
    <row r="6121" spans="1:4" x14ac:dyDescent="0.25">
      <c r="A6121">
        <v>10408.968650000001</v>
      </c>
      <c r="D6121">
        <v>20228</v>
      </c>
    </row>
    <row r="6122" spans="1:4" x14ac:dyDescent="0.25">
      <c r="A6122">
        <v>4162.1796379999996</v>
      </c>
      <c r="D6122">
        <v>0</v>
      </c>
    </row>
    <row r="6123" spans="1:4" x14ac:dyDescent="0.25">
      <c r="A6123">
        <v>12349.70232</v>
      </c>
      <c r="D6123">
        <v>67248</v>
      </c>
    </row>
    <row r="6124" spans="1:4" x14ac:dyDescent="0.25">
      <c r="A6124">
        <v>3399.1255019999999</v>
      </c>
      <c r="D6124">
        <v>28928</v>
      </c>
    </row>
    <row r="6125" spans="1:4" x14ac:dyDescent="0.25">
      <c r="A6125">
        <v>3420.6611109999999</v>
      </c>
      <c r="D6125">
        <v>11652</v>
      </c>
    </row>
    <row r="6126" spans="1:4" x14ac:dyDescent="0.25">
      <c r="A6126">
        <v>8927.5658170000006</v>
      </c>
      <c r="D6126">
        <v>29136</v>
      </c>
    </row>
    <row r="6127" spans="1:4" x14ac:dyDescent="0.25">
      <c r="A6127">
        <v>10852.957119999999</v>
      </c>
      <c r="D6127">
        <v>67696</v>
      </c>
    </row>
    <row r="6128" spans="1:4" x14ac:dyDescent="0.25">
      <c r="A6128">
        <v>4369.595738</v>
      </c>
      <c r="D6128">
        <v>91775</v>
      </c>
    </row>
    <row r="6129" spans="1:4" x14ac:dyDescent="0.25">
      <c r="A6129">
        <v>7915.9807119999996</v>
      </c>
      <c r="D6129">
        <v>31383</v>
      </c>
    </row>
    <row r="6130" spans="1:4" x14ac:dyDescent="0.25">
      <c r="A6130">
        <v>7754.6663879999996</v>
      </c>
      <c r="D6130">
        <v>0</v>
      </c>
    </row>
    <row r="6131" spans="1:4" x14ac:dyDescent="0.25">
      <c r="A6131">
        <v>2241.4631880000002</v>
      </c>
      <c r="D6131">
        <v>0</v>
      </c>
    </row>
    <row r="6132" spans="1:4" x14ac:dyDescent="0.25">
      <c r="A6132">
        <v>9354.1280449999995</v>
      </c>
      <c r="D6132">
        <v>0</v>
      </c>
    </row>
    <row r="6133" spans="1:4" x14ac:dyDescent="0.25">
      <c r="A6133">
        <v>3499.1398640000002</v>
      </c>
      <c r="D6133">
        <v>37273</v>
      </c>
    </row>
    <row r="6134" spans="1:4" x14ac:dyDescent="0.25">
      <c r="A6134">
        <v>5140.3918119999998</v>
      </c>
      <c r="D6134">
        <v>26952</v>
      </c>
    </row>
    <row r="6135" spans="1:4" x14ac:dyDescent="0.25">
      <c r="A6135">
        <v>3703.4046060000001</v>
      </c>
      <c r="D6135">
        <v>0</v>
      </c>
    </row>
    <row r="6136" spans="1:4" x14ac:dyDescent="0.25">
      <c r="A6136">
        <v>6555.3600310000002</v>
      </c>
      <c r="D6136">
        <v>21853</v>
      </c>
    </row>
    <row r="6137" spans="1:4" x14ac:dyDescent="0.25">
      <c r="A6137">
        <v>3312.1767810000001</v>
      </c>
      <c r="D6137">
        <v>27431</v>
      </c>
    </row>
    <row r="6138" spans="1:4" x14ac:dyDescent="0.25">
      <c r="A6138">
        <v>16301.9676</v>
      </c>
      <c r="D6138">
        <v>19614</v>
      </c>
    </row>
    <row r="6139" spans="1:4" x14ac:dyDescent="0.25">
      <c r="A6139">
        <v>14635.451580000001</v>
      </c>
      <c r="D6139">
        <v>0</v>
      </c>
    </row>
    <row r="6140" spans="1:4" x14ac:dyDescent="0.25">
      <c r="A6140">
        <v>5723.5357050000002</v>
      </c>
      <c r="D6140">
        <v>77646</v>
      </c>
    </row>
    <row r="6141" spans="1:4" x14ac:dyDescent="0.25">
      <c r="A6141">
        <v>2443.9257010000001</v>
      </c>
      <c r="D6141">
        <v>0</v>
      </c>
    </row>
    <row r="6142" spans="1:4" x14ac:dyDescent="0.25">
      <c r="A6142">
        <v>13024.13012</v>
      </c>
      <c r="D6142">
        <v>0</v>
      </c>
    </row>
    <row r="6143" spans="1:4" x14ac:dyDescent="0.25">
      <c r="A6143">
        <v>6165.8647609999998</v>
      </c>
      <c r="D6143">
        <v>60884</v>
      </c>
    </row>
    <row r="6144" spans="1:4" x14ac:dyDescent="0.25">
      <c r="A6144">
        <v>5838.8991500000002</v>
      </c>
      <c r="D6144">
        <v>81082</v>
      </c>
    </row>
    <row r="6145" spans="1:4" x14ac:dyDescent="0.25">
      <c r="A6145">
        <v>9971.0171250000003</v>
      </c>
      <c r="D6145">
        <v>57483</v>
      </c>
    </row>
    <row r="6146" spans="1:4" x14ac:dyDescent="0.25">
      <c r="A6146">
        <v>3223.2172759999999</v>
      </c>
      <c r="D6146">
        <v>0</v>
      </c>
    </row>
    <row r="6147" spans="1:4" x14ac:dyDescent="0.25">
      <c r="A6147">
        <v>14558.42424</v>
      </c>
      <c r="D6147">
        <v>40260</v>
      </c>
    </row>
    <row r="6148" spans="1:4" x14ac:dyDescent="0.25">
      <c r="A6148">
        <v>9033.2462649999998</v>
      </c>
      <c r="D6148">
        <v>30004</v>
      </c>
    </row>
    <row r="6149" spans="1:4" x14ac:dyDescent="0.25">
      <c r="A6149">
        <v>12590.93519</v>
      </c>
      <c r="D6149">
        <v>62575</v>
      </c>
    </row>
    <row r="6150" spans="1:4" x14ac:dyDescent="0.25">
      <c r="A6150">
        <v>8161.7810909999998</v>
      </c>
      <c r="D6150">
        <v>45270</v>
      </c>
    </row>
    <row r="6151" spans="1:4" x14ac:dyDescent="0.25">
      <c r="A6151">
        <v>2730.9673400000001</v>
      </c>
      <c r="D6151">
        <v>24967</v>
      </c>
    </row>
    <row r="6152" spans="1:4" x14ac:dyDescent="0.25">
      <c r="A6152">
        <v>20294.394909999999</v>
      </c>
      <c r="D6152">
        <v>0</v>
      </c>
    </row>
    <row r="6153" spans="1:4" x14ac:dyDescent="0.25">
      <c r="A6153">
        <v>5301.835462</v>
      </c>
      <c r="D6153">
        <v>20269</v>
      </c>
    </row>
    <row r="6154" spans="1:4" x14ac:dyDescent="0.25">
      <c r="A6154">
        <v>9035.6711340000002</v>
      </c>
      <c r="D6154">
        <v>34337</v>
      </c>
    </row>
    <row r="6155" spans="1:4" x14ac:dyDescent="0.25">
      <c r="A6155">
        <v>4674.7052620000004</v>
      </c>
      <c r="D6155">
        <v>35830</v>
      </c>
    </row>
    <row r="6156" spans="1:4" x14ac:dyDescent="0.25">
      <c r="A6156">
        <v>10676.58892</v>
      </c>
      <c r="D6156">
        <v>55510</v>
      </c>
    </row>
    <row r="6157" spans="1:4" x14ac:dyDescent="0.25">
      <c r="A6157">
        <v>7437.5149970000002</v>
      </c>
      <c r="D6157">
        <v>88360</v>
      </c>
    </row>
    <row r="6158" spans="1:4" x14ac:dyDescent="0.25">
      <c r="A6158">
        <v>5447.8090419999999</v>
      </c>
      <c r="D6158">
        <v>0</v>
      </c>
    </row>
    <row r="6159" spans="1:4" x14ac:dyDescent="0.25">
      <c r="A6159">
        <v>15550.190769999999</v>
      </c>
      <c r="D6159">
        <v>17449</v>
      </c>
    </row>
    <row r="6160" spans="1:4" x14ac:dyDescent="0.25">
      <c r="A6160">
        <v>33473.349459999998</v>
      </c>
      <c r="D6160">
        <v>33190</v>
      </c>
    </row>
    <row r="6161" spans="1:4" x14ac:dyDescent="0.25">
      <c r="A6161">
        <v>8013.6086059999998</v>
      </c>
      <c r="D6161">
        <v>43196</v>
      </c>
    </row>
    <row r="6162" spans="1:4" x14ac:dyDescent="0.25">
      <c r="A6162">
        <v>5061.1808549999996</v>
      </c>
      <c r="D6162">
        <v>59216</v>
      </c>
    </row>
    <row r="6163" spans="1:4" x14ac:dyDescent="0.25">
      <c r="A6163">
        <v>7034.3458039999996</v>
      </c>
      <c r="D6163">
        <v>23158</v>
      </c>
    </row>
    <row r="6164" spans="1:4" x14ac:dyDescent="0.25">
      <c r="A6164">
        <v>3815.8511629999998</v>
      </c>
      <c r="D6164">
        <v>38651</v>
      </c>
    </row>
    <row r="6165" spans="1:4" x14ac:dyDescent="0.25">
      <c r="A6165">
        <v>8476.7662779999991</v>
      </c>
      <c r="D6165">
        <v>74001</v>
      </c>
    </row>
    <row r="6166" spans="1:4" x14ac:dyDescent="0.25">
      <c r="A6166">
        <v>19690.441790000001</v>
      </c>
      <c r="D6166">
        <v>36032</v>
      </c>
    </row>
    <row r="6167" spans="1:4" x14ac:dyDescent="0.25">
      <c r="A6167">
        <v>3359.2909180000001</v>
      </c>
      <c r="D6167">
        <v>16891</v>
      </c>
    </row>
    <row r="6168" spans="1:4" x14ac:dyDescent="0.25">
      <c r="A6168">
        <v>4502.4087710000003</v>
      </c>
      <c r="D6168">
        <v>0</v>
      </c>
    </row>
    <row r="6169" spans="1:4" x14ac:dyDescent="0.25">
      <c r="A6169">
        <v>3871.0738070000002</v>
      </c>
      <c r="D6169">
        <v>0</v>
      </c>
    </row>
    <row r="6170" spans="1:4" x14ac:dyDescent="0.25">
      <c r="A6170">
        <v>6162.1986699999998</v>
      </c>
      <c r="D6170">
        <v>80590</v>
      </c>
    </row>
    <row r="6171" spans="1:4" x14ac:dyDescent="0.25">
      <c r="A6171">
        <v>6412.3681150000002</v>
      </c>
      <c r="D6171">
        <v>58776</v>
      </c>
    </row>
    <row r="6172" spans="1:4" x14ac:dyDescent="0.25">
      <c r="A6172">
        <v>10208.927610000001</v>
      </c>
      <c r="D6172">
        <v>35482</v>
      </c>
    </row>
    <row r="6173" spans="1:4" x14ac:dyDescent="0.25">
      <c r="A6173">
        <v>6943.5559890000004</v>
      </c>
      <c r="D6173">
        <v>25612</v>
      </c>
    </row>
    <row r="6174" spans="1:4" x14ac:dyDescent="0.25">
      <c r="A6174">
        <v>9551.1672259999996</v>
      </c>
      <c r="D6174">
        <v>57016</v>
      </c>
    </row>
    <row r="6175" spans="1:4" x14ac:dyDescent="0.25">
      <c r="A6175">
        <v>2555.5182199999999</v>
      </c>
      <c r="D6175">
        <v>25385</v>
      </c>
    </row>
    <row r="6176" spans="1:4" x14ac:dyDescent="0.25">
      <c r="A6176">
        <v>2480.4871710000002</v>
      </c>
      <c r="D6176">
        <v>50516</v>
      </c>
    </row>
    <row r="6177" spans="1:4" x14ac:dyDescent="0.25">
      <c r="A6177">
        <v>7469.1456950000002</v>
      </c>
      <c r="D6177">
        <v>0</v>
      </c>
    </row>
    <row r="6178" spans="1:4" x14ac:dyDescent="0.25">
      <c r="A6178">
        <v>15769.107760000001</v>
      </c>
      <c r="D6178">
        <v>29977</v>
      </c>
    </row>
    <row r="6179" spans="1:4" x14ac:dyDescent="0.25">
      <c r="A6179">
        <v>22837.139200000001</v>
      </c>
      <c r="D6179">
        <v>89384</v>
      </c>
    </row>
    <row r="6180" spans="1:4" x14ac:dyDescent="0.25">
      <c r="A6180">
        <v>2796.8701019999999</v>
      </c>
      <c r="D6180">
        <v>54655</v>
      </c>
    </row>
    <row r="6181" spans="1:4" x14ac:dyDescent="0.25">
      <c r="A6181">
        <v>2728.8429120000001</v>
      </c>
      <c r="D6181">
        <v>40516</v>
      </c>
    </row>
    <row r="6182" spans="1:4" x14ac:dyDescent="0.25">
      <c r="A6182">
        <v>3527.3985130000001</v>
      </c>
      <c r="D6182">
        <v>26156</v>
      </c>
    </row>
    <row r="6183" spans="1:4" x14ac:dyDescent="0.25">
      <c r="A6183">
        <v>2821.100535</v>
      </c>
      <c r="D6183">
        <v>70047</v>
      </c>
    </row>
    <row r="6184" spans="1:4" x14ac:dyDescent="0.25">
      <c r="A6184">
        <v>17790.40826</v>
      </c>
      <c r="D6184">
        <v>26000</v>
      </c>
    </row>
    <row r="6185" spans="1:4" x14ac:dyDescent="0.25">
      <c r="A6185">
        <v>5619.6495150000001</v>
      </c>
      <c r="D6185">
        <v>41878</v>
      </c>
    </row>
    <row r="6186" spans="1:4" x14ac:dyDescent="0.25">
      <c r="A6186">
        <v>4984.6186550000002</v>
      </c>
      <c r="D6186">
        <v>86305</v>
      </c>
    </row>
    <row r="6187" spans="1:4" x14ac:dyDescent="0.25">
      <c r="A6187">
        <v>5447.8352720000003</v>
      </c>
      <c r="D6187">
        <v>55483</v>
      </c>
    </row>
    <row r="6188" spans="1:4" x14ac:dyDescent="0.25">
      <c r="A6188">
        <v>9752.6982009999992</v>
      </c>
      <c r="D6188">
        <v>37345</v>
      </c>
    </row>
    <row r="6189" spans="1:4" x14ac:dyDescent="0.25">
      <c r="A6189">
        <v>3193.8173630000001</v>
      </c>
      <c r="D6189">
        <v>93405</v>
      </c>
    </row>
    <row r="6190" spans="1:4" x14ac:dyDescent="0.25">
      <c r="A6190">
        <v>8566.4235219999991</v>
      </c>
      <c r="D6190">
        <v>99652</v>
      </c>
    </row>
    <row r="6191" spans="1:4" x14ac:dyDescent="0.25">
      <c r="A6191">
        <v>20003.140909999998</v>
      </c>
      <c r="D6191">
        <v>33901</v>
      </c>
    </row>
    <row r="6192" spans="1:4" x14ac:dyDescent="0.25">
      <c r="A6192">
        <v>3687.1693740000001</v>
      </c>
      <c r="D6192">
        <v>0</v>
      </c>
    </row>
    <row r="6193" spans="1:4" x14ac:dyDescent="0.25">
      <c r="A6193">
        <v>2822.7319029999999</v>
      </c>
      <c r="D6193">
        <v>0</v>
      </c>
    </row>
    <row r="6194" spans="1:4" x14ac:dyDescent="0.25">
      <c r="A6194">
        <v>4860.9103219999997</v>
      </c>
      <c r="D6194">
        <v>39429</v>
      </c>
    </row>
    <row r="6195" spans="1:4" x14ac:dyDescent="0.25">
      <c r="A6195">
        <v>3649.1941379999998</v>
      </c>
      <c r="D6195">
        <v>0</v>
      </c>
    </row>
    <row r="6196" spans="1:4" x14ac:dyDescent="0.25">
      <c r="A6196">
        <v>5043.8012760000001</v>
      </c>
      <c r="D6196">
        <v>35832</v>
      </c>
    </row>
    <row r="6197" spans="1:4" x14ac:dyDescent="0.25">
      <c r="A6197">
        <v>2780.8455650000001</v>
      </c>
      <c r="D6197">
        <v>88704</v>
      </c>
    </row>
    <row r="6198" spans="1:4" x14ac:dyDescent="0.25">
      <c r="A6198">
        <v>5274.4292809999997</v>
      </c>
      <c r="D6198">
        <v>44051</v>
      </c>
    </row>
    <row r="6199" spans="1:4" x14ac:dyDescent="0.25">
      <c r="A6199">
        <v>2693.6069809999999</v>
      </c>
      <c r="D6199">
        <v>0</v>
      </c>
    </row>
    <row r="6200" spans="1:4" x14ac:dyDescent="0.25">
      <c r="A6200">
        <v>21561.712769999998</v>
      </c>
      <c r="D6200">
        <v>0</v>
      </c>
    </row>
    <row r="6201" spans="1:4" x14ac:dyDescent="0.25">
      <c r="A6201">
        <v>2569.6924410000001</v>
      </c>
      <c r="D6201">
        <v>79297</v>
      </c>
    </row>
    <row r="6202" spans="1:4" x14ac:dyDescent="0.25">
      <c r="A6202">
        <v>7422.1862460000002</v>
      </c>
      <c r="D6202">
        <v>23617</v>
      </c>
    </row>
    <row r="6203" spans="1:4" x14ac:dyDescent="0.25">
      <c r="A6203">
        <v>2926.5223000000001</v>
      </c>
      <c r="D6203">
        <v>23656</v>
      </c>
    </row>
    <row r="6204" spans="1:4" x14ac:dyDescent="0.25">
      <c r="A6204">
        <v>7284.3634650000004</v>
      </c>
      <c r="D6204">
        <v>67780</v>
      </c>
    </row>
    <row r="6205" spans="1:4" x14ac:dyDescent="0.25">
      <c r="A6205">
        <v>22721.24078</v>
      </c>
      <c r="D6205">
        <v>26900</v>
      </c>
    </row>
    <row r="6206" spans="1:4" x14ac:dyDescent="0.25">
      <c r="A6206">
        <v>8838.0856370000001</v>
      </c>
      <c r="D6206">
        <v>82664</v>
      </c>
    </row>
    <row r="6207" spans="1:4" x14ac:dyDescent="0.25">
      <c r="A6207">
        <v>13576.143</v>
      </c>
      <c r="D6207">
        <v>94153</v>
      </c>
    </row>
    <row r="6208" spans="1:4" x14ac:dyDescent="0.25">
      <c r="A6208">
        <v>3885.4564009999999</v>
      </c>
      <c r="D6208">
        <v>0</v>
      </c>
    </row>
    <row r="6209" spans="1:4" x14ac:dyDescent="0.25">
      <c r="A6209">
        <v>6960.9203710000002</v>
      </c>
      <c r="D6209">
        <v>74487</v>
      </c>
    </row>
    <row r="6210" spans="1:4" x14ac:dyDescent="0.25">
      <c r="A6210">
        <v>23536.747670000001</v>
      </c>
      <c r="D6210">
        <v>33747</v>
      </c>
    </row>
    <row r="6211" spans="1:4" x14ac:dyDescent="0.25">
      <c r="A6211">
        <v>13752.467049999999</v>
      </c>
      <c r="D6211">
        <v>0</v>
      </c>
    </row>
    <row r="6212" spans="1:4" x14ac:dyDescent="0.25">
      <c r="A6212">
        <v>3323.8561249999998</v>
      </c>
      <c r="D6212">
        <v>12762</v>
      </c>
    </row>
    <row r="6213" spans="1:4" x14ac:dyDescent="0.25">
      <c r="A6213">
        <v>5380.312218</v>
      </c>
      <c r="D6213">
        <v>93818</v>
      </c>
    </row>
    <row r="6214" spans="1:4" x14ac:dyDescent="0.25">
      <c r="A6214">
        <v>14228.23432</v>
      </c>
      <c r="D6214">
        <v>31650</v>
      </c>
    </row>
    <row r="6215" spans="1:4" x14ac:dyDescent="0.25">
      <c r="A6215">
        <v>26016.525000000001</v>
      </c>
      <c r="D6215">
        <v>43922</v>
      </c>
    </row>
    <row r="6216" spans="1:4" x14ac:dyDescent="0.25">
      <c r="A6216">
        <v>7855.3246230000004</v>
      </c>
      <c r="D6216">
        <v>37229</v>
      </c>
    </row>
    <row r="6217" spans="1:4" x14ac:dyDescent="0.25">
      <c r="A6217">
        <v>7423.8996740000002</v>
      </c>
      <c r="D6217">
        <v>36639</v>
      </c>
    </row>
    <row r="6218" spans="1:4" x14ac:dyDescent="0.25">
      <c r="A6218">
        <v>2497.543631</v>
      </c>
      <c r="D6218">
        <v>15520</v>
      </c>
    </row>
    <row r="6219" spans="1:4" x14ac:dyDescent="0.25">
      <c r="A6219">
        <v>8845.7109170000003</v>
      </c>
      <c r="D6219">
        <v>77077</v>
      </c>
    </row>
    <row r="6220" spans="1:4" x14ac:dyDescent="0.25">
      <c r="A6220">
        <v>7737.2651029999997</v>
      </c>
      <c r="D6220">
        <v>50296</v>
      </c>
    </row>
    <row r="6221" spans="1:4" x14ac:dyDescent="0.25">
      <c r="A6221">
        <v>2433.2144469999998</v>
      </c>
      <c r="D6221">
        <v>23737</v>
      </c>
    </row>
    <row r="6222" spans="1:4" x14ac:dyDescent="0.25">
      <c r="A6222">
        <v>9156.3225629999997</v>
      </c>
      <c r="D6222">
        <v>59624</v>
      </c>
    </row>
    <row r="6223" spans="1:4" x14ac:dyDescent="0.25">
      <c r="A6223">
        <v>11747.65373</v>
      </c>
      <c r="D6223">
        <v>58658</v>
      </c>
    </row>
    <row r="6224" spans="1:4" x14ac:dyDescent="0.25">
      <c r="A6224">
        <v>11084.60844</v>
      </c>
      <c r="D6224">
        <v>25542</v>
      </c>
    </row>
    <row r="6225" spans="1:4" x14ac:dyDescent="0.25">
      <c r="A6225">
        <v>7434.2475720000002</v>
      </c>
      <c r="D6225">
        <v>51408</v>
      </c>
    </row>
    <row r="6226" spans="1:4" x14ac:dyDescent="0.25">
      <c r="A6226">
        <v>6347.4975189999996</v>
      </c>
      <c r="D6226">
        <v>42259</v>
      </c>
    </row>
    <row r="6227" spans="1:4" x14ac:dyDescent="0.25">
      <c r="A6227">
        <v>2736.9444659999999</v>
      </c>
      <c r="D6227">
        <v>78889</v>
      </c>
    </row>
    <row r="6228" spans="1:4" x14ac:dyDescent="0.25">
      <c r="A6228">
        <v>9546.8165499999996</v>
      </c>
      <c r="D6228">
        <v>15406</v>
      </c>
    </row>
    <row r="6229" spans="1:4" x14ac:dyDescent="0.25">
      <c r="A6229">
        <v>9165.7210869999999</v>
      </c>
      <c r="D6229">
        <v>53792</v>
      </c>
    </row>
    <row r="6230" spans="1:4" x14ac:dyDescent="0.25">
      <c r="A6230">
        <v>4479.5988200000002</v>
      </c>
      <c r="D6230">
        <v>36349</v>
      </c>
    </row>
    <row r="6231" spans="1:4" x14ac:dyDescent="0.25">
      <c r="A6231">
        <v>38545.706890000001</v>
      </c>
      <c r="D6231">
        <v>41104</v>
      </c>
    </row>
    <row r="6232" spans="1:4" x14ac:dyDescent="0.25">
      <c r="A6232">
        <v>9177.9530950000008</v>
      </c>
      <c r="D6232">
        <v>29098</v>
      </c>
    </row>
    <row r="6233" spans="1:4" x14ac:dyDescent="0.25">
      <c r="A6233">
        <v>3444.1711660000001</v>
      </c>
      <c r="D6233">
        <v>0</v>
      </c>
    </row>
    <row r="6234" spans="1:4" x14ac:dyDescent="0.25">
      <c r="A6234">
        <v>16468.220789999999</v>
      </c>
      <c r="D6234">
        <v>0</v>
      </c>
    </row>
    <row r="6235" spans="1:4" x14ac:dyDescent="0.25">
      <c r="A6235">
        <v>15485.80378</v>
      </c>
      <c r="D6235">
        <v>72026</v>
      </c>
    </row>
    <row r="6236" spans="1:4" x14ac:dyDescent="0.25">
      <c r="A6236">
        <v>11700.6441</v>
      </c>
      <c r="D6236">
        <v>0</v>
      </c>
    </row>
    <row r="6237" spans="1:4" x14ac:dyDescent="0.25">
      <c r="A6237">
        <v>7573.3365050000002</v>
      </c>
      <c r="D6237">
        <v>87615</v>
      </c>
    </row>
    <row r="6238" spans="1:4" x14ac:dyDescent="0.25">
      <c r="A6238">
        <v>7091.7405120000003</v>
      </c>
      <c r="D6238">
        <v>0</v>
      </c>
    </row>
    <row r="6239" spans="1:4" x14ac:dyDescent="0.25">
      <c r="A6239">
        <v>14862.760109999999</v>
      </c>
      <c r="D6239">
        <v>0</v>
      </c>
    </row>
    <row r="6240" spans="1:4" x14ac:dyDescent="0.25">
      <c r="A6240">
        <v>7783.7842099999998</v>
      </c>
      <c r="D6240">
        <v>48689</v>
      </c>
    </row>
    <row r="6241" spans="1:4" x14ac:dyDescent="0.25">
      <c r="A6241">
        <v>10242.409600000001</v>
      </c>
      <c r="D6241">
        <v>0</v>
      </c>
    </row>
    <row r="6242" spans="1:4" x14ac:dyDescent="0.25">
      <c r="A6242">
        <v>7281.2478469999996</v>
      </c>
      <c r="D6242">
        <v>0</v>
      </c>
    </row>
    <row r="6243" spans="1:4" x14ac:dyDescent="0.25">
      <c r="A6243">
        <v>6863.7066940000004</v>
      </c>
      <c r="D6243">
        <v>0</v>
      </c>
    </row>
    <row r="6244" spans="1:4" x14ac:dyDescent="0.25">
      <c r="A6244">
        <v>6289.7990890000001</v>
      </c>
      <c r="D6244">
        <v>40675</v>
      </c>
    </row>
    <row r="6245" spans="1:4" x14ac:dyDescent="0.25">
      <c r="A6245">
        <v>4716.2642939999996</v>
      </c>
      <c r="D6245">
        <v>25746</v>
      </c>
    </row>
    <row r="6246" spans="1:4" x14ac:dyDescent="0.25">
      <c r="A6246">
        <v>5294.2837900000004</v>
      </c>
      <c r="D6246">
        <v>61687</v>
      </c>
    </row>
    <row r="6247" spans="1:4" x14ac:dyDescent="0.25">
      <c r="A6247">
        <v>7685.4029430000001</v>
      </c>
      <c r="D6247">
        <v>31686</v>
      </c>
    </row>
    <row r="6248" spans="1:4" x14ac:dyDescent="0.25">
      <c r="A6248">
        <v>5638.9308380000002</v>
      </c>
      <c r="D6248">
        <v>20920</v>
      </c>
    </row>
    <row r="6249" spans="1:4" x14ac:dyDescent="0.25">
      <c r="A6249">
        <v>2554.0339279999998</v>
      </c>
      <c r="D6249">
        <v>22538</v>
      </c>
    </row>
    <row r="6250" spans="1:4" x14ac:dyDescent="0.25">
      <c r="A6250">
        <v>8096.3124779999998</v>
      </c>
      <c r="D6250">
        <v>85483</v>
      </c>
    </row>
    <row r="6251" spans="1:4" x14ac:dyDescent="0.25">
      <c r="A6251">
        <v>21312.378110000001</v>
      </c>
      <c r="D6251">
        <v>70734</v>
      </c>
    </row>
    <row r="6252" spans="1:4" x14ac:dyDescent="0.25">
      <c r="A6252">
        <v>7981.4447030000001</v>
      </c>
      <c r="D6252">
        <v>40639</v>
      </c>
    </row>
    <row r="6253" spans="1:4" x14ac:dyDescent="0.25">
      <c r="A6253">
        <v>31269.273079999999</v>
      </c>
      <c r="D6253">
        <v>90289</v>
      </c>
    </row>
    <row r="6254" spans="1:4" x14ac:dyDescent="0.25">
      <c r="A6254">
        <v>73225.956520000007</v>
      </c>
      <c r="D6254">
        <v>39547</v>
      </c>
    </row>
    <row r="6255" spans="1:4" x14ac:dyDescent="0.25">
      <c r="A6255">
        <v>2659.7056499999999</v>
      </c>
      <c r="D6255">
        <v>0</v>
      </c>
    </row>
    <row r="6256" spans="1:4" x14ac:dyDescent="0.25">
      <c r="A6256">
        <v>15512.249970000001</v>
      </c>
      <c r="D6256">
        <v>54833</v>
      </c>
    </row>
    <row r="6257" spans="1:4" x14ac:dyDescent="0.25">
      <c r="A6257">
        <v>2505.4204300000001</v>
      </c>
      <c r="D6257">
        <v>60546</v>
      </c>
    </row>
    <row r="6258" spans="1:4" x14ac:dyDescent="0.25">
      <c r="A6258">
        <v>4898.6744010000002</v>
      </c>
      <c r="D6258">
        <v>33938</v>
      </c>
    </row>
    <row r="6259" spans="1:4" x14ac:dyDescent="0.25">
      <c r="A6259">
        <v>3113.3389739999998</v>
      </c>
      <c r="D6259">
        <v>85586</v>
      </c>
    </row>
    <row r="6260" spans="1:4" x14ac:dyDescent="0.25">
      <c r="A6260">
        <v>17019.006099999999</v>
      </c>
      <c r="D6260">
        <v>89601</v>
      </c>
    </row>
    <row r="6261" spans="1:4" x14ac:dyDescent="0.25">
      <c r="A6261">
        <v>5791.0128409999998</v>
      </c>
      <c r="D6261">
        <v>33799</v>
      </c>
    </row>
    <row r="6262" spans="1:4" x14ac:dyDescent="0.25">
      <c r="A6262">
        <v>3683.7940269999999</v>
      </c>
      <c r="D6262">
        <v>0</v>
      </c>
    </row>
    <row r="6263" spans="1:4" x14ac:dyDescent="0.25">
      <c r="A6263">
        <v>3436.1342810000001</v>
      </c>
      <c r="D6263">
        <v>30817</v>
      </c>
    </row>
    <row r="6264" spans="1:4" x14ac:dyDescent="0.25">
      <c r="A6264">
        <v>6297.0028860000002</v>
      </c>
      <c r="D6264">
        <v>0</v>
      </c>
    </row>
    <row r="6265" spans="1:4" x14ac:dyDescent="0.25">
      <c r="A6265">
        <v>2464.7078489999999</v>
      </c>
      <c r="D6265">
        <v>31056</v>
      </c>
    </row>
    <row r="6266" spans="1:4" x14ac:dyDescent="0.25">
      <c r="A6266">
        <v>3075.594979</v>
      </c>
      <c r="D6266">
        <v>65017</v>
      </c>
    </row>
    <row r="6267" spans="1:4" x14ac:dyDescent="0.25">
      <c r="A6267">
        <v>8428.4716349999999</v>
      </c>
      <c r="D6267">
        <v>12180</v>
      </c>
    </row>
    <row r="6268" spans="1:4" x14ac:dyDescent="0.25">
      <c r="A6268">
        <v>2354.4957519999998</v>
      </c>
      <c r="D6268">
        <v>0</v>
      </c>
    </row>
    <row r="6269" spans="1:4" x14ac:dyDescent="0.25">
      <c r="A6269">
        <v>22103.5072</v>
      </c>
      <c r="D6269">
        <v>0</v>
      </c>
    </row>
    <row r="6270" spans="1:4" x14ac:dyDescent="0.25">
      <c r="A6270">
        <v>7147.6218650000001</v>
      </c>
      <c r="D6270">
        <v>87454</v>
      </c>
    </row>
    <row r="6271" spans="1:4" x14ac:dyDescent="0.25">
      <c r="A6271">
        <v>7842.3775930000002</v>
      </c>
      <c r="D6271">
        <v>51001</v>
      </c>
    </row>
    <row r="6272" spans="1:4" x14ac:dyDescent="0.25">
      <c r="A6272">
        <v>3554.845264</v>
      </c>
      <c r="D6272">
        <v>58557</v>
      </c>
    </row>
    <row r="6273" spans="1:4" x14ac:dyDescent="0.25">
      <c r="A6273">
        <v>7251.331956</v>
      </c>
      <c r="D6273">
        <v>18665</v>
      </c>
    </row>
    <row r="6274" spans="1:4" x14ac:dyDescent="0.25">
      <c r="A6274">
        <v>5316.6062929999998</v>
      </c>
      <c r="D6274">
        <v>21299</v>
      </c>
    </row>
    <row r="6275" spans="1:4" x14ac:dyDescent="0.25">
      <c r="A6275">
        <v>5210.3483720000004</v>
      </c>
      <c r="D6275">
        <v>89781</v>
      </c>
    </row>
    <row r="6276" spans="1:4" x14ac:dyDescent="0.25">
      <c r="A6276">
        <v>2989.9124940000002</v>
      </c>
      <c r="D6276">
        <v>0</v>
      </c>
    </row>
    <row r="6277" spans="1:4" x14ac:dyDescent="0.25">
      <c r="A6277">
        <v>4270.0343940000002</v>
      </c>
      <c r="D6277">
        <v>0</v>
      </c>
    </row>
    <row r="6278" spans="1:4" x14ac:dyDescent="0.25">
      <c r="A6278">
        <v>2524.6469729999999</v>
      </c>
      <c r="D6278">
        <v>0</v>
      </c>
    </row>
    <row r="6279" spans="1:4" x14ac:dyDescent="0.25">
      <c r="A6279">
        <v>2555.8516709999999</v>
      </c>
      <c r="D6279">
        <v>22881</v>
      </c>
    </row>
    <row r="6280" spans="1:4" x14ac:dyDescent="0.25">
      <c r="A6280">
        <v>2320.5168739999999</v>
      </c>
      <c r="D6280">
        <v>0</v>
      </c>
    </row>
    <row r="6281" spans="1:4" x14ac:dyDescent="0.25">
      <c r="A6281">
        <v>2563.3940539999999</v>
      </c>
      <c r="D6281">
        <v>10860</v>
      </c>
    </row>
    <row r="6282" spans="1:4" x14ac:dyDescent="0.25">
      <c r="A6282">
        <v>14208.50598</v>
      </c>
      <c r="D6282">
        <v>0</v>
      </c>
    </row>
    <row r="6283" spans="1:4" x14ac:dyDescent="0.25">
      <c r="A6283">
        <v>8048.3716340000001</v>
      </c>
      <c r="D6283">
        <v>0</v>
      </c>
    </row>
    <row r="6284" spans="1:4" x14ac:dyDescent="0.25">
      <c r="A6284">
        <v>7671.8474779999997</v>
      </c>
      <c r="D6284">
        <v>62582</v>
      </c>
    </row>
    <row r="6285" spans="1:4" x14ac:dyDescent="0.25">
      <c r="A6285">
        <v>7584.3610689999996</v>
      </c>
      <c r="D6285">
        <v>87473</v>
      </c>
    </row>
    <row r="6286" spans="1:4" x14ac:dyDescent="0.25">
      <c r="A6286">
        <v>7145.2995899999996</v>
      </c>
      <c r="D6286">
        <v>92681</v>
      </c>
    </row>
    <row r="6287" spans="1:4" x14ac:dyDescent="0.25">
      <c r="A6287">
        <v>14083.97061</v>
      </c>
      <c r="D6287">
        <v>74916</v>
      </c>
    </row>
    <row r="6288" spans="1:4" x14ac:dyDescent="0.25">
      <c r="A6288">
        <v>13055.57087</v>
      </c>
      <c r="D6288">
        <v>58684</v>
      </c>
    </row>
    <row r="6289" spans="1:4" x14ac:dyDescent="0.25">
      <c r="A6289">
        <v>9129.8727739999995</v>
      </c>
      <c r="D6289">
        <v>70973</v>
      </c>
    </row>
    <row r="6290" spans="1:4" x14ac:dyDescent="0.25">
      <c r="A6290">
        <v>6739.664992</v>
      </c>
      <c r="D6290">
        <v>0</v>
      </c>
    </row>
    <row r="6291" spans="1:4" x14ac:dyDescent="0.25">
      <c r="A6291">
        <v>4422.8830589999998</v>
      </c>
      <c r="D6291">
        <v>21124</v>
      </c>
    </row>
    <row r="6292" spans="1:4" x14ac:dyDescent="0.25">
      <c r="A6292">
        <v>4526.6060379999999</v>
      </c>
      <c r="D6292">
        <v>0</v>
      </c>
    </row>
    <row r="6293" spans="1:4" x14ac:dyDescent="0.25">
      <c r="A6293">
        <v>7048.3840550000004</v>
      </c>
      <c r="D6293">
        <v>24030</v>
      </c>
    </row>
    <row r="6294" spans="1:4" x14ac:dyDescent="0.25">
      <c r="A6294">
        <v>5218.9708199999995</v>
      </c>
      <c r="D6294">
        <v>21371</v>
      </c>
    </row>
    <row r="6295" spans="1:4" x14ac:dyDescent="0.25">
      <c r="A6295">
        <v>5399.57618</v>
      </c>
      <c r="D6295">
        <v>71186</v>
      </c>
    </row>
    <row r="6296" spans="1:4" x14ac:dyDescent="0.25">
      <c r="A6296">
        <v>4516.8113940000003</v>
      </c>
      <c r="D6296">
        <v>0</v>
      </c>
    </row>
    <row r="6297" spans="1:4" x14ac:dyDescent="0.25">
      <c r="A6297">
        <v>3600.9343260000001</v>
      </c>
      <c r="D6297">
        <v>25147</v>
      </c>
    </row>
    <row r="6298" spans="1:4" x14ac:dyDescent="0.25">
      <c r="A6298">
        <v>3979.5865520000002</v>
      </c>
      <c r="D6298">
        <v>0</v>
      </c>
    </row>
    <row r="6299" spans="1:4" x14ac:dyDescent="0.25">
      <c r="A6299">
        <v>2533.740057</v>
      </c>
      <c r="D6299">
        <v>53988</v>
      </c>
    </row>
    <row r="6300" spans="1:4" x14ac:dyDescent="0.25">
      <c r="A6300">
        <v>4966.7672940000002</v>
      </c>
      <c r="D6300">
        <v>38055</v>
      </c>
    </row>
    <row r="6301" spans="1:4" x14ac:dyDescent="0.25">
      <c r="A6301">
        <v>4901.8926019999999</v>
      </c>
      <c r="D6301">
        <v>72859</v>
      </c>
    </row>
    <row r="6302" spans="1:4" x14ac:dyDescent="0.25">
      <c r="A6302">
        <v>7751.9276140000002</v>
      </c>
      <c r="D6302">
        <v>67787</v>
      </c>
    </row>
    <row r="6303" spans="1:4" x14ac:dyDescent="0.25">
      <c r="A6303">
        <v>6880.6338900000001</v>
      </c>
      <c r="D6303">
        <v>0</v>
      </c>
    </row>
    <row r="6304" spans="1:4" x14ac:dyDescent="0.25">
      <c r="A6304">
        <v>2477.7082030000001</v>
      </c>
      <c r="D6304">
        <v>44280</v>
      </c>
    </row>
    <row r="6305" spans="1:4" x14ac:dyDescent="0.25">
      <c r="A6305">
        <v>2727.735302</v>
      </c>
      <c r="D6305">
        <v>0</v>
      </c>
    </row>
    <row r="6306" spans="1:4" x14ac:dyDescent="0.25">
      <c r="A6306">
        <v>5626.5724460000001</v>
      </c>
      <c r="D6306">
        <v>59782</v>
      </c>
    </row>
    <row r="6307" spans="1:4" x14ac:dyDescent="0.25">
      <c r="A6307">
        <v>4650.0637630000001</v>
      </c>
      <c r="D6307">
        <v>28215</v>
      </c>
    </row>
    <row r="6308" spans="1:4" x14ac:dyDescent="0.25">
      <c r="A6308">
        <v>2396.2192920000002</v>
      </c>
      <c r="D6308">
        <v>0</v>
      </c>
    </row>
    <row r="6309" spans="1:4" x14ac:dyDescent="0.25">
      <c r="A6309">
        <v>5432.8626430000004</v>
      </c>
      <c r="D6309">
        <v>49919</v>
      </c>
    </row>
    <row r="6310" spans="1:4" x14ac:dyDescent="0.25">
      <c r="A6310">
        <v>8693.6491779999997</v>
      </c>
      <c r="D6310">
        <v>88294</v>
      </c>
    </row>
    <row r="6311" spans="1:4" x14ac:dyDescent="0.25">
      <c r="A6311">
        <v>15759.623939999999</v>
      </c>
      <c r="D6311">
        <v>55800</v>
      </c>
    </row>
    <row r="6312" spans="1:4" x14ac:dyDescent="0.25">
      <c r="A6312">
        <v>22658.536520000001</v>
      </c>
      <c r="D6312">
        <v>23665</v>
      </c>
    </row>
    <row r="6313" spans="1:4" x14ac:dyDescent="0.25">
      <c r="A6313">
        <v>5720.8979220000001</v>
      </c>
      <c r="D6313">
        <v>32224</v>
      </c>
    </row>
    <row r="6314" spans="1:4" x14ac:dyDescent="0.25">
      <c r="A6314">
        <v>8925.6322070000006</v>
      </c>
      <c r="D6314">
        <v>23860</v>
      </c>
    </row>
    <row r="6315" spans="1:4" x14ac:dyDescent="0.25">
      <c r="A6315">
        <v>2936.7261819999999</v>
      </c>
      <c r="D6315">
        <v>27179</v>
      </c>
    </row>
    <row r="6316" spans="1:4" x14ac:dyDescent="0.25">
      <c r="A6316">
        <v>2592.8904689999999</v>
      </c>
      <c r="D6316">
        <v>35705</v>
      </c>
    </row>
    <row r="6317" spans="1:4" x14ac:dyDescent="0.25">
      <c r="A6317">
        <v>4920.7710699999998</v>
      </c>
      <c r="D6317">
        <v>0</v>
      </c>
    </row>
    <row r="6318" spans="1:4" x14ac:dyDescent="0.25">
      <c r="A6318">
        <v>32437.053500000002</v>
      </c>
      <c r="D6318">
        <v>0</v>
      </c>
    </row>
    <row r="6319" spans="1:4" x14ac:dyDescent="0.25">
      <c r="A6319">
        <v>2577.3196069999999</v>
      </c>
      <c r="D6319">
        <v>74215</v>
      </c>
    </row>
    <row r="6320" spans="1:4" x14ac:dyDescent="0.25">
      <c r="A6320">
        <v>4737.841289</v>
      </c>
      <c r="D6320">
        <v>63977</v>
      </c>
    </row>
    <row r="6321" spans="1:4" x14ac:dyDescent="0.25">
      <c r="A6321">
        <v>24660.488249999999</v>
      </c>
      <c r="D6321">
        <v>22070</v>
      </c>
    </row>
    <row r="6322" spans="1:4" x14ac:dyDescent="0.25">
      <c r="A6322">
        <v>2499.4118290000001</v>
      </c>
      <c r="D6322">
        <v>0</v>
      </c>
    </row>
    <row r="6323" spans="1:4" x14ac:dyDescent="0.25">
      <c r="A6323">
        <v>2722.2107070000002</v>
      </c>
      <c r="D6323">
        <v>17576</v>
      </c>
    </row>
    <row r="6324" spans="1:4" x14ac:dyDescent="0.25">
      <c r="A6324">
        <v>4083.560673</v>
      </c>
      <c r="D6324">
        <v>13483</v>
      </c>
    </row>
    <row r="6325" spans="1:4" x14ac:dyDescent="0.25">
      <c r="A6325">
        <v>9783.6289809999998</v>
      </c>
      <c r="D6325">
        <v>0</v>
      </c>
    </row>
    <row r="6326" spans="1:4" x14ac:dyDescent="0.25">
      <c r="A6326">
        <v>10492.97256</v>
      </c>
      <c r="D6326">
        <v>72297</v>
      </c>
    </row>
    <row r="6327" spans="1:4" x14ac:dyDescent="0.25">
      <c r="A6327">
        <v>3237.9962089999999</v>
      </c>
      <c r="D6327">
        <v>60244</v>
      </c>
    </row>
    <row r="6328" spans="1:4" x14ac:dyDescent="0.25">
      <c r="A6328">
        <v>4045.3410039999999</v>
      </c>
      <c r="D6328">
        <v>77237</v>
      </c>
    </row>
    <row r="6329" spans="1:4" x14ac:dyDescent="0.25">
      <c r="A6329">
        <v>4711.8451990000003</v>
      </c>
      <c r="D6329">
        <v>0</v>
      </c>
    </row>
    <row r="6330" spans="1:4" x14ac:dyDescent="0.25">
      <c r="A6330">
        <v>2416.4795640000002</v>
      </c>
      <c r="D6330">
        <v>0</v>
      </c>
    </row>
    <row r="6331" spans="1:4" x14ac:dyDescent="0.25">
      <c r="A6331">
        <v>31803.307789999999</v>
      </c>
      <c r="D6331">
        <v>25663</v>
      </c>
    </row>
    <row r="6332" spans="1:4" x14ac:dyDescent="0.25">
      <c r="A6332">
        <v>4818.6350940000002</v>
      </c>
      <c r="D6332">
        <v>0</v>
      </c>
    </row>
    <row r="6333" spans="1:4" x14ac:dyDescent="0.25">
      <c r="A6333">
        <v>8605.4950059999992</v>
      </c>
      <c r="D6333">
        <v>47589</v>
      </c>
    </row>
    <row r="6334" spans="1:4" x14ac:dyDescent="0.25">
      <c r="A6334">
        <v>4035.7694320000001</v>
      </c>
      <c r="D6334">
        <v>0</v>
      </c>
    </row>
    <row r="6335" spans="1:4" x14ac:dyDescent="0.25">
      <c r="A6335">
        <v>8622.8353750000006</v>
      </c>
      <c r="D6335">
        <v>97361</v>
      </c>
    </row>
    <row r="6336" spans="1:4" x14ac:dyDescent="0.25">
      <c r="A6336">
        <v>5553.8019560000002</v>
      </c>
      <c r="D6336">
        <v>26441</v>
      </c>
    </row>
    <row r="6337" spans="1:4" x14ac:dyDescent="0.25">
      <c r="A6337">
        <v>24868.240959999999</v>
      </c>
      <c r="D6337">
        <v>0</v>
      </c>
    </row>
    <row r="6338" spans="1:4" x14ac:dyDescent="0.25">
      <c r="A6338">
        <v>5046.8924420000003</v>
      </c>
      <c r="D6338">
        <v>29957</v>
      </c>
    </row>
    <row r="6339" spans="1:4" x14ac:dyDescent="0.25">
      <c r="A6339">
        <v>8031.7066930000001</v>
      </c>
      <c r="D6339">
        <v>40082</v>
      </c>
    </row>
    <row r="6340" spans="1:4" x14ac:dyDescent="0.25">
      <c r="A6340">
        <v>8622.8353750000006</v>
      </c>
      <c r="D6340">
        <v>97361</v>
      </c>
    </row>
    <row r="6341" spans="1:4" x14ac:dyDescent="0.25">
      <c r="A6341">
        <v>9161.6551189999991</v>
      </c>
      <c r="D6341">
        <v>91763</v>
      </c>
    </row>
    <row r="6342" spans="1:4" x14ac:dyDescent="0.25">
      <c r="A6342">
        <v>5956.5457239999996</v>
      </c>
      <c r="D6342">
        <v>48993</v>
      </c>
    </row>
    <row r="6343" spans="1:4" x14ac:dyDescent="0.25">
      <c r="A6343">
        <v>8496.0636809999996</v>
      </c>
      <c r="D6343">
        <v>24031</v>
      </c>
    </row>
    <row r="6344" spans="1:4" x14ac:dyDescent="0.25">
      <c r="A6344">
        <v>4376.3635919999997</v>
      </c>
      <c r="D6344">
        <v>63774</v>
      </c>
    </row>
    <row r="6345" spans="1:4" x14ac:dyDescent="0.25">
      <c r="A6345">
        <v>22332.439460000001</v>
      </c>
      <c r="D6345">
        <v>49078</v>
      </c>
    </row>
    <row r="6346" spans="1:4" x14ac:dyDescent="0.25">
      <c r="A6346">
        <v>20631.15177</v>
      </c>
      <c r="D6346">
        <v>28935</v>
      </c>
    </row>
    <row r="6347" spans="1:4" x14ac:dyDescent="0.25">
      <c r="A6347">
        <v>3933.8139930000002</v>
      </c>
      <c r="D6347">
        <v>25927</v>
      </c>
    </row>
    <row r="6348" spans="1:4" x14ac:dyDescent="0.25">
      <c r="A6348">
        <v>4928.6486679999998</v>
      </c>
      <c r="D6348">
        <v>52507</v>
      </c>
    </row>
    <row r="6349" spans="1:4" x14ac:dyDescent="0.25">
      <c r="A6349">
        <v>5414.3209580000002</v>
      </c>
      <c r="D6349">
        <v>0</v>
      </c>
    </row>
    <row r="6350" spans="1:4" x14ac:dyDescent="0.25">
      <c r="A6350">
        <v>10571.537700000001</v>
      </c>
      <c r="D6350">
        <v>94137</v>
      </c>
    </row>
    <row r="6351" spans="1:4" x14ac:dyDescent="0.25">
      <c r="A6351">
        <v>5439.3600999999999</v>
      </c>
      <c r="D6351">
        <v>69186</v>
      </c>
    </row>
    <row r="6352" spans="1:4" x14ac:dyDescent="0.25">
      <c r="A6352">
        <v>7648.25947</v>
      </c>
      <c r="D6352">
        <v>91071</v>
      </c>
    </row>
    <row r="6353" spans="1:4" x14ac:dyDescent="0.25">
      <c r="A6353">
        <v>5421.5379519999997</v>
      </c>
      <c r="D6353">
        <v>85447</v>
      </c>
    </row>
    <row r="6354" spans="1:4" x14ac:dyDescent="0.25">
      <c r="A6354">
        <v>5714.2463790000002</v>
      </c>
      <c r="D6354">
        <v>0</v>
      </c>
    </row>
    <row r="6355" spans="1:4" x14ac:dyDescent="0.25">
      <c r="A6355">
        <v>11255.46343</v>
      </c>
      <c r="D6355">
        <v>88858</v>
      </c>
    </row>
    <row r="6356" spans="1:4" x14ac:dyDescent="0.25">
      <c r="A6356">
        <v>5420.3394340000004</v>
      </c>
      <c r="D6356">
        <v>21881</v>
      </c>
    </row>
    <row r="6357" spans="1:4" x14ac:dyDescent="0.25">
      <c r="A6357">
        <v>2980.4645660000001</v>
      </c>
      <c r="D6357">
        <v>72669</v>
      </c>
    </row>
    <row r="6358" spans="1:4" x14ac:dyDescent="0.25">
      <c r="A6358">
        <v>10892.90825</v>
      </c>
      <c r="D6358">
        <v>68025</v>
      </c>
    </row>
    <row r="6359" spans="1:4" x14ac:dyDescent="0.25">
      <c r="A6359">
        <v>11638.89947</v>
      </c>
      <c r="D6359">
        <v>25370</v>
      </c>
    </row>
    <row r="6360" spans="1:4" x14ac:dyDescent="0.25">
      <c r="A6360">
        <v>7295.4270299999998</v>
      </c>
      <c r="D6360">
        <v>26849</v>
      </c>
    </row>
    <row r="6361" spans="1:4" x14ac:dyDescent="0.25">
      <c r="A6361">
        <v>5373.7240650000003</v>
      </c>
      <c r="D6361">
        <v>0</v>
      </c>
    </row>
    <row r="6362" spans="1:4" x14ac:dyDescent="0.25">
      <c r="A6362">
        <v>8152.2444310000001</v>
      </c>
      <c r="D6362">
        <v>0</v>
      </c>
    </row>
    <row r="6363" spans="1:4" x14ac:dyDescent="0.25">
      <c r="A6363">
        <v>13081.307699999999</v>
      </c>
      <c r="D6363">
        <v>89948</v>
      </c>
    </row>
    <row r="6364" spans="1:4" x14ac:dyDescent="0.25">
      <c r="A6364">
        <v>4496.9776419999998</v>
      </c>
      <c r="D6364">
        <v>0</v>
      </c>
    </row>
    <row r="6365" spans="1:4" x14ac:dyDescent="0.25">
      <c r="A6365">
        <v>13727.799720000001</v>
      </c>
      <c r="D6365">
        <v>0</v>
      </c>
    </row>
    <row r="6366" spans="1:4" x14ac:dyDescent="0.25">
      <c r="A6366">
        <v>3359.239423</v>
      </c>
      <c r="D6366">
        <v>97576</v>
      </c>
    </row>
    <row r="6367" spans="1:4" x14ac:dyDescent="0.25">
      <c r="A6367">
        <v>3703.4376560000001</v>
      </c>
      <c r="D6367">
        <v>23120</v>
      </c>
    </row>
    <row r="6368" spans="1:4" x14ac:dyDescent="0.25">
      <c r="A6368">
        <v>3105.3509399999998</v>
      </c>
      <c r="D6368">
        <v>97234</v>
      </c>
    </row>
    <row r="6369" spans="1:4" x14ac:dyDescent="0.25">
      <c r="A6369">
        <v>4893.979609</v>
      </c>
      <c r="D6369">
        <v>25572</v>
      </c>
    </row>
    <row r="6370" spans="1:4" x14ac:dyDescent="0.25">
      <c r="A6370">
        <v>10208.927610000001</v>
      </c>
      <c r="D6370">
        <v>35482</v>
      </c>
    </row>
    <row r="6371" spans="1:4" x14ac:dyDescent="0.25">
      <c r="A6371">
        <v>8954.4341010000007</v>
      </c>
      <c r="D6371">
        <v>34614</v>
      </c>
    </row>
    <row r="6372" spans="1:4" x14ac:dyDescent="0.25">
      <c r="A6372">
        <v>4236.4686689999999</v>
      </c>
      <c r="D6372">
        <v>59038</v>
      </c>
    </row>
    <row r="6373" spans="1:4" x14ac:dyDescent="0.25">
      <c r="A6373">
        <v>5234.7805609999996</v>
      </c>
      <c r="D6373">
        <v>0</v>
      </c>
    </row>
    <row r="6374" spans="1:4" x14ac:dyDescent="0.25">
      <c r="A6374">
        <v>3939.0063700000001</v>
      </c>
      <c r="D6374">
        <v>60021</v>
      </c>
    </row>
    <row r="6375" spans="1:4" x14ac:dyDescent="0.25">
      <c r="A6375">
        <v>8396.6053580000007</v>
      </c>
      <c r="D6375">
        <v>47593</v>
      </c>
    </row>
    <row r="6376" spans="1:4" x14ac:dyDescent="0.25">
      <c r="A6376">
        <v>2141.9793140000002</v>
      </c>
      <c r="D6376">
        <v>0</v>
      </c>
    </row>
    <row r="6377" spans="1:4" x14ac:dyDescent="0.25">
      <c r="A6377">
        <v>6185.9699000000001</v>
      </c>
      <c r="D6377">
        <v>28001</v>
      </c>
    </row>
    <row r="6378" spans="1:4" x14ac:dyDescent="0.25">
      <c r="A6378">
        <v>9640.5329789999996</v>
      </c>
      <c r="D6378">
        <v>30431</v>
      </c>
    </row>
    <row r="6379" spans="1:4" x14ac:dyDescent="0.25">
      <c r="A6379">
        <v>4241.6365379999997</v>
      </c>
      <c r="D6379">
        <v>19834</v>
      </c>
    </row>
    <row r="6380" spans="1:4" x14ac:dyDescent="0.25">
      <c r="A6380">
        <v>3436.448003</v>
      </c>
      <c r="D6380">
        <v>30509</v>
      </c>
    </row>
    <row r="6381" spans="1:4" x14ac:dyDescent="0.25">
      <c r="A6381">
        <v>4897.9795590000003</v>
      </c>
      <c r="D6381">
        <v>30503</v>
      </c>
    </row>
    <row r="6382" spans="1:4" x14ac:dyDescent="0.25">
      <c r="A6382">
        <v>17788.057049999999</v>
      </c>
      <c r="D6382">
        <v>73339</v>
      </c>
    </row>
    <row r="6383" spans="1:4" x14ac:dyDescent="0.25">
      <c r="A6383">
        <v>3268.3235850000001</v>
      </c>
      <c r="D6383">
        <v>0</v>
      </c>
    </row>
    <row r="6384" spans="1:4" x14ac:dyDescent="0.25">
      <c r="A6384">
        <v>2819.1147689999998</v>
      </c>
      <c r="D6384">
        <v>88067</v>
      </c>
    </row>
    <row r="6385" spans="1:4" x14ac:dyDescent="0.25">
      <c r="A6385">
        <v>7019.1771859999999</v>
      </c>
      <c r="D6385">
        <v>26806</v>
      </c>
    </row>
    <row r="6386" spans="1:4" x14ac:dyDescent="0.25">
      <c r="A6386">
        <v>4108.2572280000004</v>
      </c>
      <c r="D6386">
        <v>0</v>
      </c>
    </row>
    <row r="6387" spans="1:4" x14ac:dyDescent="0.25">
      <c r="A6387">
        <v>2195.9111849999999</v>
      </c>
      <c r="D6387">
        <v>0</v>
      </c>
    </row>
    <row r="6388" spans="1:4" x14ac:dyDescent="0.25">
      <c r="A6388">
        <v>3808.122147</v>
      </c>
      <c r="D6388">
        <v>94903</v>
      </c>
    </row>
    <row r="6389" spans="1:4" x14ac:dyDescent="0.25">
      <c r="A6389">
        <v>23435.726050000001</v>
      </c>
      <c r="D6389">
        <v>42862</v>
      </c>
    </row>
    <row r="6390" spans="1:4" x14ac:dyDescent="0.25">
      <c r="A6390">
        <v>6739.3162920000004</v>
      </c>
      <c r="D6390">
        <v>0</v>
      </c>
    </row>
    <row r="6391" spans="1:4" x14ac:dyDescent="0.25">
      <c r="A6391">
        <v>23554.392</v>
      </c>
      <c r="D6391">
        <v>31157</v>
      </c>
    </row>
    <row r="6392" spans="1:4" x14ac:dyDescent="0.25">
      <c r="A6392">
        <v>2874.074736</v>
      </c>
      <c r="D6392">
        <v>44084</v>
      </c>
    </row>
    <row r="6393" spans="1:4" x14ac:dyDescent="0.25">
      <c r="A6393">
        <v>6135.0838379999996</v>
      </c>
      <c r="D6393">
        <v>43579</v>
      </c>
    </row>
    <row r="6394" spans="1:4" x14ac:dyDescent="0.25">
      <c r="A6394">
        <v>6900.9512750000004</v>
      </c>
      <c r="D6394">
        <v>0</v>
      </c>
    </row>
    <row r="6395" spans="1:4" x14ac:dyDescent="0.25">
      <c r="A6395">
        <v>4524.642758</v>
      </c>
      <c r="D6395">
        <v>0</v>
      </c>
    </row>
    <row r="6396" spans="1:4" x14ac:dyDescent="0.25">
      <c r="A6396">
        <v>2560.0824990000001</v>
      </c>
      <c r="D6396">
        <v>88059</v>
      </c>
    </row>
    <row r="6397" spans="1:4" x14ac:dyDescent="0.25">
      <c r="A6397">
        <v>2333.6093340000002</v>
      </c>
      <c r="D6397">
        <v>25772</v>
      </c>
    </row>
    <row r="6398" spans="1:4" x14ac:dyDescent="0.25">
      <c r="A6398">
        <v>5783.1756759999998</v>
      </c>
      <c r="D6398">
        <v>72354</v>
      </c>
    </row>
    <row r="6399" spans="1:4" x14ac:dyDescent="0.25">
      <c r="A6399">
        <v>13295.60284</v>
      </c>
      <c r="D6399">
        <v>68009</v>
      </c>
    </row>
    <row r="6400" spans="1:4" x14ac:dyDescent="0.25">
      <c r="A6400">
        <v>3700.420255</v>
      </c>
      <c r="D6400">
        <v>12287</v>
      </c>
    </row>
    <row r="6401" spans="1:4" x14ac:dyDescent="0.25">
      <c r="A6401">
        <v>6488.8955900000001</v>
      </c>
      <c r="D6401">
        <v>95025</v>
      </c>
    </row>
    <row r="6402" spans="1:4" x14ac:dyDescent="0.25">
      <c r="A6402">
        <v>7693.1197679999996</v>
      </c>
      <c r="D6402">
        <v>54665</v>
      </c>
    </row>
    <row r="6403" spans="1:4" x14ac:dyDescent="0.25">
      <c r="A6403">
        <v>2630.2133260000001</v>
      </c>
      <c r="D6403">
        <v>80129</v>
      </c>
    </row>
    <row r="6404" spans="1:4" x14ac:dyDescent="0.25">
      <c r="A6404">
        <v>2287.9172899999999</v>
      </c>
      <c r="D6404">
        <v>69024</v>
      </c>
    </row>
    <row r="6405" spans="1:4" x14ac:dyDescent="0.25">
      <c r="A6405">
        <v>4648.5391909999998</v>
      </c>
      <c r="D6405">
        <v>0</v>
      </c>
    </row>
    <row r="6406" spans="1:4" x14ac:dyDescent="0.25">
      <c r="A6406">
        <v>9209.4116699999995</v>
      </c>
      <c r="D6406">
        <v>31365</v>
      </c>
    </row>
    <row r="6407" spans="1:4" x14ac:dyDescent="0.25">
      <c r="A6407">
        <v>9269.6778450000002</v>
      </c>
      <c r="D6407">
        <v>27849</v>
      </c>
    </row>
    <row r="6408" spans="1:4" x14ac:dyDescent="0.25">
      <c r="A6408">
        <v>15002.603080000001</v>
      </c>
      <c r="D6408">
        <v>19245</v>
      </c>
    </row>
    <row r="6409" spans="1:4" x14ac:dyDescent="0.25">
      <c r="A6409">
        <v>8427.1724859999995</v>
      </c>
      <c r="D6409">
        <v>46503</v>
      </c>
    </row>
    <row r="6410" spans="1:4" x14ac:dyDescent="0.25">
      <c r="A6410">
        <v>3011.766294</v>
      </c>
      <c r="D6410">
        <v>77912</v>
      </c>
    </row>
    <row r="6411" spans="1:4" x14ac:dyDescent="0.25">
      <c r="A6411">
        <v>12898.591420000001</v>
      </c>
      <c r="D6411">
        <v>37449</v>
      </c>
    </row>
    <row r="6412" spans="1:4" x14ac:dyDescent="0.25">
      <c r="A6412">
        <v>12168.744919999999</v>
      </c>
      <c r="D6412">
        <v>14973</v>
      </c>
    </row>
    <row r="6413" spans="1:4" x14ac:dyDescent="0.25">
      <c r="A6413">
        <v>5551.5894360000002</v>
      </c>
      <c r="D6413">
        <v>46043</v>
      </c>
    </row>
    <row r="6414" spans="1:4" x14ac:dyDescent="0.25">
      <c r="A6414">
        <v>4541.2634200000002</v>
      </c>
      <c r="D6414">
        <v>0</v>
      </c>
    </row>
    <row r="6415" spans="1:4" x14ac:dyDescent="0.25">
      <c r="A6415">
        <v>3096.5112170000002</v>
      </c>
      <c r="D6415">
        <v>21604</v>
      </c>
    </row>
    <row r="6416" spans="1:4" x14ac:dyDescent="0.25">
      <c r="A6416">
        <v>2359.4235990000002</v>
      </c>
      <c r="D6416">
        <v>19864</v>
      </c>
    </row>
    <row r="6417" spans="1:4" x14ac:dyDescent="0.25">
      <c r="A6417">
        <v>2468.4431009999998</v>
      </c>
      <c r="D6417">
        <v>65876</v>
      </c>
    </row>
    <row r="6418" spans="1:4" x14ac:dyDescent="0.25">
      <c r="A6418">
        <v>25640.240040000001</v>
      </c>
      <c r="D6418">
        <v>24695</v>
      </c>
    </row>
    <row r="6419" spans="1:4" x14ac:dyDescent="0.25">
      <c r="A6419">
        <v>3567.5037550000002</v>
      </c>
      <c r="D6419">
        <v>0</v>
      </c>
    </row>
    <row r="6420" spans="1:4" x14ac:dyDescent="0.25">
      <c r="A6420">
        <v>6019.9254700000001</v>
      </c>
      <c r="D6420">
        <v>68658</v>
      </c>
    </row>
    <row r="6421" spans="1:4" x14ac:dyDescent="0.25">
      <c r="A6421">
        <v>7258.6346620000004</v>
      </c>
      <c r="D6421">
        <v>88082</v>
      </c>
    </row>
    <row r="6422" spans="1:4" x14ac:dyDescent="0.25">
      <c r="A6422">
        <v>9111.7564199999997</v>
      </c>
      <c r="D6422">
        <v>54751</v>
      </c>
    </row>
    <row r="6423" spans="1:4" x14ac:dyDescent="0.25">
      <c r="A6423">
        <v>6369.2623549999998</v>
      </c>
      <c r="D6423">
        <v>34498</v>
      </c>
    </row>
    <row r="6424" spans="1:4" x14ac:dyDescent="0.25">
      <c r="A6424">
        <v>4425.7496419999998</v>
      </c>
      <c r="D6424">
        <v>63597</v>
      </c>
    </row>
    <row r="6425" spans="1:4" x14ac:dyDescent="0.25">
      <c r="A6425">
        <v>4950.250892</v>
      </c>
      <c r="D6425">
        <v>27400</v>
      </c>
    </row>
    <row r="6426" spans="1:4" x14ac:dyDescent="0.25">
      <c r="A6426">
        <v>4837.9264039999998</v>
      </c>
      <c r="D6426">
        <v>0</v>
      </c>
    </row>
    <row r="6427" spans="1:4" x14ac:dyDescent="0.25">
      <c r="A6427">
        <v>3891.537785</v>
      </c>
      <c r="D6427">
        <v>31409</v>
      </c>
    </row>
    <row r="6428" spans="1:4" x14ac:dyDescent="0.25">
      <c r="A6428">
        <v>4872.01638</v>
      </c>
      <c r="D6428">
        <v>0</v>
      </c>
    </row>
    <row r="6429" spans="1:4" x14ac:dyDescent="0.25">
      <c r="A6429">
        <v>5310.9056469999996</v>
      </c>
      <c r="D6429">
        <v>73102</v>
      </c>
    </row>
    <row r="6430" spans="1:4" x14ac:dyDescent="0.25">
      <c r="A6430">
        <v>8704.2781790000008</v>
      </c>
      <c r="D6430">
        <v>38072</v>
      </c>
    </row>
    <row r="6431" spans="1:4" x14ac:dyDescent="0.25">
      <c r="A6431">
        <v>2698.0107410000001</v>
      </c>
      <c r="D6431">
        <v>95399</v>
      </c>
    </row>
    <row r="6432" spans="1:4" x14ac:dyDescent="0.25">
      <c r="A6432">
        <v>8360.1487400000005</v>
      </c>
      <c r="D6432">
        <v>48521</v>
      </c>
    </row>
    <row r="6433" spans="1:4" x14ac:dyDescent="0.25">
      <c r="A6433">
        <v>5316.644499</v>
      </c>
      <c r="D6433">
        <v>45856</v>
      </c>
    </row>
    <row r="6434" spans="1:4" x14ac:dyDescent="0.25">
      <c r="A6434">
        <v>3733.0346220000001</v>
      </c>
      <c r="D6434">
        <v>21542</v>
      </c>
    </row>
    <row r="6435" spans="1:4" x14ac:dyDescent="0.25">
      <c r="A6435">
        <v>5407.7451529999998</v>
      </c>
      <c r="D6435">
        <v>22555</v>
      </c>
    </row>
    <row r="6436" spans="1:4" x14ac:dyDescent="0.25">
      <c r="A6436">
        <v>5297.6736549999996</v>
      </c>
      <c r="D6436">
        <v>33832</v>
      </c>
    </row>
    <row r="6437" spans="1:4" x14ac:dyDescent="0.25">
      <c r="A6437">
        <v>3873.647046</v>
      </c>
      <c r="D6437">
        <v>28142</v>
      </c>
    </row>
    <row r="6438" spans="1:4" x14ac:dyDescent="0.25">
      <c r="A6438">
        <v>6508.759916</v>
      </c>
      <c r="D6438">
        <v>60188</v>
      </c>
    </row>
    <row r="6439" spans="1:4" x14ac:dyDescent="0.25">
      <c r="A6439">
        <v>4834.3974550000003</v>
      </c>
      <c r="D6439">
        <v>11698</v>
      </c>
    </row>
    <row r="6440" spans="1:4" x14ac:dyDescent="0.25">
      <c r="A6440">
        <v>2927.2162779999999</v>
      </c>
      <c r="D6440">
        <v>76850</v>
      </c>
    </row>
    <row r="6441" spans="1:4" x14ac:dyDescent="0.25">
      <c r="A6441">
        <v>5924.6679020000001</v>
      </c>
      <c r="D6441">
        <v>78387</v>
      </c>
    </row>
    <row r="6442" spans="1:4" x14ac:dyDescent="0.25">
      <c r="A6442">
        <v>15262.958780000001</v>
      </c>
      <c r="D6442">
        <v>80757</v>
      </c>
    </row>
    <row r="6443" spans="1:4" x14ac:dyDescent="0.25">
      <c r="A6443">
        <v>2541.627614</v>
      </c>
      <c r="D6443">
        <v>23692</v>
      </c>
    </row>
    <row r="6444" spans="1:4" x14ac:dyDescent="0.25">
      <c r="A6444">
        <v>4904.8947310000003</v>
      </c>
      <c r="D6444">
        <v>12902</v>
      </c>
    </row>
    <row r="6445" spans="1:4" x14ac:dyDescent="0.25">
      <c r="A6445">
        <v>2434.004911</v>
      </c>
      <c r="D6445">
        <v>23033</v>
      </c>
    </row>
    <row r="6446" spans="1:4" x14ac:dyDescent="0.25">
      <c r="A6446">
        <v>5586.9653449999996</v>
      </c>
      <c r="D6446">
        <v>19280</v>
      </c>
    </row>
    <row r="6447" spans="1:4" x14ac:dyDescent="0.25">
      <c r="A6447">
        <v>26197.414980000001</v>
      </c>
      <c r="D6447">
        <v>18495</v>
      </c>
    </row>
    <row r="6448" spans="1:4" x14ac:dyDescent="0.25">
      <c r="A6448">
        <v>2609.8778419999999</v>
      </c>
      <c r="D6448">
        <v>30825</v>
      </c>
    </row>
    <row r="6449" spans="1:4" x14ac:dyDescent="0.25">
      <c r="A6449">
        <v>3265.156348</v>
      </c>
      <c r="D6449">
        <v>25820</v>
      </c>
    </row>
    <row r="6450" spans="1:4" x14ac:dyDescent="0.25">
      <c r="A6450">
        <v>17435.681670000002</v>
      </c>
      <c r="D6450">
        <v>54105</v>
      </c>
    </row>
    <row r="6451" spans="1:4" x14ac:dyDescent="0.25">
      <c r="A6451">
        <v>9080.6044739999998</v>
      </c>
      <c r="D6451">
        <v>69853</v>
      </c>
    </row>
    <row r="6452" spans="1:4" x14ac:dyDescent="0.25">
      <c r="A6452">
        <v>4637.0346669999999</v>
      </c>
      <c r="D6452">
        <v>97017</v>
      </c>
    </row>
    <row r="6453" spans="1:4" x14ac:dyDescent="0.25">
      <c r="A6453">
        <v>2615.3044669999999</v>
      </c>
      <c r="D6453">
        <v>24914</v>
      </c>
    </row>
    <row r="6454" spans="1:4" x14ac:dyDescent="0.25">
      <c r="A6454">
        <v>7019.1771859999999</v>
      </c>
      <c r="D6454">
        <v>26806</v>
      </c>
    </row>
    <row r="6455" spans="1:4" x14ac:dyDescent="0.25">
      <c r="A6455">
        <v>12052.98409</v>
      </c>
      <c r="D6455">
        <v>25419</v>
      </c>
    </row>
    <row r="6456" spans="1:4" x14ac:dyDescent="0.25">
      <c r="A6456">
        <v>2647.5197410000001</v>
      </c>
      <c r="D6456">
        <v>37876</v>
      </c>
    </row>
    <row r="6457" spans="1:4" x14ac:dyDescent="0.25">
      <c r="A6457">
        <v>15956.02945</v>
      </c>
      <c r="D6457">
        <v>36354</v>
      </c>
    </row>
    <row r="6458" spans="1:4" x14ac:dyDescent="0.25">
      <c r="A6458">
        <v>5039.3893250000001</v>
      </c>
      <c r="D6458">
        <v>0</v>
      </c>
    </row>
    <row r="6459" spans="1:4" x14ac:dyDescent="0.25">
      <c r="A6459">
        <v>5583.8300650000001</v>
      </c>
      <c r="D6459">
        <v>32403</v>
      </c>
    </row>
    <row r="6460" spans="1:4" x14ac:dyDescent="0.25">
      <c r="A6460">
        <v>5074.8411420000002</v>
      </c>
      <c r="D6460">
        <v>51659</v>
      </c>
    </row>
    <row r="6461" spans="1:4" x14ac:dyDescent="0.25">
      <c r="A6461">
        <v>12045.672860000001</v>
      </c>
      <c r="D6461">
        <v>55805</v>
      </c>
    </row>
    <row r="6462" spans="1:4" x14ac:dyDescent="0.25">
      <c r="A6462">
        <v>2727.0824240000002</v>
      </c>
      <c r="D6462">
        <v>29286</v>
      </c>
    </row>
    <row r="6463" spans="1:4" x14ac:dyDescent="0.25">
      <c r="A6463">
        <v>55277.445890000003</v>
      </c>
      <c r="D6463">
        <v>40740</v>
      </c>
    </row>
    <row r="6464" spans="1:4" x14ac:dyDescent="0.25">
      <c r="A6464">
        <v>5080.2397300000002</v>
      </c>
      <c r="D6464">
        <v>70784</v>
      </c>
    </row>
    <row r="6465" spans="1:4" x14ac:dyDescent="0.25">
      <c r="A6465">
        <v>5838.1336170000004</v>
      </c>
      <c r="D6465">
        <v>55419</v>
      </c>
    </row>
    <row r="6466" spans="1:4" x14ac:dyDescent="0.25">
      <c r="A6466">
        <v>27666.300520000001</v>
      </c>
      <c r="D6466">
        <v>61886</v>
      </c>
    </row>
    <row r="6467" spans="1:4" x14ac:dyDescent="0.25">
      <c r="A6467">
        <v>2676.9486769999999</v>
      </c>
      <c r="D6467">
        <v>0</v>
      </c>
    </row>
    <row r="6468" spans="1:4" x14ac:dyDescent="0.25">
      <c r="A6468">
        <v>5330.593183</v>
      </c>
      <c r="D6468">
        <v>84240</v>
      </c>
    </row>
    <row r="6469" spans="1:4" x14ac:dyDescent="0.25">
      <c r="A6469">
        <v>6305.9251009999998</v>
      </c>
      <c r="D6469">
        <v>0</v>
      </c>
    </row>
    <row r="6470" spans="1:4" x14ac:dyDescent="0.25">
      <c r="A6470">
        <v>4746.7595369999999</v>
      </c>
      <c r="D6470">
        <v>54050</v>
      </c>
    </row>
    <row r="6471" spans="1:4" x14ac:dyDescent="0.25">
      <c r="A6471">
        <v>3423.9731710000001</v>
      </c>
      <c r="D6471">
        <v>29958</v>
      </c>
    </row>
    <row r="6472" spans="1:4" x14ac:dyDescent="0.25">
      <c r="A6472">
        <v>6610.0482739999998</v>
      </c>
      <c r="D6472">
        <v>23616</v>
      </c>
    </row>
    <row r="6473" spans="1:4" x14ac:dyDescent="0.25">
      <c r="A6473">
        <v>8044.8723929999996</v>
      </c>
      <c r="D6473">
        <v>71391</v>
      </c>
    </row>
    <row r="6474" spans="1:4" x14ac:dyDescent="0.25">
      <c r="A6474">
        <v>4314.1743919999999</v>
      </c>
      <c r="D6474">
        <v>33488</v>
      </c>
    </row>
    <row r="6475" spans="1:4" x14ac:dyDescent="0.25">
      <c r="A6475">
        <v>6715.2942839999996</v>
      </c>
      <c r="D6475">
        <v>0</v>
      </c>
    </row>
    <row r="6476" spans="1:4" x14ac:dyDescent="0.25">
      <c r="A6476">
        <v>17646.727719999999</v>
      </c>
      <c r="D6476">
        <v>36900</v>
      </c>
    </row>
    <row r="6477" spans="1:4" x14ac:dyDescent="0.25">
      <c r="A6477">
        <v>41855.173150000002</v>
      </c>
      <c r="D6477">
        <v>28311</v>
      </c>
    </row>
    <row r="6478" spans="1:4" x14ac:dyDescent="0.25">
      <c r="A6478">
        <v>6620.4442589999999</v>
      </c>
      <c r="D6478">
        <v>25075</v>
      </c>
    </row>
    <row r="6479" spans="1:4" x14ac:dyDescent="0.25">
      <c r="A6479">
        <v>4078.2903740000002</v>
      </c>
      <c r="D6479">
        <v>57031</v>
      </c>
    </row>
    <row r="6480" spans="1:4" x14ac:dyDescent="0.25">
      <c r="A6480">
        <v>8382.4783920000009</v>
      </c>
      <c r="D6480">
        <v>25998</v>
      </c>
    </row>
    <row r="6481" spans="1:4" x14ac:dyDescent="0.25">
      <c r="A6481">
        <v>4807.0022589999999</v>
      </c>
      <c r="D6481">
        <v>0</v>
      </c>
    </row>
    <row r="6482" spans="1:4" x14ac:dyDescent="0.25">
      <c r="A6482">
        <v>4858.1160419999997</v>
      </c>
      <c r="D6482">
        <v>21685</v>
      </c>
    </row>
    <row r="6483" spans="1:4" x14ac:dyDescent="0.25">
      <c r="A6483">
        <v>7240.6623390000004</v>
      </c>
      <c r="D6483">
        <v>32818</v>
      </c>
    </row>
    <row r="6484" spans="1:4" x14ac:dyDescent="0.25">
      <c r="A6484">
        <v>2736.5326300000002</v>
      </c>
      <c r="D6484">
        <v>39492</v>
      </c>
    </row>
    <row r="6485" spans="1:4" x14ac:dyDescent="0.25">
      <c r="A6485">
        <v>26197.414980000001</v>
      </c>
      <c r="D6485">
        <v>18495</v>
      </c>
    </row>
    <row r="6486" spans="1:4" x14ac:dyDescent="0.25">
      <c r="A6486">
        <v>2336.2866330000002</v>
      </c>
      <c r="D6486">
        <v>21564</v>
      </c>
    </row>
    <row r="6487" spans="1:4" x14ac:dyDescent="0.25">
      <c r="A6487">
        <v>2254.9317080000001</v>
      </c>
      <c r="D6487">
        <v>0</v>
      </c>
    </row>
    <row r="6488" spans="1:4" x14ac:dyDescent="0.25">
      <c r="A6488">
        <v>6376.7549150000004</v>
      </c>
      <c r="D6488">
        <v>27835</v>
      </c>
    </row>
    <row r="6489" spans="1:4" x14ac:dyDescent="0.25">
      <c r="A6489">
        <v>2941.8288050000001</v>
      </c>
      <c r="D6489">
        <v>64431</v>
      </c>
    </row>
    <row r="6490" spans="1:4" x14ac:dyDescent="0.25">
      <c r="A6490">
        <v>6199.9624219999996</v>
      </c>
      <c r="D6490">
        <v>0</v>
      </c>
    </row>
    <row r="6491" spans="1:4" x14ac:dyDescent="0.25">
      <c r="A6491">
        <v>6846.1503229999998</v>
      </c>
      <c r="D6491">
        <v>0</v>
      </c>
    </row>
    <row r="6492" spans="1:4" x14ac:dyDescent="0.25">
      <c r="A6492">
        <v>14032.59376</v>
      </c>
      <c r="D6492">
        <v>0</v>
      </c>
    </row>
    <row r="6493" spans="1:4" x14ac:dyDescent="0.25">
      <c r="A6493">
        <v>17569.159790000002</v>
      </c>
      <c r="D6493">
        <v>41463</v>
      </c>
    </row>
    <row r="6494" spans="1:4" x14ac:dyDescent="0.25">
      <c r="A6494">
        <v>2448.859093</v>
      </c>
      <c r="D6494">
        <v>0</v>
      </c>
    </row>
    <row r="6495" spans="1:4" x14ac:dyDescent="0.25">
      <c r="A6495">
        <v>3857.7707449999998</v>
      </c>
      <c r="D6495">
        <v>0</v>
      </c>
    </row>
    <row r="6496" spans="1:4" x14ac:dyDescent="0.25">
      <c r="A6496">
        <v>4558.9729340000004</v>
      </c>
      <c r="D6496">
        <v>37709</v>
      </c>
    </row>
    <row r="6497" spans="1:4" x14ac:dyDescent="0.25">
      <c r="A6497">
        <v>16710.83929</v>
      </c>
      <c r="D6497">
        <v>73049</v>
      </c>
    </row>
    <row r="6498" spans="1:4" x14ac:dyDescent="0.25">
      <c r="A6498">
        <v>3554.845264</v>
      </c>
      <c r="D6498">
        <v>58557</v>
      </c>
    </row>
    <row r="6499" spans="1:4" x14ac:dyDescent="0.25">
      <c r="A6499">
        <v>4671.4166830000004</v>
      </c>
      <c r="D6499">
        <v>0</v>
      </c>
    </row>
    <row r="6500" spans="1:4" x14ac:dyDescent="0.25">
      <c r="A6500">
        <v>2909.5477129999999</v>
      </c>
      <c r="D6500">
        <v>88944</v>
      </c>
    </row>
    <row r="6501" spans="1:4" x14ac:dyDescent="0.25">
      <c r="A6501">
        <v>13411.311019999999</v>
      </c>
      <c r="D6501">
        <v>26140</v>
      </c>
    </row>
    <row r="6502" spans="1:4" x14ac:dyDescent="0.25">
      <c r="A6502">
        <v>4574.9246409999996</v>
      </c>
      <c r="D6502">
        <v>32906</v>
      </c>
    </row>
    <row r="6503" spans="1:4" x14ac:dyDescent="0.25">
      <c r="A6503">
        <v>2771.0450310000001</v>
      </c>
      <c r="D6503">
        <v>50071</v>
      </c>
    </row>
    <row r="6504" spans="1:4" x14ac:dyDescent="0.25">
      <c r="A6504">
        <v>8038.9496520000002</v>
      </c>
      <c r="D6504">
        <v>71982</v>
      </c>
    </row>
    <row r="6505" spans="1:4" x14ac:dyDescent="0.25">
      <c r="A6505">
        <v>5143.6476419999999</v>
      </c>
      <c r="D6505">
        <v>58443</v>
      </c>
    </row>
    <row r="6506" spans="1:4" x14ac:dyDescent="0.25">
      <c r="A6506">
        <v>5032.3863709999996</v>
      </c>
      <c r="D6506">
        <v>30735</v>
      </c>
    </row>
    <row r="6507" spans="1:4" x14ac:dyDescent="0.25">
      <c r="A6507">
        <v>26197.414980000001</v>
      </c>
      <c r="D6507">
        <v>18495</v>
      </c>
    </row>
    <row r="6508" spans="1:4" x14ac:dyDescent="0.25">
      <c r="A6508">
        <v>4894.9867130000002</v>
      </c>
      <c r="D6508">
        <v>67436</v>
      </c>
    </row>
    <row r="6509" spans="1:4" x14ac:dyDescent="0.25">
      <c r="A6509">
        <v>3193.4598219999998</v>
      </c>
      <c r="D6509">
        <v>52653</v>
      </c>
    </row>
    <row r="6510" spans="1:4" x14ac:dyDescent="0.25">
      <c r="A6510">
        <v>5096.6732229999998</v>
      </c>
      <c r="D6510">
        <v>22886</v>
      </c>
    </row>
    <row r="6511" spans="1:4" x14ac:dyDescent="0.25">
      <c r="A6511">
        <v>7706.9560350000002</v>
      </c>
      <c r="D6511">
        <v>0</v>
      </c>
    </row>
    <row r="6512" spans="1:4" x14ac:dyDescent="0.25">
      <c r="A6512">
        <v>3339.2994960000001</v>
      </c>
      <c r="D6512">
        <v>38821</v>
      </c>
    </row>
    <row r="6513" spans="1:4" x14ac:dyDescent="0.25">
      <c r="A6513">
        <v>9575.3571520000005</v>
      </c>
      <c r="D6513">
        <v>0</v>
      </c>
    </row>
    <row r="6514" spans="1:4" x14ac:dyDescent="0.25">
      <c r="A6514">
        <v>3557.1961379999998</v>
      </c>
      <c r="D6514">
        <v>39075</v>
      </c>
    </row>
    <row r="6515" spans="1:4" x14ac:dyDescent="0.25">
      <c r="A6515">
        <v>3587.3599060000001</v>
      </c>
      <c r="D6515">
        <v>16049</v>
      </c>
    </row>
    <row r="6516" spans="1:4" x14ac:dyDescent="0.25">
      <c r="A6516">
        <v>2360.601748</v>
      </c>
      <c r="D6516">
        <v>0</v>
      </c>
    </row>
    <row r="6517" spans="1:4" x14ac:dyDescent="0.25">
      <c r="A6517">
        <v>3023.8874879999998</v>
      </c>
      <c r="D6517">
        <v>28383</v>
      </c>
    </row>
    <row r="6518" spans="1:4" x14ac:dyDescent="0.25">
      <c r="A6518">
        <v>10926.69497</v>
      </c>
      <c r="D6518">
        <v>29418</v>
      </c>
    </row>
    <row r="6519" spans="1:4" x14ac:dyDescent="0.25">
      <c r="A6519">
        <v>5325.7245409999996</v>
      </c>
      <c r="D6519">
        <v>0</v>
      </c>
    </row>
    <row r="6520" spans="1:4" x14ac:dyDescent="0.25">
      <c r="A6520">
        <v>9915.90229</v>
      </c>
      <c r="D6520">
        <v>30604</v>
      </c>
    </row>
    <row r="6521" spans="1:4" x14ac:dyDescent="0.25">
      <c r="A6521">
        <v>5017.6108450000002</v>
      </c>
      <c r="D6521">
        <v>91804</v>
      </c>
    </row>
    <row r="6522" spans="1:4" x14ac:dyDescent="0.25">
      <c r="A6522">
        <v>8625.8369920000005</v>
      </c>
      <c r="D6522">
        <v>50446</v>
      </c>
    </row>
    <row r="6523" spans="1:4" x14ac:dyDescent="0.25">
      <c r="A6523">
        <v>8432.5193679999993</v>
      </c>
      <c r="D6523">
        <v>87728</v>
      </c>
    </row>
    <row r="6524" spans="1:4" x14ac:dyDescent="0.25">
      <c r="A6524">
        <v>2642.9320590000002</v>
      </c>
      <c r="D6524">
        <v>58729</v>
      </c>
    </row>
    <row r="6525" spans="1:4" x14ac:dyDescent="0.25">
      <c r="A6525">
        <v>3097.915845</v>
      </c>
      <c r="D6525">
        <v>0</v>
      </c>
    </row>
    <row r="6526" spans="1:4" x14ac:dyDescent="0.25">
      <c r="A6526">
        <v>19837.305479999999</v>
      </c>
      <c r="D6526">
        <v>0</v>
      </c>
    </row>
    <row r="6527" spans="1:4" x14ac:dyDescent="0.25">
      <c r="A6527">
        <v>2869.7438830000001</v>
      </c>
      <c r="D6527">
        <v>21234</v>
      </c>
    </row>
    <row r="6528" spans="1:4" x14ac:dyDescent="0.25">
      <c r="A6528">
        <v>4927.068115</v>
      </c>
      <c r="D6528">
        <v>0</v>
      </c>
    </row>
    <row r="6529" spans="1:4" x14ac:dyDescent="0.25">
      <c r="A6529">
        <v>4285.5756780000002</v>
      </c>
      <c r="D6529">
        <v>47823</v>
      </c>
    </row>
    <row r="6530" spans="1:4" x14ac:dyDescent="0.25">
      <c r="A6530">
        <v>8874.5513350000001</v>
      </c>
      <c r="D6530">
        <v>84731</v>
      </c>
    </row>
    <row r="6531" spans="1:4" x14ac:dyDescent="0.25">
      <c r="A6531">
        <v>2578.8355409999999</v>
      </c>
      <c r="D6531">
        <v>59974</v>
      </c>
    </row>
    <row r="6532" spans="1:4" x14ac:dyDescent="0.25">
      <c r="A6532">
        <v>6920.9996419999998</v>
      </c>
      <c r="D6532">
        <v>67534</v>
      </c>
    </row>
    <row r="6533" spans="1:4" x14ac:dyDescent="0.25">
      <c r="A6533">
        <v>2349.9572910000002</v>
      </c>
      <c r="D6533">
        <v>0</v>
      </c>
    </row>
    <row r="6534" spans="1:4" x14ac:dyDescent="0.25">
      <c r="A6534">
        <v>4027.7035030000002</v>
      </c>
      <c r="D6534">
        <v>27782</v>
      </c>
    </row>
    <row r="6535" spans="1:4" x14ac:dyDescent="0.25">
      <c r="A6535">
        <v>8481.3107909999999</v>
      </c>
      <c r="D6535">
        <v>67197</v>
      </c>
    </row>
    <row r="6536" spans="1:4" x14ac:dyDescent="0.25">
      <c r="A6536">
        <v>5191.4460280000003</v>
      </c>
      <c r="D6536">
        <v>86451</v>
      </c>
    </row>
    <row r="6537" spans="1:4" x14ac:dyDescent="0.25">
      <c r="A6537">
        <v>3572.4906500000002</v>
      </c>
      <c r="D6537">
        <v>56768</v>
      </c>
    </row>
    <row r="6538" spans="1:4" x14ac:dyDescent="0.25">
      <c r="A6538">
        <v>4869.2408390000001</v>
      </c>
      <c r="D6538">
        <v>55593</v>
      </c>
    </row>
    <row r="6539" spans="1:4" x14ac:dyDescent="0.25">
      <c r="A6539">
        <v>10395.70939</v>
      </c>
      <c r="D6539">
        <v>0</v>
      </c>
    </row>
    <row r="6540" spans="1:4" x14ac:dyDescent="0.25">
      <c r="A6540">
        <v>5297.9189239999996</v>
      </c>
      <c r="D6540">
        <v>66203</v>
      </c>
    </row>
    <row r="6541" spans="1:4" x14ac:dyDescent="0.25">
      <c r="A6541">
        <v>8750.7104149999996</v>
      </c>
      <c r="D6541">
        <v>25806</v>
      </c>
    </row>
    <row r="6542" spans="1:4" x14ac:dyDescent="0.25">
      <c r="A6542">
        <v>14941.90379</v>
      </c>
      <c r="D6542">
        <v>22978</v>
      </c>
    </row>
    <row r="6543" spans="1:4" x14ac:dyDescent="0.25">
      <c r="A6543">
        <v>6503.3970490000002</v>
      </c>
      <c r="D6543">
        <v>22081</v>
      </c>
    </row>
    <row r="6544" spans="1:4" x14ac:dyDescent="0.25">
      <c r="A6544">
        <v>10110.96161</v>
      </c>
      <c r="D6544">
        <v>96506</v>
      </c>
    </row>
    <row r="6545" spans="1:4" x14ac:dyDescent="0.25">
      <c r="A6545">
        <v>6459.6408430000001</v>
      </c>
      <c r="D6545">
        <v>23235</v>
      </c>
    </row>
    <row r="6546" spans="1:4" x14ac:dyDescent="0.25">
      <c r="A6546">
        <v>2769.2521769999998</v>
      </c>
      <c r="D6546">
        <v>40506</v>
      </c>
    </row>
    <row r="6547" spans="1:4" x14ac:dyDescent="0.25">
      <c r="A6547">
        <v>6778.8445700000002</v>
      </c>
      <c r="D6547">
        <v>0</v>
      </c>
    </row>
    <row r="6548" spans="1:4" x14ac:dyDescent="0.25">
      <c r="A6548">
        <v>4492.5184639999998</v>
      </c>
      <c r="D6548">
        <v>0</v>
      </c>
    </row>
    <row r="6549" spans="1:4" x14ac:dyDescent="0.25">
      <c r="A6549">
        <v>5733.2139790000001</v>
      </c>
      <c r="D6549">
        <v>79955</v>
      </c>
    </row>
    <row r="6550" spans="1:4" x14ac:dyDescent="0.25">
      <c r="A6550">
        <v>3230.576665</v>
      </c>
      <c r="D6550">
        <v>62873</v>
      </c>
    </row>
    <row r="6551" spans="1:4" x14ac:dyDescent="0.25">
      <c r="A6551">
        <v>6314.4920089999996</v>
      </c>
      <c r="D6551">
        <v>66947</v>
      </c>
    </row>
    <row r="6552" spans="1:4" x14ac:dyDescent="0.25">
      <c r="A6552">
        <v>6013.7382900000002</v>
      </c>
      <c r="D6552">
        <v>25646</v>
      </c>
    </row>
    <row r="6553" spans="1:4" x14ac:dyDescent="0.25">
      <c r="A6553">
        <v>2180.0840659999999</v>
      </c>
      <c r="D6553">
        <v>0</v>
      </c>
    </row>
    <row r="6554" spans="1:4" x14ac:dyDescent="0.25">
      <c r="A6554">
        <v>20096.893370000002</v>
      </c>
      <c r="D6554">
        <v>92766</v>
      </c>
    </row>
    <row r="6555" spans="1:4" x14ac:dyDescent="0.25">
      <c r="A6555">
        <v>5568.9475339999999</v>
      </c>
      <c r="D6555">
        <v>0</v>
      </c>
    </row>
    <row r="6556" spans="1:4" x14ac:dyDescent="0.25">
      <c r="A6556">
        <v>51426.248149999999</v>
      </c>
      <c r="D6556">
        <v>84650</v>
      </c>
    </row>
    <row r="6557" spans="1:4" x14ac:dyDescent="0.25">
      <c r="A6557">
        <v>8079.8330420000002</v>
      </c>
      <c r="D6557">
        <v>13050</v>
      </c>
    </row>
    <row r="6558" spans="1:4" x14ac:dyDescent="0.25">
      <c r="A6558">
        <v>2674.730716</v>
      </c>
      <c r="D6558">
        <v>56342</v>
      </c>
    </row>
    <row r="6559" spans="1:4" x14ac:dyDescent="0.25">
      <c r="A6559">
        <v>12421.86213</v>
      </c>
      <c r="D6559">
        <v>58781</v>
      </c>
    </row>
    <row r="6560" spans="1:4" x14ac:dyDescent="0.25">
      <c r="A6560">
        <v>2311.1184029999999</v>
      </c>
      <c r="D6560">
        <v>0</v>
      </c>
    </row>
    <row r="6561" spans="1:4" x14ac:dyDescent="0.25">
      <c r="A6561">
        <v>10255.802750000001</v>
      </c>
      <c r="D6561">
        <v>0</v>
      </c>
    </row>
    <row r="6562" spans="1:4" x14ac:dyDescent="0.25">
      <c r="A6562">
        <v>22103.5072</v>
      </c>
      <c r="D6562">
        <v>0</v>
      </c>
    </row>
    <row r="6563" spans="1:4" x14ac:dyDescent="0.25">
      <c r="A6563">
        <v>2962.982516</v>
      </c>
      <c r="D6563">
        <v>71809</v>
      </c>
    </row>
    <row r="6564" spans="1:4" x14ac:dyDescent="0.25">
      <c r="A6564">
        <v>5764.8623150000003</v>
      </c>
      <c r="D6564">
        <v>40238</v>
      </c>
    </row>
    <row r="6565" spans="1:4" x14ac:dyDescent="0.25">
      <c r="A6565">
        <v>4700.4214060000004</v>
      </c>
      <c r="D6565">
        <v>0</v>
      </c>
    </row>
    <row r="6566" spans="1:4" x14ac:dyDescent="0.25">
      <c r="A6566">
        <v>4669.2266399999999</v>
      </c>
      <c r="D6566">
        <v>76157</v>
      </c>
    </row>
    <row r="6567" spans="1:4" x14ac:dyDescent="0.25">
      <c r="A6567">
        <v>5384.0153039999996</v>
      </c>
      <c r="D6567">
        <v>30514</v>
      </c>
    </row>
    <row r="6568" spans="1:4" x14ac:dyDescent="0.25">
      <c r="A6568">
        <v>7505.7681490000004</v>
      </c>
      <c r="D6568">
        <v>44485</v>
      </c>
    </row>
    <row r="6569" spans="1:4" x14ac:dyDescent="0.25">
      <c r="A6569">
        <v>10551.1476</v>
      </c>
      <c r="D6569">
        <v>50941</v>
      </c>
    </row>
    <row r="6570" spans="1:4" x14ac:dyDescent="0.25">
      <c r="A6570">
        <v>25900.19716</v>
      </c>
      <c r="D6570">
        <v>53105</v>
      </c>
    </row>
    <row r="6571" spans="1:4" x14ac:dyDescent="0.25">
      <c r="A6571">
        <v>51016.067040000002</v>
      </c>
      <c r="D6571">
        <v>25167</v>
      </c>
    </row>
    <row r="6572" spans="1:4" x14ac:dyDescent="0.25">
      <c r="A6572">
        <v>3575.04124</v>
      </c>
      <c r="D6572">
        <v>30244</v>
      </c>
    </row>
    <row r="6573" spans="1:4" x14ac:dyDescent="0.25">
      <c r="A6573">
        <v>11638.89947</v>
      </c>
      <c r="D6573">
        <v>25370</v>
      </c>
    </row>
    <row r="6574" spans="1:4" x14ac:dyDescent="0.25">
      <c r="A6574">
        <v>14050.173580000001</v>
      </c>
      <c r="D6574">
        <v>0</v>
      </c>
    </row>
    <row r="6575" spans="1:4" x14ac:dyDescent="0.25">
      <c r="A6575">
        <v>2379.825871</v>
      </c>
      <c r="D6575">
        <v>69202</v>
      </c>
    </row>
    <row r="6576" spans="1:4" x14ac:dyDescent="0.25">
      <c r="A6576">
        <v>5460.3732490000002</v>
      </c>
      <c r="D6576">
        <v>31530</v>
      </c>
    </row>
    <row r="6577" spans="1:4" x14ac:dyDescent="0.25">
      <c r="A6577">
        <v>6269.5920550000001</v>
      </c>
      <c r="D6577">
        <v>61040</v>
      </c>
    </row>
    <row r="6578" spans="1:4" x14ac:dyDescent="0.25">
      <c r="A6578">
        <v>8709.8476140000002</v>
      </c>
      <c r="D6578">
        <v>85185</v>
      </c>
    </row>
    <row r="6579" spans="1:4" x14ac:dyDescent="0.25">
      <c r="A6579">
        <v>5024.7775780000002</v>
      </c>
      <c r="D6579">
        <v>78772</v>
      </c>
    </row>
    <row r="6580" spans="1:4" x14ac:dyDescent="0.25">
      <c r="A6580">
        <v>12515.180609999999</v>
      </c>
      <c r="D6580">
        <v>0</v>
      </c>
    </row>
    <row r="6581" spans="1:4" x14ac:dyDescent="0.25">
      <c r="A6581">
        <v>22325.82746</v>
      </c>
      <c r="D6581">
        <v>99241</v>
      </c>
    </row>
    <row r="6582" spans="1:4" x14ac:dyDescent="0.25">
      <c r="A6582">
        <v>3059.0563229999998</v>
      </c>
      <c r="D6582">
        <v>0</v>
      </c>
    </row>
    <row r="6583" spans="1:4" x14ac:dyDescent="0.25">
      <c r="A6583">
        <v>6698.9742740000002</v>
      </c>
      <c r="D6583">
        <v>21114</v>
      </c>
    </row>
    <row r="6584" spans="1:4" x14ac:dyDescent="0.25">
      <c r="A6584">
        <v>5479.5550810000004</v>
      </c>
      <c r="D6584">
        <v>56005</v>
      </c>
    </row>
    <row r="6585" spans="1:4" x14ac:dyDescent="0.25">
      <c r="A6585">
        <v>2472.4692089999999</v>
      </c>
      <c r="D6585">
        <v>63860</v>
      </c>
    </row>
    <row r="6586" spans="1:4" x14ac:dyDescent="0.25">
      <c r="A6586">
        <v>58207.128420000001</v>
      </c>
      <c r="D6586">
        <v>29295</v>
      </c>
    </row>
    <row r="6587" spans="1:4" x14ac:dyDescent="0.25">
      <c r="A6587">
        <v>3430.3169360000002</v>
      </c>
      <c r="D6587">
        <v>54339</v>
      </c>
    </row>
    <row r="6588" spans="1:4" x14ac:dyDescent="0.25">
      <c r="A6588">
        <v>2396.2192920000002</v>
      </c>
      <c r="D6588">
        <v>0</v>
      </c>
    </row>
    <row r="6589" spans="1:4" x14ac:dyDescent="0.25">
      <c r="A6589">
        <v>5964.3451789999999</v>
      </c>
      <c r="D6589">
        <v>98078</v>
      </c>
    </row>
    <row r="6590" spans="1:4" x14ac:dyDescent="0.25">
      <c r="A6590">
        <v>2605.5995269999999</v>
      </c>
      <c r="D6590">
        <v>20592</v>
      </c>
    </row>
    <row r="6591" spans="1:4" x14ac:dyDescent="0.25">
      <c r="A6591">
        <v>4758.1923100000004</v>
      </c>
      <c r="D6591">
        <v>72805</v>
      </c>
    </row>
    <row r="6592" spans="1:4" x14ac:dyDescent="0.25">
      <c r="A6592">
        <v>5154.0514919999996</v>
      </c>
      <c r="D6592">
        <v>55645</v>
      </c>
    </row>
    <row r="6593" spans="1:4" x14ac:dyDescent="0.25">
      <c r="A6593">
        <v>2805.1764889999999</v>
      </c>
      <c r="D6593">
        <v>98859</v>
      </c>
    </row>
    <row r="6594" spans="1:4" x14ac:dyDescent="0.25">
      <c r="A6594">
        <v>4250.2826240000004</v>
      </c>
      <c r="D6594">
        <v>0</v>
      </c>
    </row>
    <row r="6595" spans="1:4" x14ac:dyDescent="0.25">
      <c r="A6595">
        <v>7247.7367080000004</v>
      </c>
      <c r="D6595">
        <v>23541</v>
      </c>
    </row>
    <row r="6596" spans="1:4" x14ac:dyDescent="0.25">
      <c r="A6596">
        <v>5008.7899710000002</v>
      </c>
      <c r="D6596">
        <v>0</v>
      </c>
    </row>
    <row r="6597" spans="1:4" x14ac:dyDescent="0.25">
      <c r="A6597">
        <v>5821.7873829999999</v>
      </c>
      <c r="D6597">
        <v>60087</v>
      </c>
    </row>
    <row r="6598" spans="1:4" x14ac:dyDescent="0.25">
      <c r="A6598">
        <v>18898.326529999998</v>
      </c>
      <c r="D6598">
        <v>0</v>
      </c>
    </row>
    <row r="6599" spans="1:4" x14ac:dyDescent="0.25">
      <c r="A6599">
        <v>4756.9130569999998</v>
      </c>
      <c r="D6599">
        <v>48938</v>
      </c>
    </row>
    <row r="6600" spans="1:4" x14ac:dyDescent="0.25">
      <c r="A6600">
        <v>8083.9179059999997</v>
      </c>
      <c r="D6600">
        <v>31506</v>
      </c>
    </row>
    <row r="6601" spans="1:4" x14ac:dyDescent="0.25">
      <c r="A6601">
        <v>7417.4062670000003</v>
      </c>
      <c r="D6601">
        <v>67454</v>
      </c>
    </row>
    <row r="6602" spans="1:4" x14ac:dyDescent="0.25">
      <c r="A6602">
        <v>2538.6263199999999</v>
      </c>
      <c r="D6602">
        <v>18608</v>
      </c>
    </row>
    <row r="6603" spans="1:4" x14ac:dyDescent="0.25">
      <c r="A6603">
        <v>2432.9580930000002</v>
      </c>
      <c r="D6603">
        <v>28519</v>
      </c>
    </row>
    <row r="6604" spans="1:4" x14ac:dyDescent="0.25">
      <c r="A6604">
        <v>4170.6873480000004</v>
      </c>
      <c r="D6604">
        <v>29462</v>
      </c>
    </row>
    <row r="6605" spans="1:4" x14ac:dyDescent="0.25">
      <c r="A6605">
        <v>2489.6620640000001</v>
      </c>
      <c r="D6605">
        <v>0</v>
      </c>
    </row>
    <row r="6606" spans="1:4" x14ac:dyDescent="0.25">
      <c r="A6606">
        <v>3758.950734</v>
      </c>
      <c r="D6606">
        <v>58300</v>
      </c>
    </row>
    <row r="6607" spans="1:4" x14ac:dyDescent="0.25">
      <c r="A6607">
        <v>42389.00791</v>
      </c>
      <c r="D6607">
        <v>82554</v>
      </c>
    </row>
    <row r="6608" spans="1:4" x14ac:dyDescent="0.25">
      <c r="A6608">
        <v>29830.387139999999</v>
      </c>
      <c r="D6608">
        <v>0</v>
      </c>
    </row>
    <row r="6609" spans="1:4" x14ac:dyDescent="0.25">
      <c r="A6609">
        <v>26134.90739</v>
      </c>
      <c r="D6609">
        <v>0</v>
      </c>
    </row>
    <row r="6610" spans="1:4" x14ac:dyDescent="0.25">
      <c r="A6610">
        <v>2453.5707940000002</v>
      </c>
      <c r="D6610">
        <v>29735</v>
      </c>
    </row>
    <row r="6611" spans="1:4" x14ac:dyDescent="0.25">
      <c r="A6611">
        <v>2855.9257469999998</v>
      </c>
      <c r="D6611">
        <v>50738</v>
      </c>
    </row>
    <row r="6612" spans="1:4" x14ac:dyDescent="0.25">
      <c r="A6612">
        <v>5771.6103720000001</v>
      </c>
      <c r="D6612">
        <v>65709</v>
      </c>
    </row>
    <row r="6613" spans="1:4" x14ac:dyDescent="0.25">
      <c r="A6613">
        <v>8098.5111100000004</v>
      </c>
      <c r="D6613">
        <v>0</v>
      </c>
    </row>
    <row r="6614" spans="1:4" x14ac:dyDescent="0.25">
      <c r="A6614">
        <v>3432.9610739999998</v>
      </c>
      <c r="D6614">
        <v>0</v>
      </c>
    </row>
    <row r="6615" spans="1:4" x14ac:dyDescent="0.25">
      <c r="A6615">
        <v>9408.343519</v>
      </c>
      <c r="D6615">
        <v>0</v>
      </c>
    </row>
    <row r="6616" spans="1:4" x14ac:dyDescent="0.25">
      <c r="A6616">
        <v>5595.9713650000003</v>
      </c>
      <c r="D6616">
        <v>19651</v>
      </c>
    </row>
    <row r="6617" spans="1:4" x14ac:dyDescent="0.25">
      <c r="A6617">
        <v>7260.8338329999997</v>
      </c>
      <c r="D6617">
        <v>0</v>
      </c>
    </row>
    <row r="6618" spans="1:4" x14ac:dyDescent="0.25">
      <c r="A6618">
        <v>13438.04189</v>
      </c>
      <c r="D6618">
        <v>69693</v>
      </c>
    </row>
    <row r="6619" spans="1:4" x14ac:dyDescent="0.25">
      <c r="A6619">
        <v>7324.2854280000001</v>
      </c>
      <c r="D6619">
        <v>0</v>
      </c>
    </row>
    <row r="6620" spans="1:4" x14ac:dyDescent="0.25">
      <c r="A6620">
        <v>2357.8015089999999</v>
      </c>
      <c r="D6620">
        <v>0</v>
      </c>
    </row>
    <row r="6621" spans="1:4" x14ac:dyDescent="0.25">
      <c r="A6621">
        <v>2671.2955489999999</v>
      </c>
      <c r="D6621">
        <v>45525</v>
      </c>
    </row>
    <row r="6622" spans="1:4" x14ac:dyDescent="0.25">
      <c r="A6622">
        <v>2938.814981</v>
      </c>
      <c r="D6622">
        <v>96765</v>
      </c>
    </row>
    <row r="6623" spans="1:4" x14ac:dyDescent="0.25">
      <c r="A6623">
        <v>4911.0025850000002</v>
      </c>
      <c r="D6623">
        <v>32903</v>
      </c>
    </row>
    <row r="6624" spans="1:4" x14ac:dyDescent="0.25">
      <c r="A6624">
        <v>5498.9406790000003</v>
      </c>
      <c r="D6624">
        <v>22520</v>
      </c>
    </row>
    <row r="6625" spans="1:4" x14ac:dyDescent="0.25">
      <c r="A6625">
        <v>4757.2428559999998</v>
      </c>
      <c r="D6625">
        <v>67486</v>
      </c>
    </row>
    <row r="6626" spans="1:4" x14ac:dyDescent="0.25">
      <c r="A6626">
        <v>2926.886293</v>
      </c>
      <c r="D6626">
        <v>92381</v>
      </c>
    </row>
    <row r="6627" spans="1:4" x14ac:dyDescent="0.25">
      <c r="A6627">
        <v>8509.8508870000005</v>
      </c>
      <c r="D6627">
        <v>26057</v>
      </c>
    </row>
    <row r="6628" spans="1:4" x14ac:dyDescent="0.25">
      <c r="A6628">
        <v>9928.9860320000007</v>
      </c>
      <c r="D6628">
        <v>75716</v>
      </c>
    </row>
    <row r="6629" spans="1:4" x14ac:dyDescent="0.25">
      <c r="A6629">
        <v>10089.790950000001</v>
      </c>
      <c r="D6629">
        <v>63657</v>
      </c>
    </row>
    <row r="6630" spans="1:4" x14ac:dyDescent="0.25">
      <c r="A6630">
        <v>5073.2821260000001</v>
      </c>
      <c r="D6630">
        <v>57709</v>
      </c>
    </row>
    <row r="6631" spans="1:4" x14ac:dyDescent="0.25">
      <c r="A6631">
        <v>16301.9676</v>
      </c>
      <c r="D6631">
        <v>19614</v>
      </c>
    </row>
    <row r="6632" spans="1:4" x14ac:dyDescent="0.25">
      <c r="A6632">
        <v>3360.2696409999999</v>
      </c>
      <c r="D6632">
        <v>75216</v>
      </c>
    </row>
    <row r="6633" spans="1:4" x14ac:dyDescent="0.25">
      <c r="A6633">
        <v>7907.133288</v>
      </c>
      <c r="D6633">
        <v>24666</v>
      </c>
    </row>
    <row r="6634" spans="1:4" x14ac:dyDescent="0.25">
      <c r="A6634">
        <v>28328.465479999999</v>
      </c>
      <c r="D6634">
        <v>20799</v>
      </c>
    </row>
    <row r="6635" spans="1:4" x14ac:dyDescent="0.25">
      <c r="A6635">
        <v>4467.7051590000001</v>
      </c>
      <c r="D6635">
        <v>0</v>
      </c>
    </row>
    <row r="6636" spans="1:4" x14ac:dyDescent="0.25">
      <c r="A6636">
        <v>9035.6711340000002</v>
      </c>
      <c r="D6636">
        <v>34337</v>
      </c>
    </row>
    <row r="6637" spans="1:4" x14ac:dyDescent="0.25">
      <c r="A6637">
        <v>5364.4693520000001</v>
      </c>
      <c r="D6637">
        <v>53562</v>
      </c>
    </row>
    <row r="6638" spans="1:4" x14ac:dyDescent="0.25">
      <c r="A6638">
        <v>2706.6061279999999</v>
      </c>
      <c r="D6638">
        <v>22664</v>
      </c>
    </row>
    <row r="6639" spans="1:4" x14ac:dyDescent="0.25">
      <c r="A6639">
        <v>6167.8541619999996</v>
      </c>
      <c r="D6639">
        <v>27289</v>
      </c>
    </row>
    <row r="6640" spans="1:4" x14ac:dyDescent="0.25">
      <c r="A6640">
        <v>2476.046413</v>
      </c>
      <c r="D6640">
        <v>54831</v>
      </c>
    </row>
    <row r="6641" spans="1:4" x14ac:dyDescent="0.25">
      <c r="A6641">
        <v>3056.9907640000001</v>
      </c>
      <c r="D6641">
        <v>78310</v>
      </c>
    </row>
    <row r="6642" spans="1:4" x14ac:dyDescent="0.25">
      <c r="A6642">
        <v>5217.5132869999998</v>
      </c>
      <c r="D6642">
        <v>39854</v>
      </c>
    </row>
    <row r="6643" spans="1:4" x14ac:dyDescent="0.25">
      <c r="A6643">
        <v>6744.1907520000004</v>
      </c>
      <c r="D6643">
        <v>0</v>
      </c>
    </row>
    <row r="6644" spans="1:4" x14ac:dyDescent="0.25">
      <c r="A6644">
        <v>15739.92367</v>
      </c>
      <c r="D6644">
        <v>48096</v>
      </c>
    </row>
    <row r="6645" spans="1:4" x14ac:dyDescent="0.25">
      <c r="A6645">
        <v>7153.6717369999997</v>
      </c>
      <c r="D6645">
        <v>59522</v>
      </c>
    </row>
    <row r="6646" spans="1:4" x14ac:dyDescent="0.25">
      <c r="A6646">
        <v>8263.4822139999997</v>
      </c>
      <c r="D6646">
        <v>0</v>
      </c>
    </row>
    <row r="6647" spans="1:4" x14ac:dyDescent="0.25">
      <c r="A6647">
        <v>3142.739611</v>
      </c>
      <c r="D6647">
        <v>43285</v>
      </c>
    </row>
    <row r="6648" spans="1:4" x14ac:dyDescent="0.25">
      <c r="A6648">
        <v>2691.5969289999998</v>
      </c>
      <c r="D6648">
        <v>33104</v>
      </c>
    </row>
    <row r="6649" spans="1:4" x14ac:dyDescent="0.25">
      <c r="A6649">
        <v>2500.8373839999999</v>
      </c>
      <c r="D6649">
        <v>56172</v>
      </c>
    </row>
    <row r="6650" spans="1:4" x14ac:dyDescent="0.25">
      <c r="A6650">
        <v>3728.873486</v>
      </c>
      <c r="D6650">
        <v>83632</v>
      </c>
    </row>
    <row r="6651" spans="1:4" x14ac:dyDescent="0.25">
      <c r="A6651">
        <v>2937.165583</v>
      </c>
      <c r="D6651">
        <v>0</v>
      </c>
    </row>
    <row r="6652" spans="1:4" x14ac:dyDescent="0.25">
      <c r="A6652">
        <v>10391.78109</v>
      </c>
      <c r="D6652">
        <v>81439</v>
      </c>
    </row>
    <row r="6653" spans="1:4" x14ac:dyDescent="0.25">
      <c r="A6653">
        <v>2994.351694</v>
      </c>
      <c r="D6653">
        <v>55911</v>
      </c>
    </row>
    <row r="6654" spans="1:4" x14ac:dyDescent="0.25">
      <c r="A6654">
        <v>14203.622600000001</v>
      </c>
      <c r="D6654">
        <v>90456</v>
      </c>
    </row>
    <row r="6655" spans="1:4" x14ac:dyDescent="0.25">
      <c r="A6655">
        <v>4490.5490929999996</v>
      </c>
      <c r="D6655">
        <v>0</v>
      </c>
    </row>
    <row r="6656" spans="1:4" x14ac:dyDescent="0.25">
      <c r="A6656">
        <v>10963.95723</v>
      </c>
      <c r="D6656">
        <v>55687</v>
      </c>
    </row>
    <row r="6657" spans="1:4" x14ac:dyDescent="0.25">
      <c r="A6657">
        <v>3508.5695329999999</v>
      </c>
      <c r="D6657">
        <v>20978</v>
      </c>
    </row>
    <row r="6658" spans="1:4" x14ac:dyDescent="0.25">
      <c r="A6658">
        <v>4942.8737069999997</v>
      </c>
      <c r="D6658">
        <v>82093</v>
      </c>
    </row>
    <row r="6659" spans="1:4" x14ac:dyDescent="0.25">
      <c r="A6659">
        <v>6218.662593</v>
      </c>
      <c r="D6659">
        <v>51944</v>
      </c>
    </row>
    <row r="6660" spans="1:4" x14ac:dyDescent="0.25">
      <c r="A6660">
        <v>6156.3639789999997</v>
      </c>
      <c r="D6660">
        <v>78824</v>
      </c>
    </row>
    <row r="6661" spans="1:4" x14ac:dyDescent="0.25">
      <c r="A6661">
        <v>21423.63723</v>
      </c>
      <c r="D6661">
        <v>0</v>
      </c>
    </row>
    <row r="6662" spans="1:4" x14ac:dyDescent="0.25">
      <c r="A6662">
        <v>5926.7293790000003</v>
      </c>
      <c r="D6662">
        <v>23091</v>
      </c>
    </row>
    <row r="6663" spans="1:4" x14ac:dyDescent="0.25">
      <c r="A6663">
        <v>10295.46521</v>
      </c>
      <c r="D6663">
        <v>24723</v>
      </c>
    </row>
    <row r="6664" spans="1:4" x14ac:dyDescent="0.25">
      <c r="A6664">
        <v>2710.8114230000001</v>
      </c>
      <c r="D6664">
        <v>31998</v>
      </c>
    </row>
    <row r="6665" spans="1:4" x14ac:dyDescent="0.25">
      <c r="A6665">
        <v>3363.0041430000001</v>
      </c>
      <c r="D6665">
        <v>80138</v>
      </c>
    </row>
    <row r="6666" spans="1:4" x14ac:dyDescent="0.25">
      <c r="A6666">
        <v>3122.9841110000002</v>
      </c>
      <c r="D6666">
        <v>72916</v>
      </c>
    </row>
    <row r="6667" spans="1:4" x14ac:dyDescent="0.25">
      <c r="A6667">
        <v>6220.765007</v>
      </c>
      <c r="D6667">
        <v>0</v>
      </c>
    </row>
    <row r="6668" spans="1:4" x14ac:dyDescent="0.25">
      <c r="A6668">
        <v>3455.1718300000002</v>
      </c>
      <c r="D6668">
        <v>0</v>
      </c>
    </row>
    <row r="6669" spans="1:4" x14ac:dyDescent="0.25">
      <c r="A6669">
        <v>11855.13545</v>
      </c>
      <c r="D6669">
        <v>0</v>
      </c>
    </row>
    <row r="6670" spans="1:4" x14ac:dyDescent="0.25">
      <c r="A6670">
        <v>7163.7966239999996</v>
      </c>
      <c r="D6670">
        <v>44527</v>
      </c>
    </row>
    <row r="6671" spans="1:4" x14ac:dyDescent="0.25">
      <c r="A6671">
        <v>3157.5515949999999</v>
      </c>
      <c r="D6671">
        <v>46655</v>
      </c>
    </row>
    <row r="6672" spans="1:4" x14ac:dyDescent="0.25">
      <c r="A6672">
        <v>8336.0838199999998</v>
      </c>
      <c r="D6672">
        <v>0</v>
      </c>
    </row>
    <row r="6673" spans="1:4" x14ac:dyDescent="0.25">
      <c r="A6673">
        <v>5809.2615509999996</v>
      </c>
      <c r="D6673">
        <v>26975</v>
      </c>
    </row>
    <row r="6674" spans="1:4" x14ac:dyDescent="0.25">
      <c r="A6674">
        <v>10016.28847</v>
      </c>
      <c r="D6674">
        <v>62900</v>
      </c>
    </row>
    <row r="6675" spans="1:4" x14ac:dyDescent="0.25">
      <c r="A6675">
        <v>4914.7310040000002</v>
      </c>
      <c r="D6675">
        <v>14232</v>
      </c>
    </row>
    <row r="6676" spans="1:4" x14ac:dyDescent="0.25">
      <c r="A6676">
        <v>2750.540853</v>
      </c>
      <c r="D6676">
        <v>34200</v>
      </c>
    </row>
    <row r="6677" spans="1:4" x14ac:dyDescent="0.25">
      <c r="A6677">
        <v>5677.3097930000004</v>
      </c>
      <c r="D6677">
        <v>0</v>
      </c>
    </row>
    <row r="6678" spans="1:4" x14ac:dyDescent="0.25">
      <c r="A6678">
        <v>2393.1169</v>
      </c>
      <c r="D6678">
        <v>22981</v>
      </c>
    </row>
    <row r="6679" spans="1:4" x14ac:dyDescent="0.25">
      <c r="A6679">
        <v>8126.7663970000003</v>
      </c>
      <c r="D6679">
        <v>14616</v>
      </c>
    </row>
    <row r="6680" spans="1:4" x14ac:dyDescent="0.25">
      <c r="A6680">
        <v>2774.7995230000001</v>
      </c>
      <c r="D6680">
        <v>0</v>
      </c>
    </row>
    <row r="6681" spans="1:4" x14ac:dyDescent="0.25">
      <c r="A6681">
        <v>4300.9014349999998</v>
      </c>
      <c r="D6681">
        <v>88590</v>
      </c>
    </row>
    <row r="6682" spans="1:4" x14ac:dyDescent="0.25">
      <c r="A6682">
        <v>5221.1446900000001</v>
      </c>
      <c r="D6682">
        <v>60445</v>
      </c>
    </row>
    <row r="6683" spans="1:4" x14ac:dyDescent="0.25">
      <c r="A6683">
        <v>12383.5306</v>
      </c>
      <c r="D6683">
        <v>40602</v>
      </c>
    </row>
    <row r="6684" spans="1:4" x14ac:dyDescent="0.25">
      <c r="A6684">
        <v>7680.7481589999998</v>
      </c>
      <c r="D6684">
        <v>66795</v>
      </c>
    </row>
    <row r="6685" spans="1:4" x14ac:dyDescent="0.25">
      <c r="A6685">
        <v>4014.453113</v>
      </c>
      <c r="D6685">
        <v>37384</v>
      </c>
    </row>
    <row r="6686" spans="1:4" x14ac:dyDescent="0.25">
      <c r="A6686">
        <v>4250.2826240000004</v>
      </c>
      <c r="D6686">
        <v>0</v>
      </c>
    </row>
    <row r="6687" spans="1:4" x14ac:dyDescent="0.25">
      <c r="A6687">
        <v>4624.5575680000002</v>
      </c>
      <c r="D6687">
        <v>28264</v>
      </c>
    </row>
    <row r="6688" spans="1:4" x14ac:dyDescent="0.25">
      <c r="A6688">
        <v>27789.692350000001</v>
      </c>
      <c r="D6688">
        <v>33806</v>
      </c>
    </row>
    <row r="6689" spans="1:4" x14ac:dyDescent="0.25">
      <c r="A6689">
        <v>7345.8971760000004</v>
      </c>
      <c r="D6689">
        <v>79980</v>
      </c>
    </row>
    <row r="6690" spans="1:4" x14ac:dyDescent="0.25">
      <c r="A6690">
        <v>5323.8661169999996</v>
      </c>
      <c r="D6690">
        <v>64706</v>
      </c>
    </row>
    <row r="6691" spans="1:4" x14ac:dyDescent="0.25">
      <c r="A6691">
        <v>4426.0969340000001</v>
      </c>
      <c r="D6691">
        <v>29660</v>
      </c>
    </row>
    <row r="6692" spans="1:4" x14ac:dyDescent="0.25">
      <c r="A6692">
        <v>6852.3642300000001</v>
      </c>
      <c r="D6692">
        <v>26313</v>
      </c>
    </row>
    <row r="6693" spans="1:4" x14ac:dyDescent="0.25">
      <c r="A6693">
        <v>3534.3378090000001</v>
      </c>
      <c r="D6693">
        <v>19861</v>
      </c>
    </row>
    <row r="6694" spans="1:4" x14ac:dyDescent="0.25">
      <c r="A6694">
        <v>4349.3087500000001</v>
      </c>
      <c r="D6694">
        <v>75648</v>
      </c>
    </row>
    <row r="6695" spans="1:4" x14ac:dyDescent="0.25">
      <c r="A6695">
        <v>29676.813859999998</v>
      </c>
      <c r="D6695">
        <v>33992</v>
      </c>
    </row>
    <row r="6696" spans="1:4" x14ac:dyDescent="0.25">
      <c r="A6696">
        <v>24238.66071</v>
      </c>
      <c r="D6696">
        <v>0</v>
      </c>
    </row>
    <row r="6697" spans="1:4" x14ac:dyDescent="0.25">
      <c r="A6697">
        <v>11638.89947</v>
      </c>
      <c r="D6697">
        <v>25370</v>
      </c>
    </row>
    <row r="6698" spans="1:4" x14ac:dyDescent="0.25">
      <c r="A6698">
        <v>13559.39395</v>
      </c>
      <c r="D6698">
        <v>98036</v>
      </c>
    </row>
    <row r="6699" spans="1:4" x14ac:dyDescent="0.25">
      <c r="A6699">
        <v>4282.9479709999996</v>
      </c>
      <c r="D6699">
        <v>40864</v>
      </c>
    </row>
    <row r="6700" spans="1:4" x14ac:dyDescent="0.25">
      <c r="A6700">
        <v>9144.8562849999998</v>
      </c>
      <c r="D6700">
        <v>21150</v>
      </c>
    </row>
    <row r="6701" spans="1:4" x14ac:dyDescent="0.25">
      <c r="A6701">
        <v>7434.2706310000003</v>
      </c>
      <c r="D6701">
        <v>49057</v>
      </c>
    </row>
    <row r="6702" spans="1:4" x14ac:dyDescent="0.25">
      <c r="A6702">
        <v>6159.0116840000001</v>
      </c>
      <c r="D6702">
        <v>97658</v>
      </c>
    </row>
    <row r="6703" spans="1:4" x14ac:dyDescent="0.25">
      <c r="A6703">
        <v>3883.3980529999999</v>
      </c>
      <c r="D6703">
        <v>0</v>
      </c>
    </row>
    <row r="6704" spans="1:4" x14ac:dyDescent="0.25">
      <c r="A6704">
        <v>10622.51656</v>
      </c>
      <c r="D6704">
        <v>25634</v>
      </c>
    </row>
    <row r="6705" spans="1:4" x14ac:dyDescent="0.25">
      <c r="A6705">
        <v>5257.2414849999996</v>
      </c>
      <c r="D6705">
        <v>56154</v>
      </c>
    </row>
    <row r="6706" spans="1:4" x14ac:dyDescent="0.25">
      <c r="A6706">
        <v>4881.394894</v>
      </c>
      <c r="D6706">
        <v>90892</v>
      </c>
    </row>
    <row r="6707" spans="1:4" x14ac:dyDescent="0.25">
      <c r="A6707">
        <v>13197.92893</v>
      </c>
      <c r="D6707">
        <v>0</v>
      </c>
    </row>
    <row r="6708" spans="1:4" x14ac:dyDescent="0.25">
      <c r="A6708">
        <v>5334.183231</v>
      </c>
      <c r="D6708">
        <v>72960</v>
      </c>
    </row>
    <row r="6709" spans="1:4" x14ac:dyDescent="0.25">
      <c r="A6709">
        <v>4965.4913159999996</v>
      </c>
      <c r="D6709">
        <v>0</v>
      </c>
    </row>
    <row r="6710" spans="1:4" x14ac:dyDescent="0.25">
      <c r="A6710">
        <v>5470.0605610000002</v>
      </c>
      <c r="D6710">
        <v>54507</v>
      </c>
    </row>
    <row r="6711" spans="1:4" x14ac:dyDescent="0.25">
      <c r="A6711">
        <v>3713.7908219999999</v>
      </c>
      <c r="D6711">
        <v>81190</v>
      </c>
    </row>
    <row r="6712" spans="1:4" x14ac:dyDescent="0.25">
      <c r="A6712">
        <v>2894.5835820000002</v>
      </c>
      <c r="D6712">
        <v>28204</v>
      </c>
    </row>
    <row r="6713" spans="1:4" x14ac:dyDescent="0.25">
      <c r="A6713">
        <v>1940.981221</v>
      </c>
      <c r="D6713">
        <v>0</v>
      </c>
    </row>
    <row r="6714" spans="1:4" x14ac:dyDescent="0.25">
      <c r="A6714">
        <v>2647.2042070000002</v>
      </c>
      <c r="D6714">
        <v>26441</v>
      </c>
    </row>
    <row r="6715" spans="1:4" x14ac:dyDescent="0.25">
      <c r="A6715">
        <v>5461.9677869999996</v>
      </c>
      <c r="D6715">
        <v>42650</v>
      </c>
    </row>
    <row r="6716" spans="1:4" x14ac:dyDescent="0.25">
      <c r="A6716">
        <v>2661.8235100000002</v>
      </c>
      <c r="D6716">
        <v>29195</v>
      </c>
    </row>
    <row r="6717" spans="1:4" x14ac:dyDescent="0.25">
      <c r="A6717">
        <v>2397.036098</v>
      </c>
      <c r="D6717">
        <v>22283</v>
      </c>
    </row>
    <row r="6718" spans="1:4" x14ac:dyDescent="0.25">
      <c r="A6718">
        <v>4567.8744479999996</v>
      </c>
      <c r="D6718">
        <v>15383</v>
      </c>
    </row>
    <row r="6719" spans="1:4" x14ac:dyDescent="0.25">
      <c r="A6719">
        <v>5534.5697140000002</v>
      </c>
      <c r="D6719">
        <v>16101</v>
      </c>
    </row>
    <row r="6720" spans="1:4" x14ac:dyDescent="0.25">
      <c r="A6720">
        <v>6057.0720799999999</v>
      </c>
      <c r="D6720">
        <v>27681</v>
      </c>
    </row>
    <row r="6721" spans="1:4" x14ac:dyDescent="0.25">
      <c r="A6721">
        <v>10656.881950000001</v>
      </c>
      <c r="D6721">
        <v>72540</v>
      </c>
    </row>
    <row r="6722" spans="1:4" x14ac:dyDescent="0.25">
      <c r="A6722">
        <v>13798.478709999999</v>
      </c>
      <c r="D6722">
        <v>42780</v>
      </c>
    </row>
    <row r="6723" spans="1:4" x14ac:dyDescent="0.25">
      <c r="A6723">
        <v>18060.479469999998</v>
      </c>
      <c r="D6723">
        <v>57882</v>
      </c>
    </row>
    <row r="6724" spans="1:4" x14ac:dyDescent="0.25">
      <c r="A6724">
        <v>2690.4771609999998</v>
      </c>
      <c r="D6724">
        <v>60060</v>
      </c>
    </row>
    <row r="6725" spans="1:4" x14ac:dyDescent="0.25">
      <c r="A6725">
        <v>7409.0839690000003</v>
      </c>
      <c r="D6725">
        <v>61160</v>
      </c>
    </row>
    <row r="6726" spans="1:4" x14ac:dyDescent="0.25">
      <c r="A6726">
        <v>4991.5353690000002</v>
      </c>
      <c r="D6726">
        <v>93416</v>
      </c>
    </row>
    <row r="6727" spans="1:4" x14ac:dyDescent="0.25">
      <c r="A6727">
        <v>4434.0281409999998</v>
      </c>
      <c r="D6727">
        <v>83220</v>
      </c>
    </row>
    <row r="6728" spans="1:4" x14ac:dyDescent="0.25">
      <c r="A6728">
        <v>14748.92373</v>
      </c>
      <c r="D6728">
        <v>31226</v>
      </c>
    </row>
    <row r="6729" spans="1:4" x14ac:dyDescent="0.25">
      <c r="A6729">
        <v>4916.3732209999998</v>
      </c>
      <c r="D6729">
        <v>66982</v>
      </c>
    </row>
    <row r="6730" spans="1:4" x14ac:dyDescent="0.25">
      <c r="A6730">
        <v>12495.73971</v>
      </c>
      <c r="D6730">
        <v>0</v>
      </c>
    </row>
    <row r="6731" spans="1:4" x14ac:dyDescent="0.25">
      <c r="A6731">
        <v>12877.7765</v>
      </c>
      <c r="D6731">
        <v>0</v>
      </c>
    </row>
    <row r="6732" spans="1:4" x14ac:dyDescent="0.25">
      <c r="A6732">
        <v>6775.9241670000001</v>
      </c>
      <c r="D6732">
        <v>27354</v>
      </c>
    </row>
    <row r="6733" spans="1:4" x14ac:dyDescent="0.25">
      <c r="A6733">
        <v>7540.9114740000005</v>
      </c>
      <c r="D6733">
        <v>61726</v>
      </c>
    </row>
    <row r="6734" spans="1:4" x14ac:dyDescent="0.25">
      <c r="A6734">
        <v>5989.7739309999997</v>
      </c>
      <c r="D6734">
        <v>66839</v>
      </c>
    </row>
    <row r="6735" spans="1:4" x14ac:dyDescent="0.25">
      <c r="A6735">
        <v>9171.0009669999999</v>
      </c>
      <c r="D6735">
        <v>60433</v>
      </c>
    </row>
    <row r="6736" spans="1:4" x14ac:dyDescent="0.25">
      <c r="A6736">
        <v>21528.567230000001</v>
      </c>
      <c r="D6736">
        <v>11538</v>
      </c>
    </row>
    <row r="6737" spans="1:4" x14ac:dyDescent="0.25">
      <c r="A6737">
        <v>2675.569927</v>
      </c>
      <c r="D6737">
        <v>67837</v>
      </c>
    </row>
    <row r="6738" spans="1:4" x14ac:dyDescent="0.25">
      <c r="A6738">
        <v>9246.2234619999999</v>
      </c>
      <c r="D6738">
        <v>40032</v>
      </c>
    </row>
    <row r="6739" spans="1:4" x14ac:dyDescent="0.25">
      <c r="A6739">
        <v>4860.5800330000002</v>
      </c>
      <c r="D6739">
        <v>41126</v>
      </c>
    </row>
    <row r="6740" spans="1:4" x14ac:dyDescent="0.25">
      <c r="A6740">
        <v>2471.145145</v>
      </c>
      <c r="D6740">
        <v>65176</v>
      </c>
    </row>
    <row r="6741" spans="1:4" x14ac:dyDescent="0.25">
      <c r="A6741">
        <v>2760.9547510000002</v>
      </c>
      <c r="D6741">
        <v>34717</v>
      </c>
    </row>
    <row r="6742" spans="1:4" x14ac:dyDescent="0.25">
      <c r="A6742">
        <v>4270.0343940000002</v>
      </c>
      <c r="D6742">
        <v>0</v>
      </c>
    </row>
    <row r="6743" spans="1:4" x14ac:dyDescent="0.25">
      <c r="A6743">
        <v>3136.0820079999999</v>
      </c>
      <c r="D6743">
        <v>0</v>
      </c>
    </row>
    <row r="6744" spans="1:4" x14ac:dyDescent="0.25">
      <c r="A6744">
        <v>7755.2097190000004</v>
      </c>
      <c r="D6744">
        <v>0</v>
      </c>
    </row>
    <row r="6745" spans="1:4" x14ac:dyDescent="0.25">
      <c r="A6745">
        <v>4927.707574</v>
      </c>
      <c r="D6745">
        <v>0</v>
      </c>
    </row>
    <row r="6746" spans="1:4" x14ac:dyDescent="0.25">
      <c r="A6746">
        <v>6661.7441449999997</v>
      </c>
      <c r="D6746">
        <v>0</v>
      </c>
    </row>
    <row r="6747" spans="1:4" x14ac:dyDescent="0.25">
      <c r="A6747">
        <v>6529.9114959999997</v>
      </c>
      <c r="D6747">
        <v>44379</v>
      </c>
    </row>
    <row r="6748" spans="1:4" x14ac:dyDescent="0.25">
      <c r="A6748">
        <v>3293.2457060000002</v>
      </c>
      <c r="D6748">
        <v>0</v>
      </c>
    </row>
    <row r="6749" spans="1:4" x14ac:dyDescent="0.25">
      <c r="A6749">
        <v>5154.7640739999997</v>
      </c>
      <c r="D6749">
        <v>82730</v>
      </c>
    </row>
    <row r="6750" spans="1:4" x14ac:dyDescent="0.25">
      <c r="A6750">
        <v>5597.1249600000001</v>
      </c>
      <c r="D6750">
        <v>37995</v>
      </c>
    </row>
    <row r="6751" spans="1:4" x14ac:dyDescent="0.25">
      <c r="A6751">
        <v>20766.669180000001</v>
      </c>
      <c r="D6751">
        <v>0</v>
      </c>
    </row>
    <row r="6752" spans="1:4" x14ac:dyDescent="0.25">
      <c r="A6752">
        <v>5423.1367550000004</v>
      </c>
      <c r="D6752">
        <v>85018</v>
      </c>
    </row>
    <row r="6753" spans="1:4" x14ac:dyDescent="0.25">
      <c r="A6753">
        <v>5553.3626889999996</v>
      </c>
      <c r="D6753">
        <v>0</v>
      </c>
    </row>
    <row r="6754" spans="1:4" x14ac:dyDescent="0.25">
      <c r="A6754">
        <v>5504.1390330000004</v>
      </c>
      <c r="D6754">
        <v>0</v>
      </c>
    </row>
    <row r="6755" spans="1:4" x14ac:dyDescent="0.25">
      <c r="A6755">
        <v>12663.99057</v>
      </c>
      <c r="D6755">
        <v>72109</v>
      </c>
    </row>
    <row r="6756" spans="1:4" x14ac:dyDescent="0.25">
      <c r="A6756">
        <v>5548.031892</v>
      </c>
      <c r="D6756">
        <v>67798</v>
      </c>
    </row>
    <row r="6757" spans="1:4" x14ac:dyDescent="0.25">
      <c r="A6757">
        <v>4389.9457089999996</v>
      </c>
      <c r="D6757">
        <v>0</v>
      </c>
    </row>
    <row r="6758" spans="1:4" x14ac:dyDescent="0.25">
      <c r="A6758">
        <v>2604.8471199999999</v>
      </c>
      <c r="D6758">
        <v>0</v>
      </c>
    </row>
    <row r="6759" spans="1:4" x14ac:dyDescent="0.25">
      <c r="A6759">
        <v>2918.5761889999999</v>
      </c>
      <c r="D6759">
        <v>80714</v>
      </c>
    </row>
    <row r="6760" spans="1:4" x14ac:dyDescent="0.25">
      <c r="A6760">
        <v>2487.6494729999999</v>
      </c>
      <c r="D6760">
        <v>38667</v>
      </c>
    </row>
    <row r="6761" spans="1:4" x14ac:dyDescent="0.25">
      <c r="A6761">
        <v>9082.8338910000002</v>
      </c>
      <c r="D6761">
        <v>34430</v>
      </c>
    </row>
    <row r="6762" spans="1:4" x14ac:dyDescent="0.25">
      <c r="A6762">
        <v>5557.9341180000001</v>
      </c>
      <c r="D6762">
        <v>83576</v>
      </c>
    </row>
    <row r="6763" spans="1:4" x14ac:dyDescent="0.25">
      <c r="A6763">
        <v>5107.1630020000002</v>
      </c>
      <c r="D6763">
        <v>35625</v>
      </c>
    </row>
    <row r="6764" spans="1:4" x14ac:dyDescent="0.25">
      <c r="A6764">
        <v>5570.2158300000001</v>
      </c>
      <c r="D6764">
        <v>85718</v>
      </c>
    </row>
    <row r="6765" spans="1:4" x14ac:dyDescent="0.25">
      <c r="A6765">
        <v>5595.389905</v>
      </c>
      <c r="D6765">
        <v>74454</v>
      </c>
    </row>
    <row r="6766" spans="1:4" x14ac:dyDescent="0.25">
      <c r="A6766">
        <v>11243.90285</v>
      </c>
      <c r="D6766">
        <v>66146</v>
      </c>
    </row>
    <row r="6767" spans="1:4" x14ac:dyDescent="0.25">
      <c r="A6767">
        <v>6113.8699839999999</v>
      </c>
      <c r="D6767">
        <v>0</v>
      </c>
    </row>
    <row r="6768" spans="1:4" x14ac:dyDescent="0.25">
      <c r="A6768">
        <v>5271.372558</v>
      </c>
      <c r="D6768">
        <v>13215</v>
      </c>
    </row>
    <row r="6769" spans="1:4" x14ac:dyDescent="0.25">
      <c r="A6769">
        <v>2746.9215020000001</v>
      </c>
      <c r="D6769">
        <v>62302</v>
      </c>
    </row>
    <row r="6770" spans="1:4" x14ac:dyDescent="0.25">
      <c r="A6770">
        <v>4729.9702049999996</v>
      </c>
      <c r="D6770">
        <v>0</v>
      </c>
    </row>
    <row r="6771" spans="1:4" x14ac:dyDescent="0.25">
      <c r="A6771">
        <v>8879.7900169999994</v>
      </c>
      <c r="D6771">
        <v>52583</v>
      </c>
    </row>
    <row r="6772" spans="1:4" x14ac:dyDescent="0.25">
      <c r="A6772">
        <v>3106.48254</v>
      </c>
      <c r="D6772">
        <v>22076</v>
      </c>
    </row>
    <row r="6773" spans="1:4" x14ac:dyDescent="0.25">
      <c r="A6773">
        <v>5860.1674300000004</v>
      </c>
      <c r="D6773">
        <v>94527</v>
      </c>
    </row>
    <row r="6774" spans="1:4" x14ac:dyDescent="0.25">
      <c r="A6774">
        <v>9035.6711340000002</v>
      </c>
      <c r="D6774">
        <v>34337</v>
      </c>
    </row>
    <row r="6775" spans="1:4" x14ac:dyDescent="0.25">
      <c r="A6775">
        <v>7256.5762350000005</v>
      </c>
      <c r="D6775">
        <v>29053</v>
      </c>
    </row>
    <row r="6776" spans="1:4" x14ac:dyDescent="0.25">
      <c r="A6776">
        <v>14428.869259999999</v>
      </c>
      <c r="D6776">
        <v>0</v>
      </c>
    </row>
    <row r="6777" spans="1:4" x14ac:dyDescent="0.25">
      <c r="A6777">
        <v>2787.5014529999999</v>
      </c>
      <c r="D6777">
        <v>62506</v>
      </c>
    </row>
    <row r="6778" spans="1:4" x14ac:dyDescent="0.25">
      <c r="A6778">
        <v>4845.0029480000003</v>
      </c>
      <c r="D6778">
        <v>0</v>
      </c>
    </row>
    <row r="6779" spans="1:4" x14ac:dyDescent="0.25">
      <c r="A6779">
        <v>5460.3150949999999</v>
      </c>
      <c r="D6779">
        <v>45404</v>
      </c>
    </row>
    <row r="6780" spans="1:4" x14ac:dyDescent="0.25">
      <c r="A6780">
        <v>26511.604449999999</v>
      </c>
      <c r="D6780">
        <v>28773</v>
      </c>
    </row>
    <row r="6781" spans="1:4" x14ac:dyDescent="0.25">
      <c r="A6781">
        <v>3141.3336939999999</v>
      </c>
      <c r="D6781">
        <v>24019</v>
      </c>
    </row>
    <row r="6782" spans="1:4" x14ac:dyDescent="0.25">
      <c r="A6782">
        <v>2545.0568790000002</v>
      </c>
      <c r="D6782">
        <v>0</v>
      </c>
    </row>
    <row r="6783" spans="1:4" x14ac:dyDescent="0.25">
      <c r="A6783">
        <v>8355.9581849999995</v>
      </c>
      <c r="D6783">
        <v>23666</v>
      </c>
    </row>
    <row r="6784" spans="1:4" x14ac:dyDescent="0.25">
      <c r="A6784">
        <v>3837.4924580000002</v>
      </c>
      <c r="D6784">
        <v>36794</v>
      </c>
    </row>
    <row r="6785" spans="1:4" x14ac:dyDescent="0.25">
      <c r="A6785">
        <v>2534.9900750000002</v>
      </c>
      <c r="D6785">
        <v>25163</v>
      </c>
    </row>
    <row r="6786" spans="1:4" x14ac:dyDescent="0.25">
      <c r="A6786">
        <v>5762.4721440000003</v>
      </c>
      <c r="D6786">
        <v>66156</v>
      </c>
    </row>
    <row r="6787" spans="1:4" x14ac:dyDescent="0.25">
      <c r="A6787">
        <v>15936.5764</v>
      </c>
      <c r="D6787">
        <v>0</v>
      </c>
    </row>
    <row r="6788" spans="1:4" x14ac:dyDescent="0.25">
      <c r="A6788">
        <v>12552.64705</v>
      </c>
      <c r="D6788">
        <v>10147</v>
      </c>
    </row>
    <row r="6789" spans="1:4" x14ac:dyDescent="0.25">
      <c r="A6789">
        <v>2352.3679000000002</v>
      </c>
      <c r="D6789">
        <v>0</v>
      </c>
    </row>
    <row r="6790" spans="1:4" x14ac:dyDescent="0.25">
      <c r="A6790">
        <v>4935.642812</v>
      </c>
      <c r="D6790">
        <v>95765</v>
      </c>
    </row>
    <row r="6791" spans="1:4" x14ac:dyDescent="0.25">
      <c r="A6791">
        <v>5356.1377119999997</v>
      </c>
      <c r="D6791">
        <v>60752</v>
      </c>
    </row>
    <row r="6792" spans="1:4" x14ac:dyDescent="0.25">
      <c r="A6792">
        <v>3740.4043740000002</v>
      </c>
      <c r="D6792">
        <v>0</v>
      </c>
    </row>
    <row r="6793" spans="1:4" x14ac:dyDescent="0.25">
      <c r="A6793">
        <v>2489.3875069999999</v>
      </c>
      <c r="D6793">
        <v>31058</v>
      </c>
    </row>
    <row r="6794" spans="1:4" x14ac:dyDescent="0.25">
      <c r="A6794">
        <v>7188.292633</v>
      </c>
      <c r="D6794">
        <v>13542</v>
      </c>
    </row>
    <row r="6795" spans="1:4" x14ac:dyDescent="0.25">
      <c r="A6795">
        <v>35022.45478</v>
      </c>
      <c r="D6795">
        <v>25270</v>
      </c>
    </row>
    <row r="6796" spans="1:4" x14ac:dyDescent="0.25">
      <c r="A6796">
        <v>2661.7296879999999</v>
      </c>
      <c r="D6796">
        <v>24152</v>
      </c>
    </row>
    <row r="6797" spans="1:4" x14ac:dyDescent="0.25">
      <c r="A6797">
        <v>12200.78537</v>
      </c>
      <c r="D6797">
        <v>60282</v>
      </c>
    </row>
    <row r="6798" spans="1:4" x14ac:dyDescent="0.25">
      <c r="A6798">
        <v>29006.670709999999</v>
      </c>
      <c r="D6798">
        <v>40252</v>
      </c>
    </row>
    <row r="6799" spans="1:4" x14ac:dyDescent="0.25">
      <c r="A6799">
        <v>3873.647046</v>
      </c>
      <c r="D6799">
        <v>28142</v>
      </c>
    </row>
    <row r="6800" spans="1:4" x14ac:dyDescent="0.25">
      <c r="A6800">
        <v>2471.5284310000002</v>
      </c>
      <c r="D6800">
        <v>95697</v>
      </c>
    </row>
    <row r="6801" spans="1:4" x14ac:dyDescent="0.25">
      <c r="A6801">
        <v>2688.8606869999999</v>
      </c>
      <c r="D6801">
        <v>89771</v>
      </c>
    </row>
    <row r="6802" spans="1:4" x14ac:dyDescent="0.25">
      <c r="A6802">
        <v>2551.2266920000002</v>
      </c>
      <c r="D6802">
        <v>79751</v>
      </c>
    </row>
    <row r="6803" spans="1:4" x14ac:dyDescent="0.25">
      <c r="A6803">
        <v>4949.5253720000001</v>
      </c>
      <c r="D6803">
        <v>0</v>
      </c>
    </row>
    <row r="6804" spans="1:4" x14ac:dyDescent="0.25">
      <c r="A6804">
        <v>6143.8982189999997</v>
      </c>
      <c r="D6804">
        <v>45032</v>
      </c>
    </row>
    <row r="6805" spans="1:4" x14ac:dyDescent="0.25">
      <c r="A6805">
        <v>8837.3346390000006</v>
      </c>
      <c r="D6805">
        <v>62277</v>
      </c>
    </row>
    <row r="6806" spans="1:4" x14ac:dyDescent="0.25">
      <c r="A6806">
        <v>9517.0780099999993</v>
      </c>
      <c r="D6806">
        <v>0</v>
      </c>
    </row>
    <row r="6807" spans="1:4" x14ac:dyDescent="0.25">
      <c r="A6807">
        <v>2879.6317899999999</v>
      </c>
      <c r="D6807">
        <v>40525</v>
      </c>
    </row>
    <row r="6808" spans="1:4" x14ac:dyDescent="0.25">
      <c r="A6808">
        <v>2805.0985620000001</v>
      </c>
      <c r="D6808">
        <v>26004</v>
      </c>
    </row>
    <row r="6809" spans="1:4" x14ac:dyDescent="0.25">
      <c r="A6809">
        <v>6045.6251140000004</v>
      </c>
      <c r="D6809">
        <v>82399</v>
      </c>
    </row>
    <row r="6810" spans="1:4" x14ac:dyDescent="0.25">
      <c r="A6810">
        <v>5246.2783749999999</v>
      </c>
      <c r="D6810">
        <v>28909</v>
      </c>
    </row>
    <row r="6811" spans="1:4" x14ac:dyDescent="0.25">
      <c r="A6811">
        <v>4772.9315260000003</v>
      </c>
      <c r="D6811">
        <v>15323</v>
      </c>
    </row>
    <row r="6812" spans="1:4" x14ac:dyDescent="0.25">
      <c r="A6812">
        <v>3867.9659860000002</v>
      </c>
      <c r="D6812">
        <v>79628</v>
      </c>
    </row>
    <row r="6813" spans="1:4" x14ac:dyDescent="0.25">
      <c r="A6813">
        <v>3383.445647</v>
      </c>
      <c r="D6813">
        <v>0</v>
      </c>
    </row>
    <row r="6814" spans="1:4" x14ac:dyDescent="0.25">
      <c r="A6814">
        <v>9521.2228059999998</v>
      </c>
      <c r="D6814">
        <v>27769</v>
      </c>
    </row>
    <row r="6815" spans="1:4" x14ac:dyDescent="0.25">
      <c r="A6815">
        <v>7614.6697350000004</v>
      </c>
      <c r="D6815">
        <v>16707</v>
      </c>
    </row>
    <row r="6816" spans="1:4" x14ac:dyDescent="0.25">
      <c r="A6816">
        <v>11308.47178</v>
      </c>
      <c r="D6816">
        <v>0</v>
      </c>
    </row>
    <row r="6817" spans="1:4" x14ac:dyDescent="0.25">
      <c r="A6817">
        <v>3350.6873390000001</v>
      </c>
      <c r="D6817">
        <v>94395</v>
      </c>
    </row>
    <row r="6818" spans="1:4" x14ac:dyDescent="0.25">
      <c r="A6818">
        <v>2683.4925929999999</v>
      </c>
      <c r="D6818">
        <v>84895</v>
      </c>
    </row>
    <row r="6819" spans="1:4" x14ac:dyDescent="0.25">
      <c r="A6819">
        <v>42561.631829999998</v>
      </c>
      <c r="D6819">
        <v>66661</v>
      </c>
    </row>
    <row r="6820" spans="1:4" x14ac:dyDescent="0.25">
      <c r="A6820">
        <v>2086.6109569999999</v>
      </c>
      <c r="D6820">
        <v>0</v>
      </c>
    </row>
    <row r="6821" spans="1:4" x14ac:dyDescent="0.25">
      <c r="A6821">
        <v>4868.807554</v>
      </c>
      <c r="D6821">
        <v>31447</v>
      </c>
    </row>
    <row r="6822" spans="1:4" x14ac:dyDescent="0.25">
      <c r="A6822">
        <v>5021.1508450000001</v>
      </c>
      <c r="D6822">
        <v>61987</v>
      </c>
    </row>
    <row r="6823" spans="1:4" x14ac:dyDescent="0.25">
      <c r="A6823">
        <v>3671.8183260000001</v>
      </c>
      <c r="D6823">
        <v>42460</v>
      </c>
    </row>
    <row r="6824" spans="1:4" x14ac:dyDescent="0.25">
      <c r="A6824">
        <v>5253.4879080000001</v>
      </c>
      <c r="D6824">
        <v>12811</v>
      </c>
    </row>
    <row r="6825" spans="1:4" x14ac:dyDescent="0.25">
      <c r="A6825">
        <v>12036.620510000001</v>
      </c>
      <c r="D6825">
        <v>44428</v>
      </c>
    </row>
    <row r="6826" spans="1:4" x14ac:dyDescent="0.25">
      <c r="A6826">
        <v>3508.9253699999999</v>
      </c>
      <c r="D6826">
        <v>0</v>
      </c>
    </row>
    <row r="6827" spans="1:4" x14ac:dyDescent="0.25">
      <c r="A6827">
        <v>3818.4682520000001</v>
      </c>
      <c r="D6827">
        <v>25221</v>
      </c>
    </row>
    <row r="6828" spans="1:4" x14ac:dyDescent="0.25">
      <c r="A6828">
        <v>2570.4333240000001</v>
      </c>
      <c r="D6828">
        <v>44940</v>
      </c>
    </row>
    <row r="6829" spans="1:4" x14ac:dyDescent="0.25">
      <c r="A6829">
        <v>2846.1718689999998</v>
      </c>
      <c r="D6829">
        <v>39192</v>
      </c>
    </row>
    <row r="6830" spans="1:4" x14ac:dyDescent="0.25">
      <c r="A6830">
        <v>7292.3975620000001</v>
      </c>
      <c r="D6830">
        <v>0</v>
      </c>
    </row>
    <row r="6831" spans="1:4" x14ac:dyDescent="0.25">
      <c r="A6831">
        <v>10581.275</v>
      </c>
      <c r="D6831">
        <v>42513</v>
      </c>
    </row>
    <row r="6832" spans="1:4" x14ac:dyDescent="0.25">
      <c r="A6832">
        <v>23144.132699999998</v>
      </c>
      <c r="D6832">
        <v>59821</v>
      </c>
    </row>
    <row r="6833" spans="1:4" x14ac:dyDescent="0.25">
      <c r="A6833">
        <v>4605.0366459999996</v>
      </c>
      <c r="D6833">
        <v>22571</v>
      </c>
    </row>
    <row r="6834" spans="1:4" x14ac:dyDescent="0.25">
      <c r="A6834">
        <v>3939.0063700000001</v>
      </c>
      <c r="D6834">
        <v>60021</v>
      </c>
    </row>
    <row r="6835" spans="1:4" x14ac:dyDescent="0.25">
      <c r="A6835">
        <v>8104.4325600000002</v>
      </c>
      <c r="D6835">
        <v>58172</v>
      </c>
    </row>
    <row r="6836" spans="1:4" x14ac:dyDescent="0.25">
      <c r="A6836">
        <v>4165.2521770000003</v>
      </c>
      <c r="D6836">
        <v>58299</v>
      </c>
    </row>
    <row r="6837" spans="1:4" x14ac:dyDescent="0.25">
      <c r="A6837">
        <v>14065.30235</v>
      </c>
      <c r="D6837">
        <v>25275</v>
      </c>
    </row>
    <row r="6838" spans="1:4" x14ac:dyDescent="0.25">
      <c r="A6838">
        <v>21991.615979999999</v>
      </c>
      <c r="D6838">
        <v>80807</v>
      </c>
    </row>
    <row r="6839" spans="1:4" x14ac:dyDescent="0.25">
      <c r="A6839">
        <v>7590.9133009999996</v>
      </c>
      <c r="D6839">
        <v>52348</v>
      </c>
    </row>
    <row r="6840" spans="1:4" x14ac:dyDescent="0.25">
      <c r="A6840">
        <v>8018.5038539999996</v>
      </c>
      <c r="D6840">
        <v>58843</v>
      </c>
    </row>
    <row r="6841" spans="1:4" x14ac:dyDescent="0.25">
      <c r="A6841">
        <v>3554.845264</v>
      </c>
      <c r="D6841">
        <v>58557</v>
      </c>
    </row>
    <row r="6842" spans="1:4" x14ac:dyDescent="0.25">
      <c r="A6842">
        <v>3945.588049</v>
      </c>
      <c r="D6842">
        <v>0</v>
      </c>
    </row>
    <row r="6843" spans="1:4" x14ac:dyDescent="0.25">
      <c r="A6843">
        <v>2915.6147810000002</v>
      </c>
      <c r="D6843">
        <v>86599</v>
      </c>
    </row>
    <row r="6844" spans="1:4" x14ac:dyDescent="0.25">
      <c r="A6844">
        <v>5554.8260110000001</v>
      </c>
      <c r="D6844">
        <v>52984</v>
      </c>
    </row>
    <row r="6845" spans="1:4" x14ac:dyDescent="0.25">
      <c r="A6845">
        <v>5329.1283009999997</v>
      </c>
      <c r="D6845">
        <v>0</v>
      </c>
    </row>
    <row r="6846" spans="1:4" x14ac:dyDescent="0.25">
      <c r="A6846">
        <v>5502.7268029999996</v>
      </c>
      <c r="D6846">
        <v>0</v>
      </c>
    </row>
    <row r="6847" spans="1:4" x14ac:dyDescent="0.25">
      <c r="A6847">
        <v>7606.7089800000003</v>
      </c>
      <c r="D6847">
        <v>47778</v>
      </c>
    </row>
    <row r="6848" spans="1:4" x14ac:dyDescent="0.25">
      <c r="A6848">
        <v>27789.692350000001</v>
      </c>
      <c r="D6848">
        <v>33806</v>
      </c>
    </row>
    <row r="6849" spans="1:4" x14ac:dyDescent="0.25">
      <c r="A6849">
        <v>5971.3134959999998</v>
      </c>
      <c r="D6849">
        <v>52018</v>
      </c>
    </row>
    <row r="6850" spans="1:4" x14ac:dyDescent="0.25">
      <c r="A6850">
        <v>2248.4496330000002</v>
      </c>
      <c r="D6850">
        <v>24910</v>
      </c>
    </row>
    <row r="6851" spans="1:4" x14ac:dyDescent="0.25">
      <c r="A6851">
        <v>10745.97948</v>
      </c>
      <c r="D6851">
        <v>39135</v>
      </c>
    </row>
    <row r="6852" spans="1:4" x14ac:dyDescent="0.25">
      <c r="A6852">
        <v>7223.6896470000002</v>
      </c>
      <c r="D6852">
        <v>0</v>
      </c>
    </row>
    <row r="6853" spans="1:4" x14ac:dyDescent="0.25">
      <c r="A6853">
        <v>9384.4757669999999</v>
      </c>
      <c r="D6853">
        <v>0</v>
      </c>
    </row>
    <row r="6854" spans="1:4" x14ac:dyDescent="0.25">
      <c r="A6854">
        <v>5709.2252019999996</v>
      </c>
      <c r="D6854">
        <v>0</v>
      </c>
    </row>
    <row r="6855" spans="1:4" x14ac:dyDescent="0.25">
      <c r="A6855">
        <v>4983.8979140000001</v>
      </c>
      <c r="D6855">
        <v>28726</v>
      </c>
    </row>
    <row r="6856" spans="1:4" x14ac:dyDescent="0.25">
      <c r="A6856">
        <v>13561.433499999999</v>
      </c>
      <c r="D6856">
        <v>0</v>
      </c>
    </row>
    <row r="6857" spans="1:4" x14ac:dyDescent="0.25">
      <c r="A6857">
        <v>7218.3757779999996</v>
      </c>
      <c r="D6857">
        <v>45356</v>
      </c>
    </row>
    <row r="6858" spans="1:4" x14ac:dyDescent="0.25">
      <c r="A6858">
        <v>5160.251878</v>
      </c>
      <c r="D6858">
        <v>87050</v>
      </c>
    </row>
    <row r="6859" spans="1:4" x14ac:dyDescent="0.25">
      <c r="A6859">
        <v>13115.407509999999</v>
      </c>
      <c r="D6859">
        <v>20705</v>
      </c>
    </row>
    <row r="6860" spans="1:4" x14ac:dyDescent="0.25">
      <c r="A6860">
        <v>29874.744930000001</v>
      </c>
      <c r="D6860">
        <v>52651</v>
      </c>
    </row>
    <row r="6861" spans="1:4" x14ac:dyDescent="0.25">
      <c r="A6861">
        <v>20237.150389999999</v>
      </c>
      <c r="D6861">
        <v>55270</v>
      </c>
    </row>
    <row r="6862" spans="1:4" x14ac:dyDescent="0.25">
      <c r="A6862">
        <v>2580.8498989999998</v>
      </c>
      <c r="D6862">
        <v>46900</v>
      </c>
    </row>
    <row r="6863" spans="1:4" x14ac:dyDescent="0.25">
      <c r="A6863">
        <v>39561.075019999997</v>
      </c>
      <c r="D6863">
        <v>60500</v>
      </c>
    </row>
    <row r="6864" spans="1:4" x14ac:dyDescent="0.25">
      <c r="A6864">
        <v>8186.0959149999999</v>
      </c>
      <c r="D6864">
        <v>43877</v>
      </c>
    </row>
    <row r="6865" spans="1:4" x14ac:dyDescent="0.25">
      <c r="A6865">
        <v>4767.687852</v>
      </c>
      <c r="D6865">
        <v>0</v>
      </c>
    </row>
    <row r="6866" spans="1:4" x14ac:dyDescent="0.25">
      <c r="A6866">
        <v>8474.6347229999992</v>
      </c>
      <c r="D6866">
        <v>58488</v>
      </c>
    </row>
    <row r="6867" spans="1:4" x14ac:dyDescent="0.25">
      <c r="A6867">
        <v>4723.4498030000004</v>
      </c>
      <c r="D6867">
        <v>29193</v>
      </c>
    </row>
    <row r="6868" spans="1:4" x14ac:dyDescent="0.25">
      <c r="A6868">
        <v>10484.915349999999</v>
      </c>
      <c r="D6868">
        <v>61108</v>
      </c>
    </row>
    <row r="6869" spans="1:4" x14ac:dyDescent="0.25">
      <c r="A6869">
        <v>3304.758268</v>
      </c>
      <c r="D6869">
        <v>23931</v>
      </c>
    </row>
    <row r="6870" spans="1:4" x14ac:dyDescent="0.25">
      <c r="A6870">
        <v>5002.0932640000001</v>
      </c>
      <c r="D6870">
        <v>0</v>
      </c>
    </row>
    <row r="6871" spans="1:4" x14ac:dyDescent="0.25">
      <c r="A6871">
        <v>7607.0018769999997</v>
      </c>
      <c r="D6871">
        <v>0</v>
      </c>
    </row>
    <row r="6872" spans="1:4" x14ac:dyDescent="0.25">
      <c r="A6872">
        <v>2802.6216420000001</v>
      </c>
      <c r="D6872">
        <v>34628</v>
      </c>
    </row>
    <row r="6873" spans="1:4" x14ac:dyDescent="0.25">
      <c r="A6873">
        <v>7455.3615680000003</v>
      </c>
      <c r="D6873">
        <v>74089</v>
      </c>
    </row>
    <row r="6874" spans="1:4" x14ac:dyDescent="0.25">
      <c r="A6874">
        <v>21766.830590000001</v>
      </c>
      <c r="D6874">
        <v>0</v>
      </c>
    </row>
    <row r="6875" spans="1:4" x14ac:dyDescent="0.25">
      <c r="A6875">
        <v>7316.6500589999996</v>
      </c>
      <c r="D6875">
        <v>30493</v>
      </c>
    </row>
    <row r="6876" spans="1:4" x14ac:dyDescent="0.25">
      <c r="A6876">
        <v>7443.8328600000004</v>
      </c>
      <c r="D6876">
        <v>89285</v>
      </c>
    </row>
    <row r="6877" spans="1:4" x14ac:dyDescent="0.25">
      <c r="A6877">
        <v>3086.7222529999999</v>
      </c>
      <c r="D6877">
        <v>92147</v>
      </c>
    </row>
    <row r="6878" spans="1:4" x14ac:dyDescent="0.25">
      <c r="A6878">
        <v>6727.6170030000003</v>
      </c>
      <c r="D6878">
        <v>39428</v>
      </c>
    </row>
    <row r="6879" spans="1:4" x14ac:dyDescent="0.25">
      <c r="A6879">
        <v>20266.498769999998</v>
      </c>
      <c r="D6879">
        <v>21542</v>
      </c>
    </row>
    <row r="6880" spans="1:4" x14ac:dyDescent="0.25">
      <c r="A6880">
        <v>5264.6420090000001</v>
      </c>
      <c r="D6880">
        <v>0</v>
      </c>
    </row>
    <row r="6881" spans="1:4" x14ac:dyDescent="0.25">
      <c r="A6881">
        <v>8564.7729959999997</v>
      </c>
      <c r="D6881">
        <v>23506</v>
      </c>
    </row>
    <row r="6882" spans="1:4" x14ac:dyDescent="0.25">
      <c r="A6882">
        <v>8086.0111960000004</v>
      </c>
      <c r="D6882">
        <v>70811</v>
      </c>
    </row>
    <row r="6883" spans="1:4" x14ac:dyDescent="0.25">
      <c r="A6883">
        <v>4705.5893930000002</v>
      </c>
      <c r="D6883">
        <v>0</v>
      </c>
    </row>
    <row r="6884" spans="1:4" x14ac:dyDescent="0.25">
      <c r="A6884">
        <v>4273.5877650000002</v>
      </c>
      <c r="D6884">
        <v>82214</v>
      </c>
    </row>
    <row r="6885" spans="1:4" x14ac:dyDescent="0.25">
      <c r="A6885">
        <v>5908.7518</v>
      </c>
      <c r="D6885">
        <v>71401</v>
      </c>
    </row>
    <row r="6886" spans="1:4" x14ac:dyDescent="0.25">
      <c r="A6886">
        <v>41787.903429999998</v>
      </c>
      <c r="D6886">
        <v>46587</v>
      </c>
    </row>
    <row r="6887" spans="1:4" x14ac:dyDescent="0.25">
      <c r="A6887">
        <v>10633.50496</v>
      </c>
      <c r="D6887">
        <v>80046</v>
      </c>
    </row>
    <row r="6888" spans="1:4" x14ac:dyDescent="0.25">
      <c r="A6888">
        <v>5450.5734380000004</v>
      </c>
      <c r="D6888">
        <v>76389</v>
      </c>
    </row>
    <row r="6889" spans="1:4" x14ac:dyDescent="0.25">
      <c r="A6889">
        <v>7035.763363</v>
      </c>
      <c r="D6889">
        <v>77235</v>
      </c>
    </row>
    <row r="6890" spans="1:4" x14ac:dyDescent="0.25">
      <c r="A6890">
        <v>8203.2212459999992</v>
      </c>
      <c r="D6890">
        <v>38595</v>
      </c>
    </row>
    <row r="6891" spans="1:4" x14ac:dyDescent="0.25">
      <c r="A6891">
        <v>8714.9221350000007</v>
      </c>
      <c r="D6891">
        <v>0</v>
      </c>
    </row>
    <row r="6892" spans="1:4" x14ac:dyDescent="0.25">
      <c r="A6892">
        <v>3352.9436989999999</v>
      </c>
      <c r="D6892">
        <v>55359</v>
      </c>
    </row>
    <row r="6893" spans="1:4" x14ac:dyDescent="0.25">
      <c r="A6893">
        <v>5017.8514480000003</v>
      </c>
      <c r="D6893">
        <v>79814</v>
      </c>
    </row>
    <row r="6894" spans="1:4" x14ac:dyDescent="0.25">
      <c r="A6894">
        <v>2753.1591939999998</v>
      </c>
      <c r="D6894">
        <v>75277</v>
      </c>
    </row>
    <row r="6895" spans="1:4" x14ac:dyDescent="0.25">
      <c r="A6895">
        <v>2619.3373759999999</v>
      </c>
      <c r="D6895">
        <v>78618</v>
      </c>
    </row>
    <row r="6896" spans="1:4" x14ac:dyDescent="0.25">
      <c r="A6896">
        <v>4867.3782030000002</v>
      </c>
      <c r="D6896">
        <v>20123</v>
      </c>
    </row>
    <row r="6897" spans="1:4" x14ac:dyDescent="0.25">
      <c r="A6897">
        <v>3061.7993980000001</v>
      </c>
      <c r="D6897">
        <v>88362</v>
      </c>
    </row>
    <row r="6898" spans="1:4" x14ac:dyDescent="0.25">
      <c r="A6898">
        <v>3545.4131769999999</v>
      </c>
      <c r="D6898">
        <v>0</v>
      </c>
    </row>
    <row r="6899" spans="1:4" x14ac:dyDescent="0.25">
      <c r="A6899">
        <v>3259.885006</v>
      </c>
      <c r="D6899">
        <v>52782</v>
      </c>
    </row>
    <row r="6900" spans="1:4" x14ac:dyDescent="0.25">
      <c r="A6900">
        <v>5095.4398209999999</v>
      </c>
      <c r="D6900">
        <v>0</v>
      </c>
    </row>
    <row r="6901" spans="1:4" x14ac:dyDescent="0.25">
      <c r="A6901">
        <v>2397.036098</v>
      </c>
      <c r="D6901">
        <v>22283</v>
      </c>
    </row>
    <row r="6902" spans="1:4" x14ac:dyDescent="0.25">
      <c r="A6902">
        <v>7427.5017859999998</v>
      </c>
      <c r="D6902">
        <v>28848</v>
      </c>
    </row>
    <row r="6903" spans="1:4" x14ac:dyDescent="0.25">
      <c r="A6903">
        <v>2510.6332160000002</v>
      </c>
      <c r="D6903">
        <v>0</v>
      </c>
    </row>
    <row r="6904" spans="1:4" x14ac:dyDescent="0.25">
      <c r="A6904">
        <v>2637.6026889999998</v>
      </c>
      <c r="D6904">
        <v>54378</v>
      </c>
    </row>
    <row r="6905" spans="1:4" x14ac:dyDescent="0.25">
      <c r="A6905">
        <v>4969.3576800000001</v>
      </c>
      <c r="D6905">
        <v>21827</v>
      </c>
    </row>
    <row r="6906" spans="1:4" x14ac:dyDescent="0.25">
      <c r="A6906">
        <v>34611.378960000002</v>
      </c>
      <c r="D6906">
        <v>20090</v>
      </c>
    </row>
    <row r="6907" spans="1:4" x14ac:dyDescent="0.25">
      <c r="A6907">
        <v>11618.557129999999</v>
      </c>
      <c r="D6907">
        <v>27750</v>
      </c>
    </row>
    <row r="6908" spans="1:4" x14ac:dyDescent="0.25">
      <c r="A6908">
        <v>4762.5912490000001</v>
      </c>
      <c r="D6908">
        <v>57135</v>
      </c>
    </row>
    <row r="6909" spans="1:4" x14ac:dyDescent="0.25">
      <c r="A6909">
        <v>4879.4429289999998</v>
      </c>
      <c r="D6909">
        <v>58580</v>
      </c>
    </row>
    <row r="6910" spans="1:4" x14ac:dyDescent="0.25">
      <c r="A6910">
        <v>4330.3860199999999</v>
      </c>
      <c r="D6910">
        <v>60475</v>
      </c>
    </row>
    <row r="6911" spans="1:4" x14ac:dyDescent="0.25">
      <c r="A6911">
        <v>9095.0498680000001</v>
      </c>
      <c r="D6911">
        <v>37937</v>
      </c>
    </row>
    <row r="6912" spans="1:4" x14ac:dyDescent="0.25">
      <c r="A6912">
        <v>5524.3103730000003</v>
      </c>
      <c r="D6912">
        <v>70360</v>
      </c>
    </row>
    <row r="6913" spans="1:4" x14ac:dyDescent="0.25">
      <c r="A6913">
        <v>11836.296990000001</v>
      </c>
      <c r="D6913">
        <v>0</v>
      </c>
    </row>
    <row r="6914" spans="1:4" x14ac:dyDescent="0.25">
      <c r="A6914">
        <v>2588.0802130000002</v>
      </c>
      <c r="D6914">
        <v>47509</v>
      </c>
    </row>
    <row r="6915" spans="1:4" x14ac:dyDescent="0.25">
      <c r="A6915">
        <v>7176.5910510000003</v>
      </c>
      <c r="D6915">
        <v>27071</v>
      </c>
    </row>
    <row r="6916" spans="1:4" x14ac:dyDescent="0.25">
      <c r="A6916">
        <v>27890.0576</v>
      </c>
      <c r="D6916">
        <v>46546</v>
      </c>
    </row>
    <row r="6917" spans="1:4" x14ac:dyDescent="0.25">
      <c r="A6917">
        <v>7280.3006420000002</v>
      </c>
      <c r="D6917">
        <v>32627</v>
      </c>
    </row>
    <row r="6918" spans="1:4" x14ac:dyDescent="0.25">
      <c r="A6918">
        <v>2152.081322</v>
      </c>
      <c r="D6918">
        <v>0</v>
      </c>
    </row>
    <row r="6919" spans="1:4" x14ac:dyDescent="0.25">
      <c r="A6919">
        <v>4334.2107910000004</v>
      </c>
      <c r="D6919">
        <v>0</v>
      </c>
    </row>
    <row r="6920" spans="1:4" x14ac:dyDescent="0.25">
      <c r="A6920">
        <v>8630.6961979999996</v>
      </c>
      <c r="D6920">
        <v>0</v>
      </c>
    </row>
    <row r="6921" spans="1:4" x14ac:dyDescent="0.25">
      <c r="A6921">
        <v>4766.9404729999997</v>
      </c>
      <c r="D6921">
        <v>29177</v>
      </c>
    </row>
    <row r="6922" spans="1:4" x14ac:dyDescent="0.25">
      <c r="A6922">
        <v>10439.49667</v>
      </c>
      <c r="D6922">
        <v>88233</v>
      </c>
    </row>
    <row r="6923" spans="1:4" x14ac:dyDescent="0.25">
      <c r="A6923">
        <v>3747.0609810000001</v>
      </c>
      <c r="D6923">
        <v>0</v>
      </c>
    </row>
    <row r="6924" spans="1:4" x14ac:dyDescent="0.25">
      <c r="A6924">
        <v>6617.139741</v>
      </c>
      <c r="D6924">
        <v>0</v>
      </c>
    </row>
    <row r="6925" spans="1:4" x14ac:dyDescent="0.25">
      <c r="A6925">
        <v>3821.819872</v>
      </c>
      <c r="D6925">
        <v>79189</v>
      </c>
    </row>
    <row r="6926" spans="1:4" x14ac:dyDescent="0.25">
      <c r="A6926">
        <v>2863.04871</v>
      </c>
      <c r="D6926">
        <v>41077</v>
      </c>
    </row>
    <row r="6927" spans="1:4" x14ac:dyDescent="0.25">
      <c r="A6927">
        <v>9420.9658550000004</v>
      </c>
      <c r="D6927">
        <v>47048</v>
      </c>
    </row>
    <row r="6928" spans="1:4" x14ac:dyDescent="0.25">
      <c r="A6928">
        <v>8767.6265340000009</v>
      </c>
      <c r="D6928">
        <v>45484</v>
      </c>
    </row>
    <row r="6929" spans="1:4" x14ac:dyDescent="0.25">
      <c r="A6929">
        <v>4571.610619</v>
      </c>
      <c r="D6929">
        <v>79453</v>
      </c>
    </row>
    <row r="6930" spans="1:4" x14ac:dyDescent="0.25">
      <c r="A6930">
        <v>14514.00519</v>
      </c>
      <c r="D6930">
        <v>88753</v>
      </c>
    </row>
    <row r="6931" spans="1:4" x14ac:dyDescent="0.25">
      <c r="A6931">
        <v>2588.4350370000002</v>
      </c>
      <c r="D6931">
        <v>0</v>
      </c>
    </row>
    <row r="6932" spans="1:4" x14ac:dyDescent="0.25">
      <c r="A6932">
        <v>6243.0892469999999</v>
      </c>
      <c r="D6932">
        <v>73945</v>
      </c>
    </row>
    <row r="6933" spans="1:4" x14ac:dyDescent="0.25">
      <c r="A6933">
        <v>2719.5069960000001</v>
      </c>
      <c r="D6933">
        <v>14030</v>
      </c>
    </row>
    <row r="6934" spans="1:4" x14ac:dyDescent="0.25">
      <c r="A6934">
        <v>2719.2609109999999</v>
      </c>
      <c r="D6934">
        <v>81799</v>
      </c>
    </row>
    <row r="6935" spans="1:4" x14ac:dyDescent="0.25">
      <c r="A6935">
        <v>4803.7775069999998</v>
      </c>
      <c r="D6935">
        <v>23634</v>
      </c>
    </row>
    <row r="6936" spans="1:4" x14ac:dyDescent="0.25">
      <c r="A6936">
        <v>2856.948797</v>
      </c>
      <c r="D6936">
        <v>0</v>
      </c>
    </row>
    <row r="6937" spans="1:4" x14ac:dyDescent="0.25">
      <c r="A6937">
        <v>5169.5585510000001</v>
      </c>
      <c r="D6937">
        <v>56334</v>
      </c>
    </row>
    <row r="6938" spans="1:4" x14ac:dyDescent="0.25">
      <c r="A6938">
        <v>4082.7045840000001</v>
      </c>
      <c r="D6938">
        <v>23206</v>
      </c>
    </row>
    <row r="6939" spans="1:4" x14ac:dyDescent="0.25">
      <c r="A6939">
        <v>2959.9500939999998</v>
      </c>
      <c r="D6939">
        <v>28140</v>
      </c>
    </row>
    <row r="6940" spans="1:4" x14ac:dyDescent="0.25">
      <c r="A6940">
        <v>16468.220789999999</v>
      </c>
      <c r="D6940">
        <v>0</v>
      </c>
    </row>
    <row r="6941" spans="1:4" x14ac:dyDescent="0.25">
      <c r="A6941">
        <v>12779.06199</v>
      </c>
      <c r="D6941">
        <v>0</v>
      </c>
    </row>
    <row r="6942" spans="1:4" x14ac:dyDescent="0.25">
      <c r="A6942">
        <v>12168.744919999999</v>
      </c>
      <c r="D6942">
        <v>14973</v>
      </c>
    </row>
    <row r="6943" spans="1:4" x14ac:dyDescent="0.25">
      <c r="A6943">
        <v>6240.6647620000003</v>
      </c>
      <c r="D6943">
        <v>0</v>
      </c>
    </row>
    <row r="6944" spans="1:4" x14ac:dyDescent="0.25">
      <c r="A6944">
        <v>5442.744248</v>
      </c>
      <c r="D6944">
        <v>25884</v>
      </c>
    </row>
    <row r="6945" spans="1:4" x14ac:dyDescent="0.25">
      <c r="A6945">
        <v>3551.7925740000001</v>
      </c>
      <c r="D6945">
        <v>11607</v>
      </c>
    </row>
    <row r="6946" spans="1:4" x14ac:dyDescent="0.25">
      <c r="A6946">
        <v>24138.05975</v>
      </c>
      <c r="D6946">
        <v>53691</v>
      </c>
    </row>
    <row r="6947" spans="1:4" x14ac:dyDescent="0.25">
      <c r="A6947">
        <v>15415.04407</v>
      </c>
      <c r="D6947">
        <v>89464</v>
      </c>
    </row>
    <row r="6948" spans="1:4" x14ac:dyDescent="0.25">
      <c r="A6948">
        <v>5517.1991369999996</v>
      </c>
      <c r="D6948">
        <v>60596</v>
      </c>
    </row>
    <row r="6949" spans="1:4" x14ac:dyDescent="0.25">
      <c r="A6949">
        <v>13448.809730000001</v>
      </c>
      <c r="D6949">
        <v>43720</v>
      </c>
    </row>
    <row r="6950" spans="1:4" x14ac:dyDescent="0.25">
      <c r="A6950">
        <v>6689.0227279999999</v>
      </c>
      <c r="D6950">
        <v>56980</v>
      </c>
    </row>
    <row r="6951" spans="1:4" x14ac:dyDescent="0.25">
      <c r="A6951">
        <v>7222.850848</v>
      </c>
      <c r="D6951">
        <v>0</v>
      </c>
    </row>
    <row r="6952" spans="1:4" x14ac:dyDescent="0.25">
      <c r="A6952">
        <v>4311.4169030000003</v>
      </c>
      <c r="D6952">
        <v>0</v>
      </c>
    </row>
    <row r="6953" spans="1:4" x14ac:dyDescent="0.25">
      <c r="A6953">
        <v>4376.3635919999997</v>
      </c>
      <c r="D6953">
        <v>63774</v>
      </c>
    </row>
    <row r="6954" spans="1:4" x14ac:dyDescent="0.25">
      <c r="A6954">
        <v>10506.93706</v>
      </c>
      <c r="D6954">
        <v>61650</v>
      </c>
    </row>
    <row r="6955" spans="1:4" x14ac:dyDescent="0.25">
      <c r="A6955">
        <v>8667.090494</v>
      </c>
      <c r="D6955">
        <v>31354</v>
      </c>
    </row>
    <row r="6956" spans="1:4" x14ac:dyDescent="0.25">
      <c r="A6956">
        <v>5938.5118920000004</v>
      </c>
      <c r="D6956">
        <v>44190</v>
      </c>
    </row>
    <row r="6957" spans="1:4" x14ac:dyDescent="0.25">
      <c r="A6957">
        <v>15277.47796</v>
      </c>
      <c r="D6957">
        <v>38183</v>
      </c>
    </row>
    <row r="6958" spans="1:4" x14ac:dyDescent="0.25">
      <c r="A6958">
        <v>2551.2266920000002</v>
      </c>
      <c r="D6958">
        <v>79751</v>
      </c>
    </row>
    <row r="6959" spans="1:4" x14ac:dyDescent="0.25">
      <c r="A6959">
        <v>4191.0616300000002</v>
      </c>
      <c r="D6959">
        <v>0</v>
      </c>
    </row>
    <row r="6960" spans="1:4" x14ac:dyDescent="0.25">
      <c r="A6960">
        <v>8161.1704</v>
      </c>
      <c r="D6960">
        <v>12266</v>
      </c>
    </row>
    <row r="6961" spans="1:4" x14ac:dyDescent="0.25">
      <c r="A6961">
        <v>2784.9691849999999</v>
      </c>
      <c r="D6961">
        <v>61807</v>
      </c>
    </row>
    <row r="6962" spans="1:4" x14ac:dyDescent="0.25">
      <c r="A6962">
        <v>10083.48688</v>
      </c>
      <c r="D6962">
        <v>11828</v>
      </c>
    </row>
    <row r="6963" spans="1:4" x14ac:dyDescent="0.25">
      <c r="A6963">
        <v>19363.527429999998</v>
      </c>
      <c r="D6963">
        <v>49945</v>
      </c>
    </row>
    <row r="6964" spans="1:4" x14ac:dyDescent="0.25">
      <c r="A6964">
        <v>7154.0943040000002</v>
      </c>
      <c r="D6964">
        <v>28204</v>
      </c>
    </row>
    <row r="6965" spans="1:4" x14ac:dyDescent="0.25">
      <c r="A6965">
        <v>8779.0905519999997</v>
      </c>
      <c r="D6965">
        <v>54726</v>
      </c>
    </row>
    <row r="6966" spans="1:4" x14ac:dyDescent="0.25">
      <c r="A6966">
        <v>2731.3991700000001</v>
      </c>
      <c r="D6966">
        <v>43386</v>
      </c>
    </row>
    <row r="6967" spans="1:4" x14ac:dyDescent="0.25">
      <c r="A6967">
        <v>7429.0791939999999</v>
      </c>
      <c r="D6967">
        <v>0</v>
      </c>
    </row>
    <row r="6968" spans="1:4" x14ac:dyDescent="0.25">
      <c r="A6968">
        <v>2616.6139029999999</v>
      </c>
      <c r="D6968">
        <v>72302</v>
      </c>
    </row>
    <row r="6969" spans="1:4" x14ac:dyDescent="0.25">
      <c r="A6969">
        <v>8044.8723929999996</v>
      </c>
      <c r="D6969">
        <v>71391</v>
      </c>
    </row>
    <row r="6970" spans="1:4" x14ac:dyDescent="0.25">
      <c r="A6970">
        <v>2534.3064429999999</v>
      </c>
      <c r="D6970">
        <v>21606</v>
      </c>
    </row>
    <row r="6971" spans="1:4" x14ac:dyDescent="0.25">
      <c r="A6971">
        <v>10014.029549999999</v>
      </c>
      <c r="D6971">
        <v>74489</v>
      </c>
    </row>
    <row r="6972" spans="1:4" x14ac:dyDescent="0.25">
      <c r="A6972">
        <v>4745.1817639999999</v>
      </c>
      <c r="D6972">
        <v>50549</v>
      </c>
    </row>
    <row r="6973" spans="1:4" x14ac:dyDescent="0.25">
      <c r="A6973">
        <v>14040.964760000001</v>
      </c>
      <c r="D6973">
        <v>0</v>
      </c>
    </row>
    <row r="6974" spans="1:4" x14ac:dyDescent="0.25">
      <c r="A6974">
        <v>14635.451580000001</v>
      </c>
      <c r="D6974">
        <v>0</v>
      </c>
    </row>
    <row r="6975" spans="1:4" x14ac:dyDescent="0.25">
      <c r="A6975">
        <v>3885.4564009999999</v>
      </c>
      <c r="D6975">
        <v>0</v>
      </c>
    </row>
    <row r="6976" spans="1:4" x14ac:dyDescent="0.25">
      <c r="A6976">
        <v>5107.1630020000002</v>
      </c>
      <c r="D6976">
        <v>35625</v>
      </c>
    </row>
    <row r="6977" spans="1:4" x14ac:dyDescent="0.25">
      <c r="A6977">
        <v>9384.6545019999994</v>
      </c>
      <c r="D6977">
        <v>25370</v>
      </c>
    </row>
    <row r="6978" spans="1:4" x14ac:dyDescent="0.25">
      <c r="A6978">
        <v>5007.6724249999997</v>
      </c>
      <c r="D6978">
        <v>51523</v>
      </c>
    </row>
    <row r="6979" spans="1:4" x14ac:dyDescent="0.25">
      <c r="A6979">
        <v>49423.795570000002</v>
      </c>
      <c r="D6979">
        <v>85058</v>
      </c>
    </row>
    <row r="6980" spans="1:4" x14ac:dyDescent="0.25">
      <c r="A6980">
        <v>8558.9277230000007</v>
      </c>
      <c r="D6980">
        <v>0</v>
      </c>
    </row>
    <row r="6981" spans="1:4" x14ac:dyDescent="0.25">
      <c r="A6981">
        <v>4892.6286309999996</v>
      </c>
      <c r="D6981">
        <v>27005</v>
      </c>
    </row>
    <row r="6982" spans="1:4" x14ac:dyDescent="0.25">
      <c r="A6982">
        <v>5365.93282</v>
      </c>
      <c r="D6982">
        <v>62808</v>
      </c>
    </row>
    <row r="6983" spans="1:4" x14ac:dyDescent="0.25">
      <c r="A6983">
        <v>5163.8388130000003</v>
      </c>
      <c r="D6983">
        <v>88692</v>
      </c>
    </row>
    <row r="6984" spans="1:4" x14ac:dyDescent="0.25">
      <c r="A6984">
        <v>38055.20953</v>
      </c>
      <c r="D6984">
        <v>0</v>
      </c>
    </row>
    <row r="6985" spans="1:4" x14ac:dyDescent="0.25">
      <c r="A6985">
        <v>7403.4473360000002</v>
      </c>
      <c r="D6985">
        <v>19064</v>
      </c>
    </row>
    <row r="6986" spans="1:4" x14ac:dyDescent="0.25">
      <c r="A6986">
        <v>6051.6374450000003</v>
      </c>
      <c r="D6986">
        <v>0</v>
      </c>
    </row>
    <row r="6987" spans="1:4" x14ac:dyDescent="0.25">
      <c r="A6987">
        <v>7229.3292570000003</v>
      </c>
      <c r="D6987">
        <v>60345</v>
      </c>
    </row>
    <row r="6988" spans="1:4" x14ac:dyDescent="0.25">
      <c r="A6988">
        <v>3300.6070829999999</v>
      </c>
      <c r="D6988">
        <v>59592</v>
      </c>
    </row>
    <row r="6989" spans="1:4" x14ac:dyDescent="0.25">
      <c r="A6989">
        <v>5505.1673920000003</v>
      </c>
      <c r="D6989">
        <v>15648</v>
      </c>
    </row>
    <row r="6990" spans="1:4" x14ac:dyDescent="0.25">
      <c r="A6990">
        <v>4334.0640960000001</v>
      </c>
      <c r="D6990">
        <v>23904</v>
      </c>
    </row>
    <row r="6991" spans="1:4" x14ac:dyDescent="0.25">
      <c r="A6991">
        <v>4349.1042779999998</v>
      </c>
      <c r="D6991">
        <v>90893</v>
      </c>
    </row>
    <row r="6992" spans="1:4" x14ac:dyDescent="0.25">
      <c r="A6992">
        <v>4882.0732429999998</v>
      </c>
      <c r="D6992">
        <v>0</v>
      </c>
    </row>
    <row r="6993" spans="1:4" x14ac:dyDescent="0.25">
      <c r="A6993">
        <v>10114.986209999999</v>
      </c>
      <c r="D6993">
        <v>74001</v>
      </c>
    </row>
    <row r="6994" spans="1:4" x14ac:dyDescent="0.25">
      <c r="A6994">
        <v>5259.7095810000001</v>
      </c>
      <c r="D6994">
        <v>28447</v>
      </c>
    </row>
    <row r="6995" spans="1:4" x14ac:dyDescent="0.25">
      <c r="A6995">
        <v>4013.9455119999998</v>
      </c>
      <c r="D6995">
        <v>56586</v>
      </c>
    </row>
    <row r="6996" spans="1:4" x14ac:dyDescent="0.25">
      <c r="A6996">
        <v>6285.0191789999999</v>
      </c>
      <c r="D6996">
        <v>0</v>
      </c>
    </row>
    <row r="6997" spans="1:4" x14ac:dyDescent="0.25">
      <c r="A6997">
        <v>4518.782768</v>
      </c>
      <c r="D6997">
        <v>19186</v>
      </c>
    </row>
    <row r="6998" spans="1:4" x14ac:dyDescent="0.25">
      <c r="A6998">
        <v>17738.2012</v>
      </c>
      <c r="D6998">
        <v>65348</v>
      </c>
    </row>
    <row r="6999" spans="1:4" x14ac:dyDescent="0.25">
      <c r="A6999">
        <v>6265.3432990000001</v>
      </c>
      <c r="D6999">
        <v>0</v>
      </c>
    </row>
    <row r="7000" spans="1:4" x14ac:dyDescent="0.25">
      <c r="A7000">
        <v>12168.644050000001</v>
      </c>
      <c r="D7000">
        <v>0</v>
      </c>
    </row>
    <row r="7001" spans="1:4" x14ac:dyDescent="0.25">
      <c r="A7001">
        <v>3618.4327549999998</v>
      </c>
      <c r="D7001">
        <v>0</v>
      </c>
    </row>
    <row r="7002" spans="1:4" x14ac:dyDescent="0.25">
      <c r="A7002">
        <v>6474.8264660000004</v>
      </c>
      <c r="D7002">
        <v>0</v>
      </c>
    </row>
    <row r="7003" spans="1:4" x14ac:dyDescent="0.25">
      <c r="A7003">
        <v>5575.1982010000002</v>
      </c>
      <c r="D7003">
        <v>18892</v>
      </c>
    </row>
    <row r="7004" spans="1:4" x14ac:dyDescent="0.25">
      <c r="A7004">
        <v>32144.649570000001</v>
      </c>
      <c r="D7004">
        <v>19066</v>
      </c>
    </row>
    <row r="7005" spans="1:4" x14ac:dyDescent="0.25">
      <c r="A7005">
        <v>8223.1649159999997</v>
      </c>
      <c r="D7005">
        <v>95102</v>
      </c>
    </row>
    <row r="7006" spans="1:4" x14ac:dyDescent="0.25">
      <c r="A7006">
        <v>7462.9262630000003</v>
      </c>
      <c r="D7006">
        <v>70263</v>
      </c>
    </row>
    <row r="7007" spans="1:4" x14ac:dyDescent="0.25">
      <c r="A7007">
        <v>9031.2148589999997</v>
      </c>
      <c r="D7007">
        <v>0</v>
      </c>
    </row>
    <row r="7008" spans="1:4" x14ac:dyDescent="0.25">
      <c r="A7008">
        <v>7028.9400009999999</v>
      </c>
      <c r="D7008">
        <v>18120</v>
      </c>
    </row>
    <row r="7009" spans="1:4" x14ac:dyDescent="0.25">
      <c r="A7009">
        <v>7406.8826120000003</v>
      </c>
      <c r="D7009">
        <v>38169</v>
      </c>
    </row>
    <row r="7010" spans="1:4" x14ac:dyDescent="0.25">
      <c r="A7010">
        <v>7582.1138419999997</v>
      </c>
      <c r="D7010">
        <v>64801</v>
      </c>
    </row>
    <row r="7011" spans="1:4" x14ac:dyDescent="0.25">
      <c r="A7011">
        <v>10719.08467</v>
      </c>
      <c r="D7011">
        <v>86036</v>
      </c>
    </row>
    <row r="7012" spans="1:4" x14ac:dyDescent="0.25">
      <c r="A7012">
        <v>3721.3907129999998</v>
      </c>
      <c r="D7012">
        <v>0</v>
      </c>
    </row>
    <row r="7013" spans="1:4" x14ac:dyDescent="0.25">
      <c r="A7013">
        <v>3528.0442520000001</v>
      </c>
      <c r="D7013">
        <v>31278</v>
      </c>
    </row>
    <row r="7014" spans="1:4" x14ac:dyDescent="0.25">
      <c r="A7014">
        <v>17085.41462</v>
      </c>
      <c r="D7014">
        <v>20053</v>
      </c>
    </row>
    <row r="7015" spans="1:4" x14ac:dyDescent="0.25">
      <c r="A7015">
        <v>11955.395979999999</v>
      </c>
      <c r="D7015">
        <v>71587</v>
      </c>
    </row>
    <row r="7016" spans="1:4" x14ac:dyDescent="0.25">
      <c r="A7016">
        <v>6366.2257749999999</v>
      </c>
      <c r="D7016">
        <v>44368</v>
      </c>
    </row>
    <row r="7017" spans="1:4" x14ac:dyDescent="0.25">
      <c r="A7017">
        <v>4669.2266399999999</v>
      </c>
      <c r="D7017">
        <v>76157</v>
      </c>
    </row>
    <row r="7018" spans="1:4" x14ac:dyDescent="0.25">
      <c r="A7018">
        <v>9100.7314029999998</v>
      </c>
      <c r="D7018">
        <v>59183</v>
      </c>
    </row>
    <row r="7019" spans="1:4" x14ac:dyDescent="0.25">
      <c r="A7019">
        <v>14663.196459999999</v>
      </c>
      <c r="D7019">
        <v>91015</v>
      </c>
    </row>
    <row r="7020" spans="1:4" x14ac:dyDescent="0.25">
      <c r="A7020">
        <v>7529.863445</v>
      </c>
      <c r="D7020">
        <v>52774</v>
      </c>
    </row>
    <row r="7021" spans="1:4" x14ac:dyDescent="0.25">
      <c r="A7021">
        <v>2647.5197410000001</v>
      </c>
      <c r="D7021">
        <v>37876</v>
      </c>
    </row>
    <row r="7022" spans="1:4" x14ac:dyDescent="0.25">
      <c r="A7022">
        <v>8072.2455950000003</v>
      </c>
      <c r="D7022">
        <v>57938</v>
      </c>
    </row>
    <row r="7023" spans="1:4" x14ac:dyDescent="0.25">
      <c r="A7023">
        <v>7644.6841439999998</v>
      </c>
      <c r="D7023">
        <v>26526</v>
      </c>
    </row>
    <row r="7024" spans="1:4" x14ac:dyDescent="0.25">
      <c r="A7024">
        <v>2485.1098959999999</v>
      </c>
      <c r="D7024">
        <v>76608</v>
      </c>
    </row>
    <row r="7025" spans="1:4" x14ac:dyDescent="0.25">
      <c r="A7025">
        <v>13144.49101</v>
      </c>
      <c r="D7025">
        <v>0</v>
      </c>
    </row>
    <row r="7026" spans="1:4" x14ac:dyDescent="0.25">
      <c r="A7026">
        <v>3129.1106989999998</v>
      </c>
      <c r="D7026">
        <v>48056</v>
      </c>
    </row>
    <row r="7027" spans="1:4" x14ac:dyDescent="0.25">
      <c r="A7027">
        <v>8349.5230819999997</v>
      </c>
      <c r="D7027">
        <v>45428</v>
      </c>
    </row>
    <row r="7028" spans="1:4" x14ac:dyDescent="0.25">
      <c r="A7028">
        <v>3241.588659</v>
      </c>
      <c r="D7028">
        <v>89196</v>
      </c>
    </row>
    <row r="7029" spans="1:4" x14ac:dyDescent="0.25">
      <c r="A7029">
        <v>6925.1820459999999</v>
      </c>
      <c r="D7029">
        <v>88893</v>
      </c>
    </row>
    <row r="7030" spans="1:4" x14ac:dyDescent="0.25">
      <c r="A7030">
        <v>5098.8544890000003</v>
      </c>
      <c r="D7030">
        <v>0</v>
      </c>
    </row>
    <row r="7031" spans="1:4" x14ac:dyDescent="0.25">
      <c r="A7031">
        <v>2885.4074420000002</v>
      </c>
      <c r="D7031">
        <v>92722</v>
      </c>
    </row>
    <row r="7032" spans="1:4" x14ac:dyDescent="0.25">
      <c r="A7032">
        <v>5979.7241610000001</v>
      </c>
      <c r="D7032">
        <v>57693</v>
      </c>
    </row>
    <row r="7033" spans="1:4" x14ac:dyDescent="0.25">
      <c r="A7033">
        <v>5416.4135809999998</v>
      </c>
      <c r="D7033">
        <v>53249</v>
      </c>
    </row>
    <row r="7034" spans="1:4" x14ac:dyDescent="0.25">
      <c r="A7034">
        <v>2345.1296940000002</v>
      </c>
      <c r="D7034">
        <v>26304</v>
      </c>
    </row>
    <row r="7035" spans="1:4" x14ac:dyDescent="0.25">
      <c r="A7035">
        <v>12556.953659999999</v>
      </c>
      <c r="D7035">
        <v>0</v>
      </c>
    </row>
    <row r="7036" spans="1:4" x14ac:dyDescent="0.25">
      <c r="A7036">
        <v>2839.2983039999999</v>
      </c>
      <c r="D7036">
        <v>71460</v>
      </c>
    </row>
    <row r="7037" spans="1:4" x14ac:dyDescent="0.25">
      <c r="A7037">
        <v>5595.389905</v>
      </c>
      <c r="D7037">
        <v>74454</v>
      </c>
    </row>
    <row r="7038" spans="1:4" x14ac:dyDescent="0.25">
      <c r="A7038">
        <v>3979.7189859999999</v>
      </c>
      <c r="D7038">
        <v>96413</v>
      </c>
    </row>
    <row r="7039" spans="1:4" x14ac:dyDescent="0.25">
      <c r="A7039">
        <v>10925.82157</v>
      </c>
      <c r="D7039">
        <v>98542</v>
      </c>
    </row>
    <row r="7040" spans="1:4" x14ac:dyDescent="0.25">
      <c r="A7040">
        <v>5669.9745169999997</v>
      </c>
      <c r="D7040">
        <v>43416</v>
      </c>
    </row>
    <row r="7041" spans="1:4" x14ac:dyDescent="0.25">
      <c r="A7041">
        <v>5168.1522759999998</v>
      </c>
      <c r="D7041">
        <v>81182</v>
      </c>
    </row>
    <row r="7042" spans="1:4" x14ac:dyDescent="0.25">
      <c r="A7042">
        <v>2760.4767120000001</v>
      </c>
      <c r="D7042">
        <v>79065</v>
      </c>
    </row>
    <row r="7043" spans="1:4" x14ac:dyDescent="0.25">
      <c r="A7043">
        <v>10382.50368</v>
      </c>
      <c r="D7043">
        <v>11721</v>
      </c>
    </row>
    <row r="7044" spans="1:4" x14ac:dyDescent="0.25">
      <c r="A7044">
        <v>3816.4086550000002</v>
      </c>
      <c r="D7044">
        <v>82414</v>
      </c>
    </row>
    <row r="7045" spans="1:4" x14ac:dyDescent="0.25">
      <c r="A7045">
        <v>11172.499309999999</v>
      </c>
      <c r="D7045">
        <v>14533</v>
      </c>
    </row>
    <row r="7046" spans="1:4" x14ac:dyDescent="0.25">
      <c r="A7046">
        <v>2456.8161270000001</v>
      </c>
      <c r="D7046">
        <v>0</v>
      </c>
    </row>
    <row r="7047" spans="1:4" x14ac:dyDescent="0.25">
      <c r="A7047">
        <v>7480.7136179999998</v>
      </c>
      <c r="D7047">
        <v>52513</v>
      </c>
    </row>
    <row r="7048" spans="1:4" x14ac:dyDescent="0.25">
      <c r="A7048">
        <v>2659.7056499999999</v>
      </c>
      <c r="D7048">
        <v>0</v>
      </c>
    </row>
    <row r="7049" spans="1:4" x14ac:dyDescent="0.25">
      <c r="A7049">
        <v>4626.801093</v>
      </c>
      <c r="D7049">
        <v>79487</v>
      </c>
    </row>
    <row r="7050" spans="1:4" x14ac:dyDescent="0.25">
      <c r="A7050">
        <v>12157.32992</v>
      </c>
      <c r="D7050">
        <v>57449</v>
      </c>
    </row>
    <row r="7051" spans="1:4" x14ac:dyDescent="0.25">
      <c r="A7051">
        <v>4792.5097919999998</v>
      </c>
      <c r="D7051">
        <v>20181</v>
      </c>
    </row>
    <row r="7052" spans="1:4" x14ac:dyDescent="0.25">
      <c r="A7052">
        <v>2821.3520239999998</v>
      </c>
      <c r="D7052">
        <v>73339</v>
      </c>
    </row>
    <row r="7053" spans="1:4" x14ac:dyDescent="0.25">
      <c r="A7053">
        <v>17441.6378</v>
      </c>
      <c r="D7053">
        <v>80969</v>
      </c>
    </row>
    <row r="7054" spans="1:4" x14ac:dyDescent="0.25">
      <c r="A7054">
        <v>4202.6636989999997</v>
      </c>
      <c r="D7054">
        <v>74057</v>
      </c>
    </row>
    <row r="7055" spans="1:4" x14ac:dyDescent="0.25">
      <c r="A7055">
        <v>7851.3494650000002</v>
      </c>
      <c r="D7055">
        <v>32225</v>
      </c>
    </row>
    <row r="7056" spans="1:4" x14ac:dyDescent="0.25">
      <c r="A7056">
        <v>8932.3177529999994</v>
      </c>
      <c r="D7056">
        <v>60909</v>
      </c>
    </row>
    <row r="7057" spans="1:4" x14ac:dyDescent="0.25">
      <c r="A7057">
        <v>5059.9874769999997</v>
      </c>
      <c r="D7057">
        <v>70999</v>
      </c>
    </row>
    <row r="7058" spans="1:4" x14ac:dyDescent="0.25">
      <c r="A7058">
        <v>11196.019270000001</v>
      </c>
      <c r="D7058">
        <v>75457</v>
      </c>
    </row>
    <row r="7059" spans="1:4" x14ac:dyDescent="0.25">
      <c r="A7059">
        <v>4430.5721119999998</v>
      </c>
      <c r="D7059">
        <v>24059</v>
      </c>
    </row>
    <row r="7060" spans="1:4" x14ac:dyDescent="0.25">
      <c r="A7060">
        <v>10330.43794</v>
      </c>
      <c r="D7060">
        <v>56480</v>
      </c>
    </row>
    <row r="7061" spans="1:4" x14ac:dyDescent="0.25">
      <c r="A7061">
        <v>9918.6996600000002</v>
      </c>
      <c r="D7061">
        <v>37586</v>
      </c>
    </row>
    <row r="7062" spans="1:4" x14ac:dyDescent="0.25">
      <c r="A7062">
        <v>5876.3738940000003</v>
      </c>
      <c r="D7062">
        <v>97026</v>
      </c>
    </row>
    <row r="7063" spans="1:4" x14ac:dyDescent="0.25">
      <c r="A7063">
        <v>2734.4391879999998</v>
      </c>
      <c r="D7063">
        <v>54010</v>
      </c>
    </row>
    <row r="7064" spans="1:4" x14ac:dyDescent="0.25">
      <c r="A7064">
        <v>3694.14876</v>
      </c>
      <c r="D7064">
        <v>87485</v>
      </c>
    </row>
    <row r="7065" spans="1:4" x14ac:dyDescent="0.25">
      <c r="A7065">
        <v>9521.6760940000004</v>
      </c>
      <c r="D7065">
        <v>74583</v>
      </c>
    </row>
    <row r="7066" spans="1:4" x14ac:dyDescent="0.25">
      <c r="A7066">
        <v>4377.5327889999999</v>
      </c>
      <c r="D7066">
        <v>0</v>
      </c>
    </row>
    <row r="7067" spans="1:4" x14ac:dyDescent="0.25">
      <c r="A7067">
        <v>6431.7362869999997</v>
      </c>
      <c r="D7067">
        <v>21238</v>
      </c>
    </row>
    <row r="7068" spans="1:4" x14ac:dyDescent="0.25">
      <c r="A7068">
        <v>6722.701247</v>
      </c>
      <c r="D7068">
        <v>0</v>
      </c>
    </row>
    <row r="7069" spans="1:4" x14ac:dyDescent="0.25">
      <c r="A7069">
        <v>2397.036098</v>
      </c>
      <c r="D7069">
        <v>22283</v>
      </c>
    </row>
    <row r="7070" spans="1:4" x14ac:dyDescent="0.25">
      <c r="A7070">
        <v>2393.8133750000002</v>
      </c>
      <c r="D7070">
        <v>58237</v>
      </c>
    </row>
    <row r="7071" spans="1:4" x14ac:dyDescent="0.25">
      <c r="A7071">
        <v>2359.4235990000002</v>
      </c>
      <c r="D7071">
        <v>19864</v>
      </c>
    </row>
    <row r="7072" spans="1:4" x14ac:dyDescent="0.25">
      <c r="A7072">
        <v>4080.81891</v>
      </c>
      <c r="D7072">
        <v>57283</v>
      </c>
    </row>
    <row r="7073" spans="1:4" x14ac:dyDescent="0.25">
      <c r="A7073">
        <v>26999.680990000001</v>
      </c>
      <c r="D7073">
        <v>0</v>
      </c>
    </row>
    <row r="7074" spans="1:4" x14ac:dyDescent="0.25">
      <c r="A7074">
        <v>10914.204460000001</v>
      </c>
      <c r="D7074">
        <v>71656</v>
      </c>
    </row>
    <row r="7075" spans="1:4" x14ac:dyDescent="0.25">
      <c r="A7075">
        <v>3445.8624100000002</v>
      </c>
      <c r="D7075">
        <v>0</v>
      </c>
    </row>
    <row r="7076" spans="1:4" x14ac:dyDescent="0.25">
      <c r="A7076">
        <v>6625.2871699999996</v>
      </c>
      <c r="D7076">
        <v>41460</v>
      </c>
    </row>
    <row r="7077" spans="1:4" x14ac:dyDescent="0.25">
      <c r="A7077">
        <v>20067.403149999998</v>
      </c>
      <c r="D7077">
        <v>85165</v>
      </c>
    </row>
    <row r="7078" spans="1:4" x14ac:dyDescent="0.25">
      <c r="A7078">
        <v>3871.7780090000001</v>
      </c>
      <c r="D7078">
        <v>0</v>
      </c>
    </row>
    <row r="7079" spans="1:4" x14ac:dyDescent="0.25">
      <c r="A7079">
        <v>4171.3001750000003</v>
      </c>
      <c r="D7079">
        <v>36723</v>
      </c>
    </row>
    <row r="7080" spans="1:4" x14ac:dyDescent="0.25">
      <c r="A7080">
        <v>6689.0227279999999</v>
      </c>
      <c r="D7080">
        <v>56980</v>
      </c>
    </row>
    <row r="7081" spans="1:4" x14ac:dyDescent="0.25">
      <c r="A7081">
        <v>9009.2194089999994</v>
      </c>
      <c r="D7081">
        <v>32260</v>
      </c>
    </row>
    <row r="7082" spans="1:4" x14ac:dyDescent="0.25">
      <c r="A7082">
        <v>4974.801539</v>
      </c>
      <c r="D7082">
        <v>75644</v>
      </c>
    </row>
    <row r="7083" spans="1:4" x14ac:dyDescent="0.25">
      <c r="A7083">
        <v>2506.1978519999998</v>
      </c>
      <c r="D7083">
        <v>92056</v>
      </c>
    </row>
    <row r="7084" spans="1:4" x14ac:dyDescent="0.25">
      <c r="A7084">
        <v>4967.5441689999998</v>
      </c>
      <c r="D7084">
        <v>28524</v>
      </c>
    </row>
    <row r="7085" spans="1:4" x14ac:dyDescent="0.25">
      <c r="A7085">
        <v>1918.1197</v>
      </c>
      <c r="D7085">
        <v>0</v>
      </c>
    </row>
    <row r="7086" spans="1:4" x14ac:dyDescent="0.25">
      <c r="A7086">
        <v>3146.0378989999999</v>
      </c>
      <c r="D7086">
        <v>28089</v>
      </c>
    </row>
    <row r="7087" spans="1:4" x14ac:dyDescent="0.25">
      <c r="A7087">
        <v>5963.1740049999999</v>
      </c>
      <c r="D7087">
        <v>87020</v>
      </c>
    </row>
    <row r="7088" spans="1:4" x14ac:dyDescent="0.25">
      <c r="A7088">
        <v>2860.7473850000001</v>
      </c>
      <c r="D7088">
        <v>27907</v>
      </c>
    </row>
    <row r="7089" spans="1:4" x14ac:dyDescent="0.25">
      <c r="A7089">
        <v>2857.1106100000002</v>
      </c>
      <c r="D7089">
        <v>91811</v>
      </c>
    </row>
    <row r="7090" spans="1:4" x14ac:dyDescent="0.25">
      <c r="A7090">
        <v>7630.3464610000001</v>
      </c>
      <c r="D7090">
        <v>0</v>
      </c>
    </row>
    <row r="7091" spans="1:4" x14ac:dyDescent="0.25">
      <c r="A7091">
        <v>5715.7876630000001</v>
      </c>
      <c r="D7091">
        <v>69451</v>
      </c>
    </row>
    <row r="7092" spans="1:4" x14ac:dyDescent="0.25">
      <c r="A7092">
        <v>5113.8990979999999</v>
      </c>
      <c r="D7092">
        <v>92427</v>
      </c>
    </row>
    <row r="7093" spans="1:4" x14ac:dyDescent="0.25">
      <c r="A7093">
        <v>5070.227097</v>
      </c>
      <c r="D7093">
        <v>0</v>
      </c>
    </row>
    <row r="7094" spans="1:4" x14ac:dyDescent="0.25">
      <c r="A7094">
        <v>12036.620510000001</v>
      </c>
      <c r="D7094">
        <v>44428</v>
      </c>
    </row>
    <row r="7095" spans="1:4" x14ac:dyDescent="0.25">
      <c r="A7095">
        <v>8679.79601</v>
      </c>
      <c r="D7095">
        <v>55842</v>
      </c>
    </row>
    <row r="7096" spans="1:4" x14ac:dyDescent="0.25">
      <c r="A7096">
        <v>4911.458509</v>
      </c>
      <c r="D7096">
        <v>52796</v>
      </c>
    </row>
    <row r="7097" spans="1:4" x14ac:dyDescent="0.25">
      <c r="A7097">
        <v>17429.877769999999</v>
      </c>
      <c r="D7097">
        <v>41775</v>
      </c>
    </row>
    <row r="7098" spans="1:4" x14ac:dyDescent="0.25">
      <c r="A7098">
        <v>2396.2192920000002</v>
      </c>
      <c r="D7098">
        <v>0</v>
      </c>
    </row>
    <row r="7099" spans="1:4" x14ac:dyDescent="0.25">
      <c r="A7099">
        <v>5671.9274789999999</v>
      </c>
      <c r="D7099">
        <v>34974</v>
      </c>
    </row>
    <row r="7100" spans="1:4" x14ac:dyDescent="0.25">
      <c r="A7100">
        <v>14413.37774</v>
      </c>
      <c r="D7100">
        <v>56457</v>
      </c>
    </row>
    <row r="7101" spans="1:4" x14ac:dyDescent="0.25">
      <c r="A7101">
        <v>5217.5132869999998</v>
      </c>
      <c r="D7101">
        <v>39854</v>
      </c>
    </row>
    <row r="7102" spans="1:4" x14ac:dyDescent="0.25">
      <c r="A7102">
        <v>2363.295991</v>
      </c>
      <c r="D7102">
        <v>27839</v>
      </c>
    </row>
    <row r="7103" spans="1:4" x14ac:dyDescent="0.25">
      <c r="A7103">
        <v>4655.6058309999999</v>
      </c>
      <c r="D7103">
        <v>88240</v>
      </c>
    </row>
    <row r="7104" spans="1:4" x14ac:dyDescent="0.25">
      <c r="A7104">
        <v>35692.171569999999</v>
      </c>
      <c r="D7104">
        <v>0</v>
      </c>
    </row>
    <row r="7105" spans="1:4" x14ac:dyDescent="0.25">
      <c r="A7105">
        <v>10248.898020000001</v>
      </c>
      <c r="D7105">
        <v>52693</v>
      </c>
    </row>
    <row r="7106" spans="1:4" x14ac:dyDescent="0.25">
      <c r="A7106">
        <v>6897.5058589999999</v>
      </c>
      <c r="D7106">
        <v>65337</v>
      </c>
    </row>
    <row r="7107" spans="1:4" x14ac:dyDescent="0.25">
      <c r="A7107">
        <v>5010.3793100000003</v>
      </c>
      <c r="D7107">
        <v>64014</v>
      </c>
    </row>
    <row r="7108" spans="1:4" x14ac:dyDescent="0.25">
      <c r="A7108">
        <v>4250.2826240000004</v>
      </c>
      <c r="D7108">
        <v>0</v>
      </c>
    </row>
    <row r="7109" spans="1:4" x14ac:dyDescent="0.25">
      <c r="A7109">
        <v>10208.927610000001</v>
      </c>
      <c r="D7109">
        <v>35482</v>
      </c>
    </row>
    <row r="7110" spans="1:4" x14ac:dyDescent="0.25">
      <c r="A7110">
        <v>4961.5749189999997</v>
      </c>
      <c r="D7110">
        <v>20951</v>
      </c>
    </row>
    <row r="7111" spans="1:4" x14ac:dyDescent="0.25">
      <c r="A7111">
        <v>4476.8141599999999</v>
      </c>
      <c r="D7111">
        <v>0</v>
      </c>
    </row>
    <row r="7112" spans="1:4" x14ac:dyDescent="0.25">
      <c r="A7112">
        <v>2755.221411</v>
      </c>
      <c r="D7112">
        <v>39393</v>
      </c>
    </row>
    <row r="7113" spans="1:4" x14ac:dyDescent="0.25">
      <c r="A7113">
        <v>8271.9067990000003</v>
      </c>
      <c r="D7113">
        <v>62912</v>
      </c>
    </row>
    <row r="7114" spans="1:4" x14ac:dyDescent="0.25">
      <c r="A7114">
        <v>5927.3892269999997</v>
      </c>
      <c r="D7114">
        <v>33561</v>
      </c>
    </row>
    <row r="7115" spans="1:4" x14ac:dyDescent="0.25">
      <c r="A7115">
        <v>8548.3041499999999</v>
      </c>
      <c r="D7115">
        <v>53055</v>
      </c>
    </row>
    <row r="7116" spans="1:4" x14ac:dyDescent="0.25">
      <c r="A7116">
        <v>21283.636200000001</v>
      </c>
      <c r="D7116">
        <v>0</v>
      </c>
    </row>
    <row r="7117" spans="1:4" x14ac:dyDescent="0.25">
      <c r="A7117">
        <v>6446.706674</v>
      </c>
      <c r="D7117">
        <v>55037</v>
      </c>
    </row>
    <row r="7118" spans="1:4" x14ac:dyDescent="0.25">
      <c r="A7118">
        <v>4484.2547539999996</v>
      </c>
      <c r="D7118">
        <v>0</v>
      </c>
    </row>
    <row r="7119" spans="1:4" x14ac:dyDescent="0.25">
      <c r="A7119">
        <v>30286.685860000001</v>
      </c>
      <c r="D7119">
        <v>27587</v>
      </c>
    </row>
    <row r="7120" spans="1:4" x14ac:dyDescent="0.25">
      <c r="A7120">
        <v>13840.16012</v>
      </c>
      <c r="D7120">
        <v>29658</v>
      </c>
    </row>
    <row r="7121" spans="1:4" x14ac:dyDescent="0.25">
      <c r="A7121">
        <v>5391.7758439999998</v>
      </c>
      <c r="D7121">
        <v>63633</v>
      </c>
    </row>
    <row r="7122" spans="1:4" x14ac:dyDescent="0.25">
      <c r="A7122">
        <v>3847.352801</v>
      </c>
      <c r="D7122">
        <v>23459</v>
      </c>
    </row>
    <row r="7123" spans="1:4" x14ac:dyDescent="0.25">
      <c r="A7123">
        <v>6369.2623549999998</v>
      </c>
      <c r="D7123">
        <v>34498</v>
      </c>
    </row>
    <row r="7124" spans="1:4" x14ac:dyDescent="0.25">
      <c r="A7124">
        <v>5316.7565999999997</v>
      </c>
      <c r="D7124">
        <v>28559</v>
      </c>
    </row>
    <row r="7125" spans="1:4" x14ac:dyDescent="0.25">
      <c r="A7125">
        <v>5124.2181739999996</v>
      </c>
      <c r="D7125">
        <v>73740</v>
      </c>
    </row>
    <row r="7126" spans="1:4" x14ac:dyDescent="0.25">
      <c r="A7126">
        <v>4151.5513369999999</v>
      </c>
      <c r="D7126">
        <v>0</v>
      </c>
    </row>
    <row r="7127" spans="1:4" x14ac:dyDescent="0.25">
      <c r="A7127">
        <v>2594.9059440000001</v>
      </c>
      <c r="D7127">
        <v>25925</v>
      </c>
    </row>
    <row r="7128" spans="1:4" x14ac:dyDescent="0.25">
      <c r="A7128">
        <v>5763.2654240000002</v>
      </c>
      <c r="D7128">
        <v>31725</v>
      </c>
    </row>
    <row r="7129" spans="1:4" x14ac:dyDescent="0.25">
      <c r="A7129">
        <v>18370.570039999999</v>
      </c>
      <c r="D7129">
        <v>49659</v>
      </c>
    </row>
    <row r="7130" spans="1:4" x14ac:dyDescent="0.25">
      <c r="A7130">
        <v>21923.122719999999</v>
      </c>
      <c r="D7130">
        <v>81197</v>
      </c>
    </row>
    <row r="7131" spans="1:4" x14ac:dyDescent="0.25">
      <c r="A7131">
        <v>10546.65545</v>
      </c>
      <c r="D7131">
        <v>43922</v>
      </c>
    </row>
    <row r="7132" spans="1:4" x14ac:dyDescent="0.25">
      <c r="A7132">
        <v>8388.7170110000006</v>
      </c>
      <c r="D7132">
        <v>87123</v>
      </c>
    </row>
    <row r="7133" spans="1:4" x14ac:dyDescent="0.25">
      <c r="A7133">
        <v>7188.6072629999999</v>
      </c>
      <c r="D7133">
        <v>0</v>
      </c>
    </row>
    <row r="7134" spans="1:4" x14ac:dyDescent="0.25">
      <c r="A7134">
        <v>3238.9295240000001</v>
      </c>
      <c r="D7134">
        <v>68745</v>
      </c>
    </row>
    <row r="7135" spans="1:4" x14ac:dyDescent="0.25">
      <c r="A7135">
        <v>10960.936669999999</v>
      </c>
      <c r="D7135">
        <v>29815</v>
      </c>
    </row>
    <row r="7136" spans="1:4" x14ac:dyDescent="0.25">
      <c r="A7136">
        <v>2660.9316629999998</v>
      </c>
      <c r="D7136">
        <v>53333</v>
      </c>
    </row>
    <row r="7137" spans="1:4" x14ac:dyDescent="0.25">
      <c r="A7137">
        <v>2004.350666</v>
      </c>
      <c r="D7137">
        <v>0</v>
      </c>
    </row>
    <row r="7138" spans="1:4" x14ac:dyDescent="0.25">
      <c r="A7138">
        <v>15483.529860000001</v>
      </c>
      <c r="D7138">
        <v>24661</v>
      </c>
    </row>
    <row r="7139" spans="1:4" x14ac:dyDescent="0.25">
      <c r="A7139">
        <v>8940.5792779999992</v>
      </c>
      <c r="D7139">
        <v>95351</v>
      </c>
    </row>
    <row r="7140" spans="1:4" x14ac:dyDescent="0.25">
      <c r="A7140">
        <v>5083.7895239999998</v>
      </c>
      <c r="D7140">
        <v>62088</v>
      </c>
    </row>
    <row r="7141" spans="1:4" x14ac:dyDescent="0.25">
      <c r="A7141">
        <v>9031.2148589999997</v>
      </c>
      <c r="D7141">
        <v>0</v>
      </c>
    </row>
    <row r="7142" spans="1:4" x14ac:dyDescent="0.25">
      <c r="A7142">
        <v>32098.322090000001</v>
      </c>
      <c r="D7142">
        <v>31503</v>
      </c>
    </row>
    <row r="7143" spans="1:4" x14ac:dyDescent="0.25">
      <c r="A7143">
        <v>22332.439460000001</v>
      </c>
      <c r="D7143">
        <v>49078</v>
      </c>
    </row>
    <row r="7144" spans="1:4" x14ac:dyDescent="0.25">
      <c r="A7144">
        <v>8560.1623839999993</v>
      </c>
      <c r="D7144">
        <v>28120</v>
      </c>
    </row>
    <row r="7145" spans="1:4" x14ac:dyDescent="0.25">
      <c r="A7145">
        <v>7714.623619</v>
      </c>
      <c r="D7145">
        <v>0</v>
      </c>
    </row>
    <row r="7146" spans="1:4" x14ac:dyDescent="0.25">
      <c r="A7146">
        <v>2936.9936950000001</v>
      </c>
      <c r="D7146">
        <v>44369</v>
      </c>
    </row>
    <row r="7147" spans="1:4" x14ac:dyDescent="0.25">
      <c r="A7147">
        <v>5112.1047870000002</v>
      </c>
      <c r="D7147">
        <v>15131</v>
      </c>
    </row>
    <row r="7148" spans="1:4" x14ac:dyDescent="0.25">
      <c r="A7148">
        <v>5119.9014120000002</v>
      </c>
      <c r="D7148">
        <v>26890</v>
      </c>
    </row>
    <row r="7149" spans="1:4" x14ac:dyDescent="0.25">
      <c r="A7149">
        <v>2494.8695280000002</v>
      </c>
      <c r="D7149">
        <v>45855</v>
      </c>
    </row>
    <row r="7150" spans="1:4" x14ac:dyDescent="0.25">
      <c r="A7150">
        <v>23594.680199999999</v>
      </c>
      <c r="D7150">
        <v>76358</v>
      </c>
    </row>
    <row r="7151" spans="1:4" x14ac:dyDescent="0.25">
      <c r="A7151">
        <v>5656.2034640000002</v>
      </c>
      <c r="D7151">
        <v>45586</v>
      </c>
    </row>
    <row r="7152" spans="1:4" x14ac:dyDescent="0.25">
      <c r="A7152">
        <v>15673.136210000001</v>
      </c>
      <c r="D7152">
        <v>43267</v>
      </c>
    </row>
    <row r="7153" spans="1:4" x14ac:dyDescent="0.25">
      <c r="A7153">
        <v>8509.4539449999993</v>
      </c>
      <c r="D7153">
        <v>0</v>
      </c>
    </row>
    <row r="7154" spans="1:4" x14ac:dyDescent="0.25">
      <c r="A7154">
        <v>6418.2487099999998</v>
      </c>
      <c r="D7154">
        <v>46648</v>
      </c>
    </row>
    <row r="7155" spans="1:4" x14ac:dyDescent="0.25">
      <c r="A7155">
        <v>3055.7011299999999</v>
      </c>
      <c r="D7155">
        <v>42406</v>
      </c>
    </row>
    <row r="7156" spans="1:4" x14ac:dyDescent="0.25">
      <c r="A7156">
        <v>5746.0559300000004</v>
      </c>
      <c r="D7156">
        <v>50798</v>
      </c>
    </row>
    <row r="7157" spans="1:4" x14ac:dyDescent="0.25">
      <c r="A7157">
        <v>23594.680199999999</v>
      </c>
      <c r="D7157">
        <v>76358</v>
      </c>
    </row>
    <row r="7158" spans="1:4" x14ac:dyDescent="0.25">
      <c r="A7158">
        <v>6005.8473750000003</v>
      </c>
      <c r="D7158">
        <v>13528</v>
      </c>
    </row>
    <row r="7159" spans="1:4" x14ac:dyDescent="0.25">
      <c r="A7159">
        <v>5028.839465</v>
      </c>
      <c r="D7159">
        <v>0</v>
      </c>
    </row>
    <row r="7160" spans="1:4" x14ac:dyDescent="0.25">
      <c r="A7160">
        <v>3409.6773920000001</v>
      </c>
      <c r="D7160">
        <v>85023</v>
      </c>
    </row>
    <row r="7161" spans="1:4" x14ac:dyDescent="0.25">
      <c r="A7161">
        <v>4348.1391729999996</v>
      </c>
      <c r="D7161">
        <v>0</v>
      </c>
    </row>
    <row r="7162" spans="1:4" x14ac:dyDescent="0.25">
      <c r="A7162">
        <v>8337.1941929999994</v>
      </c>
      <c r="D7162">
        <v>74460</v>
      </c>
    </row>
    <row r="7163" spans="1:4" x14ac:dyDescent="0.25">
      <c r="A7163">
        <v>2346.6753779999999</v>
      </c>
      <c r="D7163">
        <v>22932</v>
      </c>
    </row>
    <row r="7164" spans="1:4" x14ac:dyDescent="0.25">
      <c r="A7164">
        <v>4991.0353690000002</v>
      </c>
      <c r="D7164">
        <v>54189</v>
      </c>
    </row>
    <row r="7165" spans="1:4" x14ac:dyDescent="0.25">
      <c r="A7165">
        <v>2879.505701</v>
      </c>
      <c r="D7165">
        <v>42247</v>
      </c>
    </row>
    <row r="7166" spans="1:4" x14ac:dyDescent="0.25">
      <c r="A7166">
        <v>3482.0382450000002</v>
      </c>
      <c r="D7166">
        <v>0</v>
      </c>
    </row>
    <row r="7167" spans="1:4" x14ac:dyDescent="0.25">
      <c r="A7167">
        <v>8216.3919029999997</v>
      </c>
      <c r="D7167">
        <v>0</v>
      </c>
    </row>
    <row r="7168" spans="1:4" x14ac:dyDescent="0.25">
      <c r="A7168">
        <v>3155.4556200000002</v>
      </c>
      <c r="D7168">
        <v>36706</v>
      </c>
    </row>
    <row r="7169" spans="1:4" x14ac:dyDescent="0.25">
      <c r="A7169">
        <v>5292.2020920000004</v>
      </c>
      <c r="D7169">
        <v>67899</v>
      </c>
    </row>
    <row r="7170" spans="1:4" x14ac:dyDescent="0.25">
      <c r="A7170">
        <v>6553.9434570000003</v>
      </c>
      <c r="D7170">
        <v>0</v>
      </c>
    </row>
    <row r="7171" spans="1:4" x14ac:dyDescent="0.25">
      <c r="A7171">
        <v>7618.4420449999998</v>
      </c>
      <c r="D7171">
        <v>41900</v>
      </c>
    </row>
    <row r="7172" spans="1:4" x14ac:dyDescent="0.25">
      <c r="A7172">
        <v>24610.780849999999</v>
      </c>
      <c r="D7172">
        <v>72786</v>
      </c>
    </row>
    <row r="7173" spans="1:4" x14ac:dyDescent="0.25">
      <c r="A7173">
        <v>3142.8116100000002</v>
      </c>
      <c r="D7173">
        <v>60108</v>
      </c>
    </row>
    <row r="7174" spans="1:4" x14ac:dyDescent="0.25">
      <c r="A7174">
        <v>32021.40422</v>
      </c>
      <c r="D7174">
        <v>31433</v>
      </c>
    </row>
    <row r="7175" spans="1:4" x14ac:dyDescent="0.25">
      <c r="A7175">
        <v>5096.7001810000002</v>
      </c>
      <c r="D7175">
        <v>27940</v>
      </c>
    </row>
    <row r="7176" spans="1:4" x14ac:dyDescent="0.25">
      <c r="A7176">
        <v>4889.6096950000001</v>
      </c>
      <c r="D7176">
        <v>51246</v>
      </c>
    </row>
    <row r="7177" spans="1:4" x14ac:dyDescent="0.25">
      <c r="A7177">
        <v>5112.5703110000004</v>
      </c>
      <c r="D7177">
        <v>56587</v>
      </c>
    </row>
    <row r="7178" spans="1:4" x14ac:dyDescent="0.25">
      <c r="A7178">
        <v>2725.3229489999999</v>
      </c>
      <c r="D7178">
        <v>45025</v>
      </c>
    </row>
    <row r="7179" spans="1:4" x14ac:dyDescent="0.25">
      <c r="A7179">
        <v>9780.8523370000003</v>
      </c>
      <c r="D7179">
        <v>0</v>
      </c>
    </row>
    <row r="7180" spans="1:4" x14ac:dyDescent="0.25">
      <c r="A7180">
        <v>15042.576580000001</v>
      </c>
      <c r="D7180">
        <v>22799</v>
      </c>
    </row>
    <row r="7181" spans="1:4" x14ac:dyDescent="0.25">
      <c r="A7181">
        <v>5308.2917520000001</v>
      </c>
      <c r="D7181">
        <v>82601</v>
      </c>
    </row>
    <row r="7182" spans="1:4" x14ac:dyDescent="0.25">
      <c r="A7182">
        <v>19160.989939999999</v>
      </c>
      <c r="D7182">
        <v>22705</v>
      </c>
    </row>
    <row r="7183" spans="1:4" x14ac:dyDescent="0.25">
      <c r="A7183">
        <v>3324.5517759999998</v>
      </c>
      <c r="D7183">
        <v>0</v>
      </c>
    </row>
    <row r="7184" spans="1:4" x14ac:dyDescent="0.25">
      <c r="A7184">
        <v>3791.5499719999998</v>
      </c>
      <c r="D7184">
        <v>41212</v>
      </c>
    </row>
    <row r="7185" spans="1:4" x14ac:dyDescent="0.25">
      <c r="A7185">
        <v>7600.0349980000001</v>
      </c>
      <c r="D7185">
        <v>0</v>
      </c>
    </row>
    <row r="7186" spans="1:4" x14ac:dyDescent="0.25">
      <c r="A7186">
        <v>6950.100195</v>
      </c>
      <c r="D7186">
        <v>21687</v>
      </c>
    </row>
    <row r="7187" spans="1:4" x14ac:dyDescent="0.25">
      <c r="A7187">
        <v>4605.0366459999996</v>
      </c>
      <c r="D7187">
        <v>22571</v>
      </c>
    </row>
    <row r="7188" spans="1:4" x14ac:dyDescent="0.25">
      <c r="A7188">
        <v>5864.3818250000004</v>
      </c>
      <c r="D7188">
        <v>72032</v>
      </c>
    </row>
    <row r="7189" spans="1:4" x14ac:dyDescent="0.25">
      <c r="A7189">
        <v>15374.18296</v>
      </c>
      <c r="D7189">
        <v>42570</v>
      </c>
    </row>
    <row r="7190" spans="1:4" x14ac:dyDescent="0.25">
      <c r="A7190">
        <v>3230.576665</v>
      </c>
      <c r="D7190">
        <v>62873</v>
      </c>
    </row>
    <row r="7191" spans="1:4" x14ac:dyDescent="0.25">
      <c r="A7191">
        <v>9294.5495100000007</v>
      </c>
      <c r="D7191">
        <v>21370</v>
      </c>
    </row>
    <row r="7192" spans="1:4" x14ac:dyDescent="0.25">
      <c r="A7192">
        <v>2504.871709</v>
      </c>
      <c r="D7192">
        <v>66081</v>
      </c>
    </row>
    <row r="7193" spans="1:4" x14ac:dyDescent="0.25">
      <c r="A7193">
        <v>7081.6909740000001</v>
      </c>
      <c r="D7193">
        <v>93854</v>
      </c>
    </row>
    <row r="7194" spans="1:4" x14ac:dyDescent="0.25">
      <c r="A7194">
        <v>9560.0492269999995</v>
      </c>
      <c r="D7194">
        <v>19429</v>
      </c>
    </row>
    <row r="7195" spans="1:4" x14ac:dyDescent="0.25">
      <c r="A7195">
        <v>6756.0627910000003</v>
      </c>
      <c r="D7195">
        <v>46879</v>
      </c>
    </row>
    <row r="7196" spans="1:4" x14ac:dyDescent="0.25">
      <c r="A7196">
        <v>5290.6663310000004</v>
      </c>
      <c r="D7196">
        <v>36791</v>
      </c>
    </row>
    <row r="7197" spans="1:4" x14ac:dyDescent="0.25">
      <c r="A7197">
        <v>8391.1334549999992</v>
      </c>
      <c r="D7197">
        <v>40211</v>
      </c>
    </row>
    <row r="7198" spans="1:4" x14ac:dyDescent="0.25">
      <c r="A7198">
        <v>21151.232800000002</v>
      </c>
      <c r="D7198">
        <v>48642</v>
      </c>
    </row>
    <row r="7199" spans="1:4" x14ac:dyDescent="0.25">
      <c r="A7199">
        <v>9264.3276600000008</v>
      </c>
      <c r="D7199">
        <v>69063</v>
      </c>
    </row>
    <row r="7200" spans="1:4" x14ac:dyDescent="0.25">
      <c r="A7200">
        <v>2853.6003470000001</v>
      </c>
      <c r="D7200">
        <v>87455</v>
      </c>
    </row>
    <row r="7201" spans="1:4" x14ac:dyDescent="0.25">
      <c r="A7201">
        <v>6245.4435679999997</v>
      </c>
      <c r="D7201">
        <v>80101</v>
      </c>
    </row>
    <row r="7202" spans="1:4" x14ac:dyDescent="0.25">
      <c r="A7202">
        <v>2129.0630550000001</v>
      </c>
      <c r="D7202">
        <v>0</v>
      </c>
    </row>
    <row r="7203" spans="1:4" x14ac:dyDescent="0.25">
      <c r="A7203">
        <v>14789.618049999999</v>
      </c>
      <c r="D7203">
        <v>51817</v>
      </c>
    </row>
    <row r="7204" spans="1:4" x14ac:dyDescent="0.25">
      <c r="A7204">
        <v>5324.3878599999998</v>
      </c>
      <c r="D7204">
        <v>31561</v>
      </c>
    </row>
    <row r="7205" spans="1:4" x14ac:dyDescent="0.25">
      <c r="A7205">
        <v>2862.7290739999999</v>
      </c>
      <c r="D7205">
        <v>64640</v>
      </c>
    </row>
    <row r="7206" spans="1:4" x14ac:dyDescent="0.25">
      <c r="A7206">
        <v>8614.6860039999992</v>
      </c>
      <c r="D7206">
        <v>64220</v>
      </c>
    </row>
    <row r="7207" spans="1:4" x14ac:dyDescent="0.25">
      <c r="A7207">
        <v>4931.503095</v>
      </c>
      <c r="D7207">
        <v>33580</v>
      </c>
    </row>
    <row r="7208" spans="1:4" x14ac:dyDescent="0.25">
      <c r="A7208">
        <v>4642.0201280000001</v>
      </c>
      <c r="D7208">
        <v>0</v>
      </c>
    </row>
    <row r="7209" spans="1:4" x14ac:dyDescent="0.25">
      <c r="A7209">
        <v>21423.63723</v>
      </c>
      <c r="D7209">
        <v>0</v>
      </c>
    </row>
    <row r="7210" spans="1:4" x14ac:dyDescent="0.25">
      <c r="A7210">
        <v>4858.0671249999996</v>
      </c>
      <c r="D7210">
        <v>0</v>
      </c>
    </row>
    <row r="7211" spans="1:4" x14ac:dyDescent="0.25">
      <c r="A7211">
        <v>5261.1018629999999</v>
      </c>
      <c r="D7211">
        <v>43318</v>
      </c>
    </row>
    <row r="7212" spans="1:4" x14ac:dyDescent="0.25">
      <c r="A7212">
        <v>3274.037562</v>
      </c>
      <c r="D7212">
        <v>83869</v>
      </c>
    </row>
    <row r="7213" spans="1:4" x14ac:dyDescent="0.25">
      <c r="A7213">
        <v>6134.3877899999998</v>
      </c>
      <c r="D7213">
        <v>43875</v>
      </c>
    </row>
    <row r="7214" spans="1:4" x14ac:dyDescent="0.25">
      <c r="A7214">
        <v>3690.6989159999998</v>
      </c>
      <c r="D7214">
        <v>59016</v>
      </c>
    </row>
    <row r="7215" spans="1:4" x14ac:dyDescent="0.25">
      <c r="A7215">
        <v>2776.7727340000001</v>
      </c>
      <c r="D7215">
        <v>70793</v>
      </c>
    </row>
    <row r="7216" spans="1:4" x14ac:dyDescent="0.25">
      <c r="A7216">
        <v>10972.067779999999</v>
      </c>
      <c r="D7216">
        <v>24164</v>
      </c>
    </row>
    <row r="7217" spans="1:4" x14ac:dyDescent="0.25">
      <c r="A7217">
        <v>4177.6662550000001</v>
      </c>
      <c r="D7217">
        <v>29133</v>
      </c>
    </row>
    <row r="7218" spans="1:4" x14ac:dyDescent="0.25">
      <c r="A7218">
        <v>5838.8991500000002</v>
      </c>
      <c r="D7218">
        <v>81082</v>
      </c>
    </row>
    <row r="7219" spans="1:4" x14ac:dyDescent="0.25">
      <c r="A7219">
        <v>6462.22199</v>
      </c>
      <c r="D7219">
        <v>0</v>
      </c>
    </row>
    <row r="7220" spans="1:4" x14ac:dyDescent="0.25">
      <c r="A7220">
        <v>5109.5007900000001</v>
      </c>
      <c r="D7220">
        <v>21277</v>
      </c>
    </row>
    <row r="7221" spans="1:4" x14ac:dyDescent="0.25">
      <c r="A7221">
        <v>8278.7165669999995</v>
      </c>
      <c r="D7221">
        <v>16924</v>
      </c>
    </row>
    <row r="7222" spans="1:4" x14ac:dyDescent="0.25">
      <c r="A7222">
        <v>8682.2346529999995</v>
      </c>
      <c r="D7222">
        <v>10540</v>
      </c>
    </row>
    <row r="7223" spans="1:4" x14ac:dyDescent="0.25">
      <c r="A7223">
        <v>9415.9017070000009</v>
      </c>
      <c r="D7223">
        <v>0</v>
      </c>
    </row>
    <row r="7224" spans="1:4" x14ac:dyDescent="0.25">
      <c r="A7224">
        <v>3230.576665</v>
      </c>
      <c r="D7224">
        <v>62873</v>
      </c>
    </row>
    <row r="7225" spans="1:4" x14ac:dyDescent="0.25">
      <c r="A7225">
        <v>17019.192899999998</v>
      </c>
      <c r="D7225">
        <v>98623</v>
      </c>
    </row>
    <row r="7226" spans="1:4" x14ac:dyDescent="0.25">
      <c r="A7226">
        <v>2647.5197410000001</v>
      </c>
      <c r="D7226">
        <v>37876</v>
      </c>
    </row>
    <row r="7227" spans="1:4" x14ac:dyDescent="0.25">
      <c r="A7227">
        <v>12883.11573</v>
      </c>
      <c r="D7227">
        <v>77469</v>
      </c>
    </row>
    <row r="7228" spans="1:4" x14ac:dyDescent="0.25">
      <c r="A7228">
        <v>20930.052169999999</v>
      </c>
      <c r="D7228">
        <v>30535</v>
      </c>
    </row>
    <row r="7229" spans="1:4" x14ac:dyDescent="0.25">
      <c r="A7229">
        <v>4814.3505560000003</v>
      </c>
      <c r="D7229">
        <v>0</v>
      </c>
    </row>
    <row r="7230" spans="1:4" x14ac:dyDescent="0.25">
      <c r="A7230">
        <v>4836.8921719999998</v>
      </c>
      <c r="D7230">
        <v>39310</v>
      </c>
    </row>
    <row r="7231" spans="1:4" x14ac:dyDescent="0.25">
      <c r="A7231">
        <v>18745.395919999999</v>
      </c>
      <c r="D7231">
        <v>27229</v>
      </c>
    </row>
    <row r="7232" spans="1:4" x14ac:dyDescent="0.25">
      <c r="A7232">
        <v>17367.526119999999</v>
      </c>
      <c r="D7232">
        <v>41418</v>
      </c>
    </row>
    <row r="7233" spans="1:4" x14ac:dyDescent="0.25">
      <c r="A7233">
        <v>9012.9221379999999</v>
      </c>
      <c r="D7233">
        <v>67840</v>
      </c>
    </row>
    <row r="7234" spans="1:4" x14ac:dyDescent="0.25">
      <c r="A7234">
        <v>5871.6070220000001</v>
      </c>
      <c r="D7234">
        <v>0</v>
      </c>
    </row>
    <row r="7235" spans="1:4" x14ac:dyDescent="0.25">
      <c r="A7235">
        <v>5926.7293790000003</v>
      </c>
      <c r="D7235">
        <v>23091</v>
      </c>
    </row>
    <row r="7236" spans="1:4" x14ac:dyDescent="0.25">
      <c r="A7236">
        <v>5453.7091719999999</v>
      </c>
      <c r="D7236">
        <v>69468</v>
      </c>
    </row>
    <row r="7237" spans="1:4" x14ac:dyDescent="0.25">
      <c r="A7237">
        <v>9106.8677489999991</v>
      </c>
      <c r="D7237">
        <v>74143</v>
      </c>
    </row>
    <row r="7238" spans="1:4" x14ac:dyDescent="0.25">
      <c r="A7238">
        <v>5013.1364290000001</v>
      </c>
      <c r="D7238">
        <v>65165</v>
      </c>
    </row>
    <row r="7239" spans="1:4" x14ac:dyDescent="0.25">
      <c r="A7239">
        <v>6672.0562799999998</v>
      </c>
      <c r="D7239">
        <v>50537</v>
      </c>
    </row>
    <row r="7240" spans="1:4" x14ac:dyDescent="0.25">
      <c r="A7240">
        <v>6521.368813</v>
      </c>
      <c r="D7240">
        <v>72608</v>
      </c>
    </row>
    <row r="7241" spans="1:4" x14ac:dyDescent="0.25">
      <c r="A7241">
        <v>13024.22378</v>
      </c>
      <c r="D7241">
        <v>26312</v>
      </c>
    </row>
    <row r="7242" spans="1:4" x14ac:dyDescent="0.25">
      <c r="A7242">
        <v>2748.8000670000001</v>
      </c>
      <c r="D7242">
        <v>56900</v>
      </c>
    </row>
    <row r="7243" spans="1:4" x14ac:dyDescent="0.25">
      <c r="A7243">
        <v>2803.5960799999998</v>
      </c>
      <c r="D7243">
        <v>60707</v>
      </c>
    </row>
    <row r="7244" spans="1:4" x14ac:dyDescent="0.25">
      <c r="A7244">
        <v>7231.0007880000003</v>
      </c>
      <c r="D7244">
        <v>67276</v>
      </c>
    </row>
    <row r="7245" spans="1:4" x14ac:dyDescent="0.25">
      <c r="A7245">
        <v>8329.2862540000006</v>
      </c>
      <c r="D7245">
        <v>30865</v>
      </c>
    </row>
    <row r="7246" spans="1:4" x14ac:dyDescent="0.25">
      <c r="A7246">
        <v>4626.801093</v>
      </c>
      <c r="D7246">
        <v>79487</v>
      </c>
    </row>
    <row r="7247" spans="1:4" x14ac:dyDescent="0.25">
      <c r="A7247">
        <v>6265.3432990000001</v>
      </c>
      <c r="D7247">
        <v>0</v>
      </c>
    </row>
    <row r="7248" spans="1:4" x14ac:dyDescent="0.25">
      <c r="A7248">
        <v>4504.1632900000004</v>
      </c>
      <c r="D7248">
        <v>0</v>
      </c>
    </row>
    <row r="7249" spans="1:4" x14ac:dyDescent="0.25">
      <c r="A7249">
        <v>11533.477220000001</v>
      </c>
      <c r="D7249">
        <v>41098</v>
      </c>
    </row>
    <row r="7250" spans="1:4" x14ac:dyDescent="0.25">
      <c r="A7250">
        <v>5349.996572</v>
      </c>
      <c r="D7250">
        <v>89158</v>
      </c>
    </row>
    <row r="7251" spans="1:4" x14ac:dyDescent="0.25">
      <c r="A7251">
        <v>2855.6877049999998</v>
      </c>
      <c r="D7251">
        <v>99612</v>
      </c>
    </row>
    <row r="7252" spans="1:4" x14ac:dyDescent="0.25">
      <c r="A7252">
        <v>6601.6112990000001</v>
      </c>
      <c r="D7252">
        <v>0</v>
      </c>
    </row>
    <row r="7253" spans="1:4" x14ac:dyDescent="0.25">
      <c r="A7253">
        <v>3470.1778159999999</v>
      </c>
      <c r="D7253">
        <v>94885</v>
      </c>
    </row>
    <row r="7254" spans="1:4" x14ac:dyDescent="0.25">
      <c r="A7254">
        <v>5895.1063860000004</v>
      </c>
      <c r="D7254">
        <v>78352</v>
      </c>
    </row>
    <row r="7255" spans="1:4" x14ac:dyDescent="0.25">
      <c r="A7255">
        <v>5065.9356079999998</v>
      </c>
      <c r="D7255">
        <v>43460</v>
      </c>
    </row>
    <row r="7256" spans="1:4" x14ac:dyDescent="0.25">
      <c r="A7256">
        <v>41787.903429999998</v>
      </c>
      <c r="D7256">
        <v>46587</v>
      </c>
    </row>
    <row r="7257" spans="1:4" x14ac:dyDescent="0.25">
      <c r="A7257">
        <v>4882.2867139999998</v>
      </c>
      <c r="D7257">
        <v>21236</v>
      </c>
    </row>
    <row r="7258" spans="1:4" x14ac:dyDescent="0.25">
      <c r="A7258">
        <v>3837.615029</v>
      </c>
      <c r="D7258">
        <v>0</v>
      </c>
    </row>
    <row r="7259" spans="1:4" x14ac:dyDescent="0.25">
      <c r="A7259">
        <v>2154.073997</v>
      </c>
      <c r="D7259">
        <v>0</v>
      </c>
    </row>
    <row r="7260" spans="1:4" x14ac:dyDescent="0.25">
      <c r="A7260">
        <v>5049.1183849999998</v>
      </c>
      <c r="D7260">
        <v>0</v>
      </c>
    </row>
    <row r="7261" spans="1:4" x14ac:dyDescent="0.25">
      <c r="A7261">
        <v>13869.92705</v>
      </c>
      <c r="D7261">
        <v>28432</v>
      </c>
    </row>
    <row r="7262" spans="1:4" x14ac:dyDescent="0.25">
      <c r="A7262">
        <v>5213.3743000000004</v>
      </c>
      <c r="D7262">
        <v>65167</v>
      </c>
    </row>
    <row r="7263" spans="1:4" x14ac:dyDescent="0.25">
      <c r="A7263">
        <v>4911.115538</v>
      </c>
      <c r="D7263">
        <v>33700</v>
      </c>
    </row>
    <row r="7264" spans="1:4" x14ac:dyDescent="0.25">
      <c r="A7264">
        <v>7751.8550260000002</v>
      </c>
      <c r="D7264">
        <v>0</v>
      </c>
    </row>
    <row r="7265" spans="1:4" x14ac:dyDescent="0.25">
      <c r="A7265">
        <v>25464.820589999999</v>
      </c>
      <c r="D7265">
        <v>13663</v>
      </c>
    </row>
    <row r="7266" spans="1:4" x14ac:dyDescent="0.25">
      <c r="A7266">
        <v>9472.9567060000008</v>
      </c>
      <c r="D7266">
        <v>0</v>
      </c>
    </row>
    <row r="7267" spans="1:4" x14ac:dyDescent="0.25">
      <c r="A7267">
        <v>5926.9574519999996</v>
      </c>
      <c r="D7267">
        <v>0</v>
      </c>
    </row>
    <row r="7268" spans="1:4" x14ac:dyDescent="0.25">
      <c r="A7268">
        <v>8470.0432249999994</v>
      </c>
      <c r="D7268">
        <v>0</v>
      </c>
    </row>
    <row r="7269" spans="1:4" x14ac:dyDescent="0.25">
      <c r="A7269">
        <v>8675.993821</v>
      </c>
      <c r="D7269">
        <v>65933</v>
      </c>
    </row>
    <row r="7270" spans="1:4" x14ac:dyDescent="0.25">
      <c r="A7270">
        <v>18205.67367</v>
      </c>
      <c r="D7270">
        <v>0</v>
      </c>
    </row>
    <row r="7271" spans="1:4" x14ac:dyDescent="0.25">
      <c r="A7271">
        <v>2618.3261830000001</v>
      </c>
      <c r="D7271">
        <v>28663</v>
      </c>
    </row>
    <row r="7272" spans="1:4" x14ac:dyDescent="0.25">
      <c r="A7272">
        <v>3349.6392740000001</v>
      </c>
      <c r="D7272">
        <v>78092</v>
      </c>
    </row>
    <row r="7273" spans="1:4" x14ac:dyDescent="0.25">
      <c r="A7273">
        <v>5979.7241610000001</v>
      </c>
      <c r="D7273">
        <v>57693</v>
      </c>
    </row>
    <row r="7274" spans="1:4" x14ac:dyDescent="0.25">
      <c r="A7274">
        <v>16301.9676</v>
      </c>
      <c r="D7274">
        <v>19614</v>
      </c>
    </row>
    <row r="7275" spans="1:4" x14ac:dyDescent="0.25">
      <c r="A7275">
        <v>7882.9874849999997</v>
      </c>
      <c r="D7275">
        <v>23235</v>
      </c>
    </row>
    <row r="7276" spans="1:4" x14ac:dyDescent="0.25">
      <c r="A7276">
        <v>7748.8109999999997</v>
      </c>
      <c r="D7276">
        <v>79528</v>
      </c>
    </row>
    <row r="7277" spans="1:4" x14ac:dyDescent="0.25">
      <c r="A7277">
        <v>15860.035910000001</v>
      </c>
      <c r="D7277">
        <v>0</v>
      </c>
    </row>
    <row r="7278" spans="1:4" x14ac:dyDescent="0.25">
      <c r="A7278">
        <v>2279.6968010000001</v>
      </c>
      <c r="D7278">
        <v>23253</v>
      </c>
    </row>
    <row r="7279" spans="1:4" x14ac:dyDescent="0.25">
      <c r="A7279">
        <v>15272.79977</v>
      </c>
      <c r="D7279">
        <v>40571</v>
      </c>
    </row>
    <row r="7280" spans="1:4" x14ac:dyDescent="0.25">
      <c r="A7280">
        <v>5498.7531209999997</v>
      </c>
      <c r="D7280">
        <v>60668</v>
      </c>
    </row>
    <row r="7281" spans="1:4" x14ac:dyDescent="0.25">
      <c r="A7281">
        <v>5743.4033209999998</v>
      </c>
      <c r="D7281">
        <v>61776</v>
      </c>
    </row>
    <row r="7282" spans="1:4" x14ac:dyDescent="0.25">
      <c r="A7282">
        <v>3942.9172840000001</v>
      </c>
      <c r="D7282">
        <v>38820</v>
      </c>
    </row>
    <row r="7283" spans="1:4" x14ac:dyDescent="0.25">
      <c r="A7283">
        <v>2503.6031269999999</v>
      </c>
      <c r="D7283">
        <v>47285</v>
      </c>
    </row>
    <row r="7284" spans="1:4" x14ac:dyDescent="0.25">
      <c r="A7284">
        <v>4558.5923050000001</v>
      </c>
      <c r="D7284">
        <v>0</v>
      </c>
    </row>
    <row r="7285" spans="1:4" x14ac:dyDescent="0.25">
      <c r="A7285">
        <v>67907.270499999999</v>
      </c>
      <c r="D7285">
        <v>78310</v>
      </c>
    </row>
    <row r="7286" spans="1:4" x14ac:dyDescent="0.25">
      <c r="A7286">
        <v>2396.6723040000002</v>
      </c>
      <c r="D7286">
        <v>26222</v>
      </c>
    </row>
    <row r="7287" spans="1:4" x14ac:dyDescent="0.25">
      <c r="A7287">
        <v>5568.9475339999999</v>
      </c>
      <c r="D7287">
        <v>0</v>
      </c>
    </row>
    <row r="7288" spans="1:4" x14ac:dyDescent="0.25">
      <c r="A7288">
        <v>7334.5171659999996</v>
      </c>
      <c r="D7288">
        <v>83926</v>
      </c>
    </row>
    <row r="7289" spans="1:4" x14ac:dyDescent="0.25">
      <c r="A7289">
        <v>7150.1113379999997</v>
      </c>
      <c r="D7289">
        <v>24124</v>
      </c>
    </row>
    <row r="7290" spans="1:4" x14ac:dyDescent="0.25">
      <c r="A7290">
        <v>12023.750620000001</v>
      </c>
      <c r="D7290">
        <v>28879</v>
      </c>
    </row>
    <row r="7291" spans="1:4" x14ac:dyDescent="0.25">
      <c r="A7291">
        <v>4018.8849300000002</v>
      </c>
      <c r="D7291">
        <v>0</v>
      </c>
    </row>
    <row r="7292" spans="1:4" x14ac:dyDescent="0.25">
      <c r="A7292">
        <v>4770.5509110000003</v>
      </c>
      <c r="D7292">
        <v>12964</v>
      </c>
    </row>
    <row r="7293" spans="1:4" x14ac:dyDescent="0.25">
      <c r="A7293">
        <v>29297.330819999999</v>
      </c>
      <c r="D7293">
        <v>0</v>
      </c>
    </row>
    <row r="7294" spans="1:4" x14ac:dyDescent="0.25">
      <c r="A7294">
        <v>27929.96441</v>
      </c>
      <c r="D7294">
        <v>88105</v>
      </c>
    </row>
    <row r="7295" spans="1:4" x14ac:dyDescent="0.25">
      <c r="A7295">
        <v>2899.9224730000001</v>
      </c>
      <c r="D7295">
        <v>66524</v>
      </c>
    </row>
    <row r="7296" spans="1:4" x14ac:dyDescent="0.25">
      <c r="A7296">
        <v>2331.3250889999999</v>
      </c>
      <c r="D7296">
        <v>27398</v>
      </c>
    </row>
    <row r="7297" spans="1:4" x14ac:dyDescent="0.25">
      <c r="A7297">
        <v>8561.5619760000009</v>
      </c>
      <c r="D7297">
        <v>37759</v>
      </c>
    </row>
    <row r="7298" spans="1:4" x14ac:dyDescent="0.25">
      <c r="A7298">
        <v>11280.726409999999</v>
      </c>
      <c r="D7298">
        <v>45743</v>
      </c>
    </row>
    <row r="7299" spans="1:4" x14ac:dyDescent="0.25">
      <c r="A7299">
        <v>2764.0247159999999</v>
      </c>
      <c r="D7299">
        <v>54183</v>
      </c>
    </row>
    <row r="7300" spans="1:4" x14ac:dyDescent="0.25">
      <c r="A7300">
        <v>2580.8498989999998</v>
      </c>
      <c r="D7300">
        <v>46900</v>
      </c>
    </row>
    <row r="7301" spans="1:4" x14ac:dyDescent="0.25">
      <c r="A7301">
        <v>10856.01489</v>
      </c>
      <c r="D7301">
        <v>59803</v>
      </c>
    </row>
    <row r="7302" spans="1:4" x14ac:dyDescent="0.25">
      <c r="A7302">
        <v>4150.8369130000001</v>
      </c>
      <c r="D7302">
        <v>53787</v>
      </c>
    </row>
    <row r="7303" spans="1:4" x14ac:dyDescent="0.25">
      <c r="A7303">
        <v>16979.797569999999</v>
      </c>
      <c r="D7303">
        <v>35095</v>
      </c>
    </row>
    <row r="7304" spans="1:4" x14ac:dyDescent="0.25">
      <c r="A7304">
        <v>5028.7392970000001</v>
      </c>
      <c r="D7304">
        <v>0</v>
      </c>
    </row>
    <row r="7305" spans="1:4" x14ac:dyDescent="0.25">
      <c r="A7305">
        <v>64618.757149999998</v>
      </c>
      <c r="D7305">
        <v>0</v>
      </c>
    </row>
    <row r="7306" spans="1:4" x14ac:dyDescent="0.25">
      <c r="A7306">
        <v>41103.241829999999</v>
      </c>
      <c r="D7306">
        <v>30845</v>
      </c>
    </row>
    <row r="7307" spans="1:4" x14ac:dyDescent="0.25">
      <c r="A7307">
        <v>22658.536520000001</v>
      </c>
      <c r="D7307">
        <v>23665</v>
      </c>
    </row>
    <row r="7308" spans="1:4" x14ac:dyDescent="0.25">
      <c r="A7308">
        <v>7013.4366570000002</v>
      </c>
      <c r="D7308">
        <v>92107</v>
      </c>
    </row>
    <row r="7309" spans="1:4" x14ac:dyDescent="0.25">
      <c r="A7309">
        <v>8658.8638129999999</v>
      </c>
      <c r="D7309">
        <v>62464</v>
      </c>
    </row>
    <row r="7310" spans="1:4" x14ac:dyDescent="0.25">
      <c r="A7310">
        <v>5214.3423480000001</v>
      </c>
      <c r="D7310">
        <v>69991</v>
      </c>
    </row>
    <row r="7311" spans="1:4" x14ac:dyDescent="0.25">
      <c r="A7311">
        <v>4334.0640960000001</v>
      </c>
      <c r="D7311">
        <v>23904</v>
      </c>
    </row>
    <row r="7312" spans="1:4" x14ac:dyDescent="0.25">
      <c r="A7312">
        <v>3731.5045839999998</v>
      </c>
      <c r="D7312">
        <v>0</v>
      </c>
    </row>
    <row r="7313" spans="1:4" x14ac:dyDescent="0.25">
      <c r="A7313">
        <v>22242.516589999999</v>
      </c>
      <c r="D7313">
        <v>83894</v>
      </c>
    </row>
    <row r="7314" spans="1:4" x14ac:dyDescent="0.25">
      <c r="A7314">
        <v>12280.766610000001</v>
      </c>
      <c r="D7314">
        <v>88340</v>
      </c>
    </row>
    <row r="7315" spans="1:4" x14ac:dyDescent="0.25">
      <c r="A7315">
        <v>13024.13012</v>
      </c>
      <c r="D7315">
        <v>0</v>
      </c>
    </row>
    <row r="7316" spans="1:4" x14ac:dyDescent="0.25">
      <c r="A7316">
        <v>7488.7851769999997</v>
      </c>
      <c r="D7316">
        <v>39602</v>
      </c>
    </row>
    <row r="7317" spans="1:4" x14ac:dyDescent="0.25">
      <c r="A7317">
        <v>2300.6915469999999</v>
      </c>
      <c r="D7317">
        <v>25905</v>
      </c>
    </row>
    <row r="7318" spans="1:4" x14ac:dyDescent="0.25">
      <c r="A7318">
        <v>30081.367829999999</v>
      </c>
      <c r="D7318">
        <v>24626</v>
      </c>
    </row>
    <row r="7319" spans="1:4" x14ac:dyDescent="0.25">
      <c r="A7319">
        <v>3745.374656</v>
      </c>
      <c r="D7319">
        <v>59732</v>
      </c>
    </row>
    <row r="7320" spans="1:4" x14ac:dyDescent="0.25">
      <c r="A7320">
        <v>13246.56841</v>
      </c>
      <c r="D7320">
        <v>36898</v>
      </c>
    </row>
    <row r="7321" spans="1:4" x14ac:dyDescent="0.25">
      <c r="A7321">
        <v>5008.275979</v>
      </c>
      <c r="D7321">
        <v>92864</v>
      </c>
    </row>
    <row r="7322" spans="1:4" x14ac:dyDescent="0.25">
      <c r="A7322">
        <v>2396.2192920000002</v>
      </c>
      <c r="D7322">
        <v>0</v>
      </c>
    </row>
    <row r="7323" spans="1:4" x14ac:dyDescent="0.25">
      <c r="A7323">
        <v>5146.8986349999996</v>
      </c>
      <c r="D7323">
        <v>93752</v>
      </c>
    </row>
    <row r="7324" spans="1:4" x14ac:dyDescent="0.25">
      <c r="A7324">
        <v>6540.2046259999997</v>
      </c>
      <c r="D7324">
        <v>21156</v>
      </c>
    </row>
    <row r="7325" spans="1:4" x14ac:dyDescent="0.25">
      <c r="A7325">
        <v>7159.8067449999999</v>
      </c>
      <c r="D7325">
        <v>67206</v>
      </c>
    </row>
    <row r="7326" spans="1:4" x14ac:dyDescent="0.25">
      <c r="A7326">
        <v>6087.302608</v>
      </c>
      <c r="D7326">
        <v>85654</v>
      </c>
    </row>
    <row r="7327" spans="1:4" x14ac:dyDescent="0.25">
      <c r="A7327">
        <v>9772.7367749999994</v>
      </c>
      <c r="D7327">
        <v>59325</v>
      </c>
    </row>
    <row r="7328" spans="1:4" x14ac:dyDescent="0.25">
      <c r="A7328">
        <v>6005.8473750000003</v>
      </c>
      <c r="D7328">
        <v>13528</v>
      </c>
    </row>
    <row r="7329" spans="1:4" x14ac:dyDescent="0.25">
      <c r="A7329">
        <v>6811.5762809999997</v>
      </c>
      <c r="D7329">
        <v>0</v>
      </c>
    </row>
    <row r="7330" spans="1:4" x14ac:dyDescent="0.25">
      <c r="A7330">
        <v>16350.13061</v>
      </c>
      <c r="D7330">
        <v>0</v>
      </c>
    </row>
    <row r="7331" spans="1:4" x14ac:dyDescent="0.25">
      <c r="A7331">
        <v>3580.2618809999999</v>
      </c>
      <c r="D7331">
        <v>75333</v>
      </c>
    </row>
    <row r="7332" spans="1:4" x14ac:dyDescent="0.25">
      <c r="A7332">
        <v>5821.1285090000001</v>
      </c>
      <c r="D7332">
        <v>61108</v>
      </c>
    </row>
    <row r="7333" spans="1:4" x14ac:dyDescent="0.25">
      <c r="A7333">
        <v>2839.5696800000001</v>
      </c>
      <c r="D7333">
        <v>27083</v>
      </c>
    </row>
    <row r="7334" spans="1:4" x14ac:dyDescent="0.25">
      <c r="A7334">
        <v>10097.19837</v>
      </c>
      <c r="D7334">
        <v>68997</v>
      </c>
    </row>
    <row r="7335" spans="1:4" x14ac:dyDescent="0.25">
      <c r="A7335">
        <v>2674.2273150000001</v>
      </c>
      <c r="D7335">
        <v>33451</v>
      </c>
    </row>
    <row r="7336" spans="1:4" x14ac:dyDescent="0.25">
      <c r="A7336">
        <v>4515.4454040000001</v>
      </c>
      <c r="D7336">
        <v>21500</v>
      </c>
    </row>
    <row r="7337" spans="1:4" x14ac:dyDescent="0.25">
      <c r="A7337">
        <v>7998.3473430000004</v>
      </c>
      <c r="D7337">
        <v>26487</v>
      </c>
    </row>
    <row r="7338" spans="1:4" x14ac:dyDescent="0.25">
      <c r="A7338">
        <v>2809.7666829999998</v>
      </c>
      <c r="D7338">
        <v>74713</v>
      </c>
    </row>
    <row r="7339" spans="1:4" x14ac:dyDescent="0.25">
      <c r="A7339">
        <v>4748.7943009999999</v>
      </c>
      <c r="D7339">
        <v>0</v>
      </c>
    </row>
    <row r="7340" spans="1:4" x14ac:dyDescent="0.25">
      <c r="A7340">
        <v>5272.5184719999997</v>
      </c>
      <c r="D7340">
        <v>85607</v>
      </c>
    </row>
    <row r="7341" spans="1:4" x14ac:dyDescent="0.25">
      <c r="A7341">
        <v>6712.2940209999997</v>
      </c>
      <c r="D7341">
        <v>44891</v>
      </c>
    </row>
    <row r="7342" spans="1:4" x14ac:dyDescent="0.25">
      <c r="A7342">
        <v>8188.976576</v>
      </c>
      <c r="D7342">
        <v>89061</v>
      </c>
    </row>
    <row r="7343" spans="1:4" x14ac:dyDescent="0.25">
      <c r="A7343">
        <v>14429.89284</v>
      </c>
      <c r="D7343">
        <v>0</v>
      </c>
    </row>
    <row r="7344" spans="1:4" x14ac:dyDescent="0.25">
      <c r="A7344">
        <v>4376.3635919999997</v>
      </c>
      <c r="D7344">
        <v>63774</v>
      </c>
    </row>
    <row r="7345" spans="1:4" x14ac:dyDescent="0.25">
      <c r="A7345">
        <v>3713.8035920000002</v>
      </c>
      <c r="D7345">
        <v>93308</v>
      </c>
    </row>
    <row r="7346" spans="1:4" x14ac:dyDescent="0.25">
      <c r="A7346">
        <v>7590.0500890000003</v>
      </c>
      <c r="D7346">
        <v>10375</v>
      </c>
    </row>
    <row r="7347" spans="1:4" x14ac:dyDescent="0.25">
      <c r="A7347">
        <v>2795.7356789999999</v>
      </c>
      <c r="D7347">
        <v>85950</v>
      </c>
    </row>
    <row r="7348" spans="1:4" x14ac:dyDescent="0.25">
      <c r="A7348">
        <v>8640.7531920000001</v>
      </c>
      <c r="D7348">
        <v>33402</v>
      </c>
    </row>
    <row r="7349" spans="1:4" x14ac:dyDescent="0.25">
      <c r="A7349">
        <v>2624.8968580000001</v>
      </c>
      <c r="D7349">
        <v>18129</v>
      </c>
    </row>
    <row r="7350" spans="1:4" x14ac:dyDescent="0.25">
      <c r="A7350">
        <v>4815.0207790000004</v>
      </c>
      <c r="D7350">
        <v>0</v>
      </c>
    </row>
    <row r="7351" spans="1:4" x14ac:dyDescent="0.25">
      <c r="A7351">
        <v>4460.4184919999998</v>
      </c>
      <c r="D7351">
        <v>0</v>
      </c>
    </row>
    <row r="7352" spans="1:4" x14ac:dyDescent="0.25">
      <c r="A7352">
        <v>6047.0251600000001</v>
      </c>
      <c r="D7352">
        <v>20396</v>
      </c>
    </row>
    <row r="7353" spans="1:4" x14ac:dyDescent="0.25">
      <c r="A7353">
        <v>8221.8704290000005</v>
      </c>
      <c r="D7353">
        <v>13376</v>
      </c>
    </row>
    <row r="7354" spans="1:4" x14ac:dyDescent="0.25">
      <c r="A7354">
        <v>6798.2724360000002</v>
      </c>
      <c r="D7354">
        <v>32517</v>
      </c>
    </row>
    <row r="7355" spans="1:4" x14ac:dyDescent="0.25">
      <c r="A7355">
        <v>12817.413479999999</v>
      </c>
      <c r="D7355">
        <v>28651</v>
      </c>
    </row>
    <row r="7356" spans="1:4" x14ac:dyDescent="0.25">
      <c r="A7356">
        <v>5219.8864139999996</v>
      </c>
      <c r="D7356">
        <v>64964</v>
      </c>
    </row>
    <row r="7357" spans="1:4" x14ac:dyDescent="0.25">
      <c r="A7357">
        <v>6140.2429890000003</v>
      </c>
      <c r="D7357">
        <v>34112</v>
      </c>
    </row>
    <row r="7358" spans="1:4" x14ac:dyDescent="0.25">
      <c r="A7358">
        <v>3756.63877</v>
      </c>
      <c r="D7358">
        <v>0</v>
      </c>
    </row>
    <row r="7359" spans="1:4" x14ac:dyDescent="0.25">
      <c r="A7359">
        <v>7356.5593410000001</v>
      </c>
      <c r="D7359">
        <v>81145</v>
      </c>
    </row>
    <row r="7360" spans="1:4" x14ac:dyDescent="0.25">
      <c r="A7360">
        <v>32725.297399999999</v>
      </c>
      <c r="D7360">
        <v>39894</v>
      </c>
    </row>
    <row r="7361" spans="1:4" x14ac:dyDescent="0.25">
      <c r="A7361">
        <v>7057.4631840000002</v>
      </c>
      <c r="D7361">
        <v>52447</v>
      </c>
    </row>
    <row r="7362" spans="1:4" x14ac:dyDescent="0.25">
      <c r="A7362">
        <v>11005.02349</v>
      </c>
      <c r="D7362">
        <v>0</v>
      </c>
    </row>
    <row r="7363" spans="1:4" x14ac:dyDescent="0.25">
      <c r="A7363">
        <v>5563.7719269999998</v>
      </c>
      <c r="D7363">
        <v>35398</v>
      </c>
    </row>
    <row r="7364" spans="1:4" x14ac:dyDescent="0.25">
      <c r="A7364">
        <v>7451.4799910000002</v>
      </c>
      <c r="D7364">
        <v>26239</v>
      </c>
    </row>
    <row r="7365" spans="1:4" x14ac:dyDescent="0.25">
      <c r="A7365">
        <v>5181.0544669999999</v>
      </c>
      <c r="D7365">
        <v>0</v>
      </c>
    </row>
    <row r="7366" spans="1:4" x14ac:dyDescent="0.25">
      <c r="A7366">
        <v>12584.006380000001</v>
      </c>
      <c r="D7366">
        <v>83013</v>
      </c>
    </row>
    <row r="7367" spans="1:4" x14ac:dyDescent="0.25">
      <c r="A7367">
        <v>13057.01188</v>
      </c>
      <c r="D7367">
        <v>0</v>
      </c>
    </row>
    <row r="7368" spans="1:4" x14ac:dyDescent="0.25">
      <c r="A7368">
        <v>17776.822670000001</v>
      </c>
      <c r="D7368">
        <v>86205</v>
      </c>
    </row>
    <row r="7369" spans="1:4" x14ac:dyDescent="0.25">
      <c r="A7369">
        <v>2757.3839819999998</v>
      </c>
      <c r="D7369">
        <v>50414</v>
      </c>
    </row>
    <row r="7370" spans="1:4" x14ac:dyDescent="0.25">
      <c r="A7370">
        <v>7535.4251899999999</v>
      </c>
      <c r="D7370">
        <v>37496</v>
      </c>
    </row>
    <row r="7371" spans="1:4" x14ac:dyDescent="0.25">
      <c r="A7371">
        <v>2826.8040289999999</v>
      </c>
      <c r="D7371">
        <v>24224</v>
      </c>
    </row>
    <row r="7372" spans="1:4" x14ac:dyDescent="0.25">
      <c r="A7372">
        <v>7326.5448550000001</v>
      </c>
      <c r="D7372">
        <v>62338</v>
      </c>
    </row>
    <row r="7373" spans="1:4" x14ac:dyDescent="0.25">
      <c r="A7373">
        <v>6633.137616</v>
      </c>
      <c r="D7373">
        <v>63483</v>
      </c>
    </row>
    <row r="7374" spans="1:4" x14ac:dyDescent="0.25">
      <c r="A7374">
        <v>2485.8867540000001</v>
      </c>
      <c r="D7374">
        <v>0</v>
      </c>
    </row>
    <row r="7375" spans="1:4" x14ac:dyDescent="0.25">
      <c r="A7375">
        <v>8598.1852369999997</v>
      </c>
      <c r="D7375">
        <v>38113</v>
      </c>
    </row>
    <row r="7376" spans="1:4" x14ac:dyDescent="0.25">
      <c r="A7376">
        <v>8586.8013279999996</v>
      </c>
      <c r="D7376">
        <v>38676</v>
      </c>
    </row>
    <row r="7377" spans="1:4" x14ac:dyDescent="0.25">
      <c r="A7377">
        <v>2417.777032</v>
      </c>
      <c r="D7377">
        <v>20200</v>
      </c>
    </row>
    <row r="7378" spans="1:4" x14ac:dyDescent="0.25">
      <c r="A7378">
        <v>2693.6636429999999</v>
      </c>
      <c r="D7378">
        <v>29038</v>
      </c>
    </row>
    <row r="7379" spans="1:4" x14ac:dyDescent="0.25">
      <c r="A7379">
        <v>7179.2252200000003</v>
      </c>
      <c r="D7379">
        <v>23179</v>
      </c>
    </row>
    <row r="7380" spans="1:4" x14ac:dyDescent="0.25">
      <c r="A7380">
        <v>10629.33736</v>
      </c>
      <c r="D7380">
        <v>56598</v>
      </c>
    </row>
    <row r="7381" spans="1:4" x14ac:dyDescent="0.25">
      <c r="A7381">
        <v>2710.9189919999999</v>
      </c>
      <c r="D7381">
        <v>0</v>
      </c>
    </row>
    <row r="7382" spans="1:4" x14ac:dyDescent="0.25">
      <c r="A7382">
        <v>7724.0529930000002</v>
      </c>
      <c r="D7382">
        <v>46988</v>
      </c>
    </row>
    <row r="7383" spans="1:4" x14ac:dyDescent="0.25">
      <c r="A7383">
        <v>3508.5695329999999</v>
      </c>
      <c r="D7383">
        <v>20978</v>
      </c>
    </row>
    <row r="7384" spans="1:4" x14ac:dyDescent="0.25">
      <c r="A7384">
        <v>2241.1086380000002</v>
      </c>
      <c r="D7384">
        <v>0</v>
      </c>
    </row>
    <row r="7385" spans="1:4" x14ac:dyDescent="0.25">
      <c r="A7385">
        <v>33279.77231</v>
      </c>
      <c r="D7385">
        <v>59130</v>
      </c>
    </row>
    <row r="7386" spans="1:4" x14ac:dyDescent="0.25">
      <c r="A7386">
        <v>5348.3025799999996</v>
      </c>
      <c r="D7386">
        <v>31572</v>
      </c>
    </row>
    <row r="7387" spans="1:4" x14ac:dyDescent="0.25">
      <c r="A7387">
        <v>5251.1522809999997</v>
      </c>
      <c r="D7387">
        <v>0</v>
      </c>
    </row>
    <row r="7388" spans="1:4" x14ac:dyDescent="0.25">
      <c r="A7388">
        <v>4686.8074059999999</v>
      </c>
      <c r="D7388">
        <v>32646</v>
      </c>
    </row>
    <row r="7389" spans="1:4" x14ac:dyDescent="0.25">
      <c r="A7389">
        <v>7148.3313330000001</v>
      </c>
      <c r="D7389">
        <v>51791</v>
      </c>
    </row>
    <row r="7390" spans="1:4" x14ac:dyDescent="0.25">
      <c r="A7390">
        <v>5028.5752089999996</v>
      </c>
      <c r="D7390">
        <v>70828</v>
      </c>
    </row>
    <row r="7391" spans="1:4" x14ac:dyDescent="0.25">
      <c r="A7391">
        <v>2415.4155249999999</v>
      </c>
      <c r="D7391">
        <v>40903</v>
      </c>
    </row>
    <row r="7392" spans="1:4" x14ac:dyDescent="0.25">
      <c r="A7392">
        <v>7545.5486430000001</v>
      </c>
      <c r="D7392">
        <v>0</v>
      </c>
    </row>
    <row r="7393" spans="1:4" x14ac:dyDescent="0.25">
      <c r="A7393">
        <v>5264.4258659999996</v>
      </c>
      <c r="D7393">
        <v>24031</v>
      </c>
    </row>
    <row r="7394" spans="1:4" x14ac:dyDescent="0.25">
      <c r="A7394">
        <v>4474.4843799999999</v>
      </c>
      <c r="D7394">
        <v>84927</v>
      </c>
    </row>
    <row r="7395" spans="1:4" x14ac:dyDescent="0.25">
      <c r="A7395">
        <v>21578.860349999999</v>
      </c>
      <c r="D7395">
        <v>0</v>
      </c>
    </row>
    <row r="7396" spans="1:4" x14ac:dyDescent="0.25">
      <c r="A7396">
        <v>2902.6224390000002</v>
      </c>
      <c r="D7396">
        <v>23893</v>
      </c>
    </row>
    <row r="7397" spans="1:4" x14ac:dyDescent="0.25">
      <c r="A7397">
        <v>10876.4794</v>
      </c>
      <c r="D7397">
        <v>71255</v>
      </c>
    </row>
    <row r="7398" spans="1:4" x14ac:dyDescent="0.25">
      <c r="A7398">
        <v>4413.2858580000002</v>
      </c>
      <c r="D7398">
        <v>37697</v>
      </c>
    </row>
    <row r="7399" spans="1:4" x14ac:dyDescent="0.25">
      <c r="A7399">
        <v>12504.49422</v>
      </c>
      <c r="D7399">
        <v>33746</v>
      </c>
    </row>
    <row r="7400" spans="1:4" x14ac:dyDescent="0.25">
      <c r="A7400">
        <v>7462.9262630000003</v>
      </c>
      <c r="D7400">
        <v>70263</v>
      </c>
    </row>
    <row r="7401" spans="1:4" x14ac:dyDescent="0.25">
      <c r="A7401">
        <v>4690.7938679999997</v>
      </c>
      <c r="D7401">
        <v>43367</v>
      </c>
    </row>
    <row r="7402" spans="1:4" x14ac:dyDescent="0.25">
      <c r="A7402">
        <v>2943.045259</v>
      </c>
      <c r="D7402">
        <v>0</v>
      </c>
    </row>
    <row r="7403" spans="1:4" x14ac:dyDescent="0.25">
      <c r="A7403">
        <v>5003.3366640000004</v>
      </c>
      <c r="D7403">
        <v>0</v>
      </c>
    </row>
    <row r="7404" spans="1:4" x14ac:dyDescent="0.25">
      <c r="A7404">
        <v>13466.92071</v>
      </c>
      <c r="D7404">
        <v>11432</v>
      </c>
    </row>
    <row r="7405" spans="1:4" x14ac:dyDescent="0.25">
      <c r="A7405">
        <v>3386.1865149999999</v>
      </c>
      <c r="D7405">
        <v>67249</v>
      </c>
    </row>
    <row r="7406" spans="1:4" x14ac:dyDescent="0.25">
      <c r="A7406">
        <v>5503.4407229999997</v>
      </c>
      <c r="D7406">
        <v>76839</v>
      </c>
    </row>
    <row r="7407" spans="1:4" x14ac:dyDescent="0.25">
      <c r="A7407">
        <v>25807.062999999998</v>
      </c>
      <c r="D7407">
        <v>71210</v>
      </c>
    </row>
    <row r="7408" spans="1:4" x14ac:dyDescent="0.25">
      <c r="A7408">
        <v>4739.34663</v>
      </c>
      <c r="D7408">
        <v>49447</v>
      </c>
    </row>
    <row r="7409" spans="1:4" x14ac:dyDescent="0.25">
      <c r="A7409">
        <v>15777.88702</v>
      </c>
      <c r="D7409">
        <v>98713</v>
      </c>
    </row>
    <row r="7410" spans="1:4" x14ac:dyDescent="0.25">
      <c r="A7410">
        <v>2619.8653359999998</v>
      </c>
      <c r="D7410">
        <v>26094</v>
      </c>
    </row>
    <row r="7411" spans="1:4" x14ac:dyDescent="0.25">
      <c r="A7411">
        <v>15445.66166</v>
      </c>
      <c r="D7411">
        <v>26990</v>
      </c>
    </row>
    <row r="7412" spans="1:4" x14ac:dyDescent="0.25">
      <c r="A7412">
        <v>3355.5281679999998</v>
      </c>
      <c r="D7412">
        <v>46644</v>
      </c>
    </row>
    <row r="7413" spans="1:4" x14ac:dyDescent="0.25">
      <c r="A7413">
        <v>2874.0884700000001</v>
      </c>
      <c r="D7413">
        <v>33462</v>
      </c>
    </row>
    <row r="7414" spans="1:4" x14ac:dyDescent="0.25">
      <c r="A7414">
        <v>2846.6454309999999</v>
      </c>
      <c r="D7414">
        <v>66880</v>
      </c>
    </row>
    <row r="7415" spans="1:4" x14ac:dyDescent="0.25">
      <c r="A7415">
        <v>23813.520509999998</v>
      </c>
      <c r="D7415">
        <v>88680</v>
      </c>
    </row>
    <row r="7416" spans="1:4" x14ac:dyDescent="0.25">
      <c r="A7416">
        <v>5313.467001</v>
      </c>
      <c r="D7416">
        <v>0</v>
      </c>
    </row>
    <row r="7417" spans="1:4" x14ac:dyDescent="0.25">
      <c r="A7417">
        <v>3730.1449160000002</v>
      </c>
      <c r="D7417">
        <v>75132</v>
      </c>
    </row>
    <row r="7418" spans="1:4" x14ac:dyDescent="0.25">
      <c r="A7418">
        <v>9031.2148589999997</v>
      </c>
      <c r="D7418">
        <v>0</v>
      </c>
    </row>
    <row r="7419" spans="1:4" x14ac:dyDescent="0.25">
      <c r="A7419">
        <v>5931.2848899999999</v>
      </c>
      <c r="D7419">
        <v>56617</v>
      </c>
    </row>
    <row r="7420" spans="1:4" x14ac:dyDescent="0.25">
      <c r="A7420">
        <v>9429.0807550000009</v>
      </c>
      <c r="D7420">
        <v>75638</v>
      </c>
    </row>
    <row r="7421" spans="1:4" x14ac:dyDescent="0.25">
      <c r="A7421">
        <v>7613.0498189999998</v>
      </c>
      <c r="D7421">
        <v>24982</v>
      </c>
    </row>
    <row r="7422" spans="1:4" x14ac:dyDescent="0.25">
      <c r="A7422">
        <v>3313.0144049999999</v>
      </c>
      <c r="D7422">
        <v>40348</v>
      </c>
    </row>
    <row r="7423" spans="1:4" x14ac:dyDescent="0.25">
      <c r="A7423">
        <v>7317.0142539999997</v>
      </c>
      <c r="D7423">
        <v>24083</v>
      </c>
    </row>
    <row r="7424" spans="1:4" x14ac:dyDescent="0.25">
      <c r="A7424">
        <v>2665.7370820000001</v>
      </c>
      <c r="D7424">
        <v>81538</v>
      </c>
    </row>
    <row r="7425" spans="1:4" x14ac:dyDescent="0.25">
      <c r="A7425">
        <v>3230.576665</v>
      </c>
      <c r="D7425">
        <v>62873</v>
      </c>
    </row>
    <row r="7426" spans="1:4" x14ac:dyDescent="0.25">
      <c r="A7426">
        <v>17367.274089999999</v>
      </c>
      <c r="D7426">
        <v>66245</v>
      </c>
    </row>
    <row r="7427" spans="1:4" x14ac:dyDescent="0.25">
      <c r="A7427">
        <v>10595.81033</v>
      </c>
      <c r="D7427">
        <v>0</v>
      </c>
    </row>
    <row r="7428" spans="1:4" x14ac:dyDescent="0.25">
      <c r="A7428">
        <v>5999.380228</v>
      </c>
      <c r="D7428">
        <v>26303</v>
      </c>
    </row>
    <row r="7429" spans="1:4" x14ac:dyDescent="0.25">
      <c r="A7429">
        <v>17006.002560000001</v>
      </c>
      <c r="D7429">
        <v>58620</v>
      </c>
    </row>
    <row r="7430" spans="1:4" x14ac:dyDescent="0.25">
      <c r="A7430">
        <v>3954.3445339999998</v>
      </c>
      <c r="D7430">
        <v>18375</v>
      </c>
    </row>
    <row r="7431" spans="1:4" x14ac:dyDescent="0.25">
      <c r="A7431">
        <v>3589.3723610000002</v>
      </c>
      <c r="D7431">
        <v>30944</v>
      </c>
    </row>
    <row r="7432" spans="1:4" x14ac:dyDescent="0.25">
      <c r="A7432">
        <v>7329.7775540000002</v>
      </c>
      <c r="D7432">
        <v>59630</v>
      </c>
    </row>
    <row r="7433" spans="1:4" x14ac:dyDescent="0.25">
      <c r="A7433">
        <v>7380.5704450000003</v>
      </c>
      <c r="D7433">
        <v>53957</v>
      </c>
    </row>
    <row r="7434" spans="1:4" x14ac:dyDescent="0.25">
      <c r="A7434">
        <v>7472.6720329999998</v>
      </c>
      <c r="D7434">
        <v>44385</v>
      </c>
    </row>
    <row r="7435" spans="1:4" x14ac:dyDescent="0.25">
      <c r="A7435">
        <v>8500.1219500000007</v>
      </c>
      <c r="D7435">
        <v>0</v>
      </c>
    </row>
    <row r="7436" spans="1:4" x14ac:dyDescent="0.25">
      <c r="A7436">
        <v>19357.799640000001</v>
      </c>
      <c r="D7436">
        <v>25561</v>
      </c>
    </row>
    <row r="7437" spans="1:4" x14ac:dyDescent="0.25">
      <c r="A7437">
        <v>5846.1144109999996</v>
      </c>
      <c r="D7437">
        <v>85956</v>
      </c>
    </row>
    <row r="7438" spans="1:4" x14ac:dyDescent="0.25">
      <c r="A7438">
        <v>2231.786517</v>
      </c>
      <c r="D7438">
        <v>0</v>
      </c>
    </row>
    <row r="7439" spans="1:4" x14ac:dyDescent="0.25">
      <c r="A7439">
        <v>4864.5273559999996</v>
      </c>
      <c r="D7439">
        <v>37406</v>
      </c>
    </row>
    <row r="7440" spans="1:4" x14ac:dyDescent="0.25">
      <c r="A7440">
        <v>4594.2928259999999</v>
      </c>
      <c r="D7440">
        <v>39053</v>
      </c>
    </row>
    <row r="7441" spans="1:4" x14ac:dyDescent="0.25">
      <c r="A7441">
        <v>3044.0032019999999</v>
      </c>
      <c r="D7441">
        <v>24475</v>
      </c>
    </row>
    <row r="7442" spans="1:4" x14ac:dyDescent="0.25">
      <c r="A7442">
        <v>2759.9782869999999</v>
      </c>
      <c r="D7442">
        <v>92296</v>
      </c>
    </row>
    <row r="7443" spans="1:4" x14ac:dyDescent="0.25">
      <c r="A7443">
        <v>11064.29047</v>
      </c>
      <c r="D7443">
        <v>29484</v>
      </c>
    </row>
    <row r="7444" spans="1:4" x14ac:dyDescent="0.25">
      <c r="A7444">
        <v>7555.8287890000001</v>
      </c>
      <c r="D7444">
        <v>0</v>
      </c>
    </row>
    <row r="7445" spans="1:4" x14ac:dyDescent="0.25">
      <c r="A7445">
        <v>7469.557777</v>
      </c>
      <c r="D7445">
        <v>48088</v>
      </c>
    </row>
    <row r="7446" spans="1:4" x14ac:dyDescent="0.25">
      <c r="A7446">
        <v>4920.4923689999996</v>
      </c>
      <c r="D7446">
        <v>21366</v>
      </c>
    </row>
    <row r="7447" spans="1:4" x14ac:dyDescent="0.25">
      <c r="A7447">
        <v>12298.686299999999</v>
      </c>
      <c r="D7447">
        <v>17101</v>
      </c>
    </row>
    <row r="7448" spans="1:4" x14ac:dyDescent="0.25">
      <c r="A7448">
        <v>4630.3632870000001</v>
      </c>
      <c r="D7448">
        <v>0</v>
      </c>
    </row>
    <row r="7449" spans="1:4" x14ac:dyDescent="0.25">
      <c r="A7449">
        <v>4636.5464700000002</v>
      </c>
      <c r="D7449">
        <v>26802</v>
      </c>
    </row>
    <row r="7450" spans="1:4" x14ac:dyDescent="0.25">
      <c r="A7450">
        <v>20467.717960000002</v>
      </c>
      <c r="D7450">
        <v>89025</v>
      </c>
    </row>
    <row r="7451" spans="1:4" x14ac:dyDescent="0.25">
      <c r="A7451">
        <v>3792.8295280000002</v>
      </c>
      <c r="D7451">
        <v>0</v>
      </c>
    </row>
    <row r="7452" spans="1:4" x14ac:dyDescent="0.25">
      <c r="A7452">
        <v>17526.179080000002</v>
      </c>
      <c r="D7452">
        <v>52228</v>
      </c>
    </row>
    <row r="7453" spans="1:4" x14ac:dyDescent="0.25">
      <c r="A7453">
        <v>4715.4691929999999</v>
      </c>
      <c r="D7453">
        <v>0</v>
      </c>
    </row>
    <row r="7454" spans="1:4" x14ac:dyDescent="0.25">
      <c r="A7454">
        <v>2288.763508</v>
      </c>
      <c r="D7454">
        <v>0</v>
      </c>
    </row>
    <row r="7455" spans="1:4" x14ac:dyDescent="0.25">
      <c r="A7455">
        <v>5670.132321</v>
      </c>
      <c r="D7455">
        <v>83086</v>
      </c>
    </row>
    <row r="7456" spans="1:4" x14ac:dyDescent="0.25">
      <c r="A7456">
        <v>7228.993348</v>
      </c>
      <c r="D7456">
        <v>53214</v>
      </c>
    </row>
    <row r="7457" spans="1:4" x14ac:dyDescent="0.25">
      <c r="A7457">
        <v>11009.13049</v>
      </c>
      <c r="D7457">
        <v>51643</v>
      </c>
    </row>
    <row r="7458" spans="1:4" x14ac:dyDescent="0.25">
      <c r="A7458">
        <v>5639.9419740000003</v>
      </c>
      <c r="D7458">
        <v>73168</v>
      </c>
    </row>
    <row r="7459" spans="1:4" x14ac:dyDescent="0.25">
      <c r="A7459">
        <v>11196.46002</v>
      </c>
      <c r="D7459">
        <v>0</v>
      </c>
    </row>
    <row r="7460" spans="1:4" x14ac:dyDescent="0.25">
      <c r="A7460">
        <v>12840.43291</v>
      </c>
      <c r="D7460">
        <v>0</v>
      </c>
    </row>
    <row r="7461" spans="1:4" x14ac:dyDescent="0.25">
      <c r="A7461">
        <v>8828.3806949999998</v>
      </c>
      <c r="D7461">
        <v>61246</v>
      </c>
    </row>
    <row r="7462" spans="1:4" x14ac:dyDescent="0.25">
      <c r="A7462">
        <v>13268.79263</v>
      </c>
      <c r="D7462">
        <v>32762</v>
      </c>
    </row>
    <row r="7463" spans="1:4" x14ac:dyDescent="0.25">
      <c r="A7463">
        <v>3728.8740979999998</v>
      </c>
      <c r="D7463">
        <v>0</v>
      </c>
    </row>
    <row r="7464" spans="1:4" x14ac:dyDescent="0.25">
      <c r="A7464">
        <v>4983.1146559999997</v>
      </c>
      <c r="D7464">
        <v>0</v>
      </c>
    </row>
    <row r="7465" spans="1:4" x14ac:dyDescent="0.25">
      <c r="A7465">
        <v>13727.799720000001</v>
      </c>
      <c r="D7465">
        <v>0</v>
      </c>
    </row>
    <row r="7466" spans="1:4" x14ac:dyDescent="0.25">
      <c r="A7466">
        <v>8343.7515189999995</v>
      </c>
      <c r="D7466">
        <v>64127</v>
      </c>
    </row>
    <row r="7467" spans="1:4" x14ac:dyDescent="0.25">
      <c r="A7467">
        <v>7191.8316450000002</v>
      </c>
      <c r="D7467">
        <v>0</v>
      </c>
    </row>
    <row r="7468" spans="1:4" x14ac:dyDescent="0.25">
      <c r="A7468">
        <v>13759.14695</v>
      </c>
      <c r="D7468">
        <v>16794</v>
      </c>
    </row>
    <row r="7469" spans="1:4" x14ac:dyDescent="0.25">
      <c r="A7469">
        <v>9788.7131079999999</v>
      </c>
      <c r="D7469">
        <v>31930</v>
      </c>
    </row>
    <row r="7470" spans="1:4" x14ac:dyDescent="0.25">
      <c r="A7470">
        <v>3360.4435600000002</v>
      </c>
      <c r="D7470">
        <v>74918</v>
      </c>
    </row>
    <row r="7471" spans="1:4" x14ac:dyDescent="0.25">
      <c r="A7471">
        <v>4887.7941080000001</v>
      </c>
      <c r="D7471">
        <v>70742</v>
      </c>
    </row>
    <row r="7472" spans="1:4" x14ac:dyDescent="0.25">
      <c r="A7472">
        <v>7582.1138419999997</v>
      </c>
      <c r="D7472">
        <v>64801</v>
      </c>
    </row>
    <row r="7473" spans="1:4" x14ac:dyDescent="0.25">
      <c r="A7473">
        <v>2516.213745</v>
      </c>
      <c r="D7473">
        <v>48829</v>
      </c>
    </row>
    <row r="7474" spans="1:4" x14ac:dyDescent="0.25">
      <c r="A7474">
        <v>3571.3460700000001</v>
      </c>
      <c r="D7474">
        <v>73853</v>
      </c>
    </row>
    <row r="7475" spans="1:4" x14ac:dyDescent="0.25">
      <c r="A7475">
        <v>9868.5954409999995</v>
      </c>
      <c r="D7475">
        <v>0</v>
      </c>
    </row>
    <row r="7476" spans="1:4" x14ac:dyDescent="0.25">
      <c r="A7476">
        <v>5375.8215639999999</v>
      </c>
      <c r="D7476">
        <v>66844</v>
      </c>
    </row>
    <row r="7477" spans="1:4" x14ac:dyDescent="0.25">
      <c r="A7477">
        <v>4254.6206689999999</v>
      </c>
      <c r="D7477">
        <v>11904</v>
      </c>
    </row>
    <row r="7478" spans="1:4" x14ac:dyDescent="0.25">
      <c r="A7478">
        <v>3061.052283</v>
      </c>
      <c r="D7478">
        <v>56869</v>
      </c>
    </row>
    <row r="7479" spans="1:4" x14ac:dyDescent="0.25">
      <c r="A7479">
        <v>2414.7707220000002</v>
      </c>
      <c r="D7479">
        <v>0</v>
      </c>
    </row>
    <row r="7480" spans="1:4" x14ac:dyDescent="0.25">
      <c r="A7480">
        <v>4526.5263800000002</v>
      </c>
      <c r="D7480">
        <v>0</v>
      </c>
    </row>
    <row r="7481" spans="1:4" x14ac:dyDescent="0.25">
      <c r="A7481">
        <v>5635.2947329999997</v>
      </c>
      <c r="D7481">
        <v>59325</v>
      </c>
    </row>
    <row r="7482" spans="1:4" x14ac:dyDescent="0.25">
      <c r="A7482">
        <v>8254.6988359999996</v>
      </c>
      <c r="D7482">
        <v>0</v>
      </c>
    </row>
    <row r="7483" spans="1:4" x14ac:dyDescent="0.25">
      <c r="A7483">
        <v>7320.0705710000002</v>
      </c>
      <c r="D7483">
        <v>0</v>
      </c>
    </row>
    <row r="7484" spans="1:4" x14ac:dyDescent="0.25">
      <c r="A7484">
        <v>3933.8139930000002</v>
      </c>
      <c r="D7484">
        <v>25927</v>
      </c>
    </row>
    <row r="7485" spans="1:4" x14ac:dyDescent="0.25">
      <c r="A7485">
        <v>2433.0894680000001</v>
      </c>
      <c r="D7485">
        <v>0</v>
      </c>
    </row>
    <row r="7486" spans="1:4" x14ac:dyDescent="0.25">
      <c r="A7486">
        <v>5706.9555630000004</v>
      </c>
      <c r="D7486">
        <v>83073</v>
      </c>
    </row>
    <row r="7487" spans="1:4" x14ac:dyDescent="0.25">
      <c r="A7487">
        <v>2585.4444629999998</v>
      </c>
      <c r="D7487">
        <v>0</v>
      </c>
    </row>
    <row r="7488" spans="1:4" x14ac:dyDescent="0.25">
      <c r="A7488">
        <v>2659.7056499999999</v>
      </c>
      <c r="D7488">
        <v>0</v>
      </c>
    </row>
    <row r="7489" spans="1:4" x14ac:dyDescent="0.25">
      <c r="A7489">
        <v>5310.8617670000003</v>
      </c>
      <c r="D7489">
        <v>0</v>
      </c>
    </row>
    <row r="7490" spans="1:4" x14ac:dyDescent="0.25">
      <c r="A7490">
        <v>5874.8202119999996</v>
      </c>
      <c r="D7490">
        <v>35301</v>
      </c>
    </row>
    <row r="7491" spans="1:4" x14ac:dyDescent="0.25">
      <c r="A7491">
        <v>8579.8891550000008</v>
      </c>
      <c r="D7491">
        <v>21829</v>
      </c>
    </row>
    <row r="7492" spans="1:4" x14ac:dyDescent="0.25">
      <c r="A7492">
        <v>8903.9664350000003</v>
      </c>
      <c r="D7492">
        <v>15142</v>
      </c>
    </row>
    <row r="7493" spans="1:4" x14ac:dyDescent="0.25">
      <c r="A7493">
        <v>8149.7694369999999</v>
      </c>
      <c r="D7493">
        <v>0</v>
      </c>
    </row>
    <row r="7494" spans="1:4" x14ac:dyDescent="0.25">
      <c r="A7494">
        <v>2570.1621340000002</v>
      </c>
      <c r="D7494">
        <v>58498</v>
      </c>
    </row>
    <row r="7495" spans="1:4" x14ac:dyDescent="0.25">
      <c r="A7495">
        <v>2585.5601299999998</v>
      </c>
      <c r="D7495">
        <v>64592</v>
      </c>
    </row>
    <row r="7496" spans="1:4" x14ac:dyDescent="0.25">
      <c r="A7496">
        <v>2844.8498039999999</v>
      </c>
      <c r="D7496">
        <v>80306</v>
      </c>
    </row>
    <row r="7497" spans="1:4" x14ac:dyDescent="0.25">
      <c r="A7497">
        <v>4633.5508749999999</v>
      </c>
      <c r="D7497">
        <v>29105</v>
      </c>
    </row>
    <row r="7498" spans="1:4" x14ac:dyDescent="0.25">
      <c r="A7498">
        <v>6678.899026</v>
      </c>
      <c r="D7498">
        <v>47137</v>
      </c>
    </row>
    <row r="7499" spans="1:4" x14ac:dyDescent="0.25">
      <c r="A7499">
        <v>2222.8650160000002</v>
      </c>
      <c r="D7499">
        <v>0</v>
      </c>
    </row>
    <row r="7500" spans="1:4" x14ac:dyDescent="0.25">
      <c r="A7500">
        <v>8522.759016</v>
      </c>
      <c r="D7500">
        <v>0</v>
      </c>
    </row>
    <row r="7501" spans="1:4" x14ac:dyDescent="0.25">
      <c r="A7501">
        <v>25082.178899999999</v>
      </c>
      <c r="D7501">
        <v>0</v>
      </c>
    </row>
    <row r="7502" spans="1:4" x14ac:dyDescent="0.25">
      <c r="A7502">
        <v>3479.260311</v>
      </c>
      <c r="D7502">
        <v>66711</v>
      </c>
    </row>
    <row r="7503" spans="1:4" x14ac:dyDescent="0.25">
      <c r="A7503">
        <v>7851.5829389999999</v>
      </c>
      <c r="D7503">
        <v>48943</v>
      </c>
    </row>
    <row r="7504" spans="1:4" x14ac:dyDescent="0.25">
      <c r="A7504">
        <v>2509.5087950000002</v>
      </c>
      <c r="D7504">
        <v>0</v>
      </c>
    </row>
    <row r="7505" spans="1:4" x14ac:dyDescent="0.25">
      <c r="A7505">
        <v>2854.26694</v>
      </c>
      <c r="D7505">
        <v>34807</v>
      </c>
    </row>
    <row r="7506" spans="1:4" x14ac:dyDescent="0.25">
      <c r="A7506">
        <v>8879.7900169999994</v>
      </c>
      <c r="D7506">
        <v>52583</v>
      </c>
    </row>
    <row r="7507" spans="1:4" x14ac:dyDescent="0.25">
      <c r="A7507">
        <v>8392.6189130000002</v>
      </c>
      <c r="D7507">
        <v>0</v>
      </c>
    </row>
    <row r="7508" spans="1:4" x14ac:dyDescent="0.25">
      <c r="A7508">
        <v>5279.4784319999999</v>
      </c>
      <c r="D7508">
        <v>92589</v>
      </c>
    </row>
    <row r="7509" spans="1:4" x14ac:dyDescent="0.25">
      <c r="A7509">
        <v>8272.3308180000004</v>
      </c>
      <c r="D7509">
        <v>96689</v>
      </c>
    </row>
    <row r="7510" spans="1:4" x14ac:dyDescent="0.25">
      <c r="A7510">
        <v>7662.429999</v>
      </c>
      <c r="D7510">
        <v>0</v>
      </c>
    </row>
    <row r="7511" spans="1:4" x14ac:dyDescent="0.25">
      <c r="A7511">
        <v>4899.977003</v>
      </c>
      <c r="D7511">
        <v>76594</v>
      </c>
    </row>
    <row r="7512" spans="1:4" x14ac:dyDescent="0.25">
      <c r="A7512">
        <v>4508.8629330000003</v>
      </c>
      <c r="D7512">
        <v>83777</v>
      </c>
    </row>
    <row r="7513" spans="1:4" x14ac:dyDescent="0.25">
      <c r="A7513">
        <v>3094.3202369999999</v>
      </c>
      <c r="D7513">
        <v>20954</v>
      </c>
    </row>
    <row r="7514" spans="1:4" x14ac:dyDescent="0.25">
      <c r="A7514">
        <v>4383.1505049999996</v>
      </c>
      <c r="D7514">
        <v>84491</v>
      </c>
    </row>
    <row r="7515" spans="1:4" x14ac:dyDescent="0.25">
      <c r="A7515">
        <v>2530.7051369999999</v>
      </c>
      <c r="D7515">
        <v>89451</v>
      </c>
    </row>
    <row r="7516" spans="1:4" x14ac:dyDescent="0.25">
      <c r="A7516">
        <v>8291.6590859999997</v>
      </c>
      <c r="D7516">
        <v>85132</v>
      </c>
    </row>
    <row r="7517" spans="1:4" x14ac:dyDescent="0.25">
      <c r="A7517">
        <v>8164.3127299999996</v>
      </c>
      <c r="D7517">
        <v>11193</v>
      </c>
    </row>
    <row r="7518" spans="1:4" x14ac:dyDescent="0.25">
      <c r="A7518">
        <v>2337.3518199999999</v>
      </c>
      <c r="D7518">
        <v>28806</v>
      </c>
    </row>
    <row r="7519" spans="1:4" x14ac:dyDescent="0.25">
      <c r="A7519">
        <v>9002.4095720000005</v>
      </c>
      <c r="D7519">
        <v>76184</v>
      </c>
    </row>
    <row r="7520" spans="1:4" x14ac:dyDescent="0.25">
      <c r="A7520">
        <v>5389.4994649999999</v>
      </c>
      <c r="D7520">
        <v>66429</v>
      </c>
    </row>
    <row r="7521" spans="1:4" x14ac:dyDescent="0.25">
      <c r="A7521">
        <v>2721.5854340000001</v>
      </c>
      <c r="D7521">
        <v>43278</v>
      </c>
    </row>
    <row r="7522" spans="1:4" x14ac:dyDescent="0.25">
      <c r="A7522">
        <v>6005.8473750000003</v>
      </c>
      <c r="D7522">
        <v>13528</v>
      </c>
    </row>
    <row r="7523" spans="1:4" x14ac:dyDescent="0.25">
      <c r="A7523">
        <v>5555.8302050000002</v>
      </c>
      <c r="D7523">
        <v>74015</v>
      </c>
    </row>
    <row r="7524" spans="1:4" x14ac:dyDescent="0.25">
      <c r="A7524">
        <v>5470.0605610000002</v>
      </c>
      <c r="D7524">
        <v>54507</v>
      </c>
    </row>
    <row r="7525" spans="1:4" x14ac:dyDescent="0.25">
      <c r="A7525">
        <v>15610.90065</v>
      </c>
      <c r="D7525">
        <v>0</v>
      </c>
    </row>
    <row r="7526" spans="1:4" x14ac:dyDescent="0.25">
      <c r="A7526">
        <v>2616.6139029999999</v>
      </c>
      <c r="D7526">
        <v>72302</v>
      </c>
    </row>
    <row r="7527" spans="1:4" x14ac:dyDescent="0.25">
      <c r="A7527">
        <v>4681.5281500000001</v>
      </c>
      <c r="D7527">
        <v>14606</v>
      </c>
    </row>
    <row r="7528" spans="1:4" x14ac:dyDescent="0.25">
      <c r="A7528">
        <v>4890.1093000000001</v>
      </c>
      <c r="D7528">
        <v>0</v>
      </c>
    </row>
    <row r="7529" spans="1:4" x14ac:dyDescent="0.25">
      <c r="A7529">
        <v>7457.3448010000002</v>
      </c>
      <c r="D7529">
        <v>43406</v>
      </c>
    </row>
    <row r="7530" spans="1:4" x14ac:dyDescent="0.25">
      <c r="A7530">
        <v>22185.880450000001</v>
      </c>
      <c r="D7530">
        <v>60426</v>
      </c>
    </row>
    <row r="7531" spans="1:4" x14ac:dyDescent="0.25">
      <c r="A7531">
        <v>5305.0870839999998</v>
      </c>
      <c r="D7531">
        <v>26334</v>
      </c>
    </row>
    <row r="7532" spans="1:4" x14ac:dyDescent="0.25">
      <c r="A7532">
        <v>9470.6244370000004</v>
      </c>
      <c r="D7532">
        <v>22514</v>
      </c>
    </row>
    <row r="7533" spans="1:4" x14ac:dyDescent="0.25">
      <c r="A7533">
        <v>3548.1487670000001</v>
      </c>
      <c r="D7533">
        <v>76114</v>
      </c>
    </row>
    <row r="7534" spans="1:4" x14ac:dyDescent="0.25">
      <c r="A7534">
        <v>2451.535793</v>
      </c>
      <c r="D7534">
        <v>48791</v>
      </c>
    </row>
    <row r="7535" spans="1:4" x14ac:dyDescent="0.25">
      <c r="A7535">
        <v>8652.6524509999999</v>
      </c>
      <c r="D7535">
        <v>65605</v>
      </c>
    </row>
    <row r="7536" spans="1:4" x14ac:dyDescent="0.25">
      <c r="A7536">
        <v>2535.2231849999998</v>
      </c>
      <c r="D7536">
        <v>69259</v>
      </c>
    </row>
    <row r="7537" spans="1:4" x14ac:dyDescent="0.25">
      <c r="A7537">
        <v>4314.0656570000001</v>
      </c>
      <c r="D7537">
        <v>0</v>
      </c>
    </row>
    <row r="7538" spans="1:4" x14ac:dyDescent="0.25">
      <c r="A7538">
        <v>6731.0503349999999</v>
      </c>
      <c r="D7538">
        <v>0</v>
      </c>
    </row>
    <row r="7539" spans="1:4" x14ac:dyDescent="0.25">
      <c r="A7539">
        <v>7779.5881810000001</v>
      </c>
      <c r="D7539">
        <v>90969</v>
      </c>
    </row>
    <row r="7540" spans="1:4" x14ac:dyDescent="0.25">
      <c r="A7540">
        <v>2805.286098</v>
      </c>
      <c r="D7540">
        <v>50180</v>
      </c>
    </row>
    <row r="7541" spans="1:4" x14ac:dyDescent="0.25">
      <c r="A7541">
        <v>5251.9682720000001</v>
      </c>
      <c r="D7541">
        <v>41991</v>
      </c>
    </row>
    <row r="7542" spans="1:4" x14ac:dyDescent="0.25">
      <c r="A7542">
        <v>8044.8723929999996</v>
      </c>
      <c r="D7542">
        <v>71391</v>
      </c>
    </row>
    <row r="7543" spans="1:4" x14ac:dyDescent="0.25">
      <c r="A7543">
        <v>4250.2826240000004</v>
      </c>
      <c r="D7543">
        <v>0</v>
      </c>
    </row>
    <row r="7544" spans="1:4" x14ac:dyDescent="0.25">
      <c r="A7544">
        <v>13891.676380000001</v>
      </c>
      <c r="D7544">
        <v>70725</v>
      </c>
    </row>
    <row r="7545" spans="1:4" x14ac:dyDescent="0.25">
      <c r="A7545">
        <v>2725.3564040000001</v>
      </c>
      <c r="D7545">
        <v>36650</v>
      </c>
    </row>
    <row r="7546" spans="1:4" x14ac:dyDescent="0.25">
      <c r="A7546">
        <v>4779.8934220000001</v>
      </c>
      <c r="D7546">
        <v>54194</v>
      </c>
    </row>
    <row r="7547" spans="1:4" x14ac:dyDescent="0.25">
      <c r="A7547">
        <v>4808.9579729999996</v>
      </c>
      <c r="D7547">
        <v>23554</v>
      </c>
    </row>
    <row r="7548" spans="1:4" x14ac:dyDescent="0.25">
      <c r="A7548">
        <v>8658.8638129999999</v>
      </c>
      <c r="D7548">
        <v>62464</v>
      </c>
    </row>
    <row r="7549" spans="1:4" x14ac:dyDescent="0.25">
      <c r="A7549">
        <v>9215.5419280000006</v>
      </c>
      <c r="D7549">
        <v>71888</v>
      </c>
    </row>
    <row r="7550" spans="1:4" x14ac:dyDescent="0.25">
      <c r="A7550">
        <v>5068.4262580000004</v>
      </c>
      <c r="D7550">
        <v>80846</v>
      </c>
    </row>
    <row r="7551" spans="1:4" x14ac:dyDescent="0.25">
      <c r="A7551">
        <v>4879.7132350000002</v>
      </c>
      <c r="D7551">
        <v>0</v>
      </c>
    </row>
    <row r="7552" spans="1:4" x14ac:dyDescent="0.25">
      <c r="A7552">
        <v>13466.92071</v>
      </c>
      <c r="D7552">
        <v>11432</v>
      </c>
    </row>
    <row r="7553" spans="1:4" x14ac:dyDescent="0.25">
      <c r="A7553">
        <v>13306.184509999999</v>
      </c>
      <c r="D7553">
        <v>39017</v>
      </c>
    </row>
    <row r="7554" spans="1:4" x14ac:dyDescent="0.25">
      <c r="A7554">
        <v>7350.1823279999999</v>
      </c>
      <c r="D7554">
        <v>0</v>
      </c>
    </row>
    <row r="7555" spans="1:4" x14ac:dyDescent="0.25">
      <c r="A7555">
        <v>4822.4360370000004</v>
      </c>
      <c r="D7555">
        <v>73769</v>
      </c>
    </row>
    <row r="7556" spans="1:4" x14ac:dyDescent="0.25">
      <c r="A7556">
        <v>3554.845264</v>
      </c>
      <c r="D7556">
        <v>58557</v>
      </c>
    </row>
    <row r="7557" spans="1:4" x14ac:dyDescent="0.25">
      <c r="A7557">
        <v>3135.579831</v>
      </c>
      <c r="D7557">
        <v>0</v>
      </c>
    </row>
    <row r="7558" spans="1:4" x14ac:dyDescent="0.25">
      <c r="A7558">
        <v>57520.501510000002</v>
      </c>
      <c r="D7558">
        <v>48367</v>
      </c>
    </row>
    <row r="7559" spans="1:4" x14ac:dyDescent="0.25">
      <c r="A7559">
        <v>2515.4114679999998</v>
      </c>
      <c r="D7559">
        <v>39718</v>
      </c>
    </row>
    <row r="7560" spans="1:4" x14ac:dyDescent="0.25">
      <c r="A7560">
        <v>7247.4956840000004</v>
      </c>
      <c r="D7560">
        <v>0</v>
      </c>
    </row>
    <row r="7561" spans="1:4" x14ac:dyDescent="0.25">
      <c r="A7561">
        <v>4878.9502560000001</v>
      </c>
      <c r="D7561">
        <v>43358</v>
      </c>
    </row>
    <row r="7562" spans="1:4" x14ac:dyDescent="0.25">
      <c r="A7562">
        <v>2971.9194170000001</v>
      </c>
      <c r="D7562">
        <v>83873</v>
      </c>
    </row>
    <row r="7563" spans="1:4" x14ac:dyDescent="0.25">
      <c r="A7563">
        <v>11302.60169</v>
      </c>
      <c r="D7563">
        <v>22361</v>
      </c>
    </row>
    <row r="7564" spans="1:4" x14ac:dyDescent="0.25">
      <c r="A7564">
        <v>7996.5970660000003</v>
      </c>
      <c r="D7564">
        <v>70061</v>
      </c>
    </row>
    <row r="7565" spans="1:4" x14ac:dyDescent="0.25">
      <c r="A7565">
        <v>7411.8130549999996</v>
      </c>
      <c r="D7565">
        <v>0</v>
      </c>
    </row>
    <row r="7566" spans="1:4" x14ac:dyDescent="0.25">
      <c r="A7566">
        <v>3179.4742249999999</v>
      </c>
      <c r="D7566">
        <v>65742</v>
      </c>
    </row>
    <row r="7567" spans="1:4" x14ac:dyDescent="0.25">
      <c r="A7567">
        <v>22658.536520000001</v>
      </c>
      <c r="D7567">
        <v>23665</v>
      </c>
    </row>
    <row r="7568" spans="1:4" x14ac:dyDescent="0.25">
      <c r="A7568">
        <v>3774.8612929999999</v>
      </c>
      <c r="D7568">
        <v>66457</v>
      </c>
    </row>
    <row r="7569" spans="1:4" x14ac:dyDescent="0.25">
      <c r="A7569">
        <v>8224.7702590000008</v>
      </c>
      <c r="D7569">
        <v>82634</v>
      </c>
    </row>
    <row r="7570" spans="1:4" x14ac:dyDescent="0.25">
      <c r="A7570">
        <v>2563.582441</v>
      </c>
      <c r="D7570">
        <v>0</v>
      </c>
    </row>
    <row r="7571" spans="1:4" x14ac:dyDescent="0.25">
      <c r="A7571">
        <v>2393.9153689999998</v>
      </c>
      <c r="D7571">
        <v>0</v>
      </c>
    </row>
    <row r="7572" spans="1:4" x14ac:dyDescent="0.25">
      <c r="A7572">
        <v>2453.5707940000002</v>
      </c>
      <c r="D7572">
        <v>29735</v>
      </c>
    </row>
    <row r="7573" spans="1:4" x14ac:dyDescent="0.25">
      <c r="A7573">
        <v>5143.8785189999999</v>
      </c>
      <c r="D7573">
        <v>61417</v>
      </c>
    </row>
    <row r="7574" spans="1:4" x14ac:dyDescent="0.25">
      <c r="A7574">
        <v>7378.5107319999997</v>
      </c>
      <c r="D7574">
        <v>0</v>
      </c>
    </row>
    <row r="7575" spans="1:4" x14ac:dyDescent="0.25">
      <c r="A7575">
        <v>2574.1988070000002</v>
      </c>
      <c r="D7575">
        <v>43846</v>
      </c>
    </row>
    <row r="7576" spans="1:4" x14ac:dyDescent="0.25">
      <c r="A7576">
        <v>22315.057870000001</v>
      </c>
      <c r="D7576">
        <v>0</v>
      </c>
    </row>
    <row r="7577" spans="1:4" x14ac:dyDescent="0.25">
      <c r="A7577">
        <v>2430.484375</v>
      </c>
      <c r="D7577">
        <v>33775</v>
      </c>
    </row>
    <row r="7578" spans="1:4" x14ac:dyDescent="0.25">
      <c r="A7578">
        <v>6160.9993439999998</v>
      </c>
      <c r="D7578">
        <v>96988</v>
      </c>
    </row>
    <row r="7579" spans="1:4" x14ac:dyDescent="0.25">
      <c r="A7579">
        <v>7912.1321680000001</v>
      </c>
      <c r="D7579">
        <v>0</v>
      </c>
    </row>
    <row r="7580" spans="1:4" x14ac:dyDescent="0.25">
      <c r="A7580">
        <v>5534.8218859999997</v>
      </c>
      <c r="D7580">
        <v>81945</v>
      </c>
    </row>
    <row r="7581" spans="1:4" x14ac:dyDescent="0.25">
      <c r="A7581">
        <v>2382.6728560000001</v>
      </c>
      <c r="D7581">
        <v>0</v>
      </c>
    </row>
    <row r="7582" spans="1:4" x14ac:dyDescent="0.25">
      <c r="A7582">
        <v>6991.2480869999999</v>
      </c>
      <c r="D7582">
        <v>19019</v>
      </c>
    </row>
    <row r="7583" spans="1:4" x14ac:dyDescent="0.25">
      <c r="A7583">
        <v>2885.3282020000001</v>
      </c>
      <c r="D7583">
        <v>62579</v>
      </c>
    </row>
    <row r="7584" spans="1:4" x14ac:dyDescent="0.25">
      <c r="A7584">
        <v>41787.903429999998</v>
      </c>
      <c r="D7584">
        <v>46587</v>
      </c>
    </row>
    <row r="7585" spans="1:4" x14ac:dyDescent="0.25">
      <c r="A7585">
        <v>2848.5644659999998</v>
      </c>
      <c r="D7585">
        <v>0</v>
      </c>
    </row>
    <row r="7586" spans="1:4" x14ac:dyDescent="0.25">
      <c r="A7586">
        <v>8123.023295</v>
      </c>
      <c r="D7586">
        <v>0</v>
      </c>
    </row>
    <row r="7587" spans="1:4" x14ac:dyDescent="0.25">
      <c r="A7587">
        <v>9661.1036860000004</v>
      </c>
      <c r="D7587">
        <v>0</v>
      </c>
    </row>
    <row r="7588" spans="1:4" x14ac:dyDescent="0.25">
      <c r="A7588">
        <v>4488.1346880000001</v>
      </c>
      <c r="D7588">
        <v>0</v>
      </c>
    </row>
    <row r="7589" spans="1:4" x14ac:dyDescent="0.25">
      <c r="A7589">
        <v>4561.2730199999996</v>
      </c>
      <c r="D7589">
        <v>29327</v>
      </c>
    </row>
    <row r="7590" spans="1:4" x14ac:dyDescent="0.25">
      <c r="A7590">
        <v>11546.173720000001</v>
      </c>
      <c r="D7590">
        <v>81081</v>
      </c>
    </row>
    <row r="7591" spans="1:4" x14ac:dyDescent="0.25">
      <c r="A7591">
        <v>3788.8146430000002</v>
      </c>
      <c r="D7591">
        <v>0</v>
      </c>
    </row>
    <row r="7592" spans="1:4" x14ac:dyDescent="0.25">
      <c r="A7592">
        <v>13502.63148</v>
      </c>
      <c r="D7592">
        <v>57222</v>
      </c>
    </row>
    <row r="7593" spans="1:4" x14ac:dyDescent="0.25">
      <c r="A7593">
        <v>8563.968057</v>
      </c>
      <c r="D7593">
        <v>91147</v>
      </c>
    </row>
    <row r="7594" spans="1:4" x14ac:dyDescent="0.25">
      <c r="A7594">
        <v>2913.4751080000001</v>
      </c>
      <c r="D7594">
        <v>76638</v>
      </c>
    </row>
    <row r="7595" spans="1:4" x14ac:dyDescent="0.25">
      <c r="A7595">
        <v>7540.5848239999996</v>
      </c>
      <c r="D7595">
        <v>29697</v>
      </c>
    </row>
    <row r="7596" spans="1:4" x14ac:dyDescent="0.25">
      <c r="A7596">
        <v>6950.5327639999996</v>
      </c>
      <c r="D7596">
        <v>0</v>
      </c>
    </row>
    <row r="7597" spans="1:4" x14ac:dyDescent="0.25">
      <c r="A7597">
        <v>7255.137772</v>
      </c>
      <c r="D7597">
        <v>67352</v>
      </c>
    </row>
    <row r="7598" spans="1:4" x14ac:dyDescent="0.25">
      <c r="A7598">
        <v>4334.0640960000001</v>
      </c>
      <c r="D7598">
        <v>23904</v>
      </c>
    </row>
    <row r="7599" spans="1:4" x14ac:dyDescent="0.25">
      <c r="A7599">
        <v>6307.4972449999996</v>
      </c>
      <c r="D7599">
        <v>0</v>
      </c>
    </row>
    <row r="7600" spans="1:4" x14ac:dyDescent="0.25">
      <c r="A7600">
        <v>5904.8478530000002</v>
      </c>
      <c r="D7600">
        <v>89953</v>
      </c>
    </row>
    <row r="7601" spans="1:4" x14ac:dyDescent="0.25">
      <c r="A7601">
        <v>4794.4814120000001</v>
      </c>
      <c r="D7601">
        <v>20862</v>
      </c>
    </row>
    <row r="7602" spans="1:4" x14ac:dyDescent="0.25">
      <c r="A7602">
        <v>9180.1541610000004</v>
      </c>
      <c r="D7602">
        <v>47663</v>
      </c>
    </row>
    <row r="7603" spans="1:4" x14ac:dyDescent="0.25">
      <c r="A7603">
        <v>8355.512557</v>
      </c>
      <c r="D7603">
        <v>49564</v>
      </c>
    </row>
    <row r="7604" spans="1:4" x14ac:dyDescent="0.25">
      <c r="A7604">
        <v>13869.92705</v>
      </c>
      <c r="D7604">
        <v>28432</v>
      </c>
    </row>
    <row r="7605" spans="1:4" x14ac:dyDescent="0.25">
      <c r="A7605">
        <v>13452.192800000001</v>
      </c>
      <c r="D7605">
        <v>32356</v>
      </c>
    </row>
    <row r="7606" spans="1:4" x14ac:dyDescent="0.25">
      <c r="A7606">
        <v>16798.858319999999</v>
      </c>
      <c r="D7606">
        <v>55269</v>
      </c>
    </row>
    <row r="7607" spans="1:4" x14ac:dyDescent="0.25">
      <c r="A7607">
        <v>8273.1115790000003</v>
      </c>
      <c r="D7607">
        <v>0</v>
      </c>
    </row>
    <row r="7608" spans="1:4" x14ac:dyDescent="0.25">
      <c r="A7608">
        <v>7408.8360560000001</v>
      </c>
      <c r="D7608">
        <v>76771</v>
      </c>
    </row>
    <row r="7609" spans="1:4" x14ac:dyDescent="0.25">
      <c r="A7609">
        <v>4349.3087500000001</v>
      </c>
      <c r="D7609">
        <v>75648</v>
      </c>
    </row>
    <row r="7610" spans="1:4" x14ac:dyDescent="0.25">
      <c r="A7610">
        <v>4744.9674590000004</v>
      </c>
      <c r="D7610">
        <v>20698</v>
      </c>
    </row>
    <row r="7611" spans="1:4" x14ac:dyDescent="0.25">
      <c r="A7611">
        <v>17208.056420000001</v>
      </c>
      <c r="D7611">
        <v>29734</v>
      </c>
    </row>
    <row r="7612" spans="1:4" x14ac:dyDescent="0.25">
      <c r="A7612">
        <v>8673.5869999999995</v>
      </c>
      <c r="D7612">
        <v>43963</v>
      </c>
    </row>
    <row r="7613" spans="1:4" x14ac:dyDescent="0.25">
      <c r="A7613">
        <v>2497.9100130000002</v>
      </c>
      <c r="D7613">
        <v>29465</v>
      </c>
    </row>
    <row r="7614" spans="1:4" x14ac:dyDescent="0.25">
      <c r="A7614">
        <v>32069.875260000001</v>
      </c>
      <c r="D7614">
        <v>24851</v>
      </c>
    </row>
    <row r="7615" spans="1:4" x14ac:dyDescent="0.25">
      <c r="A7615">
        <v>3312.2532329999999</v>
      </c>
      <c r="D7615">
        <v>0</v>
      </c>
    </row>
    <row r="7616" spans="1:4" x14ac:dyDescent="0.25">
      <c r="A7616">
        <v>10828.37347</v>
      </c>
      <c r="D7616">
        <v>11033</v>
      </c>
    </row>
    <row r="7617" spans="1:4" x14ac:dyDescent="0.25">
      <c r="A7617">
        <v>12128.365110000001</v>
      </c>
      <c r="D7617">
        <v>20495</v>
      </c>
    </row>
    <row r="7618" spans="1:4" x14ac:dyDescent="0.25">
      <c r="A7618">
        <v>5505.687336</v>
      </c>
      <c r="D7618">
        <v>95766</v>
      </c>
    </row>
    <row r="7619" spans="1:4" x14ac:dyDescent="0.25">
      <c r="A7619">
        <v>6715.342541</v>
      </c>
      <c r="D7619">
        <v>0</v>
      </c>
    </row>
    <row r="7620" spans="1:4" x14ac:dyDescent="0.25">
      <c r="A7620">
        <v>2836.6773710000002</v>
      </c>
      <c r="D7620">
        <v>61029</v>
      </c>
    </row>
    <row r="7621" spans="1:4" x14ac:dyDescent="0.25">
      <c r="A7621">
        <v>3561.595726</v>
      </c>
      <c r="D7621">
        <v>0</v>
      </c>
    </row>
    <row r="7622" spans="1:4" x14ac:dyDescent="0.25">
      <c r="A7622">
        <v>6552.3998959999999</v>
      </c>
      <c r="D7622">
        <v>56188</v>
      </c>
    </row>
    <row r="7623" spans="1:4" x14ac:dyDescent="0.25">
      <c r="A7623">
        <v>2833.9801419999999</v>
      </c>
      <c r="D7623">
        <v>94812</v>
      </c>
    </row>
    <row r="7624" spans="1:4" x14ac:dyDescent="0.25">
      <c r="A7624">
        <v>5099.5131469999997</v>
      </c>
      <c r="D7624">
        <v>0</v>
      </c>
    </row>
    <row r="7625" spans="1:4" x14ac:dyDescent="0.25">
      <c r="A7625">
        <v>9415.5270309999996</v>
      </c>
      <c r="D7625">
        <v>55338</v>
      </c>
    </row>
    <row r="7626" spans="1:4" x14ac:dyDescent="0.25">
      <c r="A7626">
        <v>3644.8335539999998</v>
      </c>
      <c r="D7626">
        <v>82477</v>
      </c>
    </row>
    <row r="7627" spans="1:4" x14ac:dyDescent="0.25">
      <c r="A7627">
        <v>2927.5163160000002</v>
      </c>
      <c r="D7627">
        <v>20852</v>
      </c>
    </row>
    <row r="7628" spans="1:4" x14ac:dyDescent="0.25">
      <c r="A7628">
        <v>9227.9457519999996</v>
      </c>
      <c r="D7628">
        <v>0</v>
      </c>
    </row>
    <row r="7629" spans="1:4" x14ac:dyDescent="0.25">
      <c r="A7629">
        <v>3148.42409</v>
      </c>
      <c r="D7629">
        <v>0</v>
      </c>
    </row>
    <row r="7630" spans="1:4" x14ac:dyDescent="0.25">
      <c r="A7630">
        <v>3063.1145940000001</v>
      </c>
      <c r="D7630">
        <v>0</v>
      </c>
    </row>
    <row r="7631" spans="1:4" x14ac:dyDescent="0.25">
      <c r="A7631">
        <v>3417.9537449999998</v>
      </c>
      <c r="D7631">
        <v>72460</v>
      </c>
    </row>
    <row r="7632" spans="1:4" x14ac:dyDescent="0.25">
      <c r="A7632">
        <v>23594.680199999999</v>
      </c>
      <c r="D7632">
        <v>76358</v>
      </c>
    </row>
    <row r="7633" spans="1:4" x14ac:dyDescent="0.25">
      <c r="A7633">
        <v>7519.1336309999997</v>
      </c>
      <c r="D7633">
        <v>96306</v>
      </c>
    </row>
    <row r="7634" spans="1:4" x14ac:dyDescent="0.25">
      <c r="A7634">
        <v>3969.4331769999999</v>
      </c>
      <c r="D7634">
        <v>49544</v>
      </c>
    </row>
    <row r="7635" spans="1:4" x14ac:dyDescent="0.25">
      <c r="A7635">
        <v>4874.0748000000003</v>
      </c>
      <c r="D7635">
        <v>0</v>
      </c>
    </row>
    <row r="7636" spans="1:4" x14ac:dyDescent="0.25">
      <c r="A7636">
        <v>7261.6154779999997</v>
      </c>
      <c r="D7636">
        <v>0</v>
      </c>
    </row>
    <row r="7637" spans="1:4" x14ac:dyDescent="0.25">
      <c r="A7637">
        <v>8005.964669</v>
      </c>
      <c r="D7637">
        <v>63357</v>
      </c>
    </row>
    <row r="7638" spans="1:4" x14ac:dyDescent="0.25">
      <c r="A7638">
        <v>2996.1398650000001</v>
      </c>
      <c r="D7638">
        <v>0</v>
      </c>
    </row>
    <row r="7639" spans="1:4" x14ac:dyDescent="0.25">
      <c r="A7639">
        <v>4175.9452689999998</v>
      </c>
      <c r="D7639">
        <v>23060</v>
      </c>
    </row>
    <row r="7640" spans="1:4" x14ac:dyDescent="0.25">
      <c r="A7640">
        <v>8491.8586360000008</v>
      </c>
      <c r="D7640">
        <v>27781</v>
      </c>
    </row>
    <row r="7641" spans="1:4" x14ac:dyDescent="0.25">
      <c r="A7641">
        <v>2402.1720690000002</v>
      </c>
      <c r="D7641">
        <v>43246</v>
      </c>
    </row>
    <row r="7642" spans="1:4" x14ac:dyDescent="0.25">
      <c r="A7642">
        <v>4775.4758510000001</v>
      </c>
      <c r="D7642">
        <v>14254</v>
      </c>
    </row>
    <row r="7643" spans="1:4" x14ac:dyDescent="0.25">
      <c r="A7643">
        <v>4235.1839989999999</v>
      </c>
      <c r="D7643">
        <v>60334</v>
      </c>
    </row>
    <row r="7644" spans="1:4" x14ac:dyDescent="0.25">
      <c r="A7644">
        <v>5107.1630020000002</v>
      </c>
      <c r="D7644">
        <v>35625</v>
      </c>
    </row>
    <row r="7645" spans="1:4" x14ac:dyDescent="0.25">
      <c r="A7645">
        <v>13167.60512</v>
      </c>
      <c r="D7645">
        <v>54684</v>
      </c>
    </row>
    <row r="7646" spans="1:4" x14ac:dyDescent="0.25">
      <c r="A7646">
        <v>2520.301352</v>
      </c>
      <c r="D7646">
        <v>56228</v>
      </c>
    </row>
    <row r="7647" spans="1:4" x14ac:dyDescent="0.25">
      <c r="A7647">
        <v>5189.2895820000003</v>
      </c>
      <c r="D7647">
        <v>82166</v>
      </c>
    </row>
    <row r="7648" spans="1:4" x14ac:dyDescent="0.25">
      <c r="A7648">
        <v>2893.3138549999999</v>
      </c>
      <c r="D7648">
        <v>30406</v>
      </c>
    </row>
    <row r="7649" spans="1:4" x14ac:dyDescent="0.25">
      <c r="A7649">
        <v>3985.5474060000001</v>
      </c>
      <c r="D7649">
        <v>75007</v>
      </c>
    </row>
    <row r="7650" spans="1:4" x14ac:dyDescent="0.25">
      <c r="A7650">
        <v>2414.6383089999999</v>
      </c>
      <c r="D7650">
        <v>79271</v>
      </c>
    </row>
    <row r="7651" spans="1:4" x14ac:dyDescent="0.25">
      <c r="A7651">
        <v>18688.307069999999</v>
      </c>
      <c r="D7651">
        <v>0</v>
      </c>
    </row>
    <row r="7652" spans="1:4" x14ac:dyDescent="0.25">
      <c r="A7652">
        <v>16589.712370000001</v>
      </c>
      <c r="D7652">
        <v>59414</v>
      </c>
    </row>
    <row r="7653" spans="1:4" x14ac:dyDescent="0.25">
      <c r="A7653">
        <v>23331.829000000002</v>
      </c>
      <c r="D7653">
        <v>44719</v>
      </c>
    </row>
    <row r="7654" spans="1:4" x14ac:dyDescent="0.25">
      <c r="A7654">
        <v>4699.0341349999999</v>
      </c>
      <c r="D7654">
        <v>0</v>
      </c>
    </row>
    <row r="7655" spans="1:4" x14ac:dyDescent="0.25">
      <c r="A7655">
        <v>2395.5700000000002</v>
      </c>
      <c r="D7655">
        <v>21986</v>
      </c>
    </row>
    <row r="7656" spans="1:4" x14ac:dyDescent="0.25">
      <c r="A7656">
        <v>8861.4823610000003</v>
      </c>
      <c r="D7656">
        <v>58480</v>
      </c>
    </row>
    <row r="7657" spans="1:4" x14ac:dyDescent="0.25">
      <c r="A7657">
        <v>8936.8235189999996</v>
      </c>
      <c r="D7657">
        <v>37520</v>
      </c>
    </row>
    <row r="7658" spans="1:4" x14ac:dyDescent="0.25">
      <c r="A7658">
        <v>7340.4965050000001</v>
      </c>
      <c r="D7658">
        <v>50165</v>
      </c>
    </row>
    <row r="7659" spans="1:4" x14ac:dyDescent="0.25">
      <c r="A7659">
        <v>26453.935119999998</v>
      </c>
      <c r="D7659">
        <v>42961</v>
      </c>
    </row>
    <row r="7660" spans="1:4" x14ac:dyDescent="0.25">
      <c r="A7660">
        <v>6342.4736560000001</v>
      </c>
      <c r="D7660">
        <v>86687</v>
      </c>
    </row>
    <row r="7661" spans="1:4" x14ac:dyDescent="0.25">
      <c r="A7661">
        <v>6560.8153439999996</v>
      </c>
      <c r="D7661">
        <v>0</v>
      </c>
    </row>
    <row r="7662" spans="1:4" x14ac:dyDescent="0.25">
      <c r="A7662">
        <v>6687.5938180000003</v>
      </c>
      <c r="D7662">
        <v>23772</v>
      </c>
    </row>
    <row r="7663" spans="1:4" x14ac:dyDescent="0.25">
      <c r="A7663">
        <v>3681.253483</v>
      </c>
      <c r="D7663">
        <v>0</v>
      </c>
    </row>
    <row r="7664" spans="1:4" x14ac:dyDescent="0.25">
      <c r="A7664">
        <v>2555.5356849999998</v>
      </c>
      <c r="D7664">
        <v>18241</v>
      </c>
    </row>
    <row r="7665" spans="1:4" x14ac:dyDescent="0.25">
      <c r="A7665">
        <v>2373.7950759999999</v>
      </c>
      <c r="D7665">
        <v>0</v>
      </c>
    </row>
    <row r="7666" spans="1:4" x14ac:dyDescent="0.25">
      <c r="A7666">
        <v>2732.6523520000001</v>
      </c>
      <c r="D7666">
        <v>86650</v>
      </c>
    </row>
    <row r="7667" spans="1:4" x14ac:dyDescent="0.25">
      <c r="A7667">
        <v>4703.7185799999997</v>
      </c>
      <c r="D7667">
        <v>0</v>
      </c>
    </row>
    <row r="7668" spans="1:4" x14ac:dyDescent="0.25">
      <c r="A7668">
        <v>19259.844939999999</v>
      </c>
      <c r="D7668">
        <v>35973</v>
      </c>
    </row>
    <row r="7669" spans="1:4" x14ac:dyDescent="0.25">
      <c r="A7669">
        <v>3844.5693569999999</v>
      </c>
      <c r="D7669">
        <v>26262</v>
      </c>
    </row>
    <row r="7670" spans="1:4" x14ac:dyDescent="0.25">
      <c r="A7670">
        <v>4683.4433479999998</v>
      </c>
      <c r="D7670">
        <v>25187</v>
      </c>
    </row>
    <row r="7671" spans="1:4" x14ac:dyDescent="0.25">
      <c r="A7671">
        <v>5174.0810629999996</v>
      </c>
      <c r="D7671">
        <v>88081</v>
      </c>
    </row>
    <row r="7672" spans="1:4" x14ac:dyDescent="0.25">
      <c r="A7672">
        <v>2655.8645729999998</v>
      </c>
      <c r="D7672">
        <v>83460</v>
      </c>
    </row>
    <row r="7673" spans="1:4" x14ac:dyDescent="0.25">
      <c r="A7673">
        <v>5615.0735089999998</v>
      </c>
      <c r="D7673">
        <v>19949</v>
      </c>
    </row>
    <row r="7674" spans="1:4" x14ac:dyDescent="0.25">
      <c r="A7674">
        <v>3161.1712969999999</v>
      </c>
      <c r="D7674">
        <v>0</v>
      </c>
    </row>
    <row r="7675" spans="1:4" x14ac:dyDescent="0.25">
      <c r="A7675">
        <v>7575.6474150000004</v>
      </c>
      <c r="D7675">
        <v>0</v>
      </c>
    </row>
    <row r="7676" spans="1:4" x14ac:dyDescent="0.25">
      <c r="A7676">
        <v>3985.3988949999998</v>
      </c>
      <c r="D7676">
        <v>77739</v>
      </c>
    </row>
    <row r="7677" spans="1:4" x14ac:dyDescent="0.25">
      <c r="A7677">
        <v>9706.3752390000009</v>
      </c>
      <c r="D7677">
        <v>23649</v>
      </c>
    </row>
    <row r="7678" spans="1:4" x14ac:dyDescent="0.25">
      <c r="A7678">
        <v>7736.6546060000001</v>
      </c>
      <c r="D7678">
        <v>68980</v>
      </c>
    </row>
    <row r="7679" spans="1:4" x14ac:dyDescent="0.25">
      <c r="A7679">
        <v>4179.4886390000001</v>
      </c>
      <c r="D7679">
        <v>60010</v>
      </c>
    </row>
    <row r="7680" spans="1:4" x14ac:dyDescent="0.25">
      <c r="A7680">
        <v>5759.0111290000004</v>
      </c>
      <c r="D7680">
        <v>30968</v>
      </c>
    </row>
    <row r="7681" spans="1:4" x14ac:dyDescent="0.25">
      <c r="A7681">
        <v>4165.3964189999997</v>
      </c>
      <c r="D7681">
        <v>0</v>
      </c>
    </row>
    <row r="7682" spans="1:4" x14ac:dyDescent="0.25">
      <c r="A7682">
        <v>2632.5525779999998</v>
      </c>
      <c r="D7682">
        <v>99841</v>
      </c>
    </row>
    <row r="7683" spans="1:4" x14ac:dyDescent="0.25">
      <c r="A7683">
        <v>3885.4564009999999</v>
      </c>
      <c r="D7683">
        <v>0</v>
      </c>
    </row>
    <row r="7684" spans="1:4" x14ac:dyDescent="0.25">
      <c r="A7684">
        <v>8161.9449530000002</v>
      </c>
      <c r="D7684">
        <v>32967</v>
      </c>
    </row>
    <row r="7685" spans="1:4" x14ac:dyDescent="0.25">
      <c r="A7685">
        <v>13024.13012</v>
      </c>
      <c r="D7685">
        <v>0</v>
      </c>
    </row>
    <row r="7686" spans="1:4" x14ac:dyDescent="0.25">
      <c r="A7686">
        <v>14137.23043</v>
      </c>
      <c r="D7686">
        <v>31794</v>
      </c>
    </row>
    <row r="7687" spans="1:4" x14ac:dyDescent="0.25">
      <c r="A7687">
        <v>3700.678124</v>
      </c>
      <c r="D7687">
        <v>36710</v>
      </c>
    </row>
    <row r="7688" spans="1:4" x14ac:dyDescent="0.25">
      <c r="A7688">
        <v>5511.0332939999998</v>
      </c>
      <c r="D7688">
        <v>36267</v>
      </c>
    </row>
    <row r="7689" spans="1:4" x14ac:dyDescent="0.25">
      <c r="A7689">
        <v>5169.4993700000005</v>
      </c>
      <c r="D7689">
        <v>12430</v>
      </c>
    </row>
    <row r="7690" spans="1:4" x14ac:dyDescent="0.25">
      <c r="A7690">
        <v>6044.0200379999997</v>
      </c>
      <c r="D7690">
        <v>93715</v>
      </c>
    </row>
    <row r="7691" spans="1:4" x14ac:dyDescent="0.25">
      <c r="A7691">
        <v>4349.3087500000001</v>
      </c>
      <c r="D7691">
        <v>75648</v>
      </c>
    </row>
    <row r="7692" spans="1:4" x14ac:dyDescent="0.25">
      <c r="A7692">
        <v>9688.1291789999996</v>
      </c>
      <c r="D7692">
        <v>24584</v>
      </c>
    </row>
    <row r="7693" spans="1:4" x14ac:dyDescent="0.25">
      <c r="A7693">
        <v>5528.2128069999999</v>
      </c>
      <c r="D7693">
        <v>36088</v>
      </c>
    </row>
    <row r="7694" spans="1:4" x14ac:dyDescent="0.25">
      <c r="A7694">
        <v>7894.5005000000001</v>
      </c>
      <c r="D7694">
        <v>21723</v>
      </c>
    </row>
    <row r="7695" spans="1:4" x14ac:dyDescent="0.25">
      <c r="A7695">
        <v>5935.8159889999997</v>
      </c>
      <c r="D7695">
        <v>63833</v>
      </c>
    </row>
    <row r="7696" spans="1:4" x14ac:dyDescent="0.25">
      <c r="A7696">
        <v>4520.3393269999997</v>
      </c>
      <c r="D7696">
        <v>0</v>
      </c>
    </row>
    <row r="7697" spans="1:4" x14ac:dyDescent="0.25">
      <c r="A7697">
        <v>3219.1461479999998</v>
      </c>
      <c r="D7697">
        <v>45892</v>
      </c>
    </row>
    <row r="7698" spans="1:4" x14ac:dyDescent="0.25">
      <c r="A7698">
        <v>5935.5721789999998</v>
      </c>
      <c r="D7698">
        <v>90263</v>
      </c>
    </row>
    <row r="7699" spans="1:4" x14ac:dyDescent="0.25">
      <c r="A7699">
        <v>2322.5725619999998</v>
      </c>
      <c r="D7699">
        <v>0</v>
      </c>
    </row>
    <row r="7700" spans="1:4" x14ac:dyDescent="0.25">
      <c r="A7700">
        <v>11692.00974</v>
      </c>
      <c r="D7700">
        <v>40548</v>
      </c>
    </row>
    <row r="7701" spans="1:4" x14ac:dyDescent="0.25">
      <c r="A7701">
        <v>10175.2441</v>
      </c>
      <c r="D7701">
        <v>0</v>
      </c>
    </row>
    <row r="7702" spans="1:4" x14ac:dyDescent="0.25">
      <c r="A7702">
        <v>2513.9711069999998</v>
      </c>
      <c r="D7702">
        <v>50450</v>
      </c>
    </row>
    <row r="7703" spans="1:4" x14ac:dyDescent="0.25">
      <c r="A7703">
        <v>2897.7791069999998</v>
      </c>
      <c r="D7703">
        <v>0</v>
      </c>
    </row>
    <row r="7704" spans="1:4" x14ac:dyDescent="0.25">
      <c r="A7704">
        <v>5515.2469350000001</v>
      </c>
      <c r="D7704">
        <v>75963</v>
      </c>
    </row>
    <row r="7705" spans="1:4" x14ac:dyDescent="0.25">
      <c r="A7705">
        <v>3469.8369779999998</v>
      </c>
      <c r="D7705">
        <v>32714</v>
      </c>
    </row>
    <row r="7706" spans="1:4" x14ac:dyDescent="0.25">
      <c r="A7706">
        <v>6907.5542420000002</v>
      </c>
      <c r="D7706">
        <v>42790</v>
      </c>
    </row>
    <row r="7707" spans="1:4" x14ac:dyDescent="0.25">
      <c r="A7707">
        <v>3647.24611</v>
      </c>
      <c r="D7707">
        <v>20694</v>
      </c>
    </row>
    <row r="7708" spans="1:4" x14ac:dyDescent="0.25">
      <c r="A7708">
        <v>3265.156348</v>
      </c>
      <c r="D7708">
        <v>25820</v>
      </c>
    </row>
    <row r="7709" spans="1:4" x14ac:dyDescent="0.25">
      <c r="A7709">
        <v>2514.2820959999999</v>
      </c>
      <c r="D7709">
        <v>24744</v>
      </c>
    </row>
    <row r="7710" spans="1:4" x14ac:dyDescent="0.25">
      <c r="A7710">
        <v>4462.9970059999996</v>
      </c>
      <c r="D7710">
        <v>0</v>
      </c>
    </row>
    <row r="7711" spans="1:4" x14ac:dyDescent="0.25">
      <c r="A7711">
        <v>4570.673702</v>
      </c>
      <c r="D7711">
        <v>27538</v>
      </c>
    </row>
    <row r="7712" spans="1:4" x14ac:dyDescent="0.25">
      <c r="A7712">
        <v>2752.6550299999999</v>
      </c>
      <c r="D7712">
        <v>81280</v>
      </c>
    </row>
    <row r="7713" spans="1:4" x14ac:dyDescent="0.25">
      <c r="A7713">
        <v>2188.6550550000002</v>
      </c>
      <c r="D7713">
        <v>0</v>
      </c>
    </row>
    <row r="7714" spans="1:4" x14ac:dyDescent="0.25">
      <c r="A7714">
        <v>2710.149379</v>
      </c>
      <c r="D7714">
        <v>0</v>
      </c>
    </row>
    <row r="7715" spans="1:4" x14ac:dyDescent="0.25">
      <c r="A7715">
        <v>14754.35923</v>
      </c>
      <c r="D7715">
        <v>26486</v>
      </c>
    </row>
    <row r="7716" spans="1:4" x14ac:dyDescent="0.25">
      <c r="A7716">
        <v>10759.40004</v>
      </c>
      <c r="D7716">
        <v>0</v>
      </c>
    </row>
    <row r="7717" spans="1:4" x14ac:dyDescent="0.25">
      <c r="A7717">
        <v>12357.11512</v>
      </c>
      <c r="D7717">
        <v>0</v>
      </c>
    </row>
    <row r="7718" spans="1:4" x14ac:dyDescent="0.25">
      <c r="A7718">
        <v>5033.3907980000004</v>
      </c>
      <c r="D7718">
        <v>68331</v>
      </c>
    </row>
    <row r="7719" spans="1:4" x14ac:dyDescent="0.25">
      <c r="A7719">
        <v>2370.6189479999998</v>
      </c>
      <c r="D7719">
        <v>0</v>
      </c>
    </row>
    <row r="7720" spans="1:4" x14ac:dyDescent="0.25">
      <c r="A7720">
        <v>11236.31135</v>
      </c>
      <c r="D7720">
        <v>21636</v>
      </c>
    </row>
    <row r="7721" spans="1:4" x14ac:dyDescent="0.25">
      <c r="A7721">
        <v>12476.64759</v>
      </c>
      <c r="D7721">
        <v>0</v>
      </c>
    </row>
    <row r="7722" spans="1:4" x14ac:dyDescent="0.25">
      <c r="A7722">
        <v>14641.518179999999</v>
      </c>
      <c r="D7722">
        <v>0</v>
      </c>
    </row>
    <row r="7723" spans="1:4" x14ac:dyDescent="0.25">
      <c r="A7723">
        <v>4731.8440730000002</v>
      </c>
      <c r="D7723">
        <v>0</v>
      </c>
    </row>
    <row r="7724" spans="1:4" x14ac:dyDescent="0.25">
      <c r="A7724">
        <v>10620.491480000001</v>
      </c>
      <c r="D7724">
        <v>35601</v>
      </c>
    </row>
    <row r="7725" spans="1:4" x14ac:dyDescent="0.25">
      <c r="A7725">
        <v>13478.8</v>
      </c>
      <c r="D7725">
        <v>0</v>
      </c>
    </row>
    <row r="7726" spans="1:4" x14ac:dyDescent="0.25">
      <c r="A7726">
        <v>8873.2013069999994</v>
      </c>
      <c r="D7726">
        <v>28558</v>
      </c>
    </row>
    <row r="7727" spans="1:4" x14ac:dyDescent="0.25">
      <c r="A7727">
        <v>5260.9216269999997</v>
      </c>
      <c r="D7727">
        <v>60101</v>
      </c>
    </row>
    <row r="7728" spans="1:4" x14ac:dyDescent="0.25">
      <c r="A7728">
        <v>2792.009458</v>
      </c>
      <c r="D7728">
        <v>22426</v>
      </c>
    </row>
    <row r="7729" spans="1:4" x14ac:dyDescent="0.25">
      <c r="A7729">
        <v>10018.661169999999</v>
      </c>
      <c r="D7729">
        <v>30720</v>
      </c>
    </row>
    <row r="7730" spans="1:4" x14ac:dyDescent="0.25">
      <c r="A7730">
        <v>7180.270931</v>
      </c>
      <c r="D7730">
        <v>34161</v>
      </c>
    </row>
    <row r="7731" spans="1:4" x14ac:dyDescent="0.25">
      <c r="A7731">
        <v>3012.0397029999999</v>
      </c>
      <c r="D7731">
        <v>42987</v>
      </c>
    </row>
    <row r="7732" spans="1:4" x14ac:dyDescent="0.25">
      <c r="A7732">
        <v>4236.8143529999998</v>
      </c>
      <c r="D7732">
        <v>0</v>
      </c>
    </row>
    <row r="7733" spans="1:4" x14ac:dyDescent="0.25">
      <c r="A7733">
        <v>5283.3628339999996</v>
      </c>
      <c r="D7733">
        <v>80928</v>
      </c>
    </row>
    <row r="7734" spans="1:4" x14ac:dyDescent="0.25">
      <c r="A7734">
        <v>5395.0916020000004</v>
      </c>
      <c r="D7734">
        <v>86640</v>
      </c>
    </row>
    <row r="7735" spans="1:4" x14ac:dyDescent="0.25">
      <c r="A7735">
        <v>6913.5665250000002</v>
      </c>
      <c r="D7735">
        <v>26714</v>
      </c>
    </row>
    <row r="7736" spans="1:4" x14ac:dyDescent="0.25">
      <c r="A7736">
        <v>2619.3373759999999</v>
      </c>
      <c r="D7736">
        <v>78618</v>
      </c>
    </row>
    <row r="7737" spans="1:4" x14ac:dyDescent="0.25">
      <c r="A7737">
        <v>8390.122077</v>
      </c>
      <c r="D7737">
        <v>0</v>
      </c>
    </row>
    <row r="7738" spans="1:4" x14ac:dyDescent="0.25">
      <c r="A7738">
        <v>13727.799720000001</v>
      </c>
      <c r="D7738">
        <v>0</v>
      </c>
    </row>
    <row r="7739" spans="1:4" x14ac:dyDescent="0.25">
      <c r="A7739">
        <v>4482.0151070000002</v>
      </c>
      <c r="D7739">
        <v>62977</v>
      </c>
    </row>
    <row r="7740" spans="1:4" x14ac:dyDescent="0.25">
      <c r="A7740">
        <v>2827.5595699999999</v>
      </c>
      <c r="D7740">
        <v>0</v>
      </c>
    </row>
    <row r="7741" spans="1:4" x14ac:dyDescent="0.25">
      <c r="A7741">
        <v>5584.9617179999996</v>
      </c>
      <c r="D7741">
        <v>19724</v>
      </c>
    </row>
    <row r="7742" spans="1:4" x14ac:dyDescent="0.25">
      <c r="A7742">
        <v>7568.8515200000002</v>
      </c>
      <c r="D7742">
        <v>27558</v>
      </c>
    </row>
    <row r="7743" spans="1:4" x14ac:dyDescent="0.25">
      <c r="A7743">
        <v>9664.3309829999998</v>
      </c>
      <c r="D7743">
        <v>86054</v>
      </c>
    </row>
    <row r="7744" spans="1:4" x14ac:dyDescent="0.25">
      <c r="A7744">
        <v>6480.6813659999998</v>
      </c>
      <c r="D7744">
        <v>42846</v>
      </c>
    </row>
    <row r="7745" spans="1:4" x14ac:dyDescent="0.25">
      <c r="A7745">
        <v>8707.6195370000005</v>
      </c>
      <c r="D7745">
        <v>57107</v>
      </c>
    </row>
    <row r="7746" spans="1:4" x14ac:dyDescent="0.25">
      <c r="A7746">
        <v>9048.9834470000005</v>
      </c>
      <c r="D7746">
        <v>0</v>
      </c>
    </row>
    <row r="7747" spans="1:4" x14ac:dyDescent="0.25">
      <c r="A7747">
        <v>2615.8520840000001</v>
      </c>
      <c r="D7747">
        <v>54314</v>
      </c>
    </row>
    <row r="7748" spans="1:4" x14ac:dyDescent="0.25">
      <c r="A7748">
        <v>4878.8297130000001</v>
      </c>
      <c r="D7748">
        <v>29950</v>
      </c>
    </row>
    <row r="7749" spans="1:4" x14ac:dyDescent="0.25">
      <c r="A7749">
        <v>10793.75704</v>
      </c>
      <c r="D7749">
        <v>24195</v>
      </c>
    </row>
    <row r="7750" spans="1:4" x14ac:dyDescent="0.25">
      <c r="A7750">
        <v>5528.0809120000004</v>
      </c>
      <c r="D7750">
        <v>0</v>
      </c>
    </row>
    <row r="7751" spans="1:4" x14ac:dyDescent="0.25">
      <c r="A7751">
        <v>4605.8748500000002</v>
      </c>
      <c r="D7751">
        <v>47481</v>
      </c>
    </row>
    <row r="7752" spans="1:4" x14ac:dyDescent="0.25">
      <c r="A7752">
        <v>8343.4128039999996</v>
      </c>
      <c r="D7752">
        <v>63354</v>
      </c>
    </row>
    <row r="7753" spans="1:4" x14ac:dyDescent="0.25">
      <c r="A7753">
        <v>13009.241249999999</v>
      </c>
      <c r="D7753">
        <v>57591</v>
      </c>
    </row>
    <row r="7754" spans="1:4" x14ac:dyDescent="0.25">
      <c r="A7754">
        <v>7486.0190780000003</v>
      </c>
      <c r="D7754">
        <v>0</v>
      </c>
    </row>
    <row r="7755" spans="1:4" x14ac:dyDescent="0.25">
      <c r="A7755">
        <v>9547.7100399999999</v>
      </c>
      <c r="D7755">
        <v>34919</v>
      </c>
    </row>
    <row r="7756" spans="1:4" x14ac:dyDescent="0.25">
      <c r="A7756">
        <v>8110.7044169999999</v>
      </c>
      <c r="D7756">
        <v>76879</v>
      </c>
    </row>
    <row r="7757" spans="1:4" x14ac:dyDescent="0.25">
      <c r="A7757">
        <v>7379.4568230000004</v>
      </c>
      <c r="D7757">
        <v>61584</v>
      </c>
    </row>
    <row r="7758" spans="1:4" x14ac:dyDescent="0.25">
      <c r="A7758">
        <v>6612.617859</v>
      </c>
      <c r="D7758">
        <v>28792</v>
      </c>
    </row>
    <row r="7759" spans="1:4" x14ac:dyDescent="0.25">
      <c r="A7759">
        <v>7452.2336340000002</v>
      </c>
      <c r="D7759">
        <v>0</v>
      </c>
    </row>
    <row r="7760" spans="1:4" x14ac:dyDescent="0.25">
      <c r="A7760">
        <v>2686.535218</v>
      </c>
      <c r="D7760">
        <v>26713</v>
      </c>
    </row>
    <row r="7761" spans="1:4" x14ac:dyDescent="0.25">
      <c r="A7761">
        <v>4470.1810839999998</v>
      </c>
      <c r="D7761">
        <v>0</v>
      </c>
    </row>
    <row r="7762" spans="1:4" x14ac:dyDescent="0.25">
      <c r="A7762">
        <v>10348.01348</v>
      </c>
      <c r="D7762">
        <v>34244</v>
      </c>
    </row>
    <row r="7763" spans="1:4" x14ac:dyDescent="0.25">
      <c r="A7763">
        <v>11790.49617</v>
      </c>
      <c r="D7763">
        <v>25251</v>
      </c>
    </row>
    <row r="7764" spans="1:4" x14ac:dyDescent="0.25">
      <c r="A7764">
        <v>4566.1236509999999</v>
      </c>
      <c r="D7764">
        <v>0</v>
      </c>
    </row>
    <row r="7765" spans="1:4" x14ac:dyDescent="0.25">
      <c r="A7765">
        <v>5905.9716669999998</v>
      </c>
      <c r="D7765">
        <v>59848</v>
      </c>
    </row>
    <row r="7766" spans="1:4" x14ac:dyDescent="0.25">
      <c r="A7766">
        <v>7492.0559489999996</v>
      </c>
      <c r="D7766">
        <v>39815</v>
      </c>
    </row>
    <row r="7767" spans="1:4" x14ac:dyDescent="0.25">
      <c r="A7767">
        <v>3427.154407</v>
      </c>
      <c r="D7767">
        <v>58840</v>
      </c>
    </row>
    <row r="7768" spans="1:4" x14ac:dyDescent="0.25">
      <c r="A7768">
        <v>5181.620895</v>
      </c>
      <c r="D7768">
        <v>97131</v>
      </c>
    </row>
    <row r="7769" spans="1:4" x14ac:dyDescent="0.25">
      <c r="A7769">
        <v>4686.4696739999999</v>
      </c>
      <c r="D7769">
        <v>58089</v>
      </c>
    </row>
    <row r="7770" spans="1:4" x14ac:dyDescent="0.25">
      <c r="A7770">
        <v>2710.12066</v>
      </c>
      <c r="D7770">
        <v>0</v>
      </c>
    </row>
    <row r="7771" spans="1:4" x14ac:dyDescent="0.25">
      <c r="A7771">
        <v>4313.3439699999999</v>
      </c>
      <c r="D7771">
        <v>0</v>
      </c>
    </row>
    <row r="7772" spans="1:4" x14ac:dyDescent="0.25">
      <c r="A7772">
        <v>4755.3650500000003</v>
      </c>
      <c r="D7772">
        <v>21808</v>
      </c>
    </row>
    <row r="7773" spans="1:4" x14ac:dyDescent="0.25">
      <c r="A7773">
        <v>36516.045599999998</v>
      </c>
      <c r="D7773">
        <v>89771</v>
      </c>
    </row>
    <row r="7774" spans="1:4" x14ac:dyDescent="0.25">
      <c r="A7774">
        <v>7792.0670559999999</v>
      </c>
      <c r="D7774">
        <v>36776</v>
      </c>
    </row>
    <row r="7775" spans="1:4" x14ac:dyDescent="0.25">
      <c r="A7775">
        <v>2549.998419</v>
      </c>
      <c r="D7775">
        <v>31213</v>
      </c>
    </row>
    <row r="7776" spans="1:4" x14ac:dyDescent="0.25">
      <c r="A7776">
        <v>7521.282545</v>
      </c>
      <c r="D7776">
        <v>0</v>
      </c>
    </row>
    <row r="7777" spans="1:4" x14ac:dyDescent="0.25">
      <c r="A7777">
        <v>11510.36033</v>
      </c>
      <c r="D7777">
        <v>0</v>
      </c>
    </row>
    <row r="7778" spans="1:4" x14ac:dyDescent="0.25">
      <c r="A7778">
        <v>7999.251628</v>
      </c>
      <c r="D7778">
        <v>0</v>
      </c>
    </row>
    <row r="7779" spans="1:4" x14ac:dyDescent="0.25">
      <c r="A7779">
        <v>7927.1829969999999</v>
      </c>
      <c r="D7779">
        <v>32555</v>
      </c>
    </row>
    <row r="7780" spans="1:4" x14ac:dyDescent="0.25">
      <c r="A7780">
        <v>21123.116600000001</v>
      </c>
      <c r="D7780">
        <v>0</v>
      </c>
    </row>
    <row r="7781" spans="1:4" x14ac:dyDescent="0.25">
      <c r="A7781">
        <v>2453.5707940000002</v>
      </c>
      <c r="D7781">
        <v>29735</v>
      </c>
    </row>
    <row r="7782" spans="1:4" x14ac:dyDescent="0.25">
      <c r="A7782">
        <v>2981.5491969999998</v>
      </c>
      <c r="D7782">
        <v>80590</v>
      </c>
    </row>
    <row r="7783" spans="1:4" x14ac:dyDescent="0.25">
      <c r="A7783">
        <v>5110.7556670000004</v>
      </c>
      <c r="D7783">
        <v>22565</v>
      </c>
    </row>
    <row r="7784" spans="1:4" x14ac:dyDescent="0.25">
      <c r="A7784">
        <v>5351.8535439999996</v>
      </c>
      <c r="D7784">
        <v>54817</v>
      </c>
    </row>
    <row r="7785" spans="1:4" x14ac:dyDescent="0.25">
      <c r="A7785">
        <v>9015.8194650000005</v>
      </c>
      <c r="D7785">
        <v>0</v>
      </c>
    </row>
    <row r="7786" spans="1:4" x14ac:dyDescent="0.25">
      <c r="A7786">
        <v>5903.6126409999997</v>
      </c>
      <c r="D7786">
        <v>55393</v>
      </c>
    </row>
    <row r="7787" spans="1:4" x14ac:dyDescent="0.25">
      <c r="A7787">
        <v>8852.7342840000001</v>
      </c>
      <c r="D7787">
        <v>0</v>
      </c>
    </row>
    <row r="7788" spans="1:4" x14ac:dyDescent="0.25">
      <c r="A7788">
        <v>13333.388489999999</v>
      </c>
      <c r="D7788">
        <v>75634</v>
      </c>
    </row>
    <row r="7789" spans="1:4" x14ac:dyDescent="0.25">
      <c r="A7789">
        <v>8658.8638129999999</v>
      </c>
      <c r="D7789">
        <v>62464</v>
      </c>
    </row>
    <row r="7790" spans="1:4" x14ac:dyDescent="0.25">
      <c r="A7790">
        <v>4871.1505699999998</v>
      </c>
      <c r="D7790">
        <v>72648</v>
      </c>
    </row>
    <row r="7791" spans="1:4" x14ac:dyDescent="0.25">
      <c r="A7791">
        <v>5279.1986639999996</v>
      </c>
      <c r="D7791">
        <v>77167</v>
      </c>
    </row>
    <row r="7792" spans="1:4" x14ac:dyDescent="0.25">
      <c r="A7792">
        <v>6689.0227279999999</v>
      </c>
      <c r="D7792">
        <v>56980</v>
      </c>
    </row>
    <row r="7793" spans="1:4" x14ac:dyDescent="0.25">
      <c r="A7793">
        <v>5244.5509419999998</v>
      </c>
      <c r="D7793">
        <v>27444</v>
      </c>
    </row>
    <row r="7794" spans="1:4" x14ac:dyDescent="0.25">
      <c r="A7794">
        <v>6688.8574440000002</v>
      </c>
      <c r="D7794">
        <v>57289</v>
      </c>
    </row>
    <row r="7795" spans="1:4" x14ac:dyDescent="0.25">
      <c r="A7795">
        <v>8408.3083740000002</v>
      </c>
      <c r="D7795">
        <v>84091</v>
      </c>
    </row>
    <row r="7796" spans="1:4" x14ac:dyDescent="0.25">
      <c r="A7796">
        <v>2052.9489669999998</v>
      </c>
      <c r="D7796">
        <v>0</v>
      </c>
    </row>
    <row r="7797" spans="1:4" x14ac:dyDescent="0.25">
      <c r="A7797">
        <v>10592.587530000001</v>
      </c>
      <c r="D7797">
        <v>59590</v>
      </c>
    </row>
    <row r="7798" spans="1:4" x14ac:dyDescent="0.25">
      <c r="A7798">
        <v>2913.4932640000002</v>
      </c>
      <c r="D7798">
        <v>89672</v>
      </c>
    </row>
    <row r="7799" spans="1:4" x14ac:dyDescent="0.25">
      <c r="A7799">
        <v>5243.4463450000003</v>
      </c>
      <c r="D7799">
        <v>96535</v>
      </c>
    </row>
    <row r="7800" spans="1:4" x14ac:dyDescent="0.25">
      <c r="A7800">
        <v>14191.59699</v>
      </c>
      <c r="D7800">
        <v>25575</v>
      </c>
    </row>
    <row r="7801" spans="1:4" x14ac:dyDescent="0.25">
      <c r="A7801">
        <v>9426.3847870000009</v>
      </c>
      <c r="D7801">
        <v>38910</v>
      </c>
    </row>
    <row r="7802" spans="1:4" x14ac:dyDescent="0.25">
      <c r="A7802">
        <v>4521.1905509999997</v>
      </c>
      <c r="D7802">
        <v>39426</v>
      </c>
    </row>
    <row r="7803" spans="1:4" x14ac:dyDescent="0.25">
      <c r="A7803">
        <v>3579.0238250000002</v>
      </c>
      <c r="D7803">
        <v>28304</v>
      </c>
    </row>
    <row r="7804" spans="1:4" x14ac:dyDescent="0.25">
      <c r="A7804">
        <v>6285.1547600000004</v>
      </c>
      <c r="D7804">
        <v>52210</v>
      </c>
    </row>
    <row r="7805" spans="1:4" x14ac:dyDescent="0.25">
      <c r="A7805">
        <v>7844.2529720000002</v>
      </c>
      <c r="D7805">
        <v>0</v>
      </c>
    </row>
    <row r="7806" spans="1:4" x14ac:dyDescent="0.25">
      <c r="A7806">
        <v>8283.8432809999995</v>
      </c>
      <c r="D7806">
        <v>94851</v>
      </c>
    </row>
    <row r="7807" spans="1:4" x14ac:dyDescent="0.25">
      <c r="A7807">
        <v>2436.397813</v>
      </c>
      <c r="D7807">
        <v>0</v>
      </c>
    </row>
    <row r="7808" spans="1:4" x14ac:dyDescent="0.25">
      <c r="A7808">
        <v>2538.6263199999999</v>
      </c>
      <c r="D7808">
        <v>18608</v>
      </c>
    </row>
    <row r="7809" spans="1:4" x14ac:dyDescent="0.25">
      <c r="A7809">
        <v>7304.3951479999996</v>
      </c>
      <c r="D7809">
        <v>41025</v>
      </c>
    </row>
    <row r="7810" spans="1:4" x14ac:dyDescent="0.25">
      <c r="A7810">
        <v>32474.769769999999</v>
      </c>
      <c r="D7810">
        <v>71449</v>
      </c>
    </row>
    <row r="7811" spans="1:4" x14ac:dyDescent="0.25">
      <c r="A7811">
        <v>6674.4559129999998</v>
      </c>
      <c r="D7811">
        <v>92653</v>
      </c>
    </row>
    <row r="7812" spans="1:4" x14ac:dyDescent="0.25">
      <c r="A7812">
        <v>33473.349459999998</v>
      </c>
      <c r="D7812">
        <v>33190</v>
      </c>
    </row>
    <row r="7813" spans="1:4" x14ac:dyDescent="0.25">
      <c r="A7813">
        <v>6459.640942</v>
      </c>
      <c r="D7813">
        <v>24290</v>
      </c>
    </row>
    <row r="7814" spans="1:4" x14ac:dyDescent="0.25">
      <c r="A7814">
        <v>4605.0366459999996</v>
      </c>
      <c r="D7814">
        <v>22571</v>
      </c>
    </row>
    <row r="7815" spans="1:4" x14ac:dyDescent="0.25">
      <c r="A7815">
        <v>5686.7432520000002</v>
      </c>
      <c r="D7815">
        <v>26409</v>
      </c>
    </row>
    <row r="7816" spans="1:4" x14ac:dyDescent="0.25">
      <c r="A7816">
        <v>6608.1659710000004</v>
      </c>
      <c r="D7816">
        <v>21616</v>
      </c>
    </row>
    <row r="7817" spans="1:4" x14ac:dyDescent="0.25">
      <c r="A7817">
        <v>7158.5307359999997</v>
      </c>
      <c r="D7817">
        <v>36463</v>
      </c>
    </row>
    <row r="7818" spans="1:4" x14ac:dyDescent="0.25">
      <c r="A7818">
        <v>10179.71704</v>
      </c>
      <c r="D7818">
        <v>14290</v>
      </c>
    </row>
    <row r="7819" spans="1:4" x14ac:dyDescent="0.25">
      <c r="A7819">
        <v>5052.3815729999997</v>
      </c>
      <c r="D7819">
        <v>34645</v>
      </c>
    </row>
    <row r="7820" spans="1:4" x14ac:dyDescent="0.25">
      <c r="A7820">
        <v>5201.3576039999998</v>
      </c>
      <c r="D7820">
        <v>67001</v>
      </c>
    </row>
    <row r="7821" spans="1:4" x14ac:dyDescent="0.25">
      <c r="A7821">
        <v>8632.7835759999998</v>
      </c>
      <c r="D7821">
        <v>96200</v>
      </c>
    </row>
    <row r="7822" spans="1:4" x14ac:dyDescent="0.25">
      <c r="A7822">
        <v>7350.9305020000002</v>
      </c>
      <c r="D7822">
        <v>69241</v>
      </c>
    </row>
    <row r="7823" spans="1:4" x14ac:dyDescent="0.25">
      <c r="A7823">
        <v>7690.1596419999996</v>
      </c>
      <c r="D7823">
        <v>55843</v>
      </c>
    </row>
    <row r="7824" spans="1:4" x14ac:dyDescent="0.25">
      <c r="A7824">
        <v>8259.1108000000004</v>
      </c>
      <c r="D7824">
        <v>20305</v>
      </c>
    </row>
    <row r="7825" spans="1:4" x14ac:dyDescent="0.25">
      <c r="A7825">
        <v>2317.2820489999999</v>
      </c>
      <c r="D7825">
        <v>0</v>
      </c>
    </row>
    <row r="7826" spans="1:4" x14ac:dyDescent="0.25">
      <c r="A7826">
        <v>8929.6111189999992</v>
      </c>
      <c r="D7826">
        <v>44329</v>
      </c>
    </row>
    <row r="7827" spans="1:4" x14ac:dyDescent="0.25">
      <c r="A7827">
        <v>4854.3620689999998</v>
      </c>
      <c r="D7827">
        <v>44279</v>
      </c>
    </row>
    <row r="7828" spans="1:4" x14ac:dyDescent="0.25">
      <c r="A7828">
        <v>2659.7056499999999</v>
      </c>
      <c r="D7828">
        <v>0</v>
      </c>
    </row>
    <row r="7829" spans="1:4" x14ac:dyDescent="0.25">
      <c r="A7829">
        <v>8750.2220519999992</v>
      </c>
      <c r="D7829">
        <v>34695</v>
      </c>
    </row>
    <row r="7830" spans="1:4" x14ac:dyDescent="0.25">
      <c r="A7830">
        <v>5054.7805429999999</v>
      </c>
      <c r="D7830">
        <v>79297</v>
      </c>
    </row>
    <row r="7831" spans="1:4" x14ac:dyDescent="0.25">
      <c r="A7831">
        <v>2199.5166450000002</v>
      </c>
      <c r="D7831">
        <v>0</v>
      </c>
    </row>
    <row r="7832" spans="1:4" x14ac:dyDescent="0.25">
      <c r="A7832">
        <v>5715.3129909999998</v>
      </c>
      <c r="D7832">
        <v>84183</v>
      </c>
    </row>
    <row r="7833" spans="1:4" x14ac:dyDescent="0.25">
      <c r="A7833">
        <v>9566.8398840000009</v>
      </c>
      <c r="D7833">
        <v>53375</v>
      </c>
    </row>
    <row r="7834" spans="1:4" x14ac:dyDescent="0.25">
      <c r="A7834">
        <v>10094.13003</v>
      </c>
      <c r="D7834">
        <v>32046</v>
      </c>
    </row>
    <row r="7835" spans="1:4" x14ac:dyDescent="0.25">
      <c r="A7835">
        <v>5444.7939409999999</v>
      </c>
      <c r="D7835">
        <v>91393</v>
      </c>
    </row>
    <row r="7836" spans="1:4" x14ac:dyDescent="0.25">
      <c r="A7836">
        <v>2582.4085249999998</v>
      </c>
      <c r="D7836">
        <v>76731</v>
      </c>
    </row>
    <row r="7837" spans="1:4" x14ac:dyDescent="0.25">
      <c r="A7837">
        <v>50568.259120000002</v>
      </c>
      <c r="D7837">
        <v>82081</v>
      </c>
    </row>
    <row r="7838" spans="1:4" x14ac:dyDescent="0.25">
      <c r="A7838">
        <v>3484.2478420000002</v>
      </c>
      <c r="D7838">
        <v>51337</v>
      </c>
    </row>
    <row r="7839" spans="1:4" x14ac:dyDescent="0.25">
      <c r="A7839">
        <v>5555.8302050000002</v>
      </c>
      <c r="D7839">
        <v>74015</v>
      </c>
    </row>
    <row r="7840" spans="1:4" x14ac:dyDescent="0.25">
      <c r="A7840">
        <v>4173.1406950000001</v>
      </c>
      <c r="D7840">
        <v>0</v>
      </c>
    </row>
    <row r="7841" spans="1:4" x14ac:dyDescent="0.25">
      <c r="A7841">
        <v>2897.4947240000001</v>
      </c>
      <c r="D7841">
        <v>0</v>
      </c>
    </row>
    <row r="7842" spans="1:4" x14ac:dyDescent="0.25">
      <c r="A7842">
        <v>8044.511759</v>
      </c>
      <c r="D7842">
        <v>68849</v>
      </c>
    </row>
    <row r="7843" spans="1:4" x14ac:dyDescent="0.25">
      <c r="A7843">
        <v>7716.9978590000001</v>
      </c>
      <c r="D7843">
        <v>37376</v>
      </c>
    </row>
    <row r="7844" spans="1:4" x14ac:dyDescent="0.25">
      <c r="A7844">
        <v>2274.669484</v>
      </c>
      <c r="D7844">
        <v>0</v>
      </c>
    </row>
    <row r="7845" spans="1:4" x14ac:dyDescent="0.25">
      <c r="A7845">
        <v>8658.8638129999999</v>
      </c>
      <c r="D7845">
        <v>62464</v>
      </c>
    </row>
    <row r="7846" spans="1:4" x14ac:dyDescent="0.25">
      <c r="A7846">
        <v>11260.90364</v>
      </c>
      <c r="D7846">
        <v>88304</v>
      </c>
    </row>
    <row r="7847" spans="1:4" x14ac:dyDescent="0.25">
      <c r="A7847">
        <v>16414.044150000002</v>
      </c>
      <c r="D7847">
        <v>0</v>
      </c>
    </row>
    <row r="7848" spans="1:4" x14ac:dyDescent="0.25">
      <c r="A7848">
        <v>20018.204590000001</v>
      </c>
      <c r="D7848">
        <v>65900</v>
      </c>
    </row>
    <row r="7849" spans="1:4" x14ac:dyDescent="0.25">
      <c r="A7849">
        <v>4698.759935</v>
      </c>
      <c r="D7849">
        <v>0</v>
      </c>
    </row>
    <row r="7850" spans="1:4" x14ac:dyDescent="0.25">
      <c r="A7850">
        <v>9002.1173859999999</v>
      </c>
      <c r="D7850">
        <v>61374</v>
      </c>
    </row>
    <row r="7851" spans="1:4" x14ac:dyDescent="0.25">
      <c r="A7851">
        <v>25030.89457</v>
      </c>
      <c r="D7851">
        <v>0</v>
      </c>
    </row>
    <row r="7852" spans="1:4" x14ac:dyDescent="0.25">
      <c r="A7852">
        <v>3102.9985219999999</v>
      </c>
      <c r="D7852">
        <v>31841</v>
      </c>
    </row>
    <row r="7853" spans="1:4" x14ac:dyDescent="0.25">
      <c r="A7853">
        <v>2587.1078640000001</v>
      </c>
      <c r="D7853">
        <v>27861</v>
      </c>
    </row>
    <row r="7854" spans="1:4" x14ac:dyDescent="0.25">
      <c r="A7854">
        <v>4983.6189299999996</v>
      </c>
      <c r="D7854">
        <v>0</v>
      </c>
    </row>
    <row r="7855" spans="1:4" x14ac:dyDescent="0.25">
      <c r="A7855">
        <v>6265.3432990000001</v>
      </c>
      <c r="D7855">
        <v>0</v>
      </c>
    </row>
    <row r="7856" spans="1:4" x14ac:dyDescent="0.25">
      <c r="A7856">
        <v>7233.540011</v>
      </c>
      <c r="D7856">
        <v>94550</v>
      </c>
    </row>
    <row r="7857" spans="1:4" x14ac:dyDescent="0.25">
      <c r="A7857">
        <v>5357.2608330000003</v>
      </c>
      <c r="D7857">
        <v>39604</v>
      </c>
    </row>
    <row r="7858" spans="1:4" x14ac:dyDescent="0.25">
      <c r="A7858">
        <v>11130.11974</v>
      </c>
      <c r="D7858">
        <v>42928</v>
      </c>
    </row>
    <row r="7859" spans="1:4" x14ac:dyDescent="0.25">
      <c r="A7859">
        <v>2610.3692169999999</v>
      </c>
      <c r="D7859">
        <v>54737</v>
      </c>
    </row>
    <row r="7860" spans="1:4" x14ac:dyDescent="0.25">
      <c r="A7860">
        <v>7452.543017</v>
      </c>
      <c r="D7860">
        <v>0</v>
      </c>
    </row>
    <row r="7861" spans="1:4" x14ac:dyDescent="0.25">
      <c r="A7861">
        <v>6352.9611290000003</v>
      </c>
      <c r="D7861">
        <v>80587</v>
      </c>
    </row>
    <row r="7862" spans="1:4" x14ac:dyDescent="0.25">
      <c r="A7862">
        <v>14585.37736</v>
      </c>
      <c r="D7862">
        <v>0</v>
      </c>
    </row>
    <row r="7863" spans="1:4" x14ac:dyDescent="0.25">
      <c r="A7863">
        <v>17292.935379999999</v>
      </c>
      <c r="D7863">
        <v>80028</v>
      </c>
    </row>
    <row r="7864" spans="1:4" x14ac:dyDescent="0.25">
      <c r="A7864">
        <v>4254.6206689999999</v>
      </c>
      <c r="D7864">
        <v>11904</v>
      </c>
    </row>
    <row r="7865" spans="1:4" x14ac:dyDescent="0.25">
      <c r="A7865">
        <v>9621.7261899999994</v>
      </c>
      <c r="D7865">
        <v>54872</v>
      </c>
    </row>
    <row r="7866" spans="1:4" x14ac:dyDescent="0.25">
      <c r="A7866">
        <v>14260.914409999999</v>
      </c>
      <c r="D7866">
        <v>0</v>
      </c>
    </row>
    <row r="7867" spans="1:4" x14ac:dyDescent="0.25">
      <c r="A7867">
        <v>7756.3076520000004</v>
      </c>
      <c r="D7867">
        <v>0</v>
      </c>
    </row>
    <row r="7868" spans="1:4" x14ac:dyDescent="0.25">
      <c r="A7868">
        <v>5875.2127339999997</v>
      </c>
      <c r="D7868">
        <v>46417</v>
      </c>
    </row>
    <row r="7869" spans="1:4" x14ac:dyDescent="0.25">
      <c r="A7869">
        <v>4946.9600389999996</v>
      </c>
      <c r="D7869">
        <v>46239</v>
      </c>
    </row>
    <row r="7870" spans="1:4" x14ac:dyDescent="0.25">
      <c r="A7870">
        <v>2660.0098739999999</v>
      </c>
      <c r="D7870">
        <v>0</v>
      </c>
    </row>
    <row r="7871" spans="1:4" x14ac:dyDescent="0.25">
      <c r="A7871">
        <v>2372.2893779999999</v>
      </c>
      <c r="D7871">
        <v>25550</v>
      </c>
    </row>
    <row r="7872" spans="1:4" x14ac:dyDescent="0.25">
      <c r="A7872">
        <v>15613.951730000001</v>
      </c>
      <c r="D7872">
        <v>27514</v>
      </c>
    </row>
    <row r="7873" spans="1:4" x14ac:dyDescent="0.25">
      <c r="A7873">
        <v>7803.5038240000003</v>
      </c>
      <c r="D7873">
        <v>84417</v>
      </c>
    </row>
    <row r="7874" spans="1:4" x14ac:dyDescent="0.25">
      <c r="A7874">
        <v>10346.11154</v>
      </c>
      <c r="D7874">
        <v>55906</v>
      </c>
    </row>
    <row r="7875" spans="1:4" x14ac:dyDescent="0.25">
      <c r="A7875">
        <v>4960.5489420000004</v>
      </c>
      <c r="D7875">
        <v>21638</v>
      </c>
    </row>
    <row r="7876" spans="1:4" x14ac:dyDescent="0.25">
      <c r="A7876">
        <v>7099.574987</v>
      </c>
      <c r="D7876">
        <v>16121</v>
      </c>
    </row>
    <row r="7877" spans="1:4" x14ac:dyDescent="0.25">
      <c r="A7877">
        <v>24442.296559999999</v>
      </c>
      <c r="D7877">
        <v>36261</v>
      </c>
    </row>
    <row r="7878" spans="1:4" x14ac:dyDescent="0.25">
      <c r="A7878">
        <v>13466.92071</v>
      </c>
      <c r="D7878">
        <v>11432</v>
      </c>
    </row>
    <row r="7879" spans="1:4" x14ac:dyDescent="0.25">
      <c r="A7879">
        <v>2598.0612040000001</v>
      </c>
      <c r="D7879">
        <v>62566</v>
      </c>
    </row>
    <row r="7880" spans="1:4" x14ac:dyDescent="0.25">
      <c r="A7880">
        <v>2886.4516020000001</v>
      </c>
      <c r="D7880">
        <v>10312</v>
      </c>
    </row>
    <row r="7881" spans="1:4" x14ac:dyDescent="0.25">
      <c r="A7881">
        <v>2566.398498</v>
      </c>
      <c r="D7881">
        <v>67778</v>
      </c>
    </row>
    <row r="7882" spans="1:4" x14ac:dyDescent="0.25">
      <c r="A7882">
        <v>6252.3630999999996</v>
      </c>
      <c r="D7882">
        <v>92895</v>
      </c>
    </row>
    <row r="7883" spans="1:4" x14ac:dyDescent="0.25">
      <c r="A7883">
        <v>5174.6896859999997</v>
      </c>
      <c r="D7883">
        <v>55290</v>
      </c>
    </row>
    <row r="7884" spans="1:4" x14ac:dyDescent="0.25">
      <c r="A7884">
        <v>9263.1798369999997</v>
      </c>
      <c r="D7884">
        <v>23377</v>
      </c>
    </row>
    <row r="7885" spans="1:4" x14ac:dyDescent="0.25">
      <c r="A7885">
        <v>4834.7104929999996</v>
      </c>
      <c r="D7885">
        <v>38713</v>
      </c>
    </row>
    <row r="7886" spans="1:4" x14ac:dyDescent="0.25">
      <c r="A7886">
        <v>2361.7422430000001</v>
      </c>
      <c r="D7886">
        <v>0</v>
      </c>
    </row>
    <row r="7887" spans="1:4" x14ac:dyDescent="0.25">
      <c r="A7887">
        <v>2674.730716</v>
      </c>
      <c r="D7887">
        <v>56342</v>
      </c>
    </row>
    <row r="7888" spans="1:4" x14ac:dyDescent="0.25">
      <c r="A7888">
        <v>16159.542369999999</v>
      </c>
      <c r="D7888">
        <v>29593</v>
      </c>
    </row>
    <row r="7889" spans="1:4" x14ac:dyDescent="0.25">
      <c r="A7889">
        <v>26197.414980000001</v>
      </c>
      <c r="D7889">
        <v>18495</v>
      </c>
    </row>
    <row r="7890" spans="1:4" x14ac:dyDescent="0.25">
      <c r="A7890">
        <v>2664.2428140000002</v>
      </c>
      <c r="D7890">
        <v>82887</v>
      </c>
    </row>
    <row r="7891" spans="1:4" x14ac:dyDescent="0.25">
      <c r="A7891">
        <v>15162.06565</v>
      </c>
      <c r="D7891">
        <v>71366</v>
      </c>
    </row>
    <row r="7892" spans="1:4" x14ac:dyDescent="0.25">
      <c r="A7892">
        <v>22332.439460000001</v>
      </c>
      <c r="D7892">
        <v>49078</v>
      </c>
    </row>
    <row r="7893" spans="1:4" x14ac:dyDescent="0.25">
      <c r="A7893">
        <v>4995.1711999999998</v>
      </c>
      <c r="D7893">
        <v>10787</v>
      </c>
    </row>
    <row r="7894" spans="1:4" x14ac:dyDescent="0.25">
      <c r="A7894">
        <v>16109.75353</v>
      </c>
      <c r="D7894">
        <v>0</v>
      </c>
    </row>
    <row r="7895" spans="1:4" x14ac:dyDescent="0.25">
      <c r="A7895">
        <v>4957.4043060000004</v>
      </c>
      <c r="D7895">
        <v>10194</v>
      </c>
    </row>
    <row r="7896" spans="1:4" x14ac:dyDescent="0.25">
      <c r="A7896">
        <v>2866.7798109999999</v>
      </c>
      <c r="D7896">
        <v>81763</v>
      </c>
    </row>
    <row r="7897" spans="1:4" x14ac:dyDescent="0.25">
      <c r="A7897">
        <v>8719.8962379999994</v>
      </c>
      <c r="D7897">
        <v>59763</v>
      </c>
    </row>
    <row r="7898" spans="1:4" x14ac:dyDescent="0.25">
      <c r="A7898">
        <v>22448.686170000001</v>
      </c>
      <c r="D7898">
        <v>0</v>
      </c>
    </row>
    <row r="7899" spans="1:4" x14ac:dyDescent="0.25">
      <c r="A7899">
        <v>6864.6475140000002</v>
      </c>
      <c r="D7899">
        <v>96832</v>
      </c>
    </row>
    <row r="7900" spans="1:4" x14ac:dyDescent="0.25">
      <c r="A7900">
        <v>4980.1876499999998</v>
      </c>
      <c r="D7900">
        <v>21135</v>
      </c>
    </row>
    <row r="7901" spans="1:4" x14ac:dyDescent="0.25">
      <c r="A7901">
        <v>2312.3285409999999</v>
      </c>
      <c r="D7901">
        <v>16143</v>
      </c>
    </row>
    <row r="7902" spans="1:4" x14ac:dyDescent="0.25">
      <c r="A7902">
        <v>5555.8302050000002</v>
      </c>
      <c r="D7902">
        <v>74015</v>
      </c>
    </row>
    <row r="7903" spans="1:4" x14ac:dyDescent="0.25">
      <c r="A7903">
        <v>26763.82631</v>
      </c>
      <c r="D7903">
        <v>84178</v>
      </c>
    </row>
    <row r="7904" spans="1:4" x14ac:dyDescent="0.25">
      <c r="A7904">
        <v>2471.441785</v>
      </c>
      <c r="D7904">
        <v>0</v>
      </c>
    </row>
    <row r="7905" spans="1:4" x14ac:dyDescent="0.25">
      <c r="A7905">
        <v>17759.385750000001</v>
      </c>
      <c r="D7905">
        <v>0</v>
      </c>
    </row>
    <row r="7906" spans="1:4" x14ac:dyDescent="0.25">
      <c r="A7906">
        <v>14628.49627</v>
      </c>
      <c r="D7906">
        <v>63936</v>
      </c>
    </row>
    <row r="7907" spans="1:4" x14ac:dyDescent="0.25">
      <c r="A7907">
        <v>5801.8281420000003</v>
      </c>
      <c r="D7907">
        <v>0</v>
      </c>
    </row>
    <row r="7908" spans="1:4" x14ac:dyDescent="0.25">
      <c r="A7908">
        <v>5209.945549</v>
      </c>
      <c r="D7908">
        <v>37940</v>
      </c>
    </row>
    <row r="7909" spans="1:4" x14ac:dyDescent="0.25">
      <c r="A7909">
        <v>2814.438036</v>
      </c>
      <c r="D7909">
        <v>30703</v>
      </c>
    </row>
    <row r="7910" spans="1:4" x14ac:dyDescent="0.25">
      <c r="A7910">
        <v>5417.7440550000001</v>
      </c>
      <c r="D7910">
        <v>54898</v>
      </c>
    </row>
    <row r="7911" spans="1:4" x14ac:dyDescent="0.25">
      <c r="A7911">
        <v>16775.808830000002</v>
      </c>
      <c r="D7911">
        <v>89030</v>
      </c>
    </row>
    <row r="7912" spans="1:4" x14ac:dyDescent="0.25">
      <c r="A7912">
        <v>7980.3046240000003</v>
      </c>
      <c r="D7912">
        <v>15630</v>
      </c>
    </row>
    <row r="7913" spans="1:4" x14ac:dyDescent="0.25">
      <c r="A7913">
        <v>5107.1630020000002</v>
      </c>
      <c r="D7913">
        <v>35625</v>
      </c>
    </row>
    <row r="7914" spans="1:4" x14ac:dyDescent="0.25">
      <c r="A7914">
        <v>2690.7819690000001</v>
      </c>
      <c r="D7914">
        <v>48329</v>
      </c>
    </row>
    <row r="7915" spans="1:4" x14ac:dyDescent="0.25">
      <c r="A7915">
        <v>4254.6206689999999</v>
      </c>
      <c r="D7915">
        <v>11904</v>
      </c>
    </row>
    <row r="7916" spans="1:4" x14ac:dyDescent="0.25">
      <c r="A7916">
        <v>4643.4131349999998</v>
      </c>
      <c r="D7916">
        <v>12261</v>
      </c>
    </row>
    <row r="7917" spans="1:4" x14ac:dyDescent="0.25">
      <c r="A7917">
        <v>6217.2580120000002</v>
      </c>
      <c r="D7917">
        <v>0</v>
      </c>
    </row>
    <row r="7918" spans="1:4" x14ac:dyDescent="0.25">
      <c r="A7918">
        <v>11373.988520000001</v>
      </c>
      <c r="D7918">
        <v>87810</v>
      </c>
    </row>
    <row r="7919" spans="1:4" x14ac:dyDescent="0.25">
      <c r="A7919">
        <v>10861.71019</v>
      </c>
      <c r="D7919">
        <v>64744</v>
      </c>
    </row>
    <row r="7920" spans="1:4" x14ac:dyDescent="0.25">
      <c r="A7920">
        <v>8569.3643900000006</v>
      </c>
      <c r="D7920">
        <v>0</v>
      </c>
    </row>
    <row r="7921" spans="1:4" x14ac:dyDescent="0.25">
      <c r="A7921">
        <v>16069.95283</v>
      </c>
      <c r="D7921">
        <v>60735</v>
      </c>
    </row>
    <row r="7922" spans="1:4" x14ac:dyDescent="0.25">
      <c r="A7922">
        <v>2410.3557259999998</v>
      </c>
      <c r="D7922">
        <v>0</v>
      </c>
    </row>
    <row r="7923" spans="1:4" x14ac:dyDescent="0.25">
      <c r="A7923">
        <v>14057.421249999999</v>
      </c>
      <c r="D7923">
        <v>36261</v>
      </c>
    </row>
    <row r="7924" spans="1:4" x14ac:dyDescent="0.25">
      <c r="A7924">
        <v>4872.5773019999997</v>
      </c>
      <c r="D7924">
        <v>0</v>
      </c>
    </row>
    <row r="7925" spans="1:4" x14ac:dyDescent="0.25">
      <c r="A7925">
        <v>9031.2148589999997</v>
      </c>
      <c r="D7925">
        <v>0</v>
      </c>
    </row>
    <row r="7926" spans="1:4" x14ac:dyDescent="0.25">
      <c r="A7926">
        <v>2993.1176829999999</v>
      </c>
      <c r="D7926">
        <v>23277</v>
      </c>
    </row>
    <row r="7927" spans="1:4" x14ac:dyDescent="0.25">
      <c r="A7927">
        <v>5846.5205880000003</v>
      </c>
      <c r="D7927">
        <v>50320</v>
      </c>
    </row>
    <row r="7928" spans="1:4" x14ac:dyDescent="0.25">
      <c r="A7928">
        <v>2589.43003</v>
      </c>
      <c r="D7928">
        <v>49675</v>
      </c>
    </row>
    <row r="7929" spans="1:4" x14ac:dyDescent="0.25">
      <c r="A7929">
        <v>6558.8801670000003</v>
      </c>
      <c r="D7929">
        <v>19508</v>
      </c>
    </row>
    <row r="7930" spans="1:4" x14ac:dyDescent="0.25">
      <c r="A7930">
        <v>8105.9960389999997</v>
      </c>
      <c r="D7930">
        <v>20815</v>
      </c>
    </row>
    <row r="7931" spans="1:4" x14ac:dyDescent="0.25">
      <c r="A7931">
        <v>7232.609391</v>
      </c>
      <c r="D7931">
        <v>46621</v>
      </c>
    </row>
    <row r="7932" spans="1:4" x14ac:dyDescent="0.25">
      <c r="A7932">
        <v>13599.924870000001</v>
      </c>
      <c r="D7932">
        <v>22775</v>
      </c>
    </row>
    <row r="7933" spans="1:4" x14ac:dyDescent="0.25">
      <c r="A7933">
        <v>5093.3797139999997</v>
      </c>
      <c r="D7933">
        <v>91814</v>
      </c>
    </row>
    <row r="7934" spans="1:4" x14ac:dyDescent="0.25">
      <c r="A7934">
        <v>6047.0251600000001</v>
      </c>
      <c r="D7934">
        <v>20396</v>
      </c>
    </row>
    <row r="7935" spans="1:4" x14ac:dyDescent="0.25">
      <c r="A7935">
        <v>7172.0701529999997</v>
      </c>
      <c r="D7935">
        <v>73836</v>
      </c>
    </row>
    <row r="7936" spans="1:4" x14ac:dyDescent="0.25">
      <c r="A7936">
        <v>3438.9493219999999</v>
      </c>
      <c r="D7936">
        <v>55910</v>
      </c>
    </row>
    <row r="7937" spans="1:4" x14ac:dyDescent="0.25">
      <c r="A7937">
        <v>5418.4638779999996</v>
      </c>
      <c r="D7937">
        <v>43054</v>
      </c>
    </row>
    <row r="7938" spans="1:4" x14ac:dyDescent="0.25">
      <c r="A7938">
        <v>7824.4922630000001</v>
      </c>
      <c r="D7938">
        <v>64543</v>
      </c>
    </row>
    <row r="7939" spans="1:4" x14ac:dyDescent="0.25">
      <c r="A7939">
        <v>7930.6025639999998</v>
      </c>
      <c r="D7939">
        <v>75988</v>
      </c>
    </row>
    <row r="7940" spans="1:4" x14ac:dyDescent="0.25">
      <c r="A7940">
        <v>9321.2848250000006</v>
      </c>
      <c r="D7940">
        <v>0</v>
      </c>
    </row>
    <row r="7941" spans="1:4" x14ac:dyDescent="0.25">
      <c r="A7941">
        <v>2775.0800949999998</v>
      </c>
      <c r="D7941">
        <v>29051</v>
      </c>
    </row>
    <row r="7942" spans="1:4" x14ac:dyDescent="0.25">
      <c r="A7942">
        <v>5792.6663159999998</v>
      </c>
      <c r="D7942">
        <v>87382</v>
      </c>
    </row>
    <row r="7943" spans="1:4" x14ac:dyDescent="0.25">
      <c r="A7943">
        <v>3596.8301099999999</v>
      </c>
      <c r="D7943">
        <v>30694</v>
      </c>
    </row>
    <row r="7944" spans="1:4" x14ac:dyDescent="0.25">
      <c r="A7944">
        <v>14713.523289999999</v>
      </c>
      <c r="D7944">
        <v>0</v>
      </c>
    </row>
    <row r="7945" spans="1:4" x14ac:dyDescent="0.25">
      <c r="A7945">
        <v>44520.135770000001</v>
      </c>
      <c r="D7945">
        <v>49259</v>
      </c>
    </row>
    <row r="7946" spans="1:4" x14ac:dyDescent="0.25">
      <c r="A7946">
        <v>3071.784639</v>
      </c>
      <c r="D7946">
        <v>47528</v>
      </c>
    </row>
    <row r="7947" spans="1:4" x14ac:dyDescent="0.25">
      <c r="A7947">
        <v>8471.2925520000008</v>
      </c>
      <c r="D7947">
        <v>70624</v>
      </c>
    </row>
    <row r="7948" spans="1:4" x14ac:dyDescent="0.25">
      <c r="A7948">
        <v>7205.0195610000001</v>
      </c>
      <c r="D7948">
        <v>0</v>
      </c>
    </row>
    <row r="7949" spans="1:4" x14ac:dyDescent="0.25">
      <c r="A7949">
        <v>11154.67599</v>
      </c>
      <c r="D7949">
        <v>31409</v>
      </c>
    </row>
    <row r="7950" spans="1:4" x14ac:dyDescent="0.25">
      <c r="A7950">
        <v>10168.27175</v>
      </c>
      <c r="D7950">
        <v>35504</v>
      </c>
    </row>
    <row r="7951" spans="1:4" x14ac:dyDescent="0.25">
      <c r="A7951">
        <v>5688.2049900000002</v>
      </c>
      <c r="D7951">
        <v>44833</v>
      </c>
    </row>
    <row r="7952" spans="1:4" x14ac:dyDescent="0.25">
      <c r="A7952">
        <v>5272.9320079999998</v>
      </c>
      <c r="D7952">
        <v>24423</v>
      </c>
    </row>
    <row r="7953" spans="1:4" x14ac:dyDescent="0.25">
      <c r="A7953">
        <v>13799.05459</v>
      </c>
      <c r="D7953">
        <v>0</v>
      </c>
    </row>
    <row r="7954" spans="1:4" x14ac:dyDescent="0.25">
      <c r="A7954">
        <v>4167.9946669999999</v>
      </c>
      <c r="D7954">
        <v>0</v>
      </c>
    </row>
    <row r="7955" spans="1:4" x14ac:dyDescent="0.25">
      <c r="A7955">
        <v>4242.6928200000002</v>
      </c>
      <c r="D7955">
        <v>0</v>
      </c>
    </row>
    <row r="7956" spans="1:4" x14ac:dyDescent="0.25">
      <c r="A7956">
        <v>5736.4589299999998</v>
      </c>
      <c r="D7956">
        <v>96917</v>
      </c>
    </row>
    <row r="7957" spans="1:4" x14ac:dyDescent="0.25">
      <c r="A7957">
        <v>2679.6866249999998</v>
      </c>
      <c r="D7957">
        <v>84450</v>
      </c>
    </row>
    <row r="7958" spans="1:4" x14ac:dyDescent="0.25">
      <c r="A7958">
        <v>11828.614369999999</v>
      </c>
      <c r="D7958">
        <v>0</v>
      </c>
    </row>
    <row r="7959" spans="1:4" x14ac:dyDescent="0.25">
      <c r="A7959">
        <v>11905.06754</v>
      </c>
      <c r="D7959">
        <v>0</v>
      </c>
    </row>
    <row r="7960" spans="1:4" x14ac:dyDescent="0.25">
      <c r="A7960">
        <v>4212.8026</v>
      </c>
      <c r="D7960">
        <v>10097</v>
      </c>
    </row>
    <row r="7961" spans="1:4" x14ac:dyDescent="0.25">
      <c r="A7961">
        <v>5553.1867199999997</v>
      </c>
      <c r="D7961">
        <v>33255</v>
      </c>
    </row>
    <row r="7962" spans="1:4" x14ac:dyDescent="0.25">
      <c r="A7962">
        <v>26538.579249999999</v>
      </c>
      <c r="D7962">
        <v>94132</v>
      </c>
    </row>
    <row r="7963" spans="1:4" x14ac:dyDescent="0.25">
      <c r="A7963">
        <v>6511.4676259999997</v>
      </c>
      <c r="D7963">
        <v>42602</v>
      </c>
    </row>
    <row r="7964" spans="1:4" x14ac:dyDescent="0.25">
      <c r="A7964">
        <v>4730.3552479999998</v>
      </c>
      <c r="D7964">
        <v>17250</v>
      </c>
    </row>
    <row r="7965" spans="1:4" x14ac:dyDescent="0.25">
      <c r="A7965">
        <v>2908.0208379999999</v>
      </c>
      <c r="D7965">
        <v>74212</v>
      </c>
    </row>
    <row r="7966" spans="1:4" x14ac:dyDescent="0.25">
      <c r="A7966">
        <v>4821.1564660000004</v>
      </c>
      <c r="D7966">
        <v>85756</v>
      </c>
    </row>
    <row r="7967" spans="1:4" x14ac:dyDescent="0.25">
      <c r="A7967">
        <v>2248.4496330000002</v>
      </c>
      <c r="D7967">
        <v>24910</v>
      </c>
    </row>
    <row r="7968" spans="1:4" x14ac:dyDescent="0.25">
      <c r="A7968">
        <v>5232.4549580000003</v>
      </c>
      <c r="D7968">
        <v>41596</v>
      </c>
    </row>
    <row r="7969" spans="1:4" x14ac:dyDescent="0.25">
      <c r="A7969">
        <v>2557.5855489999999</v>
      </c>
      <c r="D7969">
        <v>72202</v>
      </c>
    </row>
    <row r="7970" spans="1:4" x14ac:dyDescent="0.25">
      <c r="A7970">
        <v>5871.175279</v>
      </c>
      <c r="D7970">
        <v>33967</v>
      </c>
    </row>
    <row r="7971" spans="1:4" x14ac:dyDescent="0.25">
      <c r="A7971">
        <v>3681.9789949999999</v>
      </c>
      <c r="D7971">
        <v>77951</v>
      </c>
    </row>
    <row r="7972" spans="1:4" x14ac:dyDescent="0.25">
      <c r="A7972">
        <v>5918.0661280000004</v>
      </c>
      <c r="D7972">
        <v>77521</v>
      </c>
    </row>
    <row r="7973" spans="1:4" x14ac:dyDescent="0.25">
      <c r="A7973">
        <v>16152.90489</v>
      </c>
      <c r="D7973">
        <v>0</v>
      </c>
    </row>
    <row r="7974" spans="1:4" x14ac:dyDescent="0.25">
      <c r="A7974">
        <v>4984.6186550000002</v>
      </c>
      <c r="D7974">
        <v>86305</v>
      </c>
    </row>
    <row r="7975" spans="1:4" x14ac:dyDescent="0.25">
      <c r="A7975">
        <v>6637.2282379999997</v>
      </c>
      <c r="D7975">
        <v>0</v>
      </c>
    </row>
    <row r="7976" spans="1:4" x14ac:dyDescent="0.25">
      <c r="A7976">
        <v>5979.7241610000001</v>
      </c>
      <c r="D7976">
        <v>57693</v>
      </c>
    </row>
    <row r="7977" spans="1:4" x14ac:dyDescent="0.25">
      <c r="A7977">
        <v>7736.457821</v>
      </c>
      <c r="D7977">
        <v>0</v>
      </c>
    </row>
    <row r="7978" spans="1:4" x14ac:dyDescent="0.25">
      <c r="A7978">
        <v>5644.4748529999997</v>
      </c>
      <c r="D7978">
        <v>33137</v>
      </c>
    </row>
    <row r="7979" spans="1:4" x14ac:dyDescent="0.25">
      <c r="A7979">
        <v>6944.7399919999998</v>
      </c>
      <c r="D7979">
        <v>0</v>
      </c>
    </row>
    <row r="7980" spans="1:4" x14ac:dyDescent="0.25">
      <c r="A7980">
        <v>7373.2259910000002</v>
      </c>
      <c r="D7980">
        <v>44938</v>
      </c>
    </row>
    <row r="7981" spans="1:4" x14ac:dyDescent="0.25">
      <c r="A7981">
        <v>13979.09014</v>
      </c>
      <c r="D7981">
        <v>33617</v>
      </c>
    </row>
    <row r="7982" spans="1:4" x14ac:dyDescent="0.25">
      <c r="A7982">
        <v>2395.9685669999999</v>
      </c>
      <c r="D7982">
        <v>38460</v>
      </c>
    </row>
    <row r="7983" spans="1:4" x14ac:dyDescent="0.25">
      <c r="A7983">
        <v>2387.8582809999998</v>
      </c>
      <c r="D7983">
        <v>0</v>
      </c>
    </row>
    <row r="7984" spans="1:4" x14ac:dyDescent="0.25">
      <c r="A7984">
        <v>4883.3350680000003</v>
      </c>
      <c r="D7984">
        <v>40171</v>
      </c>
    </row>
    <row r="7985" spans="1:4" x14ac:dyDescent="0.25">
      <c r="A7985">
        <v>20496.69426</v>
      </c>
      <c r="D7985">
        <v>0</v>
      </c>
    </row>
    <row r="7986" spans="1:4" x14ac:dyDescent="0.25">
      <c r="A7986">
        <v>2491.3170239999999</v>
      </c>
      <c r="D7986">
        <v>36631</v>
      </c>
    </row>
    <row r="7987" spans="1:4" x14ac:dyDescent="0.25">
      <c r="A7987">
        <v>7372.2307289999999</v>
      </c>
      <c r="D7987">
        <v>74335</v>
      </c>
    </row>
    <row r="7988" spans="1:4" x14ac:dyDescent="0.25">
      <c r="A7988">
        <v>12625.279469999999</v>
      </c>
      <c r="D7988">
        <v>79421</v>
      </c>
    </row>
    <row r="7989" spans="1:4" x14ac:dyDescent="0.25">
      <c r="A7989">
        <v>5261.419836</v>
      </c>
      <c r="D7989">
        <v>38466</v>
      </c>
    </row>
    <row r="7990" spans="1:4" x14ac:dyDescent="0.25">
      <c r="A7990">
        <v>4895.811925</v>
      </c>
      <c r="D7990">
        <v>54495</v>
      </c>
    </row>
    <row r="7991" spans="1:4" x14ac:dyDescent="0.25">
      <c r="A7991">
        <v>4034.926461</v>
      </c>
      <c r="D7991">
        <v>0</v>
      </c>
    </row>
    <row r="7992" spans="1:4" x14ac:dyDescent="0.25">
      <c r="A7992">
        <v>10179.71704</v>
      </c>
      <c r="D7992">
        <v>14290</v>
      </c>
    </row>
    <row r="7993" spans="1:4" x14ac:dyDescent="0.25">
      <c r="A7993">
        <v>17497.522010000001</v>
      </c>
      <c r="D7993">
        <v>0</v>
      </c>
    </row>
    <row r="7994" spans="1:4" x14ac:dyDescent="0.25">
      <c r="A7994">
        <v>10569.625470000001</v>
      </c>
      <c r="D7994">
        <v>45776</v>
      </c>
    </row>
    <row r="7995" spans="1:4" x14ac:dyDescent="0.25">
      <c r="A7995">
        <v>7842.8656639999999</v>
      </c>
      <c r="D7995">
        <v>94263</v>
      </c>
    </row>
    <row r="7996" spans="1:4" x14ac:dyDescent="0.25">
      <c r="A7996">
        <v>7942.4485480000003</v>
      </c>
      <c r="D7996">
        <v>12181</v>
      </c>
    </row>
    <row r="7997" spans="1:4" x14ac:dyDescent="0.25">
      <c r="A7997">
        <v>17002.02246</v>
      </c>
      <c r="D7997">
        <v>97268</v>
      </c>
    </row>
    <row r="7998" spans="1:4" x14ac:dyDescent="0.25">
      <c r="A7998">
        <v>2602.2129650000002</v>
      </c>
      <c r="D7998">
        <v>28995</v>
      </c>
    </row>
    <row r="7999" spans="1:4" x14ac:dyDescent="0.25">
      <c r="A7999">
        <v>4112.841668</v>
      </c>
      <c r="D7999">
        <v>25030</v>
      </c>
    </row>
    <row r="8000" spans="1:4" x14ac:dyDescent="0.25">
      <c r="A8000">
        <v>5213.0688929999997</v>
      </c>
      <c r="D8000">
        <v>12613</v>
      </c>
    </row>
    <row r="8001" spans="1:4" x14ac:dyDescent="0.25">
      <c r="A8001">
        <v>2292.791874</v>
      </c>
      <c r="D8001">
        <v>0</v>
      </c>
    </row>
    <row r="8002" spans="1:4" x14ac:dyDescent="0.25">
      <c r="A8002">
        <v>3933.8139930000002</v>
      </c>
      <c r="D8002">
        <v>25927</v>
      </c>
    </row>
    <row r="8003" spans="1:4" x14ac:dyDescent="0.25">
      <c r="A8003">
        <v>9234.2770259999998</v>
      </c>
      <c r="D8003">
        <v>0</v>
      </c>
    </row>
    <row r="8004" spans="1:4" x14ac:dyDescent="0.25">
      <c r="A8004">
        <v>4650.0637630000001</v>
      </c>
      <c r="D8004">
        <v>28215</v>
      </c>
    </row>
    <row r="8005" spans="1:4" x14ac:dyDescent="0.25">
      <c r="A8005">
        <v>3954.3445339999998</v>
      </c>
      <c r="D8005">
        <v>18375</v>
      </c>
    </row>
    <row r="8006" spans="1:4" x14ac:dyDescent="0.25">
      <c r="A8006">
        <v>6953.9523509999999</v>
      </c>
      <c r="D8006">
        <v>43221</v>
      </c>
    </row>
    <row r="8007" spans="1:4" x14ac:dyDescent="0.25">
      <c r="A8007">
        <v>2876.7750850000002</v>
      </c>
      <c r="D8007">
        <v>0</v>
      </c>
    </row>
    <row r="8008" spans="1:4" x14ac:dyDescent="0.25">
      <c r="A8008">
        <v>6265.3432990000001</v>
      </c>
      <c r="D8008">
        <v>0</v>
      </c>
    </row>
    <row r="8009" spans="1:4" x14ac:dyDescent="0.25">
      <c r="A8009">
        <v>3145.4564890000001</v>
      </c>
      <c r="D8009">
        <v>52082</v>
      </c>
    </row>
    <row r="8010" spans="1:4" x14ac:dyDescent="0.25">
      <c r="A8010">
        <v>2688.8786089999999</v>
      </c>
      <c r="D8010">
        <v>50719</v>
      </c>
    </row>
    <row r="8011" spans="1:4" x14ac:dyDescent="0.25">
      <c r="A8011">
        <v>4749.1275210000003</v>
      </c>
      <c r="D8011">
        <v>0</v>
      </c>
    </row>
    <row r="8012" spans="1:4" x14ac:dyDescent="0.25">
      <c r="A8012">
        <v>8364.5027929999997</v>
      </c>
      <c r="D8012">
        <v>0</v>
      </c>
    </row>
    <row r="8013" spans="1:4" x14ac:dyDescent="0.25">
      <c r="A8013">
        <v>3450.328786</v>
      </c>
      <c r="D8013">
        <v>39248</v>
      </c>
    </row>
    <row r="8014" spans="1:4" x14ac:dyDescent="0.25">
      <c r="A8014">
        <v>2935.8382449999999</v>
      </c>
      <c r="D8014">
        <v>0</v>
      </c>
    </row>
    <row r="8015" spans="1:4" x14ac:dyDescent="0.25">
      <c r="A8015">
        <v>2772.5021390000002</v>
      </c>
      <c r="D8015">
        <v>68463</v>
      </c>
    </row>
    <row r="8016" spans="1:4" x14ac:dyDescent="0.25">
      <c r="A8016">
        <v>3963.4032699999998</v>
      </c>
      <c r="D8016">
        <v>38096</v>
      </c>
    </row>
    <row r="8017" spans="1:4" x14ac:dyDescent="0.25">
      <c r="A8017">
        <v>8062.5461169999999</v>
      </c>
      <c r="D8017">
        <v>42124</v>
      </c>
    </row>
    <row r="8018" spans="1:4" x14ac:dyDescent="0.25">
      <c r="A8018">
        <v>7805.3128699999997</v>
      </c>
      <c r="D8018">
        <v>21073</v>
      </c>
    </row>
    <row r="8019" spans="1:4" x14ac:dyDescent="0.25">
      <c r="A8019">
        <v>4855.7736139999997</v>
      </c>
      <c r="D8019">
        <v>24149</v>
      </c>
    </row>
    <row r="8020" spans="1:4" x14ac:dyDescent="0.25">
      <c r="A8020">
        <v>2886.4516020000001</v>
      </c>
      <c r="D8020">
        <v>10312</v>
      </c>
    </row>
    <row r="8021" spans="1:4" x14ac:dyDescent="0.25">
      <c r="A8021">
        <v>2724.430809</v>
      </c>
      <c r="D8021">
        <v>0</v>
      </c>
    </row>
    <row r="8022" spans="1:4" x14ac:dyDescent="0.25">
      <c r="A8022">
        <v>9976.2454899999993</v>
      </c>
      <c r="D8022">
        <v>74115</v>
      </c>
    </row>
    <row r="8023" spans="1:4" x14ac:dyDescent="0.25">
      <c r="A8023">
        <v>3755.2602510000002</v>
      </c>
      <c r="D8023">
        <v>34624</v>
      </c>
    </row>
    <row r="8024" spans="1:4" x14ac:dyDescent="0.25">
      <c r="A8024">
        <v>9642.2145290000008</v>
      </c>
      <c r="D8024">
        <v>36108</v>
      </c>
    </row>
    <row r="8025" spans="1:4" x14ac:dyDescent="0.25">
      <c r="A8025">
        <v>4573.9981340000004</v>
      </c>
      <c r="D8025">
        <v>0</v>
      </c>
    </row>
    <row r="8026" spans="1:4" x14ac:dyDescent="0.25">
      <c r="A8026">
        <v>4017.0554849999999</v>
      </c>
      <c r="D8026">
        <v>0</v>
      </c>
    </row>
    <row r="8027" spans="1:4" x14ac:dyDescent="0.25">
      <c r="A8027">
        <v>12052.886930000001</v>
      </c>
      <c r="D8027">
        <v>43184</v>
      </c>
    </row>
    <row r="8028" spans="1:4" x14ac:dyDescent="0.25">
      <c r="A8028">
        <v>2525.419695</v>
      </c>
      <c r="D8028">
        <v>0</v>
      </c>
    </row>
    <row r="8029" spans="1:4" x14ac:dyDescent="0.25">
      <c r="A8029">
        <v>8207.7775980000006</v>
      </c>
      <c r="D8029">
        <v>35349</v>
      </c>
    </row>
    <row r="8030" spans="1:4" x14ac:dyDescent="0.25">
      <c r="A8030">
        <v>4569.8757999999998</v>
      </c>
      <c r="D8030">
        <v>0</v>
      </c>
    </row>
    <row r="8031" spans="1:4" x14ac:dyDescent="0.25">
      <c r="A8031">
        <v>16979.797569999999</v>
      </c>
      <c r="D8031">
        <v>35095</v>
      </c>
    </row>
    <row r="8032" spans="1:4" x14ac:dyDescent="0.25">
      <c r="A8032">
        <v>18061.918369999999</v>
      </c>
      <c r="D8032">
        <v>13164</v>
      </c>
    </row>
    <row r="8033" spans="1:4" x14ac:dyDescent="0.25">
      <c r="A8033">
        <v>5191.0470109999997</v>
      </c>
      <c r="D8033">
        <v>0</v>
      </c>
    </row>
    <row r="8034" spans="1:4" x14ac:dyDescent="0.25">
      <c r="A8034">
        <v>6271.3151559999997</v>
      </c>
      <c r="D8034">
        <v>94880</v>
      </c>
    </row>
    <row r="8035" spans="1:4" x14ac:dyDescent="0.25">
      <c r="A8035">
        <v>4619.4499219999998</v>
      </c>
      <c r="D8035">
        <v>95301</v>
      </c>
    </row>
    <row r="8036" spans="1:4" x14ac:dyDescent="0.25">
      <c r="A8036">
        <v>8571.4807180000007</v>
      </c>
      <c r="D8036">
        <v>56202</v>
      </c>
    </row>
    <row r="8037" spans="1:4" x14ac:dyDescent="0.25">
      <c r="A8037">
        <v>3245.4799849999999</v>
      </c>
      <c r="D8037">
        <v>35592</v>
      </c>
    </row>
    <row r="8038" spans="1:4" x14ac:dyDescent="0.25">
      <c r="A8038">
        <v>12489.21197</v>
      </c>
      <c r="D8038">
        <v>0</v>
      </c>
    </row>
    <row r="8039" spans="1:4" x14ac:dyDescent="0.25">
      <c r="A8039">
        <v>3799.7462620000001</v>
      </c>
      <c r="D8039">
        <v>0</v>
      </c>
    </row>
    <row r="8040" spans="1:4" x14ac:dyDescent="0.25">
      <c r="A8040">
        <v>10004.748740000001</v>
      </c>
      <c r="D8040">
        <v>0</v>
      </c>
    </row>
    <row r="8041" spans="1:4" x14ac:dyDescent="0.25">
      <c r="A8041">
        <v>5577.669457</v>
      </c>
      <c r="D8041">
        <v>11097</v>
      </c>
    </row>
    <row r="8042" spans="1:4" x14ac:dyDescent="0.25">
      <c r="A8042">
        <v>16705.10312</v>
      </c>
      <c r="D8042">
        <v>74900</v>
      </c>
    </row>
    <row r="8043" spans="1:4" x14ac:dyDescent="0.25">
      <c r="A8043">
        <v>31864.858899999999</v>
      </c>
      <c r="D8043">
        <v>23576</v>
      </c>
    </row>
    <row r="8044" spans="1:4" x14ac:dyDescent="0.25">
      <c r="A8044">
        <v>3708.811428</v>
      </c>
      <c r="D8044">
        <v>23393</v>
      </c>
    </row>
    <row r="8045" spans="1:4" x14ac:dyDescent="0.25">
      <c r="A8045">
        <v>7203.1336259999998</v>
      </c>
      <c r="D8045">
        <v>0</v>
      </c>
    </row>
    <row r="8046" spans="1:4" x14ac:dyDescent="0.25">
      <c r="A8046">
        <v>2649.658715</v>
      </c>
      <c r="D8046">
        <v>0</v>
      </c>
    </row>
    <row r="8047" spans="1:4" x14ac:dyDescent="0.25">
      <c r="A8047">
        <v>6991.6141790000001</v>
      </c>
      <c r="D8047">
        <v>66346</v>
      </c>
    </row>
    <row r="8048" spans="1:4" x14ac:dyDescent="0.25">
      <c r="A8048">
        <v>3380.712383</v>
      </c>
      <c r="D8048">
        <v>58109</v>
      </c>
    </row>
    <row r="8049" spans="1:4" x14ac:dyDescent="0.25">
      <c r="A8049">
        <v>20096.893370000002</v>
      </c>
      <c r="D8049">
        <v>92766</v>
      </c>
    </row>
    <row r="8050" spans="1:4" x14ac:dyDescent="0.25">
      <c r="A8050">
        <v>24706.920109999999</v>
      </c>
      <c r="D8050">
        <v>26307</v>
      </c>
    </row>
    <row r="8051" spans="1:4" x14ac:dyDescent="0.25">
      <c r="A8051">
        <v>7416.4666649999999</v>
      </c>
      <c r="D8051">
        <v>0</v>
      </c>
    </row>
    <row r="8052" spans="1:4" x14ac:dyDescent="0.25">
      <c r="A8052">
        <v>5605.3804170000003</v>
      </c>
      <c r="D8052">
        <v>21171</v>
      </c>
    </row>
    <row r="8053" spans="1:4" x14ac:dyDescent="0.25">
      <c r="A8053">
        <v>13749.37083</v>
      </c>
      <c r="D8053">
        <v>82753</v>
      </c>
    </row>
    <row r="8054" spans="1:4" x14ac:dyDescent="0.25">
      <c r="A8054">
        <v>2203.5884809999998</v>
      </c>
      <c r="D8054">
        <v>0</v>
      </c>
    </row>
    <row r="8055" spans="1:4" x14ac:dyDescent="0.25">
      <c r="A8055">
        <v>3369.7121099999999</v>
      </c>
      <c r="D8055">
        <v>39754</v>
      </c>
    </row>
    <row r="8056" spans="1:4" x14ac:dyDescent="0.25">
      <c r="A8056">
        <v>7296.4932360000003</v>
      </c>
      <c r="D8056">
        <v>0</v>
      </c>
    </row>
    <row r="8057" spans="1:4" x14ac:dyDescent="0.25">
      <c r="A8057">
        <v>7840.6467480000001</v>
      </c>
      <c r="D8057">
        <v>0</v>
      </c>
    </row>
    <row r="8058" spans="1:4" x14ac:dyDescent="0.25">
      <c r="A8058">
        <v>14837.50253</v>
      </c>
      <c r="D8058">
        <v>0</v>
      </c>
    </row>
    <row r="8059" spans="1:4" x14ac:dyDescent="0.25">
      <c r="A8059">
        <v>7441.0048429999997</v>
      </c>
      <c r="D8059">
        <v>91915</v>
      </c>
    </row>
    <row r="8060" spans="1:4" x14ac:dyDescent="0.25">
      <c r="A8060">
        <v>11981.98481</v>
      </c>
      <c r="D8060">
        <v>21514</v>
      </c>
    </row>
    <row r="8061" spans="1:4" x14ac:dyDescent="0.25">
      <c r="A8061">
        <v>4163.0408100000004</v>
      </c>
      <c r="D8061">
        <v>43276</v>
      </c>
    </row>
    <row r="8062" spans="1:4" x14ac:dyDescent="0.25">
      <c r="A8062">
        <v>8054.982035</v>
      </c>
      <c r="D8062">
        <v>75531</v>
      </c>
    </row>
    <row r="8063" spans="1:4" x14ac:dyDescent="0.25">
      <c r="A8063">
        <v>22658.536520000001</v>
      </c>
      <c r="D8063">
        <v>23665</v>
      </c>
    </row>
    <row r="8064" spans="1:4" x14ac:dyDescent="0.25">
      <c r="A8064">
        <v>4048.7224259999998</v>
      </c>
      <c r="D8064">
        <v>0</v>
      </c>
    </row>
    <row r="8065" spans="1:4" x14ac:dyDescent="0.25">
      <c r="A8065">
        <v>10288.924950000001</v>
      </c>
      <c r="D8065">
        <v>96337</v>
      </c>
    </row>
    <row r="8066" spans="1:4" x14ac:dyDescent="0.25">
      <c r="A8066">
        <v>21920.813389999999</v>
      </c>
      <c r="D8066">
        <v>60180</v>
      </c>
    </row>
    <row r="8067" spans="1:4" x14ac:dyDescent="0.25">
      <c r="A8067">
        <v>16468.220789999999</v>
      </c>
      <c r="D8067">
        <v>0</v>
      </c>
    </row>
    <row r="8068" spans="1:4" x14ac:dyDescent="0.25">
      <c r="A8068">
        <v>5167.3571339999999</v>
      </c>
      <c r="D8068">
        <v>30376</v>
      </c>
    </row>
    <row r="8069" spans="1:4" x14ac:dyDescent="0.25">
      <c r="A8069">
        <v>5757.442258</v>
      </c>
      <c r="D8069">
        <v>88997</v>
      </c>
    </row>
    <row r="8070" spans="1:4" x14ac:dyDescent="0.25">
      <c r="A8070">
        <v>2487.777024</v>
      </c>
      <c r="D8070">
        <v>69236</v>
      </c>
    </row>
    <row r="8071" spans="1:4" x14ac:dyDescent="0.25">
      <c r="A8071">
        <v>14594.45235</v>
      </c>
      <c r="D8071">
        <v>27627</v>
      </c>
    </row>
    <row r="8072" spans="1:4" x14ac:dyDescent="0.25">
      <c r="A8072">
        <v>5320.3430980000003</v>
      </c>
      <c r="D8072">
        <v>77524</v>
      </c>
    </row>
    <row r="8073" spans="1:4" x14ac:dyDescent="0.25">
      <c r="A8073">
        <v>2442.2009210000001</v>
      </c>
      <c r="D8073">
        <v>75449</v>
      </c>
    </row>
    <row r="8074" spans="1:4" x14ac:dyDescent="0.25">
      <c r="A8074">
        <v>5142.3898060000001</v>
      </c>
      <c r="D8074">
        <v>35666</v>
      </c>
    </row>
    <row r="8075" spans="1:4" x14ac:dyDescent="0.25">
      <c r="A8075">
        <v>2511.9440479999998</v>
      </c>
      <c r="D8075">
        <v>17658</v>
      </c>
    </row>
    <row r="8076" spans="1:4" x14ac:dyDescent="0.25">
      <c r="A8076">
        <v>2629.3155489999999</v>
      </c>
      <c r="D8076">
        <v>0</v>
      </c>
    </row>
    <row r="8077" spans="1:4" x14ac:dyDescent="0.25">
      <c r="A8077">
        <v>2449.128459</v>
      </c>
      <c r="D8077">
        <v>20567</v>
      </c>
    </row>
    <row r="8078" spans="1:4" x14ac:dyDescent="0.25">
      <c r="A8078">
        <v>4061.997378</v>
      </c>
      <c r="D8078">
        <v>30061</v>
      </c>
    </row>
    <row r="8079" spans="1:4" x14ac:dyDescent="0.25">
      <c r="A8079">
        <v>5252.5117879999998</v>
      </c>
      <c r="D8079">
        <v>0</v>
      </c>
    </row>
    <row r="8080" spans="1:4" x14ac:dyDescent="0.25">
      <c r="A8080">
        <v>4372.194536</v>
      </c>
      <c r="D8080">
        <v>20354</v>
      </c>
    </row>
    <row r="8081" spans="1:4" x14ac:dyDescent="0.25">
      <c r="A8081">
        <v>15320.218720000001</v>
      </c>
      <c r="D8081">
        <v>36637</v>
      </c>
    </row>
    <row r="8082" spans="1:4" x14ac:dyDescent="0.25">
      <c r="A8082">
        <v>9657.5794979999991</v>
      </c>
      <c r="D8082">
        <v>0</v>
      </c>
    </row>
    <row r="8083" spans="1:4" x14ac:dyDescent="0.25">
      <c r="A8083">
        <v>2472.4692089999999</v>
      </c>
      <c r="D8083">
        <v>63860</v>
      </c>
    </row>
    <row r="8084" spans="1:4" x14ac:dyDescent="0.25">
      <c r="A8084">
        <v>6191.4023120000002</v>
      </c>
      <c r="D8084">
        <v>0</v>
      </c>
    </row>
    <row r="8085" spans="1:4" x14ac:dyDescent="0.25">
      <c r="A8085">
        <v>13583.624900000001</v>
      </c>
      <c r="D8085">
        <v>58544</v>
      </c>
    </row>
    <row r="8086" spans="1:4" x14ac:dyDescent="0.25">
      <c r="A8086">
        <v>27528.311320000001</v>
      </c>
      <c r="D8086">
        <v>54586</v>
      </c>
    </row>
    <row r="8087" spans="1:4" x14ac:dyDescent="0.25">
      <c r="A8087">
        <v>2952.5813309999999</v>
      </c>
      <c r="D8087">
        <v>57248</v>
      </c>
    </row>
    <row r="8088" spans="1:4" x14ac:dyDescent="0.25">
      <c r="A8088">
        <v>4949.3894909999999</v>
      </c>
      <c r="D8088">
        <v>0</v>
      </c>
    </row>
    <row r="8089" spans="1:4" x14ac:dyDescent="0.25">
      <c r="A8089">
        <v>8209.9246739999999</v>
      </c>
      <c r="D8089">
        <v>66037</v>
      </c>
    </row>
    <row r="8090" spans="1:4" x14ac:dyDescent="0.25">
      <c r="A8090">
        <v>4170.6873480000004</v>
      </c>
      <c r="D8090">
        <v>29462</v>
      </c>
    </row>
    <row r="8091" spans="1:4" x14ac:dyDescent="0.25">
      <c r="A8091">
        <v>20600.239580000001</v>
      </c>
      <c r="D8091">
        <v>64541</v>
      </c>
    </row>
    <row r="8092" spans="1:4" x14ac:dyDescent="0.25">
      <c r="A8092">
        <v>2858.0874140000001</v>
      </c>
      <c r="D8092">
        <v>27382</v>
      </c>
    </row>
    <row r="8093" spans="1:4" x14ac:dyDescent="0.25">
      <c r="A8093">
        <v>6282.0824350000003</v>
      </c>
      <c r="D8093">
        <v>32311</v>
      </c>
    </row>
    <row r="8094" spans="1:4" x14ac:dyDescent="0.25">
      <c r="A8094">
        <v>2776.842204</v>
      </c>
      <c r="D8094">
        <v>23830</v>
      </c>
    </row>
    <row r="8095" spans="1:4" x14ac:dyDescent="0.25">
      <c r="A8095">
        <v>14194.154409999999</v>
      </c>
      <c r="D8095">
        <v>88178</v>
      </c>
    </row>
    <row r="8096" spans="1:4" x14ac:dyDescent="0.25">
      <c r="A8096">
        <v>9726.5510049999993</v>
      </c>
      <c r="D8096">
        <v>72236</v>
      </c>
    </row>
    <row r="8097" spans="1:4" x14ac:dyDescent="0.25">
      <c r="A8097">
        <v>8099.4661219999998</v>
      </c>
      <c r="D8097">
        <v>0</v>
      </c>
    </row>
    <row r="8098" spans="1:4" x14ac:dyDescent="0.25">
      <c r="A8098">
        <v>5020.4739870000003</v>
      </c>
      <c r="D8098">
        <v>67890</v>
      </c>
    </row>
    <row r="8099" spans="1:4" x14ac:dyDescent="0.25">
      <c r="A8099">
        <v>4834.7104929999996</v>
      </c>
      <c r="D8099">
        <v>38713</v>
      </c>
    </row>
    <row r="8100" spans="1:4" x14ac:dyDescent="0.25">
      <c r="A8100">
        <v>17625.537629999999</v>
      </c>
      <c r="D8100">
        <v>77803</v>
      </c>
    </row>
    <row r="8101" spans="1:4" x14ac:dyDescent="0.25">
      <c r="A8101">
        <v>11009.13049</v>
      </c>
      <c r="D8101">
        <v>51643</v>
      </c>
    </row>
    <row r="8102" spans="1:4" x14ac:dyDescent="0.25">
      <c r="A8102">
        <v>4502.2070009999998</v>
      </c>
      <c r="D8102">
        <v>46402</v>
      </c>
    </row>
    <row r="8103" spans="1:4" x14ac:dyDescent="0.25">
      <c r="A8103">
        <v>10570.7888</v>
      </c>
      <c r="D8103">
        <v>92044</v>
      </c>
    </row>
    <row r="8104" spans="1:4" x14ac:dyDescent="0.25">
      <c r="A8104">
        <v>10614.64457</v>
      </c>
      <c r="D8104">
        <v>16040</v>
      </c>
    </row>
    <row r="8105" spans="1:4" x14ac:dyDescent="0.25">
      <c r="A8105">
        <v>11436.42994</v>
      </c>
      <c r="D8105">
        <v>0</v>
      </c>
    </row>
    <row r="8106" spans="1:4" x14ac:dyDescent="0.25">
      <c r="A8106">
        <v>4458.1133689999997</v>
      </c>
      <c r="D8106">
        <v>17622</v>
      </c>
    </row>
    <row r="8107" spans="1:4" x14ac:dyDescent="0.25">
      <c r="A8107">
        <v>5558.3142799999996</v>
      </c>
      <c r="D8107">
        <v>0</v>
      </c>
    </row>
    <row r="8108" spans="1:4" x14ac:dyDescent="0.25">
      <c r="A8108">
        <v>5169.4993700000005</v>
      </c>
      <c r="D8108">
        <v>12430</v>
      </c>
    </row>
    <row r="8109" spans="1:4" x14ac:dyDescent="0.25">
      <c r="A8109">
        <v>7840.1657779999996</v>
      </c>
      <c r="D8109">
        <v>58414</v>
      </c>
    </row>
    <row r="8110" spans="1:4" x14ac:dyDescent="0.25">
      <c r="A8110">
        <v>24108.300569999999</v>
      </c>
      <c r="D8110">
        <v>17257</v>
      </c>
    </row>
    <row r="8111" spans="1:4" x14ac:dyDescent="0.25">
      <c r="A8111">
        <v>5638.0463449999997</v>
      </c>
      <c r="D8111">
        <v>70492</v>
      </c>
    </row>
    <row r="8112" spans="1:4" x14ac:dyDescent="0.25">
      <c r="A8112">
        <v>7680.1478530000004</v>
      </c>
      <c r="D8112">
        <v>68229</v>
      </c>
    </row>
    <row r="8113" spans="1:4" x14ac:dyDescent="0.25">
      <c r="A8113">
        <v>8409.0676870000007</v>
      </c>
      <c r="D8113">
        <v>33397</v>
      </c>
    </row>
    <row r="8114" spans="1:4" x14ac:dyDescent="0.25">
      <c r="A8114">
        <v>12341.83389</v>
      </c>
      <c r="D8114">
        <v>72503</v>
      </c>
    </row>
    <row r="8115" spans="1:4" x14ac:dyDescent="0.25">
      <c r="A8115">
        <v>2611.1280280000001</v>
      </c>
      <c r="D8115">
        <v>90349</v>
      </c>
    </row>
    <row r="8116" spans="1:4" x14ac:dyDescent="0.25">
      <c r="A8116">
        <v>6081.4812910000001</v>
      </c>
      <c r="D8116">
        <v>0</v>
      </c>
    </row>
    <row r="8117" spans="1:4" x14ac:dyDescent="0.25">
      <c r="A8117">
        <v>4416.3458620000001</v>
      </c>
      <c r="D8117">
        <v>25480</v>
      </c>
    </row>
    <row r="8118" spans="1:4" x14ac:dyDescent="0.25">
      <c r="A8118">
        <v>10932.214959999999</v>
      </c>
      <c r="D8118">
        <v>72462</v>
      </c>
    </row>
    <row r="8119" spans="1:4" x14ac:dyDescent="0.25">
      <c r="A8119">
        <v>5427.1745170000004</v>
      </c>
      <c r="D8119">
        <v>27677</v>
      </c>
    </row>
    <row r="8120" spans="1:4" x14ac:dyDescent="0.25">
      <c r="A8120">
        <v>6190.3168390000001</v>
      </c>
      <c r="D8120">
        <v>25743</v>
      </c>
    </row>
    <row r="8121" spans="1:4" x14ac:dyDescent="0.25">
      <c r="A8121">
        <v>4523.7523810000002</v>
      </c>
      <c r="D8121">
        <v>74935</v>
      </c>
    </row>
    <row r="8122" spans="1:4" x14ac:dyDescent="0.25">
      <c r="A8122">
        <v>2482.38724</v>
      </c>
      <c r="D8122">
        <v>0</v>
      </c>
    </row>
    <row r="8123" spans="1:4" x14ac:dyDescent="0.25">
      <c r="A8123">
        <v>6903.9465319999999</v>
      </c>
      <c r="D8123">
        <v>15921</v>
      </c>
    </row>
    <row r="8124" spans="1:4" x14ac:dyDescent="0.25">
      <c r="A8124">
        <v>21740.029129999999</v>
      </c>
      <c r="D8124">
        <v>30095</v>
      </c>
    </row>
    <row r="8125" spans="1:4" x14ac:dyDescent="0.25">
      <c r="A8125">
        <v>37939.488169999997</v>
      </c>
      <c r="D8125">
        <v>20587</v>
      </c>
    </row>
    <row r="8126" spans="1:4" x14ac:dyDescent="0.25">
      <c r="A8126">
        <v>31215.685809999999</v>
      </c>
      <c r="D8126">
        <v>0</v>
      </c>
    </row>
    <row r="8127" spans="1:4" x14ac:dyDescent="0.25">
      <c r="A8127">
        <v>8482.4567709999992</v>
      </c>
      <c r="D8127">
        <v>29628</v>
      </c>
    </row>
    <row r="8128" spans="1:4" x14ac:dyDescent="0.25">
      <c r="A8128">
        <v>8490.2849850000002</v>
      </c>
      <c r="D8128">
        <v>28677</v>
      </c>
    </row>
    <row r="8129" spans="1:4" x14ac:dyDescent="0.25">
      <c r="A8129">
        <v>8886.6106849999996</v>
      </c>
      <c r="D8129">
        <v>87094</v>
      </c>
    </row>
    <row r="8130" spans="1:4" x14ac:dyDescent="0.25">
      <c r="A8130">
        <v>4670.9537229999996</v>
      </c>
      <c r="D8130">
        <v>0</v>
      </c>
    </row>
    <row r="8131" spans="1:4" x14ac:dyDescent="0.25">
      <c r="A8131">
        <v>10209.9339</v>
      </c>
      <c r="D8131">
        <v>43736</v>
      </c>
    </row>
    <row r="8132" spans="1:4" x14ac:dyDescent="0.25">
      <c r="A8132">
        <v>4118.5885539999999</v>
      </c>
      <c r="D8132">
        <v>69379</v>
      </c>
    </row>
    <row r="8133" spans="1:4" x14ac:dyDescent="0.25">
      <c r="A8133">
        <v>7409.5863719999998</v>
      </c>
      <c r="D8133">
        <v>80415</v>
      </c>
    </row>
    <row r="8134" spans="1:4" x14ac:dyDescent="0.25">
      <c r="A8134">
        <v>3803.79853</v>
      </c>
      <c r="D8134">
        <v>26050</v>
      </c>
    </row>
    <row r="8135" spans="1:4" x14ac:dyDescent="0.25">
      <c r="A8135">
        <v>12157.32992</v>
      </c>
      <c r="D8135">
        <v>57449</v>
      </c>
    </row>
    <row r="8136" spans="1:4" x14ac:dyDescent="0.25">
      <c r="A8136">
        <v>28119.287230000002</v>
      </c>
      <c r="D8136">
        <v>68211</v>
      </c>
    </row>
    <row r="8137" spans="1:4" x14ac:dyDescent="0.25">
      <c r="A8137">
        <v>8219.3587559999996</v>
      </c>
      <c r="D8137">
        <v>28445</v>
      </c>
    </row>
    <row r="8138" spans="1:4" x14ac:dyDescent="0.25">
      <c r="A8138">
        <v>4803.2400699999998</v>
      </c>
      <c r="D8138">
        <v>37313</v>
      </c>
    </row>
    <row r="8139" spans="1:4" x14ac:dyDescent="0.25">
      <c r="A8139">
        <v>10865.86075</v>
      </c>
      <c r="D8139">
        <v>0</v>
      </c>
    </row>
    <row r="8140" spans="1:4" x14ac:dyDescent="0.25">
      <c r="A8140">
        <v>3425.7311500000001</v>
      </c>
      <c r="D8140">
        <v>29194</v>
      </c>
    </row>
    <row r="8141" spans="1:4" x14ac:dyDescent="0.25">
      <c r="A8141">
        <v>8609.1582149999995</v>
      </c>
      <c r="D8141">
        <v>79090</v>
      </c>
    </row>
    <row r="8142" spans="1:4" x14ac:dyDescent="0.25">
      <c r="A8142">
        <v>4605.0366459999996</v>
      </c>
      <c r="D8142">
        <v>22571</v>
      </c>
    </row>
    <row r="8143" spans="1:4" x14ac:dyDescent="0.25">
      <c r="A8143">
        <v>18634.726559999999</v>
      </c>
      <c r="D8143">
        <v>0</v>
      </c>
    </row>
    <row r="8144" spans="1:4" x14ac:dyDescent="0.25">
      <c r="A8144">
        <v>3465.52691</v>
      </c>
      <c r="D8144">
        <v>48744</v>
      </c>
    </row>
    <row r="8145" spans="1:4" x14ac:dyDescent="0.25">
      <c r="A8145">
        <v>2478.1802050000001</v>
      </c>
      <c r="D8145">
        <v>0</v>
      </c>
    </row>
    <row r="8146" spans="1:4" x14ac:dyDescent="0.25">
      <c r="A8146">
        <v>5792.4395880000002</v>
      </c>
      <c r="D8146">
        <v>29530</v>
      </c>
    </row>
    <row r="8147" spans="1:4" x14ac:dyDescent="0.25">
      <c r="A8147">
        <v>5548.031892</v>
      </c>
      <c r="D8147">
        <v>67798</v>
      </c>
    </row>
    <row r="8148" spans="1:4" x14ac:dyDescent="0.25">
      <c r="A8148">
        <v>3443.3011259999998</v>
      </c>
      <c r="D8148">
        <v>16208</v>
      </c>
    </row>
    <row r="8149" spans="1:4" x14ac:dyDescent="0.25">
      <c r="A8149">
        <v>4529.0724909999999</v>
      </c>
      <c r="D8149">
        <v>94757</v>
      </c>
    </row>
    <row r="8150" spans="1:4" x14ac:dyDescent="0.25">
      <c r="A8150">
        <v>5597.1249600000001</v>
      </c>
      <c r="D8150">
        <v>37995</v>
      </c>
    </row>
    <row r="8151" spans="1:4" x14ac:dyDescent="0.25">
      <c r="A8151">
        <v>2616.6139029999999</v>
      </c>
      <c r="D8151">
        <v>72302</v>
      </c>
    </row>
    <row r="8152" spans="1:4" x14ac:dyDescent="0.25">
      <c r="A8152">
        <v>10506.88413</v>
      </c>
      <c r="D8152">
        <v>37934</v>
      </c>
    </row>
    <row r="8153" spans="1:4" x14ac:dyDescent="0.25">
      <c r="A8153">
        <v>10758.65568</v>
      </c>
      <c r="D8153">
        <v>19382</v>
      </c>
    </row>
    <row r="8154" spans="1:4" x14ac:dyDescent="0.25">
      <c r="A8154">
        <v>5498.6613010000001</v>
      </c>
      <c r="D8154">
        <v>33191</v>
      </c>
    </row>
    <row r="8155" spans="1:4" x14ac:dyDescent="0.25">
      <c r="A8155">
        <v>2791.8802580000001</v>
      </c>
      <c r="D8155">
        <v>72389</v>
      </c>
    </row>
    <row r="8156" spans="1:4" x14ac:dyDescent="0.25">
      <c r="A8156">
        <v>5176.1572990000004</v>
      </c>
      <c r="D8156">
        <v>91475</v>
      </c>
    </row>
    <row r="8157" spans="1:4" x14ac:dyDescent="0.25">
      <c r="A8157">
        <v>8166.8788979999999</v>
      </c>
      <c r="D8157">
        <v>0</v>
      </c>
    </row>
    <row r="8158" spans="1:4" x14ac:dyDescent="0.25">
      <c r="A8158">
        <v>4267.076892</v>
      </c>
      <c r="D8158">
        <v>43682</v>
      </c>
    </row>
    <row r="8159" spans="1:4" x14ac:dyDescent="0.25">
      <c r="A8159">
        <v>5217.5132869999998</v>
      </c>
      <c r="D8159">
        <v>39854</v>
      </c>
    </row>
    <row r="8160" spans="1:4" x14ac:dyDescent="0.25">
      <c r="A8160">
        <v>7807.2161370000003</v>
      </c>
      <c r="D8160">
        <v>52162</v>
      </c>
    </row>
    <row r="8161" spans="1:4" x14ac:dyDescent="0.25">
      <c r="A8161">
        <v>5058.9271820000004</v>
      </c>
      <c r="D8161">
        <v>0</v>
      </c>
    </row>
    <row r="8162" spans="1:4" x14ac:dyDescent="0.25">
      <c r="A8162">
        <v>7772.5792760000004</v>
      </c>
      <c r="D8162">
        <v>74755</v>
      </c>
    </row>
    <row r="8163" spans="1:4" x14ac:dyDescent="0.25">
      <c r="A8163">
        <v>11533.967060000001</v>
      </c>
      <c r="D8163">
        <v>85339</v>
      </c>
    </row>
    <row r="8164" spans="1:4" x14ac:dyDescent="0.25">
      <c r="A8164">
        <v>5073.2821260000001</v>
      </c>
      <c r="D8164">
        <v>57709</v>
      </c>
    </row>
    <row r="8165" spans="1:4" x14ac:dyDescent="0.25">
      <c r="A8165">
        <v>4636.5464700000002</v>
      </c>
      <c r="D8165">
        <v>26802</v>
      </c>
    </row>
    <row r="8166" spans="1:4" x14ac:dyDescent="0.25">
      <c r="A8166">
        <v>5296.8384820000001</v>
      </c>
      <c r="D8166">
        <v>0</v>
      </c>
    </row>
    <row r="8167" spans="1:4" x14ac:dyDescent="0.25">
      <c r="A8167">
        <v>6273.9118740000004</v>
      </c>
      <c r="D8167">
        <v>18577</v>
      </c>
    </row>
    <row r="8168" spans="1:4" x14ac:dyDescent="0.25">
      <c r="A8168">
        <v>8002.3083329999999</v>
      </c>
      <c r="D8168">
        <v>0</v>
      </c>
    </row>
    <row r="8169" spans="1:4" x14ac:dyDescent="0.25">
      <c r="A8169">
        <v>15563.36944</v>
      </c>
      <c r="D8169">
        <v>0</v>
      </c>
    </row>
    <row r="8170" spans="1:4" x14ac:dyDescent="0.25">
      <c r="A8170">
        <v>4723.8215879999998</v>
      </c>
      <c r="D8170">
        <v>21546</v>
      </c>
    </row>
    <row r="8171" spans="1:4" x14ac:dyDescent="0.25">
      <c r="A8171">
        <v>8436.3507079999999</v>
      </c>
      <c r="D8171">
        <v>49182</v>
      </c>
    </row>
    <row r="8172" spans="1:4" x14ac:dyDescent="0.25">
      <c r="A8172">
        <v>7153.2084249999998</v>
      </c>
      <c r="D8172">
        <v>32238</v>
      </c>
    </row>
    <row r="8173" spans="1:4" x14ac:dyDescent="0.25">
      <c r="A8173">
        <v>6990.6916430000001</v>
      </c>
      <c r="D8173">
        <v>0</v>
      </c>
    </row>
    <row r="8174" spans="1:4" x14ac:dyDescent="0.25">
      <c r="A8174">
        <v>6375.0792330000004</v>
      </c>
      <c r="D8174">
        <v>98118</v>
      </c>
    </row>
    <row r="8175" spans="1:4" x14ac:dyDescent="0.25">
      <c r="A8175">
        <v>27990.357690000001</v>
      </c>
      <c r="D8175">
        <v>22971</v>
      </c>
    </row>
    <row r="8176" spans="1:4" x14ac:dyDescent="0.25">
      <c r="A8176">
        <v>4971.7278919999999</v>
      </c>
      <c r="D8176">
        <v>49161</v>
      </c>
    </row>
    <row r="8177" spans="1:4" x14ac:dyDescent="0.25">
      <c r="A8177">
        <v>7611.949286</v>
      </c>
      <c r="D8177">
        <v>90252</v>
      </c>
    </row>
    <row r="8178" spans="1:4" x14ac:dyDescent="0.25">
      <c r="A8178">
        <v>2422.194555</v>
      </c>
      <c r="D8178">
        <v>25036</v>
      </c>
    </row>
    <row r="8179" spans="1:4" x14ac:dyDescent="0.25">
      <c r="A8179">
        <v>4647.423581</v>
      </c>
      <c r="D8179">
        <v>28314</v>
      </c>
    </row>
    <row r="8180" spans="1:4" x14ac:dyDescent="0.25">
      <c r="A8180">
        <v>7765.2281659999999</v>
      </c>
      <c r="D8180">
        <v>56337</v>
      </c>
    </row>
    <row r="8181" spans="1:4" x14ac:dyDescent="0.25">
      <c r="A8181">
        <v>6189.4439940000002</v>
      </c>
      <c r="D8181">
        <v>99074</v>
      </c>
    </row>
    <row r="8182" spans="1:4" x14ac:dyDescent="0.25">
      <c r="A8182">
        <v>3520.696547</v>
      </c>
      <c r="D8182">
        <v>31708</v>
      </c>
    </row>
    <row r="8183" spans="1:4" x14ac:dyDescent="0.25">
      <c r="A8183">
        <v>2678.457672</v>
      </c>
      <c r="D8183">
        <v>0</v>
      </c>
    </row>
    <row r="8184" spans="1:4" x14ac:dyDescent="0.25">
      <c r="A8184">
        <v>6274.564531</v>
      </c>
      <c r="D8184">
        <v>0</v>
      </c>
    </row>
    <row r="8185" spans="1:4" x14ac:dyDescent="0.25">
      <c r="A8185">
        <v>4650.0637630000001</v>
      </c>
      <c r="D8185">
        <v>28215</v>
      </c>
    </row>
    <row r="8186" spans="1:4" x14ac:dyDescent="0.25">
      <c r="A8186">
        <v>12010.937260000001</v>
      </c>
      <c r="D8186">
        <v>0</v>
      </c>
    </row>
    <row r="8187" spans="1:4" x14ac:dyDescent="0.25">
      <c r="A8187">
        <v>10193.774230000001</v>
      </c>
      <c r="D8187">
        <v>21119</v>
      </c>
    </row>
    <row r="8188" spans="1:4" x14ac:dyDescent="0.25">
      <c r="A8188">
        <v>15862.175069999999</v>
      </c>
      <c r="D8188">
        <v>0</v>
      </c>
    </row>
    <row r="8189" spans="1:4" x14ac:dyDescent="0.25">
      <c r="A8189">
        <v>17254.036990000001</v>
      </c>
      <c r="D8189">
        <v>0</v>
      </c>
    </row>
    <row r="8190" spans="1:4" x14ac:dyDescent="0.25">
      <c r="A8190">
        <v>5294.2302470000004</v>
      </c>
      <c r="D8190">
        <v>0</v>
      </c>
    </row>
    <row r="8191" spans="1:4" x14ac:dyDescent="0.25">
      <c r="A8191">
        <v>6274.4477049999996</v>
      </c>
      <c r="D8191">
        <v>13662</v>
      </c>
    </row>
    <row r="8192" spans="1:4" x14ac:dyDescent="0.25">
      <c r="A8192">
        <v>8007.3993760000003</v>
      </c>
      <c r="D8192">
        <v>0</v>
      </c>
    </row>
    <row r="8193" spans="1:4" x14ac:dyDescent="0.25">
      <c r="A8193">
        <v>30966.319810000001</v>
      </c>
      <c r="D8193">
        <v>0</v>
      </c>
    </row>
    <row r="8194" spans="1:4" x14ac:dyDescent="0.25">
      <c r="A8194">
        <v>2666.9766850000001</v>
      </c>
      <c r="D8194">
        <v>79251</v>
      </c>
    </row>
    <row r="8195" spans="1:4" x14ac:dyDescent="0.25">
      <c r="A8195">
        <v>18572.01022</v>
      </c>
      <c r="D8195">
        <v>51294</v>
      </c>
    </row>
    <row r="8196" spans="1:4" x14ac:dyDescent="0.25">
      <c r="A8196">
        <v>6595.1019210000004</v>
      </c>
      <c r="D8196">
        <v>0</v>
      </c>
    </row>
    <row r="8197" spans="1:4" x14ac:dyDescent="0.25">
      <c r="A8197">
        <v>2243.4739070000001</v>
      </c>
      <c r="D8197">
        <v>0</v>
      </c>
    </row>
    <row r="8198" spans="1:4" x14ac:dyDescent="0.25">
      <c r="A8198">
        <v>7423.9290080000001</v>
      </c>
      <c r="D8198">
        <v>0</v>
      </c>
    </row>
    <row r="8199" spans="1:4" x14ac:dyDescent="0.25">
      <c r="A8199">
        <v>4627.0907289999996</v>
      </c>
      <c r="D8199">
        <v>29124</v>
      </c>
    </row>
    <row r="8200" spans="1:4" x14ac:dyDescent="0.25">
      <c r="A8200">
        <v>4413.2553989999997</v>
      </c>
      <c r="D8200">
        <v>0</v>
      </c>
    </row>
    <row r="8201" spans="1:4" x14ac:dyDescent="0.25">
      <c r="A8201">
        <v>3163.283136</v>
      </c>
      <c r="D8201">
        <v>97266</v>
      </c>
    </row>
    <row r="8202" spans="1:4" x14ac:dyDescent="0.25">
      <c r="A8202">
        <v>4908.1244290000004</v>
      </c>
      <c r="D8202">
        <v>48207</v>
      </c>
    </row>
    <row r="8203" spans="1:4" x14ac:dyDescent="0.25">
      <c r="A8203">
        <v>7850.5903989999997</v>
      </c>
      <c r="D8203">
        <v>0</v>
      </c>
    </row>
    <row r="8204" spans="1:4" x14ac:dyDescent="0.25">
      <c r="A8204">
        <v>3210.4173770000002</v>
      </c>
      <c r="D8204">
        <v>0</v>
      </c>
    </row>
    <row r="8205" spans="1:4" x14ac:dyDescent="0.25">
      <c r="A8205">
        <v>5387.4097700000002</v>
      </c>
      <c r="D8205">
        <v>97316</v>
      </c>
    </row>
    <row r="8206" spans="1:4" x14ac:dyDescent="0.25">
      <c r="A8206">
        <v>2472.4692089999999</v>
      </c>
      <c r="D8206">
        <v>63860</v>
      </c>
    </row>
    <row r="8207" spans="1:4" x14ac:dyDescent="0.25">
      <c r="A8207">
        <v>5403.5863559999998</v>
      </c>
      <c r="D8207">
        <v>72633</v>
      </c>
    </row>
    <row r="8208" spans="1:4" x14ac:dyDescent="0.25">
      <c r="A8208">
        <v>31410.928220000002</v>
      </c>
      <c r="D8208">
        <v>28013</v>
      </c>
    </row>
    <row r="8209" spans="1:4" x14ac:dyDescent="0.25">
      <c r="A8209">
        <v>7627.4315319999996</v>
      </c>
      <c r="D8209">
        <v>60479</v>
      </c>
    </row>
    <row r="8210" spans="1:4" x14ac:dyDescent="0.25">
      <c r="A8210">
        <v>7540.3901589999996</v>
      </c>
      <c r="D8210">
        <v>0</v>
      </c>
    </row>
    <row r="8211" spans="1:4" x14ac:dyDescent="0.25">
      <c r="A8211">
        <v>2617.704041</v>
      </c>
      <c r="D8211">
        <v>14151</v>
      </c>
    </row>
    <row r="8212" spans="1:4" x14ac:dyDescent="0.25">
      <c r="A8212">
        <v>7212.1438630000002</v>
      </c>
      <c r="D8212">
        <v>75891</v>
      </c>
    </row>
    <row r="8213" spans="1:4" x14ac:dyDescent="0.25">
      <c r="A8213">
        <v>6671.7666360000003</v>
      </c>
      <c r="D8213">
        <v>0</v>
      </c>
    </row>
    <row r="8214" spans="1:4" x14ac:dyDescent="0.25">
      <c r="A8214">
        <v>5677.6420840000001</v>
      </c>
      <c r="D8214">
        <v>53078</v>
      </c>
    </row>
    <row r="8215" spans="1:4" x14ac:dyDescent="0.25">
      <c r="A8215">
        <v>22952.067780000001</v>
      </c>
      <c r="D8215">
        <v>20031</v>
      </c>
    </row>
    <row r="8216" spans="1:4" x14ac:dyDescent="0.25">
      <c r="A8216">
        <v>2960.5670439999999</v>
      </c>
      <c r="D8216">
        <v>92070</v>
      </c>
    </row>
    <row r="8217" spans="1:4" x14ac:dyDescent="0.25">
      <c r="A8217">
        <v>2446.6815379999998</v>
      </c>
      <c r="D8217">
        <v>44509</v>
      </c>
    </row>
    <row r="8218" spans="1:4" x14ac:dyDescent="0.25">
      <c r="A8218">
        <v>7659.7172200000005</v>
      </c>
      <c r="D8218">
        <v>0</v>
      </c>
    </row>
    <row r="8219" spans="1:4" x14ac:dyDescent="0.25">
      <c r="A8219">
        <v>4533.7336409999998</v>
      </c>
      <c r="D8219">
        <v>91967</v>
      </c>
    </row>
    <row r="8220" spans="1:4" x14ac:dyDescent="0.25">
      <c r="A8220">
        <v>2355.2813890000002</v>
      </c>
      <c r="D8220">
        <v>0</v>
      </c>
    </row>
    <row r="8221" spans="1:4" x14ac:dyDescent="0.25">
      <c r="A8221">
        <v>14316.84569</v>
      </c>
      <c r="D8221">
        <v>97379</v>
      </c>
    </row>
    <row r="8222" spans="1:4" x14ac:dyDescent="0.25">
      <c r="A8222">
        <v>10179.71704</v>
      </c>
      <c r="D8222">
        <v>14290</v>
      </c>
    </row>
    <row r="8223" spans="1:4" x14ac:dyDescent="0.25">
      <c r="A8223">
        <v>8129.5110000000004</v>
      </c>
      <c r="D8223">
        <v>0</v>
      </c>
    </row>
    <row r="8224" spans="1:4" x14ac:dyDescent="0.25">
      <c r="A8224">
        <v>13272.227919999999</v>
      </c>
      <c r="D8224">
        <v>0</v>
      </c>
    </row>
    <row r="8225" spans="1:4" x14ac:dyDescent="0.25">
      <c r="A8225">
        <v>17817.464639999998</v>
      </c>
      <c r="D8225">
        <v>0</v>
      </c>
    </row>
    <row r="8226" spans="1:4" x14ac:dyDescent="0.25">
      <c r="A8226">
        <v>25002.018830000001</v>
      </c>
      <c r="D8226">
        <v>21927</v>
      </c>
    </row>
    <row r="8227" spans="1:4" x14ac:dyDescent="0.25">
      <c r="A8227">
        <v>19955.257130000002</v>
      </c>
      <c r="D8227">
        <v>69096</v>
      </c>
    </row>
    <row r="8228" spans="1:4" x14ac:dyDescent="0.25">
      <c r="A8228">
        <v>4606.2697699999999</v>
      </c>
      <c r="D8228">
        <v>0</v>
      </c>
    </row>
    <row r="8229" spans="1:4" x14ac:dyDescent="0.25">
      <c r="A8229">
        <v>15114.402410000001</v>
      </c>
      <c r="D8229">
        <v>28513</v>
      </c>
    </row>
    <row r="8230" spans="1:4" x14ac:dyDescent="0.25">
      <c r="A8230">
        <v>4782.3498749999999</v>
      </c>
      <c r="D8230">
        <v>81687</v>
      </c>
    </row>
    <row r="8231" spans="1:4" x14ac:dyDescent="0.25">
      <c r="A8231">
        <v>6317.3735569999999</v>
      </c>
      <c r="D8231">
        <v>13792</v>
      </c>
    </row>
    <row r="8232" spans="1:4" x14ac:dyDescent="0.25">
      <c r="A8232">
        <v>16224.54182</v>
      </c>
      <c r="D8232">
        <v>32184</v>
      </c>
    </row>
    <row r="8233" spans="1:4" x14ac:dyDescent="0.25">
      <c r="A8233">
        <v>9585.5012569999999</v>
      </c>
      <c r="D8233">
        <v>26432</v>
      </c>
    </row>
    <row r="8234" spans="1:4" x14ac:dyDescent="0.25">
      <c r="A8234">
        <v>10130.93442</v>
      </c>
      <c r="D8234">
        <v>59232</v>
      </c>
    </row>
    <row r="8235" spans="1:4" x14ac:dyDescent="0.25">
      <c r="A8235">
        <v>7343.5279200000004</v>
      </c>
      <c r="D8235">
        <v>0</v>
      </c>
    </row>
    <row r="8236" spans="1:4" x14ac:dyDescent="0.25">
      <c r="A8236">
        <v>7699.6321029999999</v>
      </c>
      <c r="D8236">
        <v>23577</v>
      </c>
    </row>
    <row r="8237" spans="1:4" x14ac:dyDescent="0.25">
      <c r="A8237">
        <v>5739.8238060000003</v>
      </c>
      <c r="D8237">
        <v>0</v>
      </c>
    </row>
    <row r="8238" spans="1:4" x14ac:dyDescent="0.25">
      <c r="A8238">
        <v>3874.8685399999999</v>
      </c>
      <c r="D8238">
        <v>26670</v>
      </c>
    </row>
    <row r="8239" spans="1:4" x14ac:dyDescent="0.25">
      <c r="A8239">
        <v>8112.3238430000001</v>
      </c>
      <c r="D8239">
        <v>87403</v>
      </c>
    </row>
    <row r="8240" spans="1:4" x14ac:dyDescent="0.25">
      <c r="A8240">
        <v>2707.4295360000001</v>
      </c>
      <c r="D8240">
        <v>51455</v>
      </c>
    </row>
    <row r="8241" spans="1:4" x14ac:dyDescent="0.25">
      <c r="A8241">
        <v>5686.9610009999997</v>
      </c>
      <c r="D8241">
        <v>30242</v>
      </c>
    </row>
    <row r="8242" spans="1:4" x14ac:dyDescent="0.25">
      <c r="A8242">
        <v>7381.6230050000004</v>
      </c>
      <c r="D8242">
        <v>64311</v>
      </c>
    </row>
    <row r="8243" spans="1:4" x14ac:dyDescent="0.25">
      <c r="A8243">
        <v>2724.2622919999999</v>
      </c>
      <c r="D8243">
        <v>0</v>
      </c>
    </row>
    <row r="8244" spans="1:4" x14ac:dyDescent="0.25">
      <c r="A8244">
        <v>9075.7682139999997</v>
      </c>
      <c r="D8244">
        <v>37722</v>
      </c>
    </row>
    <row r="8245" spans="1:4" x14ac:dyDescent="0.25">
      <c r="A8245">
        <v>2756.543334</v>
      </c>
      <c r="D8245">
        <v>42336</v>
      </c>
    </row>
    <row r="8246" spans="1:4" x14ac:dyDescent="0.25">
      <c r="A8246">
        <v>8382.4783920000009</v>
      </c>
      <c r="D8246">
        <v>25998</v>
      </c>
    </row>
    <row r="8247" spans="1:4" x14ac:dyDescent="0.25">
      <c r="A8247">
        <v>7868.0982000000004</v>
      </c>
      <c r="D8247">
        <v>24887</v>
      </c>
    </row>
    <row r="8248" spans="1:4" x14ac:dyDescent="0.25">
      <c r="A8248">
        <v>2851.645994</v>
      </c>
      <c r="D8248">
        <v>0</v>
      </c>
    </row>
    <row r="8249" spans="1:4" x14ac:dyDescent="0.25">
      <c r="A8249">
        <v>7615.3696650000002</v>
      </c>
      <c r="D8249">
        <v>90918</v>
      </c>
    </row>
    <row r="8250" spans="1:4" x14ac:dyDescent="0.25">
      <c r="A8250">
        <v>5658.5312480000002</v>
      </c>
      <c r="D8250">
        <v>78834</v>
      </c>
    </row>
    <row r="8251" spans="1:4" x14ac:dyDescent="0.25">
      <c r="A8251">
        <v>4307.4648880000004</v>
      </c>
      <c r="D8251">
        <v>0</v>
      </c>
    </row>
    <row r="8252" spans="1:4" x14ac:dyDescent="0.25">
      <c r="A8252">
        <v>4820.7045840000001</v>
      </c>
      <c r="D8252">
        <v>27872</v>
      </c>
    </row>
    <row r="8253" spans="1:4" x14ac:dyDescent="0.25">
      <c r="A8253">
        <v>8754.1604299999999</v>
      </c>
      <c r="D8253">
        <v>24012</v>
      </c>
    </row>
    <row r="8254" spans="1:4" x14ac:dyDescent="0.25">
      <c r="A8254">
        <v>7259.328982</v>
      </c>
      <c r="D8254">
        <v>16367</v>
      </c>
    </row>
    <row r="8255" spans="1:4" x14ac:dyDescent="0.25">
      <c r="A8255">
        <v>2675.0294909999998</v>
      </c>
      <c r="D8255">
        <v>55479</v>
      </c>
    </row>
    <row r="8256" spans="1:4" x14ac:dyDescent="0.25">
      <c r="A8256">
        <v>3305.1298769999999</v>
      </c>
      <c r="D8256">
        <v>40778</v>
      </c>
    </row>
    <row r="8257" spans="1:4" x14ac:dyDescent="0.25">
      <c r="A8257">
        <v>8984.0400210000007</v>
      </c>
      <c r="D8257">
        <v>0</v>
      </c>
    </row>
    <row r="8258" spans="1:4" x14ac:dyDescent="0.25">
      <c r="A8258">
        <v>3567.5037550000002</v>
      </c>
      <c r="D8258">
        <v>0</v>
      </c>
    </row>
    <row r="8259" spans="1:4" x14ac:dyDescent="0.25">
      <c r="A8259">
        <v>23747.466990000001</v>
      </c>
      <c r="D8259">
        <v>0</v>
      </c>
    </row>
    <row r="8260" spans="1:4" x14ac:dyDescent="0.25">
      <c r="A8260">
        <v>3352.8705199999999</v>
      </c>
      <c r="D8260">
        <v>95438</v>
      </c>
    </row>
    <row r="8261" spans="1:4" x14ac:dyDescent="0.25">
      <c r="A8261">
        <v>5169.4993700000005</v>
      </c>
      <c r="D8261">
        <v>12430</v>
      </c>
    </row>
    <row r="8262" spans="1:4" x14ac:dyDescent="0.25">
      <c r="A8262">
        <v>8564.7682260000001</v>
      </c>
      <c r="D8262">
        <v>95697</v>
      </c>
    </row>
    <row r="8263" spans="1:4" x14ac:dyDescent="0.25">
      <c r="A8263">
        <v>8028.484649</v>
      </c>
      <c r="D8263">
        <v>0</v>
      </c>
    </row>
    <row r="8264" spans="1:4" x14ac:dyDescent="0.25">
      <c r="A8264">
        <v>9000.4395459999996</v>
      </c>
      <c r="D8264">
        <v>28108</v>
      </c>
    </row>
    <row r="8265" spans="1:4" x14ac:dyDescent="0.25">
      <c r="A8265">
        <v>11638.89947</v>
      </c>
      <c r="D8265">
        <v>25370</v>
      </c>
    </row>
    <row r="8266" spans="1:4" x14ac:dyDescent="0.25">
      <c r="A8266">
        <v>7376.7953719999996</v>
      </c>
      <c r="D8266">
        <v>0</v>
      </c>
    </row>
    <row r="8267" spans="1:4" x14ac:dyDescent="0.25">
      <c r="A8267">
        <v>7892.0881069999996</v>
      </c>
      <c r="D8267">
        <v>28672</v>
      </c>
    </row>
    <row r="8268" spans="1:4" x14ac:dyDescent="0.25">
      <c r="A8268">
        <v>19160.989939999999</v>
      </c>
      <c r="D8268">
        <v>22705</v>
      </c>
    </row>
    <row r="8269" spans="1:4" x14ac:dyDescent="0.25">
      <c r="A8269">
        <v>5548.031892</v>
      </c>
      <c r="D8269">
        <v>67798</v>
      </c>
    </row>
    <row r="8270" spans="1:4" x14ac:dyDescent="0.25">
      <c r="A8270">
        <v>8319.5292000000009</v>
      </c>
      <c r="D8270">
        <v>61367</v>
      </c>
    </row>
    <row r="8271" spans="1:4" x14ac:dyDescent="0.25">
      <c r="A8271">
        <v>13770.97618</v>
      </c>
      <c r="D8271">
        <v>59207</v>
      </c>
    </row>
    <row r="8272" spans="1:4" x14ac:dyDescent="0.25">
      <c r="A8272">
        <v>5225.2537769999999</v>
      </c>
      <c r="D8272">
        <v>67423</v>
      </c>
    </row>
    <row r="8273" spans="1:4" x14ac:dyDescent="0.25">
      <c r="A8273">
        <v>16979.797569999999</v>
      </c>
      <c r="D8273">
        <v>35095</v>
      </c>
    </row>
    <row r="8274" spans="1:4" x14ac:dyDescent="0.25">
      <c r="A8274">
        <v>7485.3564690000003</v>
      </c>
      <c r="D8274">
        <v>26380</v>
      </c>
    </row>
    <row r="8275" spans="1:4" x14ac:dyDescent="0.25">
      <c r="A8275">
        <v>2639.6441709999999</v>
      </c>
      <c r="D8275">
        <v>88731</v>
      </c>
    </row>
    <row r="8276" spans="1:4" x14ac:dyDescent="0.25">
      <c r="A8276">
        <v>8085.4485450000002</v>
      </c>
      <c r="D8276">
        <v>61409</v>
      </c>
    </row>
    <row r="8277" spans="1:4" x14ac:dyDescent="0.25">
      <c r="A8277">
        <v>12316.796979999999</v>
      </c>
      <c r="D8277">
        <v>0</v>
      </c>
    </row>
    <row r="8278" spans="1:4" x14ac:dyDescent="0.25">
      <c r="A8278">
        <v>5568.9475339999999</v>
      </c>
      <c r="D8278">
        <v>0</v>
      </c>
    </row>
    <row r="8279" spans="1:4" x14ac:dyDescent="0.25">
      <c r="A8279">
        <v>3571.8283099999999</v>
      </c>
      <c r="D8279">
        <v>74931</v>
      </c>
    </row>
    <row r="8280" spans="1:4" x14ac:dyDescent="0.25">
      <c r="A8280">
        <v>3350.2442850000002</v>
      </c>
      <c r="D8280">
        <v>74770</v>
      </c>
    </row>
    <row r="8281" spans="1:4" x14ac:dyDescent="0.25">
      <c r="A8281">
        <v>2716.1902930000001</v>
      </c>
      <c r="D8281">
        <v>0</v>
      </c>
    </row>
    <row r="8282" spans="1:4" x14ac:dyDescent="0.25">
      <c r="A8282">
        <v>38887.903400000003</v>
      </c>
      <c r="D8282">
        <v>44299</v>
      </c>
    </row>
    <row r="8283" spans="1:4" x14ac:dyDescent="0.25">
      <c r="A8283">
        <v>2272.4472289999999</v>
      </c>
      <c r="D8283">
        <v>0</v>
      </c>
    </row>
    <row r="8284" spans="1:4" x14ac:dyDescent="0.25">
      <c r="A8284">
        <v>2849.2524669999998</v>
      </c>
      <c r="D8284">
        <v>63326</v>
      </c>
    </row>
    <row r="8285" spans="1:4" x14ac:dyDescent="0.25">
      <c r="A8285">
        <v>5328.320299</v>
      </c>
      <c r="D8285">
        <v>0</v>
      </c>
    </row>
    <row r="8286" spans="1:4" x14ac:dyDescent="0.25">
      <c r="A8286">
        <v>4679.9777279999998</v>
      </c>
      <c r="D8286">
        <v>21720</v>
      </c>
    </row>
    <row r="8287" spans="1:4" x14ac:dyDescent="0.25">
      <c r="A8287">
        <v>5345.2011169999996</v>
      </c>
      <c r="D8287">
        <v>55571</v>
      </c>
    </row>
    <row r="8288" spans="1:4" x14ac:dyDescent="0.25">
      <c r="A8288">
        <v>2437.0844860000002</v>
      </c>
      <c r="D8288">
        <v>34759</v>
      </c>
    </row>
    <row r="8289" spans="1:4" x14ac:dyDescent="0.25">
      <c r="A8289">
        <v>4637.5446469999997</v>
      </c>
      <c r="D8289">
        <v>0</v>
      </c>
    </row>
    <row r="8290" spans="1:4" x14ac:dyDescent="0.25">
      <c r="A8290">
        <v>8804.5849020000005</v>
      </c>
      <c r="D8290">
        <v>38638</v>
      </c>
    </row>
    <row r="8291" spans="1:4" x14ac:dyDescent="0.25">
      <c r="A8291">
        <v>2438.6898040000001</v>
      </c>
      <c r="D8291">
        <v>80927</v>
      </c>
    </row>
    <row r="8292" spans="1:4" x14ac:dyDescent="0.25">
      <c r="A8292">
        <v>4736.3479900000002</v>
      </c>
      <c r="D8292">
        <v>0</v>
      </c>
    </row>
    <row r="8293" spans="1:4" x14ac:dyDescent="0.25">
      <c r="A8293">
        <v>5608.1557229999999</v>
      </c>
      <c r="D8293">
        <v>81914</v>
      </c>
    </row>
    <row r="8294" spans="1:4" x14ac:dyDescent="0.25">
      <c r="A8294">
        <v>6465.2237459999997</v>
      </c>
      <c r="D8294">
        <v>0</v>
      </c>
    </row>
    <row r="8295" spans="1:4" x14ac:dyDescent="0.25">
      <c r="A8295">
        <v>2435.2455770000001</v>
      </c>
      <c r="D8295">
        <v>0</v>
      </c>
    </row>
    <row r="8296" spans="1:4" x14ac:dyDescent="0.25">
      <c r="A8296">
        <v>2111.9933289999999</v>
      </c>
      <c r="D8296">
        <v>0</v>
      </c>
    </row>
    <row r="8297" spans="1:4" x14ac:dyDescent="0.25">
      <c r="A8297">
        <v>2347.5918019999999</v>
      </c>
      <c r="D8297">
        <v>0</v>
      </c>
    </row>
    <row r="8298" spans="1:4" x14ac:dyDescent="0.25">
      <c r="A8298">
        <v>3636.5615670000002</v>
      </c>
      <c r="D8298">
        <v>25407</v>
      </c>
    </row>
    <row r="8299" spans="1:4" x14ac:dyDescent="0.25">
      <c r="A8299">
        <v>5692.6844659999997</v>
      </c>
      <c r="D8299">
        <v>86073</v>
      </c>
    </row>
    <row r="8300" spans="1:4" x14ac:dyDescent="0.25">
      <c r="A8300">
        <v>4041.2417580000001</v>
      </c>
      <c r="D8300">
        <v>23818</v>
      </c>
    </row>
    <row r="8301" spans="1:4" x14ac:dyDescent="0.25">
      <c r="A8301">
        <v>7756.174223</v>
      </c>
      <c r="D8301">
        <v>21326</v>
      </c>
    </row>
    <row r="8302" spans="1:4" x14ac:dyDescent="0.25">
      <c r="A8302">
        <v>3151.1621300000002</v>
      </c>
      <c r="D8302">
        <v>18486</v>
      </c>
    </row>
    <row r="8303" spans="1:4" x14ac:dyDescent="0.25">
      <c r="A8303">
        <v>7198.4150330000002</v>
      </c>
      <c r="D8303">
        <v>10458</v>
      </c>
    </row>
    <row r="8304" spans="1:4" x14ac:dyDescent="0.25">
      <c r="A8304">
        <v>5263.9216340000003</v>
      </c>
      <c r="D8304">
        <v>82528</v>
      </c>
    </row>
    <row r="8305" spans="1:4" x14ac:dyDescent="0.25">
      <c r="A8305">
        <v>4347.1598519999998</v>
      </c>
      <c r="D8305">
        <v>38223</v>
      </c>
    </row>
    <row r="8306" spans="1:4" x14ac:dyDescent="0.25">
      <c r="A8306">
        <v>2884.6367789999999</v>
      </c>
      <c r="D8306">
        <v>63438</v>
      </c>
    </row>
    <row r="8307" spans="1:4" x14ac:dyDescent="0.25">
      <c r="A8307">
        <v>6906.2019030000001</v>
      </c>
      <c r="D8307">
        <v>13432</v>
      </c>
    </row>
    <row r="8308" spans="1:4" x14ac:dyDescent="0.25">
      <c r="A8308">
        <v>4450.2205029999996</v>
      </c>
      <c r="D8308">
        <v>26848</v>
      </c>
    </row>
    <row r="8309" spans="1:4" x14ac:dyDescent="0.25">
      <c r="A8309">
        <v>24127.50402</v>
      </c>
      <c r="D8309">
        <v>14072</v>
      </c>
    </row>
    <row r="8310" spans="1:4" x14ac:dyDescent="0.25">
      <c r="A8310">
        <v>5246.2783749999999</v>
      </c>
      <c r="D8310">
        <v>28909</v>
      </c>
    </row>
    <row r="8311" spans="1:4" x14ac:dyDescent="0.25">
      <c r="A8311">
        <v>2744.7354300000002</v>
      </c>
      <c r="D8311">
        <v>35159</v>
      </c>
    </row>
    <row r="8312" spans="1:4" x14ac:dyDescent="0.25">
      <c r="A8312">
        <v>5543.8026920000002</v>
      </c>
      <c r="D8312">
        <v>64255</v>
      </c>
    </row>
    <row r="8313" spans="1:4" x14ac:dyDescent="0.25">
      <c r="A8313">
        <v>6013.0380729999997</v>
      </c>
      <c r="D8313">
        <v>0</v>
      </c>
    </row>
    <row r="8314" spans="1:4" x14ac:dyDescent="0.25">
      <c r="A8314">
        <v>3650.5762370000002</v>
      </c>
      <c r="D8314">
        <v>88842</v>
      </c>
    </row>
    <row r="8315" spans="1:4" x14ac:dyDescent="0.25">
      <c r="A8315">
        <v>2520.8186110000001</v>
      </c>
      <c r="D8315">
        <v>39377</v>
      </c>
    </row>
    <row r="8316" spans="1:4" x14ac:dyDescent="0.25">
      <c r="A8316">
        <v>5169.4993700000005</v>
      </c>
      <c r="D8316">
        <v>12430</v>
      </c>
    </row>
    <row r="8317" spans="1:4" x14ac:dyDescent="0.25">
      <c r="A8317">
        <v>2395.5700000000002</v>
      </c>
      <c r="D8317">
        <v>21986</v>
      </c>
    </row>
    <row r="8318" spans="1:4" x14ac:dyDescent="0.25">
      <c r="A8318">
        <v>3031.5878120000002</v>
      </c>
      <c r="D8318">
        <v>27435</v>
      </c>
    </row>
    <row r="8319" spans="1:4" x14ac:dyDescent="0.25">
      <c r="A8319">
        <v>11790.49617</v>
      </c>
      <c r="D8319">
        <v>25251</v>
      </c>
    </row>
    <row r="8320" spans="1:4" x14ac:dyDescent="0.25">
      <c r="A8320">
        <v>6755.0762759999998</v>
      </c>
      <c r="D8320">
        <v>29881</v>
      </c>
    </row>
    <row r="8321" spans="1:4" x14ac:dyDescent="0.25">
      <c r="A8321">
        <v>11315.203729999999</v>
      </c>
      <c r="D8321">
        <v>11885</v>
      </c>
    </row>
    <row r="8322" spans="1:4" x14ac:dyDescent="0.25">
      <c r="A8322">
        <v>8207.7025159999994</v>
      </c>
      <c r="D8322">
        <v>40420</v>
      </c>
    </row>
    <row r="8323" spans="1:4" x14ac:dyDescent="0.25">
      <c r="A8323">
        <v>5332.6150129999996</v>
      </c>
      <c r="D8323">
        <v>74837</v>
      </c>
    </row>
    <row r="8324" spans="1:4" x14ac:dyDescent="0.25">
      <c r="A8324">
        <v>3087.4325490000001</v>
      </c>
      <c r="D8324">
        <v>67591</v>
      </c>
    </row>
    <row r="8325" spans="1:4" x14ac:dyDescent="0.25">
      <c r="A8325">
        <v>4652.5954890000003</v>
      </c>
      <c r="D8325">
        <v>47590</v>
      </c>
    </row>
    <row r="8326" spans="1:4" x14ac:dyDescent="0.25">
      <c r="A8326">
        <v>2489.7512969999998</v>
      </c>
      <c r="D8326">
        <v>75474</v>
      </c>
    </row>
    <row r="8327" spans="1:4" x14ac:dyDescent="0.25">
      <c r="A8327">
        <v>18196.63824</v>
      </c>
      <c r="D8327">
        <v>57177</v>
      </c>
    </row>
    <row r="8328" spans="1:4" x14ac:dyDescent="0.25">
      <c r="A8328">
        <v>2668.731444</v>
      </c>
      <c r="D8328">
        <v>52344</v>
      </c>
    </row>
    <row r="8329" spans="1:4" x14ac:dyDescent="0.25">
      <c r="A8329">
        <v>8257.0145319999992</v>
      </c>
      <c r="D8329">
        <v>20072</v>
      </c>
    </row>
    <row r="8330" spans="1:4" x14ac:dyDescent="0.25">
      <c r="A8330">
        <v>12465.92416</v>
      </c>
      <c r="D8330">
        <v>33604</v>
      </c>
    </row>
    <row r="8331" spans="1:4" x14ac:dyDescent="0.25">
      <c r="A8331">
        <v>6743.1267909999997</v>
      </c>
      <c r="D8331">
        <v>0</v>
      </c>
    </row>
    <row r="8332" spans="1:4" x14ac:dyDescent="0.25">
      <c r="A8332">
        <v>2883.1654119999998</v>
      </c>
      <c r="D8332">
        <v>37741</v>
      </c>
    </row>
    <row r="8333" spans="1:4" x14ac:dyDescent="0.25">
      <c r="A8333">
        <v>29973.415919999999</v>
      </c>
      <c r="D8333">
        <v>48471</v>
      </c>
    </row>
    <row r="8334" spans="1:4" x14ac:dyDescent="0.25">
      <c r="A8334">
        <v>4686.4696739999999</v>
      </c>
      <c r="D8334">
        <v>58089</v>
      </c>
    </row>
    <row r="8335" spans="1:4" x14ac:dyDescent="0.25">
      <c r="A8335">
        <v>6057.0720799999999</v>
      </c>
      <c r="D8335">
        <v>27681</v>
      </c>
    </row>
    <row r="8336" spans="1:4" x14ac:dyDescent="0.25">
      <c r="A8336">
        <v>6895.3099890000003</v>
      </c>
      <c r="D8336">
        <v>28992</v>
      </c>
    </row>
    <row r="8337" spans="1:4" x14ac:dyDescent="0.25">
      <c r="A8337">
        <v>9549.1138129999999</v>
      </c>
      <c r="D8337">
        <v>55986</v>
      </c>
    </row>
    <row r="8338" spans="1:4" x14ac:dyDescent="0.25">
      <c r="A8338">
        <v>10593.59462</v>
      </c>
      <c r="D8338">
        <v>94042</v>
      </c>
    </row>
    <row r="8339" spans="1:4" x14ac:dyDescent="0.25">
      <c r="A8339">
        <v>7735.4655279999997</v>
      </c>
      <c r="D8339">
        <v>0</v>
      </c>
    </row>
    <row r="8340" spans="1:4" x14ac:dyDescent="0.25">
      <c r="A8340">
        <v>2306.4278129999998</v>
      </c>
      <c r="D8340">
        <v>0</v>
      </c>
    </row>
    <row r="8341" spans="1:4" x14ac:dyDescent="0.25">
      <c r="A8341">
        <v>31234.893230000001</v>
      </c>
      <c r="D8341">
        <v>70164</v>
      </c>
    </row>
    <row r="8342" spans="1:4" x14ac:dyDescent="0.25">
      <c r="A8342">
        <v>5096.6732229999998</v>
      </c>
      <c r="D8342">
        <v>22886</v>
      </c>
    </row>
    <row r="8343" spans="1:4" x14ac:dyDescent="0.25">
      <c r="A8343">
        <v>3226.790317</v>
      </c>
      <c r="D8343">
        <v>19948</v>
      </c>
    </row>
    <row r="8344" spans="1:4" x14ac:dyDescent="0.25">
      <c r="A8344">
        <v>5896.5365309999997</v>
      </c>
      <c r="D8344">
        <v>39293</v>
      </c>
    </row>
    <row r="8345" spans="1:4" x14ac:dyDescent="0.25">
      <c r="A8345">
        <v>13869.92705</v>
      </c>
      <c r="D8345">
        <v>28432</v>
      </c>
    </row>
    <row r="8346" spans="1:4" x14ac:dyDescent="0.25">
      <c r="A8346">
        <v>18532.405040000001</v>
      </c>
      <c r="D8346">
        <v>0</v>
      </c>
    </row>
    <row r="8347" spans="1:4" x14ac:dyDescent="0.25">
      <c r="A8347">
        <v>7716.4393449999998</v>
      </c>
      <c r="D8347">
        <v>0</v>
      </c>
    </row>
    <row r="8348" spans="1:4" x14ac:dyDescent="0.25">
      <c r="A8348">
        <v>6439.7790160000004</v>
      </c>
      <c r="D8348">
        <v>47412</v>
      </c>
    </row>
    <row r="8349" spans="1:4" x14ac:dyDescent="0.25">
      <c r="A8349">
        <v>9718.4635689999996</v>
      </c>
      <c r="D8349">
        <v>0</v>
      </c>
    </row>
    <row r="8350" spans="1:4" x14ac:dyDescent="0.25">
      <c r="A8350">
        <v>12759.27844</v>
      </c>
      <c r="D8350">
        <v>68351</v>
      </c>
    </row>
    <row r="8351" spans="1:4" x14ac:dyDescent="0.25">
      <c r="A8351">
        <v>5926.9809619999996</v>
      </c>
      <c r="D8351">
        <v>58733</v>
      </c>
    </row>
    <row r="8352" spans="1:4" x14ac:dyDescent="0.25">
      <c r="A8352">
        <v>11389.94398</v>
      </c>
      <c r="D8352">
        <v>58187</v>
      </c>
    </row>
    <row r="8353" spans="1:4" x14ac:dyDescent="0.25">
      <c r="A8353">
        <v>3497.4830750000001</v>
      </c>
      <c r="D8353">
        <v>63189</v>
      </c>
    </row>
    <row r="8354" spans="1:4" x14ac:dyDescent="0.25">
      <c r="A8354">
        <v>9476.9019549999994</v>
      </c>
      <c r="D8354">
        <v>0</v>
      </c>
    </row>
    <row r="8355" spans="1:4" x14ac:dyDescent="0.25">
      <c r="A8355">
        <v>9853.7731930000009</v>
      </c>
      <c r="D8355">
        <v>44006</v>
      </c>
    </row>
    <row r="8356" spans="1:4" x14ac:dyDescent="0.25">
      <c r="A8356">
        <v>8099.4002700000001</v>
      </c>
      <c r="D8356">
        <v>60932</v>
      </c>
    </row>
    <row r="8357" spans="1:4" x14ac:dyDescent="0.25">
      <c r="A8357">
        <v>8507.8324730000004</v>
      </c>
      <c r="D8357">
        <v>56704</v>
      </c>
    </row>
    <row r="8358" spans="1:4" x14ac:dyDescent="0.25">
      <c r="A8358">
        <v>23903.682339999999</v>
      </c>
      <c r="D8358">
        <v>0</v>
      </c>
    </row>
    <row r="8359" spans="1:4" x14ac:dyDescent="0.25">
      <c r="A8359">
        <v>5360.5570660000003</v>
      </c>
      <c r="D8359">
        <v>24254</v>
      </c>
    </row>
    <row r="8360" spans="1:4" x14ac:dyDescent="0.25">
      <c r="A8360">
        <v>29706.784589999999</v>
      </c>
      <c r="D8360">
        <v>0</v>
      </c>
    </row>
    <row r="8361" spans="1:4" x14ac:dyDescent="0.25">
      <c r="A8361">
        <v>5431.2136250000003</v>
      </c>
      <c r="D8361">
        <v>57125</v>
      </c>
    </row>
    <row r="8362" spans="1:4" x14ac:dyDescent="0.25">
      <c r="A8362">
        <v>9048.9834470000005</v>
      </c>
      <c r="D8362">
        <v>0</v>
      </c>
    </row>
    <row r="8363" spans="1:4" x14ac:dyDescent="0.25">
      <c r="A8363">
        <v>4359.74197</v>
      </c>
      <c r="D8363">
        <v>0</v>
      </c>
    </row>
    <row r="8364" spans="1:4" x14ac:dyDescent="0.25">
      <c r="A8364">
        <v>2889.0876539999999</v>
      </c>
      <c r="D8364">
        <v>72075</v>
      </c>
    </row>
    <row r="8365" spans="1:4" x14ac:dyDescent="0.25">
      <c r="A8365">
        <v>3056.2172959999998</v>
      </c>
      <c r="D8365">
        <v>34317</v>
      </c>
    </row>
    <row r="8366" spans="1:4" x14ac:dyDescent="0.25">
      <c r="A8366">
        <v>13815.780199999999</v>
      </c>
      <c r="D8366">
        <v>96745</v>
      </c>
    </row>
    <row r="8367" spans="1:4" x14ac:dyDescent="0.25">
      <c r="A8367">
        <v>5116.7275790000003</v>
      </c>
      <c r="D8367">
        <v>95427</v>
      </c>
    </row>
    <row r="8368" spans="1:4" x14ac:dyDescent="0.25">
      <c r="A8368">
        <v>10033.282810000001</v>
      </c>
      <c r="D8368">
        <v>0</v>
      </c>
    </row>
    <row r="8369" spans="1:4" x14ac:dyDescent="0.25">
      <c r="A8369">
        <v>2772.8357529999998</v>
      </c>
      <c r="D8369">
        <v>30606</v>
      </c>
    </row>
    <row r="8370" spans="1:4" x14ac:dyDescent="0.25">
      <c r="A8370">
        <v>2647.5197410000001</v>
      </c>
      <c r="D8370">
        <v>37876</v>
      </c>
    </row>
    <row r="8371" spans="1:4" x14ac:dyDescent="0.25">
      <c r="A8371">
        <v>4038.8648029999999</v>
      </c>
      <c r="D8371">
        <v>0</v>
      </c>
    </row>
    <row r="8372" spans="1:4" x14ac:dyDescent="0.25">
      <c r="A8372">
        <v>7781.8984899999996</v>
      </c>
      <c r="D8372">
        <v>57474</v>
      </c>
    </row>
    <row r="8373" spans="1:4" x14ac:dyDescent="0.25">
      <c r="A8373">
        <v>16473.16905</v>
      </c>
      <c r="D8373">
        <v>22828</v>
      </c>
    </row>
    <row r="8374" spans="1:4" x14ac:dyDescent="0.25">
      <c r="A8374">
        <v>5285.314179</v>
      </c>
      <c r="D8374">
        <v>65096</v>
      </c>
    </row>
    <row r="8375" spans="1:4" x14ac:dyDescent="0.25">
      <c r="A8375">
        <v>3107.5886489999998</v>
      </c>
      <c r="D8375">
        <v>0</v>
      </c>
    </row>
    <row r="8376" spans="1:4" x14ac:dyDescent="0.25">
      <c r="A8376">
        <v>5780.1821970000001</v>
      </c>
      <c r="D8376">
        <v>51066</v>
      </c>
    </row>
    <row r="8377" spans="1:4" x14ac:dyDescent="0.25">
      <c r="A8377">
        <v>26939.514190000002</v>
      </c>
      <c r="D8377">
        <v>96866</v>
      </c>
    </row>
    <row r="8378" spans="1:4" x14ac:dyDescent="0.25">
      <c r="A8378">
        <v>2329.4590579999999</v>
      </c>
      <c r="D8378">
        <v>20934</v>
      </c>
    </row>
    <row r="8379" spans="1:4" x14ac:dyDescent="0.25">
      <c r="A8379">
        <v>4589.9405960000004</v>
      </c>
      <c r="D8379">
        <v>32510</v>
      </c>
    </row>
    <row r="8380" spans="1:4" x14ac:dyDescent="0.25">
      <c r="A8380">
        <v>4428.031583</v>
      </c>
      <c r="D8380">
        <v>58577</v>
      </c>
    </row>
    <row r="8381" spans="1:4" x14ac:dyDescent="0.25">
      <c r="A8381">
        <v>10881.77039</v>
      </c>
      <c r="D8381">
        <v>73268</v>
      </c>
    </row>
    <row r="8382" spans="1:4" x14ac:dyDescent="0.25">
      <c r="A8382">
        <v>5412.6966039999998</v>
      </c>
      <c r="D8382">
        <v>0</v>
      </c>
    </row>
    <row r="8383" spans="1:4" x14ac:dyDescent="0.25">
      <c r="A8383">
        <v>8382.6301179999991</v>
      </c>
      <c r="D8383">
        <v>19683</v>
      </c>
    </row>
    <row r="8384" spans="1:4" x14ac:dyDescent="0.25">
      <c r="A8384">
        <v>4834.7104929999996</v>
      </c>
      <c r="D8384">
        <v>38713</v>
      </c>
    </row>
    <row r="8385" spans="1:4" x14ac:dyDescent="0.25">
      <c r="A8385">
        <v>21710.275379999999</v>
      </c>
      <c r="D8385">
        <v>62370</v>
      </c>
    </row>
    <row r="8386" spans="1:4" x14ac:dyDescent="0.25">
      <c r="A8386">
        <v>2430.8708240000001</v>
      </c>
      <c r="D8386">
        <v>28476</v>
      </c>
    </row>
    <row r="8387" spans="1:4" x14ac:dyDescent="0.25">
      <c r="A8387">
        <v>14651.615299999999</v>
      </c>
      <c r="D8387">
        <v>74915</v>
      </c>
    </row>
    <row r="8388" spans="1:4" x14ac:dyDescent="0.25">
      <c r="A8388">
        <v>5073.2821260000001</v>
      </c>
      <c r="D8388">
        <v>57709</v>
      </c>
    </row>
    <row r="8389" spans="1:4" x14ac:dyDescent="0.25">
      <c r="A8389">
        <v>5520.4761749999998</v>
      </c>
      <c r="D8389">
        <v>94676</v>
      </c>
    </row>
    <row r="8390" spans="1:4" x14ac:dyDescent="0.25">
      <c r="A8390">
        <v>6008.184526</v>
      </c>
      <c r="D8390">
        <v>43543</v>
      </c>
    </row>
    <row r="8391" spans="1:4" x14ac:dyDescent="0.25">
      <c r="A8391">
        <v>24543.198619999999</v>
      </c>
      <c r="D8391">
        <v>68297</v>
      </c>
    </row>
    <row r="8392" spans="1:4" x14ac:dyDescent="0.25">
      <c r="A8392">
        <v>2429.374554</v>
      </c>
      <c r="D8392">
        <v>74241</v>
      </c>
    </row>
    <row r="8393" spans="1:4" x14ac:dyDescent="0.25">
      <c r="A8393">
        <v>3452.0295489999999</v>
      </c>
      <c r="D8393">
        <v>61385</v>
      </c>
    </row>
    <row r="8394" spans="1:4" x14ac:dyDescent="0.25">
      <c r="A8394">
        <v>4109.3103940000001</v>
      </c>
      <c r="D8394">
        <v>0</v>
      </c>
    </row>
    <row r="8395" spans="1:4" x14ac:dyDescent="0.25">
      <c r="A8395">
        <v>8714.9221350000007</v>
      </c>
      <c r="D8395">
        <v>0</v>
      </c>
    </row>
    <row r="8396" spans="1:4" x14ac:dyDescent="0.25">
      <c r="A8396">
        <v>8110.3056079999997</v>
      </c>
      <c r="D8396">
        <v>52548</v>
      </c>
    </row>
    <row r="8397" spans="1:4" x14ac:dyDescent="0.25">
      <c r="A8397">
        <v>3669.8326299999999</v>
      </c>
      <c r="D8397">
        <v>0</v>
      </c>
    </row>
    <row r="8398" spans="1:4" x14ac:dyDescent="0.25">
      <c r="A8398">
        <v>3893.3052809999999</v>
      </c>
      <c r="D8398">
        <v>26605</v>
      </c>
    </row>
    <row r="8399" spans="1:4" x14ac:dyDescent="0.25">
      <c r="A8399">
        <v>2496.4763849999999</v>
      </c>
      <c r="D8399">
        <v>0</v>
      </c>
    </row>
    <row r="8400" spans="1:4" x14ac:dyDescent="0.25">
      <c r="A8400">
        <v>4629.9706020000003</v>
      </c>
      <c r="D8400">
        <v>0</v>
      </c>
    </row>
    <row r="8401" spans="1:4" x14ac:dyDescent="0.25">
      <c r="A8401">
        <v>17684.654559999999</v>
      </c>
      <c r="D8401">
        <v>82667</v>
      </c>
    </row>
    <row r="8402" spans="1:4" x14ac:dyDescent="0.25">
      <c r="A8402">
        <v>15663.65604</v>
      </c>
      <c r="D8402">
        <v>31789</v>
      </c>
    </row>
    <row r="8403" spans="1:4" x14ac:dyDescent="0.25">
      <c r="A8403">
        <v>4940.1242519999996</v>
      </c>
      <c r="D8403">
        <v>0</v>
      </c>
    </row>
    <row r="8404" spans="1:4" x14ac:dyDescent="0.25">
      <c r="A8404">
        <v>2754.461855</v>
      </c>
      <c r="D8404">
        <v>25151</v>
      </c>
    </row>
    <row r="8405" spans="1:4" x14ac:dyDescent="0.25">
      <c r="A8405">
        <v>2953.797658</v>
      </c>
      <c r="D8405">
        <v>0</v>
      </c>
    </row>
    <row r="8406" spans="1:4" x14ac:dyDescent="0.25">
      <c r="A8406">
        <v>6198.7930720000004</v>
      </c>
      <c r="D8406">
        <v>24053</v>
      </c>
    </row>
    <row r="8407" spans="1:4" x14ac:dyDescent="0.25">
      <c r="A8407">
        <v>12176.00621</v>
      </c>
      <c r="D8407">
        <v>0</v>
      </c>
    </row>
    <row r="8408" spans="1:4" x14ac:dyDescent="0.25">
      <c r="A8408">
        <v>4035.0092840000002</v>
      </c>
      <c r="D8408">
        <v>55407</v>
      </c>
    </row>
    <row r="8409" spans="1:4" x14ac:dyDescent="0.25">
      <c r="A8409">
        <v>2954.3875859999998</v>
      </c>
      <c r="D8409">
        <v>62461</v>
      </c>
    </row>
    <row r="8410" spans="1:4" x14ac:dyDescent="0.25">
      <c r="A8410">
        <v>5204.6461600000002</v>
      </c>
      <c r="D8410">
        <v>29406</v>
      </c>
    </row>
    <row r="8411" spans="1:4" x14ac:dyDescent="0.25">
      <c r="A8411">
        <v>8100.243093</v>
      </c>
      <c r="D8411">
        <v>89420</v>
      </c>
    </row>
    <row r="8412" spans="1:4" x14ac:dyDescent="0.25">
      <c r="A8412">
        <v>4443.631711</v>
      </c>
      <c r="D8412">
        <v>0</v>
      </c>
    </row>
    <row r="8413" spans="1:4" x14ac:dyDescent="0.25">
      <c r="A8413">
        <v>7503.367741</v>
      </c>
      <c r="D8413">
        <v>52464</v>
      </c>
    </row>
    <row r="8414" spans="1:4" x14ac:dyDescent="0.25">
      <c r="A8414">
        <v>2548.5091750000001</v>
      </c>
      <c r="D8414">
        <v>43731</v>
      </c>
    </row>
    <row r="8415" spans="1:4" x14ac:dyDescent="0.25">
      <c r="A8415">
        <v>2473.3682250000002</v>
      </c>
      <c r="D8415">
        <v>13449</v>
      </c>
    </row>
    <row r="8416" spans="1:4" x14ac:dyDescent="0.25">
      <c r="A8416">
        <v>32777.304669999998</v>
      </c>
      <c r="D8416">
        <v>0</v>
      </c>
    </row>
    <row r="8417" spans="1:4" x14ac:dyDescent="0.25">
      <c r="A8417">
        <v>19228.463619999999</v>
      </c>
      <c r="D8417">
        <v>0</v>
      </c>
    </row>
    <row r="8418" spans="1:4" x14ac:dyDescent="0.25">
      <c r="A8418">
        <v>4538.1174540000002</v>
      </c>
      <c r="D8418">
        <v>49821</v>
      </c>
    </row>
    <row r="8419" spans="1:4" x14ac:dyDescent="0.25">
      <c r="A8419">
        <v>7663.514373</v>
      </c>
      <c r="D8419">
        <v>34837</v>
      </c>
    </row>
    <row r="8420" spans="1:4" x14ac:dyDescent="0.25">
      <c r="A8420">
        <v>4177.2881530000004</v>
      </c>
      <c r="D8420">
        <v>44222</v>
      </c>
    </row>
    <row r="8421" spans="1:4" x14ac:dyDescent="0.25">
      <c r="A8421">
        <v>11776.003779999999</v>
      </c>
      <c r="D8421">
        <v>58881</v>
      </c>
    </row>
    <row r="8422" spans="1:4" x14ac:dyDescent="0.25">
      <c r="A8422">
        <v>3996.7721649999999</v>
      </c>
      <c r="D8422">
        <v>46210</v>
      </c>
    </row>
    <row r="8423" spans="1:4" x14ac:dyDescent="0.25">
      <c r="A8423">
        <v>5490.7750230000001</v>
      </c>
      <c r="D8423">
        <v>49480</v>
      </c>
    </row>
    <row r="8424" spans="1:4" x14ac:dyDescent="0.25">
      <c r="A8424">
        <v>12989.81806</v>
      </c>
      <c r="D8424">
        <v>0</v>
      </c>
    </row>
    <row r="8425" spans="1:4" x14ac:dyDescent="0.25">
      <c r="A8425">
        <v>4599.7592290000002</v>
      </c>
      <c r="D8425">
        <v>79284</v>
      </c>
    </row>
    <row r="8426" spans="1:4" x14ac:dyDescent="0.25">
      <c r="A8426">
        <v>2351.8786749999999</v>
      </c>
      <c r="D8426">
        <v>12928</v>
      </c>
    </row>
    <row r="8427" spans="1:4" x14ac:dyDescent="0.25">
      <c r="A8427">
        <v>2903.2422449999999</v>
      </c>
      <c r="D8427">
        <v>20510</v>
      </c>
    </row>
    <row r="8428" spans="1:4" x14ac:dyDescent="0.25">
      <c r="A8428">
        <v>3807.5284929999998</v>
      </c>
      <c r="D8428">
        <v>0</v>
      </c>
    </row>
    <row r="8429" spans="1:4" x14ac:dyDescent="0.25">
      <c r="A8429">
        <v>8310.7047320000001</v>
      </c>
      <c r="D8429">
        <v>67541</v>
      </c>
    </row>
    <row r="8430" spans="1:4" x14ac:dyDescent="0.25">
      <c r="A8430">
        <v>8962.7959840000003</v>
      </c>
      <c r="D8430">
        <v>97924</v>
      </c>
    </row>
    <row r="8431" spans="1:4" x14ac:dyDescent="0.25">
      <c r="A8431">
        <v>12157.541300000001</v>
      </c>
      <c r="D8431">
        <v>40432</v>
      </c>
    </row>
    <row r="8432" spans="1:4" x14ac:dyDescent="0.25">
      <c r="A8432">
        <v>16460.077539999998</v>
      </c>
      <c r="D8432">
        <v>16869</v>
      </c>
    </row>
    <row r="8433" spans="1:4" x14ac:dyDescent="0.25">
      <c r="A8433">
        <v>8788.5320179999999</v>
      </c>
      <c r="D8433">
        <v>91171</v>
      </c>
    </row>
    <row r="8434" spans="1:4" x14ac:dyDescent="0.25">
      <c r="A8434">
        <v>5093.4791910000004</v>
      </c>
      <c r="D8434">
        <v>0</v>
      </c>
    </row>
    <row r="8435" spans="1:4" x14ac:dyDescent="0.25">
      <c r="A8435">
        <v>5377.9079599999995</v>
      </c>
      <c r="D8435">
        <v>34528</v>
      </c>
    </row>
    <row r="8436" spans="1:4" x14ac:dyDescent="0.25">
      <c r="A8436">
        <v>5635.7463959999995</v>
      </c>
      <c r="D8436">
        <v>20303</v>
      </c>
    </row>
    <row r="8437" spans="1:4" x14ac:dyDescent="0.25">
      <c r="A8437">
        <v>3514.212939</v>
      </c>
      <c r="D8437">
        <v>73643</v>
      </c>
    </row>
    <row r="8438" spans="1:4" x14ac:dyDescent="0.25">
      <c r="A8438">
        <v>4386.2775579999998</v>
      </c>
      <c r="D8438">
        <v>10621</v>
      </c>
    </row>
    <row r="8439" spans="1:4" x14ac:dyDescent="0.25">
      <c r="A8439">
        <v>7294.5816000000004</v>
      </c>
      <c r="D8439">
        <v>76407</v>
      </c>
    </row>
    <row r="8440" spans="1:4" x14ac:dyDescent="0.25">
      <c r="A8440">
        <v>2415.0638159999999</v>
      </c>
      <c r="D8440">
        <v>0</v>
      </c>
    </row>
    <row r="8441" spans="1:4" x14ac:dyDescent="0.25">
      <c r="A8441">
        <v>4693.7511279999999</v>
      </c>
      <c r="D8441">
        <v>26607</v>
      </c>
    </row>
    <row r="8442" spans="1:4" x14ac:dyDescent="0.25">
      <c r="A8442">
        <v>7481.8255920000001</v>
      </c>
      <c r="D8442">
        <v>61783</v>
      </c>
    </row>
    <row r="8443" spans="1:4" x14ac:dyDescent="0.25">
      <c r="A8443">
        <v>5953.3529570000001</v>
      </c>
      <c r="D8443">
        <v>20283</v>
      </c>
    </row>
    <row r="8444" spans="1:4" x14ac:dyDescent="0.25">
      <c r="A8444">
        <v>3890.9641539999998</v>
      </c>
      <c r="D8444">
        <v>43578</v>
      </c>
    </row>
    <row r="8445" spans="1:4" x14ac:dyDescent="0.25">
      <c r="A8445">
        <v>5352.218989</v>
      </c>
      <c r="D8445">
        <v>93606</v>
      </c>
    </row>
    <row r="8446" spans="1:4" x14ac:dyDescent="0.25">
      <c r="A8446">
        <v>8105.8148300000003</v>
      </c>
      <c r="D8446">
        <v>17920</v>
      </c>
    </row>
    <row r="8447" spans="1:4" x14ac:dyDescent="0.25">
      <c r="A8447">
        <v>3509.9688059999999</v>
      </c>
      <c r="D8447">
        <v>51800</v>
      </c>
    </row>
    <row r="8448" spans="1:4" x14ac:dyDescent="0.25">
      <c r="A8448">
        <v>8434.1190380000007</v>
      </c>
      <c r="D8448">
        <v>27694</v>
      </c>
    </row>
    <row r="8449" spans="1:4" x14ac:dyDescent="0.25">
      <c r="A8449">
        <v>4254.6206689999999</v>
      </c>
      <c r="D8449">
        <v>11904</v>
      </c>
    </row>
    <row r="8450" spans="1:4" x14ac:dyDescent="0.25">
      <c r="A8450">
        <v>2839.945741</v>
      </c>
      <c r="D8450">
        <v>53444</v>
      </c>
    </row>
    <row r="8451" spans="1:4" x14ac:dyDescent="0.25">
      <c r="A8451">
        <v>16473.16905</v>
      </c>
      <c r="D8451">
        <v>22828</v>
      </c>
    </row>
    <row r="8452" spans="1:4" x14ac:dyDescent="0.25">
      <c r="A8452">
        <v>31706.9251</v>
      </c>
      <c r="D8452">
        <v>50719</v>
      </c>
    </row>
    <row r="8453" spans="1:4" x14ac:dyDescent="0.25">
      <c r="A8453">
        <v>2580.8498989999998</v>
      </c>
      <c r="D8453">
        <v>46900</v>
      </c>
    </row>
    <row r="8454" spans="1:4" x14ac:dyDescent="0.25">
      <c r="A8454">
        <v>17622.1332</v>
      </c>
      <c r="D8454">
        <v>0</v>
      </c>
    </row>
    <row r="8455" spans="1:4" x14ac:dyDescent="0.25">
      <c r="A8455">
        <v>14435.673650000001</v>
      </c>
      <c r="D8455">
        <v>60880</v>
      </c>
    </row>
    <row r="8456" spans="1:4" x14ac:dyDescent="0.25">
      <c r="A8456">
        <v>12731.95161</v>
      </c>
      <c r="D8456">
        <v>40870</v>
      </c>
    </row>
    <row r="8457" spans="1:4" x14ac:dyDescent="0.25">
      <c r="A8457">
        <v>2398.3541970000001</v>
      </c>
      <c r="D8457">
        <v>14321</v>
      </c>
    </row>
    <row r="8458" spans="1:4" x14ac:dyDescent="0.25">
      <c r="A8458">
        <v>6182.6188430000002</v>
      </c>
      <c r="D8458">
        <v>20072</v>
      </c>
    </row>
    <row r="8459" spans="1:4" x14ac:dyDescent="0.25">
      <c r="A8459">
        <v>9431.3768180000006</v>
      </c>
      <c r="D8459">
        <v>77365</v>
      </c>
    </row>
    <row r="8460" spans="1:4" x14ac:dyDescent="0.25">
      <c r="A8460">
        <v>4651.2842899999996</v>
      </c>
      <c r="D8460">
        <v>98475</v>
      </c>
    </row>
    <row r="8461" spans="1:4" x14ac:dyDescent="0.25">
      <c r="A8461">
        <v>12168.744919999999</v>
      </c>
      <c r="D8461">
        <v>14973</v>
      </c>
    </row>
    <row r="8462" spans="1:4" x14ac:dyDescent="0.25">
      <c r="A8462">
        <v>26122.129980000002</v>
      </c>
      <c r="D8462">
        <v>83385</v>
      </c>
    </row>
    <row r="8463" spans="1:4" x14ac:dyDescent="0.25">
      <c r="A8463">
        <v>3237.3051869999999</v>
      </c>
      <c r="D8463">
        <v>0</v>
      </c>
    </row>
    <row r="8464" spans="1:4" x14ac:dyDescent="0.25">
      <c r="A8464">
        <v>9416.4746689999993</v>
      </c>
      <c r="D8464">
        <v>0</v>
      </c>
    </row>
    <row r="8465" spans="1:4" x14ac:dyDescent="0.25">
      <c r="A8465">
        <v>2506.360995</v>
      </c>
      <c r="D8465">
        <v>0</v>
      </c>
    </row>
    <row r="8466" spans="1:4" x14ac:dyDescent="0.25">
      <c r="A8466">
        <v>5272.0050789999996</v>
      </c>
      <c r="D8466">
        <v>98110</v>
      </c>
    </row>
    <row r="8467" spans="1:4" x14ac:dyDescent="0.25">
      <c r="A8467">
        <v>5246.2783749999999</v>
      </c>
      <c r="D8467">
        <v>28909</v>
      </c>
    </row>
    <row r="8468" spans="1:4" x14ac:dyDescent="0.25">
      <c r="A8468">
        <v>10611.56172</v>
      </c>
      <c r="D8468">
        <v>0</v>
      </c>
    </row>
    <row r="8469" spans="1:4" x14ac:dyDescent="0.25">
      <c r="A8469">
        <v>2249.8748030000002</v>
      </c>
      <c r="D8469">
        <v>0</v>
      </c>
    </row>
    <row r="8470" spans="1:4" x14ac:dyDescent="0.25">
      <c r="A8470">
        <v>2816.7560020000001</v>
      </c>
      <c r="D8470">
        <v>42937</v>
      </c>
    </row>
    <row r="8471" spans="1:4" x14ac:dyDescent="0.25">
      <c r="A8471">
        <v>4751.2809479999996</v>
      </c>
      <c r="D8471">
        <v>30887</v>
      </c>
    </row>
    <row r="8472" spans="1:4" x14ac:dyDescent="0.25">
      <c r="A8472">
        <v>28622.314429999999</v>
      </c>
      <c r="D8472">
        <v>35442</v>
      </c>
    </row>
    <row r="8473" spans="1:4" x14ac:dyDescent="0.25">
      <c r="A8473">
        <v>8421.5168479999993</v>
      </c>
      <c r="D8473">
        <v>95139</v>
      </c>
    </row>
    <row r="8474" spans="1:4" x14ac:dyDescent="0.25">
      <c r="A8474">
        <v>4660.3995729999997</v>
      </c>
      <c r="D8474">
        <v>89834</v>
      </c>
    </row>
    <row r="8475" spans="1:4" x14ac:dyDescent="0.25">
      <c r="A8475">
        <v>6843.8489710000003</v>
      </c>
      <c r="D8475">
        <v>0</v>
      </c>
    </row>
    <row r="8476" spans="1:4" x14ac:dyDescent="0.25">
      <c r="A8476">
        <v>9223.9871440000006</v>
      </c>
      <c r="D8476">
        <v>18814</v>
      </c>
    </row>
    <row r="8477" spans="1:4" x14ac:dyDescent="0.25">
      <c r="A8477">
        <v>4938.7276599999996</v>
      </c>
      <c r="D8477">
        <v>82733</v>
      </c>
    </row>
    <row r="8478" spans="1:4" x14ac:dyDescent="0.25">
      <c r="A8478">
        <v>15114.402410000001</v>
      </c>
      <c r="D8478">
        <v>28513</v>
      </c>
    </row>
    <row r="8479" spans="1:4" x14ac:dyDescent="0.25">
      <c r="A8479">
        <v>5037.953998</v>
      </c>
      <c r="D8479">
        <v>0</v>
      </c>
    </row>
    <row r="8480" spans="1:4" x14ac:dyDescent="0.25">
      <c r="A8480">
        <v>5097.3186569999998</v>
      </c>
      <c r="D8480">
        <v>67233</v>
      </c>
    </row>
    <row r="8481" spans="1:4" x14ac:dyDescent="0.25">
      <c r="A8481">
        <v>8906.9914329999992</v>
      </c>
      <c r="D8481">
        <v>58718</v>
      </c>
    </row>
    <row r="8482" spans="1:4" x14ac:dyDescent="0.25">
      <c r="A8482">
        <v>22721.473959999999</v>
      </c>
      <c r="D8482">
        <v>21724</v>
      </c>
    </row>
    <row r="8483" spans="1:4" x14ac:dyDescent="0.25">
      <c r="A8483">
        <v>9095.1523500000003</v>
      </c>
      <c r="D8483">
        <v>65103</v>
      </c>
    </row>
    <row r="8484" spans="1:4" x14ac:dyDescent="0.25">
      <c r="A8484">
        <v>4898.9573309999996</v>
      </c>
      <c r="D8484">
        <v>55071</v>
      </c>
    </row>
    <row r="8485" spans="1:4" x14ac:dyDescent="0.25">
      <c r="A8485">
        <v>2916.3807969999998</v>
      </c>
      <c r="D8485">
        <v>85817</v>
      </c>
    </row>
    <row r="8486" spans="1:4" x14ac:dyDescent="0.25">
      <c r="A8486">
        <v>5729.855012</v>
      </c>
      <c r="D8486">
        <v>92254</v>
      </c>
    </row>
    <row r="8487" spans="1:4" x14ac:dyDescent="0.25">
      <c r="A8487">
        <v>12280.766610000001</v>
      </c>
      <c r="D8487">
        <v>88340</v>
      </c>
    </row>
    <row r="8488" spans="1:4" x14ac:dyDescent="0.25">
      <c r="A8488">
        <v>2472.4692089999999</v>
      </c>
      <c r="D8488">
        <v>63860</v>
      </c>
    </row>
    <row r="8489" spans="1:4" x14ac:dyDescent="0.25">
      <c r="A8489">
        <v>4698.3458639999999</v>
      </c>
      <c r="D8489">
        <v>26411</v>
      </c>
    </row>
    <row r="8490" spans="1:4" x14ac:dyDescent="0.25">
      <c r="A8490">
        <v>7950.1782370000001</v>
      </c>
      <c r="D8490">
        <v>26189</v>
      </c>
    </row>
    <row r="8491" spans="1:4" x14ac:dyDescent="0.25">
      <c r="A8491">
        <v>3299.3393390000001</v>
      </c>
      <c r="D8491">
        <v>66114</v>
      </c>
    </row>
    <row r="8492" spans="1:4" x14ac:dyDescent="0.25">
      <c r="A8492">
        <v>7506.7793650000003</v>
      </c>
      <c r="D8492">
        <v>49561</v>
      </c>
    </row>
    <row r="8493" spans="1:4" x14ac:dyDescent="0.25">
      <c r="A8493">
        <v>7123.6945990000004</v>
      </c>
      <c r="D8493">
        <v>16139</v>
      </c>
    </row>
    <row r="8494" spans="1:4" x14ac:dyDescent="0.25">
      <c r="A8494">
        <v>8008.0959940000002</v>
      </c>
      <c r="D8494">
        <v>63775</v>
      </c>
    </row>
    <row r="8495" spans="1:4" x14ac:dyDescent="0.25">
      <c r="A8495">
        <v>5318.8966399999999</v>
      </c>
      <c r="D8495">
        <v>25134</v>
      </c>
    </row>
    <row r="8496" spans="1:4" x14ac:dyDescent="0.25">
      <c r="A8496">
        <v>5483.8908499999998</v>
      </c>
      <c r="D8496">
        <v>87777</v>
      </c>
    </row>
    <row r="8497" spans="1:4" x14ac:dyDescent="0.25">
      <c r="A8497">
        <v>7244.497284</v>
      </c>
      <c r="D8497">
        <v>0</v>
      </c>
    </row>
    <row r="8498" spans="1:4" x14ac:dyDescent="0.25">
      <c r="A8498">
        <v>15558.44195</v>
      </c>
      <c r="D8498">
        <v>62922</v>
      </c>
    </row>
    <row r="8499" spans="1:4" x14ac:dyDescent="0.25">
      <c r="A8499">
        <v>8945.6893980000004</v>
      </c>
      <c r="D8499">
        <v>83761</v>
      </c>
    </row>
    <row r="8500" spans="1:4" x14ac:dyDescent="0.25">
      <c r="A8500">
        <v>8441.6670840000006</v>
      </c>
      <c r="D8500">
        <v>50801</v>
      </c>
    </row>
    <row r="8501" spans="1:4" x14ac:dyDescent="0.25">
      <c r="A8501">
        <v>2798.834343</v>
      </c>
      <c r="D8501">
        <v>48675</v>
      </c>
    </row>
    <row r="8502" spans="1:4" x14ac:dyDescent="0.25">
      <c r="A8502">
        <v>7522.9007039999997</v>
      </c>
      <c r="D8502">
        <v>55916</v>
      </c>
    </row>
    <row r="8503" spans="1:4" x14ac:dyDescent="0.25">
      <c r="A8503">
        <v>39033.082479999997</v>
      </c>
      <c r="D8503">
        <v>0</v>
      </c>
    </row>
    <row r="8504" spans="1:4" x14ac:dyDescent="0.25">
      <c r="A8504">
        <v>2594.7935000000002</v>
      </c>
      <c r="D8504">
        <v>30064</v>
      </c>
    </row>
    <row r="8505" spans="1:4" x14ac:dyDescent="0.25">
      <c r="A8505">
        <v>8991.1241859999991</v>
      </c>
      <c r="D8505">
        <v>0</v>
      </c>
    </row>
    <row r="8506" spans="1:4" x14ac:dyDescent="0.25">
      <c r="A8506">
        <v>2332.0952280000001</v>
      </c>
      <c r="D8506">
        <v>0</v>
      </c>
    </row>
    <row r="8507" spans="1:4" x14ac:dyDescent="0.25">
      <c r="A8507">
        <v>9244.3518810000005</v>
      </c>
      <c r="D8507">
        <v>12081</v>
      </c>
    </row>
    <row r="8508" spans="1:4" x14ac:dyDescent="0.25">
      <c r="A8508">
        <v>6290.6992490000002</v>
      </c>
      <c r="D8508">
        <v>0</v>
      </c>
    </row>
    <row r="8509" spans="1:4" x14ac:dyDescent="0.25">
      <c r="A8509">
        <v>9880.0971410000002</v>
      </c>
      <c r="D8509">
        <v>62326</v>
      </c>
    </row>
    <row r="8510" spans="1:4" x14ac:dyDescent="0.25">
      <c r="A8510">
        <v>11790.49617</v>
      </c>
      <c r="D8510">
        <v>25251</v>
      </c>
    </row>
    <row r="8511" spans="1:4" x14ac:dyDescent="0.25">
      <c r="A8511">
        <v>5477.2060719999999</v>
      </c>
      <c r="D8511">
        <v>21289</v>
      </c>
    </row>
    <row r="8512" spans="1:4" x14ac:dyDescent="0.25">
      <c r="A8512">
        <v>4014.332715</v>
      </c>
      <c r="D8512">
        <v>54054</v>
      </c>
    </row>
    <row r="8513" spans="1:4" x14ac:dyDescent="0.25">
      <c r="A8513">
        <v>3674.56826</v>
      </c>
      <c r="D8513">
        <v>84814</v>
      </c>
    </row>
    <row r="8514" spans="1:4" x14ac:dyDescent="0.25">
      <c r="A8514">
        <v>4714.0447329999997</v>
      </c>
      <c r="D8514">
        <v>46097</v>
      </c>
    </row>
    <row r="8515" spans="1:4" x14ac:dyDescent="0.25">
      <c r="A8515">
        <v>2754.143877</v>
      </c>
      <c r="D8515">
        <v>58705</v>
      </c>
    </row>
    <row r="8516" spans="1:4" x14ac:dyDescent="0.25">
      <c r="A8516">
        <v>40688.534420000004</v>
      </c>
      <c r="D8516">
        <v>37455</v>
      </c>
    </row>
    <row r="8517" spans="1:4" x14ac:dyDescent="0.25">
      <c r="A8517">
        <v>4563.859434</v>
      </c>
      <c r="D8517">
        <v>62010</v>
      </c>
    </row>
    <row r="8518" spans="1:4" x14ac:dyDescent="0.25">
      <c r="A8518">
        <v>7430.3476810000002</v>
      </c>
      <c r="D8518">
        <v>61568</v>
      </c>
    </row>
    <row r="8519" spans="1:4" x14ac:dyDescent="0.25">
      <c r="A8519">
        <v>2644.9834839999999</v>
      </c>
      <c r="D8519">
        <v>90443</v>
      </c>
    </row>
    <row r="8520" spans="1:4" x14ac:dyDescent="0.25">
      <c r="A8520">
        <v>26220.032660000001</v>
      </c>
      <c r="D8520">
        <v>24743</v>
      </c>
    </row>
    <row r="8521" spans="1:4" x14ac:dyDescent="0.25">
      <c r="A8521">
        <v>2397.036098</v>
      </c>
      <c r="D8521">
        <v>22283</v>
      </c>
    </row>
    <row r="8522" spans="1:4" x14ac:dyDescent="0.25">
      <c r="A8522">
        <v>5207.6804959999999</v>
      </c>
      <c r="D8522">
        <v>74627</v>
      </c>
    </row>
    <row r="8523" spans="1:4" x14ac:dyDescent="0.25">
      <c r="A8523">
        <v>5907.078117</v>
      </c>
      <c r="D8523">
        <v>47306</v>
      </c>
    </row>
    <row r="8524" spans="1:4" x14ac:dyDescent="0.25">
      <c r="A8524">
        <v>27420.813180000001</v>
      </c>
      <c r="D8524">
        <v>0</v>
      </c>
    </row>
    <row r="8525" spans="1:4" x14ac:dyDescent="0.25">
      <c r="A8525">
        <v>5044.8572290000002</v>
      </c>
      <c r="D8525">
        <v>59292</v>
      </c>
    </row>
    <row r="8526" spans="1:4" x14ac:dyDescent="0.25">
      <c r="A8526">
        <v>3090.1323600000001</v>
      </c>
      <c r="D8526">
        <v>23970</v>
      </c>
    </row>
    <row r="8527" spans="1:4" x14ac:dyDescent="0.25">
      <c r="A8527">
        <v>8514.3949940000002</v>
      </c>
      <c r="D8527">
        <v>48428</v>
      </c>
    </row>
    <row r="8528" spans="1:4" x14ac:dyDescent="0.25">
      <c r="A8528">
        <v>20925.89544</v>
      </c>
      <c r="D8528">
        <v>44342</v>
      </c>
    </row>
    <row r="8529" spans="1:4" x14ac:dyDescent="0.25">
      <c r="A8529">
        <v>3515.4565729999999</v>
      </c>
      <c r="D8529">
        <v>0</v>
      </c>
    </row>
    <row r="8530" spans="1:4" x14ac:dyDescent="0.25">
      <c r="A8530">
        <v>17666.565429999999</v>
      </c>
      <c r="D8530">
        <v>0</v>
      </c>
    </row>
    <row r="8531" spans="1:4" x14ac:dyDescent="0.25">
      <c r="A8531">
        <v>30313.30977</v>
      </c>
      <c r="D8531">
        <v>67117</v>
      </c>
    </row>
    <row r="8532" spans="1:4" x14ac:dyDescent="0.25">
      <c r="A8532">
        <v>4726.8693270000003</v>
      </c>
      <c r="D8532">
        <v>13037</v>
      </c>
    </row>
    <row r="8533" spans="1:4" x14ac:dyDescent="0.25">
      <c r="A8533">
        <v>5284.5095330000004</v>
      </c>
      <c r="D8533">
        <v>71960</v>
      </c>
    </row>
    <row r="8534" spans="1:4" x14ac:dyDescent="0.25">
      <c r="A8534">
        <v>2990.3309949999998</v>
      </c>
      <c r="D8534">
        <v>73137</v>
      </c>
    </row>
    <row r="8535" spans="1:4" x14ac:dyDescent="0.25">
      <c r="A8535">
        <v>3548.0717249999998</v>
      </c>
      <c r="D8535">
        <v>0</v>
      </c>
    </row>
    <row r="8536" spans="1:4" x14ac:dyDescent="0.25">
      <c r="A8536">
        <v>6371.3204610000003</v>
      </c>
      <c r="D8536">
        <v>23797</v>
      </c>
    </row>
    <row r="8537" spans="1:4" x14ac:dyDescent="0.25">
      <c r="A8537">
        <v>5372.3519669999996</v>
      </c>
      <c r="D8537">
        <v>70286</v>
      </c>
    </row>
    <row r="8538" spans="1:4" x14ac:dyDescent="0.25">
      <c r="A8538">
        <v>5165.2023680000002</v>
      </c>
      <c r="D8538">
        <v>12904</v>
      </c>
    </row>
    <row r="8539" spans="1:4" x14ac:dyDescent="0.25">
      <c r="A8539">
        <v>8264.7478630000005</v>
      </c>
      <c r="D8539">
        <v>42045</v>
      </c>
    </row>
    <row r="8540" spans="1:4" x14ac:dyDescent="0.25">
      <c r="A8540">
        <v>5193.7705720000004</v>
      </c>
      <c r="D8540">
        <v>24948</v>
      </c>
    </row>
    <row r="8541" spans="1:4" x14ac:dyDescent="0.25">
      <c r="A8541">
        <v>8099.5712130000002</v>
      </c>
      <c r="D8541">
        <v>25452</v>
      </c>
    </row>
    <row r="8542" spans="1:4" x14ac:dyDescent="0.25">
      <c r="A8542">
        <v>8845.0737059999992</v>
      </c>
      <c r="D8542">
        <v>95850</v>
      </c>
    </row>
    <row r="8543" spans="1:4" x14ac:dyDescent="0.25">
      <c r="A8543">
        <v>8295.9772709999997</v>
      </c>
      <c r="D8543">
        <v>73556</v>
      </c>
    </row>
    <row r="8544" spans="1:4" x14ac:dyDescent="0.25">
      <c r="A8544">
        <v>9344.4316220000001</v>
      </c>
      <c r="D8544">
        <v>0</v>
      </c>
    </row>
    <row r="8545" spans="1:4" x14ac:dyDescent="0.25">
      <c r="A8545">
        <v>5081.7419760000002</v>
      </c>
      <c r="D8545">
        <v>0</v>
      </c>
    </row>
    <row r="8546" spans="1:4" x14ac:dyDescent="0.25">
      <c r="A8546">
        <v>5363.5310170000002</v>
      </c>
      <c r="D8546">
        <v>43879</v>
      </c>
    </row>
    <row r="8547" spans="1:4" x14ac:dyDescent="0.25">
      <c r="A8547">
        <v>2429.600516</v>
      </c>
      <c r="D8547">
        <v>23941</v>
      </c>
    </row>
    <row r="8548" spans="1:4" x14ac:dyDescent="0.25">
      <c r="A8548">
        <v>7183.0711149999997</v>
      </c>
      <c r="D8548">
        <v>14390</v>
      </c>
    </row>
    <row r="8549" spans="1:4" x14ac:dyDescent="0.25">
      <c r="A8549">
        <v>5376.8873199999998</v>
      </c>
      <c r="D8549">
        <v>30039</v>
      </c>
    </row>
    <row r="8550" spans="1:4" x14ac:dyDescent="0.25">
      <c r="A8550">
        <v>7019.1771859999999</v>
      </c>
      <c r="D8550">
        <v>26806</v>
      </c>
    </row>
    <row r="8551" spans="1:4" x14ac:dyDescent="0.25">
      <c r="A8551">
        <v>7079.1702370000003</v>
      </c>
      <c r="D8551">
        <v>24450</v>
      </c>
    </row>
    <row r="8552" spans="1:4" x14ac:dyDescent="0.25">
      <c r="A8552">
        <v>2415.8348500000002</v>
      </c>
      <c r="D8552">
        <v>0</v>
      </c>
    </row>
    <row r="8553" spans="1:4" x14ac:dyDescent="0.25">
      <c r="A8553">
        <v>8193.1605280000003</v>
      </c>
      <c r="D8553">
        <v>89219</v>
      </c>
    </row>
    <row r="8554" spans="1:4" x14ac:dyDescent="0.25">
      <c r="A8554">
        <v>6952.6511870000004</v>
      </c>
      <c r="D8554">
        <v>0</v>
      </c>
    </row>
    <row r="8555" spans="1:4" x14ac:dyDescent="0.25">
      <c r="A8555">
        <v>7465.9805560000004</v>
      </c>
      <c r="D8555">
        <v>0</v>
      </c>
    </row>
    <row r="8556" spans="1:4" x14ac:dyDescent="0.25">
      <c r="A8556">
        <v>13220.80421</v>
      </c>
      <c r="D8556">
        <v>29504</v>
      </c>
    </row>
    <row r="8557" spans="1:4" x14ac:dyDescent="0.25">
      <c r="A8557">
        <v>4014.9185000000002</v>
      </c>
      <c r="D8557">
        <v>0</v>
      </c>
    </row>
    <row r="8558" spans="1:4" x14ac:dyDescent="0.25">
      <c r="A8558">
        <v>8744.7271729999993</v>
      </c>
      <c r="D8558">
        <v>61706</v>
      </c>
    </row>
    <row r="8559" spans="1:4" x14ac:dyDescent="0.25">
      <c r="A8559">
        <v>5948.9889599999997</v>
      </c>
      <c r="D8559">
        <v>88122</v>
      </c>
    </row>
    <row r="8560" spans="1:4" x14ac:dyDescent="0.25">
      <c r="A8560">
        <v>5520.1499690000001</v>
      </c>
      <c r="D8560">
        <v>26129</v>
      </c>
    </row>
    <row r="8561" spans="1:4" x14ac:dyDescent="0.25">
      <c r="A8561">
        <v>5040.7754340000001</v>
      </c>
      <c r="D8561">
        <v>22350</v>
      </c>
    </row>
    <row r="8562" spans="1:4" x14ac:dyDescent="0.25">
      <c r="A8562">
        <v>5654.5930449999996</v>
      </c>
      <c r="D8562">
        <v>0</v>
      </c>
    </row>
    <row r="8563" spans="1:4" x14ac:dyDescent="0.25">
      <c r="A8563">
        <v>8896.5002650000006</v>
      </c>
      <c r="D8563">
        <v>26201</v>
      </c>
    </row>
    <row r="8564" spans="1:4" x14ac:dyDescent="0.25">
      <c r="A8564">
        <v>8715.9454690000002</v>
      </c>
      <c r="D8564">
        <v>0</v>
      </c>
    </row>
    <row r="8565" spans="1:4" x14ac:dyDescent="0.25">
      <c r="A8565">
        <v>7868.808884</v>
      </c>
      <c r="D8565">
        <v>0</v>
      </c>
    </row>
    <row r="8566" spans="1:4" x14ac:dyDescent="0.25">
      <c r="A8566">
        <v>6878.0084029999998</v>
      </c>
      <c r="D8566">
        <v>39020</v>
      </c>
    </row>
    <row r="8567" spans="1:4" x14ac:dyDescent="0.25">
      <c r="A8567">
        <v>6411.6753040000003</v>
      </c>
      <c r="D8567">
        <v>47606</v>
      </c>
    </row>
    <row r="8568" spans="1:4" x14ac:dyDescent="0.25">
      <c r="A8568">
        <v>10144.3094</v>
      </c>
      <c r="D8568">
        <v>27231</v>
      </c>
    </row>
    <row r="8569" spans="1:4" x14ac:dyDescent="0.25">
      <c r="A8569">
        <v>8575.9617190000008</v>
      </c>
      <c r="D8569">
        <v>39946</v>
      </c>
    </row>
    <row r="8570" spans="1:4" x14ac:dyDescent="0.25">
      <c r="A8570">
        <v>4510.5426079999997</v>
      </c>
      <c r="D8570">
        <v>84300</v>
      </c>
    </row>
    <row r="8571" spans="1:4" x14ac:dyDescent="0.25">
      <c r="A8571">
        <v>3746.7516249999999</v>
      </c>
      <c r="D8571">
        <v>41479</v>
      </c>
    </row>
    <row r="8572" spans="1:4" x14ac:dyDescent="0.25">
      <c r="A8572">
        <v>5479.5550810000004</v>
      </c>
      <c r="D8572">
        <v>56005</v>
      </c>
    </row>
    <row r="8573" spans="1:4" x14ac:dyDescent="0.25">
      <c r="A8573">
        <v>7164.0119969999996</v>
      </c>
      <c r="D8573">
        <v>0</v>
      </c>
    </row>
    <row r="8574" spans="1:4" x14ac:dyDescent="0.25">
      <c r="A8574">
        <v>13265.510389999999</v>
      </c>
      <c r="D8574">
        <v>99617</v>
      </c>
    </row>
    <row r="8575" spans="1:4" x14ac:dyDescent="0.25">
      <c r="A8575">
        <v>5246.2783749999999</v>
      </c>
      <c r="D8575">
        <v>28909</v>
      </c>
    </row>
    <row r="8576" spans="1:4" x14ac:dyDescent="0.25">
      <c r="A8576">
        <v>4556.0683179999996</v>
      </c>
      <c r="D8576">
        <v>25617</v>
      </c>
    </row>
    <row r="8577" spans="1:4" x14ac:dyDescent="0.25">
      <c r="A8577">
        <v>2751.2502089999998</v>
      </c>
      <c r="D8577">
        <v>86788</v>
      </c>
    </row>
    <row r="8578" spans="1:4" x14ac:dyDescent="0.25">
      <c r="A8578">
        <v>2914.0946100000001</v>
      </c>
      <c r="D8578">
        <v>28523</v>
      </c>
    </row>
    <row r="8579" spans="1:4" x14ac:dyDescent="0.25">
      <c r="A8579">
        <v>5824.7670250000001</v>
      </c>
      <c r="D8579">
        <v>38492</v>
      </c>
    </row>
    <row r="8580" spans="1:4" x14ac:dyDescent="0.25">
      <c r="A8580">
        <v>5755.1821399999999</v>
      </c>
      <c r="D8580">
        <v>97657</v>
      </c>
    </row>
    <row r="8581" spans="1:4" x14ac:dyDescent="0.25">
      <c r="A8581">
        <v>2424.6907759999999</v>
      </c>
      <c r="D8581">
        <v>49008</v>
      </c>
    </row>
    <row r="8582" spans="1:4" x14ac:dyDescent="0.25">
      <c r="A8582">
        <v>5138.2449980000001</v>
      </c>
      <c r="D8582">
        <v>72264</v>
      </c>
    </row>
    <row r="8583" spans="1:4" x14ac:dyDescent="0.25">
      <c r="A8583">
        <v>6047.0251600000001</v>
      </c>
      <c r="D8583">
        <v>20396</v>
      </c>
    </row>
    <row r="8584" spans="1:4" x14ac:dyDescent="0.25">
      <c r="A8584">
        <v>6106.4687450000001</v>
      </c>
      <c r="D8584">
        <v>60234</v>
      </c>
    </row>
    <row r="8585" spans="1:4" x14ac:dyDescent="0.25">
      <c r="A8585">
        <v>3329.887725</v>
      </c>
      <c r="D8585">
        <v>75556</v>
      </c>
    </row>
    <row r="8586" spans="1:4" x14ac:dyDescent="0.25">
      <c r="A8586">
        <v>40132.011350000001</v>
      </c>
      <c r="D8586">
        <v>98710</v>
      </c>
    </row>
    <row r="8587" spans="1:4" x14ac:dyDescent="0.25">
      <c r="A8587">
        <v>5095.3659930000003</v>
      </c>
      <c r="D8587">
        <v>69461</v>
      </c>
    </row>
    <row r="8588" spans="1:4" x14ac:dyDescent="0.25">
      <c r="A8588">
        <v>4471.7478760000004</v>
      </c>
      <c r="D8588">
        <v>0</v>
      </c>
    </row>
    <row r="8589" spans="1:4" x14ac:dyDescent="0.25">
      <c r="A8589">
        <v>8773.5075479999996</v>
      </c>
      <c r="D8589">
        <v>0</v>
      </c>
    </row>
    <row r="8590" spans="1:4" x14ac:dyDescent="0.25">
      <c r="A8590">
        <v>10351.372649999999</v>
      </c>
      <c r="D8590">
        <v>73895</v>
      </c>
    </row>
    <row r="8591" spans="1:4" x14ac:dyDescent="0.25">
      <c r="A8591">
        <v>10408.968650000001</v>
      </c>
      <c r="D8591">
        <v>20228</v>
      </c>
    </row>
    <row r="8592" spans="1:4" x14ac:dyDescent="0.25">
      <c r="A8592">
        <v>8201.3300330000002</v>
      </c>
      <c r="D8592">
        <v>81785</v>
      </c>
    </row>
    <row r="8593" spans="1:4" x14ac:dyDescent="0.25">
      <c r="A8593">
        <v>2248.4496330000002</v>
      </c>
      <c r="D8593">
        <v>24910</v>
      </c>
    </row>
    <row r="8594" spans="1:4" x14ac:dyDescent="0.25">
      <c r="A8594">
        <v>5205.0248419999998</v>
      </c>
      <c r="D8594">
        <v>32946</v>
      </c>
    </row>
    <row r="8595" spans="1:4" x14ac:dyDescent="0.25">
      <c r="A8595">
        <v>15306.133959999999</v>
      </c>
      <c r="D8595">
        <v>83868</v>
      </c>
    </row>
    <row r="8596" spans="1:4" x14ac:dyDescent="0.25">
      <c r="A8596">
        <v>8002.3083329999999</v>
      </c>
      <c r="D8596">
        <v>0</v>
      </c>
    </row>
    <row r="8597" spans="1:4" x14ac:dyDescent="0.25">
      <c r="A8597">
        <v>4553.1855569999998</v>
      </c>
      <c r="D8597">
        <v>0</v>
      </c>
    </row>
    <row r="8598" spans="1:4" x14ac:dyDescent="0.25">
      <c r="A8598">
        <v>5354.3655349999999</v>
      </c>
      <c r="D8598">
        <v>17099</v>
      </c>
    </row>
    <row r="8599" spans="1:4" x14ac:dyDescent="0.25">
      <c r="A8599">
        <v>7449.855125</v>
      </c>
      <c r="D8599">
        <v>0</v>
      </c>
    </row>
    <row r="8600" spans="1:4" x14ac:dyDescent="0.25">
      <c r="A8600">
        <v>3112.049841</v>
      </c>
      <c r="D8600">
        <v>33046</v>
      </c>
    </row>
    <row r="8601" spans="1:4" x14ac:dyDescent="0.25">
      <c r="A8601">
        <v>4386.2775579999998</v>
      </c>
      <c r="D8601">
        <v>10621</v>
      </c>
    </row>
    <row r="8602" spans="1:4" x14ac:dyDescent="0.25">
      <c r="A8602">
        <v>4865.8482180000001</v>
      </c>
      <c r="D8602">
        <v>21498</v>
      </c>
    </row>
    <row r="8603" spans="1:4" x14ac:dyDescent="0.25">
      <c r="A8603">
        <v>6993.380588</v>
      </c>
      <c r="D8603">
        <v>0</v>
      </c>
    </row>
    <row r="8604" spans="1:4" x14ac:dyDescent="0.25">
      <c r="A8604">
        <v>5860.4830899999997</v>
      </c>
      <c r="D8604">
        <v>36889</v>
      </c>
    </row>
    <row r="8605" spans="1:4" x14ac:dyDescent="0.25">
      <c r="A8605">
        <v>9115.5716900000007</v>
      </c>
      <c r="D8605">
        <v>69588</v>
      </c>
    </row>
    <row r="8606" spans="1:4" x14ac:dyDescent="0.25">
      <c r="A8606">
        <v>5300.6863940000003</v>
      </c>
      <c r="D8606">
        <v>26585</v>
      </c>
    </row>
    <row r="8607" spans="1:4" x14ac:dyDescent="0.25">
      <c r="A8607">
        <v>3630.269217</v>
      </c>
      <c r="D8607">
        <v>0</v>
      </c>
    </row>
    <row r="8608" spans="1:4" x14ac:dyDescent="0.25">
      <c r="A8608">
        <v>8819.0189339999997</v>
      </c>
      <c r="D8608">
        <v>99845</v>
      </c>
    </row>
    <row r="8609" spans="1:4" x14ac:dyDescent="0.25">
      <c r="A8609">
        <v>5389.4994649999999</v>
      </c>
      <c r="D8609">
        <v>66429</v>
      </c>
    </row>
    <row r="8610" spans="1:4" x14ac:dyDescent="0.25">
      <c r="A8610">
        <v>3123.0809939999999</v>
      </c>
      <c r="D8610">
        <v>0</v>
      </c>
    </row>
    <row r="8611" spans="1:4" x14ac:dyDescent="0.25">
      <c r="A8611">
        <v>2435.3215449999998</v>
      </c>
      <c r="D8611">
        <v>43721</v>
      </c>
    </row>
    <row r="8612" spans="1:4" x14ac:dyDescent="0.25">
      <c r="A8612">
        <v>8754.2334040000005</v>
      </c>
      <c r="D8612">
        <v>51209</v>
      </c>
    </row>
    <row r="8613" spans="1:4" x14ac:dyDescent="0.25">
      <c r="A8613">
        <v>2628.5630959999999</v>
      </c>
      <c r="D8613">
        <v>84498</v>
      </c>
    </row>
    <row r="8614" spans="1:4" x14ac:dyDescent="0.25">
      <c r="A8614">
        <v>6669.184698</v>
      </c>
      <c r="D8614">
        <v>0</v>
      </c>
    </row>
    <row r="8615" spans="1:4" x14ac:dyDescent="0.25">
      <c r="A8615">
        <v>6765.8005320000002</v>
      </c>
      <c r="D8615">
        <v>59034</v>
      </c>
    </row>
    <row r="8616" spans="1:4" x14ac:dyDescent="0.25">
      <c r="A8616">
        <v>10013.77995</v>
      </c>
      <c r="D8616">
        <v>0</v>
      </c>
    </row>
    <row r="8617" spans="1:4" x14ac:dyDescent="0.25">
      <c r="A8617">
        <v>11288.172039999999</v>
      </c>
      <c r="D8617">
        <v>96399</v>
      </c>
    </row>
    <row r="8618" spans="1:4" x14ac:dyDescent="0.25">
      <c r="A8618">
        <v>4686.4696739999999</v>
      </c>
      <c r="D8618">
        <v>58089</v>
      </c>
    </row>
    <row r="8619" spans="1:4" x14ac:dyDescent="0.25">
      <c r="A8619">
        <v>7131.7312910000001</v>
      </c>
      <c r="D8619">
        <v>0</v>
      </c>
    </row>
    <row r="8620" spans="1:4" x14ac:dyDescent="0.25">
      <c r="A8620">
        <v>9051.7121609999995</v>
      </c>
      <c r="D8620">
        <v>60964</v>
      </c>
    </row>
    <row r="8621" spans="1:4" x14ac:dyDescent="0.25">
      <c r="A8621">
        <v>5306.1627410000001</v>
      </c>
      <c r="D8621">
        <v>42871</v>
      </c>
    </row>
    <row r="8622" spans="1:4" x14ac:dyDescent="0.25">
      <c r="A8622">
        <v>5133.635886</v>
      </c>
      <c r="D8622">
        <v>38795</v>
      </c>
    </row>
    <row r="8623" spans="1:4" x14ac:dyDescent="0.25">
      <c r="A8623">
        <v>11124.60499</v>
      </c>
      <c r="D8623">
        <v>0</v>
      </c>
    </row>
    <row r="8624" spans="1:4" x14ac:dyDescent="0.25">
      <c r="A8624">
        <v>7285.1039129999999</v>
      </c>
      <c r="D8624">
        <v>57134</v>
      </c>
    </row>
    <row r="8625" spans="1:4" x14ac:dyDescent="0.25">
      <c r="A8625">
        <v>14627.92807</v>
      </c>
      <c r="D8625">
        <v>40711</v>
      </c>
    </row>
    <row r="8626" spans="1:4" x14ac:dyDescent="0.25">
      <c r="A8626">
        <v>17086.753710000001</v>
      </c>
      <c r="D8626">
        <v>26334</v>
      </c>
    </row>
    <row r="8627" spans="1:4" x14ac:dyDescent="0.25">
      <c r="A8627">
        <v>4298.3785669999997</v>
      </c>
      <c r="D8627">
        <v>31414</v>
      </c>
    </row>
    <row r="8628" spans="1:4" x14ac:dyDescent="0.25">
      <c r="A8628">
        <v>5018.894421</v>
      </c>
      <c r="D8628">
        <v>74423</v>
      </c>
    </row>
    <row r="8629" spans="1:4" x14ac:dyDescent="0.25">
      <c r="A8629">
        <v>7200.6648770000002</v>
      </c>
      <c r="D8629">
        <v>0</v>
      </c>
    </row>
    <row r="8630" spans="1:4" x14ac:dyDescent="0.25">
      <c r="A8630">
        <v>9591.0282530000004</v>
      </c>
      <c r="D8630">
        <v>0</v>
      </c>
    </row>
    <row r="8631" spans="1:4" x14ac:dyDescent="0.25">
      <c r="A8631">
        <v>3240.6675310000001</v>
      </c>
      <c r="D8631">
        <v>30646</v>
      </c>
    </row>
    <row r="8632" spans="1:4" x14ac:dyDescent="0.25">
      <c r="A8632">
        <v>8906.5060900000008</v>
      </c>
      <c r="D8632">
        <v>0</v>
      </c>
    </row>
    <row r="8633" spans="1:4" x14ac:dyDescent="0.25">
      <c r="A8633">
        <v>2499.0365510000001</v>
      </c>
      <c r="D8633">
        <v>28264</v>
      </c>
    </row>
    <row r="8634" spans="1:4" x14ac:dyDescent="0.25">
      <c r="A8634">
        <v>8167.9923220000001</v>
      </c>
      <c r="D8634">
        <v>0</v>
      </c>
    </row>
    <row r="8635" spans="1:4" x14ac:dyDescent="0.25">
      <c r="A8635">
        <v>5811.6118500000002</v>
      </c>
      <c r="D8635">
        <v>0</v>
      </c>
    </row>
    <row r="8636" spans="1:4" x14ac:dyDescent="0.25">
      <c r="A8636">
        <v>18732.2012</v>
      </c>
      <c r="D8636">
        <v>70187</v>
      </c>
    </row>
    <row r="8637" spans="1:4" x14ac:dyDescent="0.25">
      <c r="A8637">
        <v>5260.623466</v>
      </c>
      <c r="D8637">
        <v>31006</v>
      </c>
    </row>
    <row r="8638" spans="1:4" x14ac:dyDescent="0.25">
      <c r="A8638">
        <v>8869.6311430000005</v>
      </c>
      <c r="D8638">
        <v>0</v>
      </c>
    </row>
    <row r="8639" spans="1:4" x14ac:dyDescent="0.25">
      <c r="A8639">
        <v>2878.8469409999998</v>
      </c>
      <c r="D8639">
        <v>0</v>
      </c>
    </row>
    <row r="8640" spans="1:4" x14ac:dyDescent="0.25">
      <c r="A8640">
        <v>2810.9570530000001</v>
      </c>
      <c r="D8640">
        <v>20371</v>
      </c>
    </row>
    <row r="8641" spans="1:4" x14ac:dyDescent="0.25">
      <c r="A8641">
        <v>2701.0397189999999</v>
      </c>
      <c r="D8641">
        <v>39141</v>
      </c>
    </row>
    <row r="8642" spans="1:4" x14ac:dyDescent="0.25">
      <c r="A8642">
        <v>2449.5800479999998</v>
      </c>
      <c r="D8642">
        <v>0</v>
      </c>
    </row>
    <row r="8643" spans="1:4" x14ac:dyDescent="0.25">
      <c r="A8643">
        <v>9445.9259849999999</v>
      </c>
      <c r="D8643">
        <v>76837</v>
      </c>
    </row>
    <row r="8644" spans="1:4" x14ac:dyDescent="0.25">
      <c r="A8644">
        <v>4414.5776880000003</v>
      </c>
      <c r="D8644">
        <v>0</v>
      </c>
    </row>
    <row r="8645" spans="1:4" x14ac:dyDescent="0.25">
      <c r="A8645">
        <v>6785.5363340000004</v>
      </c>
      <c r="D8645">
        <v>0</v>
      </c>
    </row>
    <row r="8646" spans="1:4" x14ac:dyDescent="0.25">
      <c r="A8646">
        <v>3600.9343260000001</v>
      </c>
      <c r="D8646">
        <v>25147</v>
      </c>
    </row>
    <row r="8647" spans="1:4" x14ac:dyDescent="0.25">
      <c r="A8647">
        <v>7452.9391910000004</v>
      </c>
      <c r="D8647">
        <v>0</v>
      </c>
    </row>
    <row r="8648" spans="1:4" x14ac:dyDescent="0.25">
      <c r="A8648">
        <v>12723.153109999999</v>
      </c>
      <c r="D8648">
        <v>34665</v>
      </c>
    </row>
    <row r="8649" spans="1:4" x14ac:dyDescent="0.25">
      <c r="A8649">
        <v>4312.642503</v>
      </c>
      <c r="D8649">
        <v>25404</v>
      </c>
    </row>
    <row r="8650" spans="1:4" x14ac:dyDescent="0.25">
      <c r="A8650">
        <v>12148.940979999999</v>
      </c>
      <c r="D8650">
        <v>37025</v>
      </c>
    </row>
    <row r="8651" spans="1:4" x14ac:dyDescent="0.25">
      <c r="A8651">
        <v>3549.7474659999998</v>
      </c>
      <c r="D8651">
        <v>0</v>
      </c>
    </row>
    <row r="8652" spans="1:4" x14ac:dyDescent="0.25">
      <c r="A8652">
        <v>6153.3948380000002</v>
      </c>
      <c r="D8652">
        <v>23939</v>
      </c>
    </row>
    <row r="8653" spans="1:4" x14ac:dyDescent="0.25">
      <c r="A8653">
        <v>6272.4168229999996</v>
      </c>
      <c r="D8653">
        <v>76673</v>
      </c>
    </row>
    <row r="8654" spans="1:4" x14ac:dyDescent="0.25">
      <c r="A8654">
        <v>2851.1611210000001</v>
      </c>
      <c r="D8654">
        <v>55274</v>
      </c>
    </row>
    <row r="8655" spans="1:4" x14ac:dyDescent="0.25">
      <c r="A8655">
        <v>6781.1256720000001</v>
      </c>
      <c r="D8655">
        <v>30324</v>
      </c>
    </row>
    <row r="8656" spans="1:4" x14ac:dyDescent="0.25">
      <c r="A8656">
        <v>4985.2392250000003</v>
      </c>
      <c r="D8656">
        <v>31702</v>
      </c>
    </row>
    <row r="8657" spans="1:4" x14ac:dyDescent="0.25">
      <c r="A8657">
        <v>6725.0437469999997</v>
      </c>
      <c r="D8657">
        <v>0</v>
      </c>
    </row>
    <row r="8658" spans="1:4" x14ac:dyDescent="0.25">
      <c r="A8658">
        <v>36632.534319999999</v>
      </c>
      <c r="D8658">
        <v>70908</v>
      </c>
    </row>
    <row r="8659" spans="1:4" x14ac:dyDescent="0.25">
      <c r="A8659">
        <v>5838.8991500000002</v>
      </c>
      <c r="D8659">
        <v>81082</v>
      </c>
    </row>
    <row r="8660" spans="1:4" x14ac:dyDescent="0.25">
      <c r="A8660">
        <v>12206.89208</v>
      </c>
      <c r="D8660">
        <v>17705</v>
      </c>
    </row>
    <row r="8661" spans="1:4" x14ac:dyDescent="0.25">
      <c r="A8661">
        <v>14196.96535</v>
      </c>
      <c r="D8661">
        <v>77738</v>
      </c>
    </row>
    <row r="8662" spans="1:4" x14ac:dyDescent="0.25">
      <c r="A8662">
        <v>2670.7978210000001</v>
      </c>
      <c r="D8662">
        <v>0</v>
      </c>
    </row>
    <row r="8663" spans="1:4" x14ac:dyDescent="0.25">
      <c r="A8663">
        <v>8033.9108619999997</v>
      </c>
      <c r="D8663">
        <v>70311</v>
      </c>
    </row>
    <row r="8664" spans="1:4" x14ac:dyDescent="0.25">
      <c r="A8664">
        <v>9685.5429769999992</v>
      </c>
      <c r="D8664">
        <v>66022</v>
      </c>
    </row>
    <row r="8665" spans="1:4" x14ac:dyDescent="0.25">
      <c r="A8665">
        <v>36168.341059999999</v>
      </c>
      <c r="D8665">
        <v>74140</v>
      </c>
    </row>
    <row r="8666" spans="1:4" x14ac:dyDescent="0.25">
      <c r="A8666">
        <v>10453.255800000001</v>
      </c>
      <c r="D8666">
        <v>73604</v>
      </c>
    </row>
    <row r="8667" spans="1:4" x14ac:dyDescent="0.25">
      <c r="A8667">
        <v>5406.6948540000003</v>
      </c>
      <c r="D8667">
        <v>21855</v>
      </c>
    </row>
    <row r="8668" spans="1:4" x14ac:dyDescent="0.25">
      <c r="A8668">
        <v>2671.1666489999998</v>
      </c>
      <c r="D8668">
        <v>23305</v>
      </c>
    </row>
    <row r="8669" spans="1:4" x14ac:dyDescent="0.25">
      <c r="A8669">
        <v>3531.3481649999999</v>
      </c>
      <c r="D8669">
        <v>0</v>
      </c>
    </row>
    <row r="8670" spans="1:4" x14ac:dyDescent="0.25">
      <c r="A8670">
        <v>4835.5695050000004</v>
      </c>
      <c r="D8670">
        <v>0</v>
      </c>
    </row>
    <row r="8671" spans="1:4" x14ac:dyDescent="0.25">
      <c r="A8671">
        <v>13422.06378</v>
      </c>
      <c r="D8671">
        <v>65024</v>
      </c>
    </row>
    <row r="8672" spans="1:4" x14ac:dyDescent="0.25">
      <c r="A8672">
        <v>2424.2246620000001</v>
      </c>
      <c r="D8672">
        <v>22590</v>
      </c>
    </row>
    <row r="8673" spans="1:4" x14ac:dyDescent="0.25">
      <c r="A8673">
        <v>2983.1104140000002</v>
      </c>
      <c r="D8673">
        <v>0</v>
      </c>
    </row>
    <row r="8674" spans="1:4" x14ac:dyDescent="0.25">
      <c r="A8674">
        <v>14723.40712</v>
      </c>
      <c r="D8674">
        <v>38401</v>
      </c>
    </row>
    <row r="8675" spans="1:4" x14ac:dyDescent="0.25">
      <c r="A8675">
        <v>8438.4637829999992</v>
      </c>
      <c r="D8675">
        <v>25539</v>
      </c>
    </row>
    <row r="8676" spans="1:4" x14ac:dyDescent="0.25">
      <c r="A8676">
        <v>14435.673650000001</v>
      </c>
      <c r="D8676">
        <v>60880</v>
      </c>
    </row>
    <row r="8677" spans="1:4" x14ac:dyDescent="0.25">
      <c r="A8677">
        <v>2690.0697540000001</v>
      </c>
      <c r="D8677">
        <v>87313</v>
      </c>
    </row>
    <row r="8678" spans="1:4" x14ac:dyDescent="0.25">
      <c r="A8678">
        <v>7948.5447510000004</v>
      </c>
      <c r="D8678">
        <v>23916</v>
      </c>
    </row>
    <row r="8679" spans="1:4" x14ac:dyDescent="0.25">
      <c r="A8679">
        <v>11378.88711</v>
      </c>
      <c r="D8679">
        <v>34854</v>
      </c>
    </row>
    <row r="8680" spans="1:4" x14ac:dyDescent="0.25">
      <c r="A8680">
        <v>5219.7540449999997</v>
      </c>
      <c r="D8680">
        <v>48203</v>
      </c>
    </row>
    <row r="8681" spans="1:4" x14ac:dyDescent="0.25">
      <c r="A8681">
        <v>9486.0370050000001</v>
      </c>
      <c r="D8681">
        <v>25322</v>
      </c>
    </row>
    <row r="8682" spans="1:4" x14ac:dyDescent="0.25">
      <c r="A8682">
        <v>4762.557323</v>
      </c>
      <c r="D8682">
        <v>16656</v>
      </c>
    </row>
    <row r="8683" spans="1:4" x14ac:dyDescent="0.25">
      <c r="A8683">
        <v>4975.1710419999999</v>
      </c>
      <c r="D8683">
        <v>44723</v>
      </c>
    </row>
    <row r="8684" spans="1:4" x14ac:dyDescent="0.25">
      <c r="A8684">
        <v>4422.615495</v>
      </c>
      <c r="D8684">
        <v>35979</v>
      </c>
    </row>
    <row r="8685" spans="1:4" x14ac:dyDescent="0.25">
      <c r="A8685">
        <v>4849.6979449999999</v>
      </c>
      <c r="D8685">
        <v>36413</v>
      </c>
    </row>
    <row r="8686" spans="1:4" x14ac:dyDescent="0.25">
      <c r="A8686">
        <v>19237.69976</v>
      </c>
      <c r="D8686">
        <v>0</v>
      </c>
    </row>
    <row r="8687" spans="1:4" x14ac:dyDescent="0.25">
      <c r="A8687">
        <v>8518.5491189999993</v>
      </c>
      <c r="D8687">
        <v>0</v>
      </c>
    </row>
    <row r="8688" spans="1:4" x14ac:dyDescent="0.25">
      <c r="A8688">
        <v>5194.6548839999996</v>
      </c>
      <c r="D8688">
        <v>51883</v>
      </c>
    </row>
    <row r="8689" spans="1:4" x14ac:dyDescent="0.25">
      <c r="A8689">
        <v>46302.075620000003</v>
      </c>
      <c r="D8689">
        <v>0</v>
      </c>
    </row>
    <row r="8690" spans="1:4" x14ac:dyDescent="0.25">
      <c r="A8690">
        <v>2538.6263199999999</v>
      </c>
      <c r="D8690">
        <v>18608</v>
      </c>
    </row>
    <row r="8691" spans="1:4" x14ac:dyDescent="0.25">
      <c r="A8691">
        <v>14070.63897</v>
      </c>
      <c r="D8691">
        <v>0</v>
      </c>
    </row>
    <row r="8692" spans="1:4" x14ac:dyDescent="0.25">
      <c r="A8692">
        <v>2748.9337340000002</v>
      </c>
      <c r="D8692">
        <v>55964</v>
      </c>
    </row>
    <row r="8693" spans="1:4" x14ac:dyDescent="0.25">
      <c r="A8693">
        <v>6006.2116109999997</v>
      </c>
      <c r="D8693">
        <v>85510</v>
      </c>
    </row>
    <row r="8694" spans="1:4" x14ac:dyDescent="0.25">
      <c r="A8694">
        <v>3286.4409150000001</v>
      </c>
      <c r="D8694">
        <v>30706</v>
      </c>
    </row>
    <row r="8695" spans="1:4" x14ac:dyDescent="0.25">
      <c r="A8695">
        <v>2648.3504630000002</v>
      </c>
      <c r="D8695">
        <v>29587</v>
      </c>
    </row>
    <row r="8696" spans="1:4" x14ac:dyDescent="0.25">
      <c r="A8696">
        <v>20936.331050000001</v>
      </c>
      <c r="D8696">
        <v>20309</v>
      </c>
    </row>
    <row r="8697" spans="1:4" x14ac:dyDescent="0.25">
      <c r="A8697">
        <v>7194.2330910000001</v>
      </c>
      <c r="D8697">
        <v>0</v>
      </c>
    </row>
    <row r="8698" spans="1:4" x14ac:dyDescent="0.25">
      <c r="A8698">
        <v>11435.231239999999</v>
      </c>
      <c r="D8698">
        <v>12470</v>
      </c>
    </row>
    <row r="8699" spans="1:4" x14ac:dyDescent="0.25">
      <c r="A8699">
        <v>4064.1075289999999</v>
      </c>
      <c r="D8699">
        <v>0</v>
      </c>
    </row>
    <row r="8700" spans="1:4" x14ac:dyDescent="0.25">
      <c r="A8700">
        <v>5893.3689059999997</v>
      </c>
      <c r="D8700">
        <v>86498</v>
      </c>
    </row>
    <row r="8701" spans="1:4" x14ac:dyDescent="0.25">
      <c r="A8701">
        <v>8256.2978000000003</v>
      </c>
      <c r="D8701">
        <v>62902</v>
      </c>
    </row>
    <row r="8702" spans="1:4" x14ac:dyDescent="0.25">
      <c r="A8702">
        <v>8061.1987980000004</v>
      </c>
      <c r="D8702">
        <v>57293</v>
      </c>
    </row>
    <row r="8703" spans="1:4" x14ac:dyDescent="0.25">
      <c r="A8703">
        <v>9333.0760009999995</v>
      </c>
      <c r="D8703">
        <v>0</v>
      </c>
    </row>
    <row r="8704" spans="1:4" x14ac:dyDescent="0.25">
      <c r="A8704">
        <v>34243.510340000001</v>
      </c>
      <c r="D8704">
        <v>51255</v>
      </c>
    </row>
    <row r="8705" spans="1:4" x14ac:dyDescent="0.25">
      <c r="A8705">
        <v>31516.508399999999</v>
      </c>
      <c r="D8705">
        <v>0</v>
      </c>
    </row>
    <row r="8706" spans="1:4" x14ac:dyDescent="0.25">
      <c r="A8706">
        <v>2460.167359</v>
      </c>
      <c r="D8706">
        <v>69241</v>
      </c>
    </row>
    <row r="8707" spans="1:4" x14ac:dyDescent="0.25">
      <c r="A8707">
        <v>4929.5496990000001</v>
      </c>
      <c r="D8707">
        <v>25632</v>
      </c>
    </row>
    <row r="8708" spans="1:4" x14ac:dyDescent="0.25">
      <c r="A8708">
        <v>2866.8249289999999</v>
      </c>
      <c r="D8708">
        <v>87428</v>
      </c>
    </row>
    <row r="8709" spans="1:4" x14ac:dyDescent="0.25">
      <c r="A8709">
        <v>8429.491575</v>
      </c>
      <c r="D8709">
        <v>98796</v>
      </c>
    </row>
    <row r="8710" spans="1:4" x14ac:dyDescent="0.25">
      <c r="A8710">
        <v>8052.2435079999996</v>
      </c>
      <c r="D8710">
        <v>78617</v>
      </c>
    </row>
    <row r="8711" spans="1:4" x14ac:dyDescent="0.25">
      <c r="A8711">
        <v>4916.4797170000002</v>
      </c>
      <c r="D8711">
        <v>0</v>
      </c>
    </row>
    <row r="8712" spans="1:4" x14ac:dyDescent="0.25">
      <c r="A8712">
        <v>5386.969384</v>
      </c>
      <c r="D8712">
        <v>93893</v>
      </c>
    </row>
    <row r="8713" spans="1:4" x14ac:dyDescent="0.25">
      <c r="A8713">
        <v>3508.9058110000001</v>
      </c>
      <c r="D8713">
        <v>23629</v>
      </c>
    </row>
    <row r="8714" spans="1:4" x14ac:dyDescent="0.25">
      <c r="A8714">
        <v>6511.1031629999998</v>
      </c>
      <c r="D8714">
        <v>0</v>
      </c>
    </row>
    <row r="8715" spans="1:4" x14ac:dyDescent="0.25">
      <c r="A8715">
        <v>4335.6767380000001</v>
      </c>
      <c r="D8715">
        <v>30574</v>
      </c>
    </row>
    <row r="8716" spans="1:4" x14ac:dyDescent="0.25">
      <c r="A8716">
        <v>3673.5257320000001</v>
      </c>
      <c r="D8716">
        <v>69555</v>
      </c>
    </row>
    <row r="8717" spans="1:4" x14ac:dyDescent="0.25">
      <c r="A8717">
        <v>7426.4629269999996</v>
      </c>
      <c r="D8717">
        <v>19634</v>
      </c>
    </row>
    <row r="8718" spans="1:4" x14ac:dyDescent="0.25">
      <c r="A8718">
        <v>2640.4889050000002</v>
      </c>
      <c r="D8718">
        <v>15776</v>
      </c>
    </row>
    <row r="8719" spans="1:4" x14ac:dyDescent="0.25">
      <c r="A8719">
        <v>4889.7653639999999</v>
      </c>
      <c r="D8719">
        <v>46819</v>
      </c>
    </row>
    <row r="8720" spans="1:4" x14ac:dyDescent="0.25">
      <c r="A8720">
        <v>10537.40467</v>
      </c>
      <c r="D8720">
        <v>47950</v>
      </c>
    </row>
    <row r="8721" spans="1:4" x14ac:dyDescent="0.25">
      <c r="A8721">
        <v>6385.6178520000003</v>
      </c>
      <c r="D8721">
        <v>0</v>
      </c>
    </row>
    <row r="8722" spans="1:4" x14ac:dyDescent="0.25">
      <c r="A8722">
        <v>4564.512659</v>
      </c>
      <c r="D8722">
        <v>12626</v>
      </c>
    </row>
    <row r="8723" spans="1:4" x14ac:dyDescent="0.25">
      <c r="A8723">
        <v>4772.9438479999999</v>
      </c>
      <c r="D8723">
        <v>20993</v>
      </c>
    </row>
    <row r="8724" spans="1:4" x14ac:dyDescent="0.25">
      <c r="A8724">
        <v>10387.245989999999</v>
      </c>
      <c r="D8724">
        <v>24392</v>
      </c>
    </row>
    <row r="8725" spans="1:4" x14ac:dyDescent="0.25">
      <c r="A8725">
        <v>4984.6186550000002</v>
      </c>
      <c r="D8725">
        <v>86305</v>
      </c>
    </row>
    <row r="8726" spans="1:4" x14ac:dyDescent="0.25">
      <c r="A8726">
        <v>6600.4779509999998</v>
      </c>
      <c r="D8726">
        <v>0</v>
      </c>
    </row>
    <row r="8727" spans="1:4" x14ac:dyDescent="0.25">
      <c r="A8727">
        <v>2591.7497979999998</v>
      </c>
      <c r="D8727">
        <v>56701</v>
      </c>
    </row>
    <row r="8728" spans="1:4" x14ac:dyDescent="0.25">
      <c r="A8728">
        <v>8355.6429279999993</v>
      </c>
      <c r="D8728">
        <v>57074</v>
      </c>
    </row>
    <row r="8729" spans="1:4" x14ac:dyDescent="0.25">
      <c r="A8729">
        <v>5142.0455300000003</v>
      </c>
      <c r="D8729">
        <v>0</v>
      </c>
    </row>
    <row r="8730" spans="1:4" x14ac:dyDescent="0.25">
      <c r="A8730">
        <v>5205.256308</v>
      </c>
      <c r="D8730">
        <v>53614</v>
      </c>
    </row>
    <row r="8731" spans="1:4" x14ac:dyDescent="0.25">
      <c r="A8731">
        <v>14816.951590000001</v>
      </c>
      <c r="D8731">
        <v>0</v>
      </c>
    </row>
    <row r="8732" spans="1:4" x14ac:dyDescent="0.25">
      <c r="A8732">
        <v>12812.438980000001</v>
      </c>
      <c r="D8732">
        <v>0</v>
      </c>
    </row>
    <row r="8733" spans="1:4" x14ac:dyDescent="0.25">
      <c r="A8733">
        <v>2472.2272929999999</v>
      </c>
      <c r="D8733">
        <v>76441</v>
      </c>
    </row>
    <row r="8734" spans="1:4" x14ac:dyDescent="0.25">
      <c r="A8734">
        <v>35186.256110000002</v>
      </c>
      <c r="D8734">
        <v>86134</v>
      </c>
    </row>
    <row r="8735" spans="1:4" x14ac:dyDescent="0.25">
      <c r="A8735">
        <v>9336.1234949999998</v>
      </c>
      <c r="D8735">
        <v>45262</v>
      </c>
    </row>
    <row r="8736" spans="1:4" x14ac:dyDescent="0.25">
      <c r="A8736">
        <v>14980.046259999999</v>
      </c>
      <c r="D8736">
        <v>0</v>
      </c>
    </row>
    <row r="8737" spans="1:4" x14ac:dyDescent="0.25">
      <c r="A8737">
        <v>4773.6562789999998</v>
      </c>
      <c r="D8737">
        <v>27725</v>
      </c>
    </row>
    <row r="8738" spans="1:4" x14ac:dyDescent="0.25">
      <c r="A8738">
        <v>4698.5213519999998</v>
      </c>
      <c r="D8738">
        <v>27985</v>
      </c>
    </row>
    <row r="8739" spans="1:4" x14ac:dyDescent="0.25">
      <c r="A8739">
        <v>3491.2616200000002</v>
      </c>
      <c r="D8739">
        <v>29673</v>
      </c>
    </row>
    <row r="8740" spans="1:4" x14ac:dyDescent="0.25">
      <c r="A8740">
        <v>4505.842815</v>
      </c>
      <c r="D8740">
        <v>24790</v>
      </c>
    </row>
    <row r="8741" spans="1:4" x14ac:dyDescent="0.25">
      <c r="A8741">
        <v>5765.502751</v>
      </c>
      <c r="D8741">
        <v>57846</v>
      </c>
    </row>
    <row r="8742" spans="1:4" x14ac:dyDescent="0.25">
      <c r="A8742">
        <v>7685.6521679999996</v>
      </c>
      <c r="D8742">
        <v>0</v>
      </c>
    </row>
    <row r="8743" spans="1:4" x14ac:dyDescent="0.25">
      <c r="A8743">
        <v>2309.8767929999999</v>
      </c>
      <c r="D8743">
        <v>0</v>
      </c>
    </row>
    <row r="8744" spans="1:4" x14ac:dyDescent="0.25">
      <c r="A8744">
        <v>6582.286333</v>
      </c>
      <c r="D8744">
        <v>10738</v>
      </c>
    </row>
    <row r="8745" spans="1:4" x14ac:dyDescent="0.25">
      <c r="A8745">
        <v>2860.4409179999998</v>
      </c>
      <c r="D8745">
        <v>45587</v>
      </c>
    </row>
    <row r="8746" spans="1:4" x14ac:dyDescent="0.25">
      <c r="A8746">
        <v>5039.4353440000004</v>
      </c>
      <c r="D8746">
        <v>82940</v>
      </c>
    </row>
    <row r="8747" spans="1:4" x14ac:dyDescent="0.25">
      <c r="A8747">
        <v>3979.2826409999998</v>
      </c>
      <c r="D8747">
        <v>42633</v>
      </c>
    </row>
    <row r="8748" spans="1:4" x14ac:dyDescent="0.25">
      <c r="A8748">
        <v>6273.9118740000004</v>
      </c>
      <c r="D8748">
        <v>18577</v>
      </c>
    </row>
    <row r="8749" spans="1:4" x14ac:dyDescent="0.25">
      <c r="A8749">
        <v>14435.673650000001</v>
      </c>
      <c r="D8749">
        <v>60880</v>
      </c>
    </row>
    <row r="8750" spans="1:4" x14ac:dyDescent="0.25">
      <c r="A8750">
        <v>19339.202819999999</v>
      </c>
      <c r="D8750">
        <v>22582</v>
      </c>
    </row>
    <row r="8751" spans="1:4" x14ac:dyDescent="0.25">
      <c r="A8751">
        <v>6872.0435120000002</v>
      </c>
      <c r="D8751">
        <v>0</v>
      </c>
    </row>
    <row r="8752" spans="1:4" x14ac:dyDescent="0.25">
      <c r="A8752">
        <v>7613.7060140000003</v>
      </c>
      <c r="D8752">
        <v>25944</v>
      </c>
    </row>
    <row r="8753" spans="1:4" x14ac:dyDescent="0.25">
      <c r="A8753">
        <v>6369.2623549999998</v>
      </c>
      <c r="D8753">
        <v>34498</v>
      </c>
    </row>
    <row r="8754" spans="1:4" x14ac:dyDescent="0.25">
      <c r="A8754">
        <v>14255.23041</v>
      </c>
      <c r="D8754">
        <v>31027</v>
      </c>
    </row>
    <row r="8755" spans="1:4" x14ac:dyDescent="0.25">
      <c r="A8755">
        <v>2469.0885060000001</v>
      </c>
      <c r="D8755">
        <v>0</v>
      </c>
    </row>
    <row r="8756" spans="1:4" x14ac:dyDescent="0.25">
      <c r="A8756">
        <v>3451.2510600000001</v>
      </c>
      <c r="D8756">
        <v>45609</v>
      </c>
    </row>
    <row r="8757" spans="1:4" x14ac:dyDescent="0.25">
      <c r="A8757">
        <v>13736.1325</v>
      </c>
      <c r="D8757">
        <v>16181</v>
      </c>
    </row>
    <row r="8758" spans="1:4" x14ac:dyDescent="0.25">
      <c r="A8758">
        <v>6360.6495329999998</v>
      </c>
      <c r="D8758">
        <v>41195</v>
      </c>
    </row>
    <row r="8759" spans="1:4" x14ac:dyDescent="0.25">
      <c r="A8759">
        <v>4770.9841459999998</v>
      </c>
      <c r="D8759">
        <v>76194</v>
      </c>
    </row>
    <row r="8760" spans="1:4" x14ac:dyDescent="0.25">
      <c r="A8760">
        <v>10296.996499999999</v>
      </c>
      <c r="D8760">
        <v>0</v>
      </c>
    </row>
    <row r="8761" spans="1:4" x14ac:dyDescent="0.25">
      <c r="A8761">
        <v>3237.9235450000001</v>
      </c>
      <c r="D8761">
        <v>60097</v>
      </c>
    </row>
    <row r="8762" spans="1:4" x14ac:dyDescent="0.25">
      <c r="A8762">
        <v>5254.0191420000001</v>
      </c>
      <c r="D8762">
        <v>95017</v>
      </c>
    </row>
    <row r="8763" spans="1:4" x14ac:dyDescent="0.25">
      <c r="A8763">
        <v>10129.50677</v>
      </c>
      <c r="D8763">
        <v>0</v>
      </c>
    </row>
    <row r="8764" spans="1:4" x14ac:dyDescent="0.25">
      <c r="A8764">
        <v>2228.5252380000002</v>
      </c>
      <c r="D8764">
        <v>0</v>
      </c>
    </row>
    <row r="8765" spans="1:4" x14ac:dyDescent="0.25">
      <c r="A8765">
        <v>16501.06524</v>
      </c>
      <c r="D8765">
        <v>83547</v>
      </c>
    </row>
    <row r="8766" spans="1:4" x14ac:dyDescent="0.25">
      <c r="A8766">
        <v>2178.5201910000001</v>
      </c>
      <c r="D8766">
        <v>0</v>
      </c>
    </row>
    <row r="8767" spans="1:4" x14ac:dyDescent="0.25">
      <c r="A8767">
        <v>14642.14003</v>
      </c>
      <c r="D8767">
        <v>57561</v>
      </c>
    </row>
    <row r="8768" spans="1:4" x14ac:dyDescent="0.25">
      <c r="A8768">
        <v>5049.7653090000003</v>
      </c>
      <c r="D8768">
        <v>10180</v>
      </c>
    </row>
    <row r="8769" spans="1:4" x14ac:dyDescent="0.25">
      <c r="A8769">
        <v>3544.541005</v>
      </c>
      <c r="D8769">
        <v>40658</v>
      </c>
    </row>
    <row r="8770" spans="1:4" x14ac:dyDescent="0.25">
      <c r="A8770">
        <v>3210.1362490000001</v>
      </c>
      <c r="D8770">
        <v>23554</v>
      </c>
    </row>
    <row r="8771" spans="1:4" x14ac:dyDescent="0.25">
      <c r="A8771">
        <v>4531.3662830000003</v>
      </c>
      <c r="D8771">
        <v>0</v>
      </c>
    </row>
    <row r="8772" spans="1:4" x14ac:dyDescent="0.25">
      <c r="A8772">
        <v>3373.8692139999998</v>
      </c>
      <c r="D8772">
        <v>28989</v>
      </c>
    </row>
    <row r="8773" spans="1:4" x14ac:dyDescent="0.25">
      <c r="A8773">
        <v>5451.8022870000004</v>
      </c>
      <c r="D8773">
        <v>55898</v>
      </c>
    </row>
    <row r="8774" spans="1:4" x14ac:dyDescent="0.25">
      <c r="A8774">
        <v>3045.0581299999999</v>
      </c>
      <c r="D8774">
        <v>53441</v>
      </c>
    </row>
    <row r="8775" spans="1:4" x14ac:dyDescent="0.25">
      <c r="A8775">
        <v>2715.6874299999999</v>
      </c>
      <c r="D8775">
        <v>20848</v>
      </c>
    </row>
    <row r="8776" spans="1:4" x14ac:dyDescent="0.25">
      <c r="A8776">
        <v>3802.994357</v>
      </c>
      <c r="D8776">
        <v>0</v>
      </c>
    </row>
    <row r="8777" spans="1:4" x14ac:dyDescent="0.25">
      <c r="A8777">
        <v>5498.9406790000003</v>
      </c>
      <c r="D8777">
        <v>22520</v>
      </c>
    </row>
    <row r="8778" spans="1:4" x14ac:dyDescent="0.25">
      <c r="A8778">
        <v>23990.147379999999</v>
      </c>
      <c r="D8778">
        <v>69781</v>
      </c>
    </row>
    <row r="8779" spans="1:4" x14ac:dyDescent="0.25">
      <c r="A8779">
        <v>7901.4273890000004</v>
      </c>
      <c r="D8779">
        <v>99711</v>
      </c>
    </row>
    <row r="8780" spans="1:4" x14ac:dyDescent="0.25">
      <c r="A8780">
        <v>8596.5676280000007</v>
      </c>
      <c r="D8780">
        <v>25785</v>
      </c>
    </row>
    <row r="8781" spans="1:4" x14ac:dyDescent="0.25">
      <c r="A8781">
        <v>3964.5279970000001</v>
      </c>
      <c r="D8781">
        <v>62638</v>
      </c>
    </row>
    <row r="8782" spans="1:4" x14ac:dyDescent="0.25">
      <c r="A8782">
        <v>8262.6292489999996</v>
      </c>
      <c r="D8782">
        <v>0</v>
      </c>
    </row>
    <row r="8783" spans="1:4" x14ac:dyDescent="0.25">
      <c r="A8783">
        <v>6676.7263139999995</v>
      </c>
      <c r="D8783">
        <v>56875</v>
      </c>
    </row>
    <row r="8784" spans="1:4" x14ac:dyDescent="0.25">
      <c r="A8784">
        <v>2750.8782839999999</v>
      </c>
      <c r="D8784">
        <v>93102</v>
      </c>
    </row>
    <row r="8785" spans="1:4" x14ac:dyDescent="0.25">
      <c r="A8785">
        <v>5495.1833219999999</v>
      </c>
      <c r="D8785">
        <v>25564</v>
      </c>
    </row>
    <row r="8786" spans="1:4" x14ac:dyDescent="0.25">
      <c r="A8786">
        <v>2471.278718</v>
      </c>
      <c r="D8786">
        <v>29918</v>
      </c>
    </row>
    <row r="8787" spans="1:4" x14ac:dyDescent="0.25">
      <c r="A8787">
        <v>4128.3858650000002</v>
      </c>
      <c r="D8787">
        <v>95891</v>
      </c>
    </row>
    <row r="8788" spans="1:4" x14ac:dyDescent="0.25">
      <c r="A8788">
        <v>15234.7459</v>
      </c>
      <c r="D8788">
        <v>72988</v>
      </c>
    </row>
    <row r="8789" spans="1:4" x14ac:dyDescent="0.25">
      <c r="A8789">
        <v>6366.2257749999999</v>
      </c>
      <c r="D8789">
        <v>44368</v>
      </c>
    </row>
    <row r="8790" spans="1:4" x14ac:dyDescent="0.25">
      <c r="A8790">
        <v>6575.4518840000001</v>
      </c>
      <c r="D8790">
        <v>84146</v>
      </c>
    </row>
    <row r="8791" spans="1:4" x14ac:dyDescent="0.25">
      <c r="A8791">
        <v>7425.2692440000001</v>
      </c>
      <c r="D8791">
        <v>36259</v>
      </c>
    </row>
    <row r="8792" spans="1:4" x14ac:dyDescent="0.25">
      <c r="A8792">
        <v>3924.4162769999998</v>
      </c>
      <c r="D8792">
        <v>56480</v>
      </c>
    </row>
    <row r="8793" spans="1:4" x14ac:dyDescent="0.25">
      <c r="A8793">
        <v>8660.8389740000002</v>
      </c>
      <c r="D8793">
        <v>79674</v>
      </c>
    </row>
    <row r="8794" spans="1:4" x14ac:dyDescent="0.25">
      <c r="A8794">
        <v>8130.6514470000002</v>
      </c>
      <c r="D8794">
        <v>61036</v>
      </c>
    </row>
    <row r="8795" spans="1:4" x14ac:dyDescent="0.25">
      <c r="A8795">
        <v>12751.27591</v>
      </c>
      <c r="D8795">
        <v>33235</v>
      </c>
    </row>
    <row r="8796" spans="1:4" x14ac:dyDescent="0.25">
      <c r="A8796">
        <v>4170.6873480000004</v>
      </c>
      <c r="D8796">
        <v>29462</v>
      </c>
    </row>
    <row r="8797" spans="1:4" x14ac:dyDescent="0.25">
      <c r="A8797">
        <v>6405.7389320000002</v>
      </c>
      <c r="D8797">
        <v>48131</v>
      </c>
    </row>
    <row r="8798" spans="1:4" x14ac:dyDescent="0.25">
      <c r="A8798">
        <v>3573.2918690000001</v>
      </c>
      <c r="D8798">
        <v>0</v>
      </c>
    </row>
    <row r="8799" spans="1:4" x14ac:dyDescent="0.25">
      <c r="A8799">
        <v>9095.0498680000001</v>
      </c>
      <c r="D8799">
        <v>37937</v>
      </c>
    </row>
    <row r="8800" spans="1:4" x14ac:dyDescent="0.25">
      <c r="A8800">
        <v>4794.1163280000001</v>
      </c>
      <c r="D8800">
        <v>70012</v>
      </c>
    </row>
    <row r="8801" spans="1:4" x14ac:dyDescent="0.25">
      <c r="A8801">
        <v>14435.673650000001</v>
      </c>
      <c r="D8801">
        <v>60880</v>
      </c>
    </row>
    <row r="8802" spans="1:4" x14ac:dyDescent="0.25">
      <c r="A8802">
        <v>8166.5122510000001</v>
      </c>
      <c r="D8802">
        <v>0</v>
      </c>
    </row>
    <row r="8803" spans="1:4" x14ac:dyDescent="0.25">
      <c r="A8803">
        <v>8807.6096579999994</v>
      </c>
      <c r="D8803">
        <v>59762</v>
      </c>
    </row>
    <row r="8804" spans="1:4" x14ac:dyDescent="0.25">
      <c r="A8804">
        <v>9061.6336499999998</v>
      </c>
      <c r="D8804">
        <v>0</v>
      </c>
    </row>
    <row r="8805" spans="1:4" x14ac:dyDescent="0.25">
      <c r="A8805">
        <v>8256.2978000000003</v>
      </c>
      <c r="D8805">
        <v>62902</v>
      </c>
    </row>
    <row r="8806" spans="1:4" x14ac:dyDescent="0.25">
      <c r="A8806">
        <v>19327.874059999998</v>
      </c>
      <c r="D8806">
        <v>57245</v>
      </c>
    </row>
    <row r="8807" spans="1:4" x14ac:dyDescent="0.25">
      <c r="A8807">
        <v>7050.9721659999996</v>
      </c>
      <c r="D8807">
        <v>39040</v>
      </c>
    </row>
    <row r="8808" spans="1:4" x14ac:dyDescent="0.25">
      <c r="A8808">
        <v>2409.7006999999999</v>
      </c>
      <c r="D8808">
        <v>0</v>
      </c>
    </row>
    <row r="8809" spans="1:4" x14ac:dyDescent="0.25">
      <c r="A8809">
        <v>5519.5130749999998</v>
      </c>
      <c r="D8809">
        <v>70914</v>
      </c>
    </row>
    <row r="8810" spans="1:4" x14ac:dyDescent="0.25">
      <c r="A8810">
        <v>10090.408079999999</v>
      </c>
      <c r="D8810">
        <v>97238</v>
      </c>
    </row>
    <row r="8811" spans="1:4" x14ac:dyDescent="0.25">
      <c r="A8811">
        <v>31316.613580000001</v>
      </c>
      <c r="D8811">
        <v>42522</v>
      </c>
    </row>
    <row r="8812" spans="1:4" x14ac:dyDescent="0.25">
      <c r="A8812">
        <v>2590.8401829999998</v>
      </c>
      <c r="D8812">
        <v>0</v>
      </c>
    </row>
    <row r="8813" spans="1:4" x14ac:dyDescent="0.25">
      <c r="A8813">
        <v>4957.1611999999996</v>
      </c>
      <c r="D8813">
        <v>0</v>
      </c>
    </row>
    <row r="8814" spans="1:4" x14ac:dyDescent="0.25">
      <c r="A8814">
        <v>4014.453113</v>
      </c>
      <c r="D8814">
        <v>37384</v>
      </c>
    </row>
    <row r="8815" spans="1:4" x14ac:dyDescent="0.25">
      <c r="A8815">
        <v>5601.1380609999997</v>
      </c>
      <c r="D8815">
        <v>42360</v>
      </c>
    </row>
    <row r="8816" spans="1:4" x14ac:dyDescent="0.25">
      <c r="A8816">
        <v>7370.6168399999997</v>
      </c>
      <c r="D8816">
        <v>67871</v>
      </c>
    </row>
    <row r="8817" spans="1:4" x14ac:dyDescent="0.25">
      <c r="A8817">
        <v>15503.72309</v>
      </c>
      <c r="D8817">
        <v>29932</v>
      </c>
    </row>
    <row r="8818" spans="1:4" x14ac:dyDescent="0.25">
      <c r="A8818">
        <v>5384.7318160000004</v>
      </c>
      <c r="D8818">
        <v>0</v>
      </c>
    </row>
    <row r="8819" spans="1:4" x14ac:dyDescent="0.25">
      <c r="A8819">
        <v>4050.2800569999999</v>
      </c>
      <c r="D8819">
        <v>82758</v>
      </c>
    </row>
    <row r="8820" spans="1:4" x14ac:dyDescent="0.25">
      <c r="A8820">
        <v>12765.777040000001</v>
      </c>
      <c r="D8820">
        <v>0</v>
      </c>
    </row>
    <row r="8821" spans="1:4" x14ac:dyDescent="0.25">
      <c r="A8821">
        <v>9159.0057710000001</v>
      </c>
      <c r="D8821">
        <v>96331</v>
      </c>
    </row>
    <row r="8822" spans="1:4" x14ac:dyDescent="0.25">
      <c r="A8822">
        <v>5325.7245409999996</v>
      </c>
      <c r="D8822">
        <v>0</v>
      </c>
    </row>
    <row r="8823" spans="1:4" x14ac:dyDescent="0.25">
      <c r="A8823">
        <v>11072.031929999999</v>
      </c>
      <c r="D8823">
        <v>58971</v>
      </c>
    </row>
    <row r="8824" spans="1:4" x14ac:dyDescent="0.25">
      <c r="A8824">
        <v>12851.42404</v>
      </c>
      <c r="D8824">
        <v>0</v>
      </c>
    </row>
    <row r="8825" spans="1:4" x14ac:dyDescent="0.25">
      <c r="A8825">
        <v>8607.4820710000004</v>
      </c>
      <c r="D8825">
        <v>0</v>
      </c>
    </row>
    <row r="8826" spans="1:4" x14ac:dyDescent="0.25">
      <c r="A8826">
        <v>4222.9776019999999</v>
      </c>
      <c r="D8826">
        <v>0</v>
      </c>
    </row>
    <row r="8827" spans="1:4" x14ac:dyDescent="0.25">
      <c r="A8827">
        <v>61134.683069999999</v>
      </c>
      <c r="D8827">
        <v>0</v>
      </c>
    </row>
    <row r="8828" spans="1:4" x14ac:dyDescent="0.25">
      <c r="A8828">
        <v>9368.2710299999999</v>
      </c>
      <c r="D8828">
        <v>44980</v>
      </c>
    </row>
    <row r="8829" spans="1:4" x14ac:dyDescent="0.25">
      <c r="A8829">
        <v>4365.256633</v>
      </c>
      <c r="D8829">
        <v>23566</v>
      </c>
    </row>
    <row r="8830" spans="1:4" x14ac:dyDescent="0.25">
      <c r="A8830">
        <v>3384.4684259999999</v>
      </c>
      <c r="D8830">
        <v>54603</v>
      </c>
    </row>
    <row r="8831" spans="1:4" x14ac:dyDescent="0.25">
      <c r="A8831">
        <v>2409.003095</v>
      </c>
      <c r="D8831">
        <v>0</v>
      </c>
    </row>
    <row r="8832" spans="1:4" x14ac:dyDescent="0.25">
      <c r="A8832">
        <v>7209.0883990000002</v>
      </c>
      <c r="D8832">
        <v>0</v>
      </c>
    </row>
    <row r="8833" spans="1:4" x14ac:dyDescent="0.25">
      <c r="A8833">
        <v>3875.5411410000002</v>
      </c>
      <c r="D8833">
        <v>0</v>
      </c>
    </row>
    <row r="8834" spans="1:4" x14ac:dyDescent="0.25">
      <c r="A8834">
        <v>2735.4692650000002</v>
      </c>
      <c r="D8834">
        <v>96314</v>
      </c>
    </row>
    <row r="8835" spans="1:4" x14ac:dyDescent="0.25">
      <c r="A8835">
        <v>3092.6327809999998</v>
      </c>
      <c r="D8835">
        <v>31168</v>
      </c>
    </row>
    <row r="8836" spans="1:4" x14ac:dyDescent="0.25">
      <c r="A8836">
        <v>5006.6095770000002</v>
      </c>
      <c r="D8836">
        <v>0</v>
      </c>
    </row>
    <row r="8837" spans="1:4" x14ac:dyDescent="0.25">
      <c r="A8837">
        <v>14382.564630000001</v>
      </c>
      <c r="D8837">
        <v>52174</v>
      </c>
    </row>
    <row r="8838" spans="1:4" x14ac:dyDescent="0.25">
      <c r="A8838">
        <v>2762.8013390000001</v>
      </c>
      <c r="D8838">
        <v>72335</v>
      </c>
    </row>
    <row r="8839" spans="1:4" x14ac:dyDescent="0.25">
      <c r="A8839">
        <v>3997.476302</v>
      </c>
      <c r="D8839">
        <v>0</v>
      </c>
    </row>
    <row r="8840" spans="1:4" x14ac:dyDescent="0.25">
      <c r="A8840">
        <v>5599.6685020000004</v>
      </c>
      <c r="D8840">
        <v>0</v>
      </c>
    </row>
    <row r="8841" spans="1:4" x14ac:dyDescent="0.25">
      <c r="A8841">
        <v>4974.801539</v>
      </c>
      <c r="D8841">
        <v>75644</v>
      </c>
    </row>
    <row r="8842" spans="1:4" x14ac:dyDescent="0.25">
      <c r="A8842">
        <v>3435.6491780000001</v>
      </c>
      <c r="D8842">
        <v>0</v>
      </c>
    </row>
    <row r="8843" spans="1:4" x14ac:dyDescent="0.25">
      <c r="A8843">
        <v>5574.6189009999998</v>
      </c>
      <c r="D8843">
        <v>20075</v>
      </c>
    </row>
    <row r="8844" spans="1:4" x14ac:dyDescent="0.25">
      <c r="A8844">
        <v>6889.5187610000003</v>
      </c>
      <c r="D8844">
        <v>33786</v>
      </c>
    </row>
    <row r="8845" spans="1:4" x14ac:dyDescent="0.25">
      <c r="A8845">
        <v>17497.522010000001</v>
      </c>
      <c r="D8845">
        <v>0</v>
      </c>
    </row>
    <row r="8846" spans="1:4" x14ac:dyDescent="0.25">
      <c r="A8846">
        <v>10986.22795</v>
      </c>
      <c r="D8846">
        <v>96721</v>
      </c>
    </row>
    <row r="8847" spans="1:4" x14ac:dyDescent="0.25">
      <c r="A8847">
        <v>5358.1633940000002</v>
      </c>
      <c r="D8847">
        <v>40833</v>
      </c>
    </row>
    <row r="8848" spans="1:4" x14ac:dyDescent="0.25">
      <c r="A8848">
        <v>8532.7182969999994</v>
      </c>
      <c r="D8848">
        <v>0</v>
      </c>
    </row>
    <row r="8849" spans="1:4" x14ac:dyDescent="0.25">
      <c r="A8849">
        <v>4634.7301969999999</v>
      </c>
      <c r="D8849">
        <v>0</v>
      </c>
    </row>
    <row r="8850" spans="1:4" x14ac:dyDescent="0.25">
      <c r="A8850">
        <v>8080.9480979999998</v>
      </c>
      <c r="D8850">
        <v>85210</v>
      </c>
    </row>
    <row r="8851" spans="1:4" x14ac:dyDescent="0.25">
      <c r="A8851">
        <v>5678.0501670000003</v>
      </c>
      <c r="D8851">
        <v>0</v>
      </c>
    </row>
    <row r="8852" spans="1:4" x14ac:dyDescent="0.25">
      <c r="A8852">
        <v>5243.5382579999996</v>
      </c>
      <c r="D8852">
        <v>44851</v>
      </c>
    </row>
    <row r="8853" spans="1:4" x14ac:dyDescent="0.25">
      <c r="A8853">
        <v>12263.10529</v>
      </c>
      <c r="D8853">
        <v>0</v>
      </c>
    </row>
    <row r="8854" spans="1:4" x14ac:dyDescent="0.25">
      <c r="A8854">
        <v>30859.36361</v>
      </c>
      <c r="D8854">
        <v>69872</v>
      </c>
    </row>
    <row r="8855" spans="1:4" x14ac:dyDescent="0.25">
      <c r="A8855">
        <v>16320.767159999999</v>
      </c>
      <c r="D8855">
        <v>0</v>
      </c>
    </row>
    <row r="8856" spans="1:4" x14ac:dyDescent="0.25">
      <c r="A8856">
        <v>13447.371569999999</v>
      </c>
      <c r="D8856">
        <v>26708</v>
      </c>
    </row>
    <row r="8857" spans="1:4" x14ac:dyDescent="0.25">
      <c r="A8857">
        <v>2722.2107070000002</v>
      </c>
      <c r="D8857">
        <v>17576</v>
      </c>
    </row>
    <row r="8858" spans="1:4" x14ac:dyDescent="0.25">
      <c r="A8858">
        <v>32317.032749999998</v>
      </c>
      <c r="D8858">
        <v>55475</v>
      </c>
    </row>
    <row r="8859" spans="1:4" x14ac:dyDescent="0.25">
      <c r="A8859">
        <v>7896.7064460000001</v>
      </c>
      <c r="D8859">
        <v>0</v>
      </c>
    </row>
    <row r="8860" spans="1:4" x14ac:dyDescent="0.25">
      <c r="A8860">
        <v>2820.7410049999999</v>
      </c>
      <c r="D8860">
        <v>35855</v>
      </c>
    </row>
    <row r="8861" spans="1:4" x14ac:dyDescent="0.25">
      <c r="A8861">
        <v>6904.0811119999998</v>
      </c>
      <c r="D8861">
        <v>0</v>
      </c>
    </row>
    <row r="8862" spans="1:4" x14ac:dyDescent="0.25">
      <c r="A8862">
        <v>7689.7142809999996</v>
      </c>
      <c r="D8862">
        <v>0</v>
      </c>
    </row>
    <row r="8863" spans="1:4" x14ac:dyDescent="0.25">
      <c r="A8863">
        <v>4821.2130120000002</v>
      </c>
      <c r="D8863">
        <v>63391</v>
      </c>
    </row>
    <row r="8864" spans="1:4" x14ac:dyDescent="0.25">
      <c r="A8864">
        <v>4077.5011639999998</v>
      </c>
      <c r="D8864">
        <v>53093</v>
      </c>
    </row>
    <row r="8865" spans="1:4" x14ac:dyDescent="0.25">
      <c r="A8865">
        <v>2888.853662</v>
      </c>
      <c r="D8865">
        <v>65412</v>
      </c>
    </row>
    <row r="8866" spans="1:4" x14ac:dyDescent="0.25">
      <c r="A8866">
        <v>3653.1260900000002</v>
      </c>
      <c r="D8866">
        <v>0</v>
      </c>
    </row>
    <row r="8867" spans="1:4" x14ac:dyDescent="0.25">
      <c r="A8867">
        <v>4836.747754</v>
      </c>
      <c r="D8867">
        <v>0</v>
      </c>
    </row>
    <row r="8868" spans="1:4" x14ac:dyDescent="0.25">
      <c r="A8868">
        <v>13009.18057</v>
      </c>
      <c r="D8868">
        <v>0</v>
      </c>
    </row>
    <row r="8869" spans="1:4" x14ac:dyDescent="0.25">
      <c r="A8869">
        <v>2612.528734</v>
      </c>
      <c r="D8869">
        <v>37073</v>
      </c>
    </row>
    <row r="8870" spans="1:4" x14ac:dyDescent="0.25">
      <c r="A8870">
        <v>25390.545460000001</v>
      </c>
      <c r="D8870">
        <v>19359</v>
      </c>
    </row>
    <row r="8871" spans="1:4" x14ac:dyDescent="0.25">
      <c r="A8871">
        <v>8901.0557239999998</v>
      </c>
      <c r="D8871">
        <v>46814</v>
      </c>
    </row>
    <row r="8872" spans="1:4" x14ac:dyDescent="0.25">
      <c r="A8872">
        <v>4704.1761310000002</v>
      </c>
      <c r="D8872">
        <v>0</v>
      </c>
    </row>
    <row r="8873" spans="1:4" x14ac:dyDescent="0.25">
      <c r="A8873">
        <v>6240.9035640000002</v>
      </c>
      <c r="D8873">
        <v>68332</v>
      </c>
    </row>
    <row r="8874" spans="1:4" x14ac:dyDescent="0.25">
      <c r="A8874">
        <v>8053.2688969999999</v>
      </c>
      <c r="D8874">
        <v>17301</v>
      </c>
    </row>
    <row r="8875" spans="1:4" x14ac:dyDescent="0.25">
      <c r="A8875">
        <v>5229.4457519999996</v>
      </c>
      <c r="D8875">
        <v>69545</v>
      </c>
    </row>
    <row r="8876" spans="1:4" x14ac:dyDescent="0.25">
      <c r="A8876">
        <v>5035.0352569999995</v>
      </c>
      <c r="D8876">
        <v>37405</v>
      </c>
    </row>
    <row r="8877" spans="1:4" x14ac:dyDescent="0.25">
      <c r="A8877">
        <v>5492.3884420000004</v>
      </c>
      <c r="D8877">
        <v>74271</v>
      </c>
    </row>
    <row r="8878" spans="1:4" x14ac:dyDescent="0.25">
      <c r="A8878">
        <v>2592.437797</v>
      </c>
      <c r="D8878">
        <v>72421</v>
      </c>
    </row>
    <row r="8879" spans="1:4" x14ac:dyDescent="0.25">
      <c r="A8879">
        <v>3657.5854490000002</v>
      </c>
      <c r="D8879">
        <v>62650</v>
      </c>
    </row>
    <row r="8880" spans="1:4" x14ac:dyDescent="0.25">
      <c r="A8880">
        <v>5319.3119129999995</v>
      </c>
      <c r="D8880">
        <v>37331</v>
      </c>
    </row>
    <row r="8881" spans="1:4" x14ac:dyDescent="0.25">
      <c r="A8881">
        <v>41787.903429999998</v>
      </c>
      <c r="D8881">
        <v>46587</v>
      </c>
    </row>
    <row r="8882" spans="1:4" x14ac:dyDescent="0.25">
      <c r="A8882">
        <v>5977.4104649999999</v>
      </c>
      <c r="D8882">
        <v>25320</v>
      </c>
    </row>
    <row r="8883" spans="1:4" x14ac:dyDescent="0.25">
      <c r="A8883">
        <v>9298.8870110000007</v>
      </c>
      <c r="D8883">
        <v>22094</v>
      </c>
    </row>
    <row r="8884" spans="1:4" x14ac:dyDescent="0.25">
      <c r="A8884">
        <v>20531.645339999999</v>
      </c>
      <c r="D8884">
        <v>12503</v>
      </c>
    </row>
    <row r="8885" spans="1:4" x14ac:dyDescent="0.25">
      <c r="A8885">
        <v>8725.2927670000008</v>
      </c>
      <c r="D8885">
        <v>69772</v>
      </c>
    </row>
    <row r="8886" spans="1:4" x14ac:dyDescent="0.25">
      <c r="A8886">
        <v>7687.2969869999997</v>
      </c>
      <c r="D8886">
        <v>0</v>
      </c>
    </row>
    <row r="8887" spans="1:4" x14ac:dyDescent="0.25">
      <c r="A8887">
        <v>9150.1375989999997</v>
      </c>
      <c r="D8887">
        <v>32370</v>
      </c>
    </row>
    <row r="8888" spans="1:4" x14ac:dyDescent="0.25">
      <c r="A8888">
        <v>20370.76787</v>
      </c>
      <c r="D8888">
        <v>0</v>
      </c>
    </row>
    <row r="8889" spans="1:4" x14ac:dyDescent="0.25">
      <c r="A8889">
        <v>2775.671887</v>
      </c>
      <c r="D8889">
        <v>38222</v>
      </c>
    </row>
    <row r="8890" spans="1:4" x14ac:dyDescent="0.25">
      <c r="A8890">
        <v>4384.3486830000002</v>
      </c>
      <c r="D8890">
        <v>32272</v>
      </c>
    </row>
    <row r="8891" spans="1:4" x14ac:dyDescent="0.25">
      <c r="A8891">
        <v>7712.0574829999996</v>
      </c>
      <c r="D8891">
        <v>27816</v>
      </c>
    </row>
    <row r="8892" spans="1:4" x14ac:dyDescent="0.25">
      <c r="A8892">
        <v>11472.237010000001</v>
      </c>
      <c r="D8892">
        <v>62134</v>
      </c>
    </row>
    <row r="8893" spans="1:4" x14ac:dyDescent="0.25">
      <c r="A8893">
        <v>4118.5885539999999</v>
      </c>
      <c r="D8893">
        <v>69379</v>
      </c>
    </row>
    <row r="8894" spans="1:4" x14ac:dyDescent="0.25">
      <c r="A8894">
        <v>3450.0738289999999</v>
      </c>
      <c r="D8894">
        <v>68082</v>
      </c>
    </row>
    <row r="8895" spans="1:4" x14ac:dyDescent="0.25">
      <c r="A8895">
        <v>2536.8853650000001</v>
      </c>
      <c r="D8895">
        <v>34653</v>
      </c>
    </row>
    <row r="8896" spans="1:4" x14ac:dyDescent="0.25">
      <c r="A8896">
        <v>7330.1902209999998</v>
      </c>
      <c r="D8896">
        <v>26906</v>
      </c>
    </row>
    <row r="8897" spans="1:4" x14ac:dyDescent="0.25">
      <c r="A8897">
        <v>8886.2964240000001</v>
      </c>
      <c r="D8897">
        <v>20903</v>
      </c>
    </row>
    <row r="8898" spans="1:4" x14ac:dyDescent="0.25">
      <c r="A8898">
        <v>3193.1561109999998</v>
      </c>
      <c r="D8898">
        <v>80580</v>
      </c>
    </row>
    <row r="8899" spans="1:4" x14ac:dyDescent="0.25">
      <c r="A8899">
        <v>2698.6933640000002</v>
      </c>
      <c r="D8899">
        <v>76025</v>
      </c>
    </row>
    <row r="8900" spans="1:4" x14ac:dyDescent="0.25">
      <c r="A8900">
        <v>42937.34691</v>
      </c>
      <c r="D8900">
        <v>64937</v>
      </c>
    </row>
    <row r="8901" spans="1:4" x14ac:dyDescent="0.25">
      <c r="A8901">
        <v>8151.7191089999997</v>
      </c>
      <c r="D8901">
        <v>0</v>
      </c>
    </row>
    <row r="8902" spans="1:4" x14ac:dyDescent="0.25">
      <c r="A8902">
        <v>8622.8353750000006</v>
      </c>
      <c r="D8902">
        <v>97361</v>
      </c>
    </row>
    <row r="8903" spans="1:4" x14ac:dyDescent="0.25">
      <c r="A8903">
        <v>2784.9112380000001</v>
      </c>
      <c r="D8903">
        <v>20814</v>
      </c>
    </row>
    <row r="8904" spans="1:4" x14ac:dyDescent="0.25">
      <c r="A8904">
        <v>30647.631249999999</v>
      </c>
      <c r="D8904">
        <v>0</v>
      </c>
    </row>
    <row r="8905" spans="1:4" x14ac:dyDescent="0.25">
      <c r="A8905">
        <v>8936.3703569999998</v>
      </c>
      <c r="D8905">
        <v>18141</v>
      </c>
    </row>
    <row r="8906" spans="1:4" x14ac:dyDescent="0.25">
      <c r="A8906">
        <v>6480.0999439999996</v>
      </c>
      <c r="D8906">
        <v>18820</v>
      </c>
    </row>
    <row r="8907" spans="1:4" x14ac:dyDescent="0.25">
      <c r="A8907">
        <v>2449.7896110000001</v>
      </c>
      <c r="D8907">
        <v>44662</v>
      </c>
    </row>
    <row r="8908" spans="1:4" x14ac:dyDescent="0.25">
      <c r="A8908">
        <v>10524.71154</v>
      </c>
      <c r="D8908">
        <v>40332</v>
      </c>
    </row>
    <row r="8909" spans="1:4" x14ac:dyDescent="0.25">
      <c r="A8909">
        <v>5314.9585360000001</v>
      </c>
      <c r="D8909">
        <v>66467</v>
      </c>
    </row>
    <row r="8910" spans="1:4" x14ac:dyDescent="0.25">
      <c r="A8910">
        <v>3522.4803729999999</v>
      </c>
      <c r="D8910">
        <v>90804</v>
      </c>
    </row>
    <row r="8911" spans="1:4" x14ac:dyDescent="0.25">
      <c r="A8911">
        <v>8132.7027889999999</v>
      </c>
      <c r="D8911">
        <v>36737</v>
      </c>
    </row>
    <row r="8912" spans="1:4" x14ac:dyDescent="0.25">
      <c r="A8912">
        <v>31758.353910000002</v>
      </c>
      <c r="D8912">
        <v>44207</v>
      </c>
    </row>
    <row r="8913" spans="1:4" x14ac:dyDescent="0.25">
      <c r="A8913">
        <v>19849.735089999998</v>
      </c>
      <c r="D8913">
        <v>0</v>
      </c>
    </row>
    <row r="8914" spans="1:4" x14ac:dyDescent="0.25">
      <c r="A8914">
        <v>4349.3087500000001</v>
      </c>
      <c r="D8914">
        <v>75648</v>
      </c>
    </row>
    <row r="8915" spans="1:4" x14ac:dyDescent="0.25">
      <c r="A8915">
        <v>20878.41013</v>
      </c>
      <c r="D8915">
        <v>50555</v>
      </c>
    </row>
    <row r="8916" spans="1:4" x14ac:dyDescent="0.25">
      <c r="A8916">
        <v>3528.0442520000001</v>
      </c>
      <c r="D8916">
        <v>31278</v>
      </c>
    </row>
    <row r="8917" spans="1:4" x14ac:dyDescent="0.25">
      <c r="A8917">
        <v>8703.7271270000001</v>
      </c>
      <c r="D8917">
        <v>61897</v>
      </c>
    </row>
    <row r="8918" spans="1:4" x14ac:dyDescent="0.25">
      <c r="A8918">
        <v>8383.6770450000004</v>
      </c>
      <c r="D8918">
        <v>68717</v>
      </c>
    </row>
    <row r="8919" spans="1:4" x14ac:dyDescent="0.25">
      <c r="A8919">
        <v>3540.2062310000001</v>
      </c>
      <c r="D8919">
        <v>62863</v>
      </c>
    </row>
    <row r="8920" spans="1:4" x14ac:dyDescent="0.25">
      <c r="A8920">
        <v>5379.482798</v>
      </c>
      <c r="D8920">
        <v>24702</v>
      </c>
    </row>
    <row r="8921" spans="1:4" x14ac:dyDescent="0.25">
      <c r="A8921">
        <v>2944.7805290000001</v>
      </c>
      <c r="D8921">
        <v>87274</v>
      </c>
    </row>
    <row r="8922" spans="1:4" x14ac:dyDescent="0.25">
      <c r="A8922">
        <v>8028.1798820000004</v>
      </c>
      <c r="D8922">
        <v>56482</v>
      </c>
    </row>
    <row r="8923" spans="1:4" x14ac:dyDescent="0.25">
      <c r="A8923">
        <v>7522.0682290000004</v>
      </c>
      <c r="D8923">
        <v>47727</v>
      </c>
    </row>
    <row r="8924" spans="1:4" x14ac:dyDescent="0.25">
      <c r="A8924">
        <v>9470.0631020000001</v>
      </c>
      <c r="D8924">
        <v>46530</v>
      </c>
    </row>
    <row r="8925" spans="1:4" x14ac:dyDescent="0.25">
      <c r="A8925">
        <v>6674.1776840000002</v>
      </c>
      <c r="D8925">
        <v>0</v>
      </c>
    </row>
    <row r="8926" spans="1:4" x14ac:dyDescent="0.25">
      <c r="A8926">
        <v>12694.888940000001</v>
      </c>
      <c r="D8926">
        <v>73274</v>
      </c>
    </row>
    <row r="8927" spans="1:4" x14ac:dyDescent="0.25">
      <c r="A8927">
        <v>3590.6936230000001</v>
      </c>
      <c r="D8927">
        <v>82918</v>
      </c>
    </row>
    <row r="8928" spans="1:4" x14ac:dyDescent="0.25">
      <c r="A8928">
        <v>3934.0994219999998</v>
      </c>
      <c r="D8928">
        <v>20920</v>
      </c>
    </row>
    <row r="8929" spans="1:4" x14ac:dyDescent="0.25">
      <c r="A8929">
        <v>11790.49617</v>
      </c>
      <c r="D8929">
        <v>25251</v>
      </c>
    </row>
    <row r="8930" spans="1:4" x14ac:dyDescent="0.25">
      <c r="A8930">
        <v>5267.7602569999999</v>
      </c>
      <c r="D8930">
        <v>39722</v>
      </c>
    </row>
    <row r="8931" spans="1:4" x14ac:dyDescent="0.25">
      <c r="A8931">
        <v>16468.220789999999</v>
      </c>
      <c r="D8931">
        <v>0</v>
      </c>
    </row>
    <row r="8932" spans="1:4" x14ac:dyDescent="0.25">
      <c r="A8932">
        <v>5745.9592400000001</v>
      </c>
      <c r="D8932">
        <v>51335</v>
      </c>
    </row>
    <row r="8933" spans="1:4" x14ac:dyDescent="0.25">
      <c r="A8933">
        <v>8845.1855329999999</v>
      </c>
      <c r="D8933">
        <v>45600</v>
      </c>
    </row>
    <row r="8934" spans="1:4" x14ac:dyDescent="0.25">
      <c r="A8934">
        <v>6570.9706050000004</v>
      </c>
      <c r="D8934">
        <v>52951</v>
      </c>
    </row>
    <row r="8935" spans="1:4" x14ac:dyDescent="0.25">
      <c r="A8935">
        <v>10212.019130000001</v>
      </c>
      <c r="D8935">
        <v>93920</v>
      </c>
    </row>
    <row r="8936" spans="1:4" x14ac:dyDescent="0.25">
      <c r="A8936">
        <v>2556.674379</v>
      </c>
      <c r="D8936">
        <v>0</v>
      </c>
    </row>
    <row r="8937" spans="1:4" x14ac:dyDescent="0.25">
      <c r="A8937">
        <v>15552.39651</v>
      </c>
      <c r="D8937">
        <v>0</v>
      </c>
    </row>
    <row r="8938" spans="1:4" x14ac:dyDescent="0.25">
      <c r="A8938">
        <v>4904.4627540000001</v>
      </c>
      <c r="D8938">
        <v>27593</v>
      </c>
    </row>
    <row r="8939" spans="1:4" x14ac:dyDescent="0.25">
      <c r="A8939">
        <v>13931.35067</v>
      </c>
      <c r="D8939">
        <v>37695</v>
      </c>
    </row>
    <row r="8940" spans="1:4" x14ac:dyDescent="0.25">
      <c r="A8940">
        <v>7756.4379209999997</v>
      </c>
      <c r="D8940">
        <v>97592</v>
      </c>
    </row>
    <row r="8941" spans="1:4" x14ac:dyDescent="0.25">
      <c r="A8941">
        <v>11232.982099999999</v>
      </c>
      <c r="D8941">
        <v>0</v>
      </c>
    </row>
    <row r="8942" spans="1:4" x14ac:dyDescent="0.25">
      <c r="A8942">
        <v>12487.58095</v>
      </c>
      <c r="D8942">
        <v>31283</v>
      </c>
    </row>
    <row r="8943" spans="1:4" x14ac:dyDescent="0.25">
      <c r="A8943">
        <v>17602.511460000002</v>
      </c>
      <c r="D8943">
        <v>0</v>
      </c>
    </row>
    <row r="8944" spans="1:4" x14ac:dyDescent="0.25">
      <c r="A8944">
        <v>13277.08425</v>
      </c>
      <c r="D8944">
        <v>96402</v>
      </c>
    </row>
    <row r="8945" spans="1:4" x14ac:dyDescent="0.25">
      <c r="A8945">
        <v>19337.901030000001</v>
      </c>
      <c r="D8945">
        <v>26488</v>
      </c>
    </row>
    <row r="8946" spans="1:4" x14ac:dyDescent="0.25">
      <c r="A8946">
        <v>4448.5645990000003</v>
      </c>
      <c r="D8946">
        <v>0</v>
      </c>
    </row>
    <row r="8947" spans="1:4" x14ac:dyDescent="0.25">
      <c r="A8947">
        <v>10732.50747</v>
      </c>
      <c r="D8947">
        <v>75728</v>
      </c>
    </row>
    <row r="8948" spans="1:4" x14ac:dyDescent="0.25">
      <c r="A8948">
        <v>7200.6648770000002</v>
      </c>
      <c r="D8948">
        <v>0</v>
      </c>
    </row>
    <row r="8949" spans="1:4" x14ac:dyDescent="0.25">
      <c r="A8949">
        <v>2864.8203060000001</v>
      </c>
      <c r="D8949">
        <v>0</v>
      </c>
    </row>
    <row r="8950" spans="1:4" x14ac:dyDescent="0.25">
      <c r="A8950">
        <v>5308.4344279999996</v>
      </c>
      <c r="D8950">
        <v>0</v>
      </c>
    </row>
    <row r="8951" spans="1:4" x14ac:dyDescent="0.25">
      <c r="A8951">
        <v>18321.244709999999</v>
      </c>
      <c r="D8951">
        <v>76726</v>
      </c>
    </row>
    <row r="8952" spans="1:4" x14ac:dyDescent="0.25">
      <c r="A8952">
        <v>4319.145955</v>
      </c>
      <c r="D8952">
        <v>11811</v>
      </c>
    </row>
    <row r="8953" spans="1:4" x14ac:dyDescent="0.25">
      <c r="A8953">
        <v>6556.0991979999999</v>
      </c>
      <c r="D8953">
        <v>0</v>
      </c>
    </row>
    <row r="8954" spans="1:4" x14ac:dyDescent="0.25">
      <c r="A8954">
        <v>5705.8991029999997</v>
      </c>
      <c r="D8954">
        <v>0</v>
      </c>
    </row>
    <row r="8955" spans="1:4" x14ac:dyDescent="0.25">
      <c r="A8955">
        <v>6656.1504699999996</v>
      </c>
      <c r="D8955">
        <v>26628</v>
      </c>
    </row>
    <row r="8956" spans="1:4" x14ac:dyDescent="0.25">
      <c r="A8956">
        <v>4905.3214820000003</v>
      </c>
      <c r="D8956">
        <v>46177</v>
      </c>
    </row>
    <row r="8957" spans="1:4" x14ac:dyDescent="0.25">
      <c r="A8957">
        <v>5620.587184</v>
      </c>
      <c r="D8957">
        <v>21142</v>
      </c>
    </row>
    <row r="8958" spans="1:4" x14ac:dyDescent="0.25">
      <c r="A8958">
        <v>8382.4783920000009</v>
      </c>
      <c r="D8958">
        <v>25998</v>
      </c>
    </row>
    <row r="8959" spans="1:4" x14ac:dyDescent="0.25">
      <c r="A8959">
        <v>2857.9927250000001</v>
      </c>
      <c r="D8959">
        <v>85300</v>
      </c>
    </row>
    <row r="8960" spans="1:4" x14ac:dyDescent="0.25">
      <c r="A8960">
        <v>4291.0564029999996</v>
      </c>
      <c r="D8960">
        <v>0</v>
      </c>
    </row>
    <row r="8961" spans="1:4" x14ac:dyDescent="0.25">
      <c r="A8961">
        <v>33288.161849999997</v>
      </c>
      <c r="D8961">
        <v>91541</v>
      </c>
    </row>
    <row r="8962" spans="1:4" x14ac:dyDescent="0.25">
      <c r="A8962">
        <v>4145.0234</v>
      </c>
      <c r="D8962">
        <v>0</v>
      </c>
    </row>
    <row r="8963" spans="1:4" x14ac:dyDescent="0.25">
      <c r="A8963">
        <v>4005.7206660000002</v>
      </c>
      <c r="D8963">
        <v>28987</v>
      </c>
    </row>
    <row r="8964" spans="1:4" x14ac:dyDescent="0.25">
      <c r="A8964">
        <v>16272.74322</v>
      </c>
      <c r="D8964">
        <v>83589</v>
      </c>
    </row>
    <row r="8965" spans="1:4" x14ac:dyDescent="0.25">
      <c r="A8965">
        <v>5143.8653610000001</v>
      </c>
      <c r="D8965">
        <v>0</v>
      </c>
    </row>
    <row r="8966" spans="1:4" x14ac:dyDescent="0.25">
      <c r="A8966">
        <v>26232.85024</v>
      </c>
      <c r="D8966">
        <v>35868</v>
      </c>
    </row>
    <row r="8967" spans="1:4" x14ac:dyDescent="0.25">
      <c r="A8967">
        <v>5100.0882009999996</v>
      </c>
      <c r="D8967">
        <v>0</v>
      </c>
    </row>
    <row r="8968" spans="1:4" x14ac:dyDescent="0.25">
      <c r="A8968">
        <v>2708.0193359999998</v>
      </c>
      <c r="D8968">
        <v>53807</v>
      </c>
    </row>
    <row r="8969" spans="1:4" x14ac:dyDescent="0.25">
      <c r="A8969">
        <v>30745.96199</v>
      </c>
      <c r="D8969">
        <v>0</v>
      </c>
    </row>
    <row r="8970" spans="1:4" x14ac:dyDescent="0.25">
      <c r="A8970">
        <v>4563.8726029999998</v>
      </c>
      <c r="D8970">
        <v>0</v>
      </c>
    </row>
    <row r="8971" spans="1:4" x14ac:dyDescent="0.25">
      <c r="A8971">
        <v>7442.5704470000001</v>
      </c>
      <c r="D8971">
        <v>57517</v>
      </c>
    </row>
    <row r="8972" spans="1:4" x14ac:dyDescent="0.25">
      <c r="A8972">
        <v>17636.42483</v>
      </c>
      <c r="D8972">
        <v>37109</v>
      </c>
    </row>
    <row r="8973" spans="1:4" x14ac:dyDescent="0.25">
      <c r="A8973">
        <v>8418.5737840000002</v>
      </c>
      <c r="D8973">
        <v>0</v>
      </c>
    </row>
    <row r="8974" spans="1:4" x14ac:dyDescent="0.25">
      <c r="A8974">
        <v>2486.4284069999999</v>
      </c>
      <c r="D8974">
        <v>0</v>
      </c>
    </row>
    <row r="8975" spans="1:4" x14ac:dyDescent="0.25">
      <c r="A8975">
        <v>2866.5953880000002</v>
      </c>
      <c r="D8975">
        <v>26924</v>
      </c>
    </row>
    <row r="8976" spans="1:4" x14ac:dyDescent="0.25">
      <c r="A8976">
        <v>6638.1222959999996</v>
      </c>
      <c r="D8976">
        <v>21586</v>
      </c>
    </row>
    <row r="8977" spans="1:4" x14ac:dyDescent="0.25">
      <c r="A8977">
        <v>2530.7051369999999</v>
      </c>
      <c r="D8977">
        <v>89451</v>
      </c>
    </row>
    <row r="8978" spans="1:4" x14ac:dyDescent="0.25">
      <c r="A8978">
        <v>5556.2822809999998</v>
      </c>
      <c r="D8978">
        <v>97424</v>
      </c>
    </row>
    <row r="8979" spans="1:4" x14ac:dyDescent="0.25">
      <c r="A8979">
        <v>6264.6336000000001</v>
      </c>
      <c r="D8979">
        <v>0</v>
      </c>
    </row>
    <row r="8980" spans="1:4" x14ac:dyDescent="0.25">
      <c r="A8980">
        <v>5639.4021409999996</v>
      </c>
      <c r="D8980">
        <v>24636</v>
      </c>
    </row>
    <row r="8981" spans="1:4" x14ac:dyDescent="0.25">
      <c r="A8981">
        <v>3903.383926</v>
      </c>
      <c r="D8981">
        <v>0</v>
      </c>
    </row>
    <row r="8982" spans="1:4" x14ac:dyDescent="0.25">
      <c r="A8982">
        <v>3919.3667220000002</v>
      </c>
      <c r="D8982">
        <v>66676</v>
      </c>
    </row>
    <row r="8983" spans="1:4" x14ac:dyDescent="0.25">
      <c r="A8983">
        <v>2566.7822780000001</v>
      </c>
      <c r="D8983">
        <v>21375</v>
      </c>
    </row>
    <row r="8984" spans="1:4" x14ac:dyDescent="0.25">
      <c r="A8984">
        <v>2837.007353</v>
      </c>
      <c r="D8984">
        <v>41408</v>
      </c>
    </row>
    <row r="8985" spans="1:4" x14ac:dyDescent="0.25">
      <c r="A8985">
        <v>12741.847540000001</v>
      </c>
      <c r="D8985">
        <v>73054</v>
      </c>
    </row>
    <row r="8986" spans="1:4" x14ac:dyDescent="0.25">
      <c r="A8986">
        <v>8888.8868259999999</v>
      </c>
      <c r="D8986">
        <v>77104</v>
      </c>
    </row>
    <row r="8987" spans="1:4" x14ac:dyDescent="0.25">
      <c r="A8987">
        <v>4903.1311850000002</v>
      </c>
      <c r="D8987">
        <v>0</v>
      </c>
    </row>
    <row r="8988" spans="1:4" x14ac:dyDescent="0.25">
      <c r="A8988">
        <v>2600.002868</v>
      </c>
      <c r="D8988">
        <v>72766</v>
      </c>
    </row>
    <row r="8989" spans="1:4" x14ac:dyDescent="0.25">
      <c r="A8989">
        <v>4341.3635549999999</v>
      </c>
      <c r="D8989">
        <v>23352</v>
      </c>
    </row>
    <row r="8990" spans="1:4" x14ac:dyDescent="0.25">
      <c r="A8990">
        <v>4298.6645420000004</v>
      </c>
      <c r="D8990">
        <v>76778</v>
      </c>
    </row>
    <row r="8991" spans="1:4" x14ac:dyDescent="0.25">
      <c r="A8991">
        <v>2698.048753</v>
      </c>
      <c r="D8991">
        <v>40154</v>
      </c>
    </row>
    <row r="8992" spans="1:4" x14ac:dyDescent="0.25">
      <c r="A8992">
        <v>5382.7618009999997</v>
      </c>
      <c r="D8992">
        <v>74888</v>
      </c>
    </row>
    <row r="8993" spans="1:4" x14ac:dyDescent="0.25">
      <c r="A8993">
        <v>5732.6866419999997</v>
      </c>
      <c r="D8993">
        <v>39337</v>
      </c>
    </row>
    <row r="8994" spans="1:4" x14ac:dyDescent="0.25">
      <c r="A8994">
        <v>7089.0460709999998</v>
      </c>
      <c r="D8994">
        <v>28121</v>
      </c>
    </row>
    <row r="8995" spans="1:4" x14ac:dyDescent="0.25">
      <c r="A8995">
        <v>8302.3211680000004</v>
      </c>
      <c r="D8995">
        <v>78032</v>
      </c>
    </row>
    <row r="8996" spans="1:4" x14ac:dyDescent="0.25">
      <c r="A8996">
        <v>5671.0946700000004</v>
      </c>
      <c r="D8996">
        <v>69668</v>
      </c>
    </row>
    <row r="8997" spans="1:4" x14ac:dyDescent="0.25">
      <c r="A8997">
        <v>3371.5284750000001</v>
      </c>
      <c r="D8997">
        <v>0</v>
      </c>
    </row>
    <row r="8998" spans="1:4" x14ac:dyDescent="0.25">
      <c r="A8998">
        <v>18939.50603</v>
      </c>
      <c r="D8998">
        <v>21911</v>
      </c>
    </row>
    <row r="8999" spans="1:4" x14ac:dyDescent="0.25">
      <c r="A8999">
        <v>2670.6359900000002</v>
      </c>
      <c r="D8999">
        <v>52572</v>
      </c>
    </row>
    <row r="9000" spans="1:4" x14ac:dyDescent="0.25">
      <c r="A9000">
        <v>14031.704680000001</v>
      </c>
      <c r="D9000">
        <v>91061</v>
      </c>
    </row>
    <row r="9001" spans="1:4" x14ac:dyDescent="0.25">
      <c r="A9001">
        <v>8314.306568</v>
      </c>
      <c r="D9001">
        <v>40447</v>
      </c>
    </row>
    <row r="9002" spans="1:4" x14ac:dyDescent="0.25">
      <c r="A9002">
        <v>7126.2639630000003</v>
      </c>
      <c r="D9002">
        <v>22490</v>
      </c>
    </row>
    <row r="9003" spans="1:4" x14ac:dyDescent="0.25">
      <c r="A9003">
        <v>27430.144680000001</v>
      </c>
      <c r="D9003">
        <v>49331</v>
      </c>
    </row>
    <row r="9004" spans="1:4" x14ac:dyDescent="0.25">
      <c r="A9004">
        <v>7019.1771859999999</v>
      </c>
      <c r="D9004">
        <v>26806</v>
      </c>
    </row>
    <row r="9005" spans="1:4" x14ac:dyDescent="0.25">
      <c r="A9005">
        <v>24826.89127</v>
      </c>
      <c r="D9005">
        <v>67572</v>
      </c>
    </row>
    <row r="9006" spans="1:4" x14ac:dyDescent="0.25">
      <c r="A9006">
        <v>3351.2134649999998</v>
      </c>
      <c r="D9006">
        <v>90213</v>
      </c>
    </row>
    <row r="9007" spans="1:4" x14ac:dyDescent="0.25">
      <c r="A9007">
        <v>4437.8420560000004</v>
      </c>
      <c r="D9007">
        <v>22768</v>
      </c>
    </row>
    <row r="9008" spans="1:4" x14ac:dyDescent="0.25">
      <c r="A9008">
        <v>5187.6539929999999</v>
      </c>
      <c r="D9008">
        <v>80521</v>
      </c>
    </row>
    <row r="9009" spans="1:4" x14ac:dyDescent="0.25">
      <c r="A9009">
        <v>4584.1370630000001</v>
      </c>
      <c r="D9009">
        <v>85245</v>
      </c>
    </row>
    <row r="9010" spans="1:4" x14ac:dyDescent="0.25">
      <c r="A9010">
        <v>5945.6168859999998</v>
      </c>
      <c r="D9010">
        <v>65602</v>
      </c>
    </row>
    <row r="9011" spans="1:4" x14ac:dyDescent="0.25">
      <c r="A9011">
        <v>4785.9093130000001</v>
      </c>
      <c r="D9011">
        <v>0</v>
      </c>
    </row>
    <row r="9012" spans="1:4" x14ac:dyDescent="0.25">
      <c r="A9012">
        <v>7275.8945359999998</v>
      </c>
      <c r="D9012">
        <v>0</v>
      </c>
    </row>
    <row r="9013" spans="1:4" x14ac:dyDescent="0.25">
      <c r="A9013">
        <v>4940.9409429999996</v>
      </c>
      <c r="D9013">
        <v>0</v>
      </c>
    </row>
    <row r="9014" spans="1:4" x14ac:dyDescent="0.25">
      <c r="A9014">
        <v>18635.90451</v>
      </c>
      <c r="D9014">
        <v>11656</v>
      </c>
    </row>
    <row r="9015" spans="1:4" x14ac:dyDescent="0.25">
      <c r="A9015">
        <v>7507.4553720000004</v>
      </c>
      <c r="D9015">
        <v>60920</v>
      </c>
    </row>
    <row r="9016" spans="1:4" x14ac:dyDescent="0.25">
      <c r="A9016">
        <v>2130.35457</v>
      </c>
      <c r="D9016">
        <v>0</v>
      </c>
    </row>
    <row r="9017" spans="1:4" x14ac:dyDescent="0.25">
      <c r="A9017">
        <v>2907.4360299999998</v>
      </c>
      <c r="D9017">
        <v>52216</v>
      </c>
    </row>
    <row r="9018" spans="1:4" x14ac:dyDescent="0.25">
      <c r="A9018">
        <v>4916.4055520000002</v>
      </c>
      <c r="D9018">
        <v>0</v>
      </c>
    </row>
    <row r="9019" spans="1:4" x14ac:dyDescent="0.25">
      <c r="A9019">
        <v>5067.5147989999996</v>
      </c>
      <c r="D9019">
        <v>74919</v>
      </c>
    </row>
    <row r="9020" spans="1:4" x14ac:dyDescent="0.25">
      <c r="A9020">
        <v>7822.3041510000003</v>
      </c>
      <c r="D9020">
        <v>33963</v>
      </c>
    </row>
    <row r="9021" spans="1:4" x14ac:dyDescent="0.25">
      <c r="A9021">
        <v>2897.2785349999999</v>
      </c>
      <c r="D9021">
        <v>75041</v>
      </c>
    </row>
    <row r="9022" spans="1:4" x14ac:dyDescent="0.25">
      <c r="A9022">
        <v>18882.636989999999</v>
      </c>
      <c r="D9022">
        <v>24054</v>
      </c>
    </row>
    <row r="9023" spans="1:4" x14ac:dyDescent="0.25">
      <c r="A9023">
        <v>6273.9118740000004</v>
      </c>
      <c r="D9023">
        <v>18577</v>
      </c>
    </row>
    <row r="9024" spans="1:4" x14ac:dyDescent="0.25">
      <c r="A9024">
        <v>7614.8300650000001</v>
      </c>
      <c r="D9024">
        <v>35045</v>
      </c>
    </row>
    <row r="9025" spans="1:4" x14ac:dyDescent="0.25">
      <c r="A9025">
        <v>2117.9891469999998</v>
      </c>
      <c r="D9025">
        <v>0</v>
      </c>
    </row>
    <row r="9026" spans="1:4" x14ac:dyDescent="0.25">
      <c r="A9026">
        <v>2290.6811710000002</v>
      </c>
      <c r="D9026">
        <v>0</v>
      </c>
    </row>
    <row r="9027" spans="1:4" x14ac:dyDescent="0.25">
      <c r="A9027">
        <v>6521.368813</v>
      </c>
      <c r="D9027">
        <v>72608</v>
      </c>
    </row>
    <row r="9028" spans="1:4" x14ac:dyDescent="0.25">
      <c r="A9028">
        <v>16909.927670000001</v>
      </c>
      <c r="D9028">
        <v>65620</v>
      </c>
    </row>
    <row r="9029" spans="1:4" x14ac:dyDescent="0.25">
      <c r="A9029">
        <v>5709.3587090000001</v>
      </c>
      <c r="D9029">
        <v>75650</v>
      </c>
    </row>
    <row r="9030" spans="1:4" x14ac:dyDescent="0.25">
      <c r="A9030">
        <v>2627.8314719999998</v>
      </c>
      <c r="D9030">
        <v>31964</v>
      </c>
    </row>
    <row r="9031" spans="1:4" x14ac:dyDescent="0.25">
      <c r="A9031">
        <v>3600.9343260000001</v>
      </c>
      <c r="D9031">
        <v>25147</v>
      </c>
    </row>
    <row r="9032" spans="1:4" x14ac:dyDescent="0.25">
      <c r="A9032">
        <v>6111.0532439999997</v>
      </c>
      <c r="D9032">
        <v>22944</v>
      </c>
    </row>
    <row r="9033" spans="1:4" x14ac:dyDescent="0.25">
      <c r="A9033">
        <v>2933.4980519999999</v>
      </c>
      <c r="D9033">
        <v>0</v>
      </c>
    </row>
    <row r="9034" spans="1:4" x14ac:dyDescent="0.25">
      <c r="A9034">
        <v>4325.4912219999997</v>
      </c>
      <c r="D9034">
        <v>94242</v>
      </c>
    </row>
    <row r="9035" spans="1:4" x14ac:dyDescent="0.25">
      <c r="A9035">
        <v>4665.2450470000003</v>
      </c>
      <c r="D9035">
        <v>0</v>
      </c>
    </row>
    <row r="9036" spans="1:4" x14ac:dyDescent="0.25">
      <c r="A9036">
        <v>43019.012779999997</v>
      </c>
      <c r="D9036">
        <v>0</v>
      </c>
    </row>
    <row r="9037" spans="1:4" x14ac:dyDescent="0.25">
      <c r="A9037">
        <v>7482.8510409999999</v>
      </c>
      <c r="D9037">
        <v>0</v>
      </c>
    </row>
    <row r="9038" spans="1:4" x14ac:dyDescent="0.25">
      <c r="A9038">
        <v>4929.5496990000001</v>
      </c>
      <c r="D9038">
        <v>25632</v>
      </c>
    </row>
    <row r="9039" spans="1:4" x14ac:dyDescent="0.25">
      <c r="A9039">
        <v>2537.6675110000001</v>
      </c>
      <c r="D9039">
        <v>0</v>
      </c>
    </row>
    <row r="9040" spans="1:4" x14ac:dyDescent="0.25">
      <c r="A9040">
        <v>5322.2916880000002</v>
      </c>
      <c r="D9040">
        <v>33681</v>
      </c>
    </row>
    <row r="9041" spans="1:4" x14ac:dyDescent="0.25">
      <c r="A9041">
        <v>25093.570370000001</v>
      </c>
      <c r="D9041">
        <v>36007</v>
      </c>
    </row>
    <row r="9042" spans="1:4" x14ac:dyDescent="0.25">
      <c r="A9042">
        <v>2656.8466480000002</v>
      </c>
      <c r="D9042">
        <v>18834</v>
      </c>
    </row>
    <row r="9043" spans="1:4" x14ac:dyDescent="0.25">
      <c r="A9043">
        <v>11073.10572</v>
      </c>
      <c r="D9043">
        <v>82807</v>
      </c>
    </row>
    <row r="9044" spans="1:4" x14ac:dyDescent="0.25">
      <c r="A9044">
        <v>2499.4699139999998</v>
      </c>
      <c r="D9044">
        <v>72021</v>
      </c>
    </row>
    <row r="9045" spans="1:4" x14ac:dyDescent="0.25">
      <c r="A9045">
        <v>5386.5125850000004</v>
      </c>
      <c r="D9045">
        <v>41228</v>
      </c>
    </row>
    <row r="9046" spans="1:4" x14ac:dyDescent="0.25">
      <c r="A9046">
        <v>6656.2006780000002</v>
      </c>
      <c r="D9046">
        <v>39834</v>
      </c>
    </row>
    <row r="9047" spans="1:4" x14ac:dyDescent="0.25">
      <c r="A9047">
        <v>2702.6923350000002</v>
      </c>
      <c r="D9047">
        <v>22415</v>
      </c>
    </row>
    <row r="9048" spans="1:4" x14ac:dyDescent="0.25">
      <c r="A9048">
        <v>2567.3467390000001</v>
      </c>
      <c r="D9048">
        <v>61900</v>
      </c>
    </row>
    <row r="9049" spans="1:4" x14ac:dyDescent="0.25">
      <c r="A9049">
        <v>2776.7483419999999</v>
      </c>
      <c r="D9049">
        <v>30893</v>
      </c>
    </row>
    <row r="9050" spans="1:4" x14ac:dyDescent="0.25">
      <c r="A9050">
        <v>9065.2592600000007</v>
      </c>
      <c r="D9050">
        <v>40006</v>
      </c>
    </row>
    <row r="9051" spans="1:4" x14ac:dyDescent="0.25">
      <c r="A9051">
        <v>32104.699570000001</v>
      </c>
      <c r="D9051">
        <v>89546</v>
      </c>
    </row>
    <row r="9052" spans="1:4" x14ac:dyDescent="0.25">
      <c r="A9052">
        <v>18677.852480000001</v>
      </c>
      <c r="D9052">
        <v>0</v>
      </c>
    </row>
    <row r="9053" spans="1:4" x14ac:dyDescent="0.25">
      <c r="A9053">
        <v>2982.1967020000002</v>
      </c>
      <c r="D9053">
        <v>79523</v>
      </c>
    </row>
    <row r="9054" spans="1:4" x14ac:dyDescent="0.25">
      <c r="A9054">
        <v>2736.3526630000001</v>
      </c>
      <c r="D9054">
        <v>17533</v>
      </c>
    </row>
    <row r="9055" spans="1:4" x14ac:dyDescent="0.25">
      <c r="A9055">
        <v>8996.7740749999994</v>
      </c>
      <c r="D9055">
        <v>49706</v>
      </c>
    </row>
    <row r="9056" spans="1:4" x14ac:dyDescent="0.25">
      <c r="A9056">
        <v>5850.4513859999997</v>
      </c>
      <c r="D9056">
        <v>24317</v>
      </c>
    </row>
    <row r="9057" spans="1:4" x14ac:dyDescent="0.25">
      <c r="A9057">
        <v>5843.614767</v>
      </c>
      <c r="D9057">
        <v>77498</v>
      </c>
    </row>
    <row r="9058" spans="1:4" x14ac:dyDescent="0.25">
      <c r="A9058">
        <v>4015.4008680000002</v>
      </c>
      <c r="D9058">
        <v>28088</v>
      </c>
    </row>
    <row r="9059" spans="1:4" x14ac:dyDescent="0.25">
      <c r="A9059">
        <v>10781.61334</v>
      </c>
      <c r="D9059">
        <v>73026</v>
      </c>
    </row>
    <row r="9060" spans="1:4" x14ac:dyDescent="0.25">
      <c r="A9060">
        <v>18484.808580000001</v>
      </c>
      <c r="D9060">
        <v>36153</v>
      </c>
    </row>
    <row r="9061" spans="1:4" x14ac:dyDescent="0.25">
      <c r="A9061">
        <v>9191.7335490000005</v>
      </c>
      <c r="D9061">
        <v>23823</v>
      </c>
    </row>
    <row r="9062" spans="1:4" x14ac:dyDescent="0.25">
      <c r="A9062">
        <v>4711.038869</v>
      </c>
      <c r="D9062">
        <v>24843</v>
      </c>
    </row>
    <row r="9063" spans="1:4" x14ac:dyDescent="0.25">
      <c r="A9063">
        <v>7634.8552870000003</v>
      </c>
      <c r="D9063">
        <v>0</v>
      </c>
    </row>
    <row r="9064" spans="1:4" x14ac:dyDescent="0.25">
      <c r="A9064">
        <v>30205.01297</v>
      </c>
      <c r="D9064">
        <v>0</v>
      </c>
    </row>
    <row r="9065" spans="1:4" x14ac:dyDescent="0.25">
      <c r="A9065">
        <v>12280.766610000001</v>
      </c>
      <c r="D9065">
        <v>88340</v>
      </c>
    </row>
    <row r="9066" spans="1:4" x14ac:dyDescent="0.25">
      <c r="A9066">
        <v>2980.010499</v>
      </c>
      <c r="D9066">
        <v>13535</v>
      </c>
    </row>
    <row r="9067" spans="1:4" x14ac:dyDescent="0.25">
      <c r="A9067">
        <v>17223.065910000001</v>
      </c>
      <c r="D9067">
        <v>22346</v>
      </c>
    </row>
    <row r="9068" spans="1:4" x14ac:dyDescent="0.25">
      <c r="A9068">
        <v>12298.686299999999</v>
      </c>
      <c r="D9068">
        <v>17101</v>
      </c>
    </row>
    <row r="9069" spans="1:4" x14ac:dyDescent="0.25">
      <c r="A9069">
        <v>2843.1490610000001</v>
      </c>
      <c r="D9069">
        <v>0</v>
      </c>
    </row>
    <row r="9070" spans="1:4" x14ac:dyDescent="0.25">
      <c r="A9070">
        <v>9498.4734719999997</v>
      </c>
      <c r="D9070">
        <v>0</v>
      </c>
    </row>
    <row r="9071" spans="1:4" x14ac:dyDescent="0.25">
      <c r="A9071">
        <v>2224.555883</v>
      </c>
      <c r="D9071">
        <v>0</v>
      </c>
    </row>
    <row r="9072" spans="1:4" x14ac:dyDescent="0.25">
      <c r="A9072">
        <v>7506.9648159999997</v>
      </c>
      <c r="D9072">
        <v>0</v>
      </c>
    </row>
    <row r="9073" spans="1:4" x14ac:dyDescent="0.25">
      <c r="A9073">
        <v>5608.8191889999998</v>
      </c>
      <c r="D9073">
        <v>28483</v>
      </c>
    </row>
    <row r="9074" spans="1:4" x14ac:dyDescent="0.25">
      <c r="A9074">
        <v>2700.676449</v>
      </c>
      <c r="D9074">
        <v>89362</v>
      </c>
    </row>
    <row r="9075" spans="1:4" x14ac:dyDescent="0.25">
      <c r="A9075">
        <v>4130.3829539999997</v>
      </c>
      <c r="D9075">
        <v>0</v>
      </c>
    </row>
    <row r="9076" spans="1:4" x14ac:dyDescent="0.25">
      <c r="A9076">
        <v>2966.9442640000002</v>
      </c>
      <c r="D9076">
        <v>0</v>
      </c>
    </row>
    <row r="9077" spans="1:4" x14ac:dyDescent="0.25">
      <c r="A9077">
        <v>9594.2488979999998</v>
      </c>
      <c r="D9077">
        <v>27443</v>
      </c>
    </row>
    <row r="9078" spans="1:4" x14ac:dyDescent="0.25">
      <c r="A9078">
        <v>6761.1072679999997</v>
      </c>
      <c r="D9078">
        <v>70829</v>
      </c>
    </row>
    <row r="9079" spans="1:4" x14ac:dyDescent="0.25">
      <c r="A9079">
        <v>5747.2683470000002</v>
      </c>
      <c r="D9079">
        <v>23504</v>
      </c>
    </row>
    <row r="9080" spans="1:4" x14ac:dyDescent="0.25">
      <c r="A9080">
        <v>5048.5120370000004</v>
      </c>
      <c r="D9080">
        <v>0</v>
      </c>
    </row>
    <row r="9081" spans="1:4" x14ac:dyDescent="0.25">
      <c r="A9081">
        <v>5714.5622919999996</v>
      </c>
      <c r="D9081">
        <v>74905</v>
      </c>
    </row>
    <row r="9082" spans="1:4" x14ac:dyDescent="0.25">
      <c r="A9082">
        <v>2230.275142</v>
      </c>
      <c r="D9082">
        <v>0</v>
      </c>
    </row>
    <row r="9083" spans="1:4" x14ac:dyDescent="0.25">
      <c r="A9083">
        <v>7228.0053859999998</v>
      </c>
      <c r="D9083">
        <v>25926</v>
      </c>
    </row>
    <row r="9084" spans="1:4" x14ac:dyDescent="0.25">
      <c r="A9084">
        <v>4392.9825380000002</v>
      </c>
      <c r="D9084">
        <v>33640</v>
      </c>
    </row>
    <row r="9085" spans="1:4" x14ac:dyDescent="0.25">
      <c r="A9085">
        <v>3593.1264500000002</v>
      </c>
      <c r="D9085">
        <v>18213</v>
      </c>
    </row>
    <row r="9086" spans="1:4" x14ac:dyDescent="0.25">
      <c r="A9086">
        <v>6679.1396059999997</v>
      </c>
      <c r="D9086">
        <v>0</v>
      </c>
    </row>
    <row r="9087" spans="1:4" x14ac:dyDescent="0.25">
      <c r="A9087">
        <v>4146.409412</v>
      </c>
      <c r="D9087">
        <v>0</v>
      </c>
    </row>
    <row r="9088" spans="1:4" x14ac:dyDescent="0.25">
      <c r="A9088">
        <v>3694.6470810000001</v>
      </c>
      <c r="D9088">
        <v>0</v>
      </c>
    </row>
    <row r="9089" spans="1:4" x14ac:dyDescent="0.25">
      <c r="A9089">
        <v>4781.8210339999996</v>
      </c>
      <c r="D9089">
        <v>30361</v>
      </c>
    </row>
    <row r="9090" spans="1:4" x14ac:dyDescent="0.25">
      <c r="A9090">
        <v>3885.4564009999999</v>
      </c>
      <c r="D9090">
        <v>0</v>
      </c>
    </row>
    <row r="9091" spans="1:4" x14ac:dyDescent="0.25">
      <c r="A9091">
        <v>4737.4114550000004</v>
      </c>
      <c r="D9091">
        <v>0</v>
      </c>
    </row>
    <row r="9092" spans="1:4" x14ac:dyDescent="0.25">
      <c r="A9092">
        <v>9410.6701290000001</v>
      </c>
      <c r="D9092">
        <v>96060</v>
      </c>
    </row>
    <row r="9093" spans="1:4" x14ac:dyDescent="0.25">
      <c r="A9093">
        <v>5878.4474280000004</v>
      </c>
      <c r="D9093">
        <v>25398</v>
      </c>
    </row>
    <row r="9094" spans="1:4" x14ac:dyDescent="0.25">
      <c r="A9094">
        <v>4547.3218230000002</v>
      </c>
      <c r="D9094">
        <v>29031</v>
      </c>
    </row>
    <row r="9095" spans="1:4" x14ac:dyDescent="0.25">
      <c r="A9095">
        <v>5926.38544</v>
      </c>
      <c r="D9095">
        <v>92949</v>
      </c>
    </row>
    <row r="9096" spans="1:4" x14ac:dyDescent="0.25">
      <c r="A9096">
        <v>4873.6726820000003</v>
      </c>
      <c r="D9096">
        <v>0</v>
      </c>
    </row>
    <row r="9097" spans="1:4" x14ac:dyDescent="0.25">
      <c r="A9097">
        <v>2580.8498989999998</v>
      </c>
      <c r="D9097">
        <v>46900</v>
      </c>
    </row>
    <row r="9098" spans="1:4" x14ac:dyDescent="0.25">
      <c r="A9098">
        <v>7083.6422050000001</v>
      </c>
      <c r="D9098">
        <v>97024</v>
      </c>
    </row>
    <row r="9099" spans="1:4" x14ac:dyDescent="0.25">
      <c r="A9099">
        <v>30104.519690000001</v>
      </c>
      <c r="D9099">
        <v>0</v>
      </c>
    </row>
    <row r="9100" spans="1:4" x14ac:dyDescent="0.25">
      <c r="A9100">
        <v>4148.5702849999998</v>
      </c>
      <c r="D9100">
        <v>61896</v>
      </c>
    </row>
    <row r="9101" spans="1:4" x14ac:dyDescent="0.25">
      <c r="A9101">
        <v>2518.7435439999999</v>
      </c>
      <c r="D9101">
        <v>39317</v>
      </c>
    </row>
    <row r="9102" spans="1:4" x14ac:dyDescent="0.25">
      <c r="A9102">
        <v>3843.9651880000001</v>
      </c>
      <c r="D9102">
        <v>43987</v>
      </c>
    </row>
    <row r="9103" spans="1:4" x14ac:dyDescent="0.25">
      <c r="A9103">
        <v>9075.7682139999997</v>
      </c>
      <c r="D9103">
        <v>37722</v>
      </c>
    </row>
    <row r="9104" spans="1:4" x14ac:dyDescent="0.25">
      <c r="A9104">
        <v>2619.3373759999999</v>
      </c>
      <c r="D9104">
        <v>78618</v>
      </c>
    </row>
    <row r="9105" spans="1:4" x14ac:dyDescent="0.25">
      <c r="A9105">
        <v>15245.25495</v>
      </c>
      <c r="D9105">
        <v>30205</v>
      </c>
    </row>
    <row r="9106" spans="1:4" x14ac:dyDescent="0.25">
      <c r="A9106">
        <v>2615.13922</v>
      </c>
      <c r="D9106">
        <v>57023</v>
      </c>
    </row>
    <row r="9107" spans="1:4" x14ac:dyDescent="0.25">
      <c r="A9107">
        <v>5551.3981670000003</v>
      </c>
      <c r="D9107">
        <v>36918</v>
      </c>
    </row>
    <row r="9108" spans="1:4" x14ac:dyDescent="0.25">
      <c r="A9108">
        <v>6827.0444230000003</v>
      </c>
      <c r="D9108">
        <v>0</v>
      </c>
    </row>
    <row r="9109" spans="1:4" x14ac:dyDescent="0.25">
      <c r="A9109">
        <v>5619.6890839999996</v>
      </c>
      <c r="D9109">
        <v>0</v>
      </c>
    </row>
    <row r="9110" spans="1:4" x14ac:dyDescent="0.25">
      <c r="A9110">
        <v>3907.0287469999998</v>
      </c>
      <c r="D9110">
        <v>0</v>
      </c>
    </row>
    <row r="9111" spans="1:4" x14ac:dyDescent="0.25">
      <c r="A9111">
        <v>3622.872124</v>
      </c>
      <c r="D9111">
        <v>0</v>
      </c>
    </row>
    <row r="9112" spans="1:4" x14ac:dyDescent="0.25">
      <c r="A9112">
        <v>34611.378960000002</v>
      </c>
      <c r="D9112">
        <v>20090</v>
      </c>
    </row>
    <row r="9113" spans="1:4" x14ac:dyDescent="0.25">
      <c r="A9113">
        <v>2845.5209329999998</v>
      </c>
      <c r="D9113">
        <v>86631</v>
      </c>
    </row>
    <row r="9114" spans="1:4" x14ac:dyDescent="0.25">
      <c r="A9114">
        <v>5500.5774110000002</v>
      </c>
      <c r="D9114">
        <v>44019</v>
      </c>
    </row>
    <row r="9115" spans="1:4" x14ac:dyDescent="0.25">
      <c r="A9115">
        <v>3358.5329350000002</v>
      </c>
      <c r="D9115">
        <v>59367</v>
      </c>
    </row>
    <row r="9116" spans="1:4" x14ac:dyDescent="0.25">
      <c r="A9116">
        <v>7501.6613219999999</v>
      </c>
      <c r="D9116">
        <v>38874</v>
      </c>
    </row>
    <row r="9117" spans="1:4" x14ac:dyDescent="0.25">
      <c r="A9117">
        <v>11663.985720000001</v>
      </c>
      <c r="D9117">
        <v>0</v>
      </c>
    </row>
    <row r="9118" spans="1:4" x14ac:dyDescent="0.25">
      <c r="A9118">
        <v>5133.3977649999997</v>
      </c>
      <c r="D9118">
        <v>28647</v>
      </c>
    </row>
    <row r="9119" spans="1:4" x14ac:dyDescent="0.25">
      <c r="A9119">
        <v>8732.0905340000008</v>
      </c>
      <c r="D9119">
        <v>51205</v>
      </c>
    </row>
    <row r="9120" spans="1:4" x14ac:dyDescent="0.25">
      <c r="A9120">
        <v>9424.2568420000007</v>
      </c>
      <c r="D9120">
        <v>46897</v>
      </c>
    </row>
    <row r="9121" spans="1:4" x14ac:dyDescent="0.25">
      <c r="A9121">
        <v>5479.5550810000004</v>
      </c>
      <c r="D9121">
        <v>56005</v>
      </c>
    </row>
    <row r="9122" spans="1:4" x14ac:dyDescent="0.25">
      <c r="A9122">
        <v>2114.7384689999999</v>
      </c>
      <c r="D9122">
        <v>0</v>
      </c>
    </row>
    <row r="9123" spans="1:4" x14ac:dyDescent="0.25">
      <c r="A9123">
        <v>4140.6486539999996</v>
      </c>
      <c r="D9123">
        <v>0</v>
      </c>
    </row>
    <row r="9124" spans="1:4" x14ac:dyDescent="0.25">
      <c r="A9124">
        <v>25464.820589999999</v>
      </c>
      <c r="D9124">
        <v>13663</v>
      </c>
    </row>
    <row r="9125" spans="1:4" x14ac:dyDescent="0.25">
      <c r="A9125">
        <v>5678.0501670000003</v>
      </c>
      <c r="D9125">
        <v>0</v>
      </c>
    </row>
    <row r="9126" spans="1:4" x14ac:dyDescent="0.25">
      <c r="A9126">
        <v>16261.585499999999</v>
      </c>
      <c r="D9126">
        <v>60646</v>
      </c>
    </row>
    <row r="9127" spans="1:4" x14ac:dyDescent="0.25">
      <c r="A9127">
        <v>19872.261999999999</v>
      </c>
      <c r="D9127">
        <v>0</v>
      </c>
    </row>
    <row r="9128" spans="1:4" x14ac:dyDescent="0.25">
      <c r="A9128">
        <v>4628.9953249999999</v>
      </c>
      <c r="D9128">
        <v>0</v>
      </c>
    </row>
    <row r="9129" spans="1:4" x14ac:dyDescent="0.25">
      <c r="A9129">
        <v>5032.1654980000003</v>
      </c>
      <c r="D9129">
        <v>66367</v>
      </c>
    </row>
    <row r="9130" spans="1:4" x14ac:dyDescent="0.25">
      <c r="A9130">
        <v>4100.3985329999996</v>
      </c>
      <c r="D9130">
        <v>47761</v>
      </c>
    </row>
    <row r="9131" spans="1:4" x14ac:dyDescent="0.25">
      <c r="A9131">
        <v>23405.987980000002</v>
      </c>
      <c r="D9131">
        <v>71941</v>
      </c>
    </row>
    <row r="9132" spans="1:4" x14ac:dyDescent="0.25">
      <c r="A9132">
        <v>3096.5112170000002</v>
      </c>
      <c r="D9132">
        <v>21604</v>
      </c>
    </row>
    <row r="9133" spans="1:4" x14ac:dyDescent="0.25">
      <c r="A9133">
        <v>8163.8904279999997</v>
      </c>
      <c r="D9133">
        <v>0</v>
      </c>
    </row>
    <row r="9134" spans="1:4" x14ac:dyDescent="0.25">
      <c r="A9134">
        <v>7524.4424360000003</v>
      </c>
      <c r="D9134">
        <v>21941</v>
      </c>
    </row>
    <row r="9135" spans="1:4" x14ac:dyDescent="0.25">
      <c r="A9135">
        <v>2611.8368660000001</v>
      </c>
      <c r="D9135">
        <v>0</v>
      </c>
    </row>
  </sheetData>
  <sortState ref="J3:J13">
    <sortCondition ref="J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workbookViewId="0">
      <selection activeCell="C15" sqref="C15"/>
    </sheetView>
  </sheetViews>
  <sheetFormatPr defaultRowHeight="15" x14ac:dyDescent="0.25"/>
  <cols>
    <col min="1" max="1" width="18.42578125" customWidth="1"/>
    <col min="2" max="2" width="31.140625" customWidth="1"/>
    <col min="3" max="3" width="31.42578125" bestFit="1" customWidth="1"/>
  </cols>
  <sheetData>
    <row r="3" spans="1:3" x14ac:dyDescent="0.35">
      <c r="A3" s="10" t="s">
        <v>9264</v>
      </c>
      <c r="B3" t="s">
        <v>9266</v>
      </c>
      <c r="C3" t="s">
        <v>9267</v>
      </c>
    </row>
    <row r="4" spans="1:3" x14ac:dyDescent="0.35">
      <c r="A4" s="11" t="s">
        <v>28</v>
      </c>
      <c r="B4" s="5">
        <v>7872.6604123566221</v>
      </c>
      <c r="C4" s="5">
        <v>6759.3975894280929</v>
      </c>
    </row>
    <row r="5" spans="1:3" x14ac:dyDescent="0.35">
      <c r="A5" s="11" t="s">
        <v>71</v>
      </c>
      <c r="B5" s="5">
        <v>7851.064644111887</v>
      </c>
      <c r="C5" s="5">
        <v>6686.9081651687684</v>
      </c>
    </row>
    <row r="6" spans="1:3" x14ac:dyDescent="0.35">
      <c r="A6" s="11" t="s">
        <v>142</v>
      </c>
      <c r="B6" s="5">
        <v>7520.3448371461982</v>
      </c>
      <c r="C6" s="5">
        <v>6267.9867103692695</v>
      </c>
    </row>
    <row r="7" spans="1:3" x14ac:dyDescent="0.35">
      <c r="A7" s="11" t="s">
        <v>92</v>
      </c>
      <c r="B7" s="5">
        <v>8296.7090326380658</v>
      </c>
      <c r="C7" s="5">
        <v>7220.5721562202252</v>
      </c>
    </row>
    <row r="8" spans="1:3" x14ac:dyDescent="0.35">
      <c r="A8" s="11" t="s">
        <v>73</v>
      </c>
      <c r="B8" s="5">
        <v>8243.4846918097192</v>
      </c>
      <c r="C8" s="5">
        <v>6908.8412553306316</v>
      </c>
    </row>
    <row r="9" spans="1:3" x14ac:dyDescent="0.35">
      <c r="A9" s="11" t="s">
        <v>9265</v>
      </c>
      <c r="B9" s="5">
        <v>8004.9404749870919</v>
      </c>
      <c r="C9" s="5">
        <v>6870.9676083569275</v>
      </c>
    </row>
    <row r="12" spans="1:3" x14ac:dyDescent="0.35">
      <c r="A12" s="11" t="s">
        <v>9268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36"/>
  <sheetViews>
    <sheetView workbookViewId="0">
      <selection activeCell="M8" sqref="M8"/>
    </sheetView>
  </sheetViews>
  <sheetFormatPr defaultRowHeight="15" x14ac:dyDescent="0.25"/>
  <cols>
    <col min="1" max="9" width="9" customWidth="1"/>
    <col min="11" max="11" width="12" bestFit="1" customWidth="1"/>
    <col min="27" max="27" width="12" customWidth="1"/>
    <col min="28" max="28" width="16.7109375" customWidth="1"/>
    <col min="29" max="29" width="15.7109375" customWidth="1"/>
  </cols>
  <sheetData>
    <row r="1" spans="1:32" ht="14.45" x14ac:dyDescent="0.35">
      <c r="A1" t="s">
        <v>2</v>
      </c>
      <c r="B1" t="s">
        <v>3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21</v>
      </c>
      <c r="I1" t="s">
        <v>9269</v>
      </c>
    </row>
    <row r="2" spans="1:32" ht="18.75" x14ac:dyDescent="0.3">
      <c r="A2">
        <v>2763.5192790000001</v>
      </c>
      <c r="B2" t="s">
        <v>26</v>
      </c>
      <c r="C2" t="s">
        <v>30</v>
      </c>
      <c r="D2" t="s">
        <v>31</v>
      </c>
      <c r="E2">
        <v>56274</v>
      </c>
      <c r="F2" t="s">
        <v>32</v>
      </c>
      <c r="G2" t="s">
        <v>33</v>
      </c>
      <c r="H2">
        <v>384.81114700000001</v>
      </c>
      <c r="I2">
        <f>IF(B2="No",0,1)</f>
        <v>0</v>
      </c>
      <c r="K2" s="22" t="s">
        <v>9271</v>
      </c>
      <c r="AC2" t="s">
        <v>9292</v>
      </c>
    </row>
    <row r="3" spans="1:32" ht="14.45" x14ac:dyDescent="0.35">
      <c r="A3">
        <v>6979.535903</v>
      </c>
      <c r="B3" t="s">
        <v>26</v>
      </c>
      <c r="C3" t="s">
        <v>44</v>
      </c>
      <c r="D3" t="s">
        <v>31</v>
      </c>
      <c r="E3">
        <v>0</v>
      </c>
      <c r="F3" t="s">
        <v>32</v>
      </c>
      <c r="G3" t="s">
        <v>45</v>
      </c>
      <c r="H3">
        <v>1131.464935</v>
      </c>
      <c r="I3">
        <f t="shared" ref="I3:I66" si="0">IF(B3="No",0,1)</f>
        <v>0</v>
      </c>
      <c r="K3" t="s">
        <v>9272</v>
      </c>
    </row>
    <row r="4" spans="1:32" ht="14.45" x14ac:dyDescent="0.35">
      <c r="A4">
        <v>12887.43165</v>
      </c>
      <c r="B4" t="s">
        <v>26</v>
      </c>
      <c r="C4" t="s">
        <v>30</v>
      </c>
      <c r="D4" t="s">
        <v>31</v>
      </c>
      <c r="E4">
        <v>48767</v>
      </c>
      <c r="F4" t="s">
        <v>32</v>
      </c>
      <c r="G4" t="s">
        <v>33</v>
      </c>
      <c r="H4">
        <v>566.47224700000004</v>
      </c>
      <c r="I4">
        <f t="shared" si="0"/>
        <v>0</v>
      </c>
      <c r="K4" t="s">
        <v>9273</v>
      </c>
      <c r="AA4" t="s">
        <v>9278</v>
      </c>
    </row>
    <row r="5" spans="1:32" ht="14.45" x14ac:dyDescent="0.35">
      <c r="A5">
        <v>7645.8618269999997</v>
      </c>
      <c r="B5" t="s">
        <v>26</v>
      </c>
      <c r="C5" t="s">
        <v>44</v>
      </c>
      <c r="D5" t="s">
        <v>57</v>
      </c>
      <c r="E5">
        <v>0</v>
      </c>
      <c r="F5" t="s">
        <v>32</v>
      </c>
      <c r="G5" t="s">
        <v>33</v>
      </c>
      <c r="H5">
        <v>529.88134400000001</v>
      </c>
      <c r="I5">
        <f t="shared" si="0"/>
        <v>0</v>
      </c>
      <c r="K5" t="s">
        <v>9274</v>
      </c>
      <c r="AA5" t="s">
        <v>9279</v>
      </c>
    </row>
    <row r="6" spans="1:32" ht="14.45" x14ac:dyDescent="0.35">
      <c r="A6">
        <v>2813.692575</v>
      </c>
      <c r="B6" t="s">
        <v>26</v>
      </c>
      <c r="C6" t="s">
        <v>30</v>
      </c>
      <c r="D6" t="s">
        <v>57</v>
      </c>
      <c r="E6">
        <v>43836</v>
      </c>
      <c r="F6" t="s">
        <v>62</v>
      </c>
      <c r="G6" t="s">
        <v>45</v>
      </c>
      <c r="H6">
        <v>138.13087899999999</v>
      </c>
      <c r="I6">
        <f t="shared" si="0"/>
        <v>0</v>
      </c>
      <c r="AB6" t="b">
        <v>0</v>
      </c>
      <c r="AC6" t="b">
        <v>1</v>
      </c>
    </row>
    <row r="7" spans="1:32" ht="14.45" x14ac:dyDescent="0.35">
      <c r="A7">
        <v>8256.2978000000003</v>
      </c>
      <c r="B7" t="s">
        <v>66</v>
      </c>
      <c r="C7" t="s">
        <v>30</v>
      </c>
      <c r="D7" t="s">
        <v>31</v>
      </c>
      <c r="E7">
        <v>62902</v>
      </c>
      <c r="F7" t="s">
        <v>62</v>
      </c>
      <c r="G7" t="s">
        <v>33</v>
      </c>
      <c r="H7">
        <v>159.38304199999999</v>
      </c>
      <c r="I7">
        <f t="shared" si="0"/>
        <v>1</v>
      </c>
      <c r="K7" t="s">
        <v>9293</v>
      </c>
      <c r="M7" t="s">
        <v>45</v>
      </c>
      <c r="N7" t="s">
        <v>33</v>
      </c>
      <c r="AA7" t="s">
        <v>9280</v>
      </c>
      <c r="AB7" t="s">
        <v>9281</v>
      </c>
      <c r="AC7" t="s">
        <v>9284</v>
      </c>
    </row>
    <row r="8" spans="1:32" ht="18.75" x14ac:dyDescent="0.3">
      <c r="A8">
        <v>5380.8986359999999</v>
      </c>
      <c r="B8" t="s">
        <v>66</v>
      </c>
      <c r="C8" t="s">
        <v>30</v>
      </c>
      <c r="D8" t="s">
        <v>31</v>
      </c>
      <c r="E8">
        <v>55350</v>
      </c>
      <c r="F8" t="s">
        <v>32</v>
      </c>
      <c r="G8" t="s">
        <v>33</v>
      </c>
      <c r="H8">
        <v>321.60000000000002</v>
      </c>
      <c r="I8">
        <f t="shared" si="0"/>
        <v>1</v>
      </c>
      <c r="K8" s="18">
        <f>AVERAGE(I2:I9135)</f>
        <v>0.14320122618786948</v>
      </c>
      <c r="M8" s="29">
        <f>288/2467</f>
        <v>0.11674098094852046</v>
      </c>
      <c r="AA8" s="22">
        <v>0</v>
      </c>
      <c r="AB8" s="23">
        <f t="shared" ref="AB8:AB9" si="1">_xlfn.BINOM.DIST(AA8,10,0.5,FALSE)</f>
        <v>9.765625E-4</v>
      </c>
    </row>
    <row r="9" spans="1:32" ht="14.45" x14ac:dyDescent="0.35">
      <c r="A9">
        <v>7216.1003110000001</v>
      </c>
      <c r="B9" t="s">
        <v>26</v>
      </c>
      <c r="C9" t="s">
        <v>44</v>
      </c>
      <c r="D9" t="s">
        <v>57</v>
      </c>
      <c r="E9">
        <v>0</v>
      </c>
      <c r="F9" t="s">
        <v>75</v>
      </c>
      <c r="G9" t="s">
        <v>45</v>
      </c>
      <c r="H9">
        <v>363.02967999999998</v>
      </c>
      <c r="I9">
        <f t="shared" si="0"/>
        <v>0</v>
      </c>
      <c r="AA9">
        <f>AA8+1</f>
        <v>1</v>
      </c>
      <c r="AB9" s="21">
        <f t="shared" si="1"/>
        <v>9.7656250000000017E-3</v>
      </c>
    </row>
    <row r="10" spans="1:32" ht="14.45" x14ac:dyDescent="0.35">
      <c r="A10">
        <v>24127.50402</v>
      </c>
      <c r="B10" t="s">
        <v>66</v>
      </c>
      <c r="C10" t="s">
        <v>78</v>
      </c>
      <c r="D10" t="s">
        <v>57</v>
      </c>
      <c r="E10">
        <v>14072</v>
      </c>
      <c r="F10" t="s">
        <v>32</v>
      </c>
      <c r="G10" t="s">
        <v>79</v>
      </c>
      <c r="H10">
        <v>511.2</v>
      </c>
      <c r="I10">
        <f t="shared" si="0"/>
        <v>1</v>
      </c>
      <c r="K10" t="s">
        <v>9294</v>
      </c>
      <c r="AA10" s="19">
        <f t="shared" ref="AA10:AA18" si="2">AA9+1</f>
        <v>2</v>
      </c>
      <c r="AB10" s="21">
        <f>_xlfn.BINOM.DIST(AA10,10,0.5,FALSE)</f>
        <v>4.3945312499999972E-2</v>
      </c>
    </row>
    <row r="11" spans="1:32" ht="18.75" x14ac:dyDescent="0.3">
      <c r="A11">
        <v>7388.1780849999996</v>
      </c>
      <c r="B11" t="s">
        <v>26</v>
      </c>
      <c r="C11" t="s">
        <v>30</v>
      </c>
      <c r="D11" t="s">
        <v>31</v>
      </c>
      <c r="E11">
        <v>28812</v>
      </c>
      <c r="F11" t="s">
        <v>75</v>
      </c>
      <c r="G11" t="s">
        <v>33</v>
      </c>
      <c r="H11">
        <v>425.52783399999998</v>
      </c>
      <c r="I11">
        <f t="shared" si="0"/>
        <v>0</v>
      </c>
      <c r="K11">
        <f>_xlfn.BINOM.DIST(30,100,K8,FALSE)</f>
        <v>2.80452416341045E-5</v>
      </c>
      <c r="AA11">
        <f t="shared" si="2"/>
        <v>3</v>
      </c>
      <c r="AB11" s="21">
        <f t="shared" ref="AB11:AB18" si="3">_xlfn.BINOM.DIST(AA11,10,0.5,FALSE)</f>
        <v>0.11718750000000003</v>
      </c>
      <c r="AC11" s="25">
        <f>_xlfn.BINOM.DIST(AA11,10,0.5,TRUE)</f>
        <v>0.17187500000000006</v>
      </c>
      <c r="AD11" t="s">
        <v>9286</v>
      </c>
    </row>
    <row r="12" spans="1:32" ht="14.45" x14ac:dyDescent="0.35">
      <c r="A12">
        <v>4738.9920220000004</v>
      </c>
      <c r="B12" t="s">
        <v>26</v>
      </c>
      <c r="C12" t="s">
        <v>44</v>
      </c>
      <c r="D12" t="s">
        <v>57</v>
      </c>
      <c r="E12">
        <v>0</v>
      </c>
      <c r="F12" t="s">
        <v>32</v>
      </c>
      <c r="G12" t="s">
        <v>45</v>
      </c>
      <c r="H12">
        <v>482.4</v>
      </c>
      <c r="I12">
        <f t="shared" si="0"/>
        <v>0</v>
      </c>
      <c r="AA12">
        <f t="shared" si="2"/>
        <v>4</v>
      </c>
      <c r="AB12" s="21">
        <f t="shared" si="3"/>
        <v>0.20507812500000006</v>
      </c>
    </row>
    <row r="13" spans="1:32" ht="18.75" x14ac:dyDescent="0.3">
      <c r="A13">
        <v>8197.1970779999992</v>
      </c>
      <c r="B13" t="s">
        <v>26</v>
      </c>
      <c r="C13" t="s">
        <v>44</v>
      </c>
      <c r="D13" t="s">
        <v>31</v>
      </c>
      <c r="E13">
        <v>0</v>
      </c>
      <c r="F13" t="s">
        <v>32</v>
      </c>
      <c r="G13" t="s">
        <v>33</v>
      </c>
      <c r="H13">
        <v>528</v>
      </c>
      <c r="I13">
        <f t="shared" si="0"/>
        <v>0</v>
      </c>
      <c r="AA13" s="22">
        <f t="shared" si="2"/>
        <v>5</v>
      </c>
      <c r="AB13" s="23">
        <f t="shared" si="3"/>
        <v>0.24609375000000008</v>
      </c>
    </row>
    <row r="14" spans="1:32" ht="14.45" x14ac:dyDescent="0.35">
      <c r="A14">
        <v>8798.7970029999997</v>
      </c>
      <c r="B14" t="s">
        <v>26</v>
      </c>
      <c r="C14" t="s">
        <v>30</v>
      </c>
      <c r="D14" t="s">
        <v>57</v>
      </c>
      <c r="E14">
        <v>77026</v>
      </c>
      <c r="F14" t="s">
        <v>75</v>
      </c>
      <c r="G14" t="s">
        <v>33</v>
      </c>
      <c r="H14">
        <v>472.02973700000001</v>
      </c>
      <c r="I14">
        <f t="shared" si="0"/>
        <v>0</v>
      </c>
      <c r="AA14">
        <f t="shared" si="2"/>
        <v>6</v>
      </c>
      <c r="AB14" s="21">
        <f t="shared" si="3"/>
        <v>0.20507812500000006</v>
      </c>
    </row>
    <row r="15" spans="1:32" ht="18.75" x14ac:dyDescent="0.3">
      <c r="A15">
        <v>8819.0189339999997</v>
      </c>
      <c r="B15" t="s">
        <v>66</v>
      </c>
      <c r="C15" t="s">
        <v>30</v>
      </c>
      <c r="D15" t="s">
        <v>57</v>
      </c>
      <c r="E15">
        <v>99845</v>
      </c>
      <c r="F15" t="s">
        <v>32</v>
      </c>
      <c r="G15" t="s">
        <v>33</v>
      </c>
      <c r="H15">
        <v>528</v>
      </c>
      <c r="I15">
        <f t="shared" si="0"/>
        <v>1</v>
      </c>
      <c r="K15" t="s">
        <v>9295</v>
      </c>
      <c r="AA15">
        <f t="shared" si="2"/>
        <v>7</v>
      </c>
      <c r="AB15" s="21">
        <f t="shared" si="3"/>
        <v>0.11718750000000003</v>
      </c>
      <c r="AC15" s="25">
        <f>_xlfn.BINOM.DIST(AA15,10,0.5,TRUE)</f>
        <v>0.9453125</v>
      </c>
      <c r="AD15" t="s">
        <v>9285</v>
      </c>
    </row>
    <row r="16" spans="1:32" ht="21" x14ac:dyDescent="0.35">
      <c r="A16">
        <v>5384.4316650000001</v>
      </c>
      <c r="B16" t="s">
        <v>26</v>
      </c>
      <c r="C16" t="s">
        <v>30</v>
      </c>
      <c r="D16" t="s">
        <v>57</v>
      </c>
      <c r="E16">
        <v>83689</v>
      </c>
      <c r="F16" t="s">
        <v>75</v>
      </c>
      <c r="G16" t="s">
        <v>45</v>
      </c>
      <c r="H16">
        <v>307.13913200000002</v>
      </c>
      <c r="I16">
        <f t="shared" si="0"/>
        <v>0</v>
      </c>
      <c r="K16" s="27" t="s">
        <v>9296</v>
      </c>
      <c r="AA16">
        <f t="shared" si="2"/>
        <v>8</v>
      </c>
      <c r="AB16" s="21">
        <f t="shared" si="3"/>
        <v>4.3945312499999986E-2</v>
      </c>
      <c r="AF16" t="s">
        <v>9288</v>
      </c>
    </row>
    <row r="17" spans="1:32" ht="14.45" x14ac:dyDescent="0.35">
      <c r="A17">
        <v>7463.1393770000004</v>
      </c>
      <c r="B17" t="s">
        <v>26</v>
      </c>
      <c r="C17" t="s">
        <v>30</v>
      </c>
      <c r="D17" t="s">
        <v>31</v>
      </c>
      <c r="E17">
        <v>24599</v>
      </c>
      <c r="F17" t="s">
        <v>62</v>
      </c>
      <c r="G17" t="s">
        <v>33</v>
      </c>
      <c r="H17">
        <v>42.920271</v>
      </c>
      <c r="I17">
        <f t="shared" si="0"/>
        <v>0</v>
      </c>
      <c r="AA17">
        <f t="shared" si="2"/>
        <v>9</v>
      </c>
      <c r="AB17" s="21">
        <f t="shared" si="3"/>
        <v>9.7656250000000017E-3</v>
      </c>
      <c r="AF17" t="s">
        <v>9289</v>
      </c>
    </row>
    <row r="18" spans="1:32" ht="18.75" x14ac:dyDescent="0.3">
      <c r="A18">
        <v>2566.867823</v>
      </c>
      <c r="B18" t="s">
        <v>26</v>
      </c>
      <c r="C18" t="s">
        <v>78</v>
      </c>
      <c r="D18" t="s">
        <v>57</v>
      </c>
      <c r="E18">
        <v>25049</v>
      </c>
      <c r="F18" t="s">
        <v>32</v>
      </c>
      <c r="G18" t="s">
        <v>33</v>
      </c>
      <c r="H18">
        <v>454.24509799999998</v>
      </c>
      <c r="I18">
        <f t="shared" si="0"/>
        <v>0</v>
      </c>
      <c r="K18" s="28">
        <f>1-_xlfn.BINOM.DIST(199,1000,K8,TRUE)</f>
        <v>6.006814539105676E-7</v>
      </c>
      <c r="AA18" s="22">
        <f t="shared" si="2"/>
        <v>10</v>
      </c>
      <c r="AB18" s="23">
        <f t="shared" si="3"/>
        <v>9.765625E-4</v>
      </c>
      <c r="AC18" s="25">
        <f>_xlfn.BINOM.DIST(AA18,10,0.5,TRUE)</f>
        <v>1</v>
      </c>
      <c r="AD18" t="s">
        <v>9287</v>
      </c>
      <c r="AF18" t="s">
        <v>9290</v>
      </c>
    </row>
    <row r="19" spans="1:32" ht="14.45" x14ac:dyDescent="0.35">
      <c r="A19">
        <v>3945.2416039999998</v>
      </c>
      <c r="B19" t="s">
        <v>26</v>
      </c>
      <c r="C19" t="s">
        <v>78</v>
      </c>
      <c r="D19" t="s">
        <v>57</v>
      </c>
      <c r="E19">
        <v>28855</v>
      </c>
      <c r="F19" t="s">
        <v>32</v>
      </c>
      <c r="G19" t="s">
        <v>33</v>
      </c>
      <c r="H19">
        <v>647.44203100000004</v>
      </c>
      <c r="I19">
        <f t="shared" si="0"/>
        <v>0</v>
      </c>
      <c r="AF19" s="26" t="s">
        <v>9291</v>
      </c>
    </row>
    <row r="20" spans="1:32" ht="21" x14ac:dyDescent="0.35">
      <c r="A20">
        <v>5710.3331150000004</v>
      </c>
      <c r="B20" t="s">
        <v>26</v>
      </c>
      <c r="C20" t="s">
        <v>30</v>
      </c>
      <c r="D20" t="s">
        <v>57</v>
      </c>
      <c r="E20">
        <v>51148</v>
      </c>
      <c r="F20" t="s">
        <v>75</v>
      </c>
      <c r="G20" t="s">
        <v>33</v>
      </c>
      <c r="H20">
        <v>308.98166400000002</v>
      </c>
      <c r="I20">
        <f t="shared" si="0"/>
        <v>0</v>
      </c>
      <c r="K20" s="27" t="s">
        <v>9297</v>
      </c>
    </row>
    <row r="21" spans="1:32" x14ac:dyDescent="0.25">
      <c r="A21">
        <v>8162.6170529999999</v>
      </c>
      <c r="B21" t="s">
        <v>26</v>
      </c>
      <c r="C21" t="s">
        <v>30</v>
      </c>
      <c r="D21" t="s">
        <v>31</v>
      </c>
      <c r="E21">
        <v>66140</v>
      </c>
      <c r="F21" t="s">
        <v>32</v>
      </c>
      <c r="G21" t="s">
        <v>33</v>
      </c>
      <c r="H21">
        <v>484.8</v>
      </c>
      <c r="I21">
        <f t="shared" si="0"/>
        <v>0</v>
      </c>
    </row>
    <row r="22" spans="1:32" x14ac:dyDescent="0.25">
      <c r="A22">
        <v>2872.051273</v>
      </c>
      <c r="B22" t="s">
        <v>26</v>
      </c>
      <c r="C22" t="s">
        <v>30</v>
      </c>
      <c r="D22" t="s">
        <v>57</v>
      </c>
      <c r="E22">
        <v>57749</v>
      </c>
      <c r="F22" t="s">
        <v>32</v>
      </c>
      <c r="G22" t="s">
        <v>45</v>
      </c>
      <c r="H22">
        <v>355.2</v>
      </c>
      <c r="I22">
        <f t="shared" si="0"/>
        <v>0</v>
      </c>
      <c r="AD22" t="s">
        <v>9282</v>
      </c>
    </row>
    <row r="23" spans="1:32" ht="18.75" x14ac:dyDescent="0.3">
      <c r="A23">
        <v>3041.791561</v>
      </c>
      <c r="B23" t="s">
        <v>26</v>
      </c>
      <c r="C23" t="s">
        <v>107</v>
      </c>
      <c r="D23" t="s">
        <v>31</v>
      </c>
      <c r="E23">
        <v>13789</v>
      </c>
      <c r="F23" t="s">
        <v>32</v>
      </c>
      <c r="G23" t="s">
        <v>79</v>
      </c>
      <c r="H23">
        <v>379.2</v>
      </c>
      <c r="I23">
        <f t="shared" si="0"/>
        <v>0</v>
      </c>
      <c r="AD23" s="24">
        <f>SUM(AB8:AB15)</f>
        <v>0.94531250000000022</v>
      </c>
      <c r="AE23" t="s">
        <v>9283</v>
      </c>
    </row>
    <row r="24" spans="1:32" x14ac:dyDescent="0.25">
      <c r="A24">
        <v>24127.50402</v>
      </c>
      <c r="B24" t="s">
        <v>66</v>
      </c>
      <c r="C24" t="s">
        <v>78</v>
      </c>
      <c r="D24" t="s">
        <v>57</v>
      </c>
      <c r="E24">
        <v>14072</v>
      </c>
      <c r="F24" t="s">
        <v>32</v>
      </c>
      <c r="G24" t="s">
        <v>79</v>
      </c>
      <c r="H24">
        <v>511.2</v>
      </c>
      <c r="I24">
        <f t="shared" si="0"/>
        <v>1</v>
      </c>
    </row>
    <row r="25" spans="1:32" x14ac:dyDescent="0.25">
      <c r="A25">
        <v>2450.1909959999998</v>
      </c>
      <c r="B25" t="s">
        <v>26</v>
      </c>
      <c r="C25" t="s">
        <v>44</v>
      </c>
      <c r="D25" t="s">
        <v>31</v>
      </c>
      <c r="E25">
        <v>0</v>
      </c>
      <c r="F25" t="s">
        <v>32</v>
      </c>
      <c r="G25" t="s">
        <v>45</v>
      </c>
      <c r="H25">
        <v>554.37676299999998</v>
      </c>
      <c r="I25">
        <f t="shared" si="0"/>
        <v>0</v>
      </c>
    </row>
    <row r="26" spans="1:32" x14ac:dyDescent="0.25">
      <c r="A26">
        <v>2392.1078900000002</v>
      </c>
      <c r="B26" t="s">
        <v>26</v>
      </c>
      <c r="C26" t="s">
        <v>107</v>
      </c>
      <c r="D26" t="s">
        <v>31</v>
      </c>
      <c r="E26">
        <v>17870</v>
      </c>
      <c r="F26" t="s">
        <v>32</v>
      </c>
      <c r="G26" t="s">
        <v>33</v>
      </c>
      <c r="H26">
        <v>439.2</v>
      </c>
      <c r="I26">
        <f t="shared" si="0"/>
        <v>0</v>
      </c>
    </row>
    <row r="27" spans="1:32" x14ac:dyDescent="0.25">
      <c r="A27">
        <v>5802.0659779999996</v>
      </c>
      <c r="B27" t="s">
        <v>26</v>
      </c>
      <c r="C27" t="s">
        <v>30</v>
      </c>
      <c r="D27" t="s">
        <v>57</v>
      </c>
      <c r="E27">
        <v>97541</v>
      </c>
      <c r="F27" t="s">
        <v>32</v>
      </c>
      <c r="G27" t="s">
        <v>33</v>
      </c>
      <c r="H27">
        <v>389.18500599999999</v>
      </c>
      <c r="I27">
        <f t="shared" si="0"/>
        <v>0</v>
      </c>
    </row>
    <row r="28" spans="1:32" x14ac:dyDescent="0.25">
      <c r="A28">
        <v>3946.372085</v>
      </c>
      <c r="B28" t="s">
        <v>26</v>
      </c>
      <c r="C28" t="s">
        <v>44</v>
      </c>
      <c r="D28" t="s">
        <v>31</v>
      </c>
      <c r="E28">
        <v>0</v>
      </c>
      <c r="F28" t="s">
        <v>32</v>
      </c>
      <c r="G28" t="s">
        <v>45</v>
      </c>
      <c r="H28">
        <v>799.2</v>
      </c>
      <c r="I28">
        <f t="shared" si="0"/>
        <v>0</v>
      </c>
    </row>
    <row r="29" spans="1:32" x14ac:dyDescent="0.25">
      <c r="A29">
        <v>5346.9165759999996</v>
      </c>
      <c r="B29" t="s">
        <v>26</v>
      </c>
      <c r="C29" t="s">
        <v>107</v>
      </c>
      <c r="D29" t="s">
        <v>31</v>
      </c>
      <c r="E29">
        <v>10511</v>
      </c>
      <c r="F29" t="s">
        <v>75</v>
      </c>
      <c r="G29" t="s">
        <v>33</v>
      </c>
      <c r="H29">
        <v>516.23795099999995</v>
      </c>
      <c r="I29">
        <f t="shared" si="0"/>
        <v>0</v>
      </c>
    </row>
    <row r="30" spans="1:32" x14ac:dyDescent="0.25">
      <c r="A30">
        <v>12902.56014</v>
      </c>
      <c r="B30" t="s">
        <v>26</v>
      </c>
      <c r="C30" t="s">
        <v>30</v>
      </c>
      <c r="D30" t="s">
        <v>31</v>
      </c>
      <c r="E30">
        <v>86584</v>
      </c>
      <c r="F30" t="s">
        <v>32</v>
      </c>
      <c r="G30" t="s">
        <v>45</v>
      </c>
      <c r="H30">
        <v>532.79999999999995</v>
      </c>
      <c r="I30">
        <f t="shared" si="0"/>
        <v>0</v>
      </c>
    </row>
    <row r="31" spans="1:32" x14ac:dyDescent="0.25">
      <c r="A31">
        <v>3235.3604679999999</v>
      </c>
      <c r="B31" t="s">
        <v>26</v>
      </c>
      <c r="C31" t="s">
        <v>30</v>
      </c>
      <c r="D31" t="s">
        <v>31</v>
      </c>
      <c r="E31">
        <v>75690</v>
      </c>
      <c r="F31" t="s">
        <v>32</v>
      </c>
      <c r="G31" t="s">
        <v>33</v>
      </c>
      <c r="H31">
        <v>384</v>
      </c>
      <c r="I31">
        <f t="shared" si="0"/>
        <v>0</v>
      </c>
    </row>
    <row r="32" spans="1:32" x14ac:dyDescent="0.25">
      <c r="A32">
        <v>2454.5835400000001</v>
      </c>
      <c r="B32" t="s">
        <v>26</v>
      </c>
      <c r="C32" t="s">
        <v>30</v>
      </c>
      <c r="D32" t="s">
        <v>57</v>
      </c>
      <c r="E32">
        <v>23158</v>
      </c>
      <c r="F32" t="s">
        <v>32</v>
      </c>
      <c r="G32" t="s">
        <v>33</v>
      </c>
      <c r="H32">
        <v>322.29404299999999</v>
      </c>
      <c r="I32">
        <f t="shared" si="0"/>
        <v>0</v>
      </c>
    </row>
    <row r="33" spans="1:9" x14ac:dyDescent="0.25">
      <c r="A33">
        <v>18975.456109999999</v>
      </c>
      <c r="B33" t="s">
        <v>26</v>
      </c>
      <c r="C33" t="s">
        <v>30</v>
      </c>
      <c r="D33" t="s">
        <v>57</v>
      </c>
      <c r="E33">
        <v>65999</v>
      </c>
      <c r="F33" t="s">
        <v>75</v>
      </c>
      <c r="G33" t="s">
        <v>33</v>
      </c>
      <c r="H33">
        <v>615.92776900000001</v>
      </c>
      <c r="I33">
        <f t="shared" si="0"/>
        <v>0</v>
      </c>
    </row>
    <row r="34" spans="1:9" x14ac:dyDescent="0.25">
      <c r="A34">
        <v>4715.321344</v>
      </c>
      <c r="B34" t="s">
        <v>26</v>
      </c>
      <c r="C34" t="s">
        <v>44</v>
      </c>
      <c r="D34" t="s">
        <v>57</v>
      </c>
      <c r="E34">
        <v>0</v>
      </c>
      <c r="F34" t="s">
        <v>75</v>
      </c>
      <c r="G34" t="s">
        <v>33</v>
      </c>
      <c r="H34">
        <v>308.15089</v>
      </c>
      <c r="I34">
        <f t="shared" si="0"/>
        <v>0</v>
      </c>
    </row>
    <row r="35" spans="1:9" x14ac:dyDescent="0.25">
      <c r="A35">
        <v>5018.885233</v>
      </c>
      <c r="B35" t="s">
        <v>26</v>
      </c>
      <c r="C35" t="s">
        <v>30</v>
      </c>
      <c r="D35" t="s">
        <v>57</v>
      </c>
      <c r="E35">
        <v>54500</v>
      </c>
      <c r="F35" t="s">
        <v>32</v>
      </c>
      <c r="G35" t="s">
        <v>33</v>
      </c>
      <c r="H35">
        <v>302.39999999999998</v>
      </c>
      <c r="I35">
        <f t="shared" si="0"/>
        <v>0</v>
      </c>
    </row>
    <row r="36" spans="1:9" x14ac:dyDescent="0.25">
      <c r="A36">
        <v>4932.9163449999996</v>
      </c>
      <c r="B36" t="s">
        <v>26</v>
      </c>
      <c r="C36" t="s">
        <v>30</v>
      </c>
      <c r="D36" t="s">
        <v>31</v>
      </c>
      <c r="E36">
        <v>37260</v>
      </c>
      <c r="F36" t="s">
        <v>62</v>
      </c>
      <c r="G36" t="s">
        <v>33</v>
      </c>
      <c r="H36">
        <v>15.437681</v>
      </c>
      <c r="I36">
        <f t="shared" si="0"/>
        <v>0</v>
      </c>
    </row>
    <row r="37" spans="1:9" x14ac:dyDescent="0.25">
      <c r="A37">
        <v>5744.2297449999996</v>
      </c>
      <c r="B37" t="s">
        <v>26</v>
      </c>
      <c r="C37" t="s">
        <v>30</v>
      </c>
      <c r="D37" t="s">
        <v>31</v>
      </c>
      <c r="E37">
        <v>68987</v>
      </c>
      <c r="F37" t="s">
        <v>75</v>
      </c>
      <c r="G37" t="s">
        <v>33</v>
      </c>
      <c r="H37">
        <v>204.47514699999999</v>
      </c>
      <c r="I37">
        <f t="shared" si="0"/>
        <v>0</v>
      </c>
    </row>
    <row r="38" spans="1:9" x14ac:dyDescent="0.25">
      <c r="A38">
        <v>13891.73567</v>
      </c>
      <c r="B38" t="s">
        <v>26</v>
      </c>
      <c r="C38" t="s">
        <v>30</v>
      </c>
      <c r="D38" t="s">
        <v>57</v>
      </c>
      <c r="E38">
        <v>42305</v>
      </c>
      <c r="F38" t="s">
        <v>32</v>
      </c>
      <c r="G38" t="s">
        <v>33</v>
      </c>
      <c r="H38">
        <v>561.6</v>
      </c>
      <c r="I38">
        <f t="shared" si="0"/>
        <v>0</v>
      </c>
    </row>
    <row r="39" spans="1:9" x14ac:dyDescent="0.25">
      <c r="A39">
        <v>7380.9767169999996</v>
      </c>
      <c r="B39" t="s">
        <v>26</v>
      </c>
      <c r="C39" t="s">
        <v>30</v>
      </c>
      <c r="D39" t="s">
        <v>31</v>
      </c>
      <c r="E39">
        <v>65706</v>
      </c>
      <c r="F39" t="s">
        <v>32</v>
      </c>
      <c r="G39" t="s">
        <v>33</v>
      </c>
      <c r="H39">
        <v>436.8</v>
      </c>
      <c r="I39">
        <f t="shared" si="0"/>
        <v>0</v>
      </c>
    </row>
    <row r="40" spans="1:9" x14ac:dyDescent="0.25">
      <c r="A40">
        <v>3090.0341039999998</v>
      </c>
      <c r="B40" t="s">
        <v>26</v>
      </c>
      <c r="C40" t="s">
        <v>44</v>
      </c>
      <c r="D40" t="s">
        <v>57</v>
      </c>
      <c r="E40">
        <v>0</v>
      </c>
      <c r="F40" t="s">
        <v>32</v>
      </c>
      <c r="G40" t="s">
        <v>45</v>
      </c>
      <c r="H40">
        <v>648</v>
      </c>
      <c r="I40">
        <f t="shared" si="0"/>
        <v>0</v>
      </c>
    </row>
    <row r="41" spans="1:9" x14ac:dyDescent="0.25">
      <c r="A41">
        <v>2521.6330950000001</v>
      </c>
      <c r="B41" t="s">
        <v>26</v>
      </c>
      <c r="C41" t="s">
        <v>30</v>
      </c>
      <c r="D41" t="s">
        <v>57</v>
      </c>
      <c r="E41">
        <v>53243</v>
      </c>
      <c r="F41" t="s">
        <v>62</v>
      </c>
      <c r="G41" t="s">
        <v>79</v>
      </c>
      <c r="H41">
        <v>157.39784900000001</v>
      </c>
      <c r="I41">
        <f t="shared" si="0"/>
        <v>0</v>
      </c>
    </row>
    <row r="42" spans="1:9" x14ac:dyDescent="0.25">
      <c r="A42">
        <v>2652.0617849999999</v>
      </c>
      <c r="B42" t="s">
        <v>26</v>
      </c>
      <c r="C42" t="s">
        <v>44</v>
      </c>
      <c r="D42" t="s">
        <v>31</v>
      </c>
      <c r="E42">
        <v>0</v>
      </c>
      <c r="F42" t="s">
        <v>32</v>
      </c>
      <c r="G42" t="s">
        <v>33</v>
      </c>
      <c r="H42">
        <v>484.31853599999999</v>
      </c>
      <c r="I42">
        <f t="shared" si="0"/>
        <v>0</v>
      </c>
    </row>
    <row r="43" spans="1:9" x14ac:dyDescent="0.25">
      <c r="A43">
        <v>2771.0450310000001</v>
      </c>
      <c r="B43" t="s">
        <v>66</v>
      </c>
      <c r="C43" t="s">
        <v>30</v>
      </c>
      <c r="D43" t="s">
        <v>31</v>
      </c>
      <c r="E43">
        <v>50071</v>
      </c>
      <c r="F43" t="s">
        <v>62</v>
      </c>
      <c r="G43" t="s">
        <v>45</v>
      </c>
      <c r="H43">
        <v>18.918935000000001</v>
      </c>
      <c r="I43">
        <f t="shared" si="0"/>
        <v>1</v>
      </c>
    </row>
    <row r="44" spans="1:9" x14ac:dyDescent="0.25">
      <c r="A44">
        <v>3939.0063700000001</v>
      </c>
      <c r="B44" t="s">
        <v>66</v>
      </c>
      <c r="C44" t="s">
        <v>30</v>
      </c>
      <c r="D44" t="s">
        <v>31</v>
      </c>
      <c r="E44">
        <v>60021</v>
      </c>
      <c r="F44" t="s">
        <v>32</v>
      </c>
      <c r="G44" t="s">
        <v>33</v>
      </c>
      <c r="H44">
        <v>882.87194499999998</v>
      </c>
      <c r="I44">
        <f t="shared" si="0"/>
        <v>1</v>
      </c>
    </row>
    <row r="45" spans="1:9" x14ac:dyDescent="0.25">
      <c r="A45">
        <v>12231.87968</v>
      </c>
      <c r="B45" t="s">
        <v>26</v>
      </c>
      <c r="C45" t="s">
        <v>30</v>
      </c>
      <c r="D45" t="s">
        <v>57</v>
      </c>
      <c r="E45">
        <v>43244</v>
      </c>
      <c r="F45" t="s">
        <v>32</v>
      </c>
      <c r="G45" t="s">
        <v>33</v>
      </c>
      <c r="H45">
        <v>494.4</v>
      </c>
      <c r="I45">
        <f t="shared" si="0"/>
        <v>0</v>
      </c>
    </row>
    <row r="46" spans="1:9" x14ac:dyDescent="0.25">
      <c r="A46">
        <v>2443.6651660000002</v>
      </c>
      <c r="B46" t="s">
        <v>26</v>
      </c>
      <c r="C46" t="s">
        <v>30</v>
      </c>
      <c r="D46" t="s">
        <v>57</v>
      </c>
      <c r="E46">
        <v>92834</v>
      </c>
      <c r="F46" t="s">
        <v>32</v>
      </c>
      <c r="G46" t="s">
        <v>33</v>
      </c>
      <c r="H46">
        <v>292.8</v>
      </c>
      <c r="I46">
        <f t="shared" si="0"/>
        <v>0</v>
      </c>
    </row>
    <row r="47" spans="1:9" x14ac:dyDescent="0.25">
      <c r="A47">
        <v>12819.10289</v>
      </c>
      <c r="B47" t="s">
        <v>26</v>
      </c>
      <c r="C47" t="s">
        <v>107</v>
      </c>
      <c r="D47" t="s">
        <v>31</v>
      </c>
      <c r="E47">
        <v>10105</v>
      </c>
      <c r="F47" t="s">
        <v>62</v>
      </c>
      <c r="G47" t="s">
        <v>33</v>
      </c>
      <c r="H47">
        <v>0.51775300000000002</v>
      </c>
      <c r="I47">
        <f t="shared" si="0"/>
        <v>0</v>
      </c>
    </row>
    <row r="48" spans="1:9" x14ac:dyDescent="0.25">
      <c r="A48">
        <v>4468.510542</v>
      </c>
      <c r="B48" t="s">
        <v>26</v>
      </c>
      <c r="C48" t="s">
        <v>44</v>
      </c>
      <c r="D48" t="s">
        <v>57</v>
      </c>
      <c r="E48">
        <v>0</v>
      </c>
      <c r="F48" t="s">
        <v>32</v>
      </c>
      <c r="G48" t="s">
        <v>45</v>
      </c>
      <c r="H48">
        <v>579.16595400000006</v>
      </c>
      <c r="I48">
        <f t="shared" si="0"/>
        <v>0</v>
      </c>
    </row>
    <row r="49" spans="1:9" x14ac:dyDescent="0.25">
      <c r="A49">
        <v>5514.3440179999998</v>
      </c>
      <c r="B49" t="s">
        <v>26</v>
      </c>
      <c r="C49" t="s">
        <v>30</v>
      </c>
      <c r="D49" t="s">
        <v>31</v>
      </c>
      <c r="E49">
        <v>23218</v>
      </c>
      <c r="F49" t="s">
        <v>32</v>
      </c>
      <c r="G49" t="s">
        <v>45</v>
      </c>
      <c r="H49">
        <v>447.79343999999998</v>
      </c>
      <c r="I49">
        <f t="shared" si="0"/>
        <v>0</v>
      </c>
    </row>
    <row r="50" spans="1:9" x14ac:dyDescent="0.25">
      <c r="A50">
        <v>3343.8753259999999</v>
      </c>
      <c r="B50" t="s">
        <v>26</v>
      </c>
      <c r="C50" t="s">
        <v>44</v>
      </c>
      <c r="D50" t="s">
        <v>31</v>
      </c>
      <c r="E50">
        <v>0</v>
      </c>
      <c r="F50" t="s">
        <v>32</v>
      </c>
      <c r="G50" t="s">
        <v>33</v>
      </c>
      <c r="H50">
        <v>529.62408400000004</v>
      </c>
      <c r="I50">
        <f t="shared" si="0"/>
        <v>0</v>
      </c>
    </row>
    <row r="51" spans="1:9" x14ac:dyDescent="0.25">
      <c r="A51">
        <v>2294.4789270000001</v>
      </c>
      <c r="B51" t="s">
        <v>26</v>
      </c>
      <c r="C51" t="s">
        <v>44</v>
      </c>
      <c r="D51" t="s">
        <v>31</v>
      </c>
      <c r="E51">
        <v>0</v>
      </c>
      <c r="F51" t="s">
        <v>32</v>
      </c>
      <c r="G51" t="s">
        <v>33</v>
      </c>
      <c r="H51">
        <v>313.02317499999998</v>
      </c>
      <c r="I51">
        <f t="shared" si="0"/>
        <v>0</v>
      </c>
    </row>
    <row r="52" spans="1:9" x14ac:dyDescent="0.25">
      <c r="A52">
        <v>36707.426390000001</v>
      </c>
      <c r="B52" t="s">
        <v>26</v>
      </c>
      <c r="C52" t="s">
        <v>30</v>
      </c>
      <c r="D52" t="s">
        <v>57</v>
      </c>
      <c r="E52">
        <v>24804</v>
      </c>
      <c r="F52" t="s">
        <v>32</v>
      </c>
      <c r="G52" t="s">
        <v>33</v>
      </c>
      <c r="H52">
        <v>593.830288</v>
      </c>
      <c r="I52">
        <f t="shared" si="0"/>
        <v>0</v>
      </c>
    </row>
    <row r="53" spans="1:9" x14ac:dyDescent="0.25">
      <c r="A53">
        <v>33473.349459999998</v>
      </c>
      <c r="B53" t="s">
        <v>66</v>
      </c>
      <c r="C53" t="s">
        <v>30</v>
      </c>
      <c r="D53" t="s">
        <v>31</v>
      </c>
      <c r="E53">
        <v>33190</v>
      </c>
      <c r="F53" t="s">
        <v>32</v>
      </c>
      <c r="G53" t="s">
        <v>79</v>
      </c>
      <c r="H53">
        <v>508.8</v>
      </c>
      <c r="I53">
        <f t="shared" si="0"/>
        <v>1</v>
      </c>
    </row>
    <row r="54" spans="1:9" x14ac:dyDescent="0.25">
      <c r="A54">
        <v>7983.4317090000004</v>
      </c>
      <c r="B54" t="s">
        <v>26</v>
      </c>
      <c r="C54" t="s">
        <v>30</v>
      </c>
      <c r="D54" t="s">
        <v>31</v>
      </c>
      <c r="E54">
        <v>36014</v>
      </c>
      <c r="F54" t="s">
        <v>62</v>
      </c>
      <c r="G54" t="s">
        <v>33</v>
      </c>
      <c r="H54">
        <v>173.95607200000001</v>
      </c>
      <c r="I54">
        <f t="shared" si="0"/>
        <v>0</v>
      </c>
    </row>
    <row r="55" spans="1:9" x14ac:dyDescent="0.25">
      <c r="A55">
        <v>4854.7456659999998</v>
      </c>
      <c r="B55" t="s">
        <v>26</v>
      </c>
      <c r="C55" t="s">
        <v>30</v>
      </c>
      <c r="D55" t="s">
        <v>57</v>
      </c>
      <c r="E55">
        <v>29834</v>
      </c>
      <c r="F55" t="s">
        <v>32</v>
      </c>
      <c r="G55" t="s">
        <v>45</v>
      </c>
      <c r="H55">
        <v>307.2</v>
      </c>
      <c r="I55">
        <f t="shared" si="0"/>
        <v>0</v>
      </c>
    </row>
    <row r="56" spans="1:9" x14ac:dyDescent="0.25">
      <c r="A56">
        <v>4293.9973190000001</v>
      </c>
      <c r="B56" t="s">
        <v>26</v>
      </c>
      <c r="C56" t="s">
        <v>107</v>
      </c>
      <c r="D56" t="s">
        <v>57</v>
      </c>
      <c r="E56">
        <v>16701</v>
      </c>
      <c r="F56" t="s">
        <v>32</v>
      </c>
      <c r="G56" t="s">
        <v>33</v>
      </c>
      <c r="H56">
        <v>831.62597900000003</v>
      </c>
      <c r="I56">
        <f t="shared" si="0"/>
        <v>0</v>
      </c>
    </row>
    <row r="57" spans="1:9" x14ac:dyDescent="0.25">
      <c r="A57">
        <v>7164.3955429999996</v>
      </c>
      <c r="B57" t="s">
        <v>26</v>
      </c>
      <c r="C57" t="s">
        <v>30</v>
      </c>
      <c r="D57" t="s">
        <v>31</v>
      </c>
      <c r="E57">
        <v>46623</v>
      </c>
      <c r="F57" t="s">
        <v>32</v>
      </c>
      <c r="G57" t="s">
        <v>79</v>
      </c>
      <c r="H57">
        <v>436.8</v>
      </c>
      <c r="I57">
        <f t="shared" si="0"/>
        <v>0</v>
      </c>
    </row>
    <row r="58" spans="1:9" x14ac:dyDescent="0.25">
      <c r="A58">
        <v>7619.5158000000001</v>
      </c>
      <c r="B58" t="s">
        <v>26</v>
      </c>
      <c r="C58" t="s">
        <v>30</v>
      </c>
      <c r="D58" t="s">
        <v>57</v>
      </c>
      <c r="E58">
        <v>64749</v>
      </c>
      <c r="F58" t="s">
        <v>75</v>
      </c>
      <c r="G58" t="s">
        <v>33</v>
      </c>
      <c r="H58">
        <v>302.56518999999997</v>
      </c>
      <c r="I58">
        <f t="shared" si="0"/>
        <v>0</v>
      </c>
    </row>
    <row r="59" spans="1:9" x14ac:dyDescent="0.25">
      <c r="A59">
        <v>3958.0028229999998</v>
      </c>
      <c r="B59" t="s">
        <v>26</v>
      </c>
      <c r="C59" t="s">
        <v>44</v>
      </c>
      <c r="D59" t="s">
        <v>31</v>
      </c>
      <c r="E59">
        <v>0</v>
      </c>
      <c r="F59" t="s">
        <v>32</v>
      </c>
      <c r="G59" t="s">
        <v>33</v>
      </c>
      <c r="H59">
        <v>484.8</v>
      </c>
      <c r="I59">
        <f t="shared" si="0"/>
        <v>0</v>
      </c>
    </row>
    <row r="60" spans="1:9" x14ac:dyDescent="0.25">
      <c r="A60">
        <v>4499.4932520000002</v>
      </c>
      <c r="B60" t="s">
        <v>26</v>
      </c>
      <c r="C60" t="s">
        <v>107</v>
      </c>
      <c r="D60" t="s">
        <v>31</v>
      </c>
      <c r="E60">
        <v>16969</v>
      </c>
      <c r="F60" t="s">
        <v>32</v>
      </c>
      <c r="G60" t="s">
        <v>79</v>
      </c>
      <c r="H60">
        <v>704.76811099999998</v>
      </c>
      <c r="I60">
        <f t="shared" si="0"/>
        <v>0</v>
      </c>
    </row>
    <row r="61" spans="1:9" x14ac:dyDescent="0.25">
      <c r="A61">
        <v>4059.5674140000001</v>
      </c>
      <c r="B61" t="s">
        <v>26</v>
      </c>
      <c r="C61" t="s">
        <v>107</v>
      </c>
      <c r="D61" t="s">
        <v>31</v>
      </c>
      <c r="E61">
        <v>11621</v>
      </c>
      <c r="F61" t="s">
        <v>32</v>
      </c>
      <c r="G61" t="s">
        <v>79</v>
      </c>
      <c r="H61">
        <v>518.4</v>
      </c>
      <c r="I61">
        <f t="shared" si="0"/>
        <v>0</v>
      </c>
    </row>
    <row r="62" spans="1:9" x14ac:dyDescent="0.25">
      <c r="A62">
        <v>4458.1133689999997</v>
      </c>
      <c r="B62" t="s">
        <v>66</v>
      </c>
      <c r="C62" t="s">
        <v>160</v>
      </c>
      <c r="D62" t="s">
        <v>57</v>
      </c>
      <c r="E62">
        <v>17622</v>
      </c>
      <c r="F62" t="s">
        <v>32</v>
      </c>
      <c r="G62" t="s">
        <v>79</v>
      </c>
      <c r="H62">
        <v>312</v>
      </c>
      <c r="I62">
        <f t="shared" si="0"/>
        <v>1</v>
      </c>
    </row>
    <row r="63" spans="1:9" x14ac:dyDescent="0.25">
      <c r="A63">
        <v>8110.3331390000003</v>
      </c>
      <c r="B63" t="s">
        <v>26</v>
      </c>
      <c r="C63" t="s">
        <v>78</v>
      </c>
      <c r="D63" t="s">
        <v>31</v>
      </c>
      <c r="E63">
        <v>11489</v>
      </c>
      <c r="F63" t="s">
        <v>32</v>
      </c>
      <c r="G63" t="s">
        <v>33</v>
      </c>
      <c r="H63">
        <v>504</v>
      </c>
      <c r="I63">
        <f t="shared" si="0"/>
        <v>0</v>
      </c>
    </row>
    <row r="64" spans="1:9" x14ac:dyDescent="0.25">
      <c r="A64">
        <v>3339.7648730000001</v>
      </c>
      <c r="B64" t="s">
        <v>26</v>
      </c>
      <c r="C64" t="s">
        <v>44</v>
      </c>
      <c r="D64" t="s">
        <v>57</v>
      </c>
      <c r="E64">
        <v>0</v>
      </c>
      <c r="F64" t="s">
        <v>32</v>
      </c>
      <c r="G64" t="s">
        <v>45</v>
      </c>
      <c r="H64">
        <v>863.32732399999998</v>
      </c>
      <c r="I64">
        <f t="shared" si="0"/>
        <v>0</v>
      </c>
    </row>
    <row r="65" spans="1:9" x14ac:dyDescent="0.25">
      <c r="A65">
        <v>24261.017769999999</v>
      </c>
      <c r="B65" t="s">
        <v>26</v>
      </c>
      <c r="C65" t="s">
        <v>30</v>
      </c>
      <c r="D65" t="s">
        <v>31</v>
      </c>
      <c r="E65">
        <v>66525</v>
      </c>
      <c r="F65" t="s">
        <v>62</v>
      </c>
      <c r="G65" t="s">
        <v>33</v>
      </c>
      <c r="H65">
        <v>104.331355</v>
      </c>
      <c r="I65">
        <f t="shared" si="0"/>
        <v>0</v>
      </c>
    </row>
    <row r="66" spans="1:9" x14ac:dyDescent="0.25">
      <c r="A66">
        <v>6613.973653</v>
      </c>
      <c r="B66" t="s">
        <v>26</v>
      </c>
      <c r="C66" t="s">
        <v>44</v>
      </c>
      <c r="D66" t="s">
        <v>31</v>
      </c>
      <c r="E66">
        <v>0</v>
      </c>
      <c r="F66" t="s">
        <v>32</v>
      </c>
      <c r="G66" t="s">
        <v>45</v>
      </c>
      <c r="H66">
        <v>676.391482</v>
      </c>
      <c r="I66">
        <f t="shared" si="0"/>
        <v>0</v>
      </c>
    </row>
    <row r="67" spans="1:9" x14ac:dyDescent="0.25">
      <c r="A67">
        <v>2930.6935429999999</v>
      </c>
      <c r="B67" t="s">
        <v>26</v>
      </c>
      <c r="C67" t="s">
        <v>30</v>
      </c>
      <c r="D67" t="s">
        <v>57</v>
      </c>
      <c r="E67">
        <v>33663</v>
      </c>
      <c r="F67" t="s">
        <v>32</v>
      </c>
      <c r="G67" t="s">
        <v>33</v>
      </c>
      <c r="H67">
        <v>350.4</v>
      </c>
      <c r="I67">
        <f t="shared" ref="I67:I130" si="4">IF(B67="No",0,1)</f>
        <v>0</v>
      </c>
    </row>
    <row r="68" spans="1:9" x14ac:dyDescent="0.25">
      <c r="A68">
        <v>8672.1942720000006</v>
      </c>
      <c r="B68" t="s">
        <v>26</v>
      </c>
      <c r="C68" t="s">
        <v>30</v>
      </c>
      <c r="D68" t="s">
        <v>31</v>
      </c>
      <c r="E68">
        <v>22547</v>
      </c>
      <c r="F68" t="s">
        <v>32</v>
      </c>
      <c r="G68" t="s">
        <v>79</v>
      </c>
      <c r="H68">
        <v>537.6</v>
      </c>
      <c r="I68">
        <f t="shared" si="4"/>
        <v>0</v>
      </c>
    </row>
    <row r="69" spans="1:9" x14ac:dyDescent="0.25">
      <c r="A69">
        <v>11638.669260000001</v>
      </c>
      <c r="B69" t="s">
        <v>26</v>
      </c>
      <c r="C69" t="s">
        <v>30</v>
      </c>
      <c r="D69" t="s">
        <v>31</v>
      </c>
      <c r="E69">
        <v>61486</v>
      </c>
      <c r="F69" t="s">
        <v>75</v>
      </c>
      <c r="G69" t="s">
        <v>33</v>
      </c>
      <c r="H69">
        <v>465.258644</v>
      </c>
      <c r="I69">
        <f t="shared" si="4"/>
        <v>0</v>
      </c>
    </row>
    <row r="70" spans="1:9" x14ac:dyDescent="0.25">
      <c r="A70">
        <v>6846.1503229999998</v>
      </c>
      <c r="B70" t="s">
        <v>66</v>
      </c>
      <c r="C70" t="s">
        <v>44</v>
      </c>
      <c r="D70" t="s">
        <v>31</v>
      </c>
      <c r="E70">
        <v>0</v>
      </c>
      <c r="F70" t="s">
        <v>32</v>
      </c>
      <c r="G70" t="s">
        <v>79</v>
      </c>
      <c r="H70">
        <v>456</v>
      </c>
      <c r="I70">
        <f t="shared" si="4"/>
        <v>1</v>
      </c>
    </row>
    <row r="71" spans="1:9" x14ac:dyDescent="0.25">
      <c r="A71">
        <v>11727.77648</v>
      </c>
      <c r="B71" t="s">
        <v>26</v>
      </c>
      <c r="C71" t="s">
        <v>107</v>
      </c>
      <c r="D71" t="s">
        <v>31</v>
      </c>
      <c r="E71">
        <v>29879</v>
      </c>
      <c r="F71" t="s">
        <v>32</v>
      </c>
      <c r="G71" t="s">
        <v>33</v>
      </c>
      <c r="H71">
        <v>500.25423499999999</v>
      </c>
      <c r="I71">
        <f t="shared" si="4"/>
        <v>0</v>
      </c>
    </row>
    <row r="72" spans="1:9" x14ac:dyDescent="0.25">
      <c r="A72">
        <v>22643.834780000001</v>
      </c>
      <c r="B72" t="s">
        <v>26</v>
      </c>
      <c r="C72" t="s">
        <v>30</v>
      </c>
      <c r="D72" t="s">
        <v>57</v>
      </c>
      <c r="E72">
        <v>93011</v>
      </c>
      <c r="F72" t="s">
        <v>62</v>
      </c>
      <c r="G72" t="s">
        <v>79</v>
      </c>
      <c r="H72">
        <v>281.45104199999997</v>
      </c>
      <c r="I72">
        <f t="shared" si="4"/>
        <v>0</v>
      </c>
    </row>
    <row r="73" spans="1:9" x14ac:dyDescent="0.25">
      <c r="A73">
        <v>2614.4743050000002</v>
      </c>
      <c r="B73" t="s">
        <v>26</v>
      </c>
      <c r="C73" t="s">
        <v>30</v>
      </c>
      <c r="D73" t="s">
        <v>57</v>
      </c>
      <c r="E73">
        <v>65186</v>
      </c>
      <c r="F73" t="s">
        <v>62</v>
      </c>
      <c r="G73" t="s">
        <v>33</v>
      </c>
      <c r="H73">
        <v>5.4345049999999997</v>
      </c>
      <c r="I73">
        <f t="shared" si="4"/>
        <v>0</v>
      </c>
    </row>
    <row r="74" spans="1:9" x14ac:dyDescent="0.25">
      <c r="A74">
        <v>2451.7526950000001</v>
      </c>
      <c r="B74" t="s">
        <v>26</v>
      </c>
      <c r="C74" t="s">
        <v>78</v>
      </c>
      <c r="D74" t="s">
        <v>57</v>
      </c>
      <c r="E74">
        <v>26840</v>
      </c>
      <c r="F74" t="s">
        <v>32</v>
      </c>
      <c r="G74" t="s">
        <v>33</v>
      </c>
      <c r="H74">
        <v>307.2</v>
      </c>
      <c r="I74">
        <f t="shared" si="4"/>
        <v>0</v>
      </c>
    </row>
    <row r="75" spans="1:9" x14ac:dyDescent="0.25">
      <c r="A75">
        <v>6781.270203</v>
      </c>
      <c r="B75" t="s">
        <v>26</v>
      </c>
      <c r="C75" t="s">
        <v>44</v>
      </c>
      <c r="D75" t="s">
        <v>57</v>
      </c>
      <c r="E75">
        <v>0</v>
      </c>
      <c r="F75" t="s">
        <v>32</v>
      </c>
      <c r="G75" t="s">
        <v>45</v>
      </c>
      <c r="H75">
        <v>982.39961300000004</v>
      </c>
      <c r="I75">
        <f t="shared" si="4"/>
        <v>0</v>
      </c>
    </row>
    <row r="76" spans="1:9" x14ac:dyDescent="0.25">
      <c r="A76">
        <v>4974.801539</v>
      </c>
      <c r="B76" t="s">
        <v>66</v>
      </c>
      <c r="C76" t="s">
        <v>30</v>
      </c>
      <c r="D76" t="s">
        <v>57</v>
      </c>
      <c r="E76">
        <v>75644</v>
      </c>
      <c r="F76" t="s">
        <v>32</v>
      </c>
      <c r="G76" t="s">
        <v>79</v>
      </c>
      <c r="H76">
        <v>467.80363799999998</v>
      </c>
      <c r="I76">
        <f t="shared" si="4"/>
        <v>1</v>
      </c>
    </row>
    <row r="77" spans="1:9" x14ac:dyDescent="0.25">
      <c r="A77">
        <v>8591.6049330000005</v>
      </c>
      <c r="B77" t="s">
        <v>26</v>
      </c>
      <c r="C77" t="s">
        <v>30</v>
      </c>
      <c r="D77" t="s">
        <v>57</v>
      </c>
      <c r="E77">
        <v>38984</v>
      </c>
      <c r="F77" t="s">
        <v>32</v>
      </c>
      <c r="G77" t="s">
        <v>33</v>
      </c>
      <c r="H77">
        <v>350.4</v>
      </c>
      <c r="I77">
        <f t="shared" si="4"/>
        <v>0</v>
      </c>
    </row>
    <row r="78" spans="1:9" x14ac:dyDescent="0.25">
      <c r="A78">
        <v>5592.161392</v>
      </c>
      <c r="B78" t="s">
        <v>26</v>
      </c>
      <c r="C78" t="s">
        <v>30</v>
      </c>
      <c r="D78" t="s">
        <v>31</v>
      </c>
      <c r="E78">
        <v>71811</v>
      </c>
      <c r="F78" t="s">
        <v>62</v>
      </c>
      <c r="G78" t="s">
        <v>45</v>
      </c>
      <c r="H78">
        <v>29.03416</v>
      </c>
      <c r="I78">
        <f t="shared" si="4"/>
        <v>0</v>
      </c>
    </row>
    <row r="79" spans="1:9" x14ac:dyDescent="0.25">
      <c r="A79">
        <v>8009.4728329999998</v>
      </c>
      <c r="B79" t="s">
        <v>26</v>
      </c>
      <c r="C79" t="s">
        <v>30</v>
      </c>
      <c r="D79" t="s">
        <v>57</v>
      </c>
      <c r="E79">
        <v>20961</v>
      </c>
      <c r="F79" t="s">
        <v>32</v>
      </c>
      <c r="G79" t="s">
        <v>33</v>
      </c>
      <c r="H79">
        <v>321.60000000000002</v>
      </c>
      <c r="I79">
        <f t="shared" si="4"/>
        <v>0</v>
      </c>
    </row>
    <row r="80" spans="1:9" x14ac:dyDescent="0.25">
      <c r="A80">
        <v>11318.089819999999</v>
      </c>
      <c r="B80" t="s">
        <v>26</v>
      </c>
      <c r="C80" t="s">
        <v>30</v>
      </c>
      <c r="D80" t="s">
        <v>57</v>
      </c>
      <c r="E80">
        <v>38923</v>
      </c>
      <c r="F80" t="s">
        <v>62</v>
      </c>
      <c r="G80" t="s">
        <v>33</v>
      </c>
      <c r="H80">
        <v>115.728852</v>
      </c>
      <c r="I80">
        <f t="shared" si="4"/>
        <v>0</v>
      </c>
    </row>
    <row r="81" spans="1:9" x14ac:dyDescent="0.25">
      <c r="A81">
        <v>58166.553509999998</v>
      </c>
      <c r="B81" t="s">
        <v>26</v>
      </c>
      <c r="C81" t="s">
        <v>30</v>
      </c>
      <c r="D81" t="s">
        <v>57</v>
      </c>
      <c r="E81">
        <v>61321</v>
      </c>
      <c r="F81" t="s">
        <v>62</v>
      </c>
      <c r="G81" t="s">
        <v>45</v>
      </c>
      <c r="H81">
        <v>427.63121000000001</v>
      </c>
      <c r="I81">
        <f t="shared" si="4"/>
        <v>0</v>
      </c>
    </row>
    <row r="82" spans="1:9" x14ac:dyDescent="0.25">
      <c r="A82">
        <v>8025.2293579999996</v>
      </c>
      <c r="B82" t="s">
        <v>26</v>
      </c>
      <c r="C82" t="s">
        <v>44</v>
      </c>
      <c r="D82" t="s">
        <v>31</v>
      </c>
      <c r="E82">
        <v>0</v>
      </c>
      <c r="F82" t="s">
        <v>62</v>
      </c>
      <c r="G82" t="s">
        <v>45</v>
      </c>
      <c r="H82">
        <v>25.807684999999999</v>
      </c>
      <c r="I82">
        <f t="shared" si="4"/>
        <v>0</v>
      </c>
    </row>
    <row r="83" spans="1:9" x14ac:dyDescent="0.25">
      <c r="A83">
        <v>5780.1821970000001</v>
      </c>
      <c r="B83" t="s">
        <v>66</v>
      </c>
      <c r="C83" t="s">
        <v>30</v>
      </c>
      <c r="D83" t="s">
        <v>57</v>
      </c>
      <c r="E83">
        <v>51066</v>
      </c>
      <c r="F83" t="s">
        <v>32</v>
      </c>
      <c r="G83" t="s">
        <v>45</v>
      </c>
      <c r="H83">
        <v>787.99331299999994</v>
      </c>
      <c r="I83">
        <f t="shared" si="4"/>
        <v>1</v>
      </c>
    </row>
    <row r="84" spans="1:9" x14ac:dyDescent="0.25">
      <c r="A84">
        <v>4118.5391129999998</v>
      </c>
      <c r="B84" t="s">
        <v>26</v>
      </c>
      <c r="C84" t="s">
        <v>30</v>
      </c>
      <c r="D84" t="s">
        <v>57</v>
      </c>
      <c r="E84">
        <v>34378</v>
      </c>
      <c r="F84" t="s">
        <v>32</v>
      </c>
      <c r="G84" t="s">
        <v>33</v>
      </c>
      <c r="H84">
        <v>489.6</v>
      </c>
      <c r="I84">
        <f t="shared" si="4"/>
        <v>0</v>
      </c>
    </row>
    <row r="85" spans="1:9" x14ac:dyDescent="0.25">
      <c r="A85">
        <v>2523.07015</v>
      </c>
      <c r="B85" t="s">
        <v>26</v>
      </c>
      <c r="C85" t="s">
        <v>30</v>
      </c>
      <c r="D85" t="s">
        <v>57</v>
      </c>
      <c r="E85">
        <v>43072</v>
      </c>
      <c r="F85" t="s">
        <v>32</v>
      </c>
      <c r="G85" t="s">
        <v>33</v>
      </c>
      <c r="H85">
        <v>302.39999999999998</v>
      </c>
      <c r="I85">
        <f t="shared" si="4"/>
        <v>0</v>
      </c>
    </row>
    <row r="86" spans="1:9" x14ac:dyDescent="0.25">
      <c r="A86">
        <v>6554.2163959999998</v>
      </c>
      <c r="B86" t="s">
        <v>26</v>
      </c>
      <c r="C86" t="s">
        <v>107</v>
      </c>
      <c r="D86" t="s">
        <v>31</v>
      </c>
      <c r="E86">
        <v>25222</v>
      </c>
      <c r="F86" t="s">
        <v>32</v>
      </c>
      <c r="G86" t="s">
        <v>45</v>
      </c>
      <c r="H86">
        <v>475.62325099999998</v>
      </c>
      <c r="I86">
        <f t="shared" si="4"/>
        <v>0</v>
      </c>
    </row>
    <row r="87" spans="1:9" x14ac:dyDescent="0.25">
      <c r="A87">
        <v>7703.3972940000003</v>
      </c>
      <c r="B87" t="s">
        <v>26</v>
      </c>
      <c r="C87" t="s">
        <v>30</v>
      </c>
      <c r="D87" t="s">
        <v>57</v>
      </c>
      <c r="E87">
        <v>36765</v>
      </c>
      <c r="F87" t="s">
        <v>32</v>
      </c>
      <c r="G87" t="s">
        <v>33</v>
      </c>
      <c r="H87">
        <v>320.84907199999998</v>
      </c>
      <c r="I87">
        <f t="shared" si="4"/>
        <v>0</v>
      </c>
    </row>
    <row r="88" spans="1:9" x14ac:dyDescent="0.25">
      <c r="A88">
        <v>5926.7293790000003</v>
      </c>
      <c r="B88" t="s">
        <v>66</v>
      </c>
      <c r="C88" t="s">
        <v>160</v>
      </c>
      <c r="D88" t="s">
        <v>57</v>
      </c>
      <c r="E88">
        <v>23091</v>
      </c>
      <c r="F88" t="s">
        <v>32</v>
      </c>
      <c r="G88" t="s">
        <v>33</v>
      </c>
      <c r="H88">
        <v>460.8</v>
      </c>
      <c r="I88">
        <f t="shared" si="4"/>
        <v>1</v>
      </c>
    </row>
    <row r="89" spans="1:9" x14ac:dyDescent="0.25">
      <c r="A89">
        <v>2683.4706769999998</v>
      </c>
      <c r="B89" t="s">
        <v>26</v>
      </c>
      <c r="C89" t="s">
        <v>30</v>
      </c>
      <c r="D89" t="s">
        <v>31</v>
      </c>
      <c r="E89">
        <v>48269</v>
      </c>
      <c r="F89" t="s">
        <v>75</v>
      </c>
      <c r="G89" t="s">
        <v>33</v>
      </c>
      <c r="H89">
        <v>282.151207</v>
      </c>
      <c r="I89">
        <f t="shared" si="4"/>
        <v>0</v>
      </c>
    </row>
    <row r="90" spans="1:9" x14ac:dyDescent="0.25">
      <c r="A90">
        <v>2695.1824190000002</v>
      </c>
      <c r="B90" t="s">
        <v>26</v>
      </c>
      <c r="C90" t="s">
        <v>30</v>
      </c>
      <c r="D90" t="s">
        <v>31</v>
      </c>
      <c r="E90">
        <v>32720</v>
      </c>
      <c r="F90" t="s">
        <v>32</v>
      </c>
      <c r="G90" t="s">
        <v>79</v>
      </c>
      <c r="H90">
        <v>321.60000000000002</v>
      </c>
      <c r="I90">
        <f t="shared" si="4"/>
        <v>0</v>
      </c>
    </row>
    <row r="91" spans="1:9" x14ac:dyDescent="0.25">
      <c r="A91">
        <v>6047.0251600000001</v>
      </c>
      <c r="B91" t="s">
        <v>66</v>
      </c>
      <c r="C91" t="s">
        <v>30</v>
      </c>
      <c r="D91" t="s">
        <v>57</v>
      </c>
      <c r="E91">
        <v>20396</v>
      </c>
      <c r="F91" t="s">
        <v>32</v>
      </c>
      <c r="G91" t="s">
        <v>33</v>
      </c>
      <c r="H91">
        <v>364.8</v>
      </c>
      <c r="I91">
        <f t="shared" si="4"/>
        <v>1</v>
      </c>
    </row>
    <row r="92" spans="1:9" x14ac:dyDescent="0.25">
      <c r="A92">
        <v>13171.01282</v>
      </c>
      <c r="B92" t="s">
        <v>26</v>
      </c>
      <c r="C92" t="s">
        <v>78</v>
      </c>
      <c r="D92" t="s">
        <v>57</v>
      </c>
      <c r="E92">
        <v>21513</v>
      </c>
      <c r="F92" t="s">
        <v>32</v>
      </c>
      <c r="G92" t="s">
        <v>33</v>
      </c>
      <c r="H92">
        <v>679.82759199999998</v>
      </c>
      <c r="I92">
        <f t="shared" si="4"/>
        <v>0</v>
      </c>
    </row>
    <row r="93" spans="1:9" x14ac:dyDescent="0.25">
      <c r="A93">
        <v>10656.881950000001</v>
      </c>
      <c r="B93" t="s">
        <v>66</v>
      </c>
      <c r="C93" t="s">
        <v>30</v>
      </c>
      <c r="D93" t="s">
        <v>31</v>
      </c>
      <c r="E93">
        <v>72540</v>
      </c>
      <c r="F93" t="s">
        <v>32</v>
      </c>
      <c r="G93" t="s">
        <v>33</v>
      </c>
      <c r="H93">
        <v>631.74303899999995</v>
      </c>
      <c r="I93">
        <f t="shared" si="4"/>
        <v>1</v>
      </c>
    </row>
    <row r="94" spans="1:9" x14ac:dyDescent="0.25">
      <c r="A94">
        <v>2527.6537960000001</v>
      </c>
      <c r="B94" t="s">
        <v>26</v>
      </c>
      <c r="C94" t="s">
        <v>30</v>
      </c>
      <c r="D94" t="s">
        <v>31</v>
      </c>
      <c r="E94">
        <v>80744</v>
      </c>
      <c r="F94" t="s">
        <v>62</v>
      </c>
      <c r="G94" t="s">
        <v>33</v>
      </c>
      <c r="H94">
        <v>11.879037</v>
      </c>
      <c r="I94">
        <f t="shared" si="4"/>
        <v>0</v>
      </c>
    </row>
    <row r="95" spans="1:9" x14ac:dyDescent="0.25">
      <c r="A95">
        <v>2672.0957560000002</v>
      </c>
      <c r="B95" t="s">
        <v>26</v>
      </c>
      <c r="C95" t="s">
        <v>30</v>
      </c>
      <c r="D95" t="s">
        <v>57</v>
      </c>
      <c r="E95">
        <v>52822</v>
      </c>
      <c r="F95" t="s">
        <v>32</v>
      </c>
      <c r="G95" t="s">
        <v>33</v>
      </c>
      <c r="H95">
        <v>350.52903300000003</v>
      </c>
      <c r="I95">
        <f t="shared" si="4"/>
        <v>0</v>
      </c>
    </row>
    <row r="96" spans="1:9" x14ac:dyDescent="0.25">
      <c r="A96">
        <v>5313.2940349999999</v>
      </c>
      <c r="B96" t="s">
        <v>26</v>
      </c>
      <c r="C96" t="s">
        <v>44</v>
      </c>
      <c r="D96" t="s">
        <v>31</v>
      </c>
      <c r="E96">
        <v>0</v>
      </c>
      <c r="F96" t="s">
        <v>32</v>
      </c>
      <c r="G96" t="s">
        <v>45</v>
      </c>
      <c r="H96">
        <v>863.39469999999994</v>
      </c>
      <c r="I96">
        <f t="shared" si="4"/>
        <v>0</v>
      </c>
    </row>
    <row r="97" spans="1:9" x14ac:dyDescent="0.25">
      <c r="A97">
        <v>20946.192510000001</v>
      </c>
      <c r="B97" t="s">
        <v>26</v>
      </c>
      <c r="C97" t="s">
        <v>30</v>
      </c>
      <c r="D97" t="s">
        <v>31</v>
      </c>
      <c r="E97">
        <v>69738</v>
      </c>
      <c r="F97" t="s">
        <v>32</v>
      </c>
      <c r="G97" t="s">
        <v>33</v>
      </c>
      <c r="H97">
        <v>492.12753199999997</v>
      </c>
      <c r="I97">
        <f t="shared" si="4"/>
        <v>0</v>
      </c>
    </row>
    <row r="98" spans="1:9" x14ac:dyDescent="0.25">
      <c r="A98">
        <v>8375.3539290000008</v>
      </c>
      <c r="B98" t="s">
        <v>26</v>
      </c>
      <c r="C98" t="s">
        <v>78</v>
      </c>
      <c r="D98" t="s">
        <v>31</v>
      </c>
      <c r="E98">
        <v>17780</v>
      </c>
      <c r="F98" t="s">
        <v>62</v>
      </c>
      <c r="G98" t="s">
        <v>33</v>
      </c>
      <c r="H98">
        <v>132.58828800000001</v>
      </c>
      <c r="I98">
        <f t="shared" si="4"/>
        <v>0</v>
      </c>
    </row>
    <row r="99" spans="1:9" x14ac:dyDescent="0.25">
      <c r="A99">
        <v>4801.6615030000003</v>
      </c>
      <c r="B99" t="s">
        <v>26</v>
      </c>
      <c r="C99" t="s">
        <v>78</v>
      </c>
      <c r="D99" t="s">
        <v>57</v>
      </c>
      <c r="E99">
        <v>18107</v>
      </c>
      <c r="F99" t="s">
        <v>32</v>
      </c>
      <c r="G99" t="s">
        <v>33</v>
      </c>
      <c r="H99">
        <v>297.60000000000002</v>
      </c>
      <c r="I99">
        <f t="shared" si="4"/>
        <v>0</v>
      </c>
    </row>
    <row r="100" spans="1:9" x14ac:dyDescent="0.25">
      <c r="A100">
        <v>5745.9433399999998</v>
      </c>
      <c r="B100" t="s">
        <v>26</v>
      </c>
      <c r="C100" t="s">
        <v>30</v>
      </c>
      <c r="D100" t="s">
        <v>31</v>
      </c>
      <c r="E100">
        <v>57740</v>
      </c>
      <c r="F100" t="s">
        <v>75</v>
      </c>
      <c r="G100" t="s">
        <v>33</v>
      </c>
      <c r="H100">
        <v>269.90512899999999</v>
      </c>
      <c r="I100">
        <f t="shared" si="4"/>
        <v>0</v>
      </c>
    </row>
    <row r="101" spans="1:9" x14ac:dyDescent="0.25">
      <c r="A101">
        <v>6066.1159690000004</v>
      </c>
      <c r="B101" t="s">
        <v>26</v>
      </c>
      <c r="C101" t="s">
        <v>30</v>
      </c>
      <c r="D101" t="s">
        <v>57</v>
      </c>
      <c r="E101">
        <v>32627</v>
      </c>
      <c r="F101" t="s">
        <v>32</v>
      </c>
      <c r="G101" t="s">
        <v>33</v>
      </c>
      <c r="H101">
        <v>380.036697</v>
      </c>
      <c r="I101">
        <f t="shared" si="4"/>
        <v>0</v>
      </c>
    </row>
    <row r="102" spans="1:9" x14ac:dyDescent="0.25">
      <c r="A102">
        <v>8002.3083329999999</v>
      </c>
      <c r="B102" t="s">
        <v>66</v>
      </c>
      <c r="C102" t="s">
        <v>44</v>
      </c>
      <c r="D102" t="s">
        <v>31</v>
      </c>
      <c r="E102">
        <v>0</v>
      </c>
      <c r="F102" t="s">
        <v>32</v>
      </c>
      <c r="G102" t="s">
        <v>33</v>
      </c>
      <c r="H102">
        <v>513.6</v>
      </c>
      <c r="I102">
        <f t="shared" si="4"/>
        <v>1</v>
      </c>
    </row>
    <row r="103" spans="1:9" x14ac:dyDescent="0.25">
      <c r="A103">
        <v>2393.9153689999998</v>
      </c>
      <c r="B103" t="s">
        <v>66</v>
      </c>
      <c r="C103" t="s">
        <v>44</v>
      </c>
      <c r="D103" t="s">
        <v>57</v>
      </c>
      <c r="E103">
        <v>0</v>
      </c>
      <c r="F103" t="s">
        <v>32</v>
      </c>
      <c r="G103" t="s">
        <v>45</v>
      </c>
      <c r="H103">
        <v>425.26630799999998</v>
      </c>
      <c r="I103">
        <f t="shared" si="4"/>
        <v>1</v>
      </c>
    </row>
    <row r="104" spans="1:9" x14ac:dyDescent="0.25">
      <c r="A104">
        <v>4762.8179</v>
      </c>
      <c r="B104" t="s">
        <v>26</v>
      </c>
      <c r="C104" t="s">
        <v>30</v>
      </c>
      <c r="D104" t="s">
        <v>57</v>
      </c>
      <c r="E104">
        <v>65795</v>
      </c>
      <c r="F104" t="s">
        <v>62</v>
      </c>
      <c r="G104" t="s">
        <v>45</v>
      </c>
      <c r="H104">
        <v>49.011099000000002</v>
      </c>
      <c r="I104">
        <f t="shared" si="4"/>
        <v>0</v>
      </c>
    </row>
    <row r="105" spans="1:9" x14ac:dyDescent="0.25">
      <c r="A105">
        <v>4330.3860199999999</v>
      </c>
      <c r="B105" t="s">
        <v>66</v>
      </c>
      <c r="C105" t="s">
        <v>30</v>
      </c>
      <c r="D105" t="s">
        <v>57</v>
      </c>
      <c r="E105">
        <v>60475</v>
      </c>
      <c r="F105" t="s">
        <v>32</v>
      </c>
      <c r="G105" t="s">
        <v>33</v>
      </c>
      <c r="H105">
        <v>513.6</v>
      </c>
      <c r="I105">
        <f t="shared" si="4"/>
        <v>1</v>
      </c>
    </row>
    <row r="106" spans="1:9" x14ac:dyDescent="0.25">
      <c r="A106">
        <v>9402.7297689999996</v>
      </c>
      <c r="B106" t="s">
        <v>26</v>
      </c>
      <c r="C106" t="s">
        <v>44</v>
      </c>
      <c r="D106" t="s">
        <v>31</v>
      </c>
      <c r="E106">
        <v>0</v>
      </c>
      <c r="F106" t="s">
        <v>32</v>
      </c>
      <c r="G106" t="s">
        <v>45</v>
      </c>
      <c r="H106">
        <v>936</v>
      </c>
      <c r="I106">
        <f t="shared" si="4"/>
        <v>0</v>
      </c>
    </row>
    <row r="107" spans="1:9" x14ac:dyDescent="0.25">
      <c r="A107">
        <v>6966.6945269999997</v>
      </c>
      <c r="B107" t="s">
        <v>26</v>
      </c>
      <c r="C107" t="s">
        <v>30</v>
      </c>
      <c r="D107" t="s">
        <v>31</v>
      </c>
      <c r="E107">
        <v>41837</v>
      </c>
      <c r="F107" t="s">
        <v>62</v>
      </c>
      <c r="G107" t="s">
        <v>33</v>
      </c>
      <c r="H107">
        <v>142.06276800000001</v>
      </c>
      <c r="I107">
        <f t="shared" si="4"/>
        <v>0</v>
      </c>
    </row>
    <row r="108" spans="1:9" x14ac:dyDescent="0.25">
      <c r="A108">
        <v>7694.0642930000004</v>
      </c>
      <c r="B108" t="s">
        <v>26</v>
      </c>
      <c r="C108" t="s">
        <v>30</v>
      </c>
      <c r="D108" t="s">
        <v>31</v>
      </c>
      <c r="E108">
        <v>32303</v>
      </c>
      <c r="F108" t="s">
        <v>62</v>
      </c>
      <c r="G108" t="s">
        <v>33</v>
      </c>
      <c r="H108">
        <v>45.152521</v>
      </c>
      <c r="I108">
        <f t="shared" si="4"/>
        <v>0</v>
      </c>
    </row>
    <row r="109" spans="1:9" x14ac:dyDescent="0.25">
      <c r="A109">
        <v>8717.5611489999992</v>
      </c>
      <c r="B109" t="s">
        <v>26</v>
      </c>
      <c r="C109" t="s">
        <v>44</v>
      </c>
      <c r="D109" t="s">
        <v>57</v>
      </c>
      <c r="E109">
        <v>0</v>
      </c>
      <c r="F109" t="s">
        <v>32</v>
      </c>
      <c r="G109" t="s">
        <v>33</v>
      </c>
      <c r="H109">
        <v>561.6</v>
      </c>
      <c r="I109">
        <f t="shared" si="4"/>
        <v>0</v>
      </c>
    </row>
    <row r="110" spans="1:9" x14ac:dyDescent="0.25">
      <c r="A110">
        <v>5928.7485280000001</v>
      </c>
      <c r="B110" t="s">
        <v>26</v>
      </c>
      <c r="C110" t="s">
        <v>30</v>
      </c>
      <c r="D110" t="s">
        <v>31</v>
      </c>
      <c r="E110">
        <v>40531</v>
      </c>
      <c r="F110" t="s">
        <v>62</v>
      </c>
      <c r="G110" t="s">
        <v>33</v>
      </c>
      <c r="H110">
        <v>30.567357000000001</v>
      </c>
      <c r="I110">
        <f t="shared" si="4"/>
        <v>0</v>
      </c>
    </row>
    <row r="111" spans="1:9" x14ac:dyDescent="0.25">
      <c r="A111">
        <v>2452.977288</v>
      </c>
      <c r="B111" t="s">
        <v>26</v>
      </c>
      <c r="C111" t="s">
        <v>30</v>
      </c>
      <c r="D111" t="s">
        <v>57</v>
      </c>
      <c r="E111">
        <v>79898</v>
      </c>
      <c r="F111" t="s">
        <v>75</v>
      </c>
      <c r="G111" t="s">
        <v>33</v>
      </c>
      <c r="H111">
        <v>271.60679900000002</v>
      </c>
      <c r="I111">
        <f t="shared" si="4"/>
        <v>0</v>
      </c>
    </row>
    <row r="112" spans="1:9" x14ac:dyDescent="0.25">
      <c r="A112">
        <v>6701.5716570000004</v>
      </c>
      <c r="B112" t="s">
        <v>26</v>
      </c>
      <c r="C112" t="s">
        <v>30</v>
      </c>
      <c r="D112" t="s">
        <v>57</v>
      </c>
      <c r="E112">
        <v>56398</v>
      </c>
      <c r="F112" t="s">
        <v>32</v>
      </c>
      <c r="G112" t="s">
        <v>33</v>
      </c>
      <c r="H112">
        <v>408</v>
      </c>
      <c r="I112">
        <f t="shared" si="4"/>
        <v>0</v>
      </c>
    </row>
    <row r="113" spans="1:9" x14ac:dyDescent="0.25">
      <c r="A113">
        <v>7556.2403400000003</v>
      </c>
      <c r="B113" t="s">
        <v>26</v>
      </c>
      <c r="C113" t="s">
        <v>30</v>
      </c>
      <c r="D113" t="s">
        <v>57</v>
      </c>
      <c r="E113">
        <v>35257</v>
      </c>
      <c r="F113" t="s">
        <v>32</v>
      </c>
      <c r="G113" t="s">
        <v>79</v>
      </c>
      <c r="H113">
        <v>470.4</v>
      </c>
      <c r="I113">
        <f t="shared" si="4"/>
        <v>0</v>
      </c>
    </row>
    <row r="114" spans="1:9" x14ac:dyDescent="0.25">
      <c r="A114">
        <v>8492.6988000000001</v>
      </c>
      <c r="B114" t="s">
        <v>26</v>
      </c>
      <c r="C114" t="s">
        <v>30</v>
      </c>
      <c r="D114" t="s">
        <v>57</v>
      </c>
      <c r="E114">
        <v>27804</v>
      </c>
      <c r="F114" t="s">
        <v>32</v>
      </c>
      <c r="G114" t="s">
        <v>33</v>
      </c>
      <c r="H114">
        <v>784.8</v>
      </c>
      <c r="I114">
        <f t="shared" si="4"/>
        <v>0</v>
      </c>
    </row>
    <row r="115" spans="1:9" x14ac:dyDescent="0.25">
      <c r="A115">
        <v>7713.4940459999998</v>
      </c>
      <c r="B115" t="s">
        <v>26</v>
      </c>
      <c r="C115" t="s">
        <v>30</v>
      </c>
      <c r="D115" t="s">
        <v>57</v>
      </c>
      <c r="E115">
        <v>45506</v>
      </c>
      <c r="F115" t="s">
        <v>32</v>
      </c>
      <c r="G115" t="s">
        <v>45</v>
      </c>
      <c r="H115">
        <v>316.8</v>
      </c>
      <c r="I115">
        <f t="shared" si="4"/>
        <v>0</v>
      </c>
    </row>
    <row r="116" spans="1:9" x14ac:dyDescent="0.25">
      <c r="A116">
        <v>24084.535199999998</v>
      </c>
      <c r="B116" t="s">
        <v>26</v>
      </c>
      <c r="C116" t="s">
        <v>30</v>
      </c>
      <c r="D116" t="s">
        <v>57</v>
      </c>
      <c r="E116">
        <v>65196</v>
      </c>
      <c r="F116" t="s">
        <v>32</v>
      </c>
      <c r="G116" t="s">
        <v>33</v>
      </c>
      <c r="H116">
        <v>396.08203600000002</v>
      </c>
      <c r="I116">
        <f t="shared" si="4"/>
        <v>0</v>
      </c>
    </row>
    <row r="117" spans="1:9" x14ac:dyDescent="0.25">
      <c r="A117">
        <v>7290.0697689999997</v>
      </c>
      <c r="B117" t="s">
        <v>26</v>
      </c>
      <c r="C117" t="s">
        <v>44</v>
      </c>
      <c r="D117" t="s">
        <v>57</v>
      </c>
      <c r="E117">
        <v>0</v>
      </c>
      <c r="F117" t="s">
        <v>32</v>
      </c>
      <c r="G117" t="s">
        <v>33</v>
      </c>
      <c r="H117">
        <v>489.6</v>
      </c>
      <c r="I117">
        <f t="shared" si="4"/>
        <v>0</v>
      </c>
    </row>
    <row r="118" spans="1:9" x14ac:dyDescent="0.25">
      <c r="A118">
        <v>4772.9438479999999</v>
      </c>
      <c r="B118" t="s">
        <v>66</v>
      </c>
      <c r="C118" t="s">
        <v>160</v>
      </c>
      <c r="D118" t="s">
        <v>57</v>
      </c>
      <c r="E118">
        <v>20993</v>
      </c>
      <c r="F118" t="s">
        <v>32</v>
      </c>
      <c r="G118" t="s">
        <v>79</v>
      </c>
      <c r="H118">
        <v>638.4</v>
      </c>
      <c r="I118">
        <f t="shared" si="4"/>
        <v>1</v>
      </c>
    </row>
    <row r="119" spans="1:9" x14ac:dyDescent="0.25">
      <c r="A119">
        <v>6806.491395</v>
      </c>
      <c r="B119" t="s">
        <v>26</v>
      </c>
      <c r="C119" t="s">
        <v>30</v>
      </c>
      <c r="D119" t="s">
        <v>57</v>
      </c>
      <c r="E119">
        <v>37839</v>
      </c>
      <c r="F119" t="s">
        <v>32</v>
      </c>
      <c r="G119" t="s">
        <v>33</v>
      </c>
      <c r="H119">
        <v>465.63395400000002</v>
      </c>
      <c r="I119">
        <f t="shared" si="4"/>
        <v>0</v>
      </c>
    </row>
    <row r="120" spans="1:9" x14ac:dyDescent="0.25">
      <c r="A120">
        <v>2469.7813339999998</v>
      </c>
      <c r="B120" t="s">
        <v>26</v>
      </c>
      <c r="C120" t="s">
        <v>30</v>
      </c>
      <c r="D120" t="s">
        <v>31</v>
      </c>
      <c r="E120">
        <v>92711</v>
      </c>
      <c r="F120" t="s">
        <v>32</v>
      </c>
      <c r="G120" t="s">
        <v>45</v>
      </c>
      <c r="H120">
        <v>368.40014600000001</v>
      </c>
      <c r="I120">
        <f t="shared" si="4"/>
        <v>0</v>
      </c>
    </row>
    <row r="121" spans="1:9" x14ac:dyDescent="0.25">
      <c r="A121">
        <v>3103.923041</v>
      </c>
      <c r="B121" t="s">
        <v>26</v>
      </c>
      <c r="C121" t="s">
        <v>30</v>
      </c>
      <c r="D121" t="s">
        <v>31</v>
      </c>
      <c r="E121">
        <v>74665</v>
      </c>
      <c r="F121" t="s">
        <v>75</v>
      </c>
      <c r="G121" t="s">
        <v>33</v>
      </c>
      <c r="H121">
        <v>236.90200100000001</v>
      </c>
      <c r="I121">
        <f t="shared" si="4"/>
        <v>0</v>
      </c>
    </row>
    <row r="122" spans="1:9" x14ac:dyDescent="0.25">
      <c r="A122">
        <v>2981.875575</v>
      </c>
      <c r="B122" t="s">
        <v>26</v>
      </c>
      <c r="C122" t="s">
        <v>44</v>
      </c>
      <c r="D122" t="s">
        <v>57</v>
      </c>
      <c r="E122">
        <v>0</v>
      </c>
      <c r="F122" t="s">
        <v>32</v>
      </c>
      <c r="G122" t="s">
        <v>33</v>
      </c>
      <c r="H122">
        <v>582.67908699999998</v>
      </c>
      <c r="I122">
        <f t="shared" si="4"/>
        <v>0</v>
      </c>
    </row>
    <row r="123" spans="1:9" x14ac:dyDescent="0.25">
      <c r="A123">
        <v>8902.7375950000005</v>
      </c>
      <c r="B123" t="s">
        <v>26</v>
      </c>
      <c r="C123" t="s">
        <v>30</v>
      </c>
      <c r="D123" t="s">
        <v>57</v>
      </c>
      <c r="E123">
        <v>46833</v>
      </c>
      <c r="F123" t="s">
        <v>62</v>
      </c>
      <c r="G123" t="s">
        <v>33</v>
      </c>
      <c r="H123">
        <v>64.109662999999998</v>
      </c>
      <c r="I123">
        <f t="shared" si="4"/>
        <v>0</v>
      </c>
    </row>
    <row r="124" spans="1:9" x14ac:dyDescent="0.25">
      <c r="A124">
        <v>5499.4472230000001</v>
      </c>
      <c r="B124" t="s">
        <v>26</v>
      </c>
      <c r="C124" t="s">
        <v>30</v>
      </c>
      <c r="D124" t="s">
        <v>31</v>
      </c>
      <c r="E124">
        <v>88768</v>
      </c>
      <c r="F124" t="s">
        <v>32</v>
      </c>
      <c r="G124" t="s">
        <v>33</v>
      </c>
      <c r="H124">
        <v>326.39999999999998</v>
      </c>
      <c r="I124">
        <f t="shared" si="4"/>
        <v>0</v>
      </c>
    </row>
    <row r="125" spans="1:9" x14ac:dyDescent="0.25">
      <c r="A125">
        <v>15023.59858</v>
      </c>
      <c r="B125" t="s">
        <v>26</v>
      </c>
      <c r="C125" t="s">
        <v>30</v>
      </c>
      <c r="D125" t="s">
        <v>57</v>
      </c>
      <c r="E125">
        <v>28262</v>
      </c>
      <c r="F125" t="s">
        <v>32</v>
      </c>
      <c r="G125" t="s">
        <v>45</v>
      </c>
      <c r="H125">
        <v>921.6</v>
      </c>
      <c r="I125">
        <f t="shared" si="4"/>
        <v>0</v>
      </c>
    </row>
    <row r="126" spans="1:9" x14ac:dyDescent="0.25">
      <c r="A126">
        <v>2509.1078750000001</v>
      </c>
      <c r="B126" t="s">
        <v>26</v>
      </c>
      <c r="C126" t="s">
        <v>30</v>
      </c>
      <c r="D126" t="s">
        <v>31</v>
      </c>
      <c r="E126">
        <v>33555</v>
      </c>
      <c r="F126" t="s">
        <v>62</v>
      </c>
      <c r="G126" t="s">
        <v>33</v>
      </c>
      <c r="H126">
        <v>101.89645</v>
      </c>
      <c r="I126">
        <f t="shared" si="4"/>
        <v>0</v>
      </c>
    </row>
    <row r="127" spans="1:9" x14ac:dyDescent="0.25">
      <c r="A127">
        <v>31221.748100000001</v>
      </c>
      <c r="B127" t="s">
        <v>26</v>
      </c>
      <c r="C127" t="s">
        <v>30</v>
      </c>
      <c r="D127" t="s">
        <v>57</v>
      </c>
      <c r="E127">
        <v>42780</v>
      </c>
      <c r="F127" t="s">
        <v>32</v>
      </c>
      <c r="G127" t="s">
        <v>79</v>
      </c>
      <c r="H127">
        <v>542.4</v>
      </c>
      <c r="I127">
        <f t="shared" si="4"/>
        <v>0</v>
      </c>
    </row>
    <row r="128" spans="1:9" x14ac:dyDescent="0.25">
      <c r="A128">
        <v>3133.503432</v>
      </c>
      <c r="B128" t="s">
        <v>26</v>
      </c>
      <c r="C128" t="s">
        <v>30</v>
      </c>
      <c r="D128" t="s">
        <v>31</v>
      </c>
      <c r="E128">
        <v>58850</v>
      </c>
      <c r="F128" t="s">
        <v>62</v>
      </c>
      <c r="G128" t="s">
        <v>45</v>
      </c>
      <c r="H128">
        <v>143.747794</v>
      </c>
      <c r="I128">
        <f t="shared" si="4"/>
        <v>0</v>
      </c>
    </row>
    <row r="129" spans="1:9" x14ac:dyDescent="0.25">
      <c r="A129">
        <v>3837.4518629999998</v>
      </c>
      <c r="B129" t="s">
        <v>26</v>
      </c>
      <c r="C129" t="s">
        <v>30</v>
      </c>
      <c r="D129" t="s">
        <v>57</v>
      </c>
      <c r="E129">
        <v>21880</v>
      </c>
      <c r="F129" t="s">
        <v>75</v>
      </c>
      <c r="G129" t="s">
        <v>33</v>
      </c>
      <c r="H129">
        <v>424.07715899999999</v>
      </c>
      <c r="I129">
        <f t="shared" si="4"/>
        <v>0</v>
      </c>
    </row>
    <row r="130" spans="1:9" x14ac:dyDescent="0.25">
      <c r="A130">
        <v>11790.49617</v>
      </c>
      <c r="B130" t="s">
        <v>66</v>
      </c>
      <c r="C130" t="s">
        <v>160</v>
      </c>
      <c r="D130" t="s">
        <v>57</v>
      </c>
      <c r="E130">
        <v>25251</v>
      </c>
      <c r="F130" t="s">
        <v>32</v>
      </c>
      <c r="G130" t="s">
        <v>79</v>
      </c>
      <c r="H130">
        <v>316.8</v>
      </c>
      <c r="I130">
        <f t="shared" si="4"/>
        <v>1</v>
      </c>
    </row>
    <row r="131" spans="1:9" x14ac:dyDescent="0.25">
      <c r="A131">
        <v>7838.0683209999997</v>
      </c>
      <c r="B131" t="s">
        <v>26</v>
      </c>
      <c r="C131" t="s">
        <v>44</v>
      </c>
      <c r="D131" t="s">
        <v>31</v>
      </c>
      <c r="E131">
        <v>0</v>
      </c>
      <c r="F131" t="s">
        <v>62</v>
      </c>
      <c r="G131" t="s">
        <v>33</v>
      </c>
      <c r="H131">
        <v>2.7049340000000002</v>
      </c>
      <c r="I131">
        <f t="shared" ref="I131:I194" si="5">IF(B131="No",0,1)</f>
        <v>0</v>
      </c>
    </row>
    <row r="132" spans="1:9" x14ac:dyDescent="0.25">
      <c r="A132">
        <v>4305.8083450000004</v>
      </c>
      <c r="B132" t="s">
        <v>26</v>
      </c>
      <c r="C132" t="s">
        <v>30</v>
      </c>
      <c r="D132" t="s">
        <v>57</v>
      </c>
      <c r="E132">
        <v>24188</v>
      </c>
      <c r="F132" t="s">
        <v>32</v>
      </c>
      <c r="G132" t="s">
        <v>33</v>
      </c>
      <c r="H132">
        <v>523.20000000000005</v>
      </c>
      <c r="I132">
        <f t="shared" si="5"/>
        <v>0</v>
      </c>
    </row>
    <row r="133" spans="1:9" x14ac:dyDescent="0.25">
      <c r="A133">
        <v>5973.9769040000001</v>
      </c>
      <c r="B133" t="s">
        <v>26</v>
      </c>
      <c r="C133" t="s">
        <v>30</v>
      </c>
      <c r="D133" t="s">
        <v>31</v>
      </c>
      <c r="E133">
        <v>41611</v>
      </c>
      <c r="F133" t="s">
        <v>62</v>
      </c>
      <c r="G133" t="s">
        <v>33</v>
      </c>
      <c r="H133">
        <v>113.801497</v>
      </c>
      <c r="I133">
        <f t="shared" si="5"/>
        <v>0</v>
      </c>
    </row>
    <row r="134" spans="1:9" x14ac:dyDescent="0.25">
      <c r="A134">
        <v>5670.4423960000004</v>
      </c>
      <c r="B134" t="s">
        <v>26</v>
      </c>
      <c r="C134" t="s">
        <v>30</v>
      </c>
      <c r="D134" t="s">
        <v>31</v>
      </c>
      <c r="E134">
        <v>28406</v>
      </c>
      <c r="F134" t="s">
        <v>75</v>
      </c>
      <c r="G134" t="s">
        <v>33</v>
      </c>
      <c r="H134">
        <v>192.87572</v>
      </c>
      <c r="I134">
        <f t="shared" si="5"/>
        <v>0</v>
      </c>
    </row>
    <row r="135" spans="1:9" x14ac:dyDescent="0.25">
      <c r="A135">
        <v>4731.7493459999996</v>
      </c>
      <c r="B135" t="s">
        <v>26</v>
      </c>
      <c r="C135" t="s">
        <v>30</v>
      </c>
      <c r="D135" t="s">
        <v>57</v>
      </c>
      <c r="E135">
        <v>69833</v>
      </c>
      <c r="F135" t="s">
        <v>32</v>
      </c>
      <c r="G135" t="s">
        <v>33</v>
      </c>
      <c r="H135">
        <v>828.66271900000004</v>
      </c>
      <c r="I135">
        <f t="shared" si="5"/>
        <v>0</v>
      </c>
    </row>
    <row r="136" spans="1:9" x14ac:dyDescent="0.25">
      <c r="A136">
        <v>8026.3796410000004</v>
      </c>
      <c r="B136" t="s">
        <v>26</v>
      </c>
      <c r="C136" t="s">
        <v>44</v>
      </c>
      <c r="D136" t="s">
        <v>31</v>
      </c>
      <c r="E136">
        <v>0</v>
      </c>
      <c r="F136" t="s">
        <v>32</v>
      </c>
      <c r="G136" t="s">
        <v>45</v>
      </c>
      <c r="H136">
        <v>532.79999999999995</v>
      </c>
      <c r="I136">
        <f t="shared" si="5"/>
        <v>0</v>
      </c>
    </row>
    <row r="137" spans="1:9" x14ac:dyDescent="0.25">
      <c r="A137">
        <v>4022.9635290000001</v>
      </c>
      <c r="B137" t="s">
        <v>26</v>
      </c>
      <c r="C137" t="s">
        <v>44</v>
      </c>
      <c r="D137" t="s">
        <v>57</v>
      </c>
      <c r="E137">
        <v>0</v>
      </c>
      <c r="F137" t="s">
        <v>32</v>
      </c>
      <c r="G137" t="s">
        <v>45</v>
      </c>
      <c r="H137">
        <v>975.10709799999995</v>
      </c>
      <c r="I137">
        <f t="shared" si="5"/>
        <v>0</v>
      </c>
    </row>
    <row r="138" spans="1:9" x14ac:dyDescent="0.25">
      <c r="A138">
        <v>9618.3108649999995</v>
      </c>
      <c r="B138" t="s">
        <v>26</v>
      </c>
      <c r="C138" t="s">
        <v>30</v>
      </c>
      <c r="D138" t="s">
        <v>31</v>
      </c>
      <c r="E138">
        <v>80536</v>
      </c>
      <c r="F138" t="s">
        <v>62</v>
      </c>
      <c r="G138" t="s">
        <v>33</v>
      </c>
      <c r="H138">
        <v>53.798707999999998</v>
      </c>
      <c r="I138">
        <f t="shared" si="5"/>
        <v>0</v>
      </c>
    </row>
    <row r="139" spans="1:9" x14ac:dyDescent="0.25">
      <c r="A139">
        <v>2274.775451</v>
      </c>
      <c r="B139" t="s">
        <v>26</v>
      </c>
      <c r="C139" t="s">
        <v>44</v>
      </c>
      <c r="D139" t="s">
        <v>31</v>
      </c>
      <c r="E139">
        <v>0</v>
      </c>
      <c r="F139" t="s">
        <v>32</v>
      </c>
      <c r="G139" t="s">
        <v>45</v>
      </c>
      <c r="H139">
        <v>606.64245200000005</v>
      </c>
      <c r="I139">
        <f t="shared" si="5"/>
        <v>0</v>
      </c>
    </row>
    <row r="140" spans="1:9" x14ac:dyDescent="0.25">
      <c r="A140">
        <v>9552.9269220000006</v>
      </c>
      <c r="B140" t="s">
        <v>26</v>
      </c>
      <c r="C140" t="s">
        <v>30</v>
      </c>
      <c r="D140" t="s">
        <v>31</v>
      </c>
      <c r="E140">
        <v>97732</v>
      </c>
      <c r="F140" t="s">
        <v>75</v>
      </c>
      <c r="G140" t="s">
        <v>33</v>
      </c>
      <c r="H140">
        <v>289.91219999999998</v>
      </c>
      <c r="I140">
        <f t="shared" si="5"/>
        <v>0</v>
      </c>
    </row>
    <row r="141" spans="1:9" x14ac:dyDescent="0.25">
      <c r="A141">
        <v>10388.55323</v>
      </c>
      <c r="B141" t="s">
        <v>26</v>
      </c>
      <c r="C141" t="s">
        <v>30</v>
      </c>
      <c r="D141" t="s">
        <v>31</v>
      </c>
      <c r="E141">
        <v>61222</v>
      </c>
      <c r="F141" t="s">
        <v>75</v>
      </c>
      <c r="G141" t="s">
        <v>45</v>
      </c>
      <c r="H141">
        <v>392.60437100000001</v>
      </c>
      <c r="I141">
        <f t="shared" si="5"/>
        <v>0</v>
      </c>
    </row>
    <row r="142" spans="1:9" x14ac:dyDescent="0.25">
      <c r="A142">
        <v>2470.1212220000002</v>
      </c>
      <c r="B142" t="s">
        <v>26</v>
      </c>
      <c r="C142" t="s">
        <v>44</v>
      </c>
      <c r="D142" t="s">
        <v>57</v>
      </c>
      <c r="E142">
        <v>0</v>
      </c>
      <c r="F142" t="s">
        <v>32</v>
      </c>
      <c r="G142" t="s">
        <v>45</v>
      </c>
      <c r="H142">
        <v>721.24220600000001</v>
      </c>
      <c r="I142">
        <f t="shared" si="5"/>
        <v>0</v>
      </c>
    </row>
    <row r="143" spans="1:9" x14ac:dyDescent="0.25">
      <c r="A143">
        <v>5619.0685080000003</v>
      </c>
      <c r="B143" t="s">
        <v>26</v>
      </c>
      <c r="C143" t="s">
        <v>30</v>
      </c>
      <c r="D143" t="s">
        <v>57</v>
      </c>
      <c r="E143">
        <v>50335</v>
      </c>
      <c r="F143" t="s">
        <v>75</v>
      </c>
      <c r="G143" t="s">
        <v>33</v>
      </c>
      <c r="H143">
        <v>456.52384999999998</v>
      </c>
      <c r="I143">
        <f t="shared" si="5"/>
        <v>0</v>
      </c>
    </row>
    <row r="144" spans="1:9" x14ac:dyDescent="0.25">
      <c r="A144">
        <v>9047.1192090000004</v>
      </c>
      <c r="B144" t="s">
        <v>26</v>
      </c>
      <c r="C144" t="s">
        <v>44</v>
      </c>
      <c r="D144" t="s">
        <v>31</v>
      </c>
      <c r="E144">
        <v>0</v>
      </c>
      <c r="F144" t="s">
        <v>32</v>
      </c>
      <c r="G144" t="s">
        <v>45</v>
      </c>
      <c r="H144">
        <v>1087.995426</v>
      </c>
      <c r="I144">
        <f t="shared" si="5"/>
        <v>0</v>
      </c>
    </row>
    <row r="145" spans="1:9" x14ac:dyDescent="0.25">
      <c r="A145">
        <v>6692.1436679999997</v>
      </c>
      <c r="B145" t="s">
        <v>26</v>
      </c>
      <c r="C145" t="s">
        <v>30</v>
      </c>
      <c r="D145" t="s">
        <v>57</v>
      </c>
      <c r="E145">
        <v>63221</v>
      </c>
      <c r="F145" t="s">
        <v>32</v>
      </c>
      <c r="G145" t="s">
        <v>33</v>
      </c>
      <c r="H145">
        <v>806.4</v>
      </c>
      <c r="I145">
        <f t="shared" si="5"/>
        <v>0</v>
      </c>
    </row>
    <row r="146" spans="1:9" x14ac:dyDescent="0.25">
      <c r="A146">
        <v>3731.5045839999998</v>
      </c>
      <c r="B146" t="s">
        <v>66</v>
      </c>
      <c r="C146" t="s">
        <v>44</v>
      </c>
      <c r="D146" t="s">
        <v>31</v>
      </c>
      <c r="E146">
        <v>0</v>
      </c>
      <c r="F146" t="s">
        <v>32</v>
      </c>
      <c r="G146" t="s">
        <v>33</v>
      </c>
      <c r="H146">
        <v>460.8</v>
      </c>
      <c r="I146">
        <f t="shared" si="5"/>
        <v>1</v>
      </c>
    </row>
    <row r="147" spans="1:9" x14ac:dyDescent="0.25">
      <c r="A147">
        <v>3660.770258</v>
      </c>
      <c r="B147" t="s">
        <v>26</v>
      </c>
      <c r="C147" t="s">
        <v>30</v>
      </c>
      <c r="D147" t="s">
        <v>57</v>
      </c>
      <c r="E147">
        <v>64495</v>
      </c>
      <c r="F147" t="s">
        <v>75</v>
      </c>
      <c r="G147" t="s">
        <v>33</v>
      </c>
      <c r="H147">
        <v>251.99208300000001</v>
      </c>
      <c r="I147">
        <f t="shared" si="5"/>
        <v>0</v>
      </c>
    </row>
    <row r="148" spans="1:9" x14ac:dyDescent="0.25">
      <c r="A148">
        <v>7928.8292520000005</v>
      </c>
      <c r="B148" t="s">
        <v>26</v>
      </c>
      <c r="C148" t="s">
        <v>44</v>
      </c>
      <c r="D148" t="s">
        <v>31</v>
      </c>
      <c r="E148">
        <v>0</v>
      </c>
      <c r="F148" t="s">
        <v>32</v>
      </c>
      <c r="G148" t="s">
        <v>33</v>
      </c>
      <c r="H148">
        <v>345.6</v>
      </c>
      <c r="I148">
        <f t="shared" si="5"/>
        <v>0</v>
      </c>
    </row>
    <row r="149" spans="1:9" x14ac:dyDescent="0.25">
      <c r="A149">
        <v>5011.751577</v>
      </c>
      <c r="B149" t="s">
        <v>26</v>
      </c>
      <c r="C149" t="s">
        <v>30</v>
      </c>
      <c r="D149" t="s">
        <v>31</v>
      </c>
      <c r="E149">
        <v>28859</v>
      </c>
      <c r="F149" t="s">
        <v>32</v>
      </c>
      <c r="G149" t="s">
        <v>79</v>
      </c>
      <c r="H149">
        <v>321.60000000000002</v>
      </c>
      <c r="I149">
        <f t="shared" si="5"/>
        <v>0</v>
      </c>
    </row>
    <row r="150" spans="1:9" x14ac:dyDescent="0.25">
      <c r="A150">
        <v>7988.2582920000004</v>
      </c>
      <c r="B150" t="s">
        <v>26</v>
      </c>
      <c r="C150" t="s">
        <v>30</v>
      </c>
      <c r="D150" t="s">
        <v>31</v>
      </c>
      <c r="E150">
        <v>77330</v>
      </c>
      <c r="F150" t="s">
        <v>62</v>
      </c>
      <c r="G150" t="s">
        <v>33</v>
      </c>
      <c r="H150">
        <v>99.257608000000005</v>
      </c>
      <c r="I150">
        <f t="shared" si="5"/>
        <v>0</v>
      </c>
    </row>
    <row r="151" spans="1:9" x14ac:dyDescent="0.25">
      <c r="A151">
        <v>3885.4564009999999</v>
      </c>
      <c r="B151" t="s">
        <v>66</v>
      </c>
      <c r="C151" t="s">
        <v>44</v>
      </c>
      <c r="D151" t="s">
        <v>57</v>
      </c>
      <c r="E151">
        <v>0</v>
      </c>
      <c r="F151" t="s">
        <v>32</v>
      </c>
      <c r="G151" t="s">
        <v>33</v>
      </c>
      <c r="H151">
        <v>504</v>
      </c>
      <c r="I151">
        <f t="shared" si="5"/>
        <v>1</v>
      </c>
    </row>
    <row r="152" spans="1:9" x14ac:dyDescent="0.25">
      <c r="A152">
        <v>2659.337982</v>
      </c>
      <c r="B152" t="s">
        <v>26</v>
      </c>
      <c r="C152" t="s">
        <v>30</v>
      </c>
      <c r="D152" t="s">
        <v>57</v>
      </c>
      <c r="E152">
        <v>24495</v>
      </c>
      <c r="F152" t="s">
        <v>32</v>
      </c>
      <c r="G152" t="s">
        <v>45</v>
      </c>
      <c r="H152">
        <v>336</v>
      </c>
      <c r="I152">
        <f t="shared" si="5"/>
        <v>0</v>
      </c>
    </row>
    <row r="153" spans="1:9" x14ac:dyDescent="0.25">
      <c r="A153">
        <v>8564.7682260000001</v>
      </c>
      <c r="B153" t="s">
        <v>66</v>
      </c>
      <c r="C153" t="s">
        <v>30</v>
      </c>
      <c r="D153" t="s">
        <v>57</v>
      </c>
      <c r="E153">
        <v>95697</v>
      </c>
      <c r="F153" t="s">
        <v>62</v>
      </c>
      <c r="G153" t="s">
        <v>33</v>
      </c>
      <c r="H153">
        <v>178.00652400000001</v>
      </c>
      <c r="I153">
        <f t="shared" si="5"/>
        <v>1</v>
      </c>
    </row>
    <row r="154" spans="1:9" x14ac:dyDescent="0.25">
      <c r="A154">
        <v>4885.1625110000004</v>
      </c>
      <c r="B154" t="s">
        <v>26</v>
      </c>
      <c r="C154" t="s">
        <v>107</v>
      </c>
      <c r="D154" t="s">
        <v>57</v>
      </c>
      <c r="E154">
        <v>26372</v>
      </c>
      <c r="F154" t="s">
        <v>32</v>
      </c>
      <c r="G154" t="s">
        <v>33</v>
      </c>
      <c r="H154">
        <v>604.79999999999995</v>
      </c>
      <c r="I154">
        <f t="shared" si="5"/>
        <v>0</v>
      </c>
    </row>
    <row r="155" spans="1:9" x14ac:dyDescent="0.25">
      <c r="A155">
        <v>9753.3071060000002</v>
      </c>
      <c r="B155" t="s">
        <v>26</v>
      </c>
      <c r="C155" t="s">
        <v>78</v>
      </c>
      <c r="D155" t="s">
        <v>31</v>
      </c>
      <c r="E155">
        <v>17514</v>
      </c>
      <c r="F155" t="s">
        <v>62</v>
      </c>
      <c r="G155" t="s">
        <v>33</v>
      </c>
      <c r="H155">
        <v>8.3127289999999991</v>
      </c>
      <c r="I155">
        <f t="shared" si="5"/>
        <v>0</v>
      </c>
    </row>
    <row r="156" spans="1:9" x14ac:dyDescent="0.25">
      <c r="A156">
        <v>2946.1536970000002</v>
      </c>
      <c r="B156" t="s">
        <v>26</v>
      </c>
      <c r="C156" t="s">
        <v>30</v>
      </c>
      <c r="D156" t="s">
        <v>31</v>
      </c>
      <c r="E156">
        <v>89270</v>
      </c>
      <c r="F156" t="s">
        <v>75</v>
      </c>
      <c r="G156" t="s">
        <v>45</v>
      </c>
      <c r="H156">
        <v>316.59922799999998</v>
      </c>
      <c r="I156">
        <f t="shared" si="5"/>
        <v>0</v>
      </c>
    </row>
    <row r="157" spans="1:9" x14ac:dyDescent="0.25">
      <c r="A157">
        <v>2581.1109449999999</v>
      </c>
      <c r="B157" t="s">
        <v>26</v>
      </c>
      <c r="C157" t="s">
        <v>30</v>
      </c>
      <c r="D157" t="s">
        <v>57</v>
      </c>
      <c r="E157">
        <v>29757</v>
      </c>
      <c r="F157" t="s">
        <v>32</v>
      </c>
      <c r="G157" t="s">
        <v>33</v>
      </c>
      <c r="H157">
        <v>312</v>
      </c>
      <c r="I157">
        <f t="shared" si="5"/>
        <v>0</v>
      </c>
    </row>
    <row r="158" spans="1:9" x14ac:dyDescent="0.25">
      <c r="A158">
        <v>3517.3857640000001</v>
      </c>
      <c r="B158" t="s">
        <v>26</v>
      </c>
      <c r="C158" t="s">
        <v>30</v>
      </c>
      <c r="D158" t="s">
        <v>57</v>
      </c>
      <c r="E158">
        <v>51814</v>
      </c>
      <c r="F158" t="s">
        <v>62</v>
      </c>
      <c r="G158" t="s">
        <v>45</v>
      </c>
      <c r="H158">
        <v>56.300724000000002</v>
      </c>
      <c r="I158">
        <f t="shared" si="5"/>
        <v>0</v>
      </c>
    </row>
    <row r="159" spans="1:9" x14ac:dyDescent="0.25">
      <c r="A159">
        <v>9743.3501130000004</v>
      </c>
      <c r="B159" t="s">
        <v>26</v>
      </c>
      <c r="C159" t="s">
        <v>30</v>
      </c>
      <c r="D159" t="s">
        <v>31</v>
      </c>
      <c r="E159">
        <v>24028</v>
      </c>
      <c r="F159" t="s">
        <v>32</v>
      </c>
      <c r="G159" t="s">
        <v>33</v>
      </c>
      <c r="H159">
        <v>393.6</v>
      </c>
      <c r="I159">
        <f t="shared" si="5"/>
        <v>0</v>
      </c>
    </row>
    <row r="160" spans="1:9" x14ac:dyDescent="0.25">
      <c r="A160">
        <v>3873.647046</v>
      </c>
      <c r="B160" t="s">
        <v>66</v>
      </c>
      <c r="C160" t="s">
        <v>160</v>
      </c>
      <c r="D160" t="s">
        <v>57</v>
      </c>
      <c r="E160">
        <v>28142</v>
      </c>
      <c r="F160" t="s">
        <v>32</v>
      </c>
      <c r="G160" t="s">
        <v>33</v>
      </c>
      <c r="H160">
        <v>701.70823900000005</v>
      </c>
      <c r="I160">
        <f t="shared" si="5"/>
        <v>1</v>
      </c>
    </row>
    <row r="161" spans="1:9" x14ac:dyDescent="0.25">
      <c r="A161">
        <v>7649.2819900000004</v>
      </c>
      <c r="B161" t="s">
        <v>26</v>
      </c>
      <c r="C161" t="s">
        <v>30</v>
      </c>
      <c r="D161" t="s">
        <v>31</v>
      </c>
      <c r="E161">
        <v>52705</v>
      </c>
      <c r="F161" t="s">
        <v>62</v>
      </c>
      <c r="G161" t="s">
        <v>33</v>
      </c>
      <c r="H161">
        <v>128.70556300000001</v>
      </c>
      <c r="I161">
        <f t="shared" si="5"/>
        <v>0</v>
      </c>
    </row>
    <row r="162" spans="1:9" x14ac:dyDescent="0.25">
      <c r="A162">
        <v>2287.59692</v>
      </c>
      <c r="B162" t="s">
        <v>26</v>
      </c>
      <c r="C162" t="s">
        <v>44</v>
      </c>
      <c r="D162" t="s">
        <v>57</v>
      </c>
      <c r="E162">
        <v>0</v>
      </c>
      <c r="F162" t="s">
        <v>32</v>
      </c>
      <c r="G162" t="s">
        <v>33</v>
      </c>
      <c r="H162">
        <v>679.36837800000001</v>
      </c>
      <c r="I162">
        <f t="shared" si="5"/>
        <v>0</v>
      </c>
    </row>
    <row r="163" spans="1:9" x14ac:dyDescent="0.25">
      <c r="A163">
        <v>4475.4245920000003</v>
      </c>
      <c r="B163" t="s">
        <v>26</v>
      </c>
      <c r="C163" t="s">
        <v>30</v>
      </c>
      <c r="D163" t="s">
        <v>31</v>
      </c>
      <c r="E163">
        <v>84903</v>
      </c>
      <c r="F163" t="s">
        <v>75</v>
      </c>
      <c r="G163" t="s">
        <v>33</v>
      </c>
      <c r="H163">
        <v>497.12682699999999</v>
      </c>
      <c r="I163">
        <f t="shared" si="5"/>
        <v>0</v>
      </c>
    </row>
    <row r="164" spans="1:9" x14ac:dyDescent="0.25">
      <c r="A164">
        <v>8714.9221350000007</v>
      </c>
      <c r="B164" t="s">
        <v>66</v>
      </c>
      <c r="C164" t="s">
        <v>44</v>
      </c>
      <c r="D164" t="s">
        <v>31</v>
      </c>
      <c r="E164">
        <v>0</v>
      </c>
      <c r="F164" t="s">
        <v>32</v>
      </c>
      <c r="G164" t="s">
        <v>79</v>
      </c>
      <c r="H164">
        <v>566.4</v>
      </c>
      <c r="I164">
        <f t="shared" si="5"/>
        <v>1</v>
      </c>
    </row>
    <row r="165" spans="1:9" x14ac:dyDescent="0.25">
      <c r="A165">
        <v>2248.4496330000002</v>
      </c>
      <c r="B165" t="s">
        <v>66</v>
      </c>
      <c r="C165" t="s">
        <v>160</v>
      </c>
      <c r="D165" t="s">
        <v>31</v>
      </c>
      <c r="E165">
        <v>24910</v>
      </c>
      <c r="F165" t="s">
        <v>32</v>
      </c>
      <c r="G165" t="s">
        <v>45</v>
      </c>
      <c r="H165">
        <v>347.857619</v>
      </c>
      <c r="I165">
        <f t="shared" si="5"/>
        <v>1</v>
      </c>
    </row>
    <row r="166" spans="1:9" x14ac:dyDescent="0.25">
      <c r="A166">
        <v>7416.197322</v>
      </c>
      <c r="B166" t="s">
        <v>26</v>
      </c>
      <c r="C166" t="s">
        <v>44</v>
      </c>
      <c r="D166" t="s">
        <v>57</v>
      </c>
      <c r="E166">
        <v>0</v>
      </c>
      <c r="F166" t="s">
        <v>32</v>
      </c>
      <c r="G166" t="s">
        <v>45</v>
      </c>
      <c r="H166">
        <v>554.4</v>
      </c>
      <c r="I166">
        <f t="shared" si="5"/>
        <v>0</v>
      </c>
    </row>
    <row r="167" spans="1:9" x14ac:dyDescent="0.25">
      <c r="A167">
        <v>7771.1589729999996</v>
      </c>
      <c r="B167" t="s">
        <v>26</v>
      </c>
      <c r="C167" t="s">
        <v>78</v>
      </c>
      <c r="D167" t="s">
        <v>57</v>
      </c>
      <c r="E167">
        <v>21876</v>
      </c>
      <c r="F167" t="s">
        <v>32</v>
      </c>
      <c r="G167" t="s">
        <v>33</v>
      </c>
      <c r="H167">
        <v>465.41476999999998</v>
      </c>
      <c r="I167">
        <f t="shared" si="5"/>
        <v>0</v>
      </c>
    </row>
    <row r="168" spans="1:9" x14ac:dyDescent="0.25">
      <c r="A168">
        <v>6968.3419000000004</v>
      </c>
      <c r="B168" t="s">
        <v>26</v>
      </c>
      <c r="C168" t="s">
        <v>44</v>
      </c>
      <c r="D168" t="s">
        <v>31</v>
      </c>
      <c r="E168">
        <v>0</v>
      </c>
      <c r="F168" t="s">
        <v>32</v>
      </c>
      <c r="G168" t="s">
        <v>45</v>
      </c>
      <c r="H168">
        <v>496.8</v>
      </c>
      <c r="I168">
        <f t="shared" si="5"/>
        <v>0</v>
      </c>
    </row>
    <row r="169" spans="1:9" x14ac:dyDescent="0.25">
      <c r="A169">
        <v>4250.2826240000004</v>
      </c>
      <c r="B169" t="s">
        <v>66</v>
      </c>
      <c r="C169" t="s">
        <v>44</v>
      </c>
      <c r="D169" t="s">
        <v>31</v>
      </c>
      <c r="E169">
        <v>0</v>
      </c>
      <c r="F169" t="s">
        <v>32</v>
      </c>
      <c r="G169" t="s">
        <v>45</v>
      </c>
      <c r="H169">
        <v>292.8</v>
      </c>
      <c r="I169">
        <f t="shared" si="5"/>
        <v>1</v>
      </c>
    </row>
    <row r="170" spans="1:9" x14ac:dyDescent="0.25">
      <c r="A170">
        <v>19776.56654</v>
      </c>
      <c r="B170" t="s">
        <v>26</v>
      </c>
      <c r="C170" t="s">
        <v>30</v>
      </c>
      <c r="D170" t="s">
        <v>31</v>
      </c>
      <c r="E170">
        <v>70699</v>
      </c>
      <c r="F170" t="s">
        <v>75</v>
      </c>
      <c r="G170" t="s">
        <v>79</v>
      </c>
      <c r="H170">
        <v>256.81383699999998</v>
      </c>
      <c r="I170">
        <f t="shared" si="5"/>
        <v>0</v>
      </c>
    </row>
    <row r="171" spans="1:9" x14ac:dyDescent="0.25">
      <c r="A171">
        <v>21343.465990000001</v>
      </c>
      <c r="B171" t="s">
        <v>26</v>
      </c>
      <c r="C171" t="s">
        <v>44</v>
      </c>
      <c r="D171" t="s">
        <v>31</v>
      </c>
      <c r="E171">
        <v>0</v>
      </c>
      <c r="F171" t="s">
        <v>32</v>
      </c>
      <c r="G171" t="s">
        <v>33</v>
      </c>
      <c r="H171">
        <v>355.2</v>
      </c>
      <c r="I171">
        <f t="shared" si="5"/>
        <v>0</v>
      </c>
    </row>
    <row r="172" spans="1:9" x14ac:dyDescent="0.25">
      <c r="A172">
        <v>2413.1397139999999</v>
      </c>
      <c r="B172" t="s">
        <v>26</v>
      </c>
      <c r="C172" t="s">
        <v>78</v>
      </c>
      <c r="D172" t="s">
        <v>57</v>
      </c>
      <c r="E172">
        <v>27501</v>
      </c>
      <c r="F172" t="s">
        <v>32</v>
      </c>
      <c r="G172" t="s">
        <v>33</v>
      </c>
      <c r="H172">
        <v>542.31940099999997</v>
      </c>
      <c r="I172">
        <f t="shared" si="5"/>
        <v>0</v>
      </c>
    </row>
    <row r="173" spans="1:9" x14ac:dyDescent="0.25">
      <c r="A173">
        <v>15363.847159999999</v>
      </c>
      <c r="B173" t="s">
        <v>26</v>
      </c>
      <c r="C173" t="s">
        <v>107</v>
      </c>
      <c r="D173" t="s">
        <v>31</v>
      </c>
      <c r="E173">
        <v>15897</v>
      </c>
      <c r="F173" t="s">
        <v>75</v>
      </c>
      <c r="G173" t="s">
        <v>79</v>
      </c>
      <c r="H173">
        <v>303.14839899999998</v>
      </c>
      <c r="I173">
        <f t="shared" si="5"/>
        <v>0</v>
      </c>
    </row>
    <row r="174" spans="1:9" x14ac:dyDescent="0.25">
      <c r="A174">
        <v>8456.9618869999995</v>
      </c>
      <c r="B174" t="s">
        <v>26</v>
      </c>
      <c r="C174" t="s">
        <v>30</v>
      </c>
      <c r="D174" t="s">
        <v>31</v>
      </c>
      <c r="E174">
        <v>25141</v>
      </c>
      <c r="F174" t="s">
        <v>62</v>
      </c>
      <c r="G174" t="s">
        <v>79</v>
      </c>
      <c r="H174">
        <v>25.438063</v>
      </c>
      <c r="I174">
        <f t="shared" si="5"/>
        <v>0</v>
      </c>
    </row>
    <row r="175" spans="1:9" x14ac:dyDescent="0.25">
      <c r="A175">
        <v>2189.6425220000001</v>
      </c>
      <c r="B175" t="s">
        <v>26</v>
      </c>
      <c r="C175" t="s">
        <v>44</v>
      </c>
      <c r="D175" t="s">
        <v>31</v>
      </c>
      <c r="E175">
        <v>0</v>
      </c>
      <c r="F175" t="s">
        <v>32</v>
      </c>
      <c r="G175" t="s">
        <v>33</v>
      </c>
      <c r="H175">
        <v>292.8</v>
      </c>
      <c r="I175">
        <f t="shared" si="5"/>
        <v>0</v>
      </c>
    </row>
    <row r="176" spans="1:9" x14ac:dyDescent="0.25">
      <c r="A176">
        <v>5780.1821970000001</v>
      </c>
      <c r="B176" t="s">
        <v>66</v>
      </c>
      <c r="C176" t="s">
        <v>30</v>
      </c>
      <c r="D176" t="s">
        <v>57</v>
      </c>
      <c r="E176">
        <v>51066</v>
      </c>
      <c r="F176" t="s">
        <v>32</v>
      </c>
      <c r="G176" t="s">
        <v>45</v>
      </c>
      <c r="H176">
        <v>787.99331299999994</v>
      </c>
      <c r="I176">
        <f t="shared" si="5"/>
        <v>1</v>
      </c>
    </row>
    <row r="177" spans="1:9" x14ac:dyDescent="0.25">
      <c r="A177">
        <v>4639.9816380000002</v>
      </c>
      <c r="B177" t="s">
        <v>26</v>
      </c>
      <c r="C177" t="s">
        <v>30</v>
      </c>
      <c r="D177" t="s">
        <v>31</v>
      </c>
      <c r="E177">
        <v>28358</v>
      </c>
      <c r="F177" t="s">
        <v>62</v>
      </c>
      <c r="G177" t="s">
        <v>33</v>
      </c>
      <c r="H177">
        <v>84.024412999999996</v>
      </c>
      <c r="I177">
        <f t="shared" si="5"/>
        <v>0</v>
      </c>
    </row>
    <row r="178" spans="1:9" x14ac:dyDescent="0.25">
      <c r="A178">
        <v>4465.3357029999997</v>
      </c>
      <c r="B178" t="s">
        <v>26</v>
      </c>
      <c r="C178" t="s">
        <v>30</v>
      </c>
      <c r="D178" t="s">
        <v>31</v>
      </c>
      <c r="E178">
        <v>61846</v>
      </c>
      <c r="F178" t="s">
        <v>62</v>
      </c>
      <c r="G178" t="s">
        <v>33</v>
      </c>
      <c r="H178">
        <v>215.81819999999999</v>
      </c>
      <c r="I178">
        <f t="shared" si="5"/>
        <v>0</v>
      </c>
    </row>
    <row r="179" spans="1:9" x14ac:dyDescent="0.25">
      <c r="A179">
        <v>5968.1188769999999</v>
      </c>
      <c r="B179" t="s">
        <v>26</v>
      </c>
      <c r="C179" t="s">
        <v>30</v>
      </c>
      <c r="D179" t="s">
        <v>31</v>
      </c>
      <c r="E179">
        <v>90972</v>
      </c>
      <c r="F179" t="s">
        <v>75</v>
      </c>
      <c r="G179" t="s">
        <v>33</v>
      </c>
      <c r="H179">
        <v>232.92614499999999</v>
      </c>
      <c r="I179">
        <f t="shared" si="5"/>
        <v>0</v>
      </c>
    </row>
    <row r="180" spans="1:9" x14ac:dyDescent="0.25">
      <c r="A180">
        <v>5097.7633370000003</v>
      </c>
      <c r="B180" t="s">
        <v>26</v>
      </c>
      <c r="C180" t="s">
        <v>44</v>
      </c>
      <c r="D180" t="s">
        <v>31</v>
      </c>
      <c r="E180">
        <v>0</v>
      </c>
      <c r="F180" t="s">
        <v>32</v>
      </c>
      <c r="G180" t="s">
        <v>45</v>
      </c>
      <c r="H180">
        <v>532.79999999999995</v>
      </c>
      <c r="I180">
        <f t="shared" si="5"/>
        <v>0</v>
      </c>
    </row>
    <row r="181" spans="1:9" x14ac:dyDescent="0.25">
      <c r="A181">
        <v>4076.634665</v>
      </c>
      <c r="B181" t="s">
        <v>26</v>
      </c>
      <c r="C181" t="s">
        <v>30</v>
      </c>
      <c r="D181" t="s">
        <v>31</v>
      </c>
      <c r="E181">
        <v>29549</v>
      </c>
      <c r="F181" t="s">
        <v>32</v>
      </c>
      <c r="G181" t="s">
        <v>79</v>
      </c>
      <c r="H181">
        <v>710.43377499999997</v>
      </c>
      <c r="I181">
        <f t="shared" si="5"/>
        <v>0</v>
      </c>
    </row>
    <row r="182" spans="1:9" x14ac:dyDescent="0.25">
      <c r="A182">
        <v>12252.601790000001</v>
      </c>
      <c r="B182" t="s">
        <v>26</v>
      </c>
      <c r="C182" t="s">
        <v>44</v>
      </c>
      <c r="D182" t="s">
        <v>31</v>
      </c>
      <c r="E182">
        <v>0</v>
      </c>
      <c r="F182" t="s">
        <v>32</v>
      </c>
      <c r="G182" t="s">
        <v>33</v>
      </c>
      <c r="H182">
        <v>552</v>
      </c>
      <c r="I182">
        <f t="shared" si="5"/>
        <v>0</v>
      </c>
    </row>
    <row r="183" spans="1:9" x14ac:dyDescent="0.25">
      <c r="A183">
        <v>16936.27147</v>
      </c>
      <c r="B183" t="s">
        <v>26</v>
      </c>
      <c r="C183" t="s">
        <v>30</v>
      </c>
      <c r="D183" t="s">
        <v>31</v>
      </c>
      <c r="E183">
        <v>39411</v>
      </c>
      <c r="F183" t="s">
        <v>32</v>
      </c>
      <c r="G183" t="s">
        <v>33</v>
      </c>
      <c r="H183">
        <v>1122.658899</v>
      </c>
      <c r="I183">
        <f t="shared" si="5"/>
        <v>0</v>
      </c>
    </row>
    <row r="184" spans="1:9" x14ac:dyDescent="0.25">
      <c r="A184">
        <v>4892.435461</v>
      </c>
      <c r="B184" t="s">
        <v>26</v>
      </c>
      <c r="C184" t="s">
        <v>30</v>
      </c>
      <c r="D184" t="s">
        <v>57</v>
      </c>
      <c r="E184">
        <v>21709</v>
      </c>
      <c r="F184" t="s">
        <v>32</v>
      </c>
      <c r="G184" t="s">
        <v>33</v>
      </c>
      <c r="H184">
        <v>408.37474600000002</v>
      </c>
      <c r="I184">
        <f t="shared" si="5"/>
        <v>0</v>
      </c>
    </row>
    <row r="185" spans="1:9" x14ac:dyDescent="0.25">
      <c r="A185">
        <v>9942.3047910000005</v>
      </c>
      <c r="B185" t="s">
        <v>26</v>
      </c>
      <c r="C185" t="s">
        <v>30</v>
      </c>
      <c r="D185" t="s">
        <v>57</v>
      </c>
      <c r="E185">
        <v>67890</v>
      </c>
      <c r="F185" t="s">
        <v>32</v>
      </c>
      <c r="G185" t="s">
        <v>45</v>
      </c>
      <c r="H185">
        <v>408</v>
      </c>
      <c r="I185">
        <f t="shared" si="5"/>
        <v>0</v>
      </c>
    </row>
    <row r="186" spans="1:9" x14ac:dyDescent="0.25">
      <c r="A186">
        <v>3735.8381290000002</v>
      </c>
      <c r="B186" t="s">
        <v>26</v>
      </c>
      <c r="C186" t="s">
        <v>44</v>
      </c>
      <c r="D186" t="s">
        <v>57</v>
      </c>
      <c r="E186">
        <v>0</v>
      </c>
      <c r="F186" t="s">
        <v>32</v>
      </c>
      <c r="G186" t="s">
        <v>45</v>
      </c>
      <c r="H186">
        <v>792</v>
      </c>
      <c r="I186">
        <f t="shared" si="5"/>
        <v>0</v>
      </c>
    </row>
    <row r="187" spans="1:9" x14ac:dyDescent="0.25">
      <c r="A187">
        <v>13117.522150000001</v>
      </c>
      <c r="B187" t="s">
        <v>26</v>
      </c>
      <c r="C187" t="s">
        <v>30</v>
      </c>
      <c r="D187" t="s">
        <v>31</v>
      </c>
      <c r="E187">
        <v>84311</v>
      </c>
      <c r="F187" t="s">
        <v>32</v>
      </c>
      <c r="G187" t="s">
        <v>45</v>
      </c>
      <c r="H187">
        <v>532.79999999999995</v>
      </c>
      <c r="I187">
        <f t="shared" si="5"/>
        <v>0</v>
      </c>
    </row>
    <row r="188" spans="1:9" x14ac:dyDescent="0.25">
      <c r="A188">
        <v>4574.5240940000003</v>
      </c>
      <c r="B188" t="s">
        <v>26</v>
      </c>
      <c r="C188" t="s">
        <v>30</v>
      </c>
      <c r="D188" t="s">
        <v>31</v>
      </c>
      <c r="E188">
        <v>99316</v>
      </c>
      <c r="F188" t="s">
        <v>32</v>
      </c>
      <c r="G188" t="s">
        <v>45</v>
      </c>
      <c r="H188">
        <v>754.35892899999999</v>
      </c>
      <c r="I188">
        <f t="shared" si="5"/>
        <v>0</v>
      </c>
    </row>
    <row r="189" spans="1:9" x14ac:dyDescent="0.25">
      <c r="A189">
        <v>5470.0605610000002</v>
      </c>
      <c r="B189" t="s">
        <v>66</v>
      </c>
      <c r="C189" t="s">
        <v>30</v>
      </c>
      <c r="D189" t="s">
        <v>31</v>
      </c>
      <c r="E189">
        <v>54507</v>
      </c>
      <c r="F189" t="s">
        <v>32</v>
      </c>
      <c r="G189" t="s">
        <v>33</v>
      </c>
      <c r="H189">
        <v>702.99003200000004</v>
      </c>
      <c r="I189">
        <f t="shared" si="5"/>
        <v>1</v>
      </c>
    </row>
    <row r="190" spans="1:9" x14ac:dyDescent="0.25">
      <c r="A190">
        <v>2978.8460100000002</v>
      </c>
      <c r="B190" t="s">
        <v>26</v>
      </c>
      <c r="C190" t="s">
        <v>30</v>
      </c>
      <c r="D190" t="s">
        <v>31</v>
      </c>
      <c r="E190">
        <v>64586</v>
      </c>
      <c r="F190" t="s">
        <v>75</v>
      </c>
      <c r="G190" t="s">
        <v>45</v>
      </c>
      <c r="H190">
        <v>206.83711099999999</v>
      </c>
      <c r="I190">
        <f t="shared" si="5"/>
        <v>0</v>
      </c>
    </row>
    <row r="191" spans="1:9" x14ac:dyDescent="0.25">
      <c r="A191">
        <v>6410.9675440000001</v>
      </c>
      <c r="B191" t="s">
        <v>26</v>
      </c>
      <c r="C191" t="s">
        <v>30</v>
      </c>
      <c r="D191" t="s">
        <v>57</v>
      </c>
      <c r="E191">
        <v>61709</v>
      </c>
      <c r="F191" t="s">
        <v>75</v>
      </c>
      <c r="G191" t="s">
        <v>33</v>
      </c>
      <c r="H191">
        <v>275.395894</v>
      </c>
      <c r="I191">
        <f t="shared" si="5"/>
        <v>0</v>
      </c>
    </row>
    <row r="192" spans="1:9" x14ac:dyDescent="0.25">
      <c r="A192">
        <v>4479.0230879999999</v>
      </c>
      <c r="B192" t="s">
        <v>26</v>
      </c>
      <c r="C192" t="s">
        <v>30</v>
      </c>
      <c r="D192" t="s">
        <v>57</v>
      </c>
      <c r="E192">
        <v>94656</v>
      </c>
      <c r="F192" t="s">
        <v>75</v>
      </c>
      <c r="G192" t="s">
        <v>33</v>
      </c>
      <c r="H192">
        <v>459.73812800000002</v>
      </c>
      <c r="I192">
        <f t="shared" si="5"/>
        <v>0</v>
      </c>
    </row>
    <row r="193" spans="1:9" x14ac:dyDescent="0.25">
      <c r="A193">
        <v>2383.7318789999999</v>
      </c>
      <c r="B193" t="s">
        <v>26</v>
      </c>
      <c r="C193" t="s">
        <v>44</v>
      </c>
      <c r="D193" t="s">
        <v>31</v>
      </c>
      <c r="E193">
        <v>0</v>
      </c>
      <c r="F193" t="s">
        <v>32</v>
      </c>
      <c r="G193" t="s">
        <v>45</v>
      </c>
      <c r="H193">
        <v>496.8</v>
      </c>
      <c r="I193">
        <f t="shared" si="5"/>
        <v>0</v>
      </c>
    </row>
    <row r="194" spans="1:9" x14ac:dyDescent="0.25">
      <c r="A194">
        <v>2764.4936590000002</v>
      </c>
      <c r="B194" t="s">
        <v>26</v>
      </c>
      <c r="C194" t="s">
        <v>30</v>
      </c>
      <c r="D194" t="s">
        <v>57</v>
      </c>
      <c r="E194">
        <v>61085</v>
      </c>
      <c r="F194" t="s">
        <v>32</v>
      </c>
      <c r="G194" t="s">
        <v>33</v>
      </c>
      <c r="H194">
        <v>336</v>
      </c>
      <c r="I194">
        <f t="shared" si="5"/>
        <v>0</v>
      </c>
    </row>
    <row r="195" spans="1:9" x14ac:dyDescent="0.25">
      <c r="A195">
        <v>7920.1053769999999</v>
      </c>
      <c r="B195" t="s">
        <v>26</v>
      </c>
      <c r="C195" t="s">
        <v>30</v>
      </c>
      <c r="D195" t="s">
        <v>31</v>
      </c>
      <c r="E195">
        <v>89284</v>
      </c>
      <c r="F195" t="s">
        <v>32</v>
      </c>
      <c r="G195" t="s">
        <v>33</v>
      </c>
      <c r="H195">
        <v>321.60000000000002</v>
      </c>
      <c r="I195">
        <f t="shared" ref="I195:I258" si="6">IF(B195="No",0,1)</f>
        <v>0</v>
      </c>
    </row>
    <row r="196" spans="1:9" x14ac:dyDescent="0.25">
      <c r="A196">
        <v>6889.0979809999999</v>
      </c>
      <c r="B196" t="s">
        <v>26</v>
      </c>
      <c r="C196" t="s">
        <v>44</v>
      </c>
      <c r="D196" t="s">
        <v>31</v>
      </c>
      <c r="E196">
        <v>0</v>
      </c>
      <c r="F196" t="s">
        <v>32</v>
      </c>
      <c r="G196" t="s">
        <v>79</v>
      </c>
      <c r="H196">
        <v>302.39999999999998</v>
      </c>
      <c r="I196">
        <f t="shared" si="6"/>
        <v>0</v>
      </c>
    </row>
    <row r="197" spans="1:9" x14ac:dyDescent="0.25">
      <c r="A197">
        <v>3274.1946160000002</v>
      </c>
      <c r="B197" t="s">
        <v>26</v>
      </c>
      <c r="C197" t="s">
        <v>30</v>
      </c>
      <c r="D197" t="s">
        <v>31</v>
      </c>
      <c r="E197">
        <v>31686</v>
      </c>
      <c r="F197" t="s">
        <v>32</v>
      </c>
      <c r="G197" t="s">
        <v>33</v>
      </c>
      <c r="H197">
        <v>430.99410699999999</v>
      </c>
      <c r="I197">
        <f t="shared" si="6"/>
        <v>0</v>
      </c>
    </row>
    <row r="198" spans="1:9" x14ac:dyDescent="0.25">
      <c r="A198">
        <v>9951.7077430000008</v>
      </c>
      <c r="B198" t="s">
        <v>26</v>
      </c>
      <c r="C198" t="s">
        <v>30</v>
      </c>
      <c r="D198" t="s">
        <v>57</v>
      </c>
      <c r="E198">
        <v>56855</v>
      </c>
      <c r="F198" t="s">
        <v>32</v>
      </c>
      <c r="G198" t="s">
        <v>45</v>
      </c>
      <c r="H198">
        <v>1836</v>
      </c>
      <c r="I198">
        <f t="shared" si="6"/>
        <v>0</v>
      </c>
    </row>
    <row r="199" spans="1:9" x14ac:dyDescent="0.25">
      <c r="A199">
        <v>2521.5556860000002</v>
      </c>
      <c r="B199" t="s">
        <v>26</v>
      </c>
      <c r="C199" t="s">
        <v>30</v>
      </c>
      <c r="D199" t="s">
        <v>57</v>
      </c>
      <c r="E199">
        <v>53703</v>
      </c>
      <c r="F199" t="s">
        <v>62</v>
      </c>
      <c r="G199" t="s">
        <v>45</v>
      </c>
      <c r="H199">
        <v>67.632475999999997</v>
      </c>
      <c r="I199">
        <f t="shared" si="6"/>
        <v>0</v>
      </c>
    </row>
    <row r="200" spans="1:9" x14ac:dyDescent="0.25">
      <c r="A200">
        <v>23706.113369999999</v>
      </c>
      <c r="B200" t="s">
        <v>26</v>
      </c>
      <c r="C200" t="s">
        <v>44</v>
      </c>
      <c r="D200" t="s">
        <v>31</v>
      </c>
      <c r="E200">
        <v>0</v>
      </c>
      <c r="F200" t="s">
        <v>32</v>
      </c>
      <c r="G200" t="s">
        <v>45</v>
      </c>
      <c r="H200">
        <v>844.48191799999995</v>
      </c>
      <c r="I200">
        <f t="shared" si="6"/>
        <v>0</v>
      </c>
    </row>
    <row r="201" spans="1:9" x14ac:dyDescent="0.25">
      <c r="A201">
        <v>6047.0251600000001</v>
      </c>
      <c r="B201" t="s">
        <v>66</v>
      </c>
      <c r="C201" t="s">
        <v>30</v>
      </c>
      <c r="D201" t="s">
        <v>57</v>
      </c>
      <c r="E201">
        <v>20396</v>
      </c>
      <c r="F201" t="s">
        <v>32</v>
      </c>
      <c r="G201" t="s">
        <v>33</v>
      </c>
      <c r="H201">
        <v>364.8</v>
      </c>
      <c r="I201">
        <f t="shared" si="6"/>
        <v>1</v>
      </c>
    </row>
    <row r="202" spans="1:9" x14ac:dyDescent="0.25">
      <c r="A202">
        <v>11140.30248</v>
      </c>
      <c r="B202" t="s">
        <v>26</v>
      </c>
      <c r="C202" t="s">
        <v>107</v>
      </c>
      <c r="D202" t="s">
        <v>31</v>
      </c>
      <c r="E202">
        <v>27679</v>
      </c>
      <c r="F202" t="s">
        <v>32</v>
      </c>
      <c r="G202" t="s">
        <v>45</v>
      </c>
      <c r="H202">
        <v>722.48699399999998</v>
      </c>
      <c r="I202">
        <f t="shared" si="6"/>
        <v>0</v>
      </c>
    </row>
    <row r="203" spans="1:9" x14ac:dyDescent="0.25">
      <c r="A203">
        <v>4334.0640960000001</v>
      </c>
      <c r="B203" t="s">
        <v>66</v>
      </c>
      <c r="C203" t="s">
        <v>160</v>
      </c>
      <c r="D203" t="s">
        <v>31</v>
      </c>
      <c r="E203">
        <v>23904</v>
      </c>
      <c r="F203" t="s">
        <v>32</v>
      </c>
      <c r="G203" t="s">
        <v>45</v>
      </c>
      <c r="H203">
        <v>590.4</v>
      </c>
      <c r="I203">
        <f t="shared" si="6"/>
        <v>1</v>
      </c>
    </row>
    <row r="204" spans="1:9" x14ac:dyDescent="0.25">
      <c r="A204">
        <v>2799.74791</v>
      </c>
      <c r="B204" t="s">
        <v>26</v>
      </c>
      <c r="C204" t="s">
        <v>30</v>
      </c>
      <c r="D204" t="s">
        <v>31</v>
      </c>
      <c r="E204">
        <v>65351</v>
      </c>
      <c r="F204" t="s">
        <v>32</v>
      </c>
      <c r="G204" t="s">
        <v>33</v>
      </c>
      <c r="H204">
        <v>481.02751599999999</v>
      </c>
      <c r="I204">
        <f t="shared" si="6"/>
        <v>0</v>
      </c>
    </row>
    <row r="205" spans="1:9" x14ac:dyDescent="0.25">
      <c r="A205">
        <v>7923.1366239999998</v>
      </c>
      <c r="B205" t="s">
        <v>26</v>
      </c>
      <c r="C205" t="s">
        <v>44</v>
      </c>
      <c r="D205" t="s">
        <v>57</v>
      </c>
      <c r="E205">
        <v>0</v>
      </c>
      <c r="F205" t="s">
        <v>32</v>
      </c>
      <c r="G205" t="s">
        <v>45</v>
      </c>
      <c r="H205">
        <v>1124.4277340000001</v>
      </c>
      <c r="I205">
        <f t="shared" si="6"/>
        <v>0</v>
      </c>
    </row>
    <row r="206" spans="1:9" x14ac:dyDescent="0.25">
      <c r="A206">
        <v>3688.1108880000002</v>
      </c>
      <c r="B206" t="s">
        <v>26</v>
      </c>
      <c r="C206" t="s">
        <v>44</v>
      </c>
      <c r="D206" t="s">
        <v>57</v>
      </c>
      <c r="E206">
        <v>0</v>
      </c>
      <c r="F206" t="s">
        <v>32</v>
      </c>
      <c r="G206" t="s">
        <v>45</v>
      </c>
      <c r="H206">
        <v>669.68200100000001</v>
      </c>
      <c r="I206">
        <f t="shared" si="6"/>
        <v>0</v>
      </c>
    </row>
    <row r="207" spans="1:9" x14ac:dyDescent="0.25">
      <c r="A207">
        <v>12067.45599</v>
      </c>
      <c r="B207" t="s">
        <v>26</v>
      </c>
      <c r="C207" t="s">
        <v>44</v>
      </c>
      <c r="D207" t="s">
        <v>57</v>
      </c>
      <c r="E207">
        <v>0</v>
      </c>
      <c r="F207" t="s">
        <v>32</v>
      </c>
      <c r="G207" t="s">
        <v>45</v>
      </c>
      <c r="H207">
        <v>1284.093173</v>
      </c>
      <c r="I207">
        <f t="shared" si="6"/>
        <v>0</v>
      </c>
    </row>
    <row r="208" spans="1:9" x14ac:dyDescent="0.25">
      <c r="A208">
        <v>2924.976721</v>
      </c>
      <c r="B208" t="s">
        <v>26</v>
      </c>
      <c r="C208" t="s">
        <v>30</v>
      </c>
      <c r="D208" t="s">
        <v>31</v>
      </c>
      <c r="E208">
        <v>64459</v>
      </c>
      <c r="F208" t="s">
        <v>75</v>
      </c>
      <c r="G208" t="s">
        <v>33</v>
      </c>
      <c r="H208">
        <v>240.259479</v>
      </c>
      <c r="I208">
        <f t="shared" si="6"/>
        <v>0</v>
      </c>
    </row>
    <row r="209" spans="1:9" x14ac:dyDescent="0.25">
      <c r="A209">
        <v>15014.092699999999</v>
      </c>
      <c r="B209" t="s">
        <v>26</v>
      </c>
      <c r="C209" t="s">
        <v>30</v>
      </c>
      <c r="D209" t="s">
        <v>57</v>
      </c>
      <c r="E209">
        <v>32961</v>
      </c>
      <c r="F209" t="s">
        <v>32</v>
      </c>
      <c r="G209" t="s">
        <v>33</v>
      </c>
      <c r="H209">
        <v>912</v>
      </c>
      <c r="I209">
        <f t="shared" si="6"/>
        <v>0</v>
      </c>
    </row>
    <row r="210" spans="1:9" x14ac:dyDescent="0.25">
      <c r="A210">
        <v>9277.2338390000004</v>
      </c>
      <c r="B210" t="s">
        <v>26</v>
      </c>
      <c r="C210" t="s">
        <v>30</v>
      </c>
      <c r="D210" t="s">
        <v>31</v>
      </c>
      <c r="E210">
        <v>71416</v>
      </c>
      <c r="F210" t="s">
        <v>32</v>
      </c>
      <c r="G210" t="s">
        <v>79</v>
      </c>
      <c r="H210">
        <v>556.79999999999995</v>
      </c>
      <c r="I210">
        <f t="shared" si="6"/>
        <v>0</v>
      </c>
    </row>
    <row r="211" spans="1:9" x14ac:dyDescent="0.25">
      <c r="A211">
        <v>6274.1238750000002</v>
      </c>
      <c r="B211" t="s">
        <v>26</v>
      </c>
      <c r="C211" t="s">
        <v>30</v>
      </c>
      <c r="D211" t="s">
        <v>31</v>
      </c>
      <c r="E211">
        <v>68964</v>
      </c>
      <c r="F211" t="s">
        <v>62</v>
      </c>
      <c r="G211" t="s">
        <v>33</v>
      </c>
      <c r="H211">
        <v>115.086827</v>
      </c>
      <c r="I211">
        <f t="shared" si="6"/>
        <v>0</v>
      </c>
    </row>
    <row r="212" spans="1:9" x14ac:dyDescent="0.25">
      <c r="A212">
        <v>3886.647414</v>
      </c>
      <c r="B212" t="s">
        <v>26</v>
      </c>
      <c r="C212" t="s">
        <v>30</v>
      </c>
      <c r="D212" t="s">
        <v>57</v>
      </c>
      <c r="E212">
        <v>78108</v>
      </c>
      <c r="F212" t="s">
        <v>32</v>
      </c>
      <c r="G212" t="s">
        <v>45</v>
      </c>
      <c r="H212">
        <v>470.4</v>
      </c>
      <c r="I212">
        <f t="shared" si="6"/>
        <v>0</v>
      </c>
    </row>
    <row r="213" spans="1:9" x14ac:dyDescent="0.25">
      <c r="A213">
        <v>4386.2775579999998</v>
      </c>
      <c r="B213" t="s">
        <v>66</v>
      </c>
      <c r="C213" t="s">
        <v>160</v>
      </c>
      <c r="D213" t="s">
        <v>57</v>
      </c>
      <c r="E213">
        <v>10621</v>
      </c>
      <c r="F213" t="s">
        <v>32</v>
      </c>
      <c r="G213" t="s">
        <v>45</v>
      </c>
      <c r="H213">
        <v>321.60000000000002</v>
      </c>
      <c r="I213">
        <f t="shared" si="6"/>
        <v>1</v>
      </c>
    </row>
    <row r="214" spans="1:9" x14ac:dyDescent="0.25">
      <c r="A214">
        <v>11365.26766</v>
      </c>
      <c r="B214" t="s">
        <v>26</v>
      </c>
      <c r="C214" t="s">
        <v>30</v>
      </c>
      <c r="D214" t="s">
        <v>57</v>
      </c>
      <c r="E214">
        <v>84910</v>
      </c>
      <c r="F214" t="s">
        <v>75</v>
      </c>
      <c r="G214" t="s">
        <v>33</v>
      </c>
      <c r="H214">
        <v>383.16747099999998</v>
      </c>
      <c r="I214">
        <f t="shared" si="6"/>
        <v>0</v>
      </c>
    </row>
    <row r="215" spans="1:9" x14ac:dyDescent="0.25">
      <c r="A215">
        <v>5610.9643400000004</v>
      </c>
      <c r="B215" t="s">
        <v>26</v>
      </c>
      <c r="C215" t="s">
        <v>30</v>
      </c>
      <c r="D215" t="s">
        <v>31</v>
      </c>
      <c r="E215">
        <v>77493</v>
      </c>
      <c r="F215" t="s">
        <v>75</v>
      </c>
      <c r="G215" t="s">
        <v>45</v>
      </c>
      <c r="H215">
        <v>307.96329100000003</v>
      </c>
      <c r="I215">
        <f t="shared" si="6"/>
        <v>0</v>
      </c>
    </row>
    <row r="216" spans="1:9" x14ac:dyDescent="0.25">
      <c r="A216">
        <v>2912.8920349999999</v>
      </c>
      <c r="B216" t="s">
        <v>26</v>
      </c>
      <c r="C216" t="s">
        <v>30</v>
      </c>
      <c r="D216" t="s">
        <v>57</v>
      </c>
      <c r="E216">
        <v>81097</v>
      </c>
      <c r="F216" t="s">
        <v>32</v>
      </c>
      <c r="G216" t="s">
        <v>79</v>
      </c>
      <c r="H216">
        <v>355.2</v>
      </c>
      <c r="I216">
        <f t="shared" si="6"/>
        <v>0</v>
      </c>
    </row>
    <row r="217" spans="1:9" x14ac:dyDescent="0.25">
      <c r="A217">
        <v>6915.7299149999999</v>
      </c>
      <c r="B217" t="s">
        <v>26</v>
      </c>
      <c r="C217" t="s">
        <v>30</v>
      </c>
      <c r="D217" t="s">
        <v>31</v>
      </c>
      <c r="E217">
        <v>96610</v>
      </c>
      <c r="F217" t="s">
        <v>32</v>
      </c>
      <c r="G217" t="s">
        <v>33</v>
      </c>
      <c r="H217">
        <v>520.36475199999995</v>
      </c>
      <c r="I217">
        <f t="shared" si="6"/>
        <v>0</v>
      </c>
    </row>
    <row r="218" spans="1:9" x14ac:dyDescent="0.25">
      <c r="A218">
        <v>6262.6633069999998</v>
      </c>
      <c r="B218" t="s">
        <v>26</v>
      </c>
      <c r="C218" t="s">
        <v>30</v>
      </c>
      <c r="D218" t="s">
        <v>57</v>
      </c>
      <c r="E218">
        <v>30110</v>
      </c>
      <c r="F218" t="s">
        <v>75</v>
      </c>
      <c r="G218" t="s">
        <v>33</v>
      </c>
      <c r="H218">
        <v>466.436375</v>
      </c>
      <c r="I218">
        <f t="shared" si="6"/>
        <v>0</v>
      </c>
    </row>
    <row r="219" spans="1:9" x14ac:dyDescent="0.25">
      <c r="A219">
        <v>6503.3970490000002</v>
      </c>
      <c r="B219" t="s">
        <v>66</v>
      </c>
      <c r="C219" t="s">
        <v>107</v>
      </c>
      <c r="D219" t="s">
        <v>31</v>
      </c>
      <c r="E219">
        <v>22081</v>
      </c>
      <c r="F219" t="s">
        <v>32</v>
      </c>
      <c r="G219" t="s">
        <v>33</v>
      </c>
      <c r="H219">
        <v>451.67030899999997</v>
      </c>
      <c r="I219">
        <f t="shared" si="6"/>
        <v>1</v>
      </c>
    </row>
    <row r="220" spans="1:9" x14ac:dyDescent="0.25">
      <c r="A220">
        <v>8007.3993760000003</v>
      </c>
      <c r="B220" t="s">
        <v>66</v>
      </c>
      <c r="C220" t="s">
        <v>44</v>
      </c>
      <c r="D220" t="s">
        <v>31</v>
      </c>
      <c r="E220">
        <v>0</v>
      </c>
      <c r="F220" t="s">
        <v>32</v>
      </c>
      <c r="G220" t="s">
        <v>79</v>
      </c>
      <c r="H220">
        <v>537.6</v>
      </c>
      <c r="I220">
        <f t="shared" si="6"/>
        <v>1</v>
      </c>
    </row>
    <row r="221" spans="1:9" x14ac:dyDescent="0.25">
      <c r="A221">
        <v>2929.9165119999998</v>
      </c>
      <c r="B221" t="s">
        <v>26</v>
      </c>
      <c r="C221" t="s">
        <v>30</v>
      </c>
      <c r="D221" t="s">
        <v>57</v>
      </c>
      <c r="E221">
        <v>98473</v>
      </c>
      <c r="F221" t="s">
        <v>32</v>
      </c>
      <c r="G221" t="s">
        <v>33</v>
      </c>
      <c r="H221">
        <v>345.6</v>
      </c>
      <c r="I221">
        <f t="shared" si="6"/>
        <v>0</v>
      </c>
    </row>
    <row r="222" spans="1:9" x14ac:dyDescent="0.25">
      <c r="A222">
        <v>5969.5529699999997</v>
      </c>
      <c r="B222" t="s">
        <v>26</v>
      </c>
      <c r="C222" t="s">
        <v>30</v>
      </c>
      <c r="D222" t="s">
        <v>31</v>
      </c>
      <c r="E222">
        <v>97431</v>
      </c>
      <c r="F222" t="s">
        <v>32</v>
      </c>
      <c r="G222" t="s">
        <v>33</v>
      </c>
      <c r="H222">
        <v>355.2</v>
      </c>
      <c r="I222">
        <f t="shared" si="6"/>
        <v>0</v>
      </c>
    </row>
    <row r="223" spans="1:9" x14ac:dyDescent="0.25">
      <c r="A223">
        <v>5473.1598700000004</v>
      </c>
      <c r="B223" t="s">
        <v>26</v>
      </c>
      <c r="C223" t="s">
        <v>30</v>
      </c>
      <c r="D223" t="s">
        <v>57</v>
      </c>
      <c r="E223">
        <v>93870</v>
      </c>
      <c r="F223" t="s">
        <v>32</v>
      </c>
      <c r="G223" t="s">
        <v>79</v>
      </c>
      <c r="H223">
        <v>331.2</v>
      </c>
      <c r="I223">
        <f t="shared" si="6"/>
        <v>0</v>
      </c>
    </row>
    <row r="224" spans="1:9" x14ac:dyDescent="0.25">
      <c r="A224">
        <v>5645.3966650000002</v>
      </c>
      <c r="B224" t="s">
        <v>26</v>
      </c>
      <c r="C224" t="s">
        <v>30</v>
      </c>
      <c r="D224" t="s">
        <v>57</v>
      </c>
      <c r="E224">
        <v>50366</v>
      </c>
      <c r="F224" t="s">
        <v>32</v>
      </c>
      <c r="G224" t="s">
        <v>79</v>
      </c>
      <c r="H224">
        <v>428.73465599999997</v>
      </c>
      <c r="I224">
        <f t="shared" si="6"/>
        <v>0</v>
      </c>
    </row>
    <row r="225" spans="1:9" x14ac:dyDescent="0.25">
      <c r="A225">
        <v>6369.2623549999998</v>
      </c>
      <c r="B225" t="s">
        <v>66</v>
      </c>
      <c r="C225" t="s">
        <v>30</v>
      </c>
      <c r="D225" t="s">
        <v>57</v>
      </c>
      <c r="E225">
        <v>34498</v>
      </c>
      <c r="F225" t="s">
        <v>32</v>
      </c>
      <c r="G225" t="s">
        <v>45</v>
      </c>
      <c r="H225">
        <v>398.4</v>
      </c>
      <c r="I225">
        <f t="shared" si="6"/>
        <v>1</v>
      </c>
    </row>
    <row r="226" spans="1:9" x14ac:dyDescent="0.25">
      <c r="A226">
        <v>11833.767320000001</v>
      </c>
      <c r="B226" t="s">
        <v>26</v>
      </c>
      <c r="C226" t="s">
        <v>107</v>
      </c>
      <c r="D226" t="s">
        <v>31</v>
      </c>
      <c r="E226">
        <v>16552</v>
      </c>
      <c r="F226" t="s">
        <v>32</v>
      </c>
      <c r="G226" t="s">
        <v>33</v>
      </c>
      <c r="H226">
        <v>494.4</v>
      </c>
      <c r="I226">
        <f t="shared" si="6"/>
        <v>0</v>
      </c>
    </row>
    <row r="227" spans="1:9" x14ac:dyDescent="0.25">
      <c r="A227">
        <v>6121.1079289999998</v>
      </c>
      <c r="B227" t="s">
        <v>26</v>
      </c>
      <c r="C227" t="s">
        <v>30</v>
      </c>
      <c r="D227" t="s">
        <v>31</v>
      </c>
      <c r="E227">
        <v>26787</v>
      </c>
      <c r="F227" t="s">
        <v>32</v>
      </c>
      <c r="G227" t="s">
        <v>33</v>
      </c>
      <c r="H227">
        <v>369.6</v>
      </c>
      <c r="I227">
        <f t="shared" si="6"/>
        <v>0</v>
      </c>
    </row>
    <row r="228" spans="1:9" x14ac:dyDescent="0.25">
      <c r="A228">
        <v>5159.3697460000003</v>
      </c>
      <c r="B228" t="s">
        <v>26</v>
      </c>
      <c r="C228" t="s">
        <v>44</v>
      </c>
      <c r="D228" t="s">
        <v>57</v>
      </c>
      <c r="E228">
        <v>0</v>
      </c>
      <c r="F228" t="s">
        <v>32</v>
      </c>
      <c r="G228" t="s">
        <v>45</v>
      </c>
      <c r="H228">
        <v>831.75283899999999</v>
      </c>
      <c r="I228">
        <f t="shared" si="6"/>
        <v>0</v>
      </c>
    </row>
    <row r="229" spans="1:9" x14ac:dyDescent="0.25">
      <c r="A229">
        <v>2514.5919600000002</v>
      </c>
      <c r="B229" t="s">
        <v>66</v>
      </c>
      <c r="C229" t="s">
        <v>30</v>
      </c>
      <c r="D229" t="s">
        <v>31</v>
      </c>
      <c r="E229">
        <v>43860</v>
      </c>
      <c r="F229" t="s">
        <v>62</v>
      </c>
      <c r="G229" t="s">
        <v>45</v>
      </c>
      <c r="H229">
        <v>156.12491399999999</v>
      </c>
      <c r="I229">
        <f t="shared" si="6"/>
        <v>1</v>
      </c>
    </row>
    <row r="230" spans="1:9" x14ac:dyDescent="0.25">
      <c r="A230">
        <v>8668.611261</v>
      </c>
      <c r="B230" t="s">
        <v>26</v>
      </c>
      <c r="C230" t="s">
        <v>30</v>
      </c>
      <c r="D230" t="s">
        <v>57</v>
      </c>
      <c r="E230">
        <v>21474</v>
      </c>
      <c r="F230" t="s">
        <v>75</v>
      </c>
      <c r="G230" t="s">
        <v>33</v>
      </c>
      <c r="H230">
        <v>373.42818699999998</v>
      </c>
      <c r="I230">
        <f t="shared" si="6"/>
        <v>0</v>
      </c>
    </row>
    <row r="231" spans="1:9" x14ac:dyDescent="0.25">
      <c r="A231">
        <v>4960.9653840000001</v>
      </c>
      <c r="B231" t="s">
        <v>26</v>
      </c>
      <c r="C231" t="s">
        <v>107</v>
      </c>
      <c r="D231" t="s">
        <v>57</v>
      </c>
      <c r="E231">
        <v>18174</v>
      </c>
      <c r="F231" t="s">
        <v>32</v>
      </c>
      <c r="G231" t="s">
        <v>33</v>
      </c>
      <c r="H231">
        <v>395.93481500000001</v>
      </c>
      <c r="I231">
        <f t="shared" si="6"/>
        <v>0</v>
      </c>
    </row>
    <row r="232" spans="1:9" x14ac:dyDescent="0.25">
      <c r="A232">
        <v>5504.1390330000004</v>
      </c>
      <c r="B232" t="s">
        <v>66</v>
      </c>
      <c r="C232" t="s">
        <v>44</v>
      </c>
      <c r="D232" t="s">
        <v>31</v>
      </c>
      <c r="E232">
        <v>0</v>
      </c>
      <c r="F232" t="s">
        <v>32</v>
      </c>
      <c r="G232" t="s">
        <v>33</v>
      </c>
      <c r="H232">
        <v>350.4</v>
      </c>
      <c r="I232">
        <f t="shared" si="6"/>
        <v>1</v>
      </c>
    </row>
    <row r="233" spans="1:9" x14ac:dyDescent="0.25">
      <c r="A233">
        <v>7507.4553720000004</v>
      </c>
      <c r="B233" t="s">
        <v>66</v>
      </c>
      <c r="C233" t="s">
        <v>30</v>
      </c>
      <c r="D233" t="s">
        <v>57</v>
      </c>
      <c r="E233">
        <v>60920</v>
      </c>
      <c r="F233" t="s">
        <v>75</v>
      </c>
      <c r="G233" t="s">
        <v>45</v>
      </c>
      <c r="H233">
        <v>231.201886</v>
      </c>
      <c r="I233">
        <f t="shared" si="6"/>
        <v>1</v>
      </c>
    </row>
    <row r="234" spans="1:9" x14ac:dyDescent="0.25">
      <c r="A234">
        <v>32269.85139</v>
      </c>
      <c r="B234" t="s">
        <v>26</v>
      </c>
      <c r="C234" t="s">
        <v>30</v>
      </c>
      <c r="D234" t="s">
        <v>57</v>
      </c>
      <c r="E234">
        <v>41520</v>
      </c>
      <c r="F234" t="s">
        <v>75</v>
      </c>
      <c r="G234" t="s">
        <v>33</v>
      </c>
      <c r="H234">
        <v>289.90410500000002</v>
      </c>
      <c r="I234">
        <f t="shared" si="6"/>
        <v>0</v>
      </c>
    </row>
    <row r="235" spans="1:9" x14ac:dyDescent="0.25">
      <c r="A235">
        <v>5657.0315879999998</v>
      </c>
      <c r="B235" t="s">
        <v>26</v>
      </c>
      <c r="C235" t="s">
        <v>44</v>
      </c>
      <c r="D235" t="s">
        <v>31</v>
      </c>
      <c r="E235">
        <v>0</v>
      </c>
      <c r="F235" t="s">
        <v>32</v>
      </c>
      <c r="G235" t="s">
        <v>33</v>
      </c>
      <c r="H235">
        <v>729.6</v>
      </c>
      <c r="I235">
        <f t="shared" si="6"/>
        <v>0</v>
      </c>
    </row>
    <row r="236" spans="1:9" x14ac:dyDescent="0.25">
      <c r="A236">
        <v>5061.7579020000003</v>
      </c>
      <c r="B236" t="s">
        <v>26</v>
      </c>
      <c r="C236" t="s">
        <v>44</v>
      </c>
      <c r="D236" t="s">
        <v>57</v>
      </c>
      <c r="E236">
        <v>0</v>
      </c>
      <c r="F236" t="s">
        <v>32</v>
      </c>
      <c r="G236" t="s">
        <v>33</v>
      </c>
      <c r="H236">
        <v>326.39999999999998</v>
      </c>
      <c r="I236">
        <f t="shared" si="6"/>
        <v>0</v>
      </c>
    </row>
    <row r="237" spans="1:9" x14ac:dyDescent="0.25">
      <c r="A237">
        <v>5912.783829</v>
      </c>
      <c r="B237" t="s">
        <v>26</v>
      </c>
      <c r="C237" t="s">
        <v>30</v>
      </c>
      <c r="D237" t="s">
        <v>57</v>
      </c>
      <c r="E237">
        <v>72208</v>
      </c>
      <c r="F237" t="s">
        <v>32</v>
      </c>
      <c r="G237" t="s">
        <v>33</v>
      </c>
      <c r="H237">
        <v>350.4</v>
      </c>
      <c r="I237">
        <f t="shared" si="6"/>
        <v>0</v>
      </c>
    </row>
    <row r="238" spans="1:9" x14ac:dyDescent="0.25">
      <c r="A238">
        <v>15182.27975</v>
      </c>
      <c r="B238" t="s">
        <v>26</v>
      </c>
      <c r="C238" t="s">
        <v>30</v>
      </c>
      <c r="D238" t="s">
        <v>31</v>
      </c>
      <c r="E238">
        <v>53863</v>
      </c>
      <c r="F238" t="s">
        <v>62</v>
      </c>
      <c r="G238" t="s">
        <v>33</v>
      </c>
      <c r="H238">
        <v>105.765111</v>
      </c>
      <c r="I238">
        <f t="shared" si="6"/>
        <v>0</v>
      </c>
    </row>
    <row r="239" spans="1:9" x14ac:dyDescent="0.25">
      <c r="A239">
        <v>10747.030940000001</v>
      </c>
      <c r="B239" t="s">
        <v>26</v>
      </c>
      <c r="C239" t="s">
        <v>30</v>
      </c>
      <c r="D239" t="s">
        <v>57</v>
      </c>
      <c r="E239">
        <v>66446</v>
      </c>
      <c r="F239" t="s">
        <v>75</v>
      </c>
      <c r="G239" t="s">
        <v>79</v>
      </c>
      <c r="H239">
        <v>639.46454800000004</v>
      </c>
      <c r="I239">
        <f t="shared" si="6"/>
        <v>0</v>
      </c>
    </row>
    <row r="240" spans="1:9" x14ac:dyDescent="0.25">
      <c r="A240">
        <v>2050.6235120000001</v>
      </c>
      <c r="B240" t="s">
        <v>26</v>
      </c>
      <c r="C240" t="s">
        <v>44</v>
      </c>
      <c r="D240" t="s">
        <v>57</v>
      </c>
      <c r="E240">
        <v>0</v>
      </c>
      <c r="F240" t="s">
        <v>32</v>
      </c>
      <c r="G240" t="s">
        <v>45</v>
      </c>
      <c r="H240">
        <v>292.8</v>
      </c>
      <c r="I240">
        <f t="shared" si="6"/>
        <v>0</v>
      </c>
    </row>
    <row r="241" spans="1:9" x14ac:dyDescent="0.25">
      <c r="A241">
        <v>2465.4448649999999</v>
      </c>
      <c r="B241" t="s">
        <v>26</v>
      </c>
      <c r="C241" t="s">
        <v>30</v>
      </c>
      <c r="D241" t="s">
        <v>31</v>
      </c>
      <c r="E241">
        <v>64997</v>
      </c>
      <c r="F241" t="s">
        <v>32</v>
      </c>
      <c r="G241" t="s">
        <v>45</v>
      </c>
      <c r="H241">
        <v>383.44232799999997</v>
      </c>
      <c r="I241">
        <f t="shared" si="6"/>
        <v>0</v>
      </c>
    </row>
    <row r="242" spans="1:9" x14ac:dyDescent="0.25">
      <c r="A242">
        <v>5343.1213269999998</v>
      </c>
      <c r="B242" t="s">
        <v>26</v>
      </c>
      <c r="C242" t="s">
        <v>30</v>
      </c>
      <c r="D242" t="s">
        <v>31</v>
      </c>
      <c r="E242">
        <v>64460</v>
      </c>
      <c r="F242" t="s">
        <v>32</v>
      </c>
      <c r="G242" t="s">
        <v>33</v>
      </c>
      <c r="H242">
        <v>316.8</v>
      </c>
      <c r="I242">
        <f t="shared" si="6"/>
        <v>0</v>
      </c>
    </row>
    <row r="243" spans="1:9" x14ac:dyDescent="0.25">
      <c r="A243">
        <v>8119.8290710000001</v>
      </c>
      <c r="B243" t="s">
        <v>26</v>
      </c>
      <c r="C243" t="s">
        <v>30</v>
      </c>
      <c r="D243" t="s">
        <v>31</v>
      </c>
      <c r="E243">
        <v>46618</v>
      </c>
      <c r="F243" t="s">
        <v>62</v>
      </c>
      <c r="G243" t="s">
        <v>33</v>
      </c>
      <c r="H243">
        <v>99.085943</v>
      </c>
      <c r="I243">
        <f t="shared" si="6"/>
        <v>0</v>
      </c>
    </row>
    <row r="244" spans="1:9" x14ac:dyDescent="0.25">
      <c r="A244">
        <v>4605.2651640000004</v>
      </c>
      <c r="B244" t="s">
        <v>26</v>
      </c>
      <c r="C244" t="s">
        <v>44</v>
      </c>
      <c r="D244" t="s">
        <v>31</v>
      </c>
      <c r="E244">
        <v>0</v>
      </c>
      <c r="F244" t="s">
        <v>32</v>
      </c>
      <c r="G244" t="s">
        <v>79</v>
      </c>
      <c r="H244">
        <v>307.2</v>
      </c>
      <c r="I244">
        <f t="shared" si="6"/>
        <v>0</v>
      </c>
    </row>
    <row r="245" spans="1:9" x14ac:dyDescent="0.25">
      <c r="A245">
        <v>6408.7855769999996</v>
      </c>
      <c r="B245" t="s">
        <v>26</v>
      </c>
      <c r="C245" t="s">
        <v>30</v>
      </c>
      <c r="D245" t="s">
        <v>57</v>
      </c>
      <c r="E245">
        <v>49988</v>
      </c>
      <c r="F245" t="s">
        <v>32</v>
      </c>
      <c r="G245" t="s">
        <v>33</v>
      </c>
      <c r="H245">
        <v>566.935022</v>
      </c>
      <c r="I245">
        <f t="shared" si="6"/>
        <v>0</v>
      </c>
    </row>
    <row r="246" spans="1:9" x14ac:dyDescent="0.25">
      <c r="A246">
        <v>2376.533508</v>
      </c>
      <c r="B246" t="s">
        <v>26</v>
      </c>
      <c r="C246" t="s">
        <v>44</v>
      </c>
      <c r="D246" t="s">
        <v>31</v>
      </c>
      <c r="E246">
        <v>0</v>
      </c>
      <c r="F246" t="s">
        <v>32</v>
      </c>
      <c r="G246" t="s">
        <v>45</v>
      </c>
      <c r="H246">
        <v>436.8</v>
      </c>
      <c r="I246">
        <f t="shared" si="6"/>
        <v>0</v>
      </c>
    </row>
    <row r="247" spans="1:9" x14ac:dyDescent="0.25">
      <c r="A247">
        <v>3211.070017</v>
      </c>
      <c r="B247" t="s">
        <v>26</v>
      </c>
      <c r="C247" t="s">
        <v>107</v>
      </c>
      <c r="D247" t="s">
        <v>57</v>
      </c>
      <c r="E247">
        <v>16269</v>
      </c>
      <c r="F247" t="s">
        <v>32</v>
      </c>
      <c r="G247" t="s">
        <v>79</v>
      </c>
      <c r="H247">
        <v>412.8</v>
      </c>
      <c r="I247">
        <f t="shared" si="6"/>
        <v>0</v>
      </c>
    </row>
    <row r="248" spans="1:9" x14ac:dyDescent="0.25">
      <c r="A248">
        <v>5094.5222620000004</v>
      </c>
      <c r="B248" t="s">
        <v>26</v>
      </c>
      <c r="C248" t="s">
        <v>30</v>
      </c>
      <c r="D248" t="s">
        <v>31</v>
      </c>
      <c r="E248">
        <v>72006</v>
      </c>
      <c r="F248" t="s">
        <v>32</v>
      </c>
      <c r="G248" t="s">
        <v>79</v>
      </c>
      <c r="H248">
        <v>307.2</v>
      </c>
      <c r="I248">
        <f t="shared" si="6"/>
        <v>0</v>
      </c>
    </row>
    <row r="249" spans="1:9" x14ac:dyDescent="0.25">
      <c r="A249">
        <v>25755.278170000001</v>
      </c>
      <c r="B249" t="s">
        <v>26</v>
      </c>
      <c r="C249" t="s">
        <v>44</v>
      </c>
      <c r="D249" t="s">
        <v>31</v>
      </c>
      <c r="E249">
        <v>0</v>
      </c>
      <c r="F249" t="s">
        <v>32</v>
      </c>
      <c r="G249" t="s">
        <v>33</v>
      </c>
      <c r="H249">
        <v>388.8</v>
      </c>
      <c r="I249">
        <f t="shared" si="6"/>
        <v>0</v>
      </c>
    </row>
    <row r="250" spans="1:9" x14ac:dyDescent="0.25">
      <c r="A250">
        <v>8672.2297190000008</v>
      </c>
      <c r="B250" t="s">
        <v>26</v>
      </c>
      <c r="C250" t="s">
        <v>44</v>
      </c>
      <c r="D250" t="s">
        <v>57</v>
      </c>
      <c r="E250">
        <v>0</v>
      </c>
      <c r="F250" t="s">
        <v>32</v>
      </c>
      <c r="G250" t="s">
        <v>45</v>
      </c>
      <c r="H250">
        <v>2345.4134410000001</v>
      </c>
      <c r="I250">
        <f t="shared" si="6"/>
        <v>0</v>
      </c>
    </row>
    <row r="251" spans="1:9" x14ac:dyDescent="0.25">
      <c r="A251">
        <v>8044.7307199999996</v>
      </c>
      <c r="B251" t="s">
        <v>26</v>
      </c>
      <c r="C251" t="s">
        <v>30</v>
      </c>
      <c r="D251" t="s">
        <v>57</v>
      </c>
      <c r="E251">
        <v>44320</v>
      </c>
      <c r="F251" t="s">
        <v>32</v>
      </c>
      <c r="G251" t="s">
        <v>33</v>
      </c>
      <c r="H251">
        <v>321.60000000000002</v>
      </c>
      <c r="I251">
        <f t="shared" si="6"/>
        <v>0</v>
      </c>
    </row>
    <row r="252" spans="1:9" x14ac:dyDescent="0.25">
      <c r="A252">
        <v>4001.5190980000002</v>
      </c>
      <c r="B252" t="s">
        <v>26</v>
      </c>
      <c r="C252" t="s">
        <v>160</v>
      </c>
      <c r="D252" t="s">
        <v>31</v>
      </c>
      <c r="E252">
        <v>19782</v>
      </c>
      <c r="F252" t="s">
        <v>32</v>
      </c>
      <c r="G252" t="s">
        <v>79</v>
      </c>
      <c r="H252">
        <v>773.47097699999995</v>
      </c>
      <c r="I252">
        <f t="shared" si="6"/>
        <v>0</v>
      </c>
    </row>
    <row r="253" spans="1:9" x14ac:dyDescent="0.25">
      <c r="A253">
        <v>16706.116989999999</v>
      </c>
      <c r="B253" t="s">
        <v>26</v>
      </c>
      <c r="C253" t="s">
        <v>30</v>
      </c>
      <c r="D253" t="s">
        <v>31</v>
      </c>
      <c r="E253">
        <v>63933</v>
      </c>
      <c r="F253" t="s">
        <v>32</v>
      </c>
      <c r="G253" t="s">
        <v>79</v>
      </c>
      <c r="H253">
        <v>424.88344799999999</v>
      </c>
      <c r="I253">
        <f t="shared" si="6"/>
        <v>0</v>
      </c>
    </row>
    <row r="254" spans="1:9" x14ac:dyDescent="0.25">
      <c r="A254">
        <v>8544.4110770000007</v>
      </c>
      <c r="B254" t="s">
        <v>26</v>
      </c>
      <c r="C254" t="s">
        <v>30</v>
      </c>
      <c r="D254" t="s">
        <v>57</v>
      </c>
      <c r="E254">
        <v>28224</v>
      </c>
      <c r="F254" t="s">
        <v>32</v>
      </c>
      <c r="G254" t="s">
        <v>45</v>
      </c>
      <c r="H254">
        <v>523.20000000000005</v>
      </c>
      <c r="I254">
        <f t="shared" si="6"/>
        <v>0</v>
      </c>
    </row>
    <row r="255" spans="1:9" x14ac:dyDescent="0.25">
      <c r="A255">
        <v>7805.3128699999997</v>
      </c>
      <c r="B255" t="s">
        <v>66</v>
      </c>
      <c r="C255" t="s">
        <v>160</v>
      </c>
      <c r="D255" t="s">
        <v>31</v>
      </c>
      <c r="E255">
        <v>21073</v>
      </c>
      <c r="F255" t="s">
        <v>32</v>
      </c>
      <c r="G255" t="s">
        <v>79</v>
      </c>
      <c r="H255">
        <v>508.8</v>
      </c>
      <c r="I255">
        <f t="shared" si="6"/>
        <v>1</v>
      </c>
    </row>
    <row r="256" spans="1:9" x14ac:dyDescent="0.25">
      <c r="A256">
        <v>6112.7568680000004</v>
      </c>
      <c r="B256" t="s">
        <v>26</v>
      </c>
      <c r="C256" t="s">
        <v>30</v>
      </c>
      <c r="D256" t="s">
        <v>57</v>
      </c>
      <c r="E256">
        <v>63243</v>
      </c>
      <c r="F256" t="s">
        <v>75</v>
      </c>
      <c r="G256" t="s">
        <v>33</v>
      </c>
      <c r="H256">
        <v>364.24030699999997</v>
      </c>
      <c r="I256">
        <f t="shared" si="6"/>
        <v>0</v>
      </c>
    </row>
    <row r="257" spans="1:9" x14ac:dyDescent="0.25">
      <c r="A257">
        <v>4772.9438479999999</v>
      </c>
      <c r="B257" t="s">
        <v>66</v>
      </c>
      <c r="C257" t="s">
        <v>160</v>
      </c>
      <c r="D257" t="s">
        <v>57</v>
      </c>
      <c r="E257">
        <v>20993</v>
      </c>
      <c r="F257" t="s">
        <v>32</v>
      </c>
      <c r="G257" t="s">
        <v>79</v>
      </c>
      <c r="H257">
        <v>638.4</v>
      </c>
      <c r="I257">
        <f t="shared" si="6"/>
        <v>1</v>
      </c>
    </row>
    <row r="258" spans="1:9" x14ac:dyDescent="0.25">
      <c r="A258">
        <v>10979.095590000001</v>
      </c>
      <c r="B258" t="s">
        <v>26</v>
      </c>
      <c r="C258" t="s">
        <v>30</v>
      </c>
      <c r="D258" t="s">
        <v>31</v>
      </c>
      <c r="E258">
        <v>94827</v>
      </c>
      <c r="F258" t="s">
        <v>75</v>
      </c>
      <c r="G258" t="s">
        <v>33</v>
      </c>
      <c r="H258">
        <v>354.729129</v>
      </c>
      <c r="I258">
        <f t="shared" si="6"/>
        <v>0</v>
      </c>
    </row>
    <row r="259" spans="1:9" x14ac:dyDescent="0.25">
      <c r="A259">
        <v>5004.2638180000004</v>
      </c>
      <c r="B259" t="s">
        <v>26</v>
      </c>
      <c r="C259" t="s">
        <v>30</v>
      </c>
      <c r="D259" t="s">
        <v>31</v>
      </c>
      <c r="E259">
        <v>39161</v>
      </c>
      <c r="F259" t="s">
        <v>75</v>
      </c>
      <c r="G259" t="s">
        <v>33</v>
      </c>
      <c r="H259">
        <v>283.99595299999999</v>
      </c>
      <c r="I259">
        <f t="shared" ref="I259:I322" si="7">IF(B259="No",0,1)</f>
        <v>0</v>
      </c>
    </row>
    <row r="260" spans="1:9" x14ac:dyDescent="0.25">
      <c r="A260">
        <v>13223.04379</v>
      </c>
      <c r="B260" t="s">
        <v>26</v>
      </c>
      <c r="C260" t="s">
        <v>30</v>
      </c>
      <c r="D260" t="s">
        <v>57</v>
      </c>
      <c r="E260">
        <v>37534</v>
      </c>
      <c r="F260" t="s">
        <v>32</v>
      </c>
      <c r="G260" t="s">
        <v>33</v>
      </c>
      <c r="H260">
        <v>403.2</v>
      </c>
      <c r="I260">
        <f t="shared" si="7"/>
        <v>0</v>
      </c>
    </row>
    <row r="261" spans="1:9" x14ac:dyDescent="0.25">
      <c r="A261">
        <v>2623.3154300000001</v>
      </c>
      <c r="B261" t="s">
        <v>26</v>
      </c>
      <c r="C261" t="s">
        <v>30</v>
      </c>
      <c r="D261" t="s">
        <v>31</v>
      </c>
      <c r="E261">
        <v>80210</v>
      </c>
      <c r="F261" t="s">
        <v>62</v>
      </c>
      <c r="G261" t="s">
        <v>79</v>
      </c>
      <c r="H261">
        <v>20.543175999999999</v>
      </c>
      <c r="I261">
        <f t="shared" si="7"/>
        <v>0</v>
      </c>
    </row>
    <row r="262" spans="1:9" x14ac:dyDescent="0.25">
      <c r="A262">
        <v>17840.19555</v>
      </c>
      <c r="B262" t="s">
        <v>26</v>
      </c>
      <c r="C262" t="s">
        <v>44</v>
      </c>
      <c r="D262" t="s">
        <v>57</v>
      </c>
      <c r="E262">
        <v>0</v>
      </c>
      <c r="F262" t="s">
        <v>32</v>
      </c>
      <c r="G262" t="s">
        <v>33</v>
      </c>
      <c r="H262">
        <v>385.11543699999999</v>
      </c>
      <c r="I262">
        <f t="shared" si="7"/>
        <v>0</v>
      </c>
    </row>
    <row r="263" spans="1:9" x14ac:dyDescent="0.25">
      <c r="A263">
        <v>5106.1118269999997</v>
      </c>
      <c r="B263" t="s">
        <v>26</v>
      </c>
      <c r="C263" t="s">
        <v>30</v>
      </c>
      <c r="D263" t="s">
        <v>31</v>
      </c>
      <c r="E263">
        <v>30110</v>
      </c>
      <c r="F263" t="s">
        <v>62</v>
      </c>
      <c r="G263" t="s">
        <v>33</v>
      </c>
      <c r="H263">
        <v>140.16503499999999</v>
      </c>
      <c r="I263">
        <f t="shared" si="7"/>
        <v>0</v>
      </c>
    </row>
    <row r="264" spans="1:9" x14ac:dyDescent="0.25">
      <c r="A264">
        <v>17930.604510000001</v>
      </c>
      <c r="B264" t="s">
        <v>26</v>
      </c>
      <c r="C264" t="s">
        <v>78</v>
      </c>
      <c r="D264" t="s">
        <v>31</v>
      </c>
      <c r="E264">
        <v>21708</v>
      </c>
      <c r="F264" t="s">
        <v>32</v>
      </c>
      <c r="G264" t="s">
        <v>79</v>
      </c>
      <c r="H264">
        <v>326.39999999999998</v>
      </c>
      <c r="I264">
        <f t="shared" si="7"/>
        <v>0</v>
      </c>
    </row>
    <row r="265" spans="1:9" x14ac:dyDescent="0.25">
      <c r="A265">
        <v>5457.3425690000004</v>
      </c>
      <c r="B265" t="s">
        <v>26</v>
      </c>
      <c r="C265" t="s">
        <v>30</v>
      </c>
      <c r="D265" t="s">
        <v>57</v>
      </c>
      <c r="E265">
        <v>94731</v>
      </c>
      <c r="F265" t="s">
        <v>32</v>
      </c>
      <c r="G265" t="s">
        <v>33</v>
      </c>
      <c r="H265">
        <v>321.60000000000002</v>
      </c>
      <c r="I265">
        <f t="shared" si="7"/>
        <v>0</v>
      </c>
    </row>
    <row r="266" spans="1:9" x14ac:dyDescent="0.25">
      <c r="A266">
        <v>6563.6441430000004</v>
      </c>
      <c r="B266" t="s">
        <v>26</v>
      </c>
      <c r="C266" t="s">
        <v>30</v>
      </c>
      <c r="D266" t="s">
        <v>57</v>
      </c>
      <c r="E266">
        <v>32375</v>
      </c>
      <c r="F266" t="s">
        <v>32</v>
      </c>
      <c r="G266" t="s">
        <v>33</v>
      </c>
      <c r="H266">
        <v>398.4</v>
      </c>
      <c r="I266">
        <f t="shared" si="7"/>
        <v>0</v>
      </c>
    </row>
    <row r="267" spans="1:9" x14ac:dyDescent="0.25">
      <c r="A267">
        <v>4812.5252209999999</v>
      </c>
      <c r="B267" t="s">
        <v>26</v>
      </c>
      <c r="C267" t="s">
        <v>78</v>
      </c>
      <c r="D267" t="s">
        <v>57</v>
      </c>
      <c r="E267">
        <v>16531</v>
      </c>
      <c r="F267" t="s">
        <v>62</v>
      </c>
      <c r="G267" t="s">
        <v>33</v>
      </c>
      <c r="H267">
        <v>102.879769</v>
      </c>
      <c r="I267">
        <f t="shared" si="7"/>
        <v>0</v>
      </c>
    </row>
    <row r="268" spans="1:9" x14ac:dyDescent="0.25">
      <c r="A268">
        <v>29328.041850000001</v>
      </c>
      <c r="B268" t="s">
        <v>26</v>
      </c>
      <c r="C268" t="s">
        <v>30</v>
      </c>
      <c r="D268" t="s">
        <v>31</v>
      </c>
      <c r="E268">
        <v>32006</v>
      </c>
      <c r="F268" t="s">
        <v>62</v>
      </c>
      <c r="G268" t="s">
        <v>45</v>
      </c>
      <c r="H268">
        <v>56.868288999999997</v>
      </c>
      <c r="I268">
        <f t="shared" si="7"/>
        <v>0</v>
      </c>
    </row>
    <row r="269" spans="1:9" x14ac:dyDescent="0.25">
      <c r="A269">
        <v>5773.5207110000001</v>
      </c>
      <c r="B269" t="s">
        <v>26</v>
      </c>
      <c r="C269" t="s">
        <v>30</v>
      </c>
      <c r="D269" t="s">
        <v>31</v>
      </c>
      <c r="E269">
        <v>81676</v>
      </c>
      <c r="F269" t="s">
        <v>32</v>
      </c>
      <c r="G269" t="s">
        <v>33</v>
      </c>
      <c r="H269">
        <v>463.158502</v>
      </c>
      <c r="I269">
        <f t="shared" si="7"/>
        <v>0</v>
      </c>
    </row>
    <row r="270" spans="1:9" x14ac:dyDescent="0.25">
      <c r="A270">
        <v>6847.1189000000004</v>
      </c>
      <c r="B270" t="s">
        <v>26</v>
      </c>
      <c r="C270" t="s">
        <v>30</v>
      </c>
      <c r="D270" t="s">
        <v>57</v>
      </c>
      <c r="E270">
        <v>71038</v>
      </c>
      <c r="F270" t="s">
        <v>62</v>
      </c>
      <c r="G270" t="s">
        <v>33</v>
      </c>
      <c r="H270">
        <v>205.44406599999999</v>
      </c>
      <c r="I270">
        <f t="shared" si="7"/>
        <v>0</v>
      </c>
    </row>
    <row r="271" spans="1:9" x14ac:dyDescent="0.25">
      <c r="A271">
        <v>3595.31286</v>
      </c>
      <c r="B271" t="s">
        <v>26</v>
      </c>
      <c r="C271" t="s">
        <v>44</v>
      </c>
      <c r="D271" t="s">
        <v>31</v>
      </c>
      <c r="E271">
        <v>0</v>
      </c>
      <c r="F271" t="s">
        <v>32</v>
      </c>
      <c r="G271" t="s">
        <v>45</v>
      </c>
      <c r="H271">
        <v>741.6</v>
      </c>
      <c r="I271">
        <f t="shared" si="7"/>
        <v>0</v>
      </c>
    </row>
    <row r="272" spans="1:9" x14ac:dyDescent="0.25">
      <c r="A272">
        <v>22855.612089999999</v>
      </c>
      <c r="B272" t="s">
        <v>26</v>
      </c>
      <c r="C272" t="s">
        <v>78</v>
      </c>
      <c r="D272" t="s">
        <v>31</v>
      </c>
      <c r="E272">
        <v>20832</v>
      </c>
      <c r="F272" t="s">
        <v>62</v>
      </c>
      <c r="G272" t="s">
        <v>33</v>
      </c>
      <c r="H272">
        <v>56.371966999999998</v>
      </c>
      <c r="I272">
        <f t="shared" si="7"/>
        <v>0</v>
      </c>
    </row>
    <row r="273" spans="1:9" x14ac:dyDescent="0.25">
      <c r="A273">
        <v>7859.4145689999996</v>
      </c>
      <c r="B273" t="s">
        <v>26</v>
      </c>
      <c r="C273" t="s">
        <v>44</v>
      </c>
      <c r="D273" t="s">
        <v>57</v>
      </c>
      <c r="E273">
        <v>0</v>
      </c>
      <c r="F273" t="s">
        <v>32</v>
      </c>
      <c r="G273" t="s">
        <v>45</v>
      </c>
      <c r="H273">
        <v>813.6</v>
      </c>
      <c r="I273">
        <f t="shared" si="7"/>
        <v>0</v>
      </c>
    </row>
    <row r="274" spans="1:9" x14ac:dyDescent="0.25">
      <c r="A274">
        <v>4115.5774369999999</v>
      </c>
      <c r="B274" t="s">
        <v>26</v>
      </c>
      <c r="C274" t="s">
        <v>30</v>
      </c>
      <c r="D274" t="s">
        <v>57</v>
      </c>
      <c r="E274">
        <v>52405</v>
      </c>
      <c r="F274" t="s">
        <v>32</v>
      </c>
      <c r="G274" t="s">
        <v>33</v>
      </c>
      <c r="H274">
        <v>494.4</v>
      </c>
      <c r="I274">
        <f t="shared" si="7"/>
        <v>0</v>
      </c>
    </row>
    <row r="275" spans="1:9" x14ac:dyDescent="0.25">
      <c r="A275">
        <v>5029.6387770000001</v>
      </c>
      <c r="B275" t="s">
        <v>26</v>
      </c>
      <c r="C275" t="s">
        <v>44</v>
      </c>
      <c r="D275" t="s">
        <v>31</v>
      </c>
      <c r="E275">
        <v>0</v>
      </c>
      <c r="F275" t="s">
        <v>32</v>
      </c>
      <c r="G275" t="s">
        <v>33</v>
      </c>
      <c r="H275">
        <v>795.86407899999995</v>
      </c>
      <c r="I275">
        <f t="shared" si="7"/>
        <v>0</v>
      </c>
    </row>
    <row r="276" spans="1:9" x14ac:dyDescent="0.25">
      <c r="A276">
        <v>4821.4184539999997</v>
      </c>
      <c r="B276" t="s">
        <v>26</v>
      </c>
      <c r="C276" t="s">
        <v>30</v>
      </c>
      <c r="D276" t="s">
        <v>31</v>
      </c>
      <c r="E276">
        <v>26583</v>
      </c>
      <c r="F276" t="s">
        <v>32</v>
      </c>
      <c r="G276" t="s">
        <v>33</v>
      </c>
      <c r="H276">
        <v>614.4</v>
      </c>
      <c r="I276">
        <f t="shared" si="7"/>
        <v>0</v>
      </c>
    </row>
    <row r="277" spans="1:9" x14ac:dyDescent="0.25">
      <c r="A277">
        <v>5004.310469</v>
      </c>
      <c r="B277" t="s">
        <v>26</v>
      </c>
      <c r="C277" t="s">
        <v>107</v>
      </c>
      <c r="D277" t="s">
        <v>57</v>
      </c>
      <c r="E277">
        <v>25486</v>
      </c>
      <c r="F277" t="s">
        <v>62</v>
      </c>
      <c r="G277" t="s">
        <v>33</v>
      </c>
      <c r="H277">
        <v>72.438681000000003</v>
      </c>
      <c r="I277">
        <f t="shared" si="7"/>
        <v>0</v>
      </c>
    </row>
    <row r="278" spans="1:9" x14ac:dyDescent="0.25">
      <c r="A278">
        <v>8630.0539430000008</v>
      </c>
      <c r="B278" t="s">
        <v>26</v>
      </c>
      <c r="C278" t="s">
        <v>30</v>
      </c>
      <c r="D278" t="s">
        <v>57</v>
      </c>
      <c r="E278">
        <v>24065</v>
      </c>
      <c r="F278" t="s">
        <v>32</v>
      </c>
      <c r="G278" t="s">
        <v>79</v>
      </c>
      <c r="H278">
        <v>532.79999999999995</v>
      </c>
      <c r="I278">
        <f t="shared" si="7"/>
        <v>0</v>
      </c>
    </row>
    <row r="279" spans="1:9" x14ac:dyDescent="0.25">
      <c r="A279">
        <v>9322.0851199999997</v>
      </c>
      <c r="B279" t="s">
        <v>26</v>
      </c>
      <c r="C279" t="s">
        <v>30</v>
      </c>
      <c r="D279" t="s">
        <v>31</v>
      </c>
      <c r="E279">
        <v>70435</v>
      </c>
      <c r="F279" t="s">
        <v>62</v>
      </c>
      <c r="G279" t="s">
        <v>33</v>
      </c>
      <c r="H279">
        <v>67.881546</v>
      </c>
      <c r="I279">
        <f t="shared" si="7"/>
        <v>0</v>
      </c>
    </row>
    <row r="280" spans="1:9" x14ac:dyDescent="0.25">
      <c r="A280">
        <v>16727.56063</v>
      </c>
      <c r="B280" t="s">
        <v>26</v>
      </c>
      <c r="C280" t="s">
        <v>44</v>
      </c>
      <c r="D280" t="s">
        <v>57</v>
      </c>
      <c r="E280">
        <v>0</v>
      </c>
      <c r="F280" t="s">
        <v>32</v>
      </c>
      <c r="G280" t="s">
        <v>45</v>
      </c>
      <c r="H280">
        <v>402.63682899999998</v>
      </c>
      <c r="I280">
        <f t="shared" si="7"/>
        <v>0</v>
      </c>
    </row>
    <row r="281" spans="1:9" x14ac:dyDescent="0.25">
      <c r="A281">
        <v>3652.5324350000001</v>
      </c>
      <c r="B281" t="s">
        <v>26</v>
      </c>
      <c r="C281" t="s">
        <v>30</v>
      </c>
      <c r="D281" t="s">
        <v>31</v>
      </c>
      <c r="E281">
        <v>39679</v>
      </c>
      <c r="F281" t="s">
        <v>32</v>
      </c>
      <c r="G281" t="s">
        <v>33</v>
      </c>
      <c r="H281">
        <v>641.38861599999996</v>
      </c>
      <c r="I281">
        <f t="shared" si="7"/>
        <v>0</v>
      </c>
    </row>
    <row r="282" spans="1:9" x14ac:dyDescent="0.25">
      <c r="A282">
        <v>6158.6011710000002</v>
      </c>
      <c r="B282" t="s">
        <v>26</v>
      </c>
      <c r="C282" t="s">
        <v>44</v>
      </c>
      <c r="D282" t="s">
        <v>57</v>
      </c>
      <c r="E282">
        <v>0</v>
      </c>
      <c r="F282" t="s">
        <v>75</v>
      </c>
      <c r="G282" t="s">
        <v>45</v>
      </c>
      <c r="H282">
        <v>342.48117300000001</v>
      </c>
      <c r="I282">
        <f t="shared" si="7"/>
        <v>0</v>
      </c>
    </row>
    <row r="283" spans="1:9" x14ac:dyDescent="0.25">
      <c r="A283">
        <v>4376.0839580000002</v>
      </c>
      <c r="B283" t="s">
        <v>26</v>
      </c>
      <c r="C283" t="s">
        <v>44</v>
      </c>
      <c r="D283" t="s">
        <v>57</v>
      </c>
      <c r="E283">
        <v>0</v>
      </c>
      <c r="F283" t="s">
        <v>32</v>
      </c>
      <c r="G283" t="s">
        <v>33</v>
      </c>
      <c r="H283">
        <v>331.2</v>
      </c>
      <c r="I283">
        <f t="shared" si="7"/>
        <v>0</v>
      </c>
    </row>
    <row r="284" spans="1:9" x14ac:dyDescent="0.25">
      <c r="A284">
        <v>5569.4561560000002</v>
      </c>
      <c r="B284" t="s">
        <v>26</v>
      </c>
      <c r="C284" t="s">
        <v>30</v>
      </c>
      <c r="D284" t="s">
        <v>57</v>
      </c>
      <c r="E284">
        <v>53565</v>
      </c>
      <c r="F284" t="s">
        <v>32</v>
      </c>
      <c r="G284" t="s">
        <v>33</v>
      </c>
      <c r="H284">
        <v>340.8</v>
      </c>
      <c r="I284">
        <f t="shared" si="7"/>
        <v>0</v>
      </c>
    </row>
    <row r="285" spans="1:9" x14ac:dyDescent="0.25">
      <c r="A285">
        <v>2576.5130060000001</v>
      </c>
      <c r="B285" t="s">
        <v>26</v>
      </c>
      <c r="C285" t="s">
        <v>30</v>
      </c>
      <c r="D285" t="s">
        <v>57</v>
      </c>
      <c r="E285">
        <v>37574</v>
      </c>
      <c r="F285" t="s">
        <v>32</v>
      </c>
      <c r="G285" t="s">
        <v>33</v>
      </c>
      <c r="H285">
        <v>412.10193299999997</v>
      </c>
      <c r="I285">
        <f t="shared" si="7"/>
        <v>0</v>
      </c>
    </row>
    <row r="286" spans="1:9" x14ac:dyDescent="0.25">
      <c r="A286">
        <v>8346.9832330000008</v>
      </c>
      <c r="B286" t="s">
        <v>26</v>
      </c>
      <c r="C286" t="s">
        <v>30</v>
      </c>
      <c r="D286" t="s">
        <v>57</v>
      </c>
      <c r="E286">
        <v>48259</v>
      </c>
      <c r="F286" t="s">
        <v>62</v>
      </c>
      <c r="G286" t="s">
        <v>45</v>
      </c>
      <c r="H286">
        <v>73.700573000000006</v>
      </c>
      <c r="I286">
        <f t="shared" si="7"/>
        <v>0</v>
      </c>
    </row>
    <row r="287" spans="1:9" x14ac:dyDescent="0.25">
      <c r="A287">
        <v>6323.9238640000003</v>
      </c>
      <c r="B287" t="s">
        <v>26</v>
      </c>
      <c r="C287" t="s">
        <v>30</v>
      </c>
      <c r="D287" t="s">
        <v>31</v>
      </c>
      <c r="E287">
        <v>78532</v>
      </c>
      <c r="F287" t="s">
        <v>32</v>
      </c>
      <c r="G287" t="s">
        <v>33</v>
      </c>
      <c r="H287">
        <v>374.4</v>
      </c>
      <c r="I287">
        <f t="shared" si="7"/>
        <v>0</v>
      </c>
    </row>
    <row r="288" spans="1:9" x14ac:dyDescent="0.25">
      <c r="A288">
        <v>5973.1434300000001</v>
      </c>
      <c r="B288" t="s">
        <v>26</v>
      </c>
      <c r="C288" t="s">
        <v>30</v>
      </c>
      <c r="D288" t="s">
        <v>31</v>
      </c>
      <c r="E288">
        <v>96163</v>
      </c>
      <c r="F288" t="s">
        <v>32</v>
      </c>
      <c r="G288" t="s">
        <v>33</v>
      </c>
      <c r="H288">
        <v>350.4</v>
      </c>
      <c r="I288">
        <f t="shared" si="7"/>
        <v>0</v>
      </c>
    </row>
    <row r="289" spans="1:9" x14ac:dyDescent="0.25">
      <c r="A289">
        <v>4706.676993</v>
      </c>
      <c r="B289" t="s">
        <v>26</v>
      </c>
      <c r="C289" t="s">
        <v>44</v>
      </c>
      <c r="D289" t="s">
        <v>57</v>
      </c>
      <c r="E289">
        <v>0</v>
      </c>
      <c r="F289" t="s">
        <v>32</v>
      </c>
      <c r="G289" t="s">
        <v>45</v>
      </c>
      <c r="H289">
        <v>345.6</v>
      </c>
      <c r="I289">
        <f t="shared" si="7"/>
        <v>0</v>
      </c>
    </row>
    <row r="290" spans="1:9" x14ac:dyDescent="0.25">
      <c r="A290">
        <v>8093.4102579999999</v>
      </c>
      <c r="B290" t="s">
        <v>26</v>
      </c>
      <c r="C290" t="s">
        <v>44</v>
      </c>
      <c r="D290" t="s">
        <v>57</v>
      </c>
      <c r="E290">
        <v>0</v>
      </c>
      <c r="F290" t="s">
        <v>32</v>
      </c>
      <c r="G290" t="s">
        <v>33</v>
      </c>
      <c r="H290">
        <v>722.02474199999995</v>
      </c>
      <c r="I290">
        <f t="shared" si="7"/>
        <v>0</v>
      </c>
    </row>
    <row r="291" spans="1:9" x14ac:dyDescent="0.25">
      <c r="A291">
        <v>5035.744643</v>
      </c>
      <c r="B291" t="s">
        <v>26</v>
      </c>
      <c r="C291" t="s">
        <v>30</v>
      </c>
      <c r="D291" t="s">
        <v>57</v>
      </c>
      <c r="E291">
        <v>72672</v>
      </c>
      <c r="F291" t="s">
        <v>75</v>
      </c>
      <c r="G291" t="s">
        <v>33</v>
      </c>
      <c r="H291">
        <v>259.36111699999998</v>
      </c>
      <c r="I291">
        <f t="shared" si="7"/>
        <v>0</v>
      </c>
    </row>
    <row r="292" spans="1:9" x14ac:dyDescent="0.25">
      <c r="A292">
        <v>9027.8672179999994</v>
      </c>
      <c r="B292" t="s">
        <v>26</v>
      </c>
      <c r="C292" t="s">
        <v>30</v>
      </c>
      <c r="D292" t="s">
        <v>31</v>
      </c>
      <c r="E292">
        <v>99002</v>
      </c>
      <c r="F292" t="s">
        <v>32</v>
      </c>
      <c r="G292" t="s">
        <v>33</v>
      </c>
      <c r="H292">
        <v>537.6</v>
      </c>
      <c r="I292">
        <f t="shared" si="7"/>
        <v>0</v>
      </c>
    </row>
    <row r="293" spans="1:9" x14ac:dyDescent="0.25">
      <c r="A293">
        <v>7288.884849</v>
      </c>
      <c r="B293" t="s">
        <v>26</v>
      </c>
      <c r="C293" t="s">
        <v>30</v>
      </c>
      <c r="D293" t="s">
        <v>57</v>
      </c>
      <c r="E293">
        <v>79494</v>
      </c>
      <c r="F293" t="s">
        <v>75</v>
      </c>
      <c r="G293" t="s">
        <v>33</v>
      </c>
      <c r="H293">
        <v>396.295614</v>
      </c>
      <c r="I293">
        <f t="shared" si="7"/>
        <v>0</v>
      </c>
    </row>
    <row r="294" spans="1:9" x14ac:dyDescent="0.25">
      <c r="A294">
        <v>18042.47942</v>
      </c>
      <c r="B294" t="s">
        <v>26</v>
      </c>
      <c r="C294" t="s">
        <v>30</v>
      </c>
      <c r="D294" t="s">
        <v>57</v>
      </c>
      <c r="E294">
        <v>35704</v>
      </c>
      <c r="F294" t="s">
        <v>62</v>
      </c>
      <c r="G294" t="s">
        <v>33</v>
      </c>
      <c r="H294">
        <v>358.28156200000001</v>
      </c>
      <c r="I294">
        <f t="shared" si="7"/>
        <v>0</v>
      </c>
    </row>
    <row r="295" spans="1:9" x14ac:dyDescent="0.25">
      <c r="A295">
        <v>4992.0630430000001</v>
      </c>
      <c r="B295" t="s">
        <v>26</v>
      </c>
      <c r="C295" t="s">
        <v>44</v>
      </c>
      <c r="D295" t="s">
        <v>31</v>
      </c>
      <c r="E295">
        <v>0</v>
      </c>
      <c r="F295" t="s">
        <v>32</v>
      </c>
      <c r="G295" t="s">
        <v>45</v>
      </c>
      <c r="H295">
        <v>653.38856399999997</v>
      </c>
      <c r="I295">
        <f t="shared" si="7"/>
        <v>0</v>
      </c>
    </row>
    <row r="296" spans="1:9" x14ac:dyDescent="0.25">
      <c r="A296">
        <v>9102.2678489999998</v>
      </c>
      <c r="B296" t="s">
        <v>26</v>
      </c>
      <c r="C296" t="s">
        <v>107</v>
      </c>
      <c r="D296" t="s">
        <v>31</v>
      </c>
      <c r="E296">
        <v>26049</v>
      </c>
      <c r="F296" t="s">
        <v>62</v>
      </c>
      <c r="G296" t="s">
        <v>33</v>
      </c>
      <c r="H296">
        <v>121.032372</v>
      </c>
      <c r="I296">
        <f t="shared" si="7"/>
        <v>0</v>
      </c>
    </row>
    <row r="297" spans="1:9" x14ac:dyDescent="0.25">
      <c r="A297">
        <v>2540.4077259999999</v>
      </c>
      <c r="B297" t="s">
        <v>26</v>
      </c>
      <c r="C297" t="s">
        <v>30</v>
      </c>
      <c r="D297" t="s">
        <v>57</v>
      </c>
      <c r="E297">
        <v>70125</v>
      </c>
      <c r="F297" t="s">
        <v>62</v>
      </c>
      <c r="G297" t="s">
        <v>45</v>
      </c>
      <c r="H297">
        <v>92.813395999999997</v>
      </c>
      <c r="I297">
        <f t="shared" si="7"/>
        <v>0</v>
      </c>
    </row>
    <row r="298" spans="1:9" x14ac:dyDescent="0.25">
      <c r="A298">
        <v>12941.89193</v>
      </c>
      <c r="B298" t="s">
        <v>26</v>
      </c>
      <c r="C298" t="s">
        <v>30</v>
      </c>
      <c r="D298" t="s">
        <v>57</v>
      </c>
      <c r="E298">
        <v>52369</v>
      </c>
      <c r="F298" t="s">
        <v>32</v>
      </c>
      <c r="G298" t="s">
        <v>33</v>
      </c>
      <c r="H298">
        <v>528</v>
      </c>
      <c r="I298">
        <f t="shared" si="7"/>
        <v>0</v>
      </c>
    </row>
    <row r="299" spans="1:9" x14ac:dyDescent="0.25">
      <c r="A299">
        <v>2365.3486010000001</v>
      </c>
      <c r="B299" t="s">
        <v>26</v>
      </c>
      <c r="C299" t="s">
        <v>44</v>
      </c>
      <c r="D299" t="s">
        <v>31</v>
      </c>
      <c r="E299">
        <v>0</v>
      </c>
      <c r="F299" t="s">
        <v>62</v>
      </c>
      <c r="G299" t="s">
        <v>33</v>
      </c>
      <c r="H299">
        <v>159.636956</v>
      </c>
      <c r="I299">
        <f t="shared" si="7"/>
        <v>0</v>
      </c>
    </row>
    <row r="300" spans="1:9" x14ac:dyDescent="0.25">
      <c r="A300">
        <v>5720.7650640000002</v>
      </c>
      <c r="B300" t="s">
        <v>26</v>
      </c>
      <c r="C300" t="s">
        <v>30</v>
      </c>
      <c r="D300" t="s">
        <v>57</v>
      </c>
      <c r="E300">
        <v>41770</v>
      </c>
      <c r="F300" t="s">
        <v>32</v>
      </c>
      <c r="G300" t="s">
        <v>33</v>
      </c>
      <c r="H300">
        <v>476.15695699999998</v>
      </c>
      <c r="I300">
        <f t="shared" si="7"/>
        <v>0</v>
      </c>
    </row>
    <row r="301" spans="1:9" x14ac:dyDescent="0.25">
      <c r="A301">
        <v>7035.5340880000003</v>
      </c>
      <c r="B301" t="s">
        <v>26</v>
      </c>
      <c r="C301" t="s">
        <v>44</v>
      </c>
      <c r="D301" t="s">
        <v>57</v>
      </c>
      <c r="E301">
        <v>0</v>
      </c>
      <c r="F301" t="s">
        <v>32</v>
      </c>
      <c r="G301" t="s">
        <v>79</v>
      </c>
      <c r="H301">
        <v>727.2</v>
      </c>
      <c r="I301">
        <f t="shared" si="7"/>
        <v>0</v>
      </c>
    </row>
    <row r="302" spans="1:9" x14ac:dyDescent="0.25">
      <c r="A302">
        <v>2636.9777300000001</v>
      </c>
      <c r="B302" t="s">
        <v>26</v>
      </c>
      <c r="C302" t="s">
        <v>30</v>
      </c>
      <c r="D302" t="s">
        <v>57</v>
      </c>
      <c r="E302">
        <v>31911</v>
      </c>
      <c r="F302" t="s">
        <v>32</v>
      </c>
      <c r="G302" t="s">
        <v>33</v>
      </c>
      <c r="H302">
        <v>321.60000000000002</v>
      </c>
      <c r="I302">
        <f t="shared" si="7"/>
        <v>0</v>
      </c>
    </row>
    <row r="303" spans="1:9" x14ac:dyDescent="0.25">
      <c r="A303">
        <v>5395.8319670000001</v>
      </c>
      <c r="B303" t="s">
        <v>26</v>
      </c>
      <c r="C303" t="s">
        <v>30</v>
      </c>
      <c r="D303" t="s">
        <v>57</v>
      </c>
      <c r="E303">
        <v>70051</v>
      </c>
      <c r="F303" t="s">
        <v>62</v>
      </c>
      <c r="G303" t="s">
        <v>33</v>
      </c>
      <c r="H303">
        <v>42.078344999999999</v>
      </c>
      <c r="I303">
        <f t="shared" si="7"/>
        <v>0</v>
      </c>
    </row>
    <row r="304" spans="1:9" x14ac:dyDescent="0.25">
      <c r="A304">
        <v>8382.6301179999991</v>
      </c>
      <c r="B304" t="s">
        <v>66</v>
      </c>
      <c r="C304" t="s">
        <v>160</v>
      </c>
      <c r="D304" t="s">
        <v>57</v>
      </c>
      <c r="E304">
        <v>19683</v>
      </c>
      <c r="F304" t="s">
        <v>32</v>
      </c>
      <c r="G304" t="s">
        <v>33</v>
      </c>
      <c r="H304">
        <v>561.6</v>
      </c>
      <c r="I304">
        <f t="shared" si="7"/>
        <v>1</v>
      </c>
    </row>
    <row r="305" spans="1:9" x14ac:dyDescent="0.25">
      <c r="A305">
        <v>31161.74523</v>
      </c>
      <c r="B305" t="s">
        <v>26</v>
      </c>
      <c r="C305" t="s">
        <v>30</v>
      </c>
      <c r="D305" t="s">
        <v>31</v>
      </c>
      <c r="E305">
        <v>30916</v>
      </c>
      <c r="F305" t="s">
        <v>62</v>
      </c>
      <c r="G305" t="s">
        <v>33</v>
      </c>
      <c r="H305">
        <v>200.11606</v>
      </c>
      <c r="I305">
        <f t="shared" si="7"/>
        <v>0</v>
      </c>
    </row>
    <row r="306" spans="1:9" x14ac:dyDescent="0.25">
      <c r="A306">
        <v>2887.7422580000002</v>
      </c>
      <c r="B306" t="s">
        <v>26</v>
      </c>
      <c r="C306" t="s">
        <v>44</v>
      </c>
      <c r="D306" t="s">
        <v>31</v>
      </c>
      <c r="E306">
        <v>0</v>
      </c>
      <c r="F306" t="s">
        <v>32</v>
      </c>
      <c r="G306" t="s">
        <v>45</v>
      </c>
      <c r="H306">
        <v>676.94402300000002</v>
      </c>
      <c r="I306">
        <f t="shared" si="7"/>
        <v>0</v>
      </c>
    </row>
    <row r="307" spans="1:9" x14ac:dyDescent="0.25">
      <c r="A307">
        <v>8714.9221350000007</v>
      </c>
      <c r="B307" t="s">
        <v>66</v>
      </c>
      <c r="C307" t="s">
        <v>44</v>
      </c>
      <c r="D307" t="s">
        <v>31</v>
      </c>
      <c r="E307">
        <v>0</v>
      </c>
      <c r="F307" t="s">
        <v>32</v>
      </c>
      <c r="G307" t="s">
        <v>79</v>
      </c>
      <c r="H307">
        <v>566.4</v>
      </c>
      <c r="I307">
        <f t="shared" si="7"/>
        <v>1</v>
      </c>
    </row>
    <row r="308" spans="1:9" x14ac:dyDescent="0.25">
      <c r="A308">
        <v>25585.72783</v>
      </c>
      <c r="B308" t="s">
        <v>26</v>
      </c>
      <c r="C308" t="s">
        <v>44</v>
      </c>
      <c r="D308" t="s">
        <v>57</v>
      </c>
      <c r="E308">
        <v>0</v>
      </c>
      <c r="F308" t="s">
        <v>32</v>
      </c>
      <c r="G308" t="s">
        <v>33</v>
      </c>
      <c r="H308">
        <v>830.623064</v>
      </c>
      <c r="I308">
        <f t="shared" si="7"/>
        <v>0</v>
      </c>
    </row>
    <row r="309" spans="1:9" x14ac:dyDescent="0.25">
      <c r="A309">
        <v>10272.608200000001</v>
      </c>
      <c r="B309" t="s">
        <v>26</v>
      </c>
      <c r="C309" t="s">
        <v>30</v>
      </c>
      <c r="D309" t="s">
        <v>57</v>
      </c>
      <c r="E309">
        <v>60145</v>
      </c>
      <c r="F309" t="s">
        <v>75</v>
      </c>
      <c r="G309" t="s">
        <v>45</v>
      </c>
      <c r="H309">
        <v>580.47325899999998</v>
      </c>
      <c r="I309">
        <f t="shared" si="7"/>
        <v>0</v>
      </c>
    </row>
    <row r="310" spans="1:9" x14ac:dyDescent="0.25">
      <c r="A310">
        <v>4376.3635919999997</v>
      </c>
      <c r="B310" t="s">
        <v>66</v>
      </c>
      <c r="C310" t="s">
        <v>30</v>
      </c>
      <c r="D310" t="s">
        <v>31</v>
      </c>
      <c r="E310">
        <v>63774</v>
      </c>
      <c r="F310" t="s">
        <v>62</v>
      </c>
      <c r="G310" t="s">
        <v>79</v>
      </c>
      <c r="H310">
        <v>60.036682999999996</v>
      </c>
      <c r="I310">
        <f t="shared" si="7"/>
        <v>1</v>
      </c>
    </row>
    <row r="311" spans="1:9" x14ac:dyDescent="0.25">
      <c r="A311">
        <v>5318.8966399999999</v>
      </c>
      <c r="B311" t="s">
        <v>66</v>
      </c>
      <c r="C311" t="s">
        <v>30</v>
      </c>
      <c r="D311" t="s">
        <v>31</v>
      </c>
      <c r="E311">
        <v>25134</v>
      </c>
      <c r="F311" t="s">
        <v>32</v>
      </c>
      <c r="G311" t="s">
        <v>33</v>
      </c>
      <c r="H311">
        <v>321.60000000000002</v>
      </c>
      <c r="I311">
        <f t="shared" si="7"/>
        <v>1</v>
      </c>
    </row>
    <row r="312" spans="1:9" x14ac:dyDescent="0.25">
      <c r="A312">
        <v>4719.7621909999998</v>
      </c>
      <c r="B312" t="s">
        <v>26</v>
      </c>
      <c r="C312" t="s">
        <v>30</v>
      </c>
      <c r="D312" t="s">
        <v>57</v>
      </c>
      <c r="E312">
        <v>37057</v>
      </c>
      <c r="F312" t="s">
        <v>62</v>
      </c>
      <c r="G312" t="s">
        <v>33</v>
      </c>
      <c r="H312">
        <v>47.531010000000002</v>
      </c>
      <c r="I312">
        <f t="shared" si="7"/>
        <v>0</v>
      </c>
    </row>
    <row r="313" spans="1:9" x14ac:dyDescent="0.25">
      <c r="A313">
        <v>4428.031583</v>
      </c>
      <c r="B313" t="s">
        <v>66</v>
      </c>
      <c r="C313" t="s">
        <v>30</v>
      </c>
      <c r="D313" t="s">
        <v>31</v>
      </c>
      <c r="E313">
        <v>58577</v>
      </c>
      <c r="F313" t="s">
        <v>75</v>
      </c>
      <c r="G313" t="s">
        <v>33</v>
      </c>
      <c r="H313">
        <v>303.87275199999999</v>
      </c>
      <c r="I313">
        <f t="shared" si="7"/>
        <v>1</v>
      </c>
    </row>
    <row r="314" spans="1:9" x14ac:dyDescent="0.25">
      <c r="A314">
        <v>5879.1760919999997</v>
      </c>
      <c r="B314" t="s">
        <v>26</v>
      </c>
      <c r="C314" t="s">
        <v>30</v>
      </c>
      <c r="D314" t="s">
        <v>57</v>
      </c>
      <c r="E314">
        <v>85857</v>
      </c>
      <c r="F314" t="s">
        <v>62</v>
      </c>
      <c r="G314" t="s">
        <v>33</v>
      </c>
      <c r="H314">
        <v>100.62006700000001</v>
      </c>
      <c r="I314">
        <f t="shared" si="7"/>
        <v>0</v>
      </c>
    </row>
    <row r="315" spans="1:9" x14ac:dyDescent="0.25">
      <c r="A315">
        <v>9416.9084849999999</v>
      </c>
      <c r="B315" t="s">
        <v>26</v>
      </c>
      <c r="C315" t="s">
        <v>30</v>
      </c>
      <c r="D315" t="s">
        <v>31</v>
      </c>
      <c r="E315">
        <v>70602</v>
      </c>
      <c r="F315" t="s">
        <v>75</v>
      </c>
      <c r="G315" t="s">
        <v>33</v>
      </c>
      <c r="H315">
        <v>481.33989100000002</v>
      </c>
      <c r="I315">
        <f t="shared" si="7"/>
        <v>0</v>
      </c>
    </row>
    <row r="316" spans="1:9" x14ac:dyDescent="0.25">
      <c r="A316">
        <v>8288.1555790000002</v>
      </c>
      <c r="B316" t="s">
        <v>26</v>
      </c>
      <c r="C316" t="s">
        <v>30</v>
      </c>
      <c r="D316" t="s">
        <v>31</v>
      </c>
      <c r="E316">
        <v>33816</v>
      </c>
      <c r="F316" t="s">
        <v>32</v>
      </c>
      <c r="G316" t="s">
        <v>79</v>
      </c>
      <c r="H316">
        <v>508.8</v>
      </c>
      <c r="I316">
        <f t="shared" si="7"/>
        <v>0</v>
      </c>
    </row>
    <row r="317" spans="1:9" x14ac:dyDescent="0.25">
      <c r="A317">
        <v>32654.838299999999</v>
      </c>
      <c r="B317" t="s">
        <v>26</v>
      </c>
      <c r="C317" t="s">
        <v>44</v>
      </c>
      <c r="D317" t="s">
        <v>57</v>
      </c>
      <c r="E317">
        <v>0</v>
      </c>
      <c r="F317" t="s">
        <v>32</v>
      </c>
      <c r="G317" t="s">
        <v>45</v>
      </c>
      <c r="H317">
        <v>1101.5999999999999</v>
      </c>
      <c r="I317">
        <f t="shared" si="7"/>
        <v>0</v>
      </c>
    </row>
    <row r="318" spans="1:9" x14ac:dyDescent="0.25">
      <c r="A318">
        <v>4719.4500520000001</v>
      </c>
      <c r="B318" t="s">
        <v>26</v>
      </c>
      <c r="C318" t="s">
        <v>30</v>
      </c>
      <c r="D318" t="s">
        <v>31</v>
      </c>
      <c r="E318">
        <v>89642</v>
      </c>
      <c r="F318" t="s">
        <v>62</v>
      </c>
      <c r="G318" t="s">
        <v>33</v>
      </c>
      <c r="H318">
        <v>86.320021999999994</v>
      </c>
      <c r="I318">
        <f t="shared" si="7"/>
        <v>0</v>
      </c>
    </row>
    <row r="319" spans="1:9" x14ac:dyDescent="0.25">
      <c r="A319">
        <v>3903.474784</v>
      </c>
      <c r="B319" t="s">
        <v>26</v>
      </c>
      <c r="C319" t="s">
        <v>30</v>
      </c>
      <c r="D319" t="s">
        <v>31</v>
      </c>
      <c r="E319">
        <v>60068</v>
      </c>
      <c r="F319" t="s">
        <v>32</v>
      </c>
      <c r="G319" t="s">
        <v>33</v>
      </c>
      <c r="H319">
        <v>470.4</v>
      </c>
      <c r="I319">
        <f t="shared" si="7"/>
        <v>0</v>
      </c>
    </row>
    <row r="320" spans="1:9" x14ac:dyDescent="0.25">
      <c r="A320">
        <v>5457.2596780000003</v>
      </c>
      <c r="B320" t="s">
        <v>26</v>
      </c>
      <c r="C320" t="s">
        <v>30</v>
      </c>
      <c r="D320" t="s">
        <v>31</v>
      </c>
      <c r="E320">
        <v>50044</v>
      </c>
      <c r="F320" t="s">
        <v>32</v>
      </c>
      <c r="G320" t="s">
        <v>45</v>
      </c>
      <c r="H320">
        <v>667.2</v>
      </c>
      <c r="I320">
        <f t="shared" si="7"/>
        <v>0</v>
      </c>
    </row>
    <row r="321" spans="1:9" x14ac:dyDescent="0.25">
      <c r="A321">
        <v>2725.3564040000001</v>
      </c>
      <c r="B321" t="s">
        <v>66</v>
      </c>
      <c r="C321" t="s">
        <v>30</v>
      </c>
      <c r="D321" t="s">
        <v>31</v>
      </c>
      <c r="E321">
        <v>36650</v>
      </c>
      <c r="F321" t="s">
        <v>62</v>
      </c>
      <c r="G321" t="s">
        <v>33</v>
      </c>
      <c r="H321">
        <v>56.60333</v>
      </c>
      <c r="I321">
        <f t="shared" si="7"/>
        <v>1</v>
      </c>
    </row>
    <row r="322" spans="1:9" x14ac:dyDescent="0.25">
      <c r="A322">
        <v>4433.9736800000001</v>
      </c>
      <c r="B322" t="s">
        <v>26</v>
      </c>
      <c r="C322" t="s">
        <v>30</v>
      </c>
      <c r="D322" t="s">
        <v>31</v>
      </c>
      <c r="E322">
        <v>50653</v>
      </c>
      <c r="F322" t="s">
        <v>62</v>
      </c>
      <c r="G322" t="s">
        <v>33</v>
      </c>
      <c r="H322">
        <v>262.86517199999997</v>
      </c>
      <c r="I322">
        <f t="shared" si="7"/>
        <v>0</v>
      </c>
    </row>
    <row r="323" spans="1:9" x14ac:dyDescent="0.25">
      <c r="A323">
        <v>5332.4626939999998</v>
      </c>
      <c r="B323" t="s">
        <v>66</v>
      </c>
      <c r="C323" t="s">
        <v>30</v>
      </c>
      <c r="D323" t="s">
        <v>31</v>
      </c>
      <c r="E323">
        <v>68931</v>
      </c>
      <c r="F323" t="s">
        <v>75</v>
      </c>
      <c r="G323" t="s">
        <v>33</v>
      </c>
      <c r="H323">
        <v>309.577946</v>
      </c>
      <c r="I323">
        <f t="shared" ref="I323:I386" si="8">IF(B323="No",0,1)</f>
        <v>1</v>
      </c>
    </row>
    <row r="324" spans="1:9" x14ac:dyDescent="0.25">
      <c r="A324">
        <v>2315.0949850000002</v>
      </c>
      <c r="B324" t="s">
        <v>26</v>
      </c>
      <c r="C324" t="s">
        <v>44</v>
      </c>
      <c r="D324" t="s">
        <v>57</v>
      </c>
      <c r="E324">
        <v>0</v>
      </c>
      <c r="F324" t="s">
        <v>32</v>
      </c>
      <c r="G324" t="s">
        <v>45</v>
      </c>
      <c r="H324">
        <v>350.4</v>
      </c>
      <c r="I324">
        <f t="shared" si="8"/>
        <v>0</v>
      </c>
    </row>
    <row r="325" spans="1:9" x14ac:dyDescent="0.25">
      <c r="A325">
        <v>5411.9536870000002</v>
      </c>
      <c r="B325" t="s">
        <v>26</v>
      </c>
      <c r="C325" t="s">
        <v>44</v>
      </c>
      <c r="D325" t="s">
        <v>31</v>
      </c>
      <c r="E325">
        <v>0</v>
      </c>
      <c r="F325" t="s">
        <v>32</v>
      </c>
      <c r="G325" t="s">
        <v>45</v>
      </c>
      <c r="H325">
        <v>365.36458099999999</v>
      </c>
      <c r="I325">
        <f t="shared" si="8"/>
        <v>0</v>
      </c>
    </row>
    <row r="326" spans="1:9" x14ac:dyDescent="0.25">
      <c r="A326">
        <v>9587.3323400000008</v>
      </c>
      <c r="B326" t="s">
        <v>26</v>
      </c>
      <c r="C326" t="s">
        <v>30</v>
      </c>
      <c r="D326" t="s">
        <v>57</v>
      </c>
      <c r="E326">
        <v>39266</v>
      </c>
      <c r="F326" t="s">
        <v>32</v>
      </c>
      <c r="G326" t="s">
        <v>33</v>
      </c>
      <c r="H326">
        <v>384</v>
      </c>
      <c r="I326">
        <f t="shared" si="8"/>
        <v>0</v>
      </c>
    </row>
    <row r="327" spans="1:9" x14ac:dyDescent="0.25">
      <c r="A327">
        <v>22103.5072</v>
      </c>
      <c r="B327" t="s">
        <v>66</v>
      </c>
      <c r="C327" t="s">
        <v>44</v>
      </c>
      <c r="D327" t="s">
        <v>57</v>
      </c>
      <c r="E327">
        <v>0</v>
      </c>
      <c r="F327" t="s">
        <v>32</v>
      </c>
      <c r="G327" t="s">
        <v>33</v>
      </c>
      <c r="H327">
        <v>489.6</v>
      </c>
      <c r="I327">
        <f t="shared" si="8"/>
        <v>1</v>
      </c>
    </row>
    <row r="328" spans="1:9" x14ac:dyDescent="0.25">
      <c r="A328">
        <v>9764.9453080000003</v>
      </c>
      <c r="B328" t="s">
        <v>26</v>
      </c>
      <c r="C328" t="s">
        <v>44</v>
      </c>
      <c r="D328" t="s">
        <v>31</v>
      </c>
      <c r="E328">
        <v>0</v>
      </c>
      <c r="F328" t="s">
        <v>32</v>
      </c>
      <c r="G328" t="s">
        <v>45</v>
      </c>
      <c r="H328">
        <v>705.6</v>
      </c>
      <c r="I328">
        <f t="shared" si="8"/>
        <v>0</v>
      </c>
    </row>
    <row r="329" spans="1:9" x14ac:dyDescent="0.25">
      <c r="A329">
        <v>2567.151468</v>
      </c>
      <c r="B329" t="s">
        <v>26</v>
      </c>
      <c r="C329" t="s">
        <v>30</v>
      </c>
      <c r="D329" t="s">
        <v>31</v>
      </c>
      <c r="E329">
        <v>40864</v>
      </c>
      <c r="F329" t="s">
        <v>62</v>
      </c>
      <c r="G329" t="s">
        <v>33</v>
      </c>
      <c r="H329">
        <v>9.5152800000000006</v>
      </c>
      <c r="I329">
        <f t="shared" si="8"/>
        <v>0</v>
      </c>
    </row>
    <row r="330" spans="1:9" x14ac:dyDescent="0.25">
      <c r="A330">
        <v>2650.622781</v>
      </c>
      <c r="B330" t="s">
        <v>26</v>
      </c>
      <c r="C330" t="s">
        <v>30</v>
      </c>
      <c r="D330" t="s">
        <v>31</v>
      </c>
      <c r="E330">
        <v>39035</v>
      </c>
      <c r="F330" t="s">
        <v>75</v>
      </c>
      <c r="G330" t="s">
        <v>79</v>
      </c>
      <c r="H330">
        <v>244.564334</v>
      </c>
      <c r="I330">
        <f t="shared" si="8"/>
        <v>0</v>
      </c>
    </row>
    <row r="331" spans="1:9" x14ac:dyDescent="0.25">
      <c r="A331">
        <v>11264.36334</v>
      </c>
      <c r="B331" t="s">
        <v>26</v>
      </c>
      <c r="C331" t="s">
        <v>30</v>
      </c>
      <c r="D331" t="s">
        <v>57</v>
      </c>
      <c r="E331">
        <v>34923</v>
      </c>
      <c r="F331" t="s">
        <v>32</v>
      </c>
      <c r="G331" t="s">
        <v>45</v>
      </c>
      <c r="H331">
        <v>639.10555599999998</v>
      </c>
      <c r="I331">
        <f t="shared" si="8"/>
        <v>0</v>
      </c>
    </row>
    <row r="332" spans="1:9" x14ac:dyDescent="0.25">
      <c r="A332">
        <v>2168.5234639999999</v>
      </c>
      <c r="B332" t="s">
        <v>26</v>
      </c>
      <c r="C332" t="s">
        <v>44</v>
      </c>
      <c r="D332" t="s">
        <v>57</v>
      </c>
      <c r="E332">
        <v>0</v>
      </c>
      <c r="F332" t="s">
        <v>32</v>
      </c>
      <c r="G332" t="s">
        <v>45</v>
      </c>
      <c r="H332">
        <v>453.6</v>
      </c>
      <c r="I332">
        <f t="shared" si="8"/>
        <v>0</v>
      </c>
    </row>
    <row r="333" spans="1:9" x14ac:dyDescent="0.25">
      <c r="A333">
        <v>8610.6674889999995</v>
      </c>
      <c r="B333" t="s">
        <v>26</v>
      </c>
      <c r="C333" t="s">
        <v>44</v>
      </c>
      <c r="D333" t="s">
        <v>31</v>
      </c>
      <c r="E333">
        <v>0</v>
      </c>
      <c r="F333" t="s">
        <v>32</v>
      </c>
      <c r="G333" t="s">
        <v>33</v>
      </c>
      <c r="H333">
        <v>532.79999999999995</v>
      </c>
      <c r="I333">
        <f t="shared" si="8"/>
        <v>0</v>
      </c>
    </row>
    <row r="334" spans="1:9" x14ac:dyDescent="0.25">
      <c r="A334">
        <v>2834.6462350000002</v>
      </c>
      <c r="B334" t="s">
        <v>26</v>
      </c>
      <c r="C334" t="s">
        <v>30</v>
      </c>
      <c r="D334" t="s">
        <v>31</v>
      </c>
      <c r="E334">
        <v>24506</v>
      </c>
      <c r="F334" t="s">
        <v>32</v>
      </c>
      <c r="G334" t="s">
        <v>79</v>
      </c>
      <c r="H334">
        <v>511.2</v>
      </c>
      <c r="I334">
        <f t="shared" si="8"/>
        <v>0</v>
      </c>
    </row>
    <row r="335" spans="1:9" x14ac:dyDescent="0.25">
      <c r="A335">
        <v>8930.1397280000001</v>
      </c>
      <c r="B335" t="s">
        <v>26</v>
      </c>
      <c r="C335" t="s">
        <v>44</v>
      </c>
      <c r="D335" t="s">
        <v>57</v>
      </c>
      <c r="E335">
        <v>0</v>
      </c>
      <c r="F335" t="s">
        <v>32</v>
      </c>
      <c r="G335" t="s">
        <v>33</v>
      </c>
      <c r="H335">
        <v>554.52296899999999</v>
      </c>
      <c r="I335">
        <f t="shared" si="8"/>
        <v>0</v>
      </c>
    </row>
    <row r="336" spans="1:9" x14ac:dyDescent="0.25">
      <c r="A336">
        <v>5536.3869590000004</v>
      </c>
      <c r="B336" t="s">
        <v>26</v>
      </c>
      <c r="C336" t="s">
        <v>30</v>
      </c>
      <c r="D336" t="s">
        <v>31</v>
      </c>
      <c r="E336">
        <v>52220</v>
      </c>
      <c r="F336" t="s">
        <v>32</v>
      </c>
      <c r="G336" t="s">
        <v>33</v>
      </c>
      <c r="H336">
        <v>336</v>
      </c>
      <c r="I336">
        <f t="shared" si="8"/>
        <v>0</v>
      </c>
    </row>
    <row r="337" spans="1:9" x14ac:dyDescent="0.25">
      <c r="A337">
        <v>2840.8542900000002</v>
      </c>
      <c r="B337" t="s">
        <v>26</v>
      </c>
      <c r="C337" t="s">
        <v>44</v>
      </c>
      <c r="D337" t="s">
        <v>57</v>
      </c>
      <c r="E337">
        <v>0</v>
      </c>
      <c r="F337" t="s">
        <v>32</v>
      </c>
      <c r="G337" t="s">
        <v>33</v>
      </c>
      <c r="H337">
        <v>402.44982299999998</v>
      </c>
      <c r="I337">
        <f t="shared" si="8"/>
        <v>0</v>
      </c>
    </row>
    <row r="338" spans="1:9" x14ac:dyDescent="0.25">
      <c r="A338">
        <v>8082.880956</v>
      </c>
      <c r="B338" t="s">
        <v>26</v>
      </c>
      <c r="C338" t="s">
        <v>30</v>
      </c>
      <c r="D338" t="s">
        <v>57</v>
      </c>
      <c r="E338">
        <v>53554</v>
      </c>
      <c r="F338" t="s">
        <v>32</v>
      </c>
      <c r="G338" t="s">
        <v>33</v>
      </c>
      <c r="H338">
        <v>327.02053899999999</v>
      </c>
      <c r="I338">
        <f t="shared" si="8"/>
        <v>0</v>
      </c>
    </row>
    <row r="339" spans="1:9" x14ac:dyDescent="0.25">
      <c r="A339">
        <v>5254.7342779999999</v>
      </c>
      <c r="B339" t="s">
        <v>26</v>
      </c>
      <c r="C339" t="s">
        <v>30</v>
      </c>
      <c r="D339" t="s">
        <v>57</v>
      </c>
      <c r="E339">
        <v>34476</v>
      </c>
      <c r="F339" t="s">
        <v>62</v>
      </c>
      <c r="G339" t="s">
        <v>33</v>
      </c>
      <c r="H339">
        <v>5.3952999999999998</v>
      </c>
      <c r="I339">
        <f t="shared" si="8"/>
        <v>0</v>
      </c>
    </row>
    <row r="340" spans="1:9" x14ac:dyDescent="0.25">
      <c r="A340">
        <v>5116.2375769999999</v>
      </c>
      <c r="B340" t="s">
        <v>26</v>
      </c>
      <c r="C340" t="s">
        <v>44</v>
      </c>
      <c r="D340" t="s">
        <v>31</v>
      </c>
      <c r="E340">
        <v>0</v>
      </c>
      <c r="F340" t="s">
        <v>62</v>
      </c>
      <c r="G340" t="s">
        <v>33</v>
      </c>
      <c r="H340">
        <v>131.40129099999999</v>
      </c>
      <c r="I340">
        <f t="shared" si="8"/>
        <v>0</v>
      </c>
    </row>
    <row r="341" spans="1:9" x14ac:dyDescent="0.25">
      <c r="A341">
        <v>3034.6469969999998</v>
      </c>
      <c r="B341" t="s">
        <v>26</v>
      </c>
      <c r="C341" t="s">
        <v>30</v>
      </c>
      <c r="D341" t="s">
        <v>57</v>
      </c>
      <c r="E341">
        <v>68205</v>
      </c>
      <c r="F341" t="s">
        <v>62</v>
      </c>
      <c r="G341" t="s">
        <v>33</v>
      </c>
      <c r="H341">
        <v>99.382942999999997</v>
      </c>
      <c r="I341">
        <f t="shared" si="8"/>
        <v>0</v>
      </c>
    </row>
    <row r="342" spans="1:9" x14ac:dyDescent="0.25">
      <c r="A342">
        <v>8024.8999199999998</v>
      </c>
      <c r="B342" t="s">
        <v>26</v>
      </c>
      <c r="C342" t="s">
        <v>44</v>
      </c>
      <c r="D342" t="s">
        <v>31</v>
      </c>
      <c r="E342">
        <v>0</v>
      </c>
      <c r="F342" t="s">
        <v>32</v>
      </c>
      <c r="G342" t="s">
        <v>45</v>
      </c>
      <c r="H342">
        <v>856.8</v>
      </c>
      <c r="I342">
        <f t="shared" si="8"/>
        <v>0</v>
      </c>
    </row>
    <row r="343" spans="1:9" x14ac:dyDescent="0.25">
      <c r="A343">
        <v>18211.143189999999</v>
      </c>
      <c r="B343" t="s">
        <v>26</v>
      </c>
      <c r="C343" t="s">
        <v>30</v>
      </c>
      <c r="D343" t="s">
        <v>57</v>
      </c>
      <c r="E343">
        <v>53690</v>
      </c>
      <c r="F343" t="s">
        <v>32</v>
      </c>
      <c r="G343" t="s">
        <v>33</v>
      </c>
      <c r="H343">
        <v>739.2</v>
      </c>
      <c r="I343">
        <f t="shared" si="8"/>
        <v>0</v>
      </c>
    </row>
    <row r="344" spans="1:9" x14ac:dyDescent="0.25">
      <c r="A344">
        <v>5121.5633120000002</v>
      </c>
      <c r="B344" t="s">
        <v>26</v>
      </c>
      <c r="C344" t="s">
        <v>44</v>
      </c>
      <c r="D344" t="s">
        <v>57</v>
      </c>
      <c r="E344">
        <v>0</v>
      </c>
      <c r="F344" t="s">
        <v>32</v>
      </c>
      <c r="G344" t="s">
        <v>45</v>
      </c>
      <c r="H344">
        <v>518.4</v>
      </c>
      <c r="I344">
        <f t="shared" si="8"/>
        <v>0</v>
      </c>
    </row>
    <row r="345" spans="1:9" x14ac:dyDescent="0.25">
      <c r="A345">
        <v>2150.1785880000002</v>
      </c>
      <c r="B345" t="s">
        <v>26</v>
      </c>
      <c r="C345" t="s">
        <v>44</v>
      </c>
      <c r="D345" t="s">
        <v>31</v>
      </c>
      <c r="E345">
        <v>0</v>
      </c>
      <c r="F345" t="s">
        <v>32</v>
      </c>
      <c r="G345" t="s">
        <v>45</v>
      </c>
      <c r="H345">
        <v>292.8</v>
      </c>
      <c r="I345">
        <f t="shared" si="8"/>
        <v>0</v>
      </c>
    </row>
    <row r="346" spans="1:9" x14ac:dyDescent="0.25">
      <c r="A346">
        <v>5595.389905</v>
      </c>
      <c r="B346" t="s">
        <v>66</v>
      </c>
      <c r="C346" t="s">
        <v>30</v>
      </c>
      <c r="D346" t="s">
        <v>31</v>
      </c>
      <c r="E346">
        <v>74454</v>
      </c>
      <c r="F346" t="s">
        <v>32</v>
      </c>
      <c r="G346" t="s">
        <v>45</v>
      </c>
      <c r="H346">
        <v>340.8</v>
      </c>
      <c r="I346">
        <f t="shared" si="8"/>
        <v>1</v>
      </c>
    </row>
    <row r="347" spans="1:9" x14ac:dyDescent="0.25">
      <c r="A347">
        <v>7562.824036</v>
      </c>
      <c r="B347" t="s">
        <v>26</v>
      </c>
      <c r="C347" t="s">
        <v>44</v>
      </c>
      <c r="D347" t="s">
        <v>31</v>
      </c>
      <c r="E347">
        <v>0</v>
      </c>
      <c r="F347" t="s">
        <v>32</v>
      </c>
      <c r="G347" t="s">
        <v>45</v>
      </c>
      <c r="H347">
        <v>350.4</v>
      </c>
      <c r="I347">
        <f t="shared" si="8"/>
        <v>0</v>
      </c>
    </row>
    <row r="348" spans="1:9" x14ac:dyDescent="0.25">
      <c r="A348">
        <v>5385.8532109999996</v>
      </c>
      <c r="B348" t="s">
        <v>26</v>
      </c>
      <c r="C348" t="s">
        <v>78</v>
      </c>
      <c r="D348" t="s">
        <v>57</v>
      </c>
      <c r="E348">
        <v>29664</v>
      </c>
      <c r="F348" t="s">
        <v>32</v>
      </c>
      <c r="G348" t="s">
        <v>33</v>
      </c>
      <c r="H348">
        <v>340.8</v>
      </c>
      <c r="I348">
        <f t="shared" si="8"/>
        <v>0</v>
      </c>
    </row>
    <row r="349" spans="1:9" x14ac:dyDescent="0.25">
      <c r="A349">
        <v>4718.5585010000004</v>
      </c>
      <c r="B349" t="s">
        <v>26</v>
      </c>
      <c r="C349" t="s">
        <v>107</v>
      </c>
      <c r="D349" t="s">
        <v>57</v>
      </c>
      <c r="E349">
        <v>15680</v>
      </c>
      <c r="F349" t="s">
        <v>75</v>
      </c>
      <c r="G349" t="s">
        <v>79</v>
      </c>
      <c r="H349">
        <v>260.87990300000001</v>
      </c>
      <c r="I349">
        <f t="shared" si="8"/>
        <v>0</v>
      </c>
    </row>
    <row r="350" spans="1:9" x14ac:dyDescent="0.25">
      <c r="A350">
        <v>9422.5679230000005</v>
      </c>
      <c r="B350" t="s">
        <v>26</v>
      </c>
      <c r="C350" t="s">
        <v>30</v>
      </c>
      <c r="D350" t="s">
        <v>31</v>
      </c>
      <c r="E350">
        <v>47272</v>
      </c>
      <c r="F350" t="s">
        <v>62</v>
      </c>
      <c r="G350" t="s">
        <v>33</v>
      </c>
      <c r="H350">
        <v>64.546876999999995</v>
      </c>
      <c r="I350">
        <f t="shared" si="8"/>
        <v>0</v>
      </c>
    </row>
    <row r="351" spans="1:9" x14ac:dyDescent="0.25">
      <c r="A351">
        <v>3605.8602649999998</v>
      </c>
      <c r="B351" t="s">
        <v>26</v>
      </c>
      <c r="C351" t="s">
        <v>30</v>
      </c>
      <c r="D351" t="s">
        <v>31</v>
      </c>
      <c r="E351">
        <v>21585</v>
      </c>
      <c r="F351" t="s">
        <v>32</v>
      </c>
      <c r="G351" t="s">
        <v>33</v>
      </c>
      <c r="H351">
        <v>441.6</v>
      </c>
      <c r="I351">
        <f t="shared" si="8"/>
        <v>0</v>
      </c>
    </row>
    <row r="352" spans="1:9" x14ac:dyDescent="0.25">
      <c r="A352">
        <v>7762.5905640000001</v>
      </c>
      <c r="B352" t="s">
        <v>26</v>
      </c>
      <c r="C352" t="s">
        <v>107</v>
      </c>
      <c r="D352" t="s">
        <v>31</v>
      </c>
      <c r="E352">
        <v>23827</v>
      </c>
      <c r="F352" t="s">
        <v>62</v>
      </c>
      <c r="G352" t="s">
        <v>33</v>
      </c>
      <c r="H352">
        <v>37.910623000000001</v>
      </c>
      <c r="I352">
        <f t="shared" si="8"/>
        <v>0</v>
      </c>
    </row>
    <row r="353" spans="1:9" x14ac:dyDescent="0.25">
      <c r="A353">
        <v>23444.900450000001</v>
      </c>
      <c r="B353" t="s">
        <v>26</v>
      </c>
      <c r="C353" t="s">
        <v>30</v>
      </c>
      <c r="D353" t="s">
        <v>31</v>
      </c>
      <c r="E353">
        <v>69906</v>
      </c>
      <c r="F353" t="s">
        <v>75</v>
      </c>
      <c r="G353" t="s">
        <v>33</v>
      </c>
      <c r="H353">
        <v>202.860399</v>
      </c>
      <c r="I353">
        <f t="shared" si="8"/>
        <v>0</v>
      </c>
    </row>
    <row r="354" spans="1:9" x14ac:dyDescent="0.25">
      <c r="A354">
        <v>2558.1781590000001</v>
      </c>
      <c r="B354" t="s">
        <v>26</v>
      </c>
      <c r="C354" t="s">
        <v>44</v>
      </c>
      <c r="D354" t="s">
        <v>31</v>
      </c>
      <c r="E354">
        <v>0</v>
      </c>
      <c r="F354" t="s">
        <v>32</v>
      </c>
      <c r="G354" t="s">
        <v>45</v>
      </c>
      <c r="H354">
        <v>345.6</v>
      </c>
      <c r="I354">
        <f t="shared" si="8"/>
        <v>0</v>
      </c>
    </row>
    <row r="355" spans="1:9" x14ac:dyDescent="0.25">
      <c r="A355">
        <v>5123.1708870000002</v>
      </c>
      <c r="B355" t="s">
        <v>26</v>
      </c>
      <c r="C355" t="s">
        <v>30</v>
      </c>
      <c r="D355" t="s">
        <v>31</v>
      </c>
      <c r="E355">
        <v>89879</v>
      </c>
      <c r="F355" t="s">
        <v>62</v>
      </c>
      <c r="G355" t="s">
        <v>33</v>
      </c>
      <c r="H355">
        <v>94.030308000000005</v>
      </c>
      <c r="I355">
        <f t="shared" si="8"/>
        <v>0</v>
      </c>
    </row>
    <row r="356" spans="1:9" x14ac:dyDescent="0.25">
      <c r="A356">
        <v>2537.744494</v>
      </c>
      <c r="B356" t="s">
        <v>26</v>
      </c>
      <c r="C356" t="s">
        <v>44</v>
      </c>
      <c r="D356" t="s">
        <v>31</v>
      </c>
      <c r="E356">
        <v>0</v>
      </c>
      <c r="F356" t="s">
        <v>32</v>
      </c>
      <c r="G356" t="s">
        <v>33</v>
      </c>
      <c r="H356">
        <v>331.2</v>
      </c>
      <c r="I356">
        <f t="shared" si="8"/>
        <v>0</v>
      </c>
    </row>
    <row r="357" spans="1:9" x14ac:dyDescent="0.25">
      <c r="A357">
        <v>2969.593296</v>
      </c>
      <c r="B357" t="s">
        <v>26</v>
      </c>
      <c r="C357" t="s">
        <v>30</v>
      </c>
      <c r="D357" t="s">
        <v>57</v>
      </c>
      <c r="E357">
        <v>46131</v>
      </c>
      <c r="F357" t="s">
        <v>32</v>
      </c>
      <c r="G357" t="s">
        <v>33</v>
      </c>
      <c r="H357">
        <v>355.2</v>
      </c>
      <c r="I357">
        <f t="shared" si="8"/>
        <v>0</v>
      </c>
    </row>
    <row r="358" spans="1:9" x14ac:dyDescent="0.25">
      <c r="A358">
        <v>4363.1246410000003</v>
      </c>
      <c r="B358" t="s">
        <v>26</v>
      </c>
      <c r="C358" t="s">
        <v>30</v>
      </c>
      <c r="D358" t="s">
        <v>31</v>
      </c>
      <c r="E358">
        <v>54514</v>
      </c>
      <c r="F358" t="s">
        <v>75</v>
      </c>
      <c r="G358" t="s">
        <v>79</v>
      </c>
      <c r="H358">
        <v>286.23493100000002</v>
      </c>
      <c r="I358">
        <f t="shared" si="8"/>
        <v>0</v>
      </c>
    </row>
    <row r="359" spans="1:9" x14ac:dyDescent="0.25">
      <c r="A359">
        <v>5884.3086069999999</v>
      </c>
      <c r="B359" t="s">
        <v>26</v>
      </c>
      <c r="C359" t="s">
        <v>44</v>
      </c>
      <c r="D359" t="s">
        <v>31</v>
      </c>
      <c r="E359">
        <v>0</v>
      </c>
      <c r="F359" t="s">
        <v>32</v>
      </c>
      <c r="G359" t="s">
        <v>45</v>
      </c>
      <c r="H359">
        <v>1159.2</v>
      </c>
      <c r="I359">
        <f t="shared" si="8"/>
        <v>0</v>
      </c>
    </row>
    <row r="360" spans="1:9" x14ac:dyDescent="0.25">
      <c r="A360">
        <v>5272.1915559999998</v>
      </c>
      <c r="B360" t="s">
        <v>26</v>
      </c>
      <c r="C360" t="s">
        <v>30</v>
      </c>
      <c r="D360" t="s">
        <v>31</v>
      </c>
      <c r="E360">
        <v>96668</v>
      </c>
      <c r="F360" t="s">
        <v>32</v>
      </c>
      <c r="G360" t="s">
        <v>45</v>
      </c>
      <c r="H360">
        <v>316.8</v>
      </c>
      <c r="I360">
        <f t="shared" si="8"/>
        <v>0</v>
      </c>
    </row>
    <row r="361" spans="1:9" x14ac:dyDescent="0.25">
      <c r="A361">
        <v>5509.8956639999997</v>
      </c>
      <c r="B361" t="s">
        <v>26</v>
      </c>
      <c r="C361" t="s">
        <v>30</v>
      </c>
      <c r="D361" t="s">
        <v>57</v>
      </c>
      <c r="E361">
        <v>78879</v>
      </c>
      <c r="F361" t="s">
        <v>32</v>
      </c>
      <c r="G361" t="s">
        <v>33</v>
      </c>
      <c r="H361">
        <v>466.57079099999999</v>
      </c>
      <c r="I361">
        <f t="shared" si="8"/>
        <v>0</v>
      </c>
    </row>
    <row r="362" spans="1:9" x14ac:dyDescent="0.25">
      <c r="A362">
        <v>16313.683489999999</v>
      </c>
      <c r="B362" t="s">
        <v>26</v>
      </c>
      <c r="C362" t="s">
        <v>44</v>
      </c>
      <c r="D362" t="s">
        <v>57</v>
      </c>
      <c r="E362">
        <v>0</v>
      </c>
      <c r="F362" t="s">
        <v>32</v>
      </c>
      <c r="G362" t="s">
        <v>45</v>
      </c>
      <c r="H362">
        <v>331.2</v>
      </c>
      <c r="I362">
        <f t="shared" si="8"/>
        <v>0</v>
      </c>
    </row>
    <row r="363" spans="1:9" x14ac:dyDescent="0.25">
      <c r="A363">
        <v>5678.0501670000003</v>
      </c>
      <c r="B363" t="s">
        <v>66</v>
      </c>
      <c r="C363" t="s">
        <v>44</v>
      </c>
      <c r="D363" t="s">
        <v>31</v>
      </c>
      <c r="E363">
        <v>0</v>
      </c>
      <c r="F363" t="s">
        <v>32</v>
      </c>
      <c r="G363" t="s">
        <v>33</v>
      </c>
      <c r="H363">
        <v>364.8</v>
      </c>
      <c r="I363">
        <f t="shared" si="8"/>
        <v>1</v>
      </c>
    </row>
    <row r="364" spans="1:9" x14ac:dyDescent="0.25">
      <c r="A364">
        <v>12101.208839999999</v>
      </c>
      <c r="B364" t="s">
        <v>26</v>
      </c>
      <c r="C364" t="s">
        <v>44</v>
      </c>
      <c r="D364" t="s">
        <v>31</v>
      </c>
      <c r="E364">
        <v>0</v>
      </c>
      <c r="F364" t="s">
        <v>32</v>
      </c>
      <c r="G364" t="s">
        <v>45</v>
      </c>
      <c r="H364">
        <v>1252.4062349999999</v>
      </c>
      <c r="I364">
        <f t="shared" si="8"/>
        <v>0</v>
      </c>
    </row>
    <row r="365" spans="1:9" x14ac:dyDescent="0.25">
      <c r="A365">
        <v>2453.5707940000002</v>
      </c>
      <c r="B365" t="s">
        <v>66</v>
      </c>
      <c r="C365" t="s">
        <v>78</v>
      </c>
      <c r="D365" t="s">
        <v>57</v>
      </c>
      <c r="E365">
        <v>29735</v>
      </c>
      <c r="F365" t="s">
        <v>32</v>
      </c>
      <c r="G365" t="s">
        <v>45</v>
      </c>
      <c r="H365">
        <v>331.2</v>
      </c>
      <c r="I365">
        <f t="shared" si="8"/>
        <v>1</v>
      </c>
    </row>
    <row r="366" spans="1:9" x14ac:dyDescent="0.25">
      <c r="A366">
        <v>5075.6626699999997</v>
      </c>
      <c r="B366" t="s">
        <v>26</v>
      </c>
      <c r="C366" t="s">
        <v>78</v>
      </c>
      <c r="D366" t="s">
        <v>57</v>
      </c>
      <c r="E366">
        <v>23082</v>
      </c>
      <c r="F366" t="s">
        <v>32</v>
      </c>
      <c r="G366" t="s">
        <v>33</v>
      </c>
      <c r="H366">
        <v>312</v>
      </c>
      <c r="I366">
        <f t="shared" si="8"/>
        <v>0</v>
      </c>
    </row>
    <row r="367" spans="1:9" x14ac:dyDescent="0.25">
      <c r="A367">
        <v>3214.9794019999999</v>
      </c>
      <c r="B367" t="s">
        <v>26</v>
      </c>
      <c r="C367" t="s">
        <v>30</v>
      </c>
      <c r="D367" t="s">
        <v>57</v>
      </c>
      <c r="E367">
        <v>53984</v>
      </c>
      <c r="F367" t="s">
        <v>32</v>
      </c>
      <c r="G367" t="s">
        <v>79</v>
      </c>
      <c r="H367">
        <v>421.48445600000002</v>
      </c>
      <c r="I367">
        <f t="shared" si="8"/>
        <v>0</v>
      </c>
    </row>
    <row r="368" spans="1:9" x14ac:dyDescent="0.25">
      <c r="A368">
        <v>12275.34309</v>
      </c>
      <c r="B368" t="s">
        <v>26</v>
      </c>
      <c r="C368" t="s">
        <v>30</v>
      </c>
      <c r="D368" t="s">
        <v>31</v>
      </c>
      <c r="E368">
        <v>52135</v>
      </c>
      <c r="F368" t="s">
        <v>75</v>
      </c>
      <c r="G368" t="s">
        <v>45</v>
      </c>
      <c r="H368">
        <v>430.505942</v>
      </c>
      <c r="I368">
        <f t="shared" si="8"/>
        <v>0</v>
      </c>
    </row>
    <row r="369" spans="1:9" x14ac:dyDescent="0.25">
      <c r="A369">
        <v>2722.2107070000002</v>
      </c>
      <c r="B369" t="s">
        <v>66</v>
      </c>
      <c r="C369" t="s">
        <v>78</v>
      </c>
      <c r="D369" t="s">
        <v>31</v>
      </c>
      <c r="E369">
        <v>17576</v>
      </c>
      <c r="F369" t="s">
        <v>32</v>
      </c>
      <c r="G369" t="s">
        <v>33</v>
      </c>
      <c r="H369">
        <v>398.502948</v>
      </c>
      <c r="I369">
        <f t="shared" si="8"/>
        <v>1</v>
      </c>
    </row>
    <row r="370" spans="1:9" x14ac:dyDescent="0.25">
      <c r="A370">
        <v>2457.4409230000001</v>
      </c>
      <c r="B370" t="s">
        <v>26</v>
      </c>
      <c r="C370" t="s">
        <v>30</v>
      </c>
      <c r="D370" t="s">
        <v>31</v>
      </c>
      <c r="E370">
        <v>29486</v>
      </c>
      <c r="F370" t="s">
        <v>62</v>
      </c>
      <c r="G370" t="s">
        <v>33</v>
      </c>
      <c r="H370">
        <v>7.646763</v>
      </c>
      <c r="I370">
        <f t="shared" si="8"/>
        <v>0</v>
      </c>
    </row>
    <row r="371" spans="1:9" x14ac:dyDescent="0.25">
      <c r="A371">
        <v>3554.845264</v>
      </c>
      <c r="B371" t="s">
        <v>66</v>
      </c>
      <c r="C371" t="s">
        <v>30</v>
      </c>
      <c r="D371" t="s">
        <v>31</v>
      </c>
      <c r="E371">
        <v>58557</v>
      </c>
      <c r="F371" t="s">
        <v>62</v>
      </c>
      <c r="G371" t="s">
        <v>33</v>
      </c>
      <c r="H371">
        <v>55.510525999999999</v>
      </c>
      <c r="I371">
        <f t="shared" si="8"/>
        <v>1</v>
      </c>
    </row>
    <row r="372" spans="1:9" x14ac:dyDescent="0.25">
      <c r="A372">
        <v>4929.5496990000001</v>
      </c>
      <c r="B372" t="s">
        <v>66</v>
      </c>
      <c r="C372" t="s">
        <v>30</v>
      </c>
      <c r="D372" t="s">
        <v>57</v>
      </c>
      <c r="E372">
        <v>25632</v>
      </c>
      <c r="F372" t="s">
        <v>32</v>
      </c>
      <c r="G372" t="s">
        <v>33</v>
      </c>
      <c r="H372">
        <v>351.270869</v>
      </c>
      <c r="I372">
        <f t="shared" si="8"/>
        <v>1</v>
      </c>
    </row>
    <row r="373" spans="1:9" x14ac:dyDescent="0.25">
      <c r="A373">
        <v>8036.4503400000003</v>
      </c>
      <c r="B373" t="s">
        <v>26</v>
      </c>
      <c r="C373" t="s">
        <v>44</v>
      </c>
      <c r="D373" t="s">
        <v>31</v>
      </c>
      <c r="E373">
        <v>0</v>
      </c>
      <c r="F373" t="s">
        <v>32</v>
      </c>
      <c r="G373" t="s">
        <v>45</v>
      </c>
      <c r="H373">
        <v>806.4</v>
      </c>
      <c r="I373">
        <f t="shared" si="8"/>
        <v>0</v>
      </c>
    </row>
    <row r="374" spans="1:9" x14ac:dyDescent="0.25">
      <c r="A374">
        <v>4276.915328</v>
      </c>
      <c r="B374" t="s">
        <v>26</v>
      </c>
      <c r="C374" t="s">
        <v>107</v>
      </c>
      <c r="D374" t="s">
        <v>57</v>
      </c>
      <c r="E374">
        <v>18768</v>
      </c>
      <c r="F374" t="s">
        <v>32</v>
      </c>
      <c r="G374" t="s">
        <v>45</v>
      </c>
      <c r="H374">
        <v>647.45458299999996</v>
      </c>
      <c r="I374">
        <f t="shared" si="8"/>
        <v>0</v>
      </c>
    </row>
    <row r="375" spans="1:9" x14ac:dyDescent="0.25">
      <c r="A375">
        <v>33473.349459999998</v>
      </c>
      <c r="B375" t="s">
        <v>66</v>
      </c>
      <c r="C375" t="s">
        <v>30</v>
      </c>
      <c r="D375" t="s">
        <v>31</v>
      </c>
      <c r="E375">
        <v>33190</v>
      </c>
      <c r="F375" t="s">
        <v>32</v>
      </c>
      <c r="G375" t="s">
        <v>79</v>
      </c>
      <c r="H375">
        <v>508.8</v>
      </c>
      <c r="I375">
        <f t="shared" si="8"/>
        <v>1</v>
      </c>
    </row>
    <row r="376" spans="1:9" x14ac:dyDescent="0.25">
      <c r="A376">
        <v>5960.5813630000002</v>
      </c>
      <c r="B376" t="s">
        <v>26</v>
      </c>
      <c r="C376" t="s">
        <v>30</v>
      </c>
      <c r="D376" t="s">
        <v>31</v>
      </c>
      <c r="E376">
        <v>47945</v>
      </c>
      <c r="F376" t="s">
        <v>62</v>
      </c>
      <c r="G376" t="s">
        <v>33</v>
      </c>
      <c r="H376">
        <v>128.43823</v>
      </c>
      <c r="I376">
        <f t="shared" si="8"/>
        <v>0</v>
      </c>
    </row>
    <row r="377" spans="1:9" x14ac:dyDescent="0.25">
      <c r="A377">
        <v>44795.469420000001</v>
      </c>
      <c r="B377" t="s">
        <v>26</v>
      </c>
      <c r="C377" t="s">
        <v>30</v>
      </c>
      <c r="D377" t="s">
        <v>57</v>
      </c>
      <c r="E377">
        <v>58778</v>
      </c>
      <c r="F377" t="s">
        <v>62</v>
      </c>
      <c r="G377" t="s">
        <v>33</v>
      </c>
      <c r="H377">
        <v>302.03397100000001</v>
      </c>
      <c r="I377">
        <f t="shared" si="8"/>
        <v>0</v>
      </c>
    </row>
    <row r="378" spans="1:9" x14ac:dyDescent="0.25">
      <c r="A378">
        <v>3832.1181059999999</v>
      </c>
      <c r="B378" t="s">
        <v>26</v>
      </c>
      <c r="C378" t="s">
        <v>107</v>
      </c>
      <c r="D378" t="s">
        <v>31</v>
      </c>
      <c r="E378">
        <v>15192</v>
      </c>
      <c r="F378" t="s">
        <v>32</v>
      </c>
      <c r="G378" t="s">
        <v>33</v>
      </c>
      <c r="H378">
        <v>480</v>
      </c>
      <c r="I378">
        <f t="shared" si="8"/>
        <v>0</v>
      </c>
    </row>
    <row r="379" spans="1:9" x14ac:dyDescent="0.25">
      <c r="A379">
        <v>6837.932624</v>
      </c>
      <c r="B379" t="s">
        <v>26</v>
      </c>
      <c r="C379" t="s">
        <v>30</v>
      </c>
      <c r="D379" t="s">
        <v>31</v>
      </c>
      <c r="E379">
        <v>51859</v>
      </c>
      <c r="F379" t="s">
        <v>32</v>
      </c>
      <c r="G379" t="s">
        <v>33</v>
      </c>
      <c r="H379">
        <v>1003.160633</v>
      </c>
      <c r="I379">
        <f t="shared" si="8"/>
        <v>0</v>
      </c>
    </row>
    <row r="380" spans="1:9" x14ac:dyDescent="0.25">
      <c r="A380">
        <v>5285.2681599999996</v>
      </c>
      <c r="B380" t="s">
        <v>26</v>
      </c>
      <c r="C380" t="s">
        <v>160</v>
      </c>
      <c r="D380" t="s">
        <v>31</v>
      </c>
      <c r="E380">
        <v>23422</v>
      </c>
      <c r="F380" t="s">
        <v>32</v>
      </c>
      <c r="G380" t="s">
        <v>45</v>
      </c>
      <c r="H380">
        <v>518.4</v>
      </c>
      <c r="I380">
        <f t="shared" si="8"/>
        <v>0</v>
      </c>
    </row>
    <row r="381" spans="1:9" x14ac:dyDescent="0.25">
      <c r="A381">
        <v>3096.5112170000002</v>
      </c>
      <c r="B381" t="s">
        <v>66</v>
      </c>
      <c r="C381" t="s">
        <v>30</v>
      </c>
      <c r="D381" t="s">
        <v>31</v>
      </c>
      <c r="E381">
        <v>21604</v>
      </c>
      <c r="F381" t="s">
        <v>32</v>
      </c>
      <c r="G381" t="s">
        <v>79</v>
      </c>
      <c r="H381">
        <v>379.2</v>
      </c>
      <c r="I381">
        <f t="shared" si="8"/>
        <v>1</v>
      </c>
    </row>
    <row r="382" spans="1:9" x14ac:dyDescent="0.25">
      <c r="A382">
        <v>3589.7107150000002</v>
      </c>
      <c r="B382" t="s">
        <v>26</v>
      </c>
      <c r="C382" t="s">
        <v>30</v>
      </c>
      <c r="D382" t="s">
        <v>57</v>
      </c>
      <c r="E382">
        <v>79298</v>
      </c>
      <c r="F382" t="s">
        <v>75</v>
      </c>
      <c r="G382" t="s">
        <v>33</v>
      </c>
      <c r="H382">
        <v>244.36207200000001</v>
      </c>
      <c r="I382">
        <f t="shared" si="8"/>
        <v>0</v>
      </c>
    </row>
    <row r="383" spans="1:9" x14ac:dyDescent="0.25">
      <c r="A383">
        <v>2582.4085249999998</v>
      </c>
      <c r="B383" t="s">
        <v>66</v>
      </c>
      <c r="C383" t="s">
        <v>30</v>
      </c>
      <c r="D383" t="s">
        <v>31</v>
      </c>
      <c r="E383">
        <v>76731</v>
      </c>
      <c r="F383" t="s">
        <v>75</v>
      </c>
      <c r="G383" t="s">
        <v>33</v>
      </c>
      <c r="H383">
        <v>201.455005</v>
      </c>
      <c r="I383">
        <f t="shared" si="8"/>
        <v>1</v>
      </c>
    </row>
    <row r="384" spans="1:9" x14ac:dyDescent="0.25">
      <c r="A384">
        <v>2487.729726</v>
      </c>
      <c r="B384" t="s">
        <v>26</v>
      </c>
      <c r="C384" t="s">
        <v>30</v>
      </c>
      <c r="D384" t="s">
        <v>31</v>
      </c>
      <c r="E384">
        <v>67282</v>
      </c>
      <c r="F384" t="s">
        <v>32</v>
      </c>
      <c r="G384" t="s">
        <v>33</v>
      </c>
      <c r="H384">
        <v>297.60000000000002</v>
      </c>
      <c r="I384">
        <f t="shared" si="8"/>
        <v>0</v>
      </c>
    </row>
    <row r="385" spans="1:9" x14ac:dyDescent="0.25">
      <c r="A385">
        <v>13575.67599</v>
      </c>
      <c r="B385" t="s">
        <v>26</v>
      </c>
      <c r="C385" t="s">
        <v>30</v>
      </c>
      <c r="D385" t="s">
        <v>31</v>
      </c>
      <c r="E385">
        <v>48534</v>
      </c>
      <c r="F385" t="s">
        <v>32</v>
      </c>
      <c r="G385" t="s">
        <v>33</v>
      </c>
      <c r="H385">
        <v>552</v>
      </c>
      <c r="I385">
        <f t="shared" si="8"/>
        <v>0</v>
      </c>
    </row>
    <row r="386" spans="1:9" x14ac:dyDescent="0.25">
      <c r="A386">
        <v>4685.5042510000003</v>
      </c>
      <c r="B386" t="s">
        <v>26</v>
      </c>
      <c r="C386" t="s">
        <v>30</v>
      </c>
      <c r="D386" t="s">
        <v>57</v>
      </c>
      <c r="E386">
        <v>77678</v>
      </c>
      <c r="F386" t="s">
        <v>32</v>
      </c>
      <c r="G386" t="s">
        <v>33</v>
      </c>
      <c r="H386">
        <v>741.41848500000003</v>
      </c>
      <c r="I386">
        <f t="shared" si="8"/>
        <v>0</v>
      </c>
    </row>
    <row r="387" spans="1:9" x14ac:dyDescent="0.25">
      <c r="A387">
        <v>28685.827850000001</v>
      </c>
      <c r="B387" t="s">
        <v>26</v>
      </c>
      <c r="C387" t="s">
        <v>30</v>
      </c>
      <c r="D387" t="s">
        <v>31</v>
      </c>
      <c r="E387">
        <v>48412</v>
      </c>
      <c r="F387" t="s">
        <v>32</v>
      </c>
      <c r="G387" t="s">
        <v>45</v>
      </c>
      <c r="H387">
        <v>707.43083200000001</v>
      </c>
      <c r="I387">
        <f t="shared" ref="I387:I450" si="9">IF(B387="No",0,1)</f>
        <v>0</v>
      </c>
    </row>
    <row r="388" spans="1:9" x14ac:dyDescent="0.25">
      <c r="A388">
        <v>2764.0321260000001</v>
      </c>
      <c r="B388" t="s">
        <v>26</v>
      </c>
      <c r="C388" t="s">
        <v>30</v>
      </c>
      <c r="D388" t="s">
        <v>31</v>
      </c>
      <c r="E388">
        <v>33837</v>
      </c>
      <c r="F388" t="s">
        <v>75</v>
      </c>
      <c r="G388" t="s">
        <v>33</v>
      </c>
      <c r="H388">
        <v>305.575785</v>
      </c>
      <c r="I388">
        <f t="shared" si="9"/>
        <v>0</v>
      </c>
    </row>
    <row r="389" spans="1:9" x14ac:dyDescent="0.25">
      <c r="A389">
        <v>6183.1114639999996</v>
      </c>
      <c r="B389" t="s">
        <v>26</v>
      </c>
      <c r="C389" t="s">
        <v>107</v>
      </c>
      <c r="D389" t="s">
        <v>57</v>
      </c>
      <c r="E389">
        <v>23712</v>
      </c>
      <c r="F389" t="s">
        <v>75</v>
      </c>
      <c r="G389" t="s">
        <v>45</v>
      </c>
      <c r="H389">
        <v>376.126419</v>
      </c>
      <c r="I389">
        <f t="shared" si="9"/>
        <v>0</v>
      </c>
    </row>
    <row r="390" spans="1:9" x14ac:dyDescent="0.25">
      <c r="A390">
        <v>3873.647046</v>
      </c>
      <c r="B390" t="s">
        <v>66</v>
      </c>
      <c r="C390" t="s">
        <v>160</v>
      </c>
      <c r="D390" t="s">
        <v>57</v>
      </c>
      <c r="E390">
        <v>28142</v>
      </c>
      <c r="F390" t="s">
        <v>32</v>
      </c>
      <c r="G390" t="s">
        <v>33</v>
      </c>
      <c r="H390">
        <v>701.70823900000005</v>
      </c>
      <c r="I390">
        <f t="shared" si="9"/>
        <v>1</v>
      </c>
    </row>
    <row r="391" spans="1:9" x14ac:dyDescent="0.25">
      <c r="A391">
        <v>18929.330600000001</v>
      </c>
      <c r="B391" t="s">
        <v>26</v>
      </c>
      <c r="C391" t="s">
        <v>30</v>
      </c>
      <c r="D391" t="s">
        <v>31</v>
      </c>
      <c r="E391">
        <v>72196</v>
      </c>
      <c r="F391" t="s">
        <v>62</v>
      </c>
      <c r="G391" t="s">
        <v>45</v>
      </c>
      <c r="H391">
        <v>152.18424400000001</v>
      </c>
      <c r="I391">
        <f t="shared" si="9"/>
        <v>0</v>
      </c>
    </row>
    <row r="392" spans="1:9" x14ac:dyDescent="0.25">
      <c r="A392">
        <v>5553.2957580000002</v>
      </c>
      <c r="B392" t="s">
        <v>26</v>
      </c>
      <c r="C392" t="s">
        <v>30</v>
      </c>
      <c r="D392" t="s">
        <v>57</v>
      </c>
      <c r="E392">
        <v>68197</v>
      </c>
      <c r="F392" t="s">
        <v>75</v>
      </c>
      <c r="G392" t="s">
        <v>33</v>
      </c>
      <c r="H392">
        <v>176.81941399999999</v>
      </c>
      <c r="I392">
        <f t="shared" si="9"/>
        <v>0</v>
      </c>
    </row>
    <row r="393" spans="1:9" x14ac:dyDescent="0.25">
      <c r="A393">
        <v>5011.2591839999995</v>
      </c>
      <c r="B393" t="s">
        <v>26</v>
      </c>
      <c r="C393" t="s">
        <v>30</v>
      </c>
      <c r="D393" t="s">
        <v>57</v>
      </c>
      <c r="E393">
        <v>75248</v>
      </c>
      <c r="F393" t="s">
        <v>62</v>
      </c>
      <c r="G393" t="s">
        <v>33</v>
      </c>
      <c r="H393">
        <v>104.454624</v>
      </c>
      <c r="I393">
        <f t="shared" si="9"/>
        <v>0</v>
      </c>
    </row>
    <row r="394" spans="1:9" x14ac:dyDescent="0.25">
      <c r="A394">
        <v>10442.446330000001</v>
      </c>
      <c r="B394" t="s">
        <v>26</v>
      </c>
      <c r="C394" t="s">
        <v>44</v>
      </c>
      <c r="D394" t="s">
        <v>31</v>
      </c>
      <c r="E394">
        <v>0</v>
      </c>
      <c r="F394" t="s">
        <v>32</v>
      </c>
      <c r="G394" t="s">
        <v>45</v>
      </c>
      <c r="H394">
        <v>941.71805400000005</v>
      </c>
      <c r="I394">
        <f t="shared" si="9"/>
        <v>0</v>
      </c>
    </row>
    <row r="395" spans="1:9" x14ac:dyDescent="0.25">
      <c r="A395">
        <v>2199.6178100000002</v>
      </c>
      <c r="B395" t="s">
        <v>26</v>
      </c>
      <c r="C395" t="s">
        <v>44</v>
      </c>
      <c r="D395" t="s">
        <v>57</v>
      </c>
      <c r="E395">
        <v>0</v>
      </c>
      <c r="F395" t="s">
        <v>32</v>
      </c>
      <c r="G395" t="s">
        <v>45</v>
      </c>
      <c r="H395">
        <v>468</v>
      </c>
      <c r="I395">
        <f t="shared" si="9"/>
        <v>0</v>
      </c>
    </row>
    <row r="396" spans="1:9" x14ac:dyDescent="0.25">
      <c r="A396">
        <v>8709.8452629999992</v>
      </c>
      <c r="B396" t="s">
        <v>26</v>
      </c>
      <c r="C396" t="s">
        <v>30</v>
      </c>
      <c r="D396" t="s">
        <v>31</v>
      </c>
      <c r="E396">
        <v>41546</v>
      </c>
      <c r="F396" t="s">
        <v>62</v>
      </c>
      <c r="G396" t="s">
        <v>79</v>
      </c>
      <c r="H396">
        <v>121.306839</v>
      </c>
      <c r="I396">
        <f t="shared" si="9"/>
        <v>0</v>
      </c>
    </row>
    <row r="397" spans="1:9" x14ac:dyDescent="0.25">
      <c r="A397">
        <v>7484.3104830000002</v>
      </c>
      <c r="B397" t="s">
        <v>26</v>
      </c>
      <c r="C397" t="s">
        <v>30</v>
      </c>
      <c r="D397" t="s">
        <v>57</v>
      </c>
      <c r="E397">
        <v>46998</v>
      </c>
      <c r="F397" t="s">
        <v>32</v>
      </c>
      <c r="G397" t="s">
        <v>79</v>
      </c>
      <c r="H397">
        <v>460.8</v>
      </c>
      <c r="I397">
        <f t="shared" si="9"/>
        <v>0</v>
      </c>
    </row>
    <row r="398" spans="1:9" x14ac:dyDescent="0.25">
      <c r="A398">
        <v>2613.0231319999998</v>
      </c>
      <c r="B398" t="s">
        <v>26</v>
      </c>
      <c r="C398" t="s">
        <v>30</v>
      </c>
      <c r="D398" t="s">
        <v>57</v>
      </c>
      <c r="E398">
        <v>57099</v>
      </c>
      <c r="F398" t="s">
        <v>62</v>
      </c>
      <c r="G398" t="s">
        <v>45</v>
      </c>
      <c r="H398">
        <v>67.859881000000001</v>
      </c>
      <c r="I398">
        <f t="shared" si="9"/>
        <v>0</v>
      </c>
    </row>
    <row r="399" spans="1:9" x14ac:dyDescent="0.25">
      <c r="A399">
        <v>9080.6396509999995</v>
      </c>
      <c r="B399" t="s">
        <v>26</v>
      </c>
      <c r="C399" t="s">
        <v>30</v>
      </c>
      <c r="D399" t="s">
        <v>31</v>
      </c>
      <c r="E399">
        <v>33897</v>
      </c>
      <c r="F399" t="s">
        <v>75</v>
      </c>
      <c r="G399" t="s">
        <v>33</v>
      </c>
      <c r="H399">
        <v>539.84300299999995</v>
      </c>
      <c r="I399">
        <f t="shared" si="9"/>
        <v>0</v>
      </c>
    </row>
    <row r="400" spans="1:9" x14ac:dyDescent="0.25">
      <c r="A400">
        <v>13770.97618</v>
      </c>
      <c r="B400" t="s">
        <v>66</v>
      </c>
      <c r="C400" t="s">
        <v>30</v>
      </c>
      <c r="D400" t="s">
        <v>31</v>
      </c>
      <c r="E400">
        <v>59207</v>
      </c>
      <c r="F400" t="s">
        <v>32</v>
      </c>
      <c r="G400" t="s">
        <v>45</v>
      </c>
      <c r="H400">
        <v>556.79999999999995</v>
      </c>
      <c r="I400">
        <f t="shared" si="9"/>
        <v>1</v>
      </c>
    </row>
    <row r="401" spans="1:9" x14ac:dyDescent="0.25">
      <c r="A401">
        <v>2876.8229409999999</v>
      </c>
      <c r="B401" t="s">
        <v>26</v>
      </c>
      <c r="C401" t="s">
        <v>30</v>
      </c>
      <c r="D401" t="s">
        <v>57</v>
      </c>
      <c r="E401">
        <v>40171</v>
      </c>
      <c r="F401" t="s">
        <v>32</v>
      </c>
      <c r="G401" t="s">
        <v>79</v>
      </c>
      <c r="H401">
        <v>350.4</v>
      </c>
      <c r="I401">
        <f t="shared" si="9"/>
        <v>0</v>
      </c>
    </row>
    <row r="402" spans="1:9" x14ac:dyDescent="0.25">
      <c r="A402">
        <v>5548.031892</v>
      </c>
      <c r="B402" t="s">
        <v>66</v>
      </c>
      <c r="C402" t="s">
        <v>30</v>
      </c>
      <c r="D402" t="s">
        <v>57</v>
      </c>
      <c r="E402">
        <v>67798</v>
      </c>
      <c r="F402" t="s">
        <v>32</v>
      </c>
      <c r="G402" t="s">
        <v>79</v>
      </c>
      <c r="H402">
        <v>331.2</v>
      </c>
      <c r="I402">
        <f t="shared" si="9"/>
        <v>1</v>
      </c>
    </row>
    <row r="403" spans="1:9" x14ac:dyDescent="0.25">
      <c r="A403">
        <v>5097.5262480000001</v>
      </c>
      <c r="B403" t="s">
        <v>26</v>
      </c>
      <c r="C403" t="s">
        <v>78</v>
      </c>
      <c r="D403" t="s">
        <v>31</v>
      </c>
      <c r="E403">
        <v>21665</v>
      </c>
      <c r="F403" t="s">
        <v>32</v>
      </c>
      <c r="G403" t="s">
        <v>79</v>
      </c>
      <c r="H403">
        <v>765.70962899999995</v>
      </c>
      <c r="I403">
        <f t="shared" si="9"/>
        <v>0</v>
      </c>
    </row>
    <row r="404" spans="1:9" x14ac:dyDescent="0.25">
      <c r="A404">
        <v>24143.87556</v>
      </c>
      <c r="B404" t="s">
        <v>26</v>
      </c>
      <c r="C404" t="s">
        <v>44</v>
      </c>
      <c r="D404" t="s">
        <v>57</v>
      </c>
      <c r="E404">
        <v>0</v>
      </c>
      <c r="F404" t="s">
        <v>32</v>
      </c>
      <c r="G404" t="s">
        <v>45</v>
      </c>
      <c r="H404">
        <v>626.4</v>
      </c>
      <c r="I404">
        <f t="shared" si="9"/>
        <v>0</v>
      </c>
    </row>
    <row r="405" spans="1:9" x14ac:dyDescent="0.25">
      <c r="A405">
        <v>3538.059456</v>
      </c>
      <c r="B405" t="s">
        <v>26</v>
      </c>
      <c r="C405" t="s">
        <v>44</v>
      </c>
      <c r="D405" t="s">
        <v>31</v>
      </c>
      <c r="E405">
        <v>0</v>
      </c>
      <c r="F405" t="s">
        <v>32</v>
      </c>
      <c r="G405" t="s">
        <v>45</v>
      </c>
      <c r="H405">
        <v>321.60000000000002</v>
      </c>
      <c r="I405">
        <f t="shared" si="9"/>
        <v>0</v>
      </c>
    </row>
    <row r="406" spans="1:9" x14ac:dyDescent="0.25">
      <c r="A406">
        <v>29091.23936</v>
      </c>
      <c r="B406" t="s">
        <v>26</v>
      </c>
      <c r="C406" t="s">
        <v>30</v>
      </c>
      <c r="D406" t="s">
        <v>31</v>
      </c>
      <c r="E406">
        <v>34226</v>
      </c>
      <c r="F406" t="s">
        <v>62</v>
      </c>
      <c r="G406" t="s">
        <v>33</v>
      </c>
      <c r="H406">
        <v>494.39502399999998</v>
      </c>
      <c r="I406">
        <f t="shared" si="9"/>
        <v>0</v>
      </c>
    </row>
    <row r="407" spans="1:9" x14ac:dyDescent="0.25">
      <c r="A407">
        <v>19834.201150000001</v>
      </c>
      <c r="B407" t="s">
        <v>26</v>
      </c>
      <c r="C407" t="s">
        <v>30</v>
      </c>
      <c r="D407" t="s">
        <v>31</v>
      </c>
      <c r="E407">
        <v>65989</v>
      </c>
      <c r="F407" t="s">
        <v>62</v>
      </c>
      <c r="G407" t="s">
        <v>33</v>
      </c>
      <c r="H407">
        <v>115.545086</v>
      </c>
      <c r="I407">
        <f t="shared" si="9"/>
        <v>0</v>
      </c>
    </row>
    <row r="408" spans="1:9" x14ac:dyDescent="0.25">
      <c r="A408">
        <v>4731.3669749999999</v>
      </c>
      <c r="B408" t="s">
        <v>26</v>
      </c>
      <c r="C408" t="s">
        <v>30</v>
      </c>
      <c r="D408" t="s">
        <v>57</v>
      </c>
      <c r="E408">
        <v>30686</v>
      </c>
      <c r="F408" t="s">
        <v>62</v>
      </c>
      <c r="G408" t="s">
        <v>45</v>
      </c>
      <c r="H408">
        <v>19.938980999999998</v>
      </c>
      <c r="I408">
        <f t="shared" si="9"/>
        <v>0</v>
      </c>
    </row>
    <row r="409" spans="1:9" x14ac:dyDescent="0.25">
      <c r="A409">
        <v>35537.845999999998</v>
      </c>
      <c r="B409" t="s">
        <v>26</v>
      </c>
      <c r="C409" t="s">
        <v>44</v>
      </c>
      <c r="D409" t="s">
        <v>31</v>
      </c>
      <c r="E409">
        <v>0</v>
      </c>
      <c r="F409" t="s">
        <v>32</v>
      </c>
      <c r="G409" t="s">
        <v>33</v>
      </c>
      <c r="H409">
        <v>799.92674099999999</v>
      </c>
      <c r="I409">
        <f t="shared" si="9"/>
        <v>0</v>
      </c>
    </row>
    <row r="410" spans="1:9" x14ac:dyDescent="0.25">
      <c r="A410">
        <v>34611.378960000002</v>
      </c>
      <c r="B410" t="s">
        <v>66</v>
      </c>
      <c r="C410" t="s">
        <v>30</v>
      </c>
      <c r="D410" t="s">
        <v>31</v>
      </c>
      <c r="E410">
        <v>20090</v>
      </c>
      <c r="F410" t="s">
        <v>32</v>
      </c>
      <c r="G410" t="s">
        <v>33</v>
      </c>
      <c r="H410">
        <v>523.20000000000005</v>
      </c>
      <c r="I410">
        <f t="shared" si="9"/>
        <v>1</v>
      </c>
    </row>
    <row r="411" spans="1:9" x14ac:dyDescent="0.25">
      <c r="A411">
        <v>20216.308830000002</v>
      </c>
      <c r="B411" t="s">
        <v>26</v>
      </c>
      <c r="C411" t="s">
        <v>44</v>
      </c>
      <c r="D411" t="s">
        <v>57</v>
      </c>
      <c r="E411">
        <v>0</v>
      </c>
      <c r="F411" t="s">
        <v>32</v>
      </c>
      <c r="G411" t="s">
        <v>33</v>
      </c>
      <c r="H411">
        <v>878.4</v>
      </c>
      <c r="I411">
        <f t="shared" si="9"/>
        <v>0</v>
      </c>
    </row>
    <row r="412" spans="1:9" x14ac:dyDescent="0.25">
      <c r="A412">
        <v>13976.519249999999</v>
      </c>
      <c r="B412" t="s">
        <v>26</v>
      </c>
      <c r="C412" t="s">
        <v>30</v>
      </c>
      <c r="D412" t="s">
        <v>57</v>
      </c>
      <c r="E412">
        <v>77094</v>
      </c>
      <c r="F412" t="s">
        <v>75</v>
      </c>
      <c r="G412" t="s">
        <v>33</v>
      </c>
      <c r="H412">
        <v>444.47067600000003</v>
      </c>
      <c r="I412">
        <f t="shared" si="9"/>
        <v>0</v>
      </c>
    </row>
    <row r="413" spans="1:9" x14ac:dyDescent="0.25">
      <c r="A413">
        <v>5904.088162</v>
      </c>
      <c r="B413" t="s">
        <v>26</v>
      </c>
      <c r="C413" t="s">
        <v>30</v>
      </c>
      <c r="D413" t="s">
        <v>31</v>
      </c>
      <c r="E413">
        <v>97413</v>
      </c>
      <c r="F413" t="s">
        <v>75</v>
      </c>
      <c r="G413" t="s">
        <v>33</v>
      </c>
      <c r="H413">
        <v>268.81998499999997</v>
      </c>
      <c r="I413">
        <f t="shared" si="9"/>
        <v>0</v>
      </c>
    </row>
    <row r="414" spans="1:9" x14ac:dyDescent="0.25">
      <c r="A414">
        <v>5595.8350410000003</v>
      </c>
      <c r="B414" t="s">
        <v>26</v>
      </c>
      <c r="C414" t="s">
        <v>30</v>
      </c>
      <c r="D414" t="s">
        <v>31</v>
      </c>
      <c r="E414">
        <v>79189</v>
      </c>
      <c r="F414" t="s">
        <v>32</v>
      </c>
      <c r="G414" t="s">
        <v>33</v>
      </c>
      <c r="H414">
        <v>331.2</v>
      </c>
      <c r="I414">
        <f t="shared" si="9"/>
        <v>0</v>
      </c>
    </row>
    <row r="415" spans="1:9" x14ac:dyDescent="0.25">
      <c r="A415">
        <v>2294.303629</v>
      </c>
      <c r="B415" t="s">
        <v>26</v>
      </c>
      <c r="C415" t="s">
        <v>44</v>
      </c>
      <c r="D415" t="s">
        <v>31</v>
      </c>
      <c r="E415">
        <v>0</v>
      </c>
      <c r="F415" t="s">
        <v>32</v>
      </c>
      <c r="G415" t="s">
        <v>79</v>
      </c>
      <c r="H415">
        <v>297.60000000000002</v>
      </c>
      <c r="I415">
        <f t="shared" si="9"/>
        <v>0</v>
      </c>
    </row>
    <row r="416" spans="1:9" x14ac:dyDescent="0.25">
      <c r="A416">
        <v>6273.9118740000004</v>
      </c>
      <c r="B416" t="s">
        <v>66</v>
      </c>
      <c r="C416" t="s">
        <v>160</v>
      </c>
      <c r="D416" t="s">
        <v>31</v>
      </c>
      <c r="E416">
        <v>18577</v>
      </c>
      <c r="F416" t="s">
        <v>32</v>
      </c>
      <c r="G416" t="s">
        <v>79</v>
      </c>
      <c r="H416">
        <v>412.8</v>
      </c>
      <c r="I416">
        <f t="shared" si="9"/>
        <v>1</v>
      </c>
    </row>
    <row r="417" spans="1:9" x14ac:dyDescent="0.25">
      <c r="A417">
        <v>3726.7279960000001</v>
      </c>
      <c r="B417" t="s">
        <v>26</v>
      </c>
      <c r="C417" t="s">
        <v>44</v>
      </c>
      <c r="D417" t="s">
        <v>31</v>
      </c>
      <c r="E417">
        <v>0</v>
      </c>
      <c r="F417" t="s">
        <v>32</v>
      </c>
      <c r="G417" t="s">
        <v>45</v>
      </c>
      <c r="H417">
        <v>806.4</v>
      </c>
      <c r="I417">
        <f t="shared" si="9"/>
        <v>0</v>
      </c>
    </row>
    <row r="418" spans="1:9" x14ac:dyDescent="0.25">
      <c r="A418">
        <v>5285.1186690000004</v>
      </c>
      <c r="B418" t="s">
        <v>26</v>
      </c>
      <c r="C418" t="s">
        <v>30</v>
      </c>
      <c r="D418" t="s">
        <v>57</v>
      </c>
      <c r="E418">
        <v>40783</v>
      </c>
      <c r="F418" t="s">
        <v>32</v>
      </c>
      <c r="G418" t="s">
        <v>33</v>
      </c>
      <c r="H418">
        <v>321.60000000000002</v>
      </c>
      <c r="I418">
        <f t="shared" si="9"/>
        <v>0</v>
      </c>
    </row>
    <row r="419" spans="1:9" x14ac:dyDescent="0.25">
      <c r="A419">
        <v>5110.6807790000003</v>
      </c>
      <c r="B419" t="s">
        <v>26</v>
      </c>
      <c r="C419" t="s">
        <v>44</v>
      </c>
      <c r="D419" t="s">
        <v>57</v>
      </c>
      <c r="E419">
        <v>0</v>
      </c>
      <c r="F419" t="s">
        <v>32</v>
      </c>
      <c r="G419" t="s">
        <v>45</v>
      </c>
      <c r="H419">
        <v>532.79999999999995</v>
      </c>
      <c r="I419">
        <f t="shared" si="9"/>
        <v>0</v>
      </c>
    </row>
    <row r="420" spans="1:9" x14ac:dyDescent="0.25">
      <c r="A420">
        <v>7126.596501</v>
      </c>
      <c r="B420" t="s">
        <v>26</v>
      </c>
      <c r="C420" t="s">
        <v>78</v>
      </c>
      <c r="D420" t="s">
        <v>57</v>
      </c>
      <c r="E420">
        <v>17483</v>
      </c>
      <c r="F420" t="s">
        <v>32</v>
      </c>
      <c r="G420" t="s">
        <v>33</v>
      </c>
      <c r="H420">
        <v>1317.6</v>
      </c>
      <c r="I420">
        <f t="shared" si="9"/>
        <v>0</v>
      </c>
    </row>
    <row r="421" spans="1:9" x14ac:dyDescent="0.25">
      <c r="A421">
        <v>4601.6340989999999</v>
      </c>
      <c r="B421" t="s">
        <v>26</v>
      </c>
      <c r="C421" t="s">
        <v>30</v>
      </c>
      <c r="D421" t="s">
        <v>57</v>
      </c>
      <c r="E421">
        <v>84394</v>
      </c>
      <c r="F421" t="s">
        <v>32</v>
      </c>
      <c r="G421" t="s">
        <v>33</v>
      </c>
      <c r="H421">
        <v>691.41237799999999</v>
      </c>
      <c r="I421">
        <f t="shared" si="9"/>
        <v>0</v>
      </c>
    </row>
    <row r="422" spans="1:9" x14ac:dyDescent="0.25">
      <c r="A422">
        <v>9155.2396989999997</v>
      </c>
      <c r="B422" t="s">
        <v>26</v>
      </c>
      <c r="C422" t="s">
        <v>44</v>
      </c>
      <c r="D422" t="s">
        <v>57</v>
      </c>
      <c r="E422">
        <v>0</v>
      </c>
      <c r="F422" t="s">
        <v>32</v>
      </c>
      <c r="G422" t="s">
        <v>33</v>
      </c>
      <c r="H422">
        <v>804.81185900000003</v>
      </c>
      <c r="I422">
        <f t="shared" si="9"/>
        <v>0</v>
      </c>
    </row>
    <row r="423" spans="1:9" x14ac:dyDescent="0.25">
      <c r="A423">
        <v>14808.05624</v>
      </c>
      <c r="B423" t="s">
        <v>26</v>
      </c>
      <c r="C423" t="s">
        <v>30</v>
      </c>
      <c r="D423" t="s">
        <v>31</v>
      </c>
      <c r="E423">
        <v>41440</v>
      </c>
      <c r="F423" t="s">
        <v>32</v>
      </c>
      <c r="G423" t="s">
        <v>33</v>
      </c>
      <c r="H423">
        <v>297.60000000000002</v>
      </c>
      <c r="I423">
        <f t="shared" si="9"/>
        <v>0</v>
      </c>
    </row>
    <row r="424" spans="1:9" x14ac:dyDescent="0.25">
      <c r="A424">
        <v>8901.6783570000007</v>
      </c>
      <c r="B424" t="s">
        <v>26</v>
      </c>
      <c r="C424" t="s">
        <v>44</v>
      </c>
      <c r="D424" t="s">
        <v>57</v>
      </c>
      <c r="E424">
        <v>0</v>
      </c>
      <c r="F424" t="s">
        <v>32</v>
      </c>
      <c r="G424" t="s">
        <v>45</v>
      </c>
      <c r="H424">
        <v>1090.8643400000001</v>
      </c>
      <c r="I424">
        <f t="shared" si="9"/>
        <v>0</v>
      </c>
    </row>
    <row r="425" spans="1:9" x14ac:dyDescent="0.25">
      <c r="A425">
        <v>5734.5982430000004</v>
      </c>
      <c r="B425" t="s">
        <v>26</v>
      </c>
      <c r="C425" t="s">
        <v>30</v>
      </c>
      <c r="D425" t="s">
        <v>31</v>
      </c>
      <c r="E425">
        <v>98132</v>
      </c>
      <c r="F425" t="s">
        <v>62</v>
      </c>
      <c r="G425" t="s">
        <v>33</v>
      </c>
      <c r="H425">
        <v>50.587035</v>
      </c>
      <c r="I425">
        <f t="shared" si="9"/>
        <v>0</v>
      </c>
    </row>
    <row r="426" spans="1:9" x14ac:dyDescent="0.25">
      <c r="A426">
        <v>4177.6969730000001</v>
      </c>
      <c r="B426" t="s">
        <v>26</v>
      </c>
      <c r="C426" t="s">
        <v>44</v>
      </c>
      <c r="D426" t="s">
        <v>31</v>
      </c>
      <c r="E426">
        <v>0</v>
      </c>
      <c r="F426" t="s">
        <v>32</v>
      </c>
      <c r="G426" t="s">
        <v>33</v>
      </c>
      <c r="H426">
        <v>537.6</v>
      </c>
      <c r="I426">
        <f t="shared" si="9"/>
        <v>0</v>
      </c>
    </row>
    <row r="427" spans="1:9" x14ac:dyDescent="0.25">
      <c r="A427">
        <v>27776.289059999999</v>
      </c>
      <c r="B427" t="s">
        <v>26</v>
      </c>
      <c r="C427" t="s">
        <v>30</v>
      </c>
      <c r="D427" t="s">
        <v>57</v>
      </c>
      <c r="E427">
        <v>88220</v>
      </c>
      <c r="F427" t="s">
        <v>62</v>
      </c>
      <c r="G427" t="s">
        <v>33</v>
      </c>
      <c r="H427">
        <v>151.528482</v>
      </c>
      <c r="I427">
        <f t="shared" si="9"/>
        <v>0</v>
      </c>
    </row>
    <row r="428" spans="1:9" x14ac:dyDescent="0.25">
      <c r="A428">
        <v>10364.34749</v>
      </c>
      <c r="B428" t="s">
        <v>26</v>
      </c>
      <c r="C428" t="s">
        <v>30</v>
      </c>
      <c r="D428" t="s">
        <v>31</v>
      </c>
      <c r="E428">
        <v>58327</v>
      </c>
      <c r="F428" t="s">
        <v>75</v>
      </c>
      <c r="G428" t="s">
        <v>33</v>
      </c>
      <c r="H428">
        <v>347.07594799999998</v>
      </c>
      <c r="I428">
        <f t="shared" si="9"/>
        <v>0</v>
      </c>
    </row>
    <row r="429" spans="1:9" x14ac:dyDescent="0.25">
      <c r="A429">
        <v>7851.9013679999998</v>
      </c>
      <c r="B429" t="s">
        <v>26</v>
      </c>
      <c r="C429" t="s">
        <v>30</v>
      </c>
      <c r="D429" t="s">
        <v>57</v>
      </c>
      <c r="E429">
        <v>25950</v>
      </c>
      <c r="F429" t="s">
        <v>75</v>
      </c>
      <c r="G429" t="s">
        <v>33</v>
      </c>
      <c r="H429">
        <v>271.69752899999997</v>
      </c>
      <c r="I429">
        <f t="shared" si="9"/>
        <v>0</v>
      </c>
    </row>
    <row r="430" spans="1:9" x14ac:dyDescent="0.25">
      <c r="A430">
        <v>4772.9438479999999</v>
      </c>
      <c r="B430" t="s">
        <v>66</v>
      </c>
      <c r="C430" t="s">
        <v>160</v>
      </c>
      <c r="D430" t="s">
        <v>57</v>
      </c>
      <c r="E430">
        <v>20993</v>
      </c>
      <c r="F430" t="s">
        <v>32</v>
      </c>
      <c r="G430" t="s">
        <v>79</v>
      </c>
      <c r="H430">
        <v>638.4</v>
      </c>
      <c r="I430">
        <f t="shared" si="9"/>
        <v>1</v>
      </c>
    </row>
    <row r="431" spans="1:9" x14ac:dyDescent="0.25">
      <c r="A431">
        <v>14226.504849999999</v>
      </c>
      <c r="B431" t="s">
        <v>26</v>
      </c>
      <c r="C431" t="s">
        <v>30</v>
      </c>
      <c r="D431" t="s">
        <v>57</v>
      </c>
      <c r="E431">
        <v>65726</v>
      </c>
      <c r="F431" t="s">
        <v>32</v>
      </c>
      <c r="G431" t="s">
        <v>33</v>
      </c>
      <c r="H431">
        <v>849.6</v>
      </c>
      <c r="I431">
        <f t="shared" si="9"/>
        <v>0</v>
      </c>
    </row>
    <row r="432" spans="1:9" x14ac:dyDescent="0.25">
      <c r="A432">
        <v>4031.1049469999998</v>
      </c>
      <c r="B432" t="s">
        <v>26</v>
      </c>
      <c r="C432" t="s">
        <v>44</v>
      </c>
      <c r="D432" t="s">
        <v>57</v>
      </c>
      <c r="E432">
        <v>0</v>
      </c>
      <c r="F432" t="s">
        <v>32</v>
      </c>
      <c r="G432" t="s">
        <v>33</v>
      </c>
      <c r="H432">
        <v>639.45898999999997</v>
      </c>
      <c r="I432">
        <f t="shared" si="9"/>
        <v>0</v>
      </c>
    </row>
    <row r="433" spans="1:9" x14ac:dyDescent="0.25">
      <c r="A433">
        <v>2794.9074759999999</v>
      </c>
      <c r="B433" t="s">
        <v>26</v>
      </c>
      <c r="C433" t="s">
        <v>30</v>
      </c>
      <c r="D433" t="s">
        <v>31</v>
      </c>
      <c r="E433">
        <v>39783</v>
      </c>
      <c r="F433" t="s">
        <v>32</v>
      </c>
      <c r="G433" t="s">
        <v>45</v>
      </c>
      <c r="H433">
        <v>345.6</v>
      </c>
      <c r="I433">
        <f t="shared" si="9"/>
        <v>0</v>
      </c>
    </row>
    <row r="434" spans="1:9" x14ac:dyDescent="0.25">
      <c r="A434">
        <v>4362.9312380000001</v>
      </c>
      <c r="B434" t="s">
        <v>66</v>
      </c>
      <c r="C434" t="s">
        <v>30</v>
      </c>
      <c r="D434" t="s">
        <v>57</v>
      </c>
      <c r="E434">
        <v>58842</v>
      </c>
      <c r="F434" t="s">
        <v>32</v>
      </c>
      <c r="G434" t="s">
        <v>33</v>
      </c>
      <c r="H434">
        <v>528</v>
      </c>
      <c r="I434">
        <f t="shared" si="9"/>
        <v>1</v>
      </c>
    </row>
    <row r="435" spans="1:9" x14ac:dyDescent="0.25">
      <c r="A435">
        <v>9624.5244170000005</v>
      </c>
      <c r="B435" t="s">
        <v>26</v>
      </c>
      <c r="C435" t="s">
        <v>30</v>
      </c>
      <c r="D435" t="s">
        <v>31</v>
      </c>
      <c r="E435">
        <v>25629</v>
      </c>
      <c r="F435" t="s">
        <v>32</v>
      </c>
      <c r="G435" t="s">
        <v>45</v>
      </c>
      <c r="H435">
        <v>595.20000000000005</v>
      </c>
      <c r="I435">
        <f t="shared" si="9"/>
        <v>0</v>
      </c>
    </row>
    <row r="436" spans="1:9" x14ac:dyDescent="0.25">
      <c r="A436">
        <v>5015.0094719999997</v>
      </c>
      <c r="B436" t="s">
        <v>66</v>
      </c>
      <c r="C436" t="s">
        <v>30</v>
      </c>
      <c r="D436" t="s">
        <v>31</v>
      </c>
      <c r="E436">
        <v>48567</v>
      </c>
      <c r="F436" t="s">
        <v>32</v>
      </c>
      <c r="G436" t="s">
        <v>45</v>
      </c>
      <c r="H436">
        <v>624</v>
      </c>
      <c r="I436">
        <f t="shared" si="9"/>
        <v>1</v>
      </c>
    </row>
    <row r="437" spans="1:9" x14ac:dyDescent="0.25">
      <c r="A437">
        <v>6948.4222390000004</v>
      </c>
      <c r="B437" t="s">
        <v>26</v>
      </c>
      <c r="C437" t="s">
        <v>44</v>
      </c>
      <c r="D437" t="s">
        <v>57</v>
      </c>
      <c r="E437">
        <v>0</v>
      </c>
      <c r="F437" t="s">
        <v>32</v>
      </c>
      <c r="G437" t="s">
        <v>33</v>
      </c>
      <c r="H437">
        <v>1337.0634869999999</v>
      </c>
      <c r="I437">
        <f t="shared" si="9"/>
        <v>0</v>
      </c>
    </row>
    <row r="438" spans="1:9" x14ac:dyDescent="0.25">
      <c r="A438">
        <v>2896.9187670000001</v>
      </c>
      <c r="B438" t="s">
        <v>26</v>
      </c>
      <c r="C438" t="s">
        <v>30</v>
      </c>
      <c r="D438" t="s">
        <v>31</v>
      </c>
      <c r="E438">
        <v>33746</v>
      </c>
      <c r="F438" t="s">
        <v>32</v>
      </c>
      <c r="G438" t="s">
        <v>79</v>
      </c>
      <c r="H438">
        <v>355.2</v>
      </c>
      <c r="I438">
        <f t="shared" si="9"/>
        <v>0</v>
      </c>
    </row>
    <row r="439" spans="1:9" x14ac:dyDescent="0.25">
      <c r="A439">
        <v>21903.913639999999</v>
      </c>
      <c r="B439" t="s">
        <v>26</v>
      </c>
      <c r="C439" t="s">
        <v>30</v>
      </c>
      <c r="D439" t="s">
        <v>31</v>
      </c>
      <c r="E439">
        <v>22254</v>
      </c>
      <c r="F439" t="s">
        <v>62</v>
      </c>
      <c r="G439" t="s">
        <v>33</v>
      </c>
      <c r="H439">
        <v>125.194389</v>
      </c>
      <c r="I439">
        <f t="shared" si="9"/>
        <v>0</v>
      </c>
    </row>
    <row r="440" spans="1:9" x14ac:dyDescent="0.25">
      <c r="A440">
        <v>9028.8214029999999</v>
      </c>
      <c r="B440" t="s">
        <v>26</v>
      </c>
      <c r="C440" t="s">
        <v>30</v>
      </c>
      <c r="D440" t="s">
        <v>57</v>
      </c>
      <c r="E440">
        <v>65974</v>
      </c>
      <c r="F440" t="s">
        <v>62</v>
      </c>
      <c r="G440" t="s">
        <v>33</v>
      </c>
      <c r="H440">
        <v>235.22097099999999</v>
      </c>
      <c r="I440">
        <f t="shared" si="9"/>
        <v>0</v>
      </c>
    </row>
    <row r="441" spans="1:9" x14ac:dyDescent="0.25">
      <c r="A441">
        <v>5303.7595339999998</v>
      </c>
      <c r="B441" t="s">
        <v>26</v>
      </c>
      <c r="C441" t="s">
        <v>44</v>
      </c>
      <c r="D441" t="s">
        <v>31</v>
      </c>
      <c r="E441">
        <v>0</v>
      </c>
      <c r="F441" t="s">
        <v>32</v>
      </c>
      <c r="G441" t="s">
        <v>45</v>
      </c>
      <c r="H441">
        <v>395.34111000000001</v>
      </c>
      <c r="I441">
        <f t="shared" si="9"/>
        <v>0</v>
      </c>
    </row>
    <row r="442" spans="1:9" x14ac:dyDescent="0.25">
      <c r="A442">
        <v>4165.3544609999999</v>
      </c>
      <c r="B442" t="s">
        <v>26</v>
      </c>
      <c r="C442" t="s">
        <v>78</v>
      </c>
      <c r="D442" t="s">
        <v>57</v>
      </c>
      <c r="E442">
        <v>17161</v>
      </c>
      <c r="F442" t="s">
        <v>32</v>
      </c>
      <c r="G442" t="s">
        <v>33</v>
      </c>
      <c r="H442">
        <v>542.4</v>
      </c>
      <c r="I442">
        <f t="shared" si="9"/>
        <v>0</v>
      </c>
    </row>
    <row r="443" spans="1:9" x14ac:dyDescent="0.25">
      <c r="A443">
        <v>5123.7681119999997</v>
      </c>
      <c r="B443" t="s">
        <v>26</v>
      </c>
      <c r="C443" t="s">
        <v>44</v>
      </c>
      <c r="D443" t="s">
        <v>57</v>
      </c>
      <c r="E443">
        <v>0</v>
      </c>
      <c r="F443" t="s">
        <v>32</v>
      </c>
      <c r="G443" t="s">
        <v>45</v>
      </c>
      <c r="H443">
        <v>772.79851099999996</v>
      </c>
      <c r="I443">
        <f t="shared" si="9"/>
        <v>0</v>
      </c>
    </row>
    <row r="444" spans="1:9" x14ac:dyDescent="0.25">
      <c r="A444">
        <v>9492.3429639999995</v>
      </c>
      <c r="B444" t="s">
        <v>26</v>
      </c>
      <c r="C444" t="s">
        <v>44</v>
      </c>
      <c r="D444" t="s">
        <v>57</v>
      </c>
      <c r="E444">
        <v>0</v>
      </c>
      <c r="F444" t="s">
        <v>32</v>
      </c>
      <c r="G444" t="s">
        <v>33</v>
      </c>
      <c r="H444">
        <v>633.6</v>
      </c>
      <c r="I444">
        <f t="shared" si="9"/>
        <v>0</v>
      </c>
    </row>
    <row r="445" spans="1:9" x14ac:dyDescent="0.25">
      <c r="A445">
        <v>8204.8631910000004</v>
      </c>
      <c r="B445" t="s">
        <v>26</v>
      </c>
      <c r="C445" t="s">
        <v>44</v>
      </c>
      <c r="D445" t="s">
        <v>31</v>
      </c>
      <c r="E445">
        <v>0</v>
      </c>
      <c r="F445" t="s">
        <v>32</v>
      </c>
      <c r="G445" t="s">
        <v>33</v>
      </c>
      <c r="H445">
        <v>350.4</v>
      </c>
      <c r="I445">
        <f t="shared" si="9"/>
        <v>0</v>
      </c>
    </row>
    <row r="446" spans="1:9" x14ac:dyDescent="0.25">
      <c r="A446">
        <v>9877.2956990000002</v>
      </c>
      <c r="B446" t="s">
        <v>26</v>
      </c>
      <c r="C446" t="s">
        <v>30</v>
      </c>
      <c r="D446" t="s">
        <v>31</v>
      </c>
      <c r="E446">
        <v>67752</v>
      </c>
      <c r="F446" t="s">
        <v>62</v>
      </c>
      <c r="G446" t="s">
        <v>45</v>
      </c>
      <c r="H446">
        <v>168.51714899999999</v>
      </c>
      <c r="I446">
        <f t="shared" si="9"/>
        <v>0</v>
      </c>
    </row>
    <row r="447" spans="1:9" x14ac:dyDescent="0.25">
      <c r="A447">
        <v>4815.009736</v>
      </c>
      <c r="B447" t="s">
        <v>26</v>
      </c>
      <c r="C447" t="s">
        <v>107</v>
      </c>
      <c r="D447" t="s">
        <v>31</v>
      </c>
      <c r="E447">
        <v>25398</v>
      </c>
      <c r="F447" t="s">
        <v>32</v>
      </c>
      <c r="G447" t="s">
        <v>79</v>
      </c>
      <c r="H447">
        <v>307.2</v>
      </c>
      <c r="I447">
        <f t="shared" si="9"/>
        <v>0</v>
      </c>
    </row>
    <row r="448" spans="1:9" x14ac:dyDescent="0.25">
      <c r="A448">
        <v>6277.0116790000002</v>
      </c>
      <c r="B448" t="s">
        <v>26</v>
      </c>
      <c r="C448" t="s">
        <v>44</v>
      </c>
      <c r="D448" t="s">
        <v>57</v>
      </c>
      <c r="E448">
        <v>0</v>
      </c>
      <c r="F448" t="s">
        <v>32</v>
      </c>
      <c r="G448" t="s">
        <v>45</v>
      </c>
      <c r="H448">
        <v>633.6</v>
      </c>
      <c r="I448">
        <f t="shared" si="9"/>
        <v>0</v>
      </c>
    </row>
    <row r="449" spans="1:9" x14ac:dyDescent="0.25">
      <c r="A449">
        <v>8260.6398090000002</v>
      </c>
      <c r="B449" t="s">
        <v>26</v>
      </c>
      <c r="C449" t="s">
        <v>30</v>
      </c>
      <c r="D449" t="s">
        <v>57</v>
      </c>
      <c r="E449">
        <v>33321</v>
      </c>
      <c r="F449" t="s">
        <v>32</v>
      </c>
      <c r="G449" t="s">
        <v>33</v>
      </c>
      <c r="H449">
        <v>504</v>
      </c>
      <c r="I449">
        <f t="shared" si="9"/>
        <v>0</v>
      </c>
    </row>
    <row r="450" spans="1:9" x14ac:dyDescent="0.25">
      <c r="A450">
        <v>2549.4500379999999</v>
      </c>
      <c r="B450" t="s">
        <v>26</v>
      </c>
      <c r="C450" t="s">
        <v>44</v>
      </c>
      <c r="D450" t="s">
        <v>57</v>
      </c>
      <c r="E450">
        <v>0</v>
      </c>
      <c r="F450" t="s">
        <v>32</v>
      </c>
      <c r="G450" t="s">
        <v>45</v>
      </c>
      <c r="H450">
        <v>845.654042</v>
      </c>
      <c r="I450">
        <f t="shared" si="9"/>
        <v>0</v>
      </c>
    </row>
    <row r="451" spans="1:9" x14ac:dyDescent="0.25">
      <c r="A451">
        <v>4502.6796560000003</v>
      </c>
      <c r="B451" t="s">
        <v>26</v>
      </c>
      <c r="C451" t="s">
        <v>30</v>
      </c>
      <c r="D451" t="s">
        <v>57</v>
      </c>
      <c r="E451">
        <v>68798</v>
      </c>
      <c r="F451" t="s">
        <v>62</v>
      </c>
      <c r="G451" t="s">
        <v>45</v>
      </c>
      <c r="H451">
        <v>92.915250999999998</v>
      </c>
      <c r="I451">
        <f t="shared" ref="I451:I514" si="10">IF(B451="No",0,1)</f>
        <v>0</v>
      </c>
    </row>
    <row r="452" spans="1:9" x14ac:dyDescent="0.25">
      <c r="A452">
        <v>3803.921781</v>
      </c>
      <c r="B452" t="s">
        <v>26</v>
      </c>
      <c r="C452" t="s">
        <v>78</v>
      </c>
      <c r="D452" t="s">
        <v>31</v>
      </c>
      <c r="E452">
        <v>20325</v>
      </c>
      <c r="F452" t="s">
        <v>32</v>
      </c>
      <c r="G452" t="s">
        <v>33</v>
      </c>
      <c r="H452">
        <v>668.29396999999994</v>
      </c>
      <c r="I452">
        <f t="shared" si="10"/>
        <v>0</v>
      </c>
    </row>
    <row r="453" spans="1:9" x14ac:dyDescent="0.25">
      <c r="A453">
        <v>8635.4035000000003</v>
      </c>
      <c r="B453" t="s">
        <v>26</v>
      </c>
      <c r="C453" t="s">
        <v>78</v>
      </c>
      <c r="D453" t="s">
        <v>57</v>
      </c>
      <c r="E453">
        <v>13129</v>
      </c>
      <c r="F453" t="s">
        <v>32</v>
      </c>
      <c r="G453" t="s">
        <v>33</v>
      </c>
      <c r="H453">
        <v>700.90163199999995</v>
      </c>
      <c r="I453">
        <f t="shared" si="10"/>
        <v>0</v>
      </c>
    </row>
    <row r="454" spans="1:9" x14ac:dyDescent="0.25">
      <c r="A454">
        <v>5510.5589639999998</v>
      </c>
      <c r="B454" t="s">
        <v>26</v>
      </c>
      <c r="C454" t="s">
        <v>44</v>
      </c>
      <c r="D454" t="s">
        <v>31</v>
      </c>
      <c r="E454">
        <v>0</v>
      </c>
      <c r="F454" t="s">
        <v>32</v>
      </c>
      <c r="G454" t="s">
        <v>45</v>
      </c>
      <c r="H454">
        <v>525.6</v>
      </c>
      <c r="I454">
        <f t="shared" si="10"/>
        <v>0</v>
      </c>
    </row>
    <row r="455" spans="1:9" x14ac:dyDescent="0.25">
      <c r="A455">
        <v>3585.8841229999998</v>
      </c>
      <c r="B455" t="s">
        <v>26</v>
      </c>
      <c r="C455" t="s">
        <v>30</v>
      </c>
      <c r="D455" t="s">
        <v>57</v>
      </c>
      <c r="E455">
        <v>49080</v>
      </c>
      <c r="F455" t="s">
        <v>62</v>
      </c>
      <c r="G455" t="s">
        <v>45</v>
      </c>
      <c r="H455">
        <v>25.298999999999999</v>
      </c>
      <c r="I455">
        <f t="shared" si="10"/>
        <v>0</v>
      </c>
    </row>
    <row r="456" spans="1:9" x14ac:dyDescent="0.25">
      <c r="A456">
        <v>4889.2527799999998</v>
      </c>
      <c r="B456" t="s">
        <v>26</v>
      </c>
      <c r="C456" t="s">
        <v>30</v>
      </c>
      <c r="D456" t="s">
        <v>57</v>
      </c>
      <c r="E456">
        <v>42536</v>
      </c>
      <c r="F456" t="s">
        <v>32</v>
      </c>
      <c r="G456" t="s">
        <v>79</v>
      </c>
      <c r="H456">
        <v>375.33009700000002</v>
      </c>
      <c r="I456">
        <f t="shared" si="10"/>
        <v>0</v>
      </c>
    </row>
    <row r="457" spans="1:9" x14ac:dyDescent="0.25">
      <c r="A457">
        <v>2756.9416609999998</v>
      </c>
      <c r="B457" t="s">
        <v>26</v>
      </c>
      <c r="C457" t="s">
        <v>78</v>
      </c>
      <c r="D457" t="s">
        <v>57</v>
      </c>
      <c r="E457">
        <v>29926</v>
      </c>
      <c r="F457" t="s">
        <v>32</v>
      </c>
      <c r="G457" t="s">
        <v>79</v>
      </c>
      <c r="H457">
        <v>418.23366700000003</v>
      </c>
      <c r="I457">
        <f t="shared" si="10"/>
        <v>0</v>
      </c>
    </row>
    <row r="458" spans="1:9" x14ac:dyDescent="0.25">
      <c r="A458">
        <v>3289.5473980000002</v>
      </c>
      <c r="B458" t="s">
        <v>26</v>
      </c>
      <c r="C458" t="s">
        <v>44</v>
      </c>
      <c r="D458" t="s">
        <v>57</v>
      </c>
      <c r="E458">
        <v>0</v>
      </c>
      <c r="F458" t="s">
        <v>75</v>
      </c>
      <c r="G458" t="s">
        <v>33</v>
      </c>
      <c r="H458">
        <v>398.240791</v>
      </c>
      <c r="I458">
        <f t="shared" si="10"/>
        <v>0</v>
      </c>
    </row>
    <row r="459" spans="1:9" x14ac:dyDescent="0.25">
      <c r="A459">
        <v>10937.1785</v>
      </c>
      <c r="B459" t="s">
        <v>26</v>
      </c>
      <c r="C459" t="s">
        <v>30</v>
      </c>
      <c r="D459" t="s">
        <v>31</v>
      </c>
      <c r="E459">
        <v>21450</v>
      </c>
      <c r="F459" t="s">
        <v>32</v>
      </c>
      <c r="G459" t="s">
        <v>33</v>
      </c>
      <c r="H459">
        <v>938.51342499999998</v>
      </c>
      <c r="I459">
        <f t="shared" si="10"/>
        <v>0</v>
      </c>
    </row>
    <row r="460" spans="1:9" x14ac:dyDescent="0.25">
      <c r="A460">
        <v>7375.567916</v>
      </c>
      <c r="B460" t="s">
        <v>26</v>
      </c>
      <c r="C460" t="s">
        <v>30</v>
      </c>
      <c r="D460" t="s">
        <v>57</v>
      </c>
      <c r="E460">
        <v>33345</v>
      </c>
      <c r="F460" t="s">
        <v>32</v>
      </c>
      <c r="G460" t="s">
        <v>45</v>
      </c>
      <c r="H460">
        <v>338.61986899999999</v>
      </c>
      <c r="I460">
        <f t="shared" si="10"/>
        <v>0</v>
      </c>
    </row>
    <row r="461" spans="1:9" x14ac:dyDescent="0.25">
      <c r="A461">
        <v>10110.778179999999</v>
      </c>
      <c r="B461" t="s">
        <v>26</v>
      </c>
      <c r="C461" t="s">
        <v>78</v>
      </c>
      <c r="D461" t="s">
        <v>31</v>
      </c>
      <c r="E461">
        <v>15752</v>
      </c>
      <c r="F461" t="s">
        <v>75</v>
      </c>
      <c r="G461" t="s">
        <v>33</v>
      </c>
      <c r="H461">
        <v>339.34453100000002</v>
      </c>
      <c r="I461">
        <f t="shared" si="10"/>
        <v>0</v>
      </c>
    </row>
    <row r="462" spans="1:9" x14ac:dyDescent="0.25">
      <c r="A462">
        <v>5119.4142929999998</v>
      </c>
      <c r="B462" t="s">
        <v>26</v>
      </c>
      <c r="C462" t="s">
        <v>30</v>
      </c>
      <c r="D462" t="s">
        <v>31</v>
      </c>
      <c r="E462">
        <v>40169</v>
      </c>
      <c r="F462" t="s">
        <v>75</v>
      </c>
      <c r="G462" t="s">
        <v>79</v>
      </c>
      <c r="H462">
        <v>302.81883299999998</v>
      </c>
      <c r="I462">
        <f t="shared" si="10"/>
        <v>0</v>
      </c>
    </row>
    <row r="463" spans="1:9" x14ac:dyDescent="0.25">
      <c r="A463">
        <v>8533.8320129999993</v>
      </c>
      <c r="B463" t="s">
        <v>26</v>
      </c>
      <c r="C463" t="s">
        <v>107</v>
      </c>
      <c r="D463" t="s">
        <v>31</v>
      </c>
      <c r="E463">
        <v>26049</v>
      </c>
      <c r="F463" t="s">
        <v>32</v>
      </c>
      <c r="G463" t="s">
        <v>33</v>
      </c>
      <c r="H463">
        <v>619.165344</v>
      </c>
      <c r="I463">
        <f t="shared" si="10"/>
        <v>0</v>
      </c>
    </row>
    <row r="464" spans="1:9" x14ac:dyDescent="0.25">
      <c r="A464">
        <v>2224.768</v>
      </c>
      <c r="B464" t="s">
        <v>26</v>
      </c>
      <c r="C464" t="s">
        <v>44</v>
      </c>
      <c r="D464" t="s">
        <v>57</v>
      </c>
      <c r="E464">
        <v>0</v>
      </c>
      <c r="F464" t="s">
        <v>32</v>
      </c>
      <c r="G464" t="s">
        <v>45</v>
      </c>
      <c r="H464">
        <v>326.39999999999998</v>
      </c>
      <c r="I464">
        <f t="shared" si="10"/>
        <v>0</v>
      </c>
    </row>
    <row r="465" spans="1:9" x14ac:dyDescent="0.25">
      <c r="A465">
        <v>8042.8037839999997</v>
      </c>
      <c r="B465" t="s">
        <v>26</v>
      </c>
      <c r="C465" t="s">
        <v>30</v>
      </c>
      <c r="D465" t="s">
        <v>57</v>
      </c>
      <c r="E465">
        <v>55411</v>
      </c>
      <c r="F465" t="s">
        <v>75</v>
      </c>
      <c r="G465" t="s">
        <v>33</v>
      </c>
      <c r="H465">
        <v>259.561195</v>
      </c>
      <c r="I465">
        <f t="shared" si="10"/>
        <v>0</v>
      </c>
    </row>
    <row r="466" spans="1:9" x14ac:dyDescent="0.25">
      <c r="A466">
        <v>2554.4371379999998</v>
      </c>
      <c r="B466" t="s">
        <v>26</v>
      </c>
      <c r="C466" t="s">
        <v>78</v>
      </c>
      <c r="D466" t="s">
        <v>57</v>
      </c>
      <c r="E466">
        <v>12459</v>
      </c>
      <c r="F466" t="s">
        <v>32</v>
      </c>
      <c r="G466" t="s">
        <v>33</v>
      </c>
      <c r="H466">
        <v>336</v>
      </c>
      <c r="I466">
        <f t="shared" si="10"/>
        <v>0</v>
      </c>
    </row>
    <row r="467" spans="1:9" x14ac:dyDescent="0.25">
      <c r="A467">
        <v>18073.939989999999</v>
      </c>
      <c r="B467" t="s">
        <v>26</v>
      </c>
      <c r="C467" t="s">
        <v>30</v>
      </c>
      <c r="D467" t="s">
        <v>57</v>
      </c>
      <c r="E467">
        <v>64620</v>
      </c>
      <c r="F467" t="s">
        <v>32</v>
      </c>
      <c r="G467" t="s">
        <v>33</v>
      </c>
      <c r="H467">
        <v>364.8</v>
      </c>
      <c r="I467">
        <f t="shared" si="10"/>
        <v>0</v>
      </c>
    </row>
    <row r="468" spans="1:9" x14ac:dyDescent="0.25">
      <c r="A468">
        <v>2430.506586</v>
      </c>
      <c r="B468" t="s">
        <v>26</v>
      </c>
      <c r="C468" t="s">
        <v>30</v>
      </c>
      <c r="D468" t="s">
        <v>57</v>
      </c>
      <c r="E468">
        <v>83140</v>
      </c>
      <c r="F468" t="s">
        <v>75</v>
      </c>
      <c r="G468" t="s">
        <v>33</v>
      </c>
      <c r="H468">
        <v>179.161843</v>
      </c>
      <c r="I468">
        <f t="shared" si="10"/>
        <v>0</v>
      </c>
    </row>
    <row r="469" spans="1:9" x14ac:dyDescent="0.25">
      <c r="A469">
        <v>3167.6584419999999</v>
      </c>
      <c r="B469" t="s">
        <v>26</v>
      </c>
      <c r="C469" t="s">
        <v>44</v>
      </c>
      <c r="D469" t="s">
        <v>31</v>
      </c>
      <c r="E469">
        <v>0</v>
      </c>
      <c r="F469" t="s">
        <v>32</v>
      </c>
      <c r="G469" t="s">
        <v>45</v>
      </c>
      <c r="H469">
        <v>662.4</v>
      </c>
      <c r="I469">
        <f t="shared" si="10"/>
        <v>0</v>
      </c>
    </row>
    <row r="470" spans="1:9" x14ac:dyDescent="0.25">
      <c r="A470">
        <v>5465.603983</v>
      </c>
      <c r="B470" t="s">
        <v>26</v>
      </c>
      <c r="C470" t="s">
        <v>30</v>
      </c>
      <c r="D470" t="s">
        <v>31</v>
      </c>
      <c r="E470">
        <v>54422</v>
      </c>
      <c r="F470" t="s">
        <v>62</v>
      </c>
      <c r="G470" t="s">
        <v>33</v>
      </c>
      <c r="H470">
        <v>75.501852</v>
      </c>
      <c r="I470">
        <f t="shared" si="10"/>
        <v>0</v>
      </c>
    </row>
    <row r="471" spans="1:9" x14ac:dyDescent="0.25">
      <c r="A471">
        <v>10357.514219999999</v>
      </c>
      <c r="B471" t="s">
        <v>26</v>
      </c>
      <c r="C471" t="s">
        <v>30</v>
      </c>
      <c r="D471" t="s">
        <v>57</v>
      </c>
      <c r="E471">
        <v>68309</v>
      </c>
      <c r="F471" t="s">
        <v>62</v>
      </c>
      <c r="G471" t="s">
        <v>79</v>
      </c>
      <c r="H471">
        <v>306.98359599999998</v>
      </c>
      <c r="I471">
        <f t="shared" si="10"/>
        <v>0</v>
      </c>
    </row>
    <row r="472" spans="1:9" x14ac:dyDescent="0.25">
      <c r="A472">
        <v>2537.8138779999999</v>
      </c>
      <c r="B472" t="s">
        <v>26</v>
      </c>
      <c r="C472" t="s">
        <v>30</v>
      </c>
      <c r="D472" t="s">
        <v>57</v>
      </c>
      <c r="E472">
        <v>56621</v>
      </c>
      <c r="F472" t="s">
        <v>62</v>
      </c>
      <c r="G472" t="s">
        <v>33</v>
      </c>
      <c r="H472">
        <v>84.026848000000001</v>
      </c>
      <c r="I472">
        <f t="shared" si="10"/>
        <v>0</v>
      </c>
    </row>
    <row r="473" spans="1:9" x14ac:dyDescent="0.25">
      <c r="A473">
        <v>2821.9472190000001</v>
      </c>
      <c r="B473" t="s">
        <v>26</v>
      </c>
      <c r="C473" t="s">
        <v>30</v>
      </c>
      <c r="D473" t="s">
        <v>31</v>
      </c>
      <c r="E473">
        <v>38977</v>
      </c>
      <c r="F473" t="s">
        <v>62</v>
      </c>
      <c r="G473" t="s">
        <v>33</v>
      </c>
      <c r="H473">
        <v>139.489926</v>
      </c>
      <c r="I473">
        <f t="shared" si="10"/>
        <v>0</v>
      </c>
    </row>
    <row r="474" spans="1:9" x14ac:dyDescent="0.25">
      <c r="A474">
        <v>7757.128146</v>
      </c>
      <c r="B474" t="s">
        <v>26</v>
      </c>
      <c r="C474" t="s">
        <v>44</v>
      </c>
      <c r="D474" t="s">
        <v>57</v>
      </c>
      <c r="E474">
        <v>0</v>
      </c>
      <c r="F474" t="s">
        <v>32</v>
      </c>
      <c r="G474" t="s">
        <v>79</v>
      </c>
      <c r="H474">
        <v>607.44590000000005</v>
      </c>
      <c r="I474">
        <f t="shared" si="10"/>
        <v>0</v>
      </c>
    </row>
    <row r="475" spans="1:9" x14ac:dyDescent="0.25">
      <c r="A475">
        <v>4079.1326669999999</v>
      </c>
      <c r="B475" t="s">
        <v>26</v>
      </c>
      <c r="C475" t="s">
        <v>44</v>
      </c>
      <c r="D475" t="s">
        <v>57</v>
      </c>
      <c r="E475">
        <v>0</v>
      </c>
      <c r="F475" t="s">
        <v>32</v>
      </c>
      <c r="G475" t="s">
        <v>33</v>
      </c>
      <c r="H475">
        <v>631.12437199999999</v>
      </c>
      <c r="I475">
        <f t="shared" si="10"/>
        <v>0</v>
      </c>
    </row>
    <row r="476" spans="1:9" x14ac:dyDescent="0.25">
      <c r="A476">
        <v>5955.5445520000003</v>
      </c>
      <c r="B476" t="s">
        <v>26</v>
      </c>
      <c r="C476" t="s">
        <v>44</v>
      </c>
      <c r="D476" t="s">
        <v>31</v>
      </c>
      <c r="E476">
        <v>0</v>
      </c>
      <c r="F476" t="s">
        <v>32</v>
      </c>
      <c r="G476" t="s">
        <v>45</v>
      </c>
      <c r="H476">
        <v>628.02349400000003</v>
      </c>
      <c r="I476">
        <f t="shared" si="10"/>
        <v>0</v>
      </c>
    </row>
    <row r="477" spans="1:9" x14ac:dyDescent="0.25">
      <c r="A477">
        <v>14158.61364</v>
      </c>
      <c r="B477" t="s">
        <v>26</v>
      </c>
      <c r="C477" t="s">
        <v>30</v>
      </c>
      <c r="D477" t="s">
        <v>31</v>
      </c>
      <c r="E477">
        <v>83235</v>
      </c>
      <c r="F477" t="s">
        <v>32</v>
      </c>
      <c r="G477" t="s">
        <v>33</v>
      </c>
      <c r="H477">
        <v>336</v>
      </c>
      <c r="I477">
        <f t="shared" si="10"/>
        <v>0</v>
      </c>
    </row>
    <row r="478" spans="1:9" x14ac:dyDescent="0.25">
      <c r="A478">
        <v>8487.2380319999993</v>
      </c>
      <c r="B478" t="s">
        <v>26</v>
      </c>
      <c r="C478" t="s">
        <v>44</v>
      </c>
      <c r="D478" t="s">
        <v>57</v>
      </c>
      <c r="E478">
        <v>0</v>
      </c>
      <c r="F478" t="s">
        <v>32</v>
      </c>
      <c r="G478" t="s">
        <v>33</v>
      </c>
      <c r="H478">
        <v>426.655599</v>
      </c>
      <c r="I478">
        <f t="shared" si="10"/>
        <v>0</v>
      </c>
    </row>
    <row r="479" spans="1:9" x14ac:dyDescent="0.25">
      <c r="A479">
        <v>6285.4768679999997</v>
      </c>
      <c r="B479" t="s">
        <v>26</v>
      </c>
      <c r="C479" t="s">
        <v>30</v>
      </c>
      <c r="D479" t="s">
        <v>57</v>
      </c>
      <c r="E479">
        <v>32390</v>
      </c>
      <c r="F479" t="s">
        <v>62</v>
      </c>
      <c r="G479" t="s">
        <v>33</v>
      </c>
      <c r="H479">
        <v>91.417923000000002</v>
      </c>
      <c r="I479">
        <f t="shared" si="10"/>
        <v>0</v>
      </c>
    </row>
    <row r="480" spans="1:9" x14ac:dyDescent="0.25">
      <c r="A480">
        <v>11473.48149</v>
      </c>
      <c r="B480" t="s">
        <v>26</v>
      </c>
      <c r="C480" t="s">
        <v>30</v>
      </c>
      <c r="D480" t="s">
        <v>31</v>
      </c>
      <c r="E480">
        <v>66538</v>
      </c>
      <c r="F480" t="s">
        <v>75</v>
      </c>
      <c r="G480" t="s">
        <v>33</v>
      </c>
      <c r="H480">
        <v>317.84481199999999</v>
      </c>
      <c r="I480">
        <f t="shared" si="10"/>
        <v>0</v>
      </c>
    </row>
    <row r="481" spans="1:9" x14ac:dyDescent="0.25">
      <c r="A481">
        <v>2310.882998</v>
      </c>
      <c r="B481" t="s">
        <v>26</v>
      </c>
      <c r="C481" t="s">
        <v>44</v>
      </c>
      <c r="D481" t="s">
        <v>31</v>
      </c>
      <c r="E481">
        <v>0</v>
      </c>
      <c r="F481" t="s">
        <v>32</v>
      </c>
      <c r="G481" t="s">
        <v>45</v>
      </c>
      <c r="H481">
        <v>460.8</v>
      </c>
      <c r="I481">
        <f t="shared" si="10"/>
        <v>0</v>
      </c>
    </row>
    <row r="482" spans="1:9" x14ac:dyDescent="0.25">
      <c r="A482">
        <v>23594.680199999999</v>
      </c>
      <c r="B482" t="s">
        <v>66</v>
      </c>
      <c r="C482" t="s">
        <v>30</v>
      </c>
      <c r="D482" t="s">
        <v>57</v>
      </c>
      <c r="E482">
        <v>76358</v>
      </c>
      <c r="F482" t="s">
        <v>62</v>
      </c>
      <c r="G482" t="s">
        <v>33</v>
      </c>
      <c r="H482">
        <v>86.461582000000007</v>
      </c>
      <c r="I482">
        <f t="shared" si="10"/>
        <v>1</v>
      </c>
    </row>
    <row r="483" spans="1:9" x14ac:dyDescent="0.25">
      <c r="A483">
        <v>2514.5919600000002</v>
      </c>
      <c r="B483" t="s">
        <v>66</v>
      </c>
      <c r="C483" t="s">
        <v>30</v>
      </c>
      <c r="D483" t="s">
        <v>31</v>
      </c>
      <c r="E483">
        <v>43860</v>
      </c>
      <c r="F483" t="s">
        <v>62</v>
      </c>
      <c r="G483" t="s">
        <v>45</v>
      </c>
      <c r="H483">
        <v>156.12491399999999</v>
      </c>
      <c r="I483">
        <f t="shared" si="10"/>
        <v>1</v>
      </c>
    </row>
    <row r="484" spans="1:9" x14ac:dyDescent="0.25">
      <c r="A484">
        <v>5380.8986359999999</v>
      </c>
      <c r="B484" t="s">
        <v>66</v>
      </c>
      <c r="C484" t="s">
        <v>30</v>
      </c>
      <c r="D484" t="s">
        <v>31</v>
      </c>
      <c r="E484">
        <v>55350</v>
      </c>
      <c r="F484" t="s">
        <v>32</v>
      </c>
      <c r="G484" t="s">
        <v>33</v>
      </c>
      <c r="H484">
        <v>321.60000000000002</v>
      </c>
      <c r="I484">
        <f t="shared" si="10"/>
        <v>1</v>
      </c>
    </row>
    <row r="485" spans="1:9" x14ac:dyDescent="0.25">
      <c r="A485">
        <v>4770.5509110000003</v>
      </c>
      <c r="B485" t="s">
        <v>66</v>
      </c>
      <c r="C485" t="s">
        <v>78</v>
      </c>
      <c r="D485" t="s">
        <v>31</v>
      </c>
      <c r="E485">
        <v>12964</v>
      </c>
      <c r="F485" t="s">
        <v>32</v>
      </c>
      <c r="G485" t="s">
        <v>45</v>
      </c>
      <c r="H485">
        <v>362.77454499999999</v>
      </c>
      <c r="I485">
        <f t="shared" si="10"/>
        <v>1</v>
      </c>
    </row>
    <row r="486" spans="1:9" x14ac:dyDescent="0.25">
      <c r="A486">
        <v>6756.6514040000002</v>
      </c>
      <c r="B486" t="s">
        <v>26</v>
      </c>
      <c r="C486" t="s">
        <v>30</v>
      </c>
      <c r="D486" t="s">
        <v>31</v>
      </c>
      <c r="E486">
        <v>33288</v>
      </c>
      <c r="F486" t="s">
        <v>75</v>
      </c>
      <c r="G486" t="s">
        <v>33</v>
      </c>
      <c r="H486">
        <v>221.85618400000001</v>
      </c>
      <c r="I486">
        <f t="shared" si="10"/>
        <v>0</v>
      </c>
    </row>
    <row r="487" spans="1:9" x14ac:dyDescent="0.25">
      <c r="A487">
        <v>5936.0117730000002</v>
      </c>
      <c r="B487" t="s">
        <v>26</v>
      </c>
      <c r="C487" t="s">
        <v>44</v>
      </c>
      <c r="D487" t="s">
        <v>31</v>
      </c>
      <c r="E487">
        <v>0</v>
      </c>
      <c r="F487" t="s">
        <v>32</v>
      </c>
      <c r="G487" t="s">
        <v>45</v>
      </c>
      <c r="H487">
        <v>980.16908100000001</v>
      </c>
      <c r="I487">
        <f t="shared" si="10"/>
        <v>0</v>
      </c>
    </row>
    <row r="488" spans="1:9" x14ac:dyDescent="0.25">
      <c r="A488">
        <v>3570.7605090000002</v>
      </c>
      <c r="B488" t="s">
        <v>26</v>
      </c>
      <c r="C488" t="s">
        <v>30</v>
      </c>
      <c r="D488" t="s">
        <v>31</v>
      </c>
      <c r="E488">
        <v>56168</v>
      </c>
      <c r="F488" t="s">
        <v>32</v>
      </c>
      <c r="G488" t="s">
        <v>33</v>
      </c>
      <c r="H488">
        <v>614.67590600000005</v>
      </c>
      <c r="I488">
        <f t="shared" si="10"/>
        <v>0</v>
      </c>
    </row>
    <row r="489" spans="1:9" x14ac:dyDescent="0.25">
      <c r="A489">
        <v>6019.9604689999996</v>
      </c>
      <c r="B489" t="s">
        <v>26</v>
      </c>
      <c r="C489" t="s">
        <v>44</v>
      </c>
      <c r="D489" t="s">
        <v>57</v>
      </c>
      <c r="E489">
        <v>0</v>
      </c>
      <c r="F489" t="s">
        <v>32</v>
      </c>
      <c r="G489" t="s">
        <v>45</v>
      </c>
      <c r="H489">
        <v>662.4</v>
      </c>
      <c r="I489">
        <f t="shared" si="10"/>
        <v>0</v>
      </c>
    </row>
    <row r="490" spans="1:9" x14ac:dyDescent="0.25">
      <c r="A490">
        <v>5426.863953</v>
      </c>
      <c r="B490" t="s">
        <v>26</v>
      </c>
      <c r="C490" t="s">
        <v>30</v>
      </c>
      <c r="D490" t="s">
        <v>57</v>
      </c>
      <c r="E490">
        <v>23105</v>
      </c>
      <c r="F490" t="s">
        <v>32</v>
      </c>
      <c r="G490" t="s">
        <v>33</v>
      </c>
      <c r="H490">
        <v>331.2</v>
      </c>
      <c r="I490">
        <f t="shared" si="10"/>
        <v>0</v>
      </c>
    </row>
    <row r="491" spans="1:9" x14ac:dyDescent="0.25">
      <c r="A491">
        <v>2730.3138039999999</v>
      </c>
      <c r="B491" t="s">
        <v>26</v>
      </c>
      <c r="C491" t="s">
        <v>30</v>
      </c>
      <c r="D491" t="s">
        <v>31</v>
      </c>
      <c r="E491">
        <v>36218</v>
      </c>
      <c r="F491" t="s">
        <v>62</v>
      </c>
      <c r="G491" t="s">
        <v>33</v>
      </c>
      <c r="H491">
        <v>145.25216800000001</v>
      </c>
      <c r="I491">
        <f t="shared" si="10"/>
        <v>0</v>
      </c>
    </row>
    <row r="492" spans="1:9" x14ac:dyDescent="0.25">
      <c r="A492">
        <v>4982.6813739999998</v>
      </c>
      <c r="B492" t="s">
        <v>26</v>
      </c>
      <c r="C492" t="s">
        <v>30</v>
      </c>
      <c r="D492" t="s">
        <v>31</v>
      </c>
      <c r="E492">
        <v>52275</v>
      </c>
      <c r="F492" t="s">
        <v>32</v>
      </c>
      <c r="G492" t="s">
        <v>33</v>
      </c>
      <c r="H492">
        <v>374.24078300000002</v>
      </c>
      <c r="I492">
        <f t="shared" si="10"/>
        <v>0</v>
      </c>
    </row>
    <row r="493" spans="1:9" x14ac:dyDescent="0.25">
      <c r="A493">
        <v>8769.2667560000009</v>
      </c>
      <c r="B493" t="s">
        <v>26</v>
      </c>
      <c r="C493" t="s">
        <v>30</v>
      </c>
      <c r="D493" t="s">
        <v>31</v>
      </c>
      <c r="E493">
        <v>49665</v>
      </c>
      <c r="F493" t="s">
        <v>32</v>
      </c>
      <c r="G493" t="s">
        <v>45</v>
      </c>
      <c r="H493">
        <v>355.2</v>
      </c>
      <c r="I493">
        <f t="shared" si="10"/>
        <v>0</v>
      </c>
    </row>
    <row r="494" spans="1:9" x14ac:dyDescent="0.25">
      <c r="A494">
        <v>4220.6135340000001</v>
      </c>
      <c r="B494" t="s">
        <v>26</v>
      </c>
      <c r="C494" t="s">
        <v>30</v>
      </c>
      <c r="D494" t="s">
        <v>57</v>
      </c>
      <c r="E494">
        <v>32471</v>
      </c>
      <c r="F494" t="s">
        <v>32</v>
      </c>
      <c r="G494" t="s">
        <v>45</v>
      </c>
      <c r="H494">
        <v>528</v>
      </c>
      <c r="I494">
        <f t="shared" si="10"/>
        <v>0</v>
      </c>
    </row>
    <row r="495" spans="1:9" x14ac:dyDescent="0.25">
      <c r="A495">
        <v>11537.505069999999</v>
      </c>
      <c r="B495" t="s">
        <v>26</v>
      </c>
      <c r="C495" t="s">
        <v>44</v>
      </c>
      <c r="D495" t="s">
        <v>57</v>
      </c>
      <c r="E495">
        <v>0</v>
      </c>
      <c r="F495" t="s">
        <v>32</v>
      </c>
      <c r="G495" t="s">
        <v>45</v>
      </c>
      <c r="H495">
        <v>619.20000000000005</v>
      </c>
      <c r="I495">
        <f t="shared" si="10"/>
        <v>0</v>
      </c>
    </row>
    <row r="496" spans="1:9" x14ac:dyDescent="0.25">
      <c r="A496">
        <v>5887.1820429999998</v>
      </c>
      <c r="B496" t="s">
        <v>26</v>
      </c>
      <c r="C496" t="s">
        <v>30</v>
      </c>
      <c r="D496" t="s">
        <v>31</v>
      </c>
      <c r="E496">
        <v>62773</v>
      </c>
      <c r="F496" t="s">
        <v>62</v>
      </c>
      <c r="G496" t="s">
        <v>33</v>
      </c>
      <c r="H496">
        <v>80.669257000000002</v>
      </c>
      <c r="I496">
        <f t="shared" si="10"/>
        <v>0</v>
      </c>
    </row>
    <row r="497" spans="1:9" x14ac:dyDescent="0.25">
      <c r="A497">
        <v>4700.5837709999996</v>
      </c>
      <c r="B497" t="s">
        <v>26</v>
      </c>
      <c r="C497" t="s">
        <v>30</v>
      </c>
      <c r="D497" t="s">
        <v>31</v>
      </c>
      <c r="E497">
        <v>76694</v>
      </c>
      <c r="F497" t="s">
        <v>32</v>
      </c>
      <c r="G497" t="s">
        <v>33</v>
      </c>
      <c r="H497">
        <v>561.6</v>
      </c>
      <c r="I497">
        <f t="shared" si="10"/>
        <v>0</v>
      </c>
    </row>
    <row r="498" spans="1:9" x14ac:dyDescent="0.25">
      <c r="A498">
        <v>10963.95723</v>
      </c>
      <c r="B498" t="s">
        <v>66</v>
      </c>
      <c r="C498" t="s">
        <v>30</v>
      </c>
      <c r="D498" t="s">
        <v>57</v>
      </c>
      <c r="E498">
        <v>55687</v>
      </c>
      <c r="F498" t="s">
        <v>32</v>
      </c>
      <c r="G498" t="s">
        <v>79</v>
      </c>
      <c r="H498">
        <v>1324.8</v>
      </c>
      <c r="I498">
        <f t="shared" si="10"/>
        <v>1</v>
      </c>
    </row>
    <row r="499" spans="1:9" x14ac:dyDescent="0.25">
      <c r="A499">
        <v>2523.171245</v>
      </c>
      <c r="B499" t="s">
        <v>26</v>
      </c>
      <c r="C499" t="s">
        <v>44</v>
      </c>
      <c r="D499" t="s">
        <v>31</v>
      </c>
      <c r="E499">
        <v>0</v>
      </c>
      <c r="F499" t="s">
        <v>32</v>
      </c>
      <c r="G499" t="s">
        <v>45</v>
      </c>
      <c r="H499">
        <v>504</v>
      </c>
      <c r="I499">
        <f t="shared" si="10"/>
        <v>0</v>
      </c>
    </row>
    <row r="500" spans="1:9" x14ac:dyDescent="0.25">
      <c r="A500">
        <v>3757.8047160000001</v>
      </c>
      <c r="B500" t="s">
        <v>26</v>
      </c>
      <c r="C500" t="s">
        <v>30</v>
      </c>
      <c r="D500" t="s">
        <v>57</v>
      </c>
      <c r="E500">
        <v>36633</v>
      </c>
      <c r="F500" t="s">
        <v>32</v>
      </c>
      <c r="G500" t="s">
        <v>45</v>
      </c>
      <c r="H500">
        <v>460.8</v>
      </c>
      <c r="I500">
        <f t="shared" si="10"/>
        <v>0</v>
      </c>
    </row>
    <row r="501" spans="1:9" x14ac:dyDescent="0.25">
      <c r="A501">
        <v>12941.73353</v>
      </c>
      <c r="B501" t="s">
        <v>26</v>
      </c>
      <c r="C501" t="s">
        <v>30</v>
      </c>
      <c r="D501" t="s">
        <v>57</v>
      </c>
      <c r="E501">
        <v>77060</v>
      </c>
      <c r="F501" t="s">
        <v>75</v>
      </c>
      <c r="G501" t="s">
        <v>33</v>
      </c>
      <c r="H501">
        <v>468.56613299999998</v>
      </c>
      <c r="I501">
        <f t="shared" si="10"/>
        <v>0</v>
      </c>
    </row>
    <row r="502" spans="1:9" x14ac:dyDescent="0.25">
      <c r="A502">
        <v>3764.4650740000002</v>
      </c>
      <c r="B502" t="s">
        <v>26</v>
      </c>
      <c r="C502" t="s">
        <v>30</v>
      </c>
      <c r="D502" t="s">
        <v>31</v>
      </c>
      <c r="E502">
        <v>92600</v>
      </c>
      <c r="F502" t="s">
        <v>32</v>
      </c>
      <c r="G502" t="s">
        <v>45</v>
      </c>
      <c r="H502">
        <v>842.43785000000003</v>
      </c>
      <c r="I502">
        <f t="shared" si="10"/>
        <v>0</v>
      </c>
    </row>
    <row r="503" spans="1:9" x14ac:dyDescent="0.25">
      <c r="A503">
        <v>6889.5570280000002</v>
      </c>
      <c r="B503" t="s">
        <v>26</v>
      </c>
      <c r="C503" t="s">
        <v>44</v>
      </c>
      <c r="D503" t="s">
        <v>57</v>
      </c>
      <c r="E503">
        <v>0</v>
      </c>
      <c r="F503" t="s">
        <v>32</v>
      </c>
      <c r="G503" t="s">
        <v>45</v>
      </c>
      <c r="H503">
        <v>475.2</v>
      </c>
      <c r="I503">
        <f t="shared" si="10"/>
        <v>0</v>
      </c>
    </row>
    <row r="504" spans="1:9" x14ac:dyDescent="0.25">
      <c r="A504">
        <v>3623.4541979999999</v>
      </c>
      <c r="B504" t="s">
        <v>26</v>
      </c>
      <c r="C504" t="s">
        <v>44</v>
      </c>
      <c r="D504" t="s">
        <v>57</v>
      </c>
      <c r="E504">
        <v>0</v>
      </c>
      <c r="F504" t="s">
        <v>32</v>
      </c>
      <c r="G504" t="s">
        <v>45</v>
      </c>
      <c r="H504">
        <v>1171.9311700000001</v>
      </c>
      <c r="I504">
        <f t="shared" si="10"/>
        <v>0</v>
      </c>
    </row>
    <row r="505" spans="1:9" x14ac:dyDescent="0.25">
      <c r="A505">
        <v>7582.1138419999997</v>
      </c>
      <c r="B505" t="s">
        <v>66</v>
      </c>
      <c r="C505" t="s">
        <v>30</v>
      </c>
      <c r="D505" t="s">
        <v>57</v>
      </c>
      <c r="E505">
        <v>64801</v>
      </c>
      <c r="F505" t="s">
        <v>75</v>
      </c>
      <c r="G505" t="s">
        <v>33</v>
      </c>
      <c r="H505">
        <v>268.47180200000003</v>
      </c>
      <c r="I505">
        <f t="shared" si="10"/>
        <v>1</v>
      </c>
    </row>
    <row r="506" spans="1:9" x14ac:dyDescent="0.25">
      <c r="A506">
        <v>8277.7455800000007</v>
      </c>
      <c r="B506" t="s">
        <v>26</v>
      </c>
      <c r="C506" t="s">
        <v>30</v>
      </c>
      <c r="D506" t="s">
        <v>31</v>
      </c>
      <c r="E506">
        <v>45257</v>
      </c>
      <c r="F506" t="s">
        <v>32</v>
      </c>
      <c r="G506" t="s">
        <v>33</v>
      </c>
      <c r="H506">
        <v>494.4</v>
      </c>
      <c r="I506">
        <f t="shared" si="10"/>
        <v>0</v>
      </c>
    </row>
    <row r="507" spans="1:9" x14ac:dyDescent="0.25">
      <c r="A507">
        <v>2576.4555970000001</v>
      </c>
      <c r="B507" t="s">
        <v>26</v>
      </c>
      <c r="C507" t="s">
        <v>78</v>
      </c>
      <c r="D507" t="s">
        <v>57</v>
      </c>
      <c r="E507">
        <v>26854</v>
      </c>
      <c r="F507" t="s">
        <v>32</v>
      </c>
      <c r="G507" t="s">
        <v>33</v>
      </c>
      <c r="H507">
        <v>475.2</v>
      </c>
      <c r="I507">
        <f t="shared" si="10"/>
        <v>0</v>
      </c>
    </row>
    <row r="508" spans="1:9" x14ac:dyDescent="0.25">
      <c r="A508">
        <v>8205.3879359999992</v>
      </c>
      <c r="B508" t="s">
        <v>26</v>
      </c>
      <c r="C508" t="s">
        <v>30</v>
      </c>
      <c r="D508" t="s">
        <v>31</v>
      </c>
      <c r="E508">
        <v>85840</v>
      </c>
      <c r="F508" t="s">
        <v>62</v>
      </c>
      <c r="G508" t="s">
        <v>33</v>
      </c>
      <c r="H508">
        <v>138.722385</v>
      </c>
      <c r="I508">
        <f t="shared" si="10"/>
        <v>0</v>
      </c>
    </row>
    <row r="509" spans="1:9" x14ac:dyDescent="0.25">
      <c r="A509">
        <v>19582.468870000001</v>
      </c>
      <c r="B509" t="s">
        <v>26</v>
      </c>
      <c r="C509" t="s">
        <v>78</v>
      </c>
      <c r="D509" t="s">
        <v>31</v>
      </c>
      <c r="E509">
        <v>26463</v>
      </c>
      <c r="F509" t="s">
        <v>32</v>
      </c>
      <c r="G509" t="s">
        <v>33</v>
      </c>
      <c r="H509">
        <v>345.6</v>
      </c>
      <c r="I509">
        <f t="shared" si="10"/>
        <v>0</v>
      </c>
    </row>
    <row r="510" spans="1:9" x14ac:dyDescent="0.25">
      <c r="A510">
        <v>6481.5265760000002</v>
      </c>
      <c r="B510" t="s">
        <v>26</v>
      </c>
      <c r="C510" t="s">
        <v>30</v>
      </c>
      <c r="D510" t="s">
        <v>31</v>
      </c>
      <c r="E510">
        <v>30689</v>
      </c>
      <c r="F510" t="s">
        <v>32</v>
      </c>
      <c r="G510" t="s">
        <v>33</v>
      </c>
      <c r="H510">
        <v>467.24802</v>
      </c>
      <c r="I510">
        <f t="shared" si="10"/>
        <v>0</v>
      </c>
    </row>
    <row r="511" spans="1:9" x14ac:dyDescent="0.25">
      <c r="A511">
        <v>2599.3108790000001</v>
      </c>
      <c r="B511" t="s">
        <v>26</v>
      </c>
      <c r="C511" t="s">
        <v>30</v>
      </c>
      <c r="D511" t="s">
        <v>57</v>
      </c>
      <c r="E511">
        <v>29590</v>
      </c>
      <c r="F511" t="s">
        <v>32</v>
      </c>
      <c r="G511" t="s">
        <v>33</v>
      </c>
      <c r="H511">
        <v>467.50323600000002</v>
      </c>
      <c r="I511">
        <f t="shared" si="10"/>
        <v>0</v>
      </c>
    </row>
    <row r="512" spans="1:9" x14ac:dyDescent="0.25">
      <c r="A512">
        <v>9830.3376289999997</v>
      </c>
      <c r="B512" t="s">
        <v>26</v>
      </c>
      <c r="C512" t="s">
        <v>30</v>
      </c>
      <c r="D512" t="s">
        <v>31</v>
      </c>
      <c r="E512">
        <v>25965</v>
      </c>
      <c r="F512" t="s">
        <v>32</v>
      </c>
      <c r="G512" t="s">
        <v>79</v>
      </c>
      <c r="H512">
        <v>1214.4000000000001</v>
      </c>
      <c r="I512">
        <f t="shared" si="10"/>
        <v>0</v>
      </c>
    </row>
    <row r="513" spans="1:9" x14ac:dyDescent="0.25">
      <c r="A513">
        <v>10442.651390000001</v>
      </c>
      <c r="B513" t="s">
        <v>26</v>
      </c>
      <c r="C513" t="s">
        <v>78</v>
      </c>
      <c r="D513" t="s">
        <v>57</v>
      </c>
      <c r="E513">
        <v>17269</v>
      </c>
      <c r="F513" t="s">
        <v>32</v>
      </c>
      <c r="G513" t="s">
        <v>33</v>
      </c>
      <c r="H513">
        <v>667.2</v>
      </c>
      <c r="I513">
        <f t="shared" si="10"/>
        <v>0</v>
      </c>
    </row>
    <row r="514" spans="1:9" x14ac:dyDescent="0.25">
      <c r="A514">
        <v>36057.537020000003</v>
      </c>
      <c r="B514" t="s">
        <v>26</v>
      </c>
      <c r="C514" t="s">
        <v>30</v>
      </c>
      <c r="D514" t="s">
        <v>57</v>
      </c>
      <c r="E514">
        <v>90330</v>
      </c>
      <c r="F514" t="s">
        <v>62</v>
      </c>
      <c r="G514" t="s">
        <v>45</v>
      </c>
      <c r="H514">
        <v>192.08529899999999</v>
      </c>
      <c r="I514">
        <f t="shared" si="10"/>
        <v>0</v>
      </c>
    </row>
    <row r="515" spans="1:9" x14ac:dyDescent="0.25">
      <c r="A515">
        <v>8470.0367729999998</v>
      </c>
      <c r="B515" t="s">
        <v>26</v>
      </c>
      <c r="C515" t="s">
        <v>44</v>
      </c>
      <c r="D515" t="s">
        <v>31</v>
      </c>
      <c r="E515">
        <v>0</v>
      </c>
      <c r="F515" t="s">
        <v>32</v>
      </c>
      <c r="G515" t="s">
        <v>33</v>
      </c>
      <c r="H515">
        <v>619.97388899999999</v>
      </c>
      <c r="I515">
        <f t="shared" ref="I515:I578" si="11">IF(B515="No",0,1)</f>
        <v>0</v>
      </c>
    </row>
    <row r="516" spans="1:9" x14ac:dyDescent="0.25">
      <c r="A516">
        <v>8278.7864919999993</v>
      </c>
      <c r="B516" t="s">
        <v>26</v>
      </c>
      <c r="C516" t="s">
        <v>44</v>
      </c>
      <c r="D516" t="s">
        <v>31</v>
      </c>
      <c r="E516">
        <v>0</v>
      </c>
      <c r="F516" t="s">
        <v>32</v>
      </c>
      <c r="G516" t="s">
        <v>33</v>
      </c>
      <c r="H516">
        <v>1002.782553</v>
      </c>
      <c r="I516">
        <f t="shared" si="11"/>
        <v>0</v>
      </c>
    </row>
    <row r="517" spans="1:9" x14ac:dyDescent="0.25">
      <c r="A517">
        <v>4788.9325980000003</v>
      </c>
      <c r="B517" t="s">
        <v>26</v>
      </c>
      <c r="C517" t="s">
        <v>44</v>
      </c>
      <c r="D517" t="s">
        <v>31</v>
      </c>
      <c r="E517">
        <v>0</v>
      </c>
      <c r="F517" t="s">
        <v>32</v>
      </c>
      <c r="G517" t="s">
        <v>33</v>
      </c>
      <c r="H517">
        <v>321.60000000000002</v>
      </c>
      <c r="I517">
        <f t="shared" si="11"/>
        <v>0</v>
      </c>
    </row>
    <row r="518" spans="1:9" x14ac:dyDescent="0.25">
      <c r="A518">
        <v>3087.9999170000001</v>
      </c>
      <c r="B518" t="s">
        <v>26</v>
      </c>
      <c r="C518" t="s">
        <v>107</v>
      </c>
      <c r="D518" t="s">
        <v>31</v>
      </c>
      <c r="E518">
        <v>18558</v>
      </c>
      <c r="F518" t="s">
        <v>32</v>
      </c>
      <c r="G518" t="s">
        <v>33</v>
      </c>
      <c r="H518">
        <v>384</v>
      </c>
      <c r="I518">
        <f t="shared" si="11"/>
        <v>0</v>
      </c>
    </row>
    <row r="519" spans="1:9" x14ac:dyDescent="0.25">
      <c r="A519">
        <v>4443.7362089999997</v>
      </c>
      <c r="B519" t="s">
        <v>26</v>
      </c>
      <c r="C519" t="s">
        <v>30</v>
      </c>
      <c r="D519" t="s">
        <v>57</v>
      </c>
      <c r="E519">
        <v>46384</v>
      </c>
      <c r="F519" t="s">
        <v>62</v>
      </c>
      <c r="G519" t="s">
        <v>33</v>
      </c>
      <c r="H519">
        <v>251.774574</v>
      </c>
      <c r="I519">
        <f t="shared" si="11"/>
        <v>0</v>
      </c>
    </row>
    <row r="520" spans="1:9" x14ac:dyDescent="0.25">
      <c r="A520">
        <v>7984.0864730000003</v>
      </c>
      <c r="B520" t="s">
        <v>26</v>
      </c>
      <c r="C520" t="s">
        <v>44</v>
      </c>
      <c r="D520" t="s">
        <v>31</v>
      </c>
      <c r="E520">
        <v>0</v>
      </c>
      <c r="F520" t="s">
        <v>32</v>
      </c>
      <c r="G520" t="s">
        <v>45</v>
      </c>
      <c r="H520">
        <v>866.20832099999996</v>
      </c>
      <c r="I520">
        <f t="shared" si="11"/>
        <v>0</v>
      </c>
    </row>
    <row r="521" spans="1:9" x14ac:dyDescent="0.25">
      <c r="A521">
        <v>7180.9710279999999</v>
      </c>
      <c r="B521" t="s">
        <v>26</v>
      </c>
      <c r="C521" t="s">
        <v>30</v>
      </c>
      <c r="D521" t="s">
        <v>31</v>
      </c>
      <c r="E521">
        <v>42303</v>
      </c>
      <c r="F521" t="s">
        <v>32</v>
      </c>
      <c r="G521" t="s">
        <v>33</v>
      </c>
      <c r="H521">
        <v>1210.9209490000001</v>
      </c>
      <c r="I521">
        <f t="shared" si="11"/>
        <v>0</v>
      </c>
    </row>
    <row r="522" spans="1:9" x14ac:dyDescent="0.25">
      <c r="A522">
        <v>15656.03434</v>
      </c>
      <c r="B522" t="s">
        <v>26</v>
      </c>
      <c r="C522" t="s">
        <v>30</v>
      </c>
      <c r="D522" t="s">
        <v>31</v>
      </c>
      <c r="E522">
        <v>71731</v>
      </c>
      <c r="F522" t="s">
        <v>75</v>
      </c>
      <c r="G522" t="s">
        <v>45</v>
      </c>
      <c r="H522">
        <v>599.64846599999998</v>
      </c>
      <c r="I522">
        <f t="shared" si="11"/>
        <v>0</v>
      </c>
    </row>
    <row r="523" spans="1:9" x14ac:dyDescent="0.25">
      <c r="A523">
        <v>5780.1821970000001</v>
      </c>
      <c r="B523" t="s">
        <v>66</v>
      </c>
      <c r="C523" t="s">
        <v>30</v>
      </c>
      <c r="D523" t="s">
        <v>57</v>
      </c>
      <c r="E523">
        <v>51066</v>
      </c>
      <c r="F523" t="s">
        <v>32</v>
      </c>
      <c r="G523" t="s">
        <v>45</v>
      </c>
      <c r="H523">
        <v>787.99331299999994</v>
      </c>
      <c r="I523">
        <f t="shared" si="11"/>
        <v>1</v>
      </c>
    </row>
    <row r="524" spans="1:9" x14ac:dyDescent="0.25">
      <c r="A524">
        <v>20714.940429999999</v>
      </c>
      <c r="B524" t="s">
        <v>26</v>
      </c>
      <c r="C524" t="s">
        <v>44</v>
      </c>
      <c r="D524" t="s">
        <v>57</v>
      </c>
      <c r="E524">
        <v>0</v>
      </c>
      <c r="F524" t="s">
        <v>32</v>
      </c>
      <c r="G524" t="s">
        <v>45</v>
      </c>
      <c r="H524">
        <v>2027.724442</v>
      </c>
      <c r="I524">
        <f t="shared" si="11"/>
        <v>0</v>
      </c>
    </row>
    <row r="525" spans="1:9" x14ac:dyDescent="0.25">
      <c r="A525">
        <v>5337.3524090000001</v>
      </c>
      <c r="B525" t="s">
        <v>26</v>
      </c>
      <c r="C525" t="s">
        <v>44</v>
      </c>
      <c r="D525" t="s">
        <v>31</v>
      </c>
      <c r="E525">
        <v>0</v>
      </c>
      <c r="F525" t="s">
        <v>32</v>
      </c>
      <c r="G525" t="s">
        <v>45</v>
      </c>
      <c r="H525">
        <v>619.20000000000005</v>
      </c>
      <c r="I525">
        <f t="shared" si="11"/>
        <v>0</v>
      </c>
    </row>
    <row r="526" spans="1:9" x14ac:dyDescent="0.25">
      <c r="A526">
        <v>5050.8261830000001</v>
      </c>
      <c r="B526" t="s">
        <v>26</v>
      </c>
      <c r="C526" t="s">
        <v>44</v>
      </c>
      <c r="D526" t="s">
        <v>57</v>
      </c>
      <c r="E526">
        <v>0</v>
      </c>
      <c r="F526" t="s">
        <v>62</v>
      </c>
      <c r="G526" t="s">
        <v>33</v>
      </c>
      <c r="H526">
        <v>72.852046999999999</v>
      </c>
      <c r="I526">
        <f t="shared" si="11"/>
        <v>0</v>
      </c>
    </row>
    <row r="527" spans="1:9" x14ac:dyDescent="0.25">
      <c r="A527">
        <v>5116.624022</v>
      </c>
      <c r="B527" t="s">
        <v>26</v>
      </c>
      <c r="C527" t="s">
        <v>30</v>
      </c>
      <c r="D527" t="s">
        <v>31</v>
      </c>
      <c r="E527">
        <v>26173</v>
      </c>
      <c r="F527" t="s">
        <v>32</v>
      </c>
      <c r="G527" t="s">
        <v>45</v>
      </c>
      <c r="H527">
        <v>449.81967100000003</v>
      </c>
      <c r="I527">
        <f t="shared" si="11"/>
        <v>0</v>
      </c>
    </row>
    <row r="528" spans="1:9" x14ac:dyDescent="0.25">
      <c r="A528">
        <v>7268.7369580000004</v>
      </c>
      <c r="B528" t="s">
        <v>26</v>
      </c>
      <c r="C528" t="s">
        <v>30</v>
      </c>
      <c r="D528" t="s">
        <v>57</v>
      </c>
      <c r="E528">
        <v>24445</v>
      </c>
      <c r="F528" t="s">
        <v>32</v>
      </c>
      <c r="G528" t="s">
        <v>45</v>
      </c>
      <c r="H528">
        <v>302.39999999999998</v>
      </c>
      <c r="I528">
        <f t="shared" si="11"/>
        <v>0</v>
      </c>
    </row>
    <row r="529" spans="1:9" x14ac:dyDescent="0.25">
      <c r="A529">
        <v>2616.6139029999999</v>
      </c>
      <c r="B529" t="s">
        <v>66</v>
      </c>
      <c r="C529" t="s">
        <v>30</v>
      </c>
      <c r="D529" t="s">
        <v>57</v>
      </c>
      <c r="E529">
        <v>72302</v>
      </c>
      <c r="F529" t="s">
        <v>32</v>
      </c>
      <c r="G529" t="s">
        <v>79</v>
      </c>
      <c r="H529">
        <v>316.8</v>
      </c>
      <c r="I529">
        <f t="shared" si="11"/>
        <v>1</v>
      </c>
    </row>
    <row r="530" spans="1:9" x14ac:dyDescent="0.25">
      <c r="A530">
        <v>3738.4362219999998</v>
      </c>
      <c r="B530" t="s">
        <v>26</v>
      </c>
      <c r="C530" t="s">
        <v>160</v>
      </c>
      <c r="D530" t="s">
        <v>57</v>
      </c>
      <c r="E530">
        <v>27208</v>
      </c>
      <c r="F530" t="s">
        <v>32</v>
      </c>
      <c r="G530" t="s">
        <v>45</v>
      </c>
      <c r="H530">
        <v>489.6</v>
      </c>
      <c r="I530">
        <f t="shared" si="11"/>
        <v>0</v>
      </c>
    </row>
    <row r="531" spans="1:9" x14ac:dyDescent="0.25">
      <c r="A531">
        <v>2725.3564040000001</v>
      </c>
      <c r="B531" t="s">
        <v>66</v>
      </c>
      <c r="C531" t="s">
        <v>30</v>
      </c>
      <c r="D531" t="s">
        <v>31</v>
      </c>
      <c r="E531">
        <v>36650</v>
      </c>
      <c r="F531" t="s">
        <v>62</v>
      </c>
      <c r="G531" t="s">
        <v>33</v>
      </c>
      <c r="H531">
        <v>56.60333</v>
      </c>
      <c r="I531">
        <f t="shared" si="11"/>
        <v>1</v>
      </c>
    </row>
    <row r="532" spans="1:9" x14ac:dyDescent="0.25">
      <c r="A532">
        <v>5453.8612030000004</v>
      </c>
      <c r="B532" t="s">
        <v>26</v>
      </c>
      <c r="C532" t="s">
        <v>30</v>
      </c>
      <c r="D532" t="s">
        <v>57</v>
      </c>
      <c r="E532">
        <v>30855</v>
      </c>
      <c r="F532" t="s">
        <v>75</v>
      </c>
      <c r="G532" t="s">
        <v>33</v>
      </c>
      <c r="H532">
        <v>259.06086199999999</v>
      </c>
      <c r="I532">
        <f t="shared" si="11"/>
        <v>0</v>
      </c>
    </row>
    <row r="533" spans="1:9" x14ac:dyDescent="0.25">
      <c r="A533">
        <v>6846.1503229999998</v>
      </c>
      <c r="B533" t="s">
        <v>66</v>
      </c>
      <c r="C533" t="s">
        <v>44</v>
      </c>
      <c r="D533" t="s">
        <v>31</v>
      </c>
      <c r="E533">
        <v>0</v>
      </c>
      <c r="F533" t="s">
        <v>32</v>
      </c>
      <c r="G533" t="s">
        <v>79</v>
      </c>
      <c r="H533">
        <v>456</v>
      </c>
      <c r="I533">
        <f t="shared" si="11"/>
        <v>1</v>
      </c>
    </row>
    <row r="534" spans="1:9" x14ac:dyDescent="0.25">
      <c r="A534">
        <v>6172.9141989999998</v>
      </c>
      <c r="B534" t="s">
        <v>26</v>
      </c>
      <c r="C534" t="s">
        <v>30</v>
      </c>
      <c r="D534" t="s">
        <v>57</v>
      </c>
      <c r="E534">
        <v>99960</v>
      </c>
      <c r="F534" t="s">
        <v>32</v>
      </c>
      <c r="G534" t="s">
        <v>33</v>
      </c>
      <c r="H534">
        <v>364.8</v>
      </c>
      <c r="I534">
        <f t="shared" si="11"/>
        <v>0</v>
      </c>
    </row>
    <row r="535" spans="1:9" x14ac:dyDescent="0.25">
      <c r="A535">
        <v>10346.32454</v>
      </c>
      <c r="B535" t="s">
        <v>26</v>
      </c>
      <c r="C535" t="s">
        <v>44</v>
      </c>
      <c r="D535" t="s">
        <v>31</v>
      </c>
      <c r="E535">
        <v>0</v>
      </c>
      <c r="F535" t="s">
        <v>32</v>
      </c>
      <c r="G535" t="s">
        <v>45</v>
      </c>
      <c r="H535">
        <v>470.4</v>
      </c>
      <c r="I535">
        <f t="shared" si="11"/>
        <v>0</v>
      </c>
    </row>
    <row r="536" spans="1:9" x14ac:dyDescent="0.25">
      <c r="A536">
        <v>6997.0086179999998</v>
      </c>
      <c r="B536" t="s">
        <v>26</v>
      </c>
      <c r="C536" t="s">
        <v>30</v>
      </c>
      <c r="D536" t="s">
        <v>31</v>
      </c>
      <c r="E536">
        <v>55873</v>
      </c>
      <c r="F536" t="s">
        <v>75</v>
      </c>
      <c r="G536" t="s">
        <v>33</v>
      </c>
      <c r="H536">
        <v>299.35608300000001</v>
      </c>
      <c r="I536">
        <f t="shared" si="11"/>
        <v>0</v>
      </c>
    </row>
    <row r="537" spans="1:9" x14ac:dyDescent="0.25">
      <c r="A537">
        <v>4196.2576909999998</v>
      </c>
      <c r="B537" t="s">
        <v>26</v>
      </c>
      <c r="C537" t="s">
        <v>78</v>
      </c>
      <c r="D537" t="s">
        <v>31</v>
      </c>
      <c r="E537">
        <v>18052</v>
      </c>
      <c r="F537" t="s">
        <v>32</v>
      </c>
      <c r="G537" t="s">
        <v>79</v>
      </c>
      <c r="H537">
        <v>699.16790000000003</v>
      </c>
      <c r="I537">
        <f t="shared" si="11"/>
        <v>0</v>
      </c>
    </row>
    <row r="538" spans="1:9" x14ac:dyDescent="0.25">
      <c r="A538">
        <v>7858.1097630000004</v>
      </c>
      <c r="B538" t="s">
        <v>26</v>
      </c>
      <c r="C538" t="s">
        <v>30</v>
      </c>
      <c r="D538" t="s">
        <v>31</v>
      </c>
      <c r="E538">
        <v>28937</v>
      </c>
      <c r="F538" t="s">
        <v>62</v>
      </c>
      <c r="G538" t="s">
        <v>79</v>
      </c>
      <c r="H538">
        <v>117.959654</v>
      </c>
      <c r="I538">
        <f t="shared" si="11"/>
        <v>0</v>
      </c>
    </row>
    <row r="539" spans="1:9" x14ac:dyDescent="0.25">
      <c r="A539">
        <v>6064.3439939999998</v>
      </c>
      <c r="B539" t="s">
        <v>26</v>
      </c>
      <c r="C539" t="s">
        <v>44</v>
      </c>
      <c r="D539" t="s">
        <v>31</v>
      </c>
      <c r="E539">
        <v>0</v>
      </c>
      <c r="F539" t="s">
        <v>32</v>
      </c>
      <c r="G539" t="s">
        <v>45</v>
      </c>
      <c r="H539">
        <v>545.24034099999994</v>
      </c>
      <c r="I539">
        <f t="shared" si="11"/>
        <v>0</v>
      </c>
    </row>
    <row r="540" spans="1:9" x14ac:dyDescent="0.25">
      <c r="A540">
        <v>17497.522010000001</v>
      </c>
      <c r="B540" t="s">
        <v>66</v>
      </c>
      <c r="C540" t="s">
        <v>44</v>
      </c>
      <c r="D540" t="s">
        <v>57</v>
      </c>
      <c r="E540">
        <v>0</v>
      </c>
      <c r="F540" t="s">
        <v>32</v>
      </c>
      <c r="G540" t="s">
        <v>79</v>
      </c>
      <c r="H540">
        <v>350.4</v>
      </c>
      <c r="I540">
        <f t="shared" si="11"/>
        <v>1</v>
      </c>
    </row>
    <row r="541" spans="1:9" x14ac:dyDescent="0.25">
      <c r="A541">
        <v>8970.6473119999991</v>
      </c>
      <c r="B541" t="s">
        <v>26</v>
      </c>
      <c r="C541" t="s">
        <v>78</v>
      </c>
      <c r="D541" t="s">
        <v>57</v>
      </c>
      <c r="E541">
        <v>12829</v>
      </c>
      <c r="F541" t="s">
        <v>75</v>
      </c>
      <c r="G541" t="s">
        <v>33</v>
      </c>
      <c r="H541">
        <v>328.23143199999998</v>
      </c>
      <c r="I541">
        <f t="shared" si="11"/>
        <v>0</v>
      </c>
    </row>
    <row r="542" spans="1:9" x14ac:dyDescent="0.25">
      <c r="A542">
        <v>5923.1172290000004</v>
      </c>
      <c r="B542" t="s">
        <v>26</v>
      </c>
      <c r="C542" t="s">
        <v>30</v>
      </c>
      <c r="D542" t="s">
        <v>31</v>
      </c>
      <c r="E542">
        <v>92163</v>
      </c>
      <c r="F542" t="s">
        <v>62</v>
      </c>
      <c r="G542" t="s">
        <v>33</v>
      </c>
      <c r="H542">
        <v>66.568641999999997</v>
      </c>
      <c r="I542">
        <f t="shared" si="11"/>
        <v>0</v>
      </c>
    </row>
    <row r="543" spans="1:9" x14ac:dyDescent="0.25">
      <c r="A543">
        <v>35850.599349999997</v>
      </c>
      <c r="B543" t="s">
        <v>26</v>
      </c>
      <c r="C543" t="s">
        <v>107</v>
      </c>
      <c r="D543" t="s">
        <v>57</v>
      </c>
      <c r="E543">
        <v>17588</v>
      </c>
      <c r="F543" t="s">
        <v>32</v>
      </c>
      <c r="G543" t="s">
        <v>45</v>
      </c>
      <c r="H543">
        <v>1382.4</v>
      </c>
      <c r="I543">
        <f t="shared" si="11"/>
        <v>0</v>
      </c>
    </row>
    <row r="544" spans="1:9" x14ac:dyDescent="0.25">
      <c r="A544">
        <v>4331.4606739999999</v>
      </c>
      <c r="B544" t="s">
        <v>26</v>
      </c>
      <c r="C544" t="s">
        <v>30</v>
      </c>
      <c r="D544" t="s">
        <v>31</v>
      </c>
      <c r="E544">
        <v>82302</v>
      </c>
      <c r="F544" t="s">
        <v>32</v>
      </c>
      <c r="G544" t="s">
        <v>33</v>
      </c>
      <c r="H544">
        <v>722.17816600000003</v>
      </c>
      <c r="I544">
        <f t="shared" si="11"/>
        <v>0</v>
      </c>
    </row>
    <row r="545" spans="1:9" x14ac:dyDescent="0.25">
      <c r="A545">
        <v>13309.33517</v>
      </c>
      <c r="B545" t="s">
        <v>26</v>
      </c>
      <c r="C545" t="s">
        <v>44</v>
      </c>
      <c r="D545" t="s">
        <v>57</v>
      </c>
      <c r="E545">
        <v>0</v>
      </c>
      <c r="F545" t="s">
        <v>32</v>
      </c>
      <c r="G545" t="s">
        <v>79</v>
      </c>
      <c r="H545">
        <v>609.6</v>
      </c>
      <c r="I545">
        <f t="shared" si="11"/>
        <v>0</v>
      </c>
    </row>
    <row r="546" spans="1:9" x14ac:dyDescent="0.25">
      <c r="A546">
        <v>4528.5048900000002</v>
      </c>
      <c r="B546" t="s">
        <v>26</v>
      </c>
      <c r="C546" t="s">
        <v>30</v>
      </c>
      <c r="D546" t="s">
        <v>57</v>
      </c>
      <c r="E546">
        <v>70340</v>
      </c>
      <c r="F546" t="s">
        <v>32</v>
      </c>
      <c r="G546" t="s">
        <v>33</v>
      </c>
      <c r="H546">
        <v>542.4</v>
      </c>
      <c r="I546">
        <f t="shared" si="11"/>
        <v>0</v>
      </c>
    </row>
    <row r="547" spans="1:9" x14ac:dyDescent="0.25">
      <c r="A547">
        <v>2791.9065139999998</v>
      </c>
      <c r="B547" t="s">
        <v>26</v>
      </c>
      <c r="C547" t="s">
        <v>44</v>
      </c>
      <c r="D547" t="s">
        <v>31</v>
      </c>
      <c r="E547">
        <v>0</v>
      </c>
      <c r="F547" t="s">
        <v>32</v>
      </c>
      <c r="G547" t="s">
        <v>45</v>
      </c>
      <c r="H547">
        <v>532.79999999999995</v>
      </c>
      <c r="I547">
        <f t="shared" si="11"/>
        <v>0</v>
      </c>
    </row>
    <row r="548" spans="1:9" x14ac:dyDescent="0.25">
      <c r="A548">
        <v>8092.8769599999996</v>
      </c>
      <c r="B548" t="s">
        <v>66</v>
      </c>
      <c r="C548" t="s">
        <v>30</v>
      </c>
      <c r="D548" t="s">
        <v>57</v>
      </c>
      <c r="E548">
        <v>50825</v>
      </c>
      <c r="F548" t="s">
        <v>75</v>
      </c>
      <c r="G548" t="s">
        <v>33</v>
      </c>
      <c r="H548">
        <v>369.61472900000001</v>
      </c>
      <c r="I548">
        <f t="shared" si="11"/>
        <v>1</v>
      </c>
    </row>
    <row r="549" spans="1:9" x14ac:dyDescent="0.25">
      <c r="A549">
        <v>7996.0074800000002</v>
      </c>
      <c r="B549" t="s">
        <v>26</v>
      </c>
      <c r="C549" t="s">
        <v>30</v>
      </c>
      <c r="D549" t="s">
        <v>57</v>
      </c>
      <c r="E549">
        <v>93459</v>
      </c>
      <c r="F549" t="s">
        <v>32</v>
      </c>
      <c r="G549" t="s">
        <v>33</v>
      </c>
      <c r="H549">
        <v>655.41332999999997</v>
      </c>
      <c r="I549">
        <f t="shared" si="11"/>
        <v>0</v>
      </c>
    </row>
    <row r="550" spans="1:9" x14ac:dyDescent="0.25">
      <c r="A550">
        <v>5129.7389919999996</v>
      </c>
      <c r="B550" t="s">
        <v>26</v>
      </c>
      <c r="C550" t="s">
        <v>30</v>
      </c>
      <c r="D550" t="s">
        <v>57</v>
      </c>
      <c r="E550">
        <v>86148</v>
      </c>
      <c r="F550" t="s">
        <v>32</v>
      </c>
      <c r="G550" t="s">
        <v>33</v>
      </c>
      <c r="H550">
        <v>312</v>
      </c>
      <c r="I550">
        <f t="shared" si="11"/>
        <v>0</v>
      </c>
    </row>
    <row r="551" spans="1:9" x14ac:dyDescent="0.25">
      <c r="A551">
        <v>5697.1752379999998</v>
      </c>
      <c r="B551" t="s">
        <v>26</v>
      </c>
      <c r="C551" t="s">
        <v>30</v>
      </c>
      <c r="D551" t="s">
        <v>31</v>
      </c>
      <c r="E551">
        <v>27048</v>
      </c>
      <c r="F551" t="s">
        <v>32</v>
      </c>
      <c r="G551" t="s">
        <v>33</v>
      </c>
      <c r="H551">
        <v>345.6</v>
      </c>
      <c r="I551">
        <f t="shared" si="11"/>
        <v>0</v>
      </c>
    </row>
    <row r="552" spans="1:9" x14ac:dyDescent="0.25">
      <c r="A552">
        <v>9217.1306289999993</v>
      </c>
      <c r="B552" t="s">
        <v>26</v>
      </c>
      <c r="C552" t="s">
        <v>30</v>
      </c>
      <c r="D552" t="s">
        <v>31</v>
      </c>
      <c r="E552">
        <v>73259</v>
      </c>
      <c r="F552" t="s">
        <v>32</v>
      </c>
      <c r="G552" t="s">
        <v>33</v>
      </c>
      <c r="H552">
        <v>673.34265000000005</v>
      </c>
      <c r="I552">
        <f t="shared" si="11"/>
        <v>0</v>
      </c>
    </row>
    <row r="553" spans="1:9" x14ac:dyDescent="0.25">
      <c r="A553">
        <v>10208.927610000001</v>
      </c>
      <c r="B553" t="s">
        <v>66</v>
      </c>
      <c r="C553" t="s">
        <v>30</v>
      </c>
      <c r="D553" t="s">
        <v>31</v>
      </c>
      <c r="E553">
        <v>35482</v>
      </c>
      <c r="F553" t="s">
        <v>32</v>
      </c>
      <c r="G553" t="s">
        <v>33</v>
      </c>
      <c r="H553">
        <v>619.20000000000005</v>
      </c>
      <c r="I553">
        <f t="shared" si="11"/>
        <v>1</v>
      </c>
    </row>
    <row r="554" spans="1:9" x14ac:dyDescent="0.25">
      <c r="A554">
        <v>4170.6873480000004</v>
      </c>
      <c r="B554" t="s">
        <v>66</v>
      </c>
      <c r="C554" t="s">
        <v>30</v>
      </c>
      <c r="D554" t="s">
        <v>31</v>
      </c>
      <c r="E554">
        <v>29462</v>
      </c>
      <c r="F554" t="s">
        <v>32</v>
      </c>
      <c r="G554" t="s">
        <v>45</v>
      </c>
      <c r="H554">
        <v>513.6</v>
      </c>
      <c r="I554">
        <f t="shared" si="11"/>
        <v>1</v>
      </c>
    </row>
    <row r="555" spans="1:9" x14ac:dyDescent="0.25">
      <c r="A555">
        <v>4505.405812</v>
      </c>
      <c r="B555" t="s">
        <v>26</v>
      </c>
      <c r="C555" t="s">
        <v>30</v>
      </c>
      <c r="D555" t="s">
        <v>31</v>
      </c>
      <c r="E555">
        <v>67801</v>
      </c>
      <c r="F555" t="s">
        <v>62</v>
      </c>
      <c r="G555" t="s">
        <v>79</v>
      </c>
      <c r="H555">
        <v>23.810490999999999</v>
      </c>
      <c r="I555">
        <f t="shared" si="11"/>
        <v>0</v>
      </c>
    </row>
    <row r="556" spans="1:9" x14ac:dyDescent="0.25">
      <c r="A556">
        <v>3107.5686479999999</v>
      </c>
      <c r="B556" t="s">
        <v>26</v>
      </c>
      <c r="C556" t="s">
        <v>44</v>
      </c>
      <c r="D556" t="s">
        <v>57</v>
      </c>
      <c r="E556">
        <v>0</v>
      </c>
      <c r="F556" t="s">
        <v>32</v>
      </c>
      <c r="G556" t="s">
        <v>33</v>
      </c>
      <c r="H556">
        <v>451.2</v>
      </c>
      <c r="I556">
        <f t="shared" si="11"/>
        <v>0</v>
      </c>
    </row>
    <row r="557" spans="1:9" x14ac:dyDescent="0.25">
      <c r="A557">
        <v>5528.6649859999998</v>
      </c>
      <c r="B557" t="s">
        <v>26</v>
      </c>
      <c r="C557" t="s">
        <v>78</v>
      </c>
      <c r="D557" t="s">
        <v>57</v>
      </c>
      <c r="E557">
        <v>16042</v>
      </c>
      <c r="F557" t="s">
        <v>32</v>
      </c>
      <c r="G557" t="s">
        <v>33</v>
      </c>
      <c r="H557">
        <v>350.4</v>
      </c>
      <c r="I557">
        <f t="shared" si="11"/>
        <v>0</v>
      </c>
    </row>
    <row r="558" spans="1:9" x14ac:dyDescent="0.25">
      <c r="A558">
        <v>5045.8666629999998</v>
      </c>
      <c r="B558" t="s">
        <v>26</v>
      </c>
      <c r="C558" t="s">
        <v>30</v>
      </c>
      <c r="D558" t="s">
        <v>57</v>
      </c>
      <c r="E558">
        <v>28056</v>
      </c>
      <c r="F558" t="s">
        <v>32</v>
      </c>
      <c r="G558" t="s">
        <v>33</v>
      </c>
      <c r="H558">
        <v>307.2</v>
      </c>
      <c r="I558">
        <f t="shared" si="11"/>
        <v>0</v>
      </c>
    </row>
    <row r="559" spans="1:9" x14ac:dyDescent="0.25">
      <c r="A559">
        <v>2962.7224820000001</v>
      </c>
      <c r="B559" t="s">
        <v>26</v>
      </c>
      <c r="C559" t="s">
        <v>78</v>
      </c>
      <c r="D559" t="s">
        <v>57</v>
      </c>
      <c r="E559">
        <v>16495</v>
      </c>
      <c r="F559" t="s">
        <v>32</v>
      </c>
      <c r="G559" t="s">
        <v>33</v>
      </c>
      <c r="H559">
        <v>408</v>
      </c>
      <c r="I559">
        <f t="shared" si="11"/>
        <v>0</v>
      </c>
    </row>
    <row r="560" spans="1:9" x14ac:dyDescent="0.25">
      <c r="A560">
        <v>8665.9563720000006</v>
      </c>
      <c r="B560" t="s">
        <v>26</v>
      </c>
      <c r="C560" t="s">
        <v>30</v>
      </c>
      <c r="D560" t="s">
        <v>31</v>
      </c>
      <c r="E560">
        <v>41163</v>
      </c>
      <c r="F560" t="s">
        <v>62</v>
      </c>
      <c r="G560" t="s">
        <v>33</v>
      </c>
      <c r="H560">
        <v>231.92217299999999</v>
      </c>
      <c r="I560">
        <f t="shared" si="11"/>
        <v>0</v>
      </c>
    </row>
    <row r="561" spans="1:9" x14ac:dyDescent="0.25">
      <c r="A561">
        <v>11413.441150000001</v>
      </c>
      <c r="B561" t="s">
        <v>26</v>
      </c>
      <c r="C561" t="s">
        <v>44</v>
      </c>
      <c r="D561" t="s">
        <v>31</v>
      </c>
      <c r="E561">
        <v>0</v>
      </c>
      <c r="F561" t="s">
        <v>32</v>
      </c>
      <c r="G561" t="s">
        <v>33</v>
      </c>
      <c r="H561">
        <v>772.8</v>
      </c>
      <c r="I561">
        <f t="shared" si="11"/>
        <v>0</v>
      </c>
    </row>
    <row r="562" spans="1:9" x14ac:dyDescent="0.25">
      <c r="A562">
        <v>15488.43196</v>
      </c>
      <c r="B562" t="s">
        <v>26</v>
      </c>
      <c r="C562" t="s">
        <v>30</v>
      </c>
      <c r="D562" t="s">
        <v>57</v>
      </c>
      <c r="E562">
        <v>33799</v>
      </c>
      <c r="F562" t="s">
        <v>32</v>
      </c>
      <c r="G562" t="s">
        <v>45</v>
      </c>
      <c r="H562">
        <v>664.98024199999998</v>
      </c>
      <c r="I562">
        <f t="shared" si="11"/>
        <v>0</v>
      </c>
    </row>
    <row r="563" spans="1:9" x14ac:dyDescent="0.25">
      <c r="A563">
        <v>6048.574243</v>
      </c>
      <c r="B563" t="s">
        <v>26</v>
      </c>
      <c r="C563" t="s">
        <v>44</v>
      </c>
      <c r="D563" t="s">
        <v>31</v>
      </c>
      <c r="E563">
        <v>0</v>
      </c>
      <c r="F563" t="s">
        <v>32</v>
      </c>
      <c r="G563" t="s">
        <v>33</v>
      </c>
      <c r="H563">
        <v>292.8</v>
      </c>
      <c r="I563">
        <f t="shared" si="11"/>
        <v>0</v>
      </c>
    </row>
    <row r="564" spans="1:9" x14ac:dyDescent="0.25">
      <c r="A564">
        <v>5934.7414920000001</v>
      </c>
      <c r="B564" t="s">
        <v>26</v>
      </c>
      <c r="C564" t="s">
        <v>30</v>
      </c>
      <c r="D564" t="s">
        <v>31</v>
      </c>
      <c r="E564">
        <v>87747</v>
      </c>
      <c r="F564" t="s">
        <v>62</v>
      </c>
      <c r="G564" t="s">
        <v>79</v>
      </c>
      <c r="H564">
        <v>46.492038999999998</v>
      </c>
      <c r="I564">
        <f t="shared" si="11"/>
        <v>0</v>
      </c>
    </row>
    <row r="565" spans="1:9" x14ac:dyDescent="0.25">
      <c r="A565">
        <v>3543.2321379999998</v>
      </c>
      <c r="B565" t="s">
        <v>26</v>
      </c>
      <c r="C565" t="s">
        <v>30</v>
      </c>
      <c r="D565" t="s">
        <v>57</v>
      </c>
      <c r="E565">
        <v>35695</v>
      </c>
      <c r="F565" t="s">
        <v>32</v>
      </c>
      <c r="G565" t="s">
        <v>33</v>
      </c>
      <c r="H565">
        <v>432</v>
      </c>
      <c r="I565">
        <f t="shared" si="11"/>
        <v>0</v>
      </c>
    </row>
    <row r="566" spans="1:9" x14ac:dyDescent="0.25">
      <c r="A566">
        <v>3490.0283039999999</v>
      </c>
      <c r="B566" t="s">
        <v>26</v>
      </c>
      <c r="C566" t="s">
        <v>30</v>
      </c>
      <c r="D566" t="s">
        <v>57</v>
      </c>
      <c r="E566">
        <v>90985</v>
      </c>
      <c r="F566" t="s">
        <v>62</v>
      </c>
      <c r="G566" t="s">
        <v>79</v>
      </c>
      <c r="H566">
        <v>78.085149000000001</v>
      </c>
      <c r="I566">
        <f t="shared" si="11"/>
        <v>0</v>
      </c>
    </row>
    <row r="567" spans="1:9" x14ac:dyDescent="0.25">
      <c r="A567">
        <v>3683.0998639999998</v>
      </c>
      <c r="B567" t="s">
        <v>26</v>
      </c>
      <c r="C567" t="s">
        <v>44</v>
      </c>
      <c r="D567" t="s">
        <v>31</v>
      </c>
      <c r="E567">
        <v>0</v>
      </c>
      <c r="F567" t="s">
        <v>32</v>
      </c>
      <c r="G567" t="s">
        <v>33</v>
      </c>
      <c r="H567">
        <v>564.46655599999997</v>
      </c>
      <c r="I567">
        <f t="shared" si="11"/>
        <v>0</v>
      </c>
    </row>
    <row r="568" spans="1:9" x14ac:dyDescent="0.25">
      <c r="A568">
        <v>5989.7739309999997</v>
      </c>
      <c r="B568" t="s">
        <v>66</v>
      </c>
      <c r="C568" t="s">
        <v>30</v>
      </c>
      <c r="D568" t="s">
        <v>57</v>
      </c>
      <c r="E568">
        <v>66839</v>
      </c>
      <c r="F568" t="s">
        <v>32</v>
      </c>
      <c r="G568" t="s">
        <v>45</v>
      </c>
      <c r="H568">
        <v>739.2</v>
      </c>
      <c r="I568">
        <f t="shared" si="11"/>
        <v>1</v>
      </c>
    </row>
    <row r="569" spans="1:9" x14ac:dyDescent="0.25">
      <c r="A569">
        <v>12500.84302</v>
      </c>
      <c r="B569" t="s">
        <v>26</v>
      </c>
      <c r="C569" t="s">
        <v>44</v>
      </c>
      <c r="D569" t="s">
        <v>31</v>
      </c>
      <c r="E569">
        <v>0</v>
      </c>
      <c r="F569" t="s">
        <v>32</v>
      </c>
      <c r="G569" t="s">
        <v>33</v>
      </c>
      <c r="H569">
        <v>792</v>
      </c>
      <c r="I569">
        <f t="shared" si="11"/>
        <v>0</v>
      </c>
    </row>
    <row r="570" spans="1:9" x14ac:dyDescent="0.25">
      <c r="A570">
        <v>8609.1582149999995</v>
      </c>
      <c r="B570" t="s">
        <v>66</v>
      </c>
      <c r="C570" t="s">
        <v>30</v>
      </c>
      <c r="D570" t="s">
        <v>31</v>
      </c>
      <c r="E570">
        <v>79090</v>
      </c>
      <c r="F570" t="s">
        <v>75</v>
      </c>
      <c r="G570" t="s">
        <v>33</v>
      </c>
      <c r="H570">
        <v>289.04073399999999</v>
      </c>
      <c r="I570">
        <f t="shared" si="11"/>
        <v>1</v>
      </c>
    </row>
    <row r="571" spans="1:9" x14ac:dyDescent="0.25">
      <c r="A571">
        <v>2497.45507</v>
      </c>
      <c r="B571" t="s">
        <v>26</v>
      </c>
      <c r="C571" t="s">
        <v>30</v>
      </c>
      <c r="D571" t="s">
        <v>57</v>
      </c>
      <c r="E571">
        <v>24825</v>
      </c>
      <c r="F571" t="s">
        <v>62</v>
      </c>
      <c r="G571" t="s">
        <v>33</v>
      </c>
      <c r="H571">
        <v>155.938593</v>
      </c>
      <c r="I571">
        <f t="shared" si="11"/>
        <v>0</v>
      </c>
    </row>
    <row r="572" spans="1:9" x14ac:dyDescent="0.25">
      <c r="A572">
        <v>7019.1771859999999</v>
      </c>
      <c r="B572" t="s">
        <v>66</v>
      </c>
      <c r="C572" t="s">
        <v>160</v>
      </c>
      <c r="D572" t="s">
        <v>57</v>
      </c>
      <c r="E572">
        <v>26806</v>
      </c>
      <c r="F572" t="s">
        <v>32</v>
      </c>
      <c r="G572" t="s">
        <v>33</v>
      </c>
      <c r="H572">
        <v>302.39999999999998</v>
      </c>
      <c r="I572">
        <f t="shared" si="11"/>
        <v>1</v>
      </c>
    </row>
    <row r="573" spans="1:9" x14ac:dyDescent="0.25">
      <c r="A573">
        <v>5387.9262650000001</v>
      </c>
      <c r="B573" t="s">
        <v>26</v>
      </c>
      <c r="C573" t="s">
        <v>30</v>
      </c>
      <c r="D573" t="s">
        <v>31</v>
      </c>
      <c r="E573">
        <v>56835</v>
      </c>
      <c r="F573" t="s">
        <v>32</v>
      </c>
      <c r="G573" t="s">
        <v>33</v>
      </c>
      <c r="H573">
        <v>326.54942499999999</v>
      </c>
      <c r="I573">
        <f t="shared" si="11"/>
        <v>0</v>
      </c>
    </row>
    <row r="574" spans="1:9" x14ac:dyDescent="0.25">
      <c r="A574">
        <v>6165.5575170000002</v>
      </c>
      <c r="B574" t="s">
        <v>26</v>
      </c>
      <c r="C574" t="s">
        <v>44</v>
      </c>
      <c r="D574" t="s">
        <v>31</v>
      </c>
      <c r="E574">
        <v>0</v>
      </c>
      <c r="F574" t="s">
        <v>32</v>
      </c>
      <c r="G574" t="s">
        <v>45</v>
      </c>
      <c r="H574">
        <v>653.65668000000005</v>
      </c>
      <c r="I574">
        <f t="shared" si="11"/>
        <v>0</v>
      </c>
    </row>
    <row r="575" spans="1:9" x14ac:dyDescent="0.25">
      <c r="A575">
        <v>2730.2029400000001</v>
      </c>
      <c r="B575" t="s">
        <v>26</v>
      </c>
      <c r="C575" t="s">
        <v>30</v>
      </c>
      <c r="D575" t="s">
        <v>57</v>
      </c>
      <c r="E575">
        <v>46135</v>
      </c>
      <c r="F575" t="s">
        <v>62</v>
      </c>
      <c r="G575" t="s">
        <v>33</v>
      </c>
      <c r="H575">
        <v>103.93560100000001</v>
      </c>
      <c r="I575">
        <f t="shared" si="11"/>
        <v>0</v>
      </c>
    </row>
    <row r="576" spans="1:9" x14ac:dyDescent="0.25">
      <c r="A576">
        <v>5162.1169440000003</v>
      </c>
      <c r="B576" t="s">
        <v>26</v>
      </c>
      <c r="C576" t="s">
        <v>44</v>
      </c>
      <c r="D576" t="s">
        <v>31</v>
      </c>
      <c r="E576">
        <v>0</v>
      </c>
      <c r="F576" t="s">
        <v>32</v>
      </c>
      <c r="G576" t="s">
        <v>45</v>
      </c>
      <c r="H576">
        <v>809.53234099999997</v>
      </c>
      <c r="I576">
        <f t="shared" si="11"/>
        <v>0</v>
      </c>
    </row>
    <row r="577" spans="1:9" x14ac:dyDescent="0.25">
      <c r="A577">
        <v>7937.0648220000003</v>
      </c>
      <c r="B577" t="s">
        <v>26</v>
      </c>
      <c r="C577" t="s">
        <v>30</v>
      </c>
      <c r="D577" t="s">
        <v>31</v>
      </c>
      <c r="E577">
        <v>22862</v>
      </c>
      <c r="F577" t="s">
        <v>32</v>
      </c>
      <c r="G577" t="s">
        <v>33</v>
      </c>
      <c r="H577">
        <v>321.60000000000002</v>
      </c>
      <c r="I577">
        <f t="shared" si="11"/>
        <v>0</v>
      </c>
    </row>
    <row r="578" spans="1:9" x14ac:dyDescent="0.25">
      <c r="A578">
        <v>8608.1572329999999</v>
      </c>
      <c r="B578" t="s">
        <v>26</v>
      </c>
      <c r="C578" t="s">
        <v>30</v>
      </c>
      <c r="D578" t="s">
        <v>31</v>
      </c>
      <c r="E578">
        <v>21450</v>
      </c>
      <c r="F578" t="s">
        <v>32</v>
      </c>
      <c r="G578" t="s">
        <v>79</v>
      </c>
      <c r="H578">
        <v>528</v>
      </c>
      <c r="I578">
        <f t="shared" si="11"/>
        <v>0</v>
      </c>
    </row>
    <row r="579" spans="1:9" x14ac:dyDescent="0.25">
      <c r="A579">
        <v>2632.545795</v>
      </c>
      <c r="B579" t="s">
        <v>26</v>
      </c>
      <c r="C579" t="s">
        <v>30</v>
      </c>
      <c r="D579" t="s">
        <v>57</v>
      </c>
      <c r="E579">
        <v>95854</v>
      </c>
      <c r="F579" t="s">
        <v>32</v>
      </c>
      <c r="G579" t="s">
        <v>33</v>
      </c>
      <c r="H579">
        <v>312</v>
      </c>
      <c r="I579">
        <f t="shared" ref="I579:I642" si="12">IF(B579="No",0,1)</f>
        <v>0</v>
      </c>
    </row>
    <row r="580" spans="1:9" x14ac:dyDescent="0.25">
      <c r="A580">
        <v>7785.0042139999996</v>
      </c>
      <c r="B580" t="s">
        <v>26</v>
      </c>
      <c r="C580" t="s">
        <v>30</v>
      </c>
      <c r="D580" t="s">
        <v>31</v>
      </c>
      <c r="E580">
        <v>44897</v>
      </c>
      <c r="F580" t="s">
        <v>32</v>
      </c>
      <c r="G580" t="s">
        <v>33</v>
      </c>
      <c r="H580">
        <v>580.72531000000004</v>
      </c>
      <c r="I580">
        <f t="shared" si="12"/>
        <v>0</v>
      </c>
    </row>
    <row r="581" spans="1:9" x14ac:dyDescent="0.25">
      <c r="A581">
        <v>8255.7638499999994</v>
      </c>
      <c r="B581" t="s">
        <v>26</v>
      </c>
      <c r="C581" t="s">
        <v>30</v>
      </c>
      <c r="D581" t="s">
        <v>31</v>
      </c>
      <c r="E581">
        <v>54040</v>
      </c>
      <c r="F581" t="s">
        <v>62</v>
      </c>
      <c r="G581" t="s">
        <v>33</v>
      </c>
      <c r="H581">
        <v>59.987126000000004</v>
      </c>
      <c r="I581">
        <f t="shared" si="12"/>
        <v>0</v>
      </c>
    </row>
    <row r="582" spans="1:9" x14ac:dyDescent="0.25">
      <c r="A582">
        <v>4980.8250420000004</v>
      </c>
      <c r="B582" t="s">
        <v>26</v>
      </c>
      <c r="C582" t="s">
        <v>30</v>
      </c>
      <c r="D582" t="s">
        <v>31</v>
      </c>
      <c r="E582">
        <v>53265</v>
      </c>
      <c r="F582" t="s">
        <v>75</v>
      </c>
      <c r="G582" t="s">
        <v>33</v>
      </c>
      <c r="H582">
        <v>238.00507400000001</v>
      </c>
      <c r="I582">
        <f t="shared" si="12"/>
        <v>0</v>
      </c>
    </row>
    <row r="583" spans="1:9" x14ac:dyDescent="0.25">
      <c r="A583">
        <v>7457.2377939999997</v>
      </c>
      <c r="B583" t="s">
        <v>26</v>
      </c>
      <c r="C583" t="s">
        <v>44</v>
      </c>
      <c r="D583" t="s">
        <v>31</v>
      </c>
      <c r="E583">
        <v>0</v>
      </c>
      <c r="F583" t="s">
        <v>32</v>
      </c>
      <c r="G583" t="s">
        <v>33</v>
      </c>
      <c r="H583">
        <v>1577.6744169999999</v>
      </c>
      <c r="I583">
        <f t="shared" si="12"/>
        <v>0</v>
      </c>
    </row>
    <row r="584" spans="1:9" x14ac:dyDescent="0.25">
      <c r="A584">
        <v>12302.76244</v>
      </c>
      <c r="B584" t="s">
        <v>26</v>
      </c>
      <c r="C584" t="s">
        <v>30</v>
      </c>
      <c r="D584" t="s">
        <v>31</v>
      </c>
      <c r="E584">
        <v>43817</v>
      </c>
      <c r="F584" t="s">
        <v>75</v>
      </c>
      <c r="G584" t="s">
        <v>33</v>
      </c>
      <c r="H584">
        <v>245.447622</v>
      </c>
      <c r="I584">
        <f t="shared" si="12"/>
        <v>0</v>
      </c>
    </row>
    <row r="585" spans="1:9" x14ac:dyDescent="0.25">
      <c r="A585">
        <v>6862.5083370000002</v>
      </c>
      <c r="B585" t="s">
        <v>26</v>
      </c>
      <c r="C585" t="s">
        <v>30</v>
      </c>
      <c r="D585" t="s">
        <v>31</v>
      </c>
      <c r="E585">
        <v>54780</v>
      </c>
      <c r="F585" t="s">
        <v>62</v>
      </c>
      <c r="G585" t="s">
        <v>33</v>
      </c>
      <c r="H585">
        <v>135.26124999999999</v>
      </c>
      <c r="I585">
        <f t="shared" si="12"/>
        <v>0</v>
      </c>
    </row>
    <row r="586" spans="1:9" x14ac:dyDescent="0.25">
      <c r="A586">
        <v>9048.9834470000005</v>
      </c>
      <c r="B586" t="s">
        <v>66</v>
      </c>
      <c r="C586" t="s">
        <v>44</v>
      </c>
      <c r="D586" t="s">
        <v>57</v>
      </c>
      <c r="E586">
        <v>0</v>
      </c>
      <c r="F586" t="s">
        <v>32</v>
      </c>
      <c r="G586" t="s">
        <v>33</v>
      </c>
      <c r="H586">
        <v>571.20000000000005</v>
      </c>
      <c r="I586">
        <f t="shared" si="12"/>
        <v>1</v>
      </c>
    </row>
    <row r="587" spans="1:9" x14ac:dyDescent="0.25">
      <c r="A587">
        <v>5548.031892</v>
      </c>
      <c r="B587" t="s">
        <v>66</v>
      </c>
      <c r="C587" t="s">
        <v>30</v>
      </c>
      <c r="D587" t="s">
        <v>57</v>
      </c>
      <c r="E587">
        <v>67798</v>
      </c>
      <c r="F587" t="s">
        <v>32</v>
      </c>
      <c r="G587" t="s">
        <v>79</v>
      </c>
      <c r="H587">
        <v>331.2</v>
      </c>
      <c r="I587">
        <f t="shared" si="12"/>
        <v>1</v>
      </c>
    </row>
    <row r="588" spans="1:9" x14ac:dyDescent="0.25">
      <c r="A588">
        <v>8312.6815979999992</v>
      </c>
      <c r="B588" t="s">
        <v>26</v>
      </c>
      <c r="C588" t="s">
        <v>160</v>
      </c>
      <c r="D588" t="s">
        <v>57</v>
      </c>
      <c r="E588">
        <v>21442</v>
      </c>
      <c r="F588" t="s">
        <v>32</v>
      </c>
      <c r="G588" t="s">
        <v>79</v>
      </c>
      <c r="H588">
        <v>566.4</v>
      </c>
      <c r="I588">
        <f t="shared" si="12"/>
        <v>0</v>
      </c>
    </row>
    <row r="589" spans="1:9" x14ac:dyDescent="0.25">
      <c r="A589">
        <v>2389.980951</v>
      </c>
      <c r="B589" t="s">
        <v>26</v>
      </c>
      <c r="C589" t="s">
        <v>30</v>
      </c>
      <c r="D589" t="s">
        <v>57</v>
      </c>
      <c r="E589">
        <v>27615</v>
      </c>
      <c r="F589" t="s">
        <v>32</v>
      </c>
      <c r="G589" t="s">
        <v>33</v>
      </c>
      <c r="H589">
        <v>297.60000000000002</v>
      </c>
      <c r="I589">
        <f t="shared" si="12"/>
        <v>0</v>
      </c>
    </row>
    <row r="590" spans="1:9" x14ac:dyDescent="0.25">
      <c r="A590">
        <v>4458.1133689999997</v>
      </c>
      <c r="B590" t="s">
        <v>66</v>
      </c>
      <c r="C590" t="s">
        <v>160</v>
      </c>
      <c r="D590" t="s">
        <v>57</v>
      </c>
      <c r="E590">
        <v>17622</v>
      </c>
      <c r="F590" t="s">
        <v>32</v>
      </c>
      <c r="G590" t="s">
        <v>79</v>
      </c>
      <c r="H590">
        <v>312</v>
      </c>
      <c r="I590">
        <f t="shared" si="12"/>
        <v>1</v>
      </c>
    </row>
    <row r="591" spans="1:9" x14ac:dyDescent="0.25">
      <c r="A591">
        <v>5295.7417160000005</v>
      </c>
      <c r="B591" t="s">
        <v>26</v>
      </c>
      <c r="C591" t="s">
        <v>30</v>
      </c>
      <c r="D591" t="s">
        <v>57</v>
      </c>
      <c r="E591">
        <v>50200</v>
      </c>
      <c r="F591" t="s">
        <v>75</v>
      </c>
      <c r="G591" t="s">
        <v>79</v>
      </c>
      <c r="H591">
        <v>637.06345799999997</v>
      </c>
      <c r="I591">
        <f t="shared" si="12"/>
        <v>0</v>
      </c>
    </row>
    <row r="592" spans="1:9" x14ac:dyDescent="0.25">
      <c r="A592">
        <v>3839.6061169999998</v>
      </c>
      <c r="B592" t="s">
        <v>26</v>
      </c>
      <c r="C592" t="s">
        <v>44</v>
      </c>
      <c r="D592" t="s">
        <v>31</v>
      </c>
      <c r="E592">
        <v>0</v>
      </c>
      <c r="F592" t="s">
        <v>32</v>
      </c>
      <c r="G592" t="s">
        <v>79</v>
      </c>
      <c r="H592">
        <v>537.6</v>
      </c>
      <c r="I592">
        <f t="shared" si="12"/>
        <v>0</v>
      </c>
    </row>
    <row r="593" spans="1:9" x14ac:dyDescent="0.25">
      <c r="A593">
        <v>3731.5045839999998</v>
      </c>
      <c r="B593" t="s">
        <v>66</v>
      </c>
      <c r="C593" t="s">
        <v>44</v>
      </c>
      <c r="D593" t="s">
        <v>31</v>
      </c>
      <c r="E593">
        <v>0</v>
      </c>
      <c r="F593" t="s">
        <v>32</v>
      </c>
      <c r="G593" t="s">
        <v>33</v>
      </c>
      <c r="H593">
        <v>460.8</v>
      </c>
      <c r="I593">
        <f t="shared" si="12"/>
        <v>1</v>
      </c>
    </row>
    <row r="594" spans="1:9" x14ac:dyDescent="0.25">
      <c r="A594">
        <v>2778.9037050000002</v>
      </c>
      <c r="B594" t="s">
        <v>26</v>
      </c>
      <c r="C594" t="s">
        <v>30</v>
      </c>
      <c r="D594" t="s">
        <v>31</v>
      </c>
      <c r="E594">
        <v>73570</v>
      </c>
      <c r="F594" t="s">
        <v>62</v>
      </c>
      <c r="G594" t="s">
        <v>45</v>
      </c>
      <c r="H594">
        <v>75.936096000000006</v>
      </c>
      <c r="I594">
        <f t="shared" si="12"/>
        <v>0</v>
      </c>
    </row>
    <row r="595" spans="1:9" x14ac:dyDescent="0.25">
      <c r="A595">
        <v>4016.541995</v>
      </c>
      <c r="B595" t="s">
        <v>26</v>
      </c>
      <c r="C595" t="s">
        <v>44</v>
      </c>
      <c r="D595" t="s">
        <v>31</v>
      </c>
      <c r="E595">
        <v>0</v>
      </c>
      <c r="F595" t="s">
        <v>32</v>
      </c>
      <c r="G595" t="s">
        <v>45</v>
      </c>
      <c r="H595">
        <v>799.2</v>
      </c>
      <c r="I595">
        <f t="shared" si="12"/>
        <v>0</v>
      </c>
    </row>
    <row r="596" spans="1:9" x14ac:dyDescent="0.25">
      <c r="A596">
        <v>8236.9171929999993</v>
      </c>
      <c r="B596" t="s">
        <v>26</v>
      </c>
      <c r="C596" t="s">
        <v>44</v>
      </c>
      <c r="D596" t="s">
        <v>31</v>
      </c>
      <c r="E596">
        <v>0</v>
      </c>
      <c r="F596" t="s">
        <v>32</v>
      </c>
      <c r="G596" t="s">
        <v>33</v>
      </c>
      <c r="H596">
        <v>603.05811400000005</v>
      </c>
      <c r="I596">
        <f t="shared" si="12"/>
        <v>0</v>
      </c>
    </row>
    <row r="597" spans="1:9" x14ac:dyDescent="0.25">
      <c r="A597">
        <v>2491.3170239999999</v>
      </c>
      <c r="B597" t="s">
        <v>66</v>
      </c>
      <c r="C597" t="s">
        <v>30</v>
      </c>
      <c r="D597" t="s">
        <v>57</v>
      </c>
      <c r="E597">
        <v>36631</v>
      </c>
      <c r="F597" t="s">
        <v>62</v>
      </c>
      <c r="G597" t="s">
        <v>79</v>
      </c>
      <c r="H597">
        <v>67.530904000000007</v>
      </c>
      <c r="I597">
        <f t="shared" si="12"/>
        <v>1</v>
      </c>
    </row>
    <row r="598" spans="1:9" x14ac:dyDescent="0.25">
      <c r="A598">
        <v>2908.8759169999998</v>
      </c>
      <c r="B598" t="s">
        <v>26</v>
      </c>
      <c r="C598" t="s">
        <v>30</v>
      </c>
      <c r="D598" t="s">
        <v>31</v>
      </c>
      <c r="E598">
        <v>35895</v>
      </c>
      <c r="F598" t="s">
        <v>75</v>
      </c>
      <c r="G598" t="s">
        <v>33</v>
      </c>
      <c r="H598">
        <v>312.92125600000003</v>
      </c>
      <c r="I598">
        <f t="shared" si="12"/>
        <v>0</v>
      </c>
    </row>
    <row r="599" spans="1:9" x14ac:dyDescent="0.25">
      <c r="A599">
        <v>4282.9479709999996</v>
      </c>
      <c r="B599" t="s">
        <v>66</v>
      </c>
      <c r="C599" t="s">
        <v>30</v>
      </c>
      <c r="D599" t="s">
        <v>31</v>
      </c>
      <c r="E599">
        <v>40864</v>
      </c>
      <c r="F599" t="s">
        <v>62</v>
      </c>
      <c r="G599" t="s">
        <v>33</v>
      </c>
      <c r="H599">
        <v>166.937747</v>
      </c>
      <c r="I599">
        <f t="shared" si="12"/>
        <v>1</v>
      </c>
    </row>
    <row r="600" spans="1:9" x14ac:dyDescent="0.25">
      <c r="A600">
        <v>8341.623748</v>
      </c>
      <c r="B600" t="s">
        <v>26</v>
      </c>
      <c r="C600" t="s">
        <v>44</v>
      </c>
      <c r="D600" t="s">
        <v>57</v>
      </c>
      <c r="E600">
        <v>0</v>
      </c>
      <c r="F600" t="s">
        <v>32</v>
      </c>
      <c r="G600" t="s">
        <v>79</v>
      </c>
      <c r="H600">
        <v>566.4</v>
      </c>
      <c r="I600">
        <f t="shared" si="12"/>
        <v>0</v>
      </c>
    </row>
    <row r="601" spans="1:9" x14ac:dyDescent="0.25">
      <c r="A601">
        <v>5090.781344</v>
      </c>
      <c r="B601" t="s">
        <v>26</v>
      </c>
      <c r="C601" t="s">
        <v>30</v>
      </c>
      <c r="D601" t="s">
        <v>31</v>
      </c>
      <c r="E601">
        <v>93018</v>
      </c>
      <c r="F601" t="s">
        <v>62</v>
      </c>
      <c r="G601" t="s">
        <v>79</v>
      </c>
      <c r="H601">
        <v>135.382194</v>
      </c>
      <c r="I601">
        <f t="shared" si="12"/>
        <v>0</v>
      </c>
    </row>
    <row r="602" spans="1:9" x14ac:dyDescent="0.25">
      <c r="A602">
        <v>7366.1882999999998</v>
      </c>
      <c r="B602" t="s">
        <v>26</v>
      </c>
      <c r="C602" t="s">
        <v>30</v>
      </c>
      <c r="D602" t="s">
        <v>57</v>
      </c>
      <c r="E602">
        <v>70014</v>
      </c>
      <c r="F602" t="s">
        <v>62</v>
      </c>
      <c r="G602" t="s">
        <v>79</v>
      </c>
      <c r="H602">
        <v>17.742954000000001</v>
      </c>
      <c r="I602">
        <f t="shared" si="12"/>
        <v>0</v>
      </c>
    </row>
    <row r="603" spans="1:9" x14ac:dyDescent="0.25">
      <c r="A603">
        <v>2436.8751259999999</v>
      </c>
      <c r="B603" t="s">
        <v>26</v>
      </c>
      <c r="C603" t="s">
        <v>30</v>
      </c>
      <c r="D603" t="s">
        <v>31</v>
      </c>
      <c r="E603">
        <v>48875</v>
      </c>
      <c r="F603" t="s">
        <v>62</v>
      </c>
      <c r="G603" t="s">
        <v>33</v>
      </c>
      <c r="H603">
        <v>1.8383670000000001</v>
      </c>
      <c r="I603">
        <f t="shared" si="12"/>
        <v>0</v>
      </c>
    </row>
    <row r="604" spans="1:9" x14ac:dyDescent="0.25">
      <c r="A604">
        <v>8852.6886890000005</v>
      </c>
      <c r="B604" t="s">
        <v>26</v>
      </c>
      <c r="C604" t="s">
        <v>30</v>
      </c>
      <c r="D604" t="s">
        <v>57</v>
      </c>
      <c r="E604">
        <v>67969</v>
      </c>
      <c r="F604" t="s">
        <v>75</v>
      </c>
      <c r="G604" t="s">
        <v>33</v>
      </c>
      <c r="H604">
        <v>197.77600899999999</v>
      </c>
      <c r="I604">
        <f t="shared" si="12"/>
        <v>0</v>
      </c>
    </row>
    <row r="605" spans="1:9" x14ac:dyDescent="0.25">
      <c r="A605">
        <v>23875.476750000002</v>
      </c>
      <c r="B605" t="s">
        <v>26</v>
      </c>
      <c r="C605" t="s">
        <v>44</v>
      </c>
      <c r="D605" t="s">
        <v>31</v>
      </c>
      <c r="E605">
        <v>0</v>
      </c>
      <c r="F605" t="s">
        <v>32</v>
      </c>
      <c r="G605" t="s">
        <v>33</v>
      </c>
      <c r="H605">
        <v>612.102262</v>
      </c>
      <c r="I605">
        <f t="shared" si="12"/>
        <v>0</v>
      </c>
    </row>
    <row r="606" spans="1:9" x14ac:dyDescent="0.25">
      <c r="A606">
        <v>5600.4965410000004</v>
      </c>
      <c r="B606" t="s">
        <v>26</v>
      </c>
      <c r="C606" t="s">
        <v>30</v>
      </c>
      <c r="D606" t="s">
        <v>31</v>
      </c>
      <c r="E606">
        <v>68665</v>
      </c>
      <c r="F606" t="s">
        <v>32</v>
      </c>
      <c r="G606" t="s">
        <v>33</v>
      </c>
      <c r="H606">
        <v>331.2</v>
      </c>
      <c r="I606">
        <f t="shared" si="12"/>
        <v>0</v>
      </c>
    </row>
    <row r="607" spans="1:9" x14ac:dyDescent="0.25">
      <c r="A607">
        <v>4636.5464700000002</v>
      </c>
      <c r="B607" t="s">
        <v>66</v>
      </c>
      <c r="C607" t="s">
        <v>160</v>
      </c>
      <c r="D607" t="s">
        <v>57</v>
      </c>
      <c r="E607">
        <v>26802</v>
      </c>
      <c r="F607" t="s">
        <v>32</v>
      </c>
      <c r="G607" t="s">
        <v>33</v>
      </c>
      <c r="H607">
        <v>316.8</v>
      </c>
      <c r="I607">
        <f t="shared" si="12"/>
        <v>1</v>
      </c>
    </row>
    <row r="608" spans="1:9" x14ac:dyDescent="0.25">
      <c r="A608">
        <v>7573.3450570000005</v>
      </c>
      <c r="B608" t="s">
        <v>26</v>
      </c>
      <c r="C608" t="s">
        <v>44</v>
      </c>
      <c r="D608" t="s">
        <v>57</v>
      </c>
      <c r="E608">
        <v>0</v>
      </c>
      <c r="F608" t="s">
        <v>32</v>
      </c>
      <c r="G608" t="s">
        <v>45</v>
      </c>
      <c r="H608">
        <v>1193.0361539999999</v>
      </c>
      <c r="I608">
        <f t="shared" si="12"/>
        <v>0</v>
      </c>
    </row>
    <row r="609" spans="1:9" x14ac:dyDescent="0.25">
      <c r="A609">
        <v>14696.635490000001</v>
      </c>
      <c r="B609" t="s">
        <v>26</v>
      </c>
      <c r="C609" t="s">
        <v>30</v>
      </c>
      <c r="D609" t="s">
        <v>57</v>
      </c>
      <c r="E609">
        <v>45345</v>
      </c>
      <c r="F609" t="s">
        <v>32</v>
      </c>
      <c r="G609" t="s">
        <v>33</v>
      </c>
      <c r="H609">
        <v>600</v>
      </c>
      <c r="I609">
        <f t="shared" si="12"/>
        <v>0</v>
      </c>
    </row>
    <row r="610" spans="1:9" x14ac:dyDescent="0.25">
      <c r="A610">
        <v>12298.686299999999</v>
      </c>
      <c r="B610" t="s">
        <v>66</v>
      </c>
      <c r="C610" t="s">
        <v>78</v>
      </c>
      <c r="D610" t="s">
        <v>57</v>
      </c>
      <c r="E610">
        <v>17101</v>
      </c>
      <c r="F610" t="s">
        <v>32</v>
      </c>
      <c r="G610" t="s">
        <v>45</v>
      </c>
      <c r="H610">
        <v>542.4</v>
      </c>
      <c r="I610">
        <f t="shared" si="12"/>
        <v>1</v>
      </c>
    </row>
    <row r="611" spans="1:9" x14ac:dyDescent="0.25">
      <c r="A611">
        <v>7724.8400650000003</v>
      </c>
      <c r="B611" t="s">
        <v>26</v>
      </c>
      <c r="C611" t="s">
        <v>30</v>
      </c>
      <c r="D611" t="s">
        <v>31</v>
      </c>
      <c r="E611">
        <v>32051</v>
      </c>
      <c r="F611" t="s">
        <v>32</v>
      </c>
      <c r="G611" t="s">
        <v>33</v>
      </c>
      <c r="H611">
        <v>926.4</v>
      </c>
      <c r="I611">
        <f t="shared" si="12"/>
        <v>0</v>
      </c>
    </row>
    <row r="612" spans="1:9" x14ac:dyDescent="0.25">
      <c r="A612">
        <v>5946.6706789999998</v>
      </c>
      <c r="B612" t="s">
        <v>26</v>
      </c>
      <c r="C612" t="s">
        <v>30</v>
      </c>
      <c r="D612" t="s">
        <v>57</v>
      </c>
      <c r="E612">
        <v>81139</v>
      </c>
      <c r="F612" t="s">
        <v>32</v>
      </c>
      <c r="G612" t="s">
        <v>79</v>
      </c>
      <c r="H612">
        <v>392.63639999999998</v>
      </c>
      <c r="I612">
        <f t="shared" si="12"/>
        <v>0</v>
      </c>
    </row>
    <row r="613" spans="1:9" x14ac:dyDescent="0.25">
      <c r="A613">
        <v>8000.5450609999998</v>
      </c>
      <c r="B613" t="s">
        <v>26</v>
      </c>
      <c r="C613" t="s">
        <v>30</v>
      </c>
      <c r="D613" t="s">
        <v>31</v>
      </c>
      <c r="E613">
        <v>63834</v>
      </c>
      <c r="F613" t="s">
        <v>62</v>
      </c>
      <c r="G613" t="s">
        <v>33</v>
      </c>
      <c r="H613">
        <v>215.22647599999999</v>
      </c>
      <c r="I613">
        <f t="shared" si="12"/>
        <v>0</v>
      </c>
    </row>
    <row r="614" spans="1:9" x14ac:dyDescent="0.25">
      <c r="A614">
        <v>6457.5609530000002</v>
      </c>
      <c r="B614" t="s">
        <v>26</v>
      </c>
      <c r="C614" t="s">
        <v>30</v>
      </c>
      <c r="D614" t="s">
        <v>57</v>
      </c>
      <c r="E614">
        <v>37548</v>
      </c>
      <c r="F614" t="s">
        <v>62</v>
      </c>
      <c r="G614" t="s">
        <v>33</v>
      </c>
      <c r="H614">
        <v>160.59866199999999</v>
      </c>
      <c r="I614">
        <f t="shared" si="12"/>
        <v>0</v>
      </c>
    </row>
    <row r="615" spans="1:9" x14ac:dyDescent="0.25">
      <c r="A615">
        <v>7281.4401399999997</v>
      </c>
      <c r="B615" t="s">
        <v>26</v>
      </c>
      <c r="C615" t="s">
        <v>44</v>
      </c>
      <c r="D615" t="s">
        <v>31</v>
      </c>
      <c r="E615">
        <v>0</v>
      </c>
      <c r="F615" t="s">
        <v>32</v>
      </c>
      <c r="G615" t="s">
        <v>33</v>
      </c>
      <c r="H615">
        <v>371.80302899999998</v>
      </c>
      <c r="I615">
        <f t="shared" si="12"/>
        <v>0</v>
      </c>
    </row>
    <row r="616" spans="1:9" x14ac:dyDescent="0.25">
      <c r="A616">
        <v>2592.437797</v>
      </c>
      <c r="B616" t="s">
        <v>66</v>
      </c>
      <c r="C616" t="s">
        <v>30</v>
      </c>
      <c r="D616" t="s">
        <v>57</v>
      </c>
      <c r="E616">
        <v>72421</v>
      </c>
      <c r="F616" t="s">
        <v>32</v>
      </c>
      <c r="G616" t="s">
        <v>33</v>
      </c>
      <c r="H616">
        <v>312</v>
      </c>
      <c r="I616">
        <f t="shared" si="12"/>
        <v>1</v>
      </c>
    </row>
    <row r="617" spans="1:9" x14ac:dyDescent="0.25">
      <c r="A617">
        <v>4678.4233940000004</v>
      </c>
      <c r="B617" t="s">
        <v>26</v>
      </c>
      <c r="C617" t="s">
        <v>30</v>
      </c>
      <c r="D617" t="s">
        <v>57</v>
      </c>
      <c r="E617">
        <v>83102</v>
      </c>
      <c r="F617" t="s">
        <v>75</v>
      </c>
      <c r="G617" t="s">
        <v>33</v>
      </c>
      <c r="H617">
        <v>443.67039899999997</v>
      </c>
      <c r="I617">
        <f t="shared" si="12"/>
        <v>0</v>
      </c>
    </row>
    <row r="618" spans="1:9" x14ac:dyDescent="0.25">
      <c r="A618">
        <v>13869.92705</v>
      </c>
      <c r="B618" t="s">
        <v>66</v>
      </c>
      <c r="C618" t="s">
        <v>30</v>
      </c>
      <c r="D618" t="s">
        <v>57</v>
      </c>
      <c r="E618">
        <v>28432</v>
      </c>
      <c r="F618" t="s">
        <v>32</v>
      </c>
      <c r="G618" t="s">
        <v>33</v>
      </c>
      <c r="H618">
        <v>612.30058099999997</v>
      </c>
      <c r="I618">
        <f t="shared" si="12"/>
        <v>1</v>
      </c>
    </row>
    <row r="619" spans="1:9" x14ac:dyDescent="0.25">
      <c r="A619">
        <v>8717.7778309999994</v>
      </c>
      <c r="B619" t="s">
        <v>26</v>
      </c>
      <c r="C619" t="s">
        <v>30</v>
      </c>
      <c r="D619" t="s">
        <v>31</v>
      </c>
      <c r="E619">
        <v>83707</v>
      </c>
      <c r="F619" t="s">
        <v>75</v>
      </c>
      <c r="G619" t="s">
        <v>33</v>
      </c>
      <c r="H619">
        <v>290.391526</v>
      </c>
      <c r="I619">
        <f t="shared" si="12"/>
        <v>0</v>
      </c>
    </row>
    <row r="620" spans="1:9" x14ac:dyDescent="0.25">
      <c r="A620">
        <v>5233.9868079999997</v>
      </c>
      <c r="B620" t="s">
        <v>26</v>
      </c>
      <c r="C620" t="s">
        <v>30</v>
      </c>
      <c r="D620" t="s">
        <v>31</v>
      </c>
      <c r="E620">
        <v>63259</v>
      </c>
      <c r="F620" t="s">
        <v>32</v>
      </c>
      <c r="G620" t="s">
        <v>33</v>
      </c>
      <c r="H620">
        <v>316.79533700000002</v>
      </c>
      <c r="I620">
        <f t="shared" si="12"/>
        <v>0</v>
      </c>
    </row>
    <row r="621" spans="1:9" x14ac:dyDescent="0.25">
      <c r="A621">
        <v>4764.1897220000001</v>
      </c>
      <c r="B621" t="s">
        <v>26</v>
      </c>
      <c r="C621" t="s">
        <v>44</v>
      </c>
      <c r="D621" t="s">
        <v>31</v>
      </c>
      <c r="E621">
        <v>0</v>
      </c>
      <c r="F621" t="s">
        <v>32</v>
      </c>
      <c r="G621" t="s">
        <v>45</v>
      </c>
      <c r="H621">
        <v>405.52793700000001</v>
      </c>
      <c r="I621">
        <f t="shared" si="12"/>
        <v>0</v>
      </c>
    </row>
    <row r="622" spans="1:9" x14ac:dyDescent="0.25">
      <c r="A622">
        <v>2472.4692089999999</v>
      </c>
      <c r="B622" t="s">
        <v>66</v>
      </c>
      <c r="C622" t="s">
        <v>30</v>
      </c>
      <c r="D622" t="s">
        <v>31</v>
      </c>
      <c r="E622">
        <v>63860</v>
      </c>
      <c r="F622" t="s">
        <v>75</v>
      </c>
      <c r="G622" t="s">
        <v>33</v>
      </c>
      <c r="H622">
        <v>208.59824599999999</v>
      </c>
      <c r="I622">
        <f t="shared" si="12"/>
        <v>1</v>
      </c>
    </row>
    <row r="623" spans="1:9" x14ac:dyDescent="0.25">
      <c r="A623">
        <v>5608.3163480000003</v>
      </c>
      <c r="B623" t="s">
        <v>26</v>
      </c>
      <c r="C623" t="s">
        <v>30</v>
      </c>
      <c r="D623" t="s">
        <v>57</v>
      </c>
      <c r="E623">
        <v>67176</v>
      </c>
      <c r="F623" t="s">
        <v>32</v>
      </c>
      <c r="G623" t="s">
        <v>45</v>
      </c>
      <c r="H623">
        <v>345.6</v>
      </c>
      <c r="I623">
        <f t="shared" si="12"/>
        <v>0</v>
      </c>
    </row>
    <row r="624" spans="1:9" x14ac:dyDescent="0.25">
      <c r="A624">
        <v>5505.0570029999999</v>
      </c>
      <c r="B624" t="s">
        <v>26</v>
      </c>
      <c r="C624" t="s">
        <v>30</v>
      </c>
      <c r="D624" t="s">
        <v>31</v>
      </c>
      <c r="E624">
        <v>86132</v>
      </c>
      <c r="F624" t="s">
        <v>75</v>
      </c>
      <c r="G624" t="s">
        <v>33</v>
      </c>
      <c r="H624">
        <v>301.437365</v>
      </c>
      <c r="I624">
        <f t="shared" si="12"/>
        <v>0</v>
      </c>
    </row>
    <row r="625" spans="1:9" x14ac:dyDescent="0.25">
      <c r="A625">
        <v>2606.2085029999998</v>
      </c>
      <c r="B625" t="s">
        <v>26</v>
      </c>
      <c r="C625" t="s">
        <v>30</v>
      </c>
      <c r="D625" t="s">
        <v>31</v>
      </c>
      <c r="E625">
        <v>28519</v>
      </c>
      <c r="F625" t="s">
        <v>32</v>
      </c>
      <c r="G625" t="s">
        <v>33</v>
      </c>
      <c r="H625">
        <v>456.47311500000001</v>
      </c>
      <c r="I625">
        <f t="shared" si="12"/>
        <v>0</v>
      </c>
    </row>
    <row r="626" spans="1:9" x14ac:dyDescent="0.25">
      <c r="A626">
        <v>10481.94383</v>
      </c>
      <c r="B626" t="s">
        <v>26</v>
      </c>
      <c r="C626" t="s">
        <v>30</v>
      </c>
      <c r="D626" t="s">
        <v>31</v>
      </c>
      <c r="E626">
        <v>39102</v>
      </c>
      <c r="F626" t="s">
        <v>62</v>
      </c>
      <c r="G626" t="s">
        <v>33</v>
      </c>
      <c r="H626">
        <v>152.338562</v>
      </c>
      <c r="I626">
        <f t="shared" si="12"/>
        <v>0</v>
      </c>
    </row>
    <row r="627" spans="1:9" x14ac:dyDescent="0.25">
      <c r="A627">
        <v>3256.766388</v>
      </c>
      <c r="B627" t="s">
        <v>26</v>
      </c>
      <c r="C627" t="s">
        <v>44</v>
      </c>
      <c r="D627" t="s">
        <v>31</v>
      </c>
      <c r="E627">
        <v>0</v>
      </c>
      <c r="F627" t="s">
        <v>32</v>
      </c>
      <c r="G627" t="s">
        <v>33</v>
      </c>
      <c r="H627">
        <v>491.75536799999998</v>
      </c>
      <c r="I627">
        <f t="shared" si="12"/>
        <v>0</v>
      </c>
    </row>
    <row r="628" spans="1:9" x14ac:dyDescent="0.25">
      <c r="A628">
        <v>30475.780480000001</v>
      </c>
      <c r="B628" t="s">
        <v>26</v>
      </c>
      <c r="C628" t="s">
        <v>30</v>
      </c>
      <c r="D628" t="s">
        <v>31</v>
      </c>
      <c r="E628">
        <v>97298</v>
      </c>
      <c r="F628" t="s">
        <v>62</v>
      </c>
      <c r="G628" t="s">
        <v>45</v>
      </c>
      <c r="H628">
        <v>48.517439000000003</v>
      </c>
      <c r="I628">
        <f t="shared" si="12"/>
        <v>0</v>
      </c>
    </row>
    <row r="629" spans="1:9" x14ac:dyDescent="0.25">
      <c r="A629">
        <v>6364.9021640000001</v>
      </c>
      <c r="B629" t="s">
        <v>26</v>
      </c>
      <c r="C629" t="s">
        <v>30</v>
      </c>
      <c r="D629" t="s">
        <v>57</v>
      </c>
      <c r="E629">
        <v>41986</v>
      </c>
      <c r="F629" t="s">
        <v>32</v>
      </c>
      <c r="G629" t="s">
        <v>45</v>
      </c>
      <c r="H629">
        <v>430.37504899999999</v>
      </c>
      <c r="I629">
        <f t="shared" si="12"/>
        <v>0</v>
      </c>
    </row>
    <row r="630" spans="1:9" x14ac:dyDescent="0.25">
      <c r="A630">
        <v>9468.5093369999995</v>
      </c>
      <c r="B630" t="s">
        <v>26</v>
      </c>
      <c r="C630" t="s">
        <v>44</v>
      </c>
      <c r="D630" t="s">
        <v>57</v>
      </c>
      <c r="E630">
        <v>0</v>
      </c>
      <c r="F630" t="s">
        <v>32</v>
      </c>
      <c r="G630" t="s">
        <v>45</v>
      </c>
      <c r="H630">
        <v>633.6</v>
      </c>
      <c r="I630">
        <f t="shared" si="12"/>
        <v>0</v>
      </c>
    </row>
    <row r="631" spans="1:9" x14ac:dyDescent="0.25">
      <c r="A631">
        <v>5631.4518660000003</v>
      </c>
      <c r="B631" t="s">
        <v>26</v>
      </c>
      <c r="C631" t="s">
        <v>78</v>
      </c>
      <c r="D631" t="s">
        <v>31</v>
      </c>
      <c r="E631">
        <v>17291</v>
      </c>
      <c r="F631" t="s">
        <v>32</v>
      </c>
      <c r="G631" t="s">
        <v>33</v>
      </c>
      <c r="H631">
        <v>350.4</v>
      </c>
      <c r="I631">
        <f t="shared" si="12"/>
        <v>0</v>
      </c>
    </row>
    <row r="632" spans="1:9" x14ac:dyDescent="0.25">
      <c r="A632">
        <v>7780.9992620000003</v>
      </c>
      <c r="B632" t="s">
        <v>26</v>
      </c>
      <c r="C632" t="s">
        <v>44</v>
      </c>
      <c r="D632" t="s">
        <v>57</v>
      </c>
      <c r="E632">
        <v>0</v>
      </c>
      <c r="F632" t="s">
        <v>75</v>
      </c>
      <c r="G632" t="s">
        <v>33</v>
      </c>
      <c r="H632">
        <v>246.48912300000001</v>
      </c>
      <c r="I632">
        <f t="shared" si="12"/>
        <v>0</v>
      </c>
    </row>
    <row r="633" spans="1:9" x14ac:dyDescent="0.25">
      <c r="A633">
        <v>9816.5283020000006</v>
      </c>
      <c r="B633" t="s">
        <v>66</v>
      </c>
      <c r="C633" t="s">
        <v>30</v>
      </c>
      <c r="D633" t="s">
        <v>57</v>
      </c>
      <c r="E633">
        <v>37256</v>
      </c>
      <c r="F633" t="s">
        <v>62</v>
      </c>
      <c r="G633" t="s">
        <v>33</v>
      </c>
      <c r="H633">
        <v>128.969729</v>
      </c>
      <c r="I633">
        <f t="shared" si="12"/>
        <v>1</v>
      </c>
    </row>
    <row r="634" spans="1:9" x14ac:dyDescent="0.25">
      <c r="A634">
        <v>7519.1336309999997</v>
      </c>
      <c r="B634" t="s">
        <v>66</v>
      </c>
      <c r="C634" t="s">
        <v>30</v>
      </c>
      <c r="D634" t="s">
        <v>57</v>
      </c>
      <c r="E634">
        <v>96306</v>
      </c>
      <c r="F634" t="s">
        <v>62</v>
      </c>
      <c r="G634" t="s">
        <v>79</v>
      </c>
      <c r="H634">
        <v>185.35535300000001</v>
      </c>
      <c r="I634">
        <f t="shared" si="12"/>
        <v>1</v>
      </c>
    </row>
    <row r="635" spans="1:9" x14ac:dyDescent="0.25">
      <c r="A635">
        <v>10179.71704</v>
      </c>
      <c r="B635" t="s">
        <v>66</v>
      </c>
      <c r="C635" t="s">
        <v>160</v>
      </c>
      <c r="D635" t="s">
        <v>31</v>
      </c>
      <c r="E635">
        <v>14290</v>
      </c>
      <c r="F635" t="s">
        <v>32</v>
      </c>
      <c r="G635" t="s">
        <v>33</v>
      </c>
      <c r="H635">
        <v>1300.8</v>
      </c>
      <c r="I635">
        <f t="shared" si="12"/>
        <v>1</v>
      </c>
    </row>
    <row r="636" spans="1:9" x14ac:dyDescent="0.25">
      <c r="A636">
        <v>2772.8392349999999</v>
      </c>
      <c r="B636" t="s">
        <v>26</v>
      </c>
      <c r="C636" t="s">
        <v>30</v>
      </c>
      <c r="D636" t="s">
        <v>31</v>
      </c>
      <c r="E636">
        <v>37038</v>
      </c>
      <c r="F636" t="s">
        <v>62</v>
      </c>
      <c r="G636" t="s">
        <v>33</v>
      </c>
      <c r="H636">
        <v>9.0713050000000006</v>
      </c>
      <c r="I636">
        <f t="shared" si="12"/>
        <v>0</v>
      </c>
    </row>
    <row r="637" spans="1:9" x14ac:dyDescent="0.25">
      <c r="A637">
        <v>4037.5018460000001</v>
      </c>
      <c r="B637" t="s">
        <v>26</v>
      </c>
      <c r="C637" t="s">
        <v>30</v>
      </c>
      <c r="D637" t="s">
        <v>57</v>
      </c>
      <c r="E637">
        <v>90760</v>
      </c>
      <c r="F637" t="s">
        <v>62</v>
      </c>
      <c r="G637" t="s">
        <v>33</v>
      </c>
      <c r="H637">
        <v>133.47531499999999</v>
      </c>
      <c r="I637">
        <f t="shared" si="12"/>
        <v>0</v>
      </c>
    </row>
    <row r="638" spans="1:9" x14ac:dyDescent="0.25">
      <c r="A638">
        <v>21435.877820000002</v>
      </c>
      <c r="B638" t="s">
        <v>26</v>
      </c>
      <c r="C638" t="s">
        <v>30</v>
      </c>
      <c r="D638" t="s">
        <v>31</v>
      </c>
      <c r="E638">
        <v>20668</v>
      </c>
      <c r="F638" t="s">
        <v>32</v>
      </c>
      <c r="G638" t="s">
        <v>33</v>
      </c>
      <c r="H638">
        <v>902.4</v>
      </c>
      <c r="I638">
        <f t="shared" si="12"/>
        <v>0</v>
      </c>
    </row>
    <row r="639" spans="1:9" x14ac:dyDescent="0.25">
      <c r="A639">
        <v>2676.8679139999999</v>
      </c>
      <c r="B639" t="s">
        <v>26</v>
      </c>
      <c r="C639" t="s">
        <v>30</v>
      </c>
      <c r="D639" t="s">
        <v>31</v>
      </c>
      <c r="E639">
        <v>54480</v>
      </c>
      <c r="F639" t="s">
        <v>32</v>
      </c>
      <c r="G639" t="s">
        <v>33</v>
      </c>
      <c r="H639">
        <v>321.60000000000002</v>
      </c>
      <c r="I639">
        <f t="shared" si="12"/>
        <v>0</v>
      </c>
    </row>
    <row r="640" spans="1:9" x14ac:dyDescent="0.25">
      <c r="A640">
        <v>2523.959554</v>
      </c>
      <c r="B640" t="s">
        <v>26</v>
      </c>
      <c r="C640" t="s">
        <v>78</v>
      </c>
      <c r="D640" t="s">
        <v>57</v>
      </c>
      <c r="E640">
        <v>16244</v>
      </c>
      <c r="F640" t="s">
        <v>32</v>
      </c>
      <c r="G640" t="s">
        <v>33</v>
      </c>
      <c r="H640">
        <v>623.22361699999999</v>
      </c>
      <c r="I640">
        <f t="shared" si="12"/>
        <v>0</v>
      </c>
    </row>
    <row r="641" spans="1:9" x14ac:dyDescent="0.25">
      <c r="A641">
        <v>6988.4016039999997</v>
      </c>
      <c r="B641" t="s">
        <v>26</v>
      </c>
      <c r="C641" t="s">
        <v>30</v>
      </c>
      <c r="D641" t="s">
        <v>31</v>
      </c>
      <c r="E641">
        <v>22436</v>
      </c>
      <c r="F641" t="s">
        <v>32</v>
      </c>
      <c r="G641" t="s">
        <v>33</v>
      </c>
      <c r="H641">
        <v>427.2</v>
      </c>
      <c r="I641">
        <f t="shared" si="12"/>
        <v>0</v>
      </c>
    </row>
    <row r="642" spans="1:9" x14ac:dyDescent="0.25">
      <c r="A642">
        <v>2695.9638570000002</v>
      </c>
      <c r="B642" t="s">
        <v>26</v>
      </c>
      <c r="C642" t="s">
        <v>30</v>
      </c>
      <c r="D642" t="s">
        <v>31</v>
      </c>
      <c r="E642">
        <v>25544</v>
      </c>
      <c r="F642" t="s">
        <v>32</v>
      </c>
      <c r="G642" t="s">
        <v>33</v>
      </c>
      <c r="H642">
        <v>326.39999999999998</v>
      </c>
      <c r="I642">
        <f t="shared" si="12"/>
        <v>0</v>
      </c>
    </row>
    <row r="643" spans="1:9" x14ac:dyDescent="0.25">
      <c r="A643">
        <v>2673.3195930000002</v>
      </c>
      <c r="B643" t="s">
        <v>26</v>
      </c>
      <c r="C643" t="s">
        <v>30</v>
      </c>
      <c r="D643" t="s">
        <v>57</v>
      </c>
      <c r="E643">
        <v>28728</v>
      </c>
      <c r="F643" t="s">
        <v>32</v>
      </c>
      <c r="G643" t="s">
        <v>33</v>
      </c>
      <c r="H643">
        <v>321.60000000000002</v>
      </c>
      <c r="I643">
        <f t="shared" ref="I643:I706" si="13">IF(B643="No",0,1)</f>
        <v>0</v>
      </c>
    </row>
    <row r="644" spans="1:9" x14ac:dyDescent="0.25">
      <c r="A644">
        <v>12157.32992</v>
      </c>
      <c r="B644" t="s">
        <v>66</v>
      </c>
      <c r="C644" t="s">
        <v>30</v>
      </c>
      <c r="D644" t="s">
        <v>57</v>
      </c>
      <c r="E644">
        <v>57449</v>
      </c>
      <c r="F644" t="s">
        <v>32</v>
      </c>
      <c r="G644" t="s">
        <v>45</v>
      </c>
      <c r="H644">
        <v>494.4</v>
      </c>
      <c r="I644">
        <f t="shared" si="13"/>
        <v>1</v>
      </c>
    </row>
    <row r="645" spans="1:9" x14ac:dyDescent="0.25">
      <c r="A645">
        <v>2957.764017</v>
      </c>
      <c r="B645" t="s">
        <v>26</v>
      </c>
      <c r="C645" t="s">
        <v>30</v>
      </c>
      <c r="D645" t="s">
        <v>31</v>
      </c>
      <c r="E645">
        <v>83318</v>
      </c>
      <c r="F645" t="s">
        <v>75</v>
      </c>
      <c r="G645" t="s">
        <v>79</v>
      </c>
      <c r="H645">
        <v>211.33693700000001</v>
      </c>
      <c r="I645">
        <f t="shared" si="13"/>
        <v>0</v>
      </c>
    </row>
    <row r="646" spans="1:9" x14ac:dyDescent="0.25">
      <c r="A646">
        <v>7433.820995</v>
      </c>
      <c r="B646" t="s">
        <v>26</v>
      </c>
      <c r="C646" t="s">
        <v>30</v>
      </c>
      <c r="D646" t="s">
        <v>57</v>
      </c>
      <c r="E646">
        <v>55561</v>
      </c>
      <c r="F646" t="s">
        <v>75</v>
      </c>
      <c r="G646" t="s">
        <v>79</v>
      </c>
      <c r="H646">
        <v>227.87207100000001</v>
      </c>
      <c r="I646">
        <f t="shared" si="13"/>
        <v>0</v>
      </c>
    </row>
    <row r="647" spans="1:9" x14ac:dyDescent="0.25">
      <c r="A647">
        <v>3099.5380049999999</v>
      </c>
      <c r="B647" t="s">
        <v>26</v>
      </c>
      <c r="C647" t="s">
        <v>44</v>
      </c>
      <c r="D647" t="s">
        <v>57</v>
      </c>
      <c r="E647">
        <v>0</v>
      </c>
      <c r="F647" t="s">
        <v>32</v>
      </c>
      <c r="G647" t="s">
        <v>45</v>
      </c>
      <c r="H647">
        <v>862.76295700000003</v>
      </c>
      <c r="I647">
        <f t="shared" si="13"/>
        <v>0</v>
      </c>
    </row>
    <row r="648" spans="1:9" x14ac:dyDescent="0.25">
      <c r="A648">
        <v>8415.6845589999994</v>
      </c>
      <c r="B648" t="s">
        <v>26</v>
      </c>
      <c r="C648" t="s">
        <v>30</v>
      </c>
      <c r="D648" t="s">
        <v>57</v>
      </c>
      <c r="E648">
        <v>55308</v>
      </c>
      <c r="F648" t="s">
        <v>32</v>
      </c>
      <c r="G648" t="s">
        <v>79</v>
      </c>
      <c r="H648">
        <v>513.6</v>
      </c>
      <c r="I648">
        <f t="shared" si="13"/>
        <v>0</v>
      </c>
    </row>
    <row r="649" spans="1:9" x14ac:dyDescent="0.25">
      <c r="A649">
        <v>26843.124520000001</v>
      </c>
      <c r="B649" t="s">
        <v>26</v>
      </c>
      <c r="C649" t="s">
        <v>30</v>
      </c>
      <c r="D649" t="s">
        <v>31</v>
      </c>
      <c r="E649">
        <v>36068</v>
      </c>
      <c r="F649" t="s">
        <v>62</v>
      </c>
      <c r="G649" t="s">
        <v>33</v>
      </c>
      <c r="H649">
        <v>113.36776500000001</v>
      </c>
      <c r="I649">
        <f t="shared" si="13"/>
        <v>0</v>
      </c>
    </row>
    <row r="650" spans="1:9" x14ac:dyDescent="0.25">
      <c r="A650">
        <v>13057.17071</v>
      </c>
      <c r="B650" t="s">
        <v>26</v>
      </c>
      <c r="C650" t="s">
        <v>30</v>
      </c>
      <c r="D650" t="s">
        <v>57</v>
      </c>
      <c r="E650">
        <v>48804</v>
      </c>
      <c r="F650" t="s">
        <v>32</v>
      </c>
      <c r="G650" t="s">
        <v>33</v>
      </c>
      <c r="H650">
        <v>537.6</v>
      </c>
      <c r="I650">
        <f t="shared" si="13"/>
        <v>0</v>
      </c>
    </row>
    <row r="651" spans="1:9" x14ac:dyDescent="0.25">
      <c r="A651">
        <v>9599.9502389999998</v>
      </c>
      <c r="B651" t="s">
        <v>26</v>
      </c>
      <c r="C651" t="s">
        <v>44</v>
      </c>
      <c r="D651" t="s">
        <v>57</v>
      </c>
      <c r="E651">
        <v>0</v>
      </c>
      <c r="F651" t="s">
        <v>32</v>
      </c>
      <c r="G651" t="s">
        <v>45</v>
      </c>
      <c r="H651">
        <v>943.2</v>
      </c>
      <c r="I651">
        <f t="shared" si="13"/>
        <v>0</v>
      </c>
    </row>
    <row r="652" spans="1:9" x14ac:dyDescent="0.25">
      <c r="A652">
        <v>8535.1089179999999</v>
      </c>
      <c r="B652" t="s">
        <v>26</v>
      </c>
      <c r="C652" t="s">
        <v>30</v>
      </c>
      <c r="D652" t="s">
        <v>57</v>
      </c>
      <c r="E652">
        <v>55790</v>
      </c>
      <c r="F652" t="s">
        <v>62</v>
      </c>
      <c r="G652" t="s">
        <v>45</v>
      </c>
      <c r="H652">
        <v>117.67272199999999</v>
      </c>
      <c r="I652">
        <f t="shared" si="13"/>
        <v>0</v>
      </c>
    </row>
    <row r="653" spans="1:9" x14ac:dyDescent="0.25">
      <c r="A653">
        <v>8293.4818859999996</v>
      </c>
      <c r="B653" t="s">
        <v>26</v>
      </c>
      <c r="C653" t="s">
        <v>30</v>
      </c>
      <c r="D653" t="s">
        <v>31</v>
      </c>
      <c r="E653">
        <v>70258</v>
      </c>
      <c r="F653" t="s">
        <v>75</v>
      </c>
      <c r="G653" t="s">
        <v>79</v>
      </c>
      <c r="H653">
        <v>225.145949</v>
      </c>
      <c r="I653">
        <f t="shared" si="13"/>
        <v>0</v>
      </c>
    </row>
    <row r="654" spans="1:9" x14ac:dyDescent="0.25">
      <c r="A654">
        <v>6846.1503229999998</v>
      </c>
      <c r="B654" t="s">
        <v>66</v>
      </c>
      <c r="C654" t="s">
        <v>44</v>
      </c>
      <c r="D654" t="s">
        <v>31</v>
      </c>
      <c r="E654">
        <v>0</v>
      </c>
      <c r="F654" t="s">
        <v>32</v>
      </c>
      <c r="G654" t="s">
        <v>79</v>
      </c>
      <c r="H654">
        <v>456</v>
      </c>
      <c r="I654">
        <f t="shared" si="13"/>
        <v>1</v>
      </c>
    </row>
    <row r="655" spans="1:9" x14ac:dyDescent="0.25">
      <c r="A655">
        <v>6636.8597810000001</v>
      </c>
      <c r="B655" t="s">
        <v>26</v>
      </c>
      <c r="C655" t="s">
        <v>30</v>
      </c>
      <c r="D655" t="s">
        <v>31</v>
      </c>
      <c r="E655">
        <v>47274</v>
      </c>
      <c r="F655" t="s">
        <v>62</v>
      </c>
      <c r="G655" t="s">
        <v>33</v>
      </c>
      <c r="H655">
        <v>182.43256500000001</v>
      </c>
      <c r="I655">
        <f t="shared" si="13"/>
        <v>0</v>
      </c>
    </row>
    <row r="656" spans="1:9" x14ac:dyDescent="0.25">
      <c r="A656">
        <v>5802.83547</v>
      </c>
      <c r="B656" t="s">
        <v>26</v>
      </c>
      <c r="C656" t="s">
        <v>44</v>
      </c>
      <c r="D656" t="s">
        <v>31</v>
      </c>
      <c r="E656">
        <v>0</v>
      </c>
      <c r="F656" t="s">
        <v>32</v>
      </c>
      <c r="G656" t="s">
        <v>33</v>
      </c>
      <c r="H656">
        <v>644.75565300000005</v>
      </c>
      <c r="I656">
        <f t="shared" si="13"/>
        <v>0</v>
      </c>
    </row>
    <row r="657" spans="1:9" x14ac:dyDescent="0.25">
      <c r="A657">
        <v>5077.3209159999997</v>
      </c>
      <c r="B657" t="s">
        <v>26</v>
      </c>
      <c r="C657" t="s">
        <v>44</v>
      </c>
      <c r="D657" t="s">
        <v>57</v>
      </c>
      <c r="E657">
        <v>0</v>
      </c>
      <c r="F657" t="s">
        <v>32</v>
      </c>
      <c r="G657" t="s">
        <v>45</v>
      </c>
      <c r="H657">
        <v>525.6</v>
      </c>
      <c r="I657">
        <f t="shared" si="13"/>
        <v>0</v>
      </c>
    </row>
    <row r="658" spans="1:9" x14ac:dyDescent="0.25">
      <c r="A658">
        <v>12427.39371</v>
      </c>
      <c r="B658" t="s">
        <v>26</v>
      </c>
      <c r="C658" t="s">
        <v>78</v>
      </c>
      <c r="D658" t="s">
        <v>31</v>
      </c>
      <c r="E658">
        <v>15818</v>
      </c>
      <c r="F658" t="s">
        <v>75</v>
      </c>
      <c r="G658" t="s">
        <v>33</v>
      </c>
      <c r="H658">
        <v>333.88681600000001</v>
      </c>
      <c r="I658">
        <f t="shared" si="13"/>
        <v>0</v>
      </c>
    </row>
    <row r="659" spans="1:9" x14ac:dyDescent="0.25">
      <c r="A659">
        <v>10990.59477</v>
      </c>
      <c r="B659" t="s">
        <v>26</v>
      </c>
      <c r="C659" t="s">
        <v>30</v>
      </c>
      <c r="D659" t="s">
        <v>31</v>
      </c>
      <c r="E659">
        <v>44552</v>
      </c>
      <c r="F659" t="s">
        <v>62</v>
      </c>
      <c r="G659" t="s">
        <v>33</v>
      </c>
      <c r="H659">
        <v>311.10358200000002</v>
      </c>
      <c r="I659">
        <f t="shared" si="13"/>
        <v>0</v>
      </c>
    </row>
    <row r="660" spans="1:9" x14ac:dyDescent="0.25">
      <c r="A660">
        <v>3435.2500799999998</v>
      </c>
      <c r="B660" t="s">
        <v>26</v>
      </c>
      <c r="C660" t="s">
        <v>30</v>
      </c>
      <c r="D660" t="s">
        <v>31</v>
      </c>
      <c r="E660">
        <v>64348</v>
      </c>
      <c r="F660" t="s">
        <v>62</v>
      </c>
      <c r="G660" t="s">
        <v>33</v>
      </c>
      <c r="H660">
        <v>212.391975</v>
      </c>
      <c r="I660">
        <f t="shared" si="13"/>
        <v>0</v>
      </c>
    </row>
    <row r="661" spans="1:9" x14ac:dyDescent="0.25">
      <c r="A661">
        <v>6624.6118299999998</v>
      </c>
      <c r="B661" t="s">
        <v>26</v>
      </c>
      <c r="C661" t="s">
        <v>44</v>
      </c>
      <c r="D661" t="s">
        <v>57</v>
      </c>
      <c r="E661">
        <v>0</v>
      </c>
      <c r="F661" t="s">
        <v>32</v>
      </c>
      <c r="G661" t="s">
        <v>33</v>
      </c>
      <c r="H661">
        <v>297.60000000000002</v>
      </c>
      <c r="I661">
        <f t="shared" si="13"/>
        <v>0</v>
      </c>
    </row>
    <row r="662" spans="1:9" x14ac:dyDescent="0.25">
      <c r="A662">
        <v>5757.442258</v>
      </c>
      <c r="B662" t="s">
        <v>66</v>
      </c>
      <c r="C662" t="s">
        <v>30</v>
      </c>
      <c r="D662" t="s">
        <v>57</v>
      </c>
      <c r="E662">
        <v>88997</v>
      </c>
      <c r="F662" t="s">
        <v>62</v>
      </c>
      <c r="G662" t="s">
        <v>79</v>
      </c>
      <c r="H662">
        <v>174.04156599999999</v>
      </c>
      <c r="I662">
        <f t="shared" si="13"/>
        <v>1</v>
      </c>
    </row>
    <row r="663" spans="1:9" x14ac:dyDescent="0.25">
      <c r="A663">
        <v>2691.5689510000002</v>
      </c>
      <c r="B663" t="s">
        <v>26</v>
      </c>
      <c r="C663" t="s">
        <v>30</v>
      </c>
      <c r="D663" t="s">
        <v>31</v>
      </c>
      <c r="E663">
        <v>77411</v>
      </c>
      <c r="F663" t="s">
        <v>75</v>
      </c>
      <c r="G663" t="s">
        <v>33</v>
      </c>
      <c r="H663">
        <v>257.90045800000001</v>
      </c>
      <c r="I663">
        <f t="shared" si="13"/>
        <v>0</v>
      </c>
    </row>
    <row r="664" spans="1:9" x14ac:dyDescent="0.25">
      <c r="A664">
        <v>2886.4516020000001</v>
      </c>
      <c r="B664" t="s">
        <v>66</v>
      </c>
      <c r="C664" t="s">
        <v>160</v>
      </c>
      <c r="D664" t="s">
        <v>31</v>
      </c>
      <c r="E664">
        <v>10312</v>
      </c>
      <c r="F664" t="s">
        <v>32</v>
      </c>
      <c r="G664" t="s">
        <v>33</v>
      </c>
      <c r="H664">
        <v>486.27855699999998</v>
      </c>
      <c r="I664">
        <f t="shared" si="13"/>
        <v>1</v>
      </c>
    </row>
    <row r="665" spans="1:9" x14ac:dyDescent="0.25">
      <c r="A665">
        <v>5341.4387790000001</v>
      </c>
      <c r="B665" t="s">
        <v>26</v>
      </c>
      <c r="C665" t="s">
        <v>44</v>
      </c>
      <c r="D665" t="s">
        <v>31</v>
      </c>
      <c r="E665">
        <v>0</v>
      </c>
      <c r="F665" t="s">
        <v>32</v>
      </c>
      <c r="G665" t="s">
        <v>33</v>
      </c>
      <c r="H665">
        <v>345.6</v>
      </c>
      <c r="I665">
        <f t="shared" si="13"/>
        <v>0</v>
      </c>
    </row>
    <row r="666" spans="1:9" x14ac:dyDescent="0.25">
      <c r="A666">
        <v>4160.0180870000004</v>
      </c>
      <c r="B666" t="s">
        <v>26</v>
      </c>
      <c r="C666" t="s">
        <v>30</v>
      </c>
      <c r="D666" t="s">
        <v>31</v>
      </c>
      <c r="E666">
        <v>96263</v>
      </c>
      <c r="F666" t="s">
        <v>62</v>
      </c>
      <c r="G666" t="s">
        <v>33</v>
      </c>
      <c r="H666">
        <v>1.924709</v>
      </c>
      <c r="I666">
        <f t="shared" si="13"/>
        <v>0</v>
      </c>
    </row>
    <row r="667" spans="1:9" x14ac:dyDescent="0.25">
      <c r="A667">
        <v>2846.2453500000001</v>
      </c>
      <c r="B667" t="s">
        <v>26</v>
      </c>
      <c r="C667" t="s">
        <v>30</v>
      </c>
      <c r="D667" t="s">
        <v>31</v>
      </c>
      <c r="E667">
        <v>28919</v>
      </c>
      <c r="F667" t="s">
        <v>32</v>
      </c>
      <c r="G667" t="s">
        <v>33</v>
      </c>
      <c r="H667">
        <v>518.4</v>
      </c>
      <c r="I667">
        <f t="shared" si="13"/>
        <v>0</v>
      </c>
    </row>
    <row r="668" spans="1:9" x14ac:dyDescent="0.25">
      <c r="A668">
        <v>4770.2565640000003</v>
      </c>
      <c r="B668" t="s">
        <v>26</v>
      </c>
      <c r="C668" t="s">
        <v>44</v>
      </c>
      <c r="D668" t="s">
        <v>31</v>
      </c>
      <c r="E668">
        <v>0</v>
      </c>
      <c r="F668" t="s">
        <v>32</v>
      </c>
      <c r="G668" t="s">
        <v>33</v>
      </c>
      <c r="H668">
        <v>326.39999999999998</v>
      </c>
      <c r="I668">
        <f t="shared" si="13"/>
        <v>0</v>
      </c>
    </row>
    <row r="669" spans="1:9" x14ac:dyDescent="0.25">
      <c r="A669">
        <v>5059.616223</v>
      </c>
      <c r="B669" t="s">
        <v>26</v>
      </c>
      <c r="C669" t="s">
        <v>30</v>
      </c>
      <c r="D669" t="s">
        <v>57</v>
      </c>
      <c r="E669">
        <v>41869</v>
      </c>
      <c r="F669" t="s">
        <v>75</v>
      </c>
      <c r="G669" t="s">
        <v>33</v>
      </c>
      <c r="H669">
        <v>262.12205</v>
      </c>
      <c r="I669">
        <f t="shared" si="13"/>
        <v>0</v>
      </c>
    </row>
    <row r="670" spans="1:9" x14ac:dyDescent="0.25">
      <c r="A670">
        <v>9095.7445650000009</v>
      </c>
      <c r="B670" t="s">
        <v>26</v>
      </c>
      <c r="C670" t="s">
        <v>44</v>
      </c>
      <c r="D670" t="s">
        <v>31</v>
      </c>
      <c r="E670">
        <v>0</v>
      </c>
      <c r="F670" t="s">
        <v>32</v>
      </c>
      <c r="G670" t="s">
        <v>45</v>
      </c>
      <c r="H670">
        <v>921.6</v>
      </c>
      <c r="I670">
        <f t="shared" si="13"/>
        <v>0</v>
      </c>
    </row>
    <row r="671" spans="1:9" x14ac:dyDescent="0.25">
      <c r="A671">
        <v>2688.8639629999998</v>
      </c>
      <c r="B671" t="s">
        <v>26</v>
      </c>
      <c r="C671" t="s">
        <v>30</v>
      </c>
      <c r="D671" t="s">
        <v>31</v>
      </c>
      <c r="E671">
        <v>32808</v>
      </c>
      <c r="F671" t="s">
        <v>32</v>
      </c>
      <c r="G671" t="s">
        <v>33</v>
      </c>
      <c r="H671">
        <v>541.69565799999998</v>
      </c>
      <c r="I671">
        <f t="shared" si="13"/>
        <v>0</v>
      </c>
    </row>
    <row r="672" spans="1:9" x14ac:dyDescent="0.25">
      <c r="A672">
        <v>8277.6375619999999</v>
      </c>
      <c r="B672" t="s">
        <v>26</v>
      </c>
      <c r="C672" t="s">
        <v>30</v>
      </c>
      <c r="D672" t="s">
        <v>31</v>
      </c>
      <c r="E672">
        <v>79780</v>
      </c>
      <c r="F672" t="s">
        <v>32</v>
      </c>
      <c r="G672" t="s">
        <v>33</v>
      </c>
      <c r="H672">
        <v>326.39999999999998</v>
      </c>
      <c r="I672">
        <f t="shared" si="13"/>
        <v>0</v>
      </c>
    </row>
    <row r="673" spans="1:9" x14ac:dyDescent="0.25">
      <c r="A673">
        <v>9057.9353310000006</v>
      </c>
      <c r="B673" t="s">
        <v>26</v>
      </c>
      <c r="C673" t="s">
        <v>30</v>
      </c>
      <c r="D673" t="s">
        <v>31</v>
      </c>
      <c r="E673">
        <v>91025</v>
      </c>
      <c r="F673" t="s">
        <v>75</v>
      </c>
      <c r="G673" t="s">
        <v>33</v>
      </c>
      <c r="H673">
        <v>327.68266899999998</v>
      </c>
      <c r="I673">
        <f t="shared" si="13"/>
        <v>0</v>
      </c>
    </row>
    <row r="674" spans="1:9" x14ac:dyDescent="0.25">
      <c r="A674">
        <v>3801.750407</v>
      </c>
      <c r="B674" t="s">
        <v>26</v>
      </c>
      <c r="C674" t="s">
        <v>30</v>
      </c>
      <c r="D674" t="s">
        <v>31</v>
      </c>
      <c r="E674">
        <v>33043</v>
      </c>
      <c r="F674" t="s">
        <v>32</v>
      </c>
      <c r="G674" t="s">
        <v>33</v>
      </c>
      <c r="H674">
        <v>456</v>
      </c>
      <c r="I674">
        <f t="shared" si="13"/>
        <v>0</v>
      </c>
    </row>
    <row r="675" spans="1:9" x14ac:dyDescent="0.25">
      <c r="A675">
        <v>9339.3415989999994</v>
      </c>
      <c r="B675" t="s">
        <v>26</v>
      </c>
      <c r="C675" t="s">
        <v>30</v>
      </c>
      <c r="D675" t="s">
        <v>57</v>
      </c>
      <c r="E675">
        <v>69442</v>
      </c>
      <c r="F675" t="s">
        <v>32</v>
      </c>
      <c r="G675" t="s">
        <v>33</v>
      </c>
      <c r="H675">
        <v>1265.5703020000001</v>
      </c>
      <c r="I675">
        <f t="shared" si="13"/>
        <v>0</v>
      </c>
    </row>
    <row r="676" spans="1:9" x14ac:dyDescent="0.25">
      <c r="A676">
        <v>2520.12318</v>
      </c>
      <c r="B676" t="s">
        <v>26</v>
      </c>
      <c r="C676" t="s">
        <v>44</v>
      </c>
      <c r="D676" t="s">
        <v>57</v>
      </c>
      <c r="E676">
        <v>0</v>
      </c>
      <c r="F676" t="s">
        <v>62</v>
      </c>
      <c r="G676" t="s">
        <v>33</v>
      </c>
      <c r="H676">
        <v>63.043196999999999</v>
      </c>
      <c r="I676">
        <f t="shared" si="13"/>
        <v>0</v>
      </c>
    </row>
    <row r="677" spans="1:9" x14ac:dyDescent="0.25">
      <c r="A677">
        <v>4984.0953419999996</v>
      </c>
      <c r="B677" t="s">
        <v>26</v>
      </c>
      <c r="C677" t="s">
        <v>44</v>
      </c>
      <c r="D677" t="s">
        <v>31</v>
      </c>
      <c r="E677">
        <v>0</v>
      </c>
      <c r="F677" t="s">
        <v>32</v>
      </c>
      <c r="G677" t="s">
        <v>79</v>
      </c>
      <c r="H677">
        <v>336</v>
      </c>
      <c r="I677">
        <f t="shared" si="13"/>
        <v>0</v>
      </c>
    </row>
    <row r="678" spans="1:9" x14ac:dyDescent="0.25">
      <c r="A678">
        <v>2595.7479910000002</v>
      </c>
      <c r="B678" t="s">
        <v>26</v>
      </c>
      <c r="C678" t="s">
        <v>30</v>
      </c>
      <c r="D678" t="s">
        <v>31</v>
      </c>
      <c r="E678">
        <v>47234</v>
      </c>
      <c r="F678" t="s">
        <v>62</v>
      </c>
      <c r="G678" t="s">
        <v>33</v>
      </c>
      <c r="H678">
        <v>15.631363</v>
      </c>
      <c r="I678">
        <f t="shared" si="13"/>
        <v>0</v>
      </c>
    </row>
    <row r="679" spans="1:9" x14ac:dyDescent="0.25">
      <c r="A679">
        <v>7437.6933349999999</v>
      </c>
      <c r="B679" t="s">
        <v>26</v>
      </c>
      <c r="C679" t="s">
        <v>30</v>
      </c>
      <c r="D679" t="s">
        <v>57</v>
      </c>
      <c r="E679">
        <v>86863</v>
      </c>
      <c r="F679" t="s">
        <v>32</v>
      </c>
      <c r="G679" t="s">
        <v>33</v>
      </c>
      <c r="H679">
        <v>441.6</v>
      </c>
      <c r="I679">
        <f t="shared" si="13"/>
        <v>0</v>
      </c>
    </row>
    <row r="680" spans="1:9" x14ac:dyDescent="0.25">
      <c r="A680">
        <v>14536.78759</v>
      </c>
      <c r="B680" t="s">
        <v>26</v>
      </c>
      <c r="C680" t="s">
        <v>30</v>
      </c>
      <c r="D680" t="s">
        <v>57</v>
      </c>
      <c r="E680">
        <v>25805</v>
      </c>
      <c r="F680" t="s">
        <v>32</v>
      </c>
      <c r="G680" t="s">
        <v>79</v>
      </c>
      <c r="H680">
        <v>375.86609099999998</v>
      </c>
      <c r="I680">
        <f t="shared" si="13"/>
        <v>0</v>
      </c>
    </row>
    <row r="681" spans="1:9" x14ac:dyDescent="0.25">
      <c r="A681">
        <v>5913.3058689999998</v>
      </c>
      <c r="B681" t="s">
        <v>26</v>
      </c>
      <c r="C681" t="s">
        <v>30</v>
      </c>
      <c r="D681" t="s">
        <v>57</v>
      </c>
      <c r="E681">
        <v>43676</v>
      </c>
      <c r="F681" t="s">
        <v>32</v>
      </c>
      <c r="G681" t="s">
        <v>45</v>
      </c>
      <c r="H681">
        <v>364.8</v>
      </c>
      <c r="I681">
        <f t="shared" si="13"/>
        <v>0</v>
      </c>
    </row>
    <row r="682" spans="1:9" x14ac:dyDescent="0.25">
      <c r="A682">
        <v>2771.6630129999999</v>
      </c>
      <c r="B682" t="s">
        <v>26</v>
      </c>
      <c r="C682" t="s">
        <v>30</v>
      </c>
      <c r="D682" t="s">
        <v>57</v>
      </c>
      <c r="E682">
        <v>59855</v>
      </c>
      <c r="F682" t="s">
        <v>32</v>
      </c>
      <c r="G682" t="s">
        <v>33</v>
      </c>
      <c r="H682">
        <v>355.2</v>
      </c>
      <c r="I682">
        <f t="shared" si="13"/>
        <v>0</v>
      </c>
    </row>
    <row r="683" spans="1:9" x14ac:dyDescent="0.25">
      <c r="A683">
        <v>29194.366389999999</v>
      </c>
      <c r="B683" t="s">
        <v>26</v>
      </c>
      <c r="C683" t="s">
        <v>30</v>
      </c>
      <c r="D683" t="s">
        <v>57</v>
      </c>
      <c r="E683">
        <v>35296</v>
      </c>
      <c r="F683" t="s">
        <v>75</v>
      </c>
      <c r="G683" t="s">
        <v>45</v>
      </c>
      <c r="H683">
        <v>452.616872</v>
      </c>
      <c r="I683">
        <f t="shared" si="13"/>
        <v>0</v>
      </c>
    </row>
    <row r="684" spans="1:9" x14ac:dyDescent="0.25">
      <c r="A684">
        <v>9880.3858199999995</v>
      </c>
      <c r="B684" t="s">
        <v>26</v>
      </c>
      <c r="C684" t="s">
        <v>30</v>
      </c>
      <c r="D684" t="s">
        <v>31</v>
      </c>
      <c r="E684">
        <v>36576</v>
      </c>
      <c r="F684" t="s">
        <v>62</v>
      </c>
      <c r="G684" t="s">
        <v>33</v>
      </c>
      <c r="H684">
        <v>113.45012199999999</v>
      </c>
      <c r="I684">
        <f t="shared" si="13"/>
        <v>0</v>
      </c>
    </row>
    <row r="685" spans="1:9" x14ac:dyDescent="0.25">
      <c r="A685">
        <v>15114.402410000001</v>
      </c>
      <c r="B685" t="s">
        <v>66</v>
      </c>
      <c r="C685" t="s">
        <v>78</v>
      </c>
      <c r="D685" t="s">
        <v>31</v>
      </c>
      <c r="E685">
        <v>28513</v>
      </c>
      <c r="F685" t="s">
        <v>32</v>
      </c>
      <c r="G685" t="s">
        <v>33</v>
      </c>
      <c r="H685">
        <v>480</v>
      </c>
      <c r="I685">
        <f t="shared" si="13"/>
        <v>1</v>
      </c>
    </row>
    <row r="686" spans="1:9" x14ac:dyDescent="0.25">
      <c r="A686">
        <v>5759.9108399999996</v>
      </c>
      <c r="B686" t="s">
        <v>26</v>
      </c>
      <c r="C686" t="s">
        <v>30</v>
      </c>
      <c r="D686" t="s">
        <v>57</v>
      </c>
      <c r="E686">
        <v>85448</v>
      </c>
      <c r="F686" t="s">
        <v>62</v>
      </c>
      <c r="G686" t="s">
        <v>33</v>
      </c>
      <c r="H686">
        <v>16.034510000000001</v>
      </c>
      <c r="I686">
        <f t="shared" si="13"/>
        <v>0</v>
      </c>
    </row>
    <row r="687" spans="1:9" x14ac:dyDescent="0.25">
      <c r="A687">
        <v>8495.164213</v>
      </c>
      <c r="B687" t="s">
        <v>26</v>
      </c>
      <c r="C687" t="s">
        <v>30</v>
      </c>
      <c r="D687" t="s">
        <v>31</v>
      </c>
      <c r="E687">
        <v>23791</v>
      </c>
      <c r="F687" t="s">
        <v>32</v>
      </c>
      <c r="G687" t="s">
        <v>79</v>
      </c>
      <c r="H687">
        <v>615.27228000000002</v>
      </c>
      <c r="I687">
        <f t="shared" si="13"/>
        <v>0</v>
      </c>
    </row>
    <row r="688" spans="1:9" x14ac:dyDescent="0.25">
      <c r="A688">
        <v>4381.1842120000001</v>
      </c>
      <c r="B688" t="s">
        <v>26</v>
      </c>
      <c r="C688" t="s">
        <v>30</v>
      </c>
      <c r="D688" t="s">
        <v>31</v>
      </c>
      <c r="E688">
        <v>20597</v>
      </c>
      <c r="F688" t="s">
        <v>32</v>
      </c>
      <c r="G688" t="s">
        <v>33</v>
      </c>
      <c r="H688">
        <v>615.25630100000001</v>
      </c>
      <c r="I688">
        <f t="shared" si="13"/>
        <v>0</v>
      </c>
    </row>
    <row r="689" spans="1:9" x14ac:dyDescent="0.25">
      <c r="A689">
        <v>6997.827397</v>
      </c>
      <c r="B689" t="s">
        <v>26</v>
      </c>
      <c r="C689" t="s">
        <v>30</v>
      </c>
      <c r="D689" t="s">
        <v>31</v>
      </c>
      <c r="E689">
        <v>56940</v>
      </c>
      <c r="F689" t="s">
        <v>32</v>
      </c>
      <c r="G689" t="s">
        <v>33</v>
      </c>
      <c r="H689">
        <v>512.66245000000004</v>
      </c>
      <c r="I689">
        <f t="shared" si="13"/>
        <v>0</v>
      </c>
    </row>
    <row r="690" spans="1:9" x14ac:dyDescent="0.25">
      <c r="A690">
        <v>11430.588449999999</v>
      </c>
      <c r="B690" t="s">
        <v>26</v>
      </c>
      <c r="C690" t="s">
        <v>30</v>
      </c>
      <c r="D690" t="s">
        <v>57</v>
      </c>
      <c r="E690">
        <v>93210</v>
      </c>
      <c r="F690" t="s">
        <v>62</v>
      </c>
      <c r="G690" t="s">
        <v>33</v>
      </c>
      <c r="H690">
        <v>74.523934999999994</v>
      </c>
      <c r="I690">
        <f t="shared" si="13"/>
        <v>0</v>
      </c>
    </row>
    <row r="691" spans="1:9" x14ac:dyDescent="0.25">
      <c r="A691">
        <v>7482.4861350000001</v>
      </c>
      <c r="B691" t="s">
        <v>26</v>
      </c>
      <c r="C691" t="s">
        <v>30</v>
      </c>
      <c r="D691" t="s">
        <v>31</v>
      </c>
      <c r="E691">
        <v>48992</v>
      </c>
      <c r="F691" t="s">
        <v>75</v>
      </c>
      <c r="G691" t="s">
        <v>33</v>
      </c>
      <c r="H691">
        <v>426.072946</v>
      </c>
      <c r="I691">
        <f t="shared" si="13"/>
        <v>0</v>
      </c>
    </row>
    <row r="692" spans="1:9" x14ac:dyDescent="0.25">
      <c r="A692">
        <v>8596.9166239999995</v>
      </c>
      <c r="B692" t="s">
        <v>26</v>
      </c>
      <c r="C692" t="s">
        <v>30</v>
      </c>
      <c r="D692" t="s">
        <v>31</v>
      </c>
      <c r="E692">
        <v>53736</v>
      </c>
      <c r="F692" t="s">
        <v>62</v>
      </c>
      <c r="G692" t="s">
        <v>33</v>
      </c>
      <c r="H692">
        <v>169.28778500000001</v>
      </c>
      <c r="I692">
        <f t="shared" si="13"/>
        <v>0</v>
      </c>
    </row>
    <row r="693" spans="1:9" x14ac:dyDescent="0.25">
      <c r="A693">
        <v>7854.9608310000003</v>
      </c>
      <c r="B693" t="s">
        <v>26</v>
      </c>
      <c r="C693" t="s">
        <v>30</v>
      </c>
      <c r="D693" t="s">
        <v>57</v>
      </c>
      <c r="E693">
        <v>25378</v>
      </c>
      <c r="F693" t="s">
        <v>32</v>
      </c>
      <c r="G693" t="s">
        <v>33</v>
      </c>
      <c r="H693">
        <v>419.46414299999998</v>
      </c>
      <c r="I693">
        <f t="shared" si="13"/>
        <v>0</v>
      </c>
    </row>
    <row r="694" spans="1:9" x14ac:dyDescent="0.25">
      <c r="A694">
        <v>2582.4085249999998</v>
      </c>
      <c r="B694" t="s">
        <v>66</v>
      </c>
      <c r="C694" t="s">
        <v>30</v>
      </c>
      <c r="D694" t="s">
        <v>31</v>
      </c>
      <c r="E694">
        <v>76731</v>
      </c>
      <c r="F694" t="s">
        <v>75</v>
      </c>
      <c r="G694" t="s">
        <v>33</v>
      </c>
      <c r="H694">
        <v>201.455005</v>
      </c>
      <c r="I694">
        <f t="shared" si="13"/>
        <v>1</v>
      </c>
    </row>
    <row r="695" spans="1:9" x14ac:dyDescent="0.25">
      <c r="A695">
        <v>2275.3639669999998</v>
      </c>
      <c r="B695" t="s">
        <v>26</v>
      </c>
      <c r="C695" t="s">
        <v>44</v>
      </c>
      <c r="D695" t="s">
        <v>57</v>
      </c>
      <c r="E695">
        <v>0</v>
      </c>
      <c r="F695" t="s">
        <v>32</v>
      </c>
      <c r="G695" t="s">
        <v>45</v>
      </c>
      <c r="H695">
        <v>662.69317999999998</v>
      </c>
      <c r="I695">
        <f t="shared" si="13"/>
        <v>0</v>
      </c>
    </row>
    <row r="696" spans="1:9" x14ac:dyDescent="0.25">
      <c r="A696">
        <v>4118.5885539999999</v>
      </c>
      <c r="B696" t="s">
        <v>66</v>
      </c>
      <c r="C696" t="s">
        <v>30</v>
      </c>
      <c r="D696" t="s">
        <v>31</v>
      </c>
      <c r="E696">
        <v>69379</v>
      </c>
      <c r="F696" t="s">
        <v>32</v>
      </c>
      <c r="G696" t="s">
        <v>45</v>
      </c>
      <c r="H696">
        <v>494.4</v>
      </c>
      <c r="I696">
        <f t="shared" si="13"/>
        <v>1</v>
      </c>
    </row>
    <row r="697" spans="1:9" x14ac:dyDescent="0.25">
      <c r="A697">
        <v>12157.32992</v>
      </c>
      <c r="B697" t="s">
        <v>66</v>
      </c>
      <c r="C697" t="s">
        <v>30</v>
      </c>
      <c r="D697" t="s">
        <v>57</v>
      </c>
      <c r="E697">
        <v>57449</v>
      </c>
      <c r="F697" t="s">
        <v>32</v>
      </c>
      <c r="G697" t="s">
        <v>45</v>
      </c>
      <c r="H697">
        <v>494.4</v>
      </c>
      <c r="I697">
        <f t="shared" si="13"/>
        <v>1</v>
      </c>
    </row>
    <row r="698" spans="1:9" x14ac:dyDescent="0.25">
      <c r="A698">
        <v>5152.8196360000002</v>
      </c>
      <c r="B698" t="s">
        <v>26</v>
      </c>
      <c r="C698" t="s">
        <v>44</v>
      </c>
      <c r="D698" t="s">
        <v>57</v>
      </c>
      <c r="E698">
        <v>0</v>
      </c>
      <c r="F698" t="s">
        <v>32</v>
      </c>
      <c r="G698" t="s">
        <v>33</v>
      </c>
      <c r="H698">
        <v>326.39999999999998</v>
      </c>
      <c r="I698">
        <f t="shared" si="13"/>
        <v>0</v>
      </c>
    </row>
    <row r="699" spans="1:9" x14ac:dyDescent="0.25">
      <c r="A699">
        <v>6512.9764720000003</v>
      </c>
      <c r="B699" t="s">
        <v>26</v>
      </c>
      <c r="C699" t="s">
        <v>44</v>
      </c>
      <c r="D699" t="s">
        <v>57</v>
      </c>
      <c r="E699">
        <v>0</v>
      </c>
      <c r="F699" t="s">
        <v>32</v>
      </c>
      <c r="G699" t="s">
        <v>45</v>
      </c>
      <c r="H699">
        <v>669.6</v>
      </c>
      <c r="I699">
        <f t="shared" si="13"/>
        <v>0</v>
      </c>
    </row>
    <row r="700" spans="1:9" x14ac:dyDescent="0.25">
      <c r="A700">
        <v>27789.692350000001</v>
      </c>
      <c r="B700" t="s">
        <v>66</v>
      </c>
      <c r="C700" t="s">
        <v>30</v>
      </c>
      <c r="D700" t="s">
        <v>31</v>
      </c>
      <c r="E700">
        <v>33806</v>
      </c>
      <c r="F700" t="s">
        <v>75</v>
      </c>
      <c r="G700" t="s">
        <v>79</v>
      </c>
      <c r="H700">
        <v>395.729716</v>
      </c>
      <c r="I700">
        <f t="shared" si="13"/>
        <v>1</v>
      </c>
    </row>
    <row r="701" spans="1:9" x14ac:dyDescent="0.25">
      <c r="A701">
        <v>4191.9660919999997</v>
      </c>
      <c r="B701" t="s">
        <v>26</v>
      </c>
      <c r="C701" t="s">
        <v>30</v>
      </c>
      <c r="D701" t="s">
        <v>57</v>
      </c>
      <c r="E701">
        <v>77048</v>
      </c>
      <c r="F701" t="s">
        <v>62</v>
      </c>
      <c r="G701" t="s">
        <v>33</v>
      </c>
      <c r="H701">
        <v>141.199465</v>
      </c>
      <c r="I701">
        <f t="shared" si="13"/>
        <v>0</v>
      </c>
    </row>
    <row r="702" spans="1:9" x14ac:dyDescent="0.25">
      <c r="A702">
        <v>10928.407090000001</v>
      </c>
      <c r="B702" t="s">
        <v>26</v>
      </c>
      <c r="C702" t="s">
        <v>30</v>
      </c>
      <c r="D702" t="s">
        <v>31</v>
      </c>
      <c r="E702">
        <v>74965</v>
      </c>
      <c r="F702" t="s">
        <v>62</v>
      </c>
      <c r="G702" t="s">
        <v>33</v>
      </c>
      <c r="H702">
        <v>58.557552000000001</v>
      </c>
      <c r="I702">
        <f t="shared" si="13"/>
        <v>0</v>
      </c>
    </row>
    <row r="703" spans="1:9" x14ac:dyDescent="0.25">
      <c r="A703">
        <v>7615.3812710000002</v>
      </c>
      <c r="B703" t="s">
        <v>26</v>
      </c>
      <c r="C703" t="s">
        <v>30</v>
      </c>
      <c r="D703" t="s">
        <v>31</v>
      </c>
      <c r="E703">
        <v>34095</v>
      </c>
      <c r="F703" t="s">
        <v>32</v>
      </c>
      <c r="G703" t="s">
        <v>33</v>
      </c>
      <c r="H703">
        <v>302.39999999999998</v>
      </c>
      <c r="I703">
        <f t="shared" si="13"/>
        <v>0</v>
      </c>
    </row>
    <row r="704" spans="1:9" x14ac:dyDescent="0.25">
      <c r="A704">
        <v>2004.350666</v>
      </c>
      <c r="B704" t="s">
        <v>66</v>
      </c>
      <c r="C704" t="s">
        <v>44</v>
      </c>
      <c r="D704" t="s">
        <v>31</v>
      </c>
      <c r="E704">
        <v>0</v>
      </c>
      <c r="F704" t="s">
        <v>32</v>
      </c>
      <c r="G704" t="s">
        <v>79</v>
      </c>
      <c r="H704">
        <v>316.8</v>
      </c>
      <c r="I704">
        <f t="shared" si="13"/>
        <v>1</v>
      </c>
    </row>
    <row r="705" spans="1:9" x14ac:dyDescent="0.25">
      <c r="A705">
        <v>2434.6811550000002</v>
      </c>
      <c r="B705" t="s">
        <v>26</v>
      </c>
      <c r="C705" t="s">
        <v>30</v>
      </c>
      <c r="D705" t="s">
        <v>57</v>
      </c>
      <c r="E705">
        <v>96045</v>
      </c>
      <c r="F705" t="s">
        <v>62</v>
      </c>
      <c r="G705" t="s">
        <v>79</v>
      </c>
      <c r="H705">
        <v>8.5829710000000006</v>
      </c>
      <c r="I705">
        <f t="shared" si="13"/>
        <v>0</v>
      </c>
    </row>
    <row r="706" spans="1:9" x14ac:dyDescent="0.25">
      <c r="A706">
        <v>14195.360280000001</v>
      </c>
      <c r="B706" t="s">
        <v>26</v>
      </c>
      <c r="C706" t="s">
        <v>30</v>
      </c>
      <c r="D706" t="s">
        <v>31</v>
      </c>
      <c r="E706">
        <v>86355</v>
      </c>
      <c r="F706" t="s">
        <v>62</v>
      </c>
      <c r="G706" t="s">
        <v>33</v>
      </c>
      <c r="H706">
        <v>285.41847300000001</v>
      </c>
      <c r="I706">
        <f t="shared" si="13"/>
        <v>0</v>
      </c>
    </row>
    <row r="707" spans="1:9" x14ac:dyDescent="0.25">
      <c r="A707">
        <v>9427.6849029999994</v>
      </c>
      <c r="B707" t="s">
        <v>26</v>
      </c>
      <c r="C707" t="s">
        <v>30</v>
      </c>
      <c r="D707" t="s">
        <v>31</v>
      </c>
      <c r="E707">
        <v>27824</v>
      </c>
      <c r="F707" t="s">
        <v>32</v>
      </c>
      <c r="G707" t="s">
        <v>33</v>
      </c>
      <c r="H707">
        <v>566.4</v>
      </c>
      <c r="I707">
        <f t="shared" ref="I707:I770" si="14">IF(B707="No",0,1)</f>
        <v>0</v>
      </c>
    </row>
    <row r="708" spans="1:9" x14ac:dyDescent="0.25">
      <c r="A708">
        <v>11982.42085</v>
      </c>
      <c r="B708" t="s">
        <v>26</v>
      </c>
      <c r="C708" t="s">
        <v>30</v>
      </c>
      <c r="D708" t="s">
        <v>57</v>
      </c>
      <c r="E708">
        <v>42995</v>
      </c>
      <c r="F708" t="s">
        <v>75</v>
      </c>
      <c r="G708" t="s">
        <v>33</v>
      </c>
      <c r="H708">
        <v>410.50831599999998</v>
      </c>
      <c r="I708">
        <f t="shared" si="14"/>
        <v>0</v>
      </c>
    </row>
    <row r="709" spans="1:9" x14ac:dyDescent="0.25">
      <c r="A709">
        <v>3102.789546</v>
      </c>
      <c r="B709" t="s">
        <v>26</v>
      </c>
      <c r="C709" t="s">
        <v>30</v>
      </c>
      <c r="D709" t="s">
        <v>31</v>
      </c>
      <c r="E709">
        <v>21235</v>
      </c>
      <c r="F709" t="s">
        <v>75</v>
      </c>
      <c r="G709" t="s">
        <v>33</v>
      </c>
      <c r="H709">
        <v>244.23134999999999</v>
      </c>
      <c r="I709">
        <f t="shared" si="14"/>
        <v>0</v>
      </c>
    </row>
    <row r="710" spans="1:9" x14ac:dyDescent="0.25">
      <c r="A710">
        <v>4222.6312090000001</v>
      </c>
      <c r="B710" t="s">
        <v>26</v>
      </c>
      <c r="C710" t="s">
        <v>30</v>
      </c>
      <c r="D710" t="s">
        <v>57</v>
      </c>
      <c r="E710">
        <v>74585</v>
      </c>
      <c r="F710" t="s">
        <v>62</v>
      </c>
      <c r="G710" t="s">
        <v>33</v>
      </c>
      <c r="H710">
        <v>218.59806499999999</v>
      </c>
      <c r="I710">
        <f t="shared" si="14"/>
        <v>0</v>
      </c>
    </row>
    <row r="711" spans="1:9" x14ac:dyDescent="0.25">
      <c r="A711">
        <v>4023.8144390000002</v>
      </c>
      <c r="B711" t="s">
        <v>26</v>
      </c>
      <c r="C711" t="s">
        <v>30</v>
      </c>
      <c r="D711" t="s">
        <v>57</v>
      </c>
      <c r="E711">
        <v>41833</v>
      </c>
      <c r="F711" t="s">
        <v>32</v>
      </c>
      <c r="G711" t="s">
        <v>33</v>
      </c>
      <c r="H711">
        <v>643.82671600000003</v>
      </c>
      <c r="I711">
        <f t="shared" si="14"/>
        <v>0</v>
      </c>
    </row>
    <row r="712" spans="1:9" x14ac:dyDescent="0.25">
      <c r="A712">
        <v>5297.1518050000004</v>
      </c>
      <c r="B712" t="s">
        <v>26</v>
      </c>
      <c r="C712" t="s">
        <v>78</v>
      </c>
      <c r="D712" t="s">
        <v>31</v>
      </c>
      <c r="E712">
        <v>23908</v>
      </c>
      <c r="F712" t="s">
        <v>32</v>
      </c>
      <c r="G712" t="s">
        <v>33</v>
      </c>
      <c r="H712">
        <v>336</v>
      </c>
      <c r="I712">
        <f t="shared" si="14"/>
        <v>0</v>
      </c>
    </row>
    <row r="713" spans="1:9" x14ac:dyDescent="0.25">
      <c r="A713">
        <v>21423.63723</v>
      </c>
      <c r="B713" t="s">
        <v>66</v>
      </c>
      <c r="C713" t="s">
        <v>44</v>
      </c>
      <c r="D713" t="s">
        <v>57</v>
      </c>
      <c r="E713">
        <v>0</v>
      </c>
      <c r="F713" t="s">
        <v>32</v>
      </c>
      <c r="G713" t="s">
        <v>33</v>
      </c>
      <c r="H713">
        <v>312</v>
      </c>
      <c r="I713">
        <f t="shared" si="14"/>
        <v>1</v>
      </c>
    </row>
    <row r="714" spans="1:9" x14ac:dyDescent="0.25">
      <c r="A714">
        <v>4416.2062429999996</v>
      </c>
      <c r="B714" t="s">
        <v>26</v>
      </c>
      <c r="C714" t="s">
        <v>30</v>
      </c>
      <c r="D714" t="s">
        <v>57</v>
      </c>
      <c r="E714">
        <v>61953</v>
      </c>
      <c r="F714" t="s">
        <v>75</v>
      </c>
      <c r="G714" t="s">
        <v>79</v>
      </c>
      <c r="H714">
        <v>497.04729700000001</v>
      </c>
      <c r="I714">
        <f t="shared" si="14"/>
        <v>0</v>
      </c>
    </row>
    <row r="715" spans="1:9" x14ac:dyDescent="0.25">
      <c r="A715">
        <v>4639.0351710000004</v>
      </c>
      <c r="B715" t="s">
        <v>26</v>
      </c>
      <c r="C715" t="s">
        <v>44</v>
      </c>
      <c r="D715" t="s">
        <v>57</v>
      </c>
      <c r="E715">
        <v>0</v>
      </c>
      <c r="F715" t="s">
        <v>32</v>
      </c>
      <c r="G715" t="s">
        <v>45</v>
      </c>
      <c r="H715">
        <v>1022.4</v>
      </c>
      <c r="I715">
        <f t="shared" si="14"/>
        <v>0</v>
      </c>
    </row>
    <row r="716" spans="1:9" x14ac:dyDescent="0.25">
      <c r="A716">
        <v>4863.5445849999996</v>
      </c>
      <c r="B716" t="s">
        <v>26</v>
      </c>
      <c r="C716" t="s">
        <v>44</v>
      </c>
      <c r="D716" t="s">
        <v>57</v>
      </c>
      <c r="E716">
        <v>0</v>
      </c>
      <c r="F716" t="s">
        <v>32</v>
      </c>
      <c r="G716" t="s">
        <v>33</v>
      </c>
      <c r="H716">
        <v>657.6</v>
      </c>
      <c r="I716">
        <f t="shared" si="14"/>
        <v>0</v>
      </c>
    </row>
    <row r="717" spans="1:9" x14ac:dyDescent="0.25">
      <c r="A717">
        <v>25830.909820000001</v>
      </c>
      <c r="B717" t="s">
        <v>26</v>
      </c>
      <c r="C717" t="s">
        <v>30</v>
      </c>
      <c r="D717" t="s">
        <v>31</v>
      </c>
      <c r="E717">
        <v>73760</v>
      </c>
      <c r="F717" t="s">
        <v>62</v>
      </c>
      <c r="G717" t="s">
        <v>33</v>
      </c>
      <c r="H717">
        <v>230.24577199999999</v>
      </c>
      <c r="I717">
        <f t="shared" si="14"/>
        <v>0</v>
      </c>
    </row>
    <row r="718" spans="1:9" x14ac:dyDescent="0.25">
      <c r="A718">
        <v>2974.3148959999999</v>
      </c>
      <c r="B718" t="s">
        <v>26</v>
      </c>
      <c r="C718" t="s">
        <v>30</v>
      </c>
      <c r="D718" t="s">
        <v>31</v>
      </c>
      <c r="E718">
        <v>23333</v>
      </c>
      <c r="F718" t="s">
        <v>62</v>
      </c>
      <c r="G718" t="s">
        <v>33</v>
      </c>
      <c r="H718">
        <v>5.6227510000000001</v>
      </c>
      <c r="I718">
        <f t="shared" si="14"/>
        <v>0</v>
      </c>
    </row>
    <row r="719" spans="1:9" x14ac:dyDescent="0.25">
      <c r="A719">
        <v>2064.4587809999998</v>
      </c>
      <c r="B719" t="s">
        <v>26</v>
      </c>
      <c r="C719" t="s">
        <v>44</v>
      </c>
      <c r="D719" t="s">
        <v>57</v>
      </c>
      <c r="E719">
        <v>0</v>
      </c>
      <c r="F719" t="s">
        <v>32</v>
      </c>
      <c r="G719" t="s">
        <v>45</v>
      </c>
      <c r="H719">
        <v>292.8</v>
      </c>
      <c r="I719">
        <f t="shared" si="14"/>
        <v>0</v>
      </c>
    </row>
    <row r="720" spans="1:9" x14ac:dyDescent="0.25">
      <c r="A720">
        <v>10064.60828</v>
      </c>
      <c r="B720" t="s">
        <v>26</v>
      </c>
      <c r="C720" t="s">
        <v>30</v>
      </c>
      <c r="D720" t="s">
        <v>31</v>
      </c>
      <c r="E720">
        <v>20440</v>
      </c>
      <c r="F720" t="s">
        <v>32</v>
      </c>
      <c r="G720" t="s">
        <v>33</v>
      </c>
      <c r="H720">
        <v>614.4</v>
      </c>
      <c r="I720">
        <f t="shared" si="14"/>
        <v>0</v>
      </c>
    </row>
    <row r="721" spans="1:9" x14ac:dyDescent="0.25">
      <c r="A721">
        <v>5500.0125099999996</v>
      </c>
      <c r="B721" t="s">
        <v>26</v>
      </c>
      <c r="C721" t="s">
        <v>30</v>
      </c>
      <c r="D721" t="s">
        <v>31</v>
      </c>
      <c r="E721">
        <v>86073</v>
      </c>
      <c r="F721" t="s">
        <v>62</v>
      </c>
      <c r="G721" t="s">
        <v>33</v>
      </c>
      <c r="H721">
        <v>333.56709999999998</v>
      </c>
      <c r="I721">
        <f t="shared" si="14"/>
        <v>0</v>
      </c>
    </row>
    <row r="722" spans="1:9" x14ac:dyDescent="0.25">
      <c r="A722">
        <v>5489.214062</v>
      </c>
      <c r="B722" t="s">
        <v>26</v>
      </c>
      <c r="C722" t="s">
        <v>30</v>
      </c>
      <c r="D722" t="s">
        <v>57</v>
      </c>
      <c r="E722">
        <v>50943</v>
      </c>
      <c r="F722" t="s">
        <v>32</v>
      </c>
      <c r="G722" t="s">
        <v>79</v>
      </c>
      <c r="H722">
        <v>667.2</v>
      </c>
      <c r="I722">
        <f t="shared" si="14"/>
        <v>0</v>
      </c>
    </row>
    <row r="723" spans="1:9" x14ac:dyDescent="0.25">
      <c r="A723">
        <v>2612.7566579999998</v>
      </c>
      <c r="B723" t="s">
        <v>26</v>
      </c>
      <c r="C723" t="s">
        <v>107</v>
      </c>
      <c r="D723" t="s">
        <v>57</v>
      </c>
      <c r="E723">
        <v>19003</v>
      </c>
      <c r="F723" t="s">
        <v>62</v>
      </c>
      <c r="G723" t="s">
        <v>33</v>
      </c>
      <c r="H723">
        <v>34.651305000000001</v>
      </c>
      <c r="I723">
        <f t="shared" si="14"/>
        <v>0</v>
      </c>
    </row>
    <row r="724" spans="1:9" x14ac:dyDescent="0.25">
      <c r="A724">
        <v>8573.4639470000002</v>
      </c>
      <c r="B724" t="s">
        <v>26</v>
      </c>
      <c r="C724" t="s">
        <v>30</v>
      </c>
      <c r="D724" t="s">
        <v>57</v>
      </c>
      <c r="E724">
        <v>46703</v>
      </c>
      <c r="F724" t="s">
        <v>32</v>
      </c>
      <c r="G724" t="s">
        <v>45</v>
      </c>
      <c r="H724">
        <v>678.10048700000004</v>
      </c>
      <c r="I724">
        <f t="shared" si="14"/>
        <v>0</v>
      </c>
    </row>
    <row r="725" spans="1:9" x14ac:dyDescent="0.25">
      <c r="A725">
        <v>24127.50402</v>
      </c>
      <c r="B725" t="s">
        <v>66</v>
      </c>
      <c r="C725" t="s">
        <v>78</v>
      </c>
      <c r="D725" t="s">
        <v>57</v>
      </c>
      <c r="E725">
        <v>14072</v>
      </c>
      <c r="F725" t="s">
        <v>32</v>
      </c>
      <c r="G725" t="s">
        <v>79</v>
      </c>
      <c r="H725">
        <v>511.2</v>
      </c>
      <c r="I725">
        <f t="shared" si="14"/>
        <v>1</v>
      </c>
    </row>
    <row r="726" spans="1:9" x14ac:dyDescent="0.25">
      <c r="A726">
        <v>8550.386579</v>
      </c>
      <c r="B726" t="s">
        <v>26</v>
      </c>
      <c r="C726" t="s">
        <v>30</v>
      </c>
      <c r="D726" t="s">
        <v>57</v>
      </c>
      <c r="E726">
        <v>21733</v>
      </c>
      <c r="F726" t="s">
        <v>32</v>
      </c>
      <c r="G726" t="s">
        <v>45</v>
      </c>
      <c r="H726">
        <v>525.6</v>
      </c>
      <c r="I726">
        <f t="shared" si="14"/>
        <v>0</v>
      </c>
    </row>
    <row r="727" spans="1:9" x14ac:dyDescent="0.25">
      <c r="A727">
        <v>2308.6480339999998</v>
      </c>
      <c r="B727" t="s">
        <v>26</v>
      </c>
      <c r="C727" t="s">
        <v>78</v>
      </c>
      <c r="D727" t="s">
        <v>57</v>
      </c>
      <c r="E727">
        <v>20811</v>
      </c>
      <c r="F727" t="s">
        <v>32</v>
      </c>
      <c r="G727" t="s">
        <v>33</v>
      </c>
      <c r="H727">
        <v>292.8</v>
      </c>
      <c r="I727">
        <f t="shared" si="14"/>
        <v>0</v>
      </c>
    </row>
    <row r="728" spans="1:9" x14ac:dyDescent="0.25">
      <c r="A728">
        <v>4254.6206689999999</v>
      </c>
      <c r="B728" t="s">
        <v>66</v>
      </c>
      <c r="C728" t="s">
        <v>107</v>
      </c>
      <c r="D728" t="s">
        <v>31</v>
      </c>
      <c r="E728">
        <v>11904</v>
      </c>
      <c r="F728" t="s">
        <v>32</v>
      </c>
      <c r="G728" t="s">
        <v>45</v>
      </c>
      <c r="H728">
        <v>292.8</v>
      </c>
      <c r="I728">
        <f t="shared" si="14"/>
        <v>1</v>
      </c>
    </row>
    <row r="729" spans="1:9" x14ac:dyDescent="0.25">
      <c r="A729">
        <v>8982.8503770000007</v>
      </c>
      <c r="B729" t="s">
        <v>26</v>
      </c>
      <c r="C729" t="s">
        <v>30</v>
      </c>
      <c r="D729" t="s">
        <v>31</v>
      </c>
      <c r="E729">
        <v>43490</v>
      </c>
      <c r="F729" t="s">
        <v>62</v>
      </c>
      <c r="G729" t="s">
        <v>33</v>
      </c>
      <c r="H729">
        <v>174.588413</v>
      </c>
      <c r="I729">
        <f t="shared" si="14"/>
        <v>0</v>
      </c>
    </row>
    <row r="730" spans="1:9" x14ac:dyDescent="0.25">
      <c r="A730">
        <v>7868.1659829999999</v>
      </c>
      <c r="B730" t="s">
        <v>26</v>
      </c>
      <c r="C730" t="s">
        <v>30</v>
      </c>
      <c r="D730" t="s">
        <v>57</v>
      </c>
      <c r="E730">
        <v>57340</v>
      </c>
      <c r="F730" t="s">
        <v>62</v>
      </c>
      <c r="G730" t="s">
        <v>45</v>
      </c>
      <c r="H730">
        <v>159.39168100000001</v>
      </c>
      <c r="I730">
        <f t="shared" si="14"/>
        <v>0</v>
      </c>
    </row>
    <row r="731" spans="1:9" x14ac:dyDescent="0.25">
      <c r="A731">
        <v>7704.2487229999997</v>
      </c>
      <c r="B731" t="s">
        <v>26</v>
      </c>
      <c r="C731" t="s">
        <v>30</v>
      </c>
      <c r="D731" t="s">
        <v>57</v>
      </c>
      <c r="E731">
        <v>49088</v>
      </c>
      <c r="F731" t="s">
        <v>32</v>
      </c>
      <c r="G731" t="s">
        <v>33</v>
      </c>
      <c r="H731">
        <v>698.4</v>
      </c>
      <c r="I731">
        <f t="shared" si="14"/>
        <v>0</v>
      </c>
    </row>
    <row r="732" spans="1:9" x14ac:dyDescent="0.25">
      <c r="A732">
        <v>10552.16999</v>
      </c>
      <c r="B732" t="s">
        <v>26</v>
      </c>
      <c r="C732" t="s">
        <v>30</v>
      </c>
      <c r="D732" t="s">
        <v>57</v>
      </c>
      <c r="E732">
        <v>47761</v>
      </c>
      <c r="F732" t="s">
        <v>62</v>
      </c>
      <c r="G732" t="s">
        <v>33</v>
      </c>
      <c r="H732">
        <v>232.711071</v>
      </c>
      <c r="I732">
        <f t="shared" si="14"/>
        <v>0</v>
      </c>
    </row>
    <row r="733" spans="1:9" x14ac:dyDescent="0.25">
      <c r="A733">
        <v>11681.37428</v>
      </c>
      <c r="B733" t="s">
        <v>26</v>
      </c>
      <c r="C733" t="s">
        <v>30</v>
      </c>
      <c r="D733" t="s">
        <v>57</v>
      </c>
      <c r="E733">
        <v>70930</v>
      </c>
      <c r="F733" t="s">
        <v>62</v>
      </c>
      <c r="G733" t="s">
        <v>79</v>
      </c>
      <c r="H733">
        <v>190.43446</v>
      </c>
      <c r="I733">
        <f t="shared" si="14"/>
        <v>0</v>
      </c>
    </row>
    <row r="734" spans="1:9" x14ac:dyDescent="0.25">
      <c r="A734">
        <v>8737.8375140000007</v>
      </c>
      <c r="B734" t="s">
        <v>26</v>
      </c>
      <c r="C734" t="s">
        <v>30</v>
      </c>
      <c r="D734" t="s">
        <v>57</v>
      </c>
      <c r="E734">
        <v>61281</v>
      </c>
      <c r="F734" t="s">
        <v>62</v>
      </c>
      <c r="G734" t="s">
        <v>33</v>
      </c>
      <c r="H734">
        <v>79.865605000000002</v>
      </c>
      <c r="I734">
        <f t="shared" si="14"/>
        <v>0</v>
      </c>
    </row>
    <row r="735" spans="1:9" x14ac:dyDescent="0.25">
      <c r="A735">
        <v>5454.8907310000004</v>
      </c>
      <c r="B735" t="s">
        <v>26</v>
      </c>
      <c r="C735" t="s">
        <v>44</v>
      </c>
      <c r="D735" t="s">
        <v>57</v>
      </c>
      <c r="E735">
        <v>0</v>
      </c>
      <c r="F735" t="s">
        <v>32</v>
      </c>
      <c r="G735" t="s">
        <v>79</v>
      </c>
      <c r="H735">
        <v>393.6</v>
      </c>
      <c r="I735">
        <f t="shared" si="14"/>
        <v>0</v>
      </c>
    </row>
    <row r="736" spans="1:9" x14ac:dyDescent="0.25">
      <c r="A736">
        <v>7705.2833289999999</v>
      </c>
      <c r="B736" t="s">
        <v>26</v>
      </c>
      <c r="C736" t="s">
        <v>30</v>
      </c>
      <c r="D736" t="s">
        <v>57</v>
      </c>
      <c r="E736">
        <v>25290</v>
      </c>
      <c r="F736" t="s">
        <v>32</v>
      </c>
      <c r="G736" t="s">
        <v>45</v>
      </c>
      <c r="H736">
        <v>382.08589699999999</v>
      </c>
      <c r="I736">
        <f t="shared" si="14"/>
        <v>0</v>
      </c>
    </row>
    <row r="737" spans="1:9" x14ac:dyDescent="0.25">
      <c r="A737">
        <v>7039.2623869999998</v>
      </c>
      <c r="B737" t="s">
        <v>26</v>
      </c>
      <c r="C737" t="s">
        <v>30</v>
      </c>
      <c r="D737" t="s">
        <v>31</v>
      </c>
      <c r="E737">
        <v>24239</v>
      </c>
      <c r="F737" t="s">
        <v>62</v>
      </c>
      <c r="G737" t="s">
        <v>33</v>
      </c>
      <c r="H737">
        <v>48.348318999999996</v>
      </c>
      <c r="I737">
        <f t="shared" si="14"/>
        <v>0</v>
      </c>
    </row>
    <row r="738" spans="1:9" x14ac:dyDescent="0.25">
      <c r="A738">
        <v>8838.0856370000001</v>
      </c>
      <c r="B738" t="s">
        <v>66</v>
      </c>
      <c r="C738" t="s">
        <v>30</v>
      </c>
      <c r="D738" t="s">
        <v>57</v>
      </c>
      <c r="E738">
        <v>82664</v>
      </c>
      <c r="F738" t="s">
        <v>62</v>
      </c>
      <c r="G738" t="s">
        <v>33</v>
      </c>
      <c r="H738">
        <v>133.42560900000001</v>
      </c>
      <c r="I738">
        <f t="shared" si="14"/>
        <v>1</v>
      </c>
    </row>
    <row r="739" spans="1:9" x14ac:dyDescent="0.25">
      <c r="A739">
        <v>8733.5273379999999</v>
      </c>
      <c r="B739" t="s">
        <v>26</v>
      </c>
      <c r="C739" t="s">
        <v>30</v>
      </c>
      <c r="D739" t="s">
        <v>57</v>
      </c>
      <c r="E739">
        <v>83210</v>
      </c>
      <c r="F739" t="s">
        <v>32</v>
      </c>
      <c r="G739" t="s">
        <v>79</v>
      </c>
      <c r="H739">
        <v>528</v>
      </c>
      <c r="I739">
        <f t="shared" si="14"/>
        <v>0</v>
      </c>
    </row>
    <row r="740" spans="1:9" x14ac:dyDescent="0.25">
      <c r="A740">
        <v>9597.4747769999994</v>
      </c>
      <c r="B740" t="s">
        <v>26</v>
      </c>
      <c r="C740" t="s">
        <v>30</v>
      </c>
      <c r="D740" t="s">
        <v>31</v>
      </c>
      <c r="E740">
        <v>38736</v>
      </c>
      <c r="F740" t="s">
        <v>32</v>
      </c>
      <c r="G740" t="s">
        <v>79</v>
      </c>
      <c r="H740">
        <v>561.41479400000003</v>
      </c>
      <c r="I740">
        <f t="shared" si="14"/>
        <v>0</v>
      </c>
    </row>
    <row r="741" spans="1:9" x14ac:dyDescent="0.25">
      <c r="A741">
        <v>4506.6602240000002</v>
      </c>
      <c r="B741" t="s">
        <v>26</v>
      </c>
      <c r="C741" t="s">
        <v>44</v>
      </c>
      <c r="D741" t="s">
        <v>57</v>
      </c>
      <c r="E741">
        <v>0</v>
      </c>
      <c r="F741" t="s">
        <v>32</v>
      </c>
      <c r="G741" t="s">
        <v>45</v>
      </c>
      <c r="H741">
        <v>316.8</v>
      </c>
      <c r="I741">
        <f t="shared" si="14"/>
        <v>0</v>
      </c>
    </row>
    <row r="742" spans="1:9" x14ac:dyDescent="0.25">
      <c r="A742">
        <v>17857.972330000001</v>
      </c>
      <c r="B742" t="s">
        <v>26</v>
      </c>
      <c r="C742" t="s">
        <v>30</v>
      </c>
      <c r="D742" t="s">
        <v>57</v>
      </c>
      <c r="E742">
        <v>55437</v>
      </c>
      <c r="F742" t="s">
        <v>32</v>
      </c>
      <c r="G742" t="s">
        <v>33</v>
      </c>
      <c r="H742">
        <v>445.28778799999998</v>
      </c>
      <c r="I742">
        <f t="shared" si="14"/>
        <v>0</v>
      </c>
    </row>
    <row r="743" spans="1:9" x14ac:dyDescent="0.25">
      <c r="A743">
        <v>4737.871725</v>
      </c>
      <c r="B743" t="s">
        <v>26</v>
      </c>
      <c r="C743" t="s">
        <v>44</v>
      </c>
      <c r="D743" t="s">
        <v>31</v>
      </c>
      <c r="E743">
        <v>0</v>
      </c>
      <c r="F743" t="s">
        <v>62</v>
      </c>
      <c r="G743" t="s">
        <v>33</v>
      </c>
      <c r="H743">
        <v>23.820157999999999</v>
      </c>
      <c r="I743">
        <f t="shared" si="14"/>
        <v>0</v>
      </c>
    </row>
    <row r="744" spans="1:9" x14ac:dyDescent="0.25">
      <c r="A744">
        <v>5426.136238</v>
      </c>
      <c r="B744" t="s">
        <v>26</v>
      </c>
      <c r="C744" t="s">
        <v>44</v>
      </c>
      <c r="D744" t="s">
        <v>57</v>
      </c>
      <c r="E744">
        <v>0</v>
      </c>
      <c r="F744" t="s">
        <v>32</v>
      </c>
      <c r="G744" t="s">
        <v>33</v>
      </c>
      <c r="H744">
        <v>407.99684000000002</v>
      </c>
      <c r="I744">
        <f t="shared" si="14"/>
        <v>0</v>
      </c>
    </row>
    <row r="745" spans="1:9" x14ac:dyDescent="0.25">
      <c r="A745">
        <v>7998.143771</v>
      </c>
      <c r="B745" t="s">
        <v>26</v>
      </c>
      <c r="C745" t="s">
        <v>30</v>
      </c>
      <c r="D745" t="s">
        <v>31</v>
      </c>
      <c r="E745">
        <v>29066</v>
      </c>
      <c r="F745" t="s">
        <v>32</v>
      </c>
      <c r="G745" t="s">
        <v>33</v>
      </c>
      <c r="H745">
        <v>844.22947799999997</v>
      </c>
      <c r="I745">
        <f t="shared" si="14"/>
        <v>0</v>
      </c>
    </row>
    <row r="746" spans="1:9" x14ac:dyDescent="0.25">
      <c r="A746">
        <v>2897.6207039999999</v>
      </c>
      <c r="B746" t="s">
        <v>26</v>
      </c>
      <c r="C746" t="s">
        <v>30</v>
      </c>
      <c r="D746" t="s">
        <v>57</v>
      </c>
      <c r="E746">
        <v>54337</v>
      </c>
      <c r="F746" t="s">
        <v>32</v>
      </c>
      <c r="G746" t="s">
        <v>33</v>
      </c>
      <c r="H746">
        <v>345.6</v>
      </c>
      <c r="I746">
        <f t="shared" si="14"/>
        <v>0</v>
      </c>
    </row>
    <row r="747" spans="1:9" x14ac:dyDescent="0.25">
      <c r="A747">
        <v>11599.502189999999</v>
      </c>
      <c r="B747" t="s">
        <v>26</v>
      </c>
      <c r="C747" t="s">
        <v>30</v>
      </c>
      <c r="D747" t="s">
        <v>31</v>
      </c>
      <c r="E747">
        <v>67616</v>
      </c>
      <c r="F747" t="s">
        <v>75</v>
      </c>
      <c r="G747" t="s">
        <v>33</v>
      </c>
      <c r="H747">
        <v>340.30658399999999</v>
      </c>
      <c r="I747">
        <f t="shared" si="14"/>
        <v>0</v>
      </c>
    </row>
    <row r="748" spans="1:9" x14ac:dyDescent="0.25">
      <c r="A748">
        <v>15147.930549999999</v>
      </c>
      <c r="B748" t="s">
        <v>26</v>
      </c>
      <c r="C748" t="s">
        <v>30</v>
      </c>
      <c r="D748" t="s">
        <v>31</v>
      </c>
      <c r="E748">
        <v>41082</v>
      </c>
      <c r="F748" t="s">
        <v>62</v>
      </c>
      <c r="G748" t="s">
        <v>33</v>
      </c>
      <c r="H748">
        <v>106.647493</v>
      </c>
      <c r="I748">
        <f t="shared" si="14"/>
        <v>0</v>
      </c>
    </row>
    <row r="749" spans="1:9" x14ac:dyDescent="0.25">
      <c r="A749">
        <v>5435.7678320000005</v>
      </c>
      <c r="B749" t="s">
        <v>26</v>
      </c>
      <c r="C749" t="s">
        <v>44</v>
      </c>
      <c r="D749" t="s">
        <v>31</v>
      </c>
      <c r="E749">
        <v>0</v>
      </c>
      <c r="F749" t="s">
        <v>32</v>
      </c>
      <c r="G749" t="s">
        <v>45</v>
      </c>
      <c r="H749">
        <v>626.11625900000001</v>
      </c>
      <c r="I749">
        <f t="shared" si="14"/>
        <v>0</v>
      </c>
    </row>
    <row r="750" spans="1:9" x14ac:dyDescent="0.25">
      <c r="A750">
        <v>2725.3564040000001</v>
      </c>
      <c r="B750" t="s">
        <v>66</v>
      </c>
      <c r="C750" t="s">
        <v>30</v>
      </c>
      <c r="D750" t="s">
        <v>31</v>
      </c>
      <c r="E750">
        <v>36650</v>
      </c>
      <c r="F750" t="s">
        <v>62</v>
      </c>
      <c r="G750" t="s">
        <v>33</v>
      </c>
      <c r="H750">
        <v>56.60333</v>
      </c>
      <c r="I750">
        <f t="shared" si="14"/>
        <v>1</v>
      </c>
    </row>
    <row r="751" spans="1:9" x14ac:dyDescent="0.25">
      <c r="A751">
        <v>13297.71225</v>
      </c>
      <c r="B751" t="s">
        <v>26</v>
      </c>
      <c r="C751" t="s">
        <v>30</v>
      </c>
      <c r="D751" t="s">
        <v>31</v>
      </c>
      <c r="E751">
        <v>50631</v>
      </c>
      <c r="F751" t="s">
        <v>32</v>
      </c>
      <c r="G751" t="s">
        <v>33</v>
      </c>
      <c r="H751">
        <v>784.65781000000004</v>
      </c>
      <c r="I751">
        <f t="shared" si="14"/>
        <v>0</v>
      </c>
    </row>
    <row r="752" spans="1:9" x14ac:dyDescent="0.25">
      <c r="A752">
        <v>9927.0496939999994</v>
      </c>
      <c r="B752" t="s">
        <v>26</v>
      </c>
      <c r="C752" t="s">
        <v>78</v>
      </c>
      <c r="D752" t="s">
        <v>57</v>
      </c>
      <c r="E752">
        <v>19592</v>
      </c>
      <c r="F752" t="s">
        <v>32</v>
      </c>
      <c r="G752" t="s">
        <v>79</v>
      </c>
      <c r="H752">
        <v>441.6</v>
      </c>
      <c r="I752">
        <f t="shared" si="14"/>
        <v>0</v>
      </c>
    </row>
    <row r="753" spans="1:9" x14ac:dyDescent="0.25">
      <c r="A753">
        <v>17771.549019999999</v>
      </c>
      <c r="B753" t="s">
        <v>26</v>
      </c>
      <c r="C753" t="s">
        <v>44</v>
      </c>
      <c r="D753" t="s">
        <v>31</v>
      </c>
      <c r="E753">
        <v>0</v>
      </c>
      <c r="F753" t="s">
        <v>32</v>
      </c>
      <c r="G753" t="s">
        <v>33</v>
      </c>
      <c r="H753">
        <v>547.20000000000005</v>
      </c>
      <c r="I753">
        <f t="shared" si="14"/>
        <v>0</v>
      </c>
    </row>
    <row r="754" spans="1:9" x14ac:dyDescent="0.25">
      <c r="A754">
        <v>18269.27017</v>
      </c>
      <c r="B754" t="s">
        <v>26</v>
      </c>
      <c r="C754" t="s">
        <v>30</v>
      </c>
      <c r="D754" t="s">
        <v>31</v>
      </c>
      <c r="E754">
        <v>55761</v>
      </c>
      <c r="F754" t="s">
        <v>62</v>
      </c>
      <c r="G754" t="s">
        <v>79</v>
      </c>
      <c r="H754">
        <v>86.277720000000002</v>
      </c>
      <c r="I754">
        <f t="shared" si="14"/>
        <v>0</v>
      </c>
    </row>
    <row r="755" spans="1:9" x14ac:dyDescent="0.25">
      <c r="A755">
        <v>2722.2107070000002</v>
      </c>
      <c r="B755" t="s">
        <v>66</v>
      </c>
      <c r="C755" t="s">
        <v>78</v>
      </c>
      <c r="D755" t="s">
        <v>31</v>
      </c>
      <c r="E755">
        <v>17576</v>
      </c>
      <c r="F755" t="s">
        <v>32</v>
      </c>
      <c r="G755" t="s">
        <v>33</v>
      </c>
      <c r="H755">
        <v>398.502948</v>
      </c>
      <c r="I755">
        <f t="shared" si="14"/>
        <v>1</v>
      </c>
    </row>
    <row r="756" spans="1:9" x14ac:dyDescent="0.25">
      <c r="A756">
        <v>7083.2123570000003</v>
      </c>
      <c r="B756" t="s">
        <v>26</v>
      </c>
      <c r="C756" t="s">
        <v>30</v>
      </c>
      <c r="D756" t="s">
        <v>31</v>
      </c>
      <c r="E756">
        <v>41449</v>
      </c>
      <c r="F756" t="s">
        <v>62</v>
      </c>
      <c r="G756" t="s">
        <v>33</v>
      </c>
      <c r="H756">
        <v>63.516571999999996</v>
      </c>
      <c r="I756">
        <f t="shared" si="14"/>
        <v>0</v>
      </c>
    </row>
    <row r="757" spans="1:9" x14ac:dyDescent="0.25">
      <c r="A757">
        <v>10179.71704</v>
      </c>
      <c r="B757" t="s">
        <v>66</v>
      </c>
      <c r="C757" t="s">
        <v>160</v>
      </c>
      <c r="D757" t="s">
        <v>31</v>
      </c>
      <c r="E757">
        <v>14290</v>
      </c>
      <c r="F757" t="s">
        <v>32</v>
      </c>
      <c r="G757" t="s">
        <v>33</v>
      </c>
      <c r="H757">
        <v>1300.8</v>
      </c>
      <c r="I757">
        <f t="shared" si="14"/>
        <v>1</v>
      </c>
    </row>
    <row r="758" spans="1:9" x14ac:dyDescent="0.25">
      <c r="A758">
        <v>5889.5090980000004</v>
      </c>
      <c r="B758" t="s">
        <v>26</v>
      </c>
      <c r="C758" t="s">
        <v>30</v>
      </c>
      <c r="D758" t="s">
        <v>31</v>
      </c>
      <c r="E758">
        <v>62007</v>
      </c>
      <c r="F758" t="s">
        <v>62</v>
      </c>
      <c r="G758" t="s">
        <v>33</v>
      </c>
      <c r="H758">
        <v>120.015609</v>
      </c>
      <c r="I758">
        <f t="shared" si="14"/>
        <v>0</v>
      </c>
    </row>
    <row r="759" spans="1:9" x14ac:dyDescent="0.25">
      <c r="A759">
        <v>15771.39342</v>
      </c>
      <c r="B759" t="s">
        <v>26</v>
      </c>
      <c r="C759" t="s">
        <v>78</v>
      </c>
      <c r="D759" t="s">
        <v>57</v>
      </c>
      <c r="E759">
        <v>21921</v>
      </c>
      <c r="F759" t="s">
        <v>32</v>
      </c>
      <c r="G759" t="s">
        <v>33</v>
      </c>
      <c r="H759">
        <v>1254.1378990000001</v>
      </c>
      <c r="I759">
        <f t="shared" si="14"/>
        <v>0</v>
      </c>
    </row>
    <row r="760" spans="1:9" x14ac:dyDescent="0.25">
      <c r="A760">
        <v>5288.1732940000002</v>
      </c>
      <c r="B760" t="s">
        <v>26</v>
      </c>
      <c r="C760" t="s">
        <v>30</v>
      </c>
      <c r="D760" t="s">
        <v>31</v>
      </c>
      <c r="E760">
        <v>42621</v>
      </c>
      <c r="F760" t="s">
        <v>32</v>
      </c>
      <c r="G760" t="s">
        <v>33</v>
      </c>
      <c r="H760">
        <v>316.8</v>
      </c>
      <c r="I760">
        <f t="shared" si="14"/>
        <v>0</v>
      </c>
    </row>
    <row r="761" spans="1:9" x14ac:dyDescent="0.25">
      <c r="A761">
        <v>27580.553960000001</v>
      </c>
      <c r="B761" t="s">
        <v>26</v>
      </c>
      <c r="C761" t="s">
        <v>44</v>
      </c>
      <c r="D761" t="s">
        <v>57</v>
      </c>
      <c r="E761">
        <v>0</v>
      </c>
      <c r="F761" t="s">
        <v>32</v>
      </c>
      <c r="G761" t="s">
        <v>79</v>
      </c>
      <c r="H761">
        <v>417.6</v>
      </c>
      <c r="I761">
        <f t="shared" si="14"/>
        <v>0</v>
      </c>
    </row>
    <row r="762" spans="1:9" x14ac:dyDescent="0.25">
      <c r="A762">
        <v>7778.5323470000003</v>
      </c>
      <c r="B762" t="s">
        <v>26</v>
      </c>
      <c r="C762" t="s">
        <v>30</v>
      </c>
      <c r="D762" t="s">
        <v>57</v>
      </c>
      <c r="E762">
        <v>63786</v>
      </c>
      <c r="F762" t="s">
        <v>75</v>
      </c>
      <c r="G762" t="s">
        <v>45</v>
      </c>
      <c r="H762">
        <v>798.00268900000003</v>
      </c>
      <c r="I762">
        <f t="shared" si="14"/>
        <v>0</v>
      </c>
    </row>
    <row r="763" spans="1:9" x14ac:dyDescent="0.25">
      <c r="A763">
        <v>7341.8612569999996</v>
      </c>
      <c r="B763" t="s">
        <v>26</v>
      </c>
      <c r="C763" t="s">
        <v>44</v>
      </c>
      <c r="D763" t="s">
        <v>31</v>
      </c>
      <c r="E763">
        <v>0</v>
      </c>
      <c r="F763" t="s">
        <v>62</v>
      </c>
      <c r="G763" t="s">
        <v>33</v>
      </c>
      <c r="H763">
        <v>82.041684000000004</v>
      </c>
      <c r="I763">
        <f t="shared" si="14"/>
        <v>0</v>
      </c>
    </row>
    <row r="764" spans="1:9" x14ac:dyDescent="0.25">
      <c r="A764">
        <v>7919.197048</v>
      </c>
      <c r="B764" t="s">
        <v>26</v>
      </c>
      <c r="C764" t="s">
        <v>30</v>
      </c>
      <c r="D764" t="s">
        <v>31</v>
      </c>
      <c r="E764">
        <v>82877</v>
      </c>
      <c r="F764" t="s">
        <v>62</v>
      </c>
      <c r="G764" t="s">
        <v>33</v>
      </c>
      <c r="H764">
        <v>22.819088000000001</v>
      </c>
      <c r="I764">
        <f t="shared" si="14"/>
        <v>0</v>
      </c>
    </row>
    <row r="765" spans="1:9" x14ac:dyDescent="0.25">
      <c r="A765">
        <v>2163.870179</v>
      </c>
      <c r="B765" t="s">
        <v>26</v>
      </c>
      <c r="C765" t="s">
        <v>44</v>
      </c>
      <c r="D765" t="s">
        <v>57</v>
      </c>
      <c r="E765">
        <v>0</v>
      </c>
      <c r="F765" t="s">
        <v>32</v>
      </c>
      <c r="G765" t="s">
        <v>45</v>
      </c>
      <c r="H765">
        <v>302.39999999999998</v>
      </c>
      <c r="I765">
        <f t="shared" si="14"/>
        <v>0</v>
      </c>
    </row>
    <row r="766" spans="1:9" x14ac:dyDescent="0.25">
      <c r="A766">
        <v>9787.8088189999999</v>
      </c>
      <c r="B766" t="s">
        <v>26</v>
      </c>
      <c r="C766" t="s">
        <v>160</v>
      </c>
      <c r="D766" t="s">
        <v>57</v>
      </c>
      <c r="E766">
        <v>10475</v>
      </c>
      <c r="F766" t="s">
        <v>32</v>
      </c>
      <c r="G766" t="s">
        <v>33</v>
      </c>
      <c r="H766">
        <v>422.4</v>
      </c>
      <c r="I766">
        <f t="shared" si="14"/>
        <v>0</v>
      </c>
    </row>
    <row r="767" spans="1:9" x14ac:dyDescent="0.25">
      <c r="A767">
        <v>5207.640754</v>
      </c>
      <c r="B767" t="s">
        <v>26</v>
      </c>
      <c r="C767" t="s">
        <v>30</v>
      </c>
      <c r="D767" t="s">
        <v>31</v>
      </c>
      <c r="E767">
        <v>21952</v>
      </c>
      <c r="F767" t="s">
        <v>32</v>
      </c>
      <c r="G767" t="s">
        <v>33</v>
      </c>
      <c r="H767">
        <v>316.8</v>
      </c>
      <c r="I767">
        <f t="shared" si="14"/>
        <v>0</v>
      </c>
    </row>
    <row r="768" spans="1:9" x14ac:dyDescent="0.25">
      <c r="A768">
        <v>21147.277160000001</v>
      </c>
      <c r="B768" t="s">
        <v>26</v>
      </c>
      <c r="C768" t="s">
        <v>30</v>
      </c>
      <c r="D768" t="s">
        <v>31</v>
      </c>
      <c r="E768">
        <v>49721</v>
      </c>
      <c r="F768" t="s">
        <v>32</v>
      </c>
      <c r="G768" t="s">
        <v>33</v>
      </c>
      <c r="H768">
        <v>639.97138800000005</v>
      </c>
      <c r="I768">
        <f t="shared" si="14"/>
        <v>0</v>
      </c>
    </row>
    <row r="769" spans="1:9" x14ac:dyDescent="0.25">
      <c r="A769">
        <v>12280.766610000001</v>
      </c>
      <c r="B769" t="s">
        <v>66</v>
      </c>
      <c r="C769" t="s">
        <v>30</v>
      </c>
      <c r="D769" t="s">
        <v>57</v>
      </c>
      <c r="E769">
        <v>88340</v>
      </c>
      <c r="F769" t="s">
        <v>32</v>
      </c>
      <c r="G769" t="s">
        <v>33</v>
      </c>
      <c r="H769">
        <v>489.6</v>
      </c>
      <c r="I769">
        <f t="shared" si="14"/>
        <v>1</v>
      </c>
    </row>
    <row r="770" spans="1:9" x14ac:dyDescent="0.25">
      <c r="A770">
        <v>2441.3942440000001</v>
      </c>
      <c r="B770" t="s">
        <v>26</v>
      </c>
      <c r="C770" t="s">
        <v>44</v>
      </c>
      <c r="D770" t="s">
        <v>31</v>
      </c>
      <c r="E770">
        <v>0</v>
      </c>
      <c r="F770" t="s">
        <v>32</v>
      </c>
      <c r="G770" t="s">
        <v>33</v>
      </c>
      <c r="H770">
        <v>312</v>
      </c>
      <c r="I770">
        <f t="shared" si="14"/>
        <v>0</v>
      </c>
    </row>
    <row r="771" spans="1:9" x14ac:dyDescent="0.25">
      <c r="A771">
        <v>6535.5605740000001</v>
      </c>
      <c r="B771" t="s">
        <v>26</v>
      </c>
      <c r="C771" t="s">
        <v>44</v>
      </c>
      <c r="D771" t="s">
        <v>57</v>
      </c>
      <c r="E771">
        <v>0</v>
      </c>
      <c r="F771" t="s">
        <v>32</v>
      </c>
      <c r="G771" t="s">
        <v>45</v>
      </c>
      <c r="H771">
        <v>468</v>
      </c>
      <c r="I771">
        <f t="shared" ref="I771:I834" si="15">IF(B771="No",0,1)</f>
        <v>0</v>
      </c>
    </row>
    <row r="772" spans="1:9" x14ac:dyDescent="0.25">
      <c r="A772">
        <v>9206.5982559999993</v>
      </c>
      <c r="B772" t="s">
        <v>26</v>
      </c>
      <c r="C772" t="s">
        <v>160</v>
      </c>
      <c r="D772" t="s">
        <v>31</v>
      </c>
      <c r="E772">
        <v>24589</v>
      </c>
      <c r="F772" t="s">
        <v>32</v>
      </c>
      <c r="G772" t="s">
        <v>33</v>
      </c>
      <c r="H772">
        <v>511.497882</v>
      </c>
      <c r="I772">
        <f t="shared" si="15"/>
        <v>0</v>
      </c>
    </row>
    <row r="773" spans="1:9" x14ac:dyDescent="0.25">
      <c r="A773">
        <v>4118.5885539999999</v>
      </c>
      <c r="B773" t="s">
        <v>66</v>
      </c>
      <c r="C773" t="s">
        <v>30</v>
      </c>
      <c r="D773" t="s">
        <v>31</v>
      </c>
      <c r="E773">
        <v>69379</v>
      </c>
      <c r="F773" t="s">
        <v>32</v>
      </c>
      <c r="G773" t="s">
        <v>45</v>
      </c>
      <c r="H773">
        <v>494.4</v>
      </c>
      <c r="I773">
        <f t="shared" si="15"/>
        <v>1</v>
      </c>
    </row>
    <row r="774" spans="1:9" x14ac:dyDescent="0.25">
      <c r="A774">
        <v>4838.2089720000004</v>
      </c>
      <c r="B774" t="s">
        <v>26</v>
      </c>
      <c r="C774" t="s">
        <v>30</v>
      </c>
      <c r="D774" t="s">
        <v>31</v>
      </c>
      <c r="E774">
        <v>73769</v>
      </c>
      <c r="F774" t="s">
        <v>75</v>
      </c>
      <c r="G774" t="s">
        <v>33</v>
      </c>
      <c r="H774">
        <v>239.540223</v>
      </c>
      <c r="I774">
        <f t="shared" si="15"/>
        <v>0</v>
      </c>
    </row>
    <row r="775" spans="1:9" x14ac:dyDescent="0.25">
      <c r="A775">
        <v>4625.5480980000002</v>
      </c>
      <c r="B775" t="s">
        <v>26</v>
      </c>
      <c r="C775" t="s">
        <v>30</v>
      </c>
      <c r="D775" t="s">
        <v>31</v>
      </c>
      <c r="E775">
        <v>66670</v>
      </c>
      <c r="F775" t="s">
        <v>75</v>
      </c>
      <c r="G775" t="s">
        <v>33</v>
      </c>
      <c r="H775">
        <v>518.18036400000005</v>
      </c>
      <c r="I775">
        <f t="shared" si="15"/>
        <v>0</v>
      </c>
    </row>
    <row r="776" spans="1:9" x14ac:dyDescent="0.25">
      <c r="A776">
        <v>14042.102999999999</v>
      </c>
      <c r="B776" t="s">
        <v>26</v>
      </c>
      <c r="C776" t="s">
        <v>30</v>
      </c>
      <c r="D776" t="s">
        <v>57</v>
      </c>
      <c r="E776">
        <v>88854</v>
      </c>
      <c r="F776" t="s">
        <v>32</v>
      </c>
      <c r="G776" t="s">
        <v>45</v>
      </c>
      <c r="H776">
        <v>715.25236600000005</v>
      </c>
      <c r="I776">
        <f t="shared" si="15"/>
        <v>0</v>
      </c>
    </row>
    <row r="777" spans="1:9" x14ac:dyDescent="0.25">
      <c r="A777">
        <v>7546.6135489999997</v>
      </c>
      <c r="B777" t="s">
        <v>26</v>
      </c>
      <c r="C777" t="s">
        <v>30</v>
      </c>
      <c r="D777" t="s">
        <v>57</v>
      </c>
      <c r="E777">
        <v>31266</v>
      </c>
      <c r="F777" t="s">
        <v>32</v>
      </c>
      <c r="G777" t="s">
        <v>33</v>
      </c>
      <c r="H777">
        <v>926.4</v>
      </c>
      <c r="I777">
        <f t="shared" si="15"/>
        <v>0</v>
      </c>
    </row>
    <row r="778" spans="1:9" x14ac:dyDescent="0.25">
      <c r="A778">
        <v>2514.5919600000002</v>
      </c>
      <c r="B778" t="s">
        <v>66</v>
      </c>
      <c r="C778" t="s">
        <v>30</v>
      </c>
      <c r="D778" t="s">
        <v>31</v>
      </c>
      <c r="E778">
        <v>43860</v>
      </c>
      <c r="F778" t="s">
        <v>62</v>
      </c>
      <c r="G778" t="s">
        <v>45</v>
      </c>
      <c r="H778">
        <v>156.12491399999999</v>
      </c>
      <c r="I778">
        <f t="shared" si="15"/>
        <v>1</v>
      </c>
    </row>
    <row r="779" spans="1:9" x14ac:dyDescent="0.25">
      <c r="A779">
        <v>5170.3584350000001</v>
      </c>
      <c r="B779" t="s">
        <v>26</v>
      </c>
      <c r="C779" t="s">
        <v>30</v>
      </c>
      <c r="D779" t="s">
        <v>57</v>
      </c>
      <c r="E779">
        <v>89284</v>
      </c>
      <c r="F779" t="s">
        <v>75</v>
      </c>
      <c r="G779" t="s">
        <v>79</v>
      </c>
      <c r="H779">
        <v>402.070719</v>
      </c>
      <c r="I779">
        <f t="shared" si="15"/>
        <v>0</v>
      </c>
    </row>
    <row r="780" spans="1:9" x14ac:dyDescent="0.25">
      <c r="A780">
        <v>13917.37715</v>
      </c>
      <c r="B780" t="s">
        <v>26</v>
      </c>
      <c r="C780" t="s">
        <v>30</v>
      </c>
      <c r="D780" t="s">
        <v>57</v>
      </c>
      <c r="E780">
        <v>67267</v>
      </c>
      <c r="F780" t="s">
        <v>62</v>
      </c>
      <c r="G780" t="s">
        <v>45</v>
      </c>
      <c r="H780">
        <v>94.814031999999997</v>
      </c>
      <c r="I780">
        <f t="shared" si="15"/>
        <v>0</v>
      </c>
    </row>
    <row r="781" spans="1:9" x14ac:dyDescent="0.25">
      <c r="A781">
        <v>11318.13083</v>
      </c>
      <c r="B781" t="s">
        <v>26</v>
      </c>
      <c r="C781" t="s">
        <v>30</v>
      </c>
      <c r="D781" t="s">
        <v>31</v>
      </c>
      <c r="E781">
        <v>79270</v>
      </c>
      <c r="F781" t="s">
        <v>32</v>
      </c>
      <c r="G781" t="s">
        <v>33</v>
      </c>
      <c r="H781">
        <v>456</v>
      </c>
      <c r="I781">
        <f t="shared" si="15"/>
        <v>0</v>
      </c>
    </row>
    <row r="782" spans="1:9" x14ac:dyDescent="0.25">
      <c r="A782">
        <v>4276.3636269999997</v>
      </c>
      <c r="B782" t="s">
        <v>26</v>
      </c>
      <c r="C782" t="s">
        <v>30</v>
      </c>
      <c r="D782" t="s">
        <v>57</v>
      </c>
      <c r="E782">
        <v>36692</v>
      </c>
      <c r="F782" t="s">
        <v>32</v>
      </c>
      <c r="G782" t="s">
        <v>33</v>
      </c>
      <c r="H782">
        <v>523.20000000000005</v>
      </c>
      <c r="I782">
        <f t="shared" si="15"/>
        <v>0</v>
      </c>
    </row>
    <row r="783" spans="1:9" x14ac:dyDescent="0.25">
      <c r="A783">
        <v>4322.2403430000004</v>
      </c>
      <c r="B783" t="s">
        <v>26</v>
      </c>
      <c r="C783" t="s">
        <v>44</v>
      </c>
      <c r="D783" t="s">
        <v>31</v>
      </c>
      <c r="E783">
        <v>0</v>
      </c>
      <c r="F783" t="s">
        <v>32</v>
      </c>
      <c r="G783" t="s">
        <v>79</v>
      </c>
      <c r="H783">
        <v>571.20000000000005</v>
      </c>
      <c r="I783">
        <f t="shared" si="15"/>
        <v>0</v>
      </c>
    </row>
    <row r="784" spans="1:9" x14ac:dyDescent="0.25">
      <c r="A784">
        <v>8002.3083329999999</v>
      </c>
      <c r="B784" t="s">
        <v>66</v>
      </c>
      <c r="C784" t="s">
        <v>44</v>
      </c>
      <c r="D784" t="s">
        <v>31</v>
      </c>
      <c r="E784">
        <v>0</v>
      </c>
      <c r="F784" t="s">
        <v>32</v>
      </c>
      <c r="G784" t="s">
        <v>33</v>
      </c>
      <c r="H784">
        <v>513.6</v>
      </c>
      <c r="I784">
        <f t="shared" si="15"/>
        <v>1</v>
      </c>
    </row>
    <row r="785" spans="1:9" x14ac:dyDescent="0.25">
      <c r="A785">
        <v>3885.4564009999999</v>
      </c>
      <c r="B785" t="s">
        <v>66</v>
      </c>
      <c r="C785" t="s">
        <v>44</v>
      </c>
      <c r="D785" t="s">
        <v>57</v>
      </c>
      <c r="E785">
        <v>0</v>
      </c>
      <c r="F785" t="s">
        <v>32</v>
      </c>
      <c r="G785" t="s">
        <v>33</v>
      </c>
      <c r="H785">
        <v>504</v>
      </c>
      <c r="I785">
        <f t="shared" si="15"/>
        <v>1</v>
      </c>
    </row>
    <row r="786" spans="1:9" x14ac:dyDescent="0.25">
      <c r="A786">
        <v>4471.7782390000002</v>
      </c>
      <c r="B786" t="s">
        <v>26</v>
      </c>
      <c r="C786" t="s">
        <v>44</v>
      </c>
      <c r="D786" t="s">
        <v>57</v>
      </c>
      <c r="E786">
        <v>0</v>
      </c>
      <c r="F786" t="s">
        <v>32</v>
      </c>
      <c r="G786" t="s">
        <v>45</v>
      </c>
      <c r="H786">
        <v>972</v>
      </c>
      <c r="I786">
        <f t="shared" si="15"/>
        <v>0</v>
      </c>
    </row>
    <row r="787" spans="1:9" x14ac:dyDescent="0.25">
      <c r="A787">
        <v>8496.3528459999998</v>
      </c>
      <c r="B787" t="s">
        <v>26</v>
      </c>
      <c r="C787" t="s">
        <v>30</v>
      </c>
      <c r="D787" t="s">
        <v>31</v>
      </c>
      <c r="E787">
        <v>44624</v>
      </c>
      <c r="F787" t="s">
        <v>62</v>
      </c>
      <c r="G787" t="s">
        <v>33</v>
      </c>
      <c r="H787">
        <v>73.883043999999998</v>
      </c>
      <c r="I787">
        <f t="shared" si="15"/>
        <v>0</v>
      </c>
    </row>
    <row r="788" spans="1:9" x14ac:dyDescent="0.25">
      <c r="A788">
        <v>22500.88348</v>
      </c>
      <c r="B788" t="s">
        <v>26</v>
      </c>
      <c r="C788" t="s">
        <v>44</v>
      </c>
      <c r="D788" t="s">
        <v>31</v>
      </c>
      <c r="E788">
        <v>0</v>
      </c>
      <c r="F788" t="s">
        <v>32</v>
      </c>
      <c r="G788" t="s">
        <v>45</v>
      </c>
      <c r="H788">
        <v>340.8</v>
      </c>
      <c r="I788">
        <f t="shared" si="15"/>
        <v>0</v>
      </c>
    </row>
    <row r="789" spans="1:9" x14ac:dyDescent="0.25">
      <c r="A789">
        <v>16301.9676</v>
      </c>
      <c r="B789" t="s">
        <v>66</v>
      </c>
      <c r="C789" t="s">
        <v>160</v>
      </c>
      <c r="D789" t="s">
        <v>31</v>
      </c>
      <c r="E789">
        <v>19614</v>
      </c>
      <c r="F789" t="s">
        <v>32</v>
      </c>
      <c r="G789" t="s">
        <v>33</v>
      </c>
      <c r="H789">
        <v>574.02401799999996</v>
      </c>
      <c r="I789">
        <f t="shared" si="15"/>
        <v>1</v>
      </c>
    </row>
    <row r="790" spans="1:9" x14ac:dyDescent="0.25">
      <c r="A790">
        <v>2319.7359080000001</v>
      </c>
      <c r="B790" t="s">
        <v>26</v>
      </c>
      <c r="C790" t="s">
        <v>44</v>
      </c>
      <c r="D790" t="s">
        <v>31</v>
      </c>
      <c r="E790">
        <v>0</v>
      </c>
      <c r="F790" t="s">
        <v>32</v>
      </c>
      <c r="G790" t="s">
        <v>45</v>
      </c>
      <c r="H790">
        <v>632.71538199999998</v>
      </c>
      <c r="I790">
        <f t="shared" si="15"/>
        <v>0</v>
      </c>
    </row>
    <row r="791" spans="1:9" x14ac:dyDescent="0.25">
      <c r="A791">
        <v>8717.0498329999991</v>
      </c>
      <c r="B791" t="s">
        <v>66</v>
      </c>
      <c r="C791" t="s">
        <v>30</v>
      </c>
      <c r="D791" t="s">
        <v>57</v>
      </c>
      <c r="E791">
        <v>83846</v>
      </c>
      <c r="F791" t="s">
        <v>32</v>
      </c>
      <c r="G791" t="s">
        <v>33</v>
      </c>
      <c r="H791">
        <v>355.2</v>
      </c>
      <c r="I791">
        <f t="shared" si="15"/>
        <v>1</v>
      </c>
    </row>
    <row r="792" spans="1:9" x14ac:dyDescent="0.25">
      <c r="A792">
        <v>2860.1117450000002</v>
      </c>
      <c r="B792" t="s">
        <v>26</v>
      </c>
      <c r="C792" t="s">
        <v>30</v>
      </c>
      <c r="D792" t="s">
        <v>57</v>
      </c>
      <c r="E792">
        <v>51159</v>
      </c>
      <c r="F792" t="s">
        <v>62</v>
      </c>
      <c r="G792" t="s">
        <v>33</v>
      </c>
      <c r="H792">
        <v>4.238626</v>
      </c>
      <c r="I792">
        <f t="shared" si="15"/>
        <v>0</v>
      </c>
    </row>
    <row r="793" spans="1:9" x14ac:dyDescent="0.25">
      <c r="A793">
        <v>2453.4082880000001</v>
      </c>
      <c r="B793" t="s">
        <v>26</v>
      </c>
      <c r="C793" t="s">
        <v>30</v>
      </c>
      <c r="D793" t="s">
        <v>57</v>
      </c>
      <c r="E793">
        <v>83772</v>
      </c>
      <c r="F793" t="s">
        <v>62</v>
      </c>
      <c r="G793" t="s">
        <v>79</v>
      </c>
      <c r="H793">
        <v>42.248086999999998</v>
      </c>
      <c r="I793">
        <f t="shared" si="15"/>
        <v>0</v>
      </c>
    </row>
    <row r="794" spans="1:9" x14ac:dyDescent="0.25">
      <c r="A794">
        <v>5989.7739309999997</v>
      </c>
      <c r="B794" t="s">
        <v>66</v>
      </c>
      <c r="C794" t="s">
        <v>30</v>
      </c>
      <c r="D794" t="s">
        <v>57</v>
      </c>
      <c r="E794">
        <v>66839</v>
      </c>
      <c r="F794" t="s">
        <v>32</v>
      </c>
      <c r="G794" t="s">
        <v>45</v>
      </c>
      <c r="H794">
        <v>739.2</v>
      </c>
      <c r="I794">
        <f t="shared" si="15"/>
        <v>1</v>
      </c>
    </row>
    <row r="795" spans="1:9" x14ac:dyDescent="0.25">
      <c r="A795">
        <v>24980.22553</v>
      </c>
      <c r="B795" t="s">
        <v>26</v>
      </c>
      <c r="C795" t="s">
        <v>30</v>
      </c>
      <c r="D795" t="s">
        <v>31</v>
      </c>
      <c r="E795">
        <v>88440</v>
      </c>
      <c r="F795" t="s">
        <v>62</v>
      </c>
      <c r="G795" t="s">
        <v>45</v>
      </c>
      <c r="H795">
        <v>27.145150999999998</v>
      </c>
      <c r="I795">
        <f t="shared" si="15"/>
        <v>0</v>
      </c>
    </row>
    <row r="796" spans="1:9" x14ac:dyDescent="0.25">
      <c r="A796">
        <v>7482.6395060000004</v>
      </c>
      <c r="B796" t="s">
        <v>26</v>
      </c>
      <c r="C796" t="s">
        <v>30</v>
      </c>
      <c r="D796" t="s">
        <v>31</v>
      </c>
      <c r="E796">
        <v>25666</v>
      </c>
      <c r="F796" t="s">
        <v>75</v>
      </c>
      <c r="G796" t="s">
        <v>33</v>
      </c>
      <c r="H796">
        <v>270.00276600000001</v>
      </c>
      <c r="I796">
        <f t="shared" si="15"/>
        <v>0</v>
      </c>
    </row>
    <row r="797" spans="1:9" x14ac:dyDescent="0.25">
      <c r="A797">
        <v>2457.5760070000001</v>
      </c>
      <c r="B797" t="s">
        <v>26</v>
      </c>
      <c r="C797" t="s">
        <v>30</v>
      </c>
      <c r="D797" t="s">
        <v>31</v>
      </c>
      <c r="E797">
        <v>52926</v>
      </c>
      <c r="F797" t="s">
        <v>32</v>
      </c>
      <c r="G797" t="s">
        <v>33</v>
      </c>
      <c r="H797">
        <v>292.8</v>
      </c>
      <c r="I797">
        <f t="shared" si="15"/>
        <v>0</v>
      </c>
    </row>
    <row r="798" spans="1:9" x14ac:dyDescent="0.25">
      <c r="A798">
        <v>2379.7411710000001</v>
      </c>
      <c r="B798" t="s">
        <v>26</v>
      </c>
      <c r="C798" t="s">
        <v>44</v>
      </c>
      <c r="D798" t="s">
        <v>31</v>
      </c>
      <c r="E798">
        <v>0</v>
      </c>
      <c r="F798" t="s">
        <v>32</v>
      </c>
      <c r="G798" t="s">
        <v>45</v>
      </c>
      <c r="H798">
        <v>494.946438</v>
      </c>
      <c r="I798">
        <f t="shared" si="15"/>
        <v>0</v>
      </c>
    </row>
    <row r="799" spans="1:9" x14ac:dyDescent="0.25">
      <c r="A799">
        <v>8286.9644210000006</v>
      </c>
      <c r="B799" t="s">
        <v>26</v>
      </c>
      <c r="C799" t="s">
        <v>30</v>
      </c>
      <c r="D799" t="s">
        <v>31</v>
      </c>
      <c r="E799">
        <v>40001</v>
      </c>
      <c r="F799" t="s">
        <v>62</v>
      </c>
      <c r="G799" t="s">
        <v>79</v>
      </c>
      <c r="H799">
        <v>142.56700799999999</v>
      </c>
      <c r="I799">
        <f t="shared" si="15"/>
        <v>0</v>
      </c>
    </row>
    <row r="800" spans="1:9" x14ac:dyDescent="0.25">
      <c r="A800">
        <v>2393.9153689999998</v>
      </c>
      <c r="B800" t="s">
        <v>66</v>
      </c>
      <c r="C800" t="s">
        <v>44</v>
      </c>
      <c r="D800" t="s">
        <v>57</v>
      </c>
      <c r="E800">
        <v>0</v>
      </c>
      <c r="F800" t="s">
        <v>32</v>
      </c>
      <c r="G800" t="s">
        <v>45</v>
      </c>
      <c r="H800">
        <v>425.26630799999998</v>
      </c>
      <c r="I800">
        <f t="shared" si="15"/>
        <v>1</v>
      </c>
    </row>
    <row r="801" spans="1:9" x14ac:dyDescent="0.25">
      <c r="A801">
        <v>4657.1594690000002</v>
      </c>
      <c r="B801" t="s">
        <v>26</v>
      </c>
      <c r="C801" t="s">
        <v>107</v>
      </c>
      <c r="D801" t="s">
        <v>57</v>
      </c>
      <c r="E801">
        <v>18024</v>
      </c>
      <c r="F801" t="s">
        <v>32</v>
      </c>
      <c r="G801" t="s">
        <v>45</v>
      </c>
      <c r="H801">
        <v>312</v>
      </c>
      <c r="I801">
        <f t="shared" si="15"/>
        <v>0</v>
      </c>
    </row>
    <row r="802" spans="1:9" x14ac:dyDescent="0.25">
      <c r="A802">
        <v>13197.92893</v>
      </c>
      <c r="B802" t="s">
        <v>66</v>
      </c>
      <c r="C802" t="s">
        <v>44</v>
      </c>
      <c r="D802" t="s">
        <v>31</v>
      </c>
      <c r="E802">
        <v>0</v>
      </c>
      <c r="F802" t="s">
        <v>32</v>
      </c>
      <c r="G802" t="s">
        <v>45</v>
      </c>
      <c r="H802">
        <v>326.39999999999998</v>
      </c>
      <c r="I802">
        <f t="shared" si="15"/>
        <v>1</v>
      </c>
    </row>
    <row r="803" spans="1:9" x14ac:dyDescent="0.25">
      <c r="A803">
        <v>2803.9167259999999</v>
      </c>
      <c r="B803" t="s">
        <v>26</v>
      </c>
      <c r="C803" t="s">
        <v>78</v>
      </c>
      <c r="D803" t="s">
        <v>31</v>
      </c>
      <c r="E803">
        <v>23220</v>
      </c>
      <c r="F803" t="s">
        <v>75</v>
      </c>
      <c r="G803" t="s">
        <v>33</v>
      </c>
      <c r="H803">
        <v>251.334247</v>
      </c>
      <c r="I803">
        <f t="shared" si="15"/>
        <v>0</v>
      </c>
    </row>
    <row r="804" spans="1:9" x14ac:dyDescent="0.25">
      <c r="A804">
        <v>8646.5041089999995</v>
      </c>
      <c r="B804" t="s">
        <v>66</v>
      </c>
      <c r="C804" t="s">
        <v>30</v>
      </c>
      <c r="D804" t="s">
        <v>31</v>
      </c>
      <c r="E804">
        <v>64125</v>
      </c>
      <c r="F804" t="s">
        <v>75</v>
      </c>
      <c r="G804" t="s">
        <v>33</v>
      </c>
      <c r="H804">
        <v>369.81870800000002</v>
      </c>
      <c r="I804">
        <f t="shared" si="15"/>
        <v>1</v>
      </c>
    </row>
    <row r="805" spans="1:9" x14ac:dyDescent="0.25">
      <c r="A805">
        <v>7425.8706419999999</v>
      </c>
      <c r="B805" t="s">
        <v>26</v>
      </c>
      <c r="C805" t="s">
        <v>30</v>
      </c>
      <c r="D805" t="s">
        <v>31</v>
      </c>
      <c r="E805">
        <v>58042</v>
      </c>
      <c r="F805" t="s">
        <v>75</v>
      </c>
      <c r="G805" t="s">
        <v>33</v>
      </c>
      <c r="H805">
        <v>161.41952800000001</v>
      </c>
      <c r="I805">
        <f t="shared" si="15"/>
        <v>0</v>
      </c>
    </row>
    <row r="806" spans="1:9" x14ac:dyDescent="0.25">
      <c r="A806">
        <v>4528.7373619999998</v>
      </c>
      <c r="B806" t="s">
        <v>26</v>
      </c>
      <c r="C806" t="s">
        <v>30</v>
      </c>
      <c r="D806" t="s">
        <v>31</v>
      </c>
      <c r="E806">
        <v>90034</v>
      </c>
      <c r="F806" t="s">
        <v>32</v>
      </c>
      <c r="G806" t="s">
        <v>33</v>
      </c>
      <c r="H806">
        <v>537.6</v>
      </c>
      <c r="I806">
        <f t="shared" si="15"/>
        <v>0</v>
      </c>
    </row>
    <row r="807" spans="1:9" x14ac:dyDescent="0.25">
      <c r="A807">
        <v>2227.0727550000001</v>
      </c>
      <c r="B807" t="s">
        <v>66</v>
      </c>
      <c r="C807" t="s">
        <v>160</v>
      </c>
      <c r="D807" t="s">
        <v>57</v>
      </c>
      <c r="E807">
        <v>27972</v>
      </c>
      <c r="F807" t="s">
        <v>32</v>
      </c>
      <c r="G807" t="s">
        <v>33</v>
      </c>
      <c r="H807">
        <v>292.8</v>
      </c>
      <c r="I807">
        <f t="shared" si="15"/>
        <v>1</v>
      </c>
    </row>
    <row r="808" spans="1:9" x14ac:dyDescent="0.25">
      <c r="A808">
        <v>7292.9487580000005</v>
      </c>
      <c r="B808" t="s">
        <v>26</v>
      </c>
      <c r="C808" t="s">
        <v>44</v>
      </c>
      <c r="D808" t="s">
        <v>31</v>
      </c>
      <c r="E808">
        <v>0</v>
      </c>
      <c r="F808" t="s">
        <v>32</v>
      </c>
      <c r="G808" t="s">
        <v>45</v>
      </c>
      <c r="H808">
        <v>312</v>
      </c>
      <c r="I808">
        <f t="shared" si="15"/>
        <v>0</v>
      </c>
    </row>
    <row r="809" spans="1:9" x14ac:dyDescent="0.25">
      <c r="A809">
        <v>3184.3552460000001</v>
      </c>
      <c r="B809" t="s">
        <v>26</v>
      </c>
      <c r="C809" t="s">
        <v>30</v>
      </c>
      <c r="D809" t="s">
        <v>57</v>
      </c>
      <c r="E809">
        <v>50989</v>
      </c>
      <c r="F809" t="s">
        <v>75</v>
      </c>
      <c r="G809" t="s">
        <v>33</v>
      </c>
      <c r="H809">
        <v>255.999709</v>
      </c>
      <c r="I809">
        <f t="shared" si="15"/>
        <v>0</v>
      </c>
    </row>
    <row r="810" spans="1:9" x14ac:dyDescent="0.25">
      <c r="A810">
        <v>11315.203729999999</v>
      </c>
      <c r="B810" t="s">
        <v>66</v>
      </c>
      <c r="C810" t="s">
        <v>107</v>
      </c>
      <c r="D810" t="s">
        <v>31</v>
      </c>
      <c r="E810">
        <v>11885</v>
      </c>
      <c r="F810" t="s">
        <v>32</v>
      </c>
      <c r="G810" t="s">
        <v>79</v>
      </c>
      <c r="H810">
        <v>484.8</v>
      </c>
      <c r="I810">
        <f t="shared" si="15"/>
        <v>1</v>
      </c>
    </row>
    <row r="811" spans="1:9" x14ac:dyDescent="0.25">
      <c r="A811">
        <v>2530.7051369999999</v>
      </c>
      <c r="B811" t="s">
        <v>66</v>
      </c>
      <c r="C811" t="s">
        <v>30</v>
      </c>
      <c r="D811" t="s">
        <v>31</v>
      </c>
      <c r="E811">
        <v>89451</v>
      </c>
      <c r="F811" t="s">
        <v>62</v>
      </c>
      <c r="G811" t="s">
        <v>45</v>
      </c>
      <c r="H811">
        <v>61.769564000000003</v>
      </c>
      <c r="I811">
        <f t="shared" si="15"/>
        <v>1</v>
      </c>
    </row>
    <row r="812" spans="1:9" x14ac:dyDescent="0.25">
      <c r="A812">
        <v>18361.555250000001</v>
      </c>
      <c r="B812" t="s">
        <v>26</v>
      </c>
      <c r="C812" t="s">
        <v>44</v>
      </c>
      <c r="D812" t="s">
        <v>57</v>
      </c>
      <c r="E812">
        <v>0</v>
      </c>
      <c r="F812" t="s">
        <v>32</v>
      </c>
      <c r="G812" t="s">
        <v>45</v>
      </c>
      <c r="H812">
        <v>1310.4000000000001</v>
      </c>
      <c r="I812">
        <f t="shared" si="15"/>
        <v>0</v>
      </c>
    </row>
    <row r="813" spans="1:9" x14ac:dyDescent="0.25">
      <c r="A813">
        <v>8641.5300360000001</v>
      </c>
      <c r="B813" t="s">
        <v>26</v>
      </c>
      <c r="C813" t="s">
        <v>30</v>
      </c>
      <c r="D813" t="s">
        <v>57</v>
      </c>
      <c r="E813">
        <v>78904</v>
      </c>
      <c r="F813" t="s">
        <v>62</v>
      </c>
      <c r="G813" t="s">
        <v>79</v>
      </c>
      <c r="H813">
        <v>250.00142399999999</v>
      </c>
      <c r="I813">
        <f t="shared" si="15"/>
        <v>0</v>
      </c>
    </row>
    <row r="814" spans="1:9" x14ac:dyDescent="0.25">
      <c r="A814">
        <v>3278.53188</v>
      </c>
      <c r="B814" t="s">
        <v>26</v>
      </c>
      <c r="C814" t="s">
        <v>30</v>
      </c>
      <c r="D814" t="s">
        <v>57</v>
      </c>
      <c r="E814">
        <v>70247</v>
      </c>
      <c r="F814" t="s">
        <v>62</v>
      </c>
      <c r="G814" t="s">
        <v>45</v>
      </c>
      <c r="H814">
        <v>141.79942199999999</v>
      </c>
      <c r="I814">
        <f t="shared" si="15"/>
        <v>0</v>
      </c>
    </row>
    <row r="815" spans="1:9" x14ac:dyDescent="0.25">
      <c r="A815">
        <v>5271.9821160000001</v>
      </c>
      <c r="B815" t="s">
        <v>26</v>
      </c>
      <c r="C815" t="s">
        <v>30</v>
      </c>
      <c r="D815" t="s">
        <v>57</v>
      </c>
      <c r="E815">
        <v>32653</v>
      </c>
      <c r="F815" t="s">
        <v>32</v>
      </c>
      <c r="G815" t="s">
        <v>33</v>
      </c>
      <c r="H815">
        <v>321.60000000000002</v>
      </c>
      <c r="I815">
        <f t="shared" si="15"/>
        <v>0</v>
      </c>
    </row>
    <row r="816" spans="1:9" x14ac:dyDescent="0.25">
      <c r="A816">
        <v>3763.6377429999998</v>
      </c>
      <c r="B816" t="s">
        <v>26</v>
      </c>
      <c r="C816" t="s">
        <v>30</v>
      </c>
      <c r="D816" t="s">
        <v>57</v>
      </c>
      <c r="E816">
        <v>93595</v>
      </c>
      <c r="F816" t="s">
        <v>62</v>
      </c>
      <c r="G816" t="s">
        <v>33</v>
      </c>
      <c r="H816">
        <v>49.797015999999999</v>
      </c>
      <c r="I816">
        <f t="shared" si="15"/>
        <v>0</v>
      </c>
    </row>
    <row r="817" spans="1:9" x14ac:dyDescent="0.25">
      <c r="A817">
        <v>13955.56961</v>
      </c>
      <c r="B817" t="s">
        <v>26</v>
      </c>
      <c r="C817" t="s">
        <v>30</v>
      </c>
      <c r="D817" t="s">
        <v>57</v>
      </c>
      <c r="E817">
        <v>90279</v>
      </c>
      <c r="F817" t="s">
        <v>75</v>
      </c>
      <c r="G817" t="s">
        <v>79</v>
      </c>
      <c r="H817">
        <v>372.17559199999999</v>
      </c>
      <c r="I817">
        <f t="shared" si="15"/>
        <v>0</v>
      </c>
    </row>
    <row r="818" spans="1:9" x14ac:dyDescent="0.25">
      <c r="A818">
        <v>5001.5274840000002</v>
      </c>
      <c r="B818" t="s">
        <v>26</v>
      </c>
      <c r="C818" t="s">
        <v>44</v>
      </c>
      <c r="D818" t="s">
        <v>31</v>
      </c>
      <c r="E818">
        <v>0</v>
      </c>
      <c r="F818" t="s">
        <v>32</v>
      </c>
      <c r="G818" t="s">
        <v>45</v>
      </c>
      <c r="H818">
        <v>542.14385000000004</v>
      </c>
      <c r="I818">
        <f t="shared" si="15"/>
        <v>0</v>
      </c>
    </row>
    <row r="819" spans="1:9" x14ac:dyDescent="0.25">
      <c r="A819">
        <v>7082.8304260000004</v>
      </c>
      <c r="B819" t="s">
        <v>26</v>
      </c>
      <c r="C819" t="s">
        <v>30</v>
      </c>
      <c r="D819" t="s">
        <v>57</v>
      </c>
      <c r="E819">
        <v>53310</v>
      </c>
      <c r="F819" t="s">
        <v>32</v>
      </c>
      <c r="G819" t="s">
        <v>79</v>
      </c>
      <c r="H819">
        <v>1360.8</v>
      </c>
      <c r="I819">
        <f t="shared" si="15"/>
        <v>0</v>
      </c>
    </row>
    <row r="820" spans="1:9" x14ac:dyDescent="0.25">
      <c r="A820">
        <v>7619.4827660000001</v>
      </c>
      <c r="B820" t="s">
        <v>26</v>
      </c>
      <c r="C820" t="s">
        <v>44</v>
      </c>
      <c r="D820" t="s">
        <v>57</v>
      </c>
      <c r="E820">
        <v>0</v>
      </c>
      <c r="F820" t="s">
        <v>32</v>
      </c>
      <c r="G820" t="s">
        <v>79</v>
      </c>
      <c r="H820">
        <v>504</v>
      </c>
      <c r="I820">
        <f t="shared" si="15"/>
        <v>0</v>
      </c>
    </row>
    <row r="821" spans="1:9" x14ac:dyDescent="0.25">
      <c r="A821">
        <v>12550.88198</v>
      </c>
      <c r="B821" t="s">
        <v>26</v>
      </c>
      <c r="C821" t="s">
        <v>30</v>
      </c>
      <c r="D821" t="s">
        <v>31</v>
      </c>
      <c r="E821">
        <v>22234</v>
      </c>
      <c r="F821" t="s">
        <v>32</v>
      </c>
      <c r="G821" t="s">
        <v>79</v>
      </c>
      <c r="H821">
        <v>768</v>
      </c>
      <c r="I821">
        <f t="shared" si="15"/>
        <v>0</v>
      </c>
    </row>
    <row r="822" spans="1:9" x14ac:dyDescent="0.25">
      <c r="A822">
        <v>32196.60037</v>
      </c>
      <c r="B822" t="s">
        <v>26</v>
      </c>
      <c r="C822" t="s">
        <v>30</v>
      </c>
      <c r="D822" t="s">
        <v>31</v>
      </c>
      <c r="E822">
        <v>91375</v>
      </c>
      <c r="F822" t="s">
        <v>62</v>
      </c>
      <c r="G822" t="s">
        <v>33</v>
      </c>
      <c r="H822">
        <v>72.632934000000006</v>
      </c>
      <c r="I822">
        <f t="shared" si="15"/>
        <v>0</v>
      </c>
    </row>
    <row r="823" spans="1:9" x14ac:dyDescent="0.25">
      <c r="A823">
        <v>6793.77405</v>
      </c>
      <c r="B823" t="s">
        <v>26</v>
      </c>
      <c r="C823" t="s">
        <v>30</v>
      </c>
      <c r="D823" t="s">
        <v>31</v>
      </c>
      <c r="E823">
        <v>22250</v>
      </c>
      <c r="F823" t="s">
        <v>32</v>
      </c>
      <c r="G823" t="s">
        <v>33</v>
      </c>
      <c r="H823">
        <v>720.60142900000005</v>
      </c>
      <c r="I823">
        <f t="shared" si="15"/>
        <v>0</v>
      </c>
    </row>
    <row r="824" spans="1:9" x14ac:dyDescent="0.25">
      <c r="A824">
        <v>5272.3196630000002</v>
      </c>
      <c r="B824" t="s">
        <v>26</v>
      </c>
      <c r="C824" t="s">
        <v>44</v>
      </c>
      <c r="D824" t="s">
        <v>57</v>
      </c>
      <c r="E824">
        <v>0</v>
      </c>
      <c r="F824" t="s">
        <v>32</v>
      </c>
      <c r="G824" t="s">
        <v>45</v>
      </c>
      <c r="H824">
        <v>576</v>
      </c>
      <c r="I824">
        <f t="shared" si="15"/>
        <v>0</v>
      </c>
    </row>
    <row r="825" spans="1:9" x14ac:dyDescent="0.25">
      <c r="A825">
        <v>6265.3432990000001</v>
      </c>
      <c r="B825" t="s">
        <v>66</v>
      </c>
      <c r="C825" t="s">
        <v>44</v>
      </c>
      <c r="D825" t="s">
        <v>31</v>
      </c>
      <c r="E825">
        <v>0</v>
      </c>
      <c r="F825" t="s">
        <v>32</v>
      </c>
      <c r="G825" t="s">
        <v>33</v>
      </c>
      <c r="H825">
        <v>481.02578599999998</v>
      </c>
      <c r="I825">
        <f t="shared" si="15"/>
        <v>1</v>
      </c>
    </row>
    <row r="826" spans="1:9" x14ac:dyDescent="0.25">
      <c r="A826">
        <v>8547.5861420000001</v>
      </c>
      <c r="B826" t="s">
        <v>26</v>
      </c>
      <c r="C826" t="s">
        <v>30</v>
      </c>
      <c r="D826" t="s">
        <v>31</v>
      </c>
      <c r="E826">
        <v>51179</v>
      </c>
      <c r="F826" t="s">
        <v>32</v>
      </c>
      <c r="G826" t="s">
        <v>33</v>
      </c>
      <c r="H826">
        <v>466.17673100000002</v>
      </c>
      <c r="I826">
        <f t="shared" si="15"/>
        <v>0</v>
      </c>
    </row>
    <row r="827" spans="1:9" x14ac:dyDescent="0.25">
      <c r="A827">
        <v>2787.423683</v>
      </c>
      <c r="B827" t="s">
        <v>26</v>
      </c>
      <c r="C827" t="s">
        <v>30</v>
      </c>
      <c r="D827" t="s">
        <v>57</v>
      </c>
      <c r="E827">
        <v>38667</v>
      </c>
      <c r="F827" t="s">
        <v>62</v>
      </c>
      <c r="G827" t="s">
        <v>45</v>
      </c>
      <c r="H827">
        <v>159.26647299999999</v>
      </c>
      <c r="I827">
        <f t="shared" si="15"/>
        <v>0</v>
      </c>
    </row>
    <row r="828" spans="1:9" x14ac:dyDescent="0.25">
      <c r="A828">
        <v>4626.801093</v>
      </c>
      <c r="B828" t="s">
        <v>66</v>
      </c>
      <c r="C828" t="s">
        <v>30</v>
      </c>
      <c r="D828" t="s">
        <v>31</v>
      </c>
      <c r="E828">
        <v>79487</v>
      </c>
      <c r="F828" t="s">
        <v>32</v>
      </c>
      <c r="G828" t="s">
        <v>79</v>
      </c>
      <c r="H828">
        <v>547.20000000000005</v>
      </c>
      <c r="I828">
        <f t="shared" si="15"/>
        <v>1</v>
      </c>
    </row>
    <row r="829" spans="1:9" x14ac:dyDescent="0.25">
      <c r="A829">
        <v>8663.3639590000002</v>
      </c>
      <c r="B829" t="s">
        <v>26</v>
      </c>
      <c r="C829" t="s">
        <v>30</v>
      </c>
      <c r="D829" t="s">
        <v>31</v>
      </c>
      <c r="E829">
        <v>67763</v>
      </c>
      <c r="F829" t="s">
        <v>62</v>
      </c>
      <c r="G829" t="s">
        <v>33</v>
      </c>
      <c r="H829">
        <v>41.283166999999999</v>
      </c>
      <c r="I829">
        <f t="shared" si="15"/>
        <v>0</v>
      </c>
    </row>
    <row r="830" spans="1:9" x14ac:dyDescent="0.25">
      <c r="A830">
        <v>3872.222217</v>
      </c>
      <c r="B830" t="s">
        <v>26</v>
      </c>
      <c r="C830" t="s">
        <v>44</v>
      </c>
      <c r="D830" t="s">
        <v>57</v>
      </c>
      <c r="E830">
        <v>0</v>
      </c>
      <c r="F830" t="s">
        <v>32</v>
      </c>
      <c r="G830" t="s">
        <v>45</v>
      </c>
      <c r="H830">
        <v>503.80832900000001</v>
      </c>
      <c r="I830">
        <f t="shared" si="15"/>
        <v>0</v>
      </c>
    </row>
    <row r="831" spans="1:9" x14ac:dyDescent="0.25">
      <c r="A831">
        <v>5170.8114939999996</v>
      </c>
      <c r="B831" t="s">
        <v>26</v>
      </c>
      <c r="C831" t="s">
        <v>44</v>
      </c>
      <c r="D831" t="s">
        <v>31</v>
      </c>
      <c r="E831">
        <v>0</v>
      </c>
      <c r="F831" t="s">
        <v>32</v>
      </c>
      <c r="G831" t="s">
        <v>45</v>
      </c>
      <c r="H831">
        <v>859.59941100000003</v>
      </c>
      <c r="I831">
        <f t="shared" si="15"/>
        <v>0</v>
      </c>
    </row>
    <row r="832" spans="1:9" x14ac:dyDescent="0.25">
      <c r="A832">
        <v>8960.280213</v>
      </c>
      <c r="B832" t="s">
        <v>26</v>
      </c>
      <c r="C832" t="s">
        <v>30</v>
      </c>
      <c r="D832" t="s">
        <v>31</v>
      </c>
      <c r="E832">
        <v>71943</v>
      </c>
      <c r="F832" t="s">
        <v>75</v>
      </c>
      <c r="G832" t="s">
        <v>45</v>
      </c>
      <c r="H832">
        <v>305.65378500000003</v>
      </c>
      <c r="I832">
        <f t="shared" si="15"/>
        <v>0</v>
      </c>
    </row>
    <row r="833" spans="1:9" x14ac:dyDescent="0.25">
      <c r="A833">
        <v>5471.8342899999998</v>
      </c>
      <c r="B833" t="s">
        <v>26</v>
      </c>
      <c r="C833" t="s">
        <v>30</v>
      </c>
      <c r="D833" t="s">
        <v>31</v>
      </c>
      <c r="E833">
        <v>53526</v>
      </c>
      <c r="F833" t="s">
        <v>75</v>
      </c>
      <c r="G833" t="s">
        <v>33</v>
      </c>
      <c r="H833">
        <v>278.90284600000001</v>
      </c>
      <c r="I833">
        <f t="shared" si="15"/>
        <v>0</v>
      </c>
    </row>
    <row r="834" spans="1:9" x14ac:dyDescent="0.25">
      <c r="A834">
        <v>34931.001709999997</v>
      </c>
      <c r="B834" t="s">
        <v>26</v>
      </c>
      <c r="C834" t="s">
        <v>30</v>
      </c>
      <c r="D834" t="s">
        <v>57</v>
      </c>
      <c r="E834">
        <v>35005</v>
      </c>
      <c r="F834" t="s">
        <v>32</v>
      </c>
      <c r="G834" t="s">
        <v>33</v>
      </c>
      <c r="H834">
        <v>1416</v>
      </c>
      <c r="I834">
        <f t="shared" si="15"/>
        <v>0</v>
      </c>
    </row>
    <row r="835" spans="1:9" x14ac:dyDescent="0.25">
      <c r="A835">
        <v>2620.392335</v>
      </c>
      <c r="B835" t="s">
        <v>26</v>
      </c>
      <c r="C835" t="s">
        <v>30</v>
      </c>
      <c r="D835" t="s">
        <v>57</v>
      </c>
      <c r="E835">
        <v>24721</v>
      </c>
      <c r="F835" t="s">
        <v>62</v>
      </c>
      <c r="G835" t="s">
        <v>33</v>
      </c>
      <c r="H835">
        <v>139.963594</v>
      </c>
      <c r="I835">
        <f t="shared" ref="I835:I898" si="16">IF(B835="No",0,1)</f>
        <v>0</v>
      </c>
    </row>
    <row r="836" spans="1:9" x14ac:dyDescent="0.25">
      <c r="A836">
        <v>19069.499540000001</v>
      </c>
      <c r="B836" t="s">
        <v>26</v>
      </c>
      <c r="C836" t="s">
        <v>44</v>
      </c>
      <c r="D836" t="s">
        <v>57</v>
      </c>
      <c r="E836">
        <v>0</v>
      </c>
      <c r="F836" t="s">
        <v>32</v>
      </c>
      <c r="G836" t="s">
        <v>45</v>
      </c>
      <c r="H836">
        <v>734.4</v>
      </c>
      <c r="I836">
        <f t="shared" si="16"/>
        <v>0</v>
      </c>
    </row>
    <row r="837" spans="1:9" x14ac:dyDescent="0.25">
      <c r="A837">
        <v>5757.442258</v>
      </c>
      <c r="B837" t="s">
        <v>66</v>
      </c>
      <c r="C837" t="s">
        <v>30</v>
      </c>
      <c r="D837" t="s">
        <v>57</v>
      </c>
      <c r="E837">
        <v>88997</v>
      </c>
      <c r="F837" t="s">
        <v>62</v>
      </c>
      <c r="G837" t="s">
        <v>79</v>
      </c>
      <c r="H837">
        <v>174.04156599999999</v>
      </c>
      <c r="I837">
        <f t="shared" si="16"/>
        <v>1</v>
      </c>
    </row>
    <row r="838" spans="1:9" x14ac:dyDescent="0.25">
      <c r="A838">
        <v>40224.013590000002</v>
      </c>
      <c r="B838" t="s">
        <v>26</v>
      </c>
      <c r="C838" t="s">
        <v>30</v>
      </c>
      <c r="D838" t="s">
        <v>57</v>
      </c>
      <c r="E838">
        <v>48587</v>
      </c>
      <c r="F838" t="s">
        <v>32</v>
      </c>
      <c r="G838" t="s">
        <v>33</v>
      </c>
      <c r="H838">
        <v>532.79999999999995</v>
      </c>
      <c r="I838">
        <f t="shared" si="16"/>
        <v>0</v>
      </c>
    </row>
    <row r="839" spans="1:9" x14ac:dyDescent="0.25">
      <c r="A839">
        <v>2701.4883410000002</v>
      </c>
      <c r="B839" t="s">
        <v>26</v>
      </c>
      <c r="C839" t="s">
        <v>30</v>
      </c>
      <c r="D839" t="s">
        <v>31</v>
      </c>
      <c r="E839">
        <v>76310</v>
      </c>
      <c r="F839" t="s">
        <v>32</v>
      </c>
      <c r="G839" t="s">
        <v>33</v>
      </c>
      <c r="H839">
        <v>321.60000000000002</v>
      </c>
      <c r="I839">
        <f t="shared" si="16"/>
        <v>0</v>
      </c>
    </row>
    <row r="840" spans="1:9" x14ac:dyDescent="0.25">
      <c r="A840">
        <v>3712.4304790000001</v>
      </c>
      <c r="B840" t="s">
        <v>26</v>
      </c>
      <c r="C840" t="s">
        <v>30</v>
      </c>
      <c r="D840" t="s">
        <v>57</v>
      </c>
      <c r="E840">
        <v>73205</v>
      </c>
      <c r="F840" t="s">
        <v>62</v>
      </c>
      <c r="G840" t="s">
        <v>33</v>
      </c>
      <c r="H840">
        <v>37.299864999999997</v>
      </c>
      <c r="I840">
        <f t="shared" si="16"/>
        <v>0</v>
      </c>
    </row>
    <row r="841" spans="1:9" x14ac:dyDescent="0.25">
      <c r="A841">
        <v>21850.84002</v>
      </c>
      <c r="B841" t="s">
        <v>26</v>
      </c>
      <c r="C841" t="s">
        <v>30</v>
      </c>
      <c r="D841" t="s">
        <v>31</v>
      </c>
      <c r="E841">
        <v>51056</v>
      </c>
      <c r="F841" t="s">
        <v>62</v>
      </c>
      <c r="G841" t="s">
        <v>33</v>
      </c>
      <c r="H841">
        <v>95.816515999999993</v>
      </c>
      <c r="I841">
        <f t="shared" si="16"/>
        <v>0</v>
      </c>
    </row>
    <row r="842" spans="1:9" x14ac:dyDescent="0.25">
      <c r="A842">
        <v>7840.1657779999996</v>
      </c>
      <c r="B842" t="s">
        <v>66</v>
      </c>
      <c r="C842" t="s">
        <v>30</v>
      </c>
      <c r="D842" t="s">
        <v>57</v>
      </c>
      <c r="E842">
        <v>58414</v>
      </c>
      <c r="F842" t="s">
        <v>32</v>
      </c>
      <c r="G842" t="s">
        <v>45</v>
      </c>
      <c r="H842">
        <v>1008</v>
      </c>
      <c r="I842">
        <f t="shared" si="16"/>
        <v>1</v>
      </c>
    </row>
    <row r="843" spans="1:9" x14ac:dyDescent="0.25">
      <c r="A843">
        <v>8237.037945</v>
      </c>
      <c r="B843" t="s">
        <v>26</v>
      </c>
      <c r="C843" t="s">
        <v>78</v>
      </c>
      <c r="D843" t="s">
        <v>31</v>
      </c>
      <c r="E843">
        <v>23940</v>
      </c>
      <c r="F843" t="s">
        <v>32</v>
      </c>
      <c r="G843" t="s">
        <v>33</v>
      </c>
      <c r="H843">
        <v>513.6</v>
      </c>
      <c r="I843">
        <f t="shared" si="16"/>
        <v>0</v>
      </c>
    </row>
    <row r="844" spans="1:9" x14ac:dyDescent="0.25">
      <c r="A844">
        <v>2243.4739070000001</v>
      </c>
      <c r="B844" t="s">
        <v>26</v>
      </c>
      <c r="C844" t="s">
        <v>44</v>
      </c>
      <c r="D844" t="s">
        <v>31</v>
      </c>
      <c r="E844">
        <v>0</v>
      </c>
      <c r="F844" t="s">
        <v>32</v>
      </c>
      <c r="G844" t="s">
        <v>45</v>
      </c>
      <c r="H844">
        <v>446.4</v>
      </c>
      <c r="I844">
        <f t="shared" si="16"/>
        <v>0</v>
      </c>
    </row>
    <row r="845" spans="1:9" x14ac:dyDescent="0.25">
      <c r="A845">
        <v>8434.4640670000008</v>
      </c>
      <c r="B845" t="s">
        <v>26</v>
      </c>
      <c r="C845" t="s">
        <v>30</v>
      </c>
      <c r="D845" t="s">
        <v>57</v>
      </c>
      <c r="E845">
        <v>44216</v>
      </c>
      <c r="F845" t="s">
        <v>62</v>
      </c>
      <c r="G845" t="s">
        <v>33</v>
      </c>
      <c r="H845">
        <v>72.205361999999994</v>
      </c>
      <c r="I845">
        <f t="shared" si="16"/>
        <v>0</v>
      </c>
    </row>
    <row r="846" spans="1:9" x14ac:dyDescent="0.25">
      <c r="A846">
        <v>2227.0727550000001</v>
      </c>
      <c r="B846" t="s">
        <v>66</v>
      </c>
      <c r="C846" t="s">
        <v>160</v>
      </c>
      <c r="D846" t="s">
        <v>57</v>
      </c>
      <c r="E846">
        <v>27972</v>
      </c>
      <c r="F846" t="s">
        <v>32</v>
      </c>
      <c r="G846" t="s">
        <v>33</v>
      </c>
      <c r="H846">
        <v>292.8</v>
      </c>
      <c r="I846">
        <f t="shared" si="16"/>
        <v>1</v>
      </c>
    </row>
    <row r="847" spans="1:9" x14ac:dyDescent="0.25">
      <c r="A847">
        <v>5170.0259809999998</v>
      </c>
      <c r="B847" t="s">
        <v>26</v>
      </c>
      <c r="C847" t="s">
        <v>44</v>
      </c>
      <c r="D847" t="s">
        <v>31</v>
      </c>
      <c r="E847">
        <v>0</v>
      </c>
      <c r="F847" t="s">
        <v>32</v>
      </c>
      <c r="G847" t="s">
        <v>33</v>
      </c>
      <c r="H847">
        <v>331.2</v>
      </c>
      <c r="I847">
        <f t="shared" si="16"/>
        <v>0</v>
      </c>
    </row>
    <row r="848" spans="1:9" x14ac:dyDescent="0.25">
      <c r="A848">
        <v>2641.446062</v>
      </c>
      <c r="B848" t="s">
        <v>26</v>
      </c>
      <c r="C848" t="s">
        <v>30</v>
      </c>
      <c r="D848" t="s">
        <v>31</v>
      </c>
      <c r="E848">
        <v>29305</v>
      </c>
      <c r="F848" t="s">
        <v>32</v>
      </c>
      <c r="G848" t="s">
        <v>33</v>
      </c>
      <c r="H848">
        <v>475.2</v>
      </c>
      <c r="I848">
        <f t="shared" si="16"/>
        <v>0</v>
      </c>
    </row>
    <row r="849" spans="1:9" x14ac:dyDescent="0.25">
      <c r="A849">
        <v>2790.682957</v>
      </c>
      <c r="B849" t="s">
        <v>26</v>
      </c>
      <c r="C849" t="s">
        <v>30</v>
      </c>
      <c r="D849" t="s">
        <v>31</v>
      </c>
      <c r="E849">
        <v>53882</v>
      </c>
      <c r="F849" t="s">
        <v>32</v>
      </c>
      <c r="G849" t="s">
        <v>33</v>
      </c>
      <c r="H849">
        <v>331.2</v>
      </c>
      <c r="I849">
        <f t="shared" si="16"/>
        <v>0</v>
      </c>
    </row>
    <row r="850" spans="1:9" x14ac:dyDescent="0.25">
      <c r="A850">
        <v>2745.1298489999999</v>
      </c>
      <c r="B850" t="s">
        <v>26</v>
      </c>
      <c r="C850" t="s">
        <v>30</v>
      </c>
      <c r="D850" t="s">
        <v>57</v>
      </c>
      <c r="E850">
        <v>91757</v>
      </c>
      <c r="F850" t="s">
        <v>32</v>
      </c>
      <c r="G850" t="s">
        <v>33</v>
      </c>
      <c r="H850">
        <v>331.2</v>
      </c>
      <c r="I850">
        <f t="shared" si="16"/>
        <v>0</v>
      </c>
    </row>
    <row r="851" spans="1:9" x14ac:dyDescent="0.25">
      <c r="A851">
        <v>7579.532717</v>
      </c>
      <c r="B851" t="s">
        <v>26</v>
      </c>
      <c r="C851" t="s">
        <v>30</v>
      </c>
      <c r="D851" t="s">
        <v>31</v>
      </c>
      <c r="E851">
        <v>33906</v>
      </c>
      <c r="F851" t="s">
        <v>32</v>
      </c>
      <c r="G851" t="s">
        <v>33</v>
      </c>
      <c r="H851">
        <v>401.59210899999999</v>
      </c>
      <c r="I851">
        <f t="shared" si="16"/>
        <v>0</v>
      </c>
    </row>
    <row r="852" spans="1:9" x14ac:dyDescent="0.25">
      <c r="A852">
        <v>10978.780280000001</v>
      </c>
      <c r="B852" t="s">
        <v>26</v>
      </c>
      <c r="C852" t="s">
        <v>30</v>
      </c>
      <c r="D852" t="s">
        <v>57</v>
      </c>
      <c r="E852">
        <v>68158</v>
      </c>
      <c r="F852" t="s">
        <v>62</v>
      </c>
      <c r="G852" t="s">
        <v>33</v>
      </c>
      <c r="H852">
        <v>253.18356800000001</v>
      </c>
      <c r="I852">
        <f t="shared" si="16"/>
        <v>0</v>
      </c>
    </row>
    <row r="853" spans="1:9" x14ac:dyDescent="0.25">
      <c r="A853">
        <v>8255.0600539999996</v>
      </c>
      <c r="B853" t="s">
        <v>26</v>
      </c>
      <c r="C853" t="s">
        <v>44</v>
      </c>
      <c r="D853" t="s">
        <v>57</v>
      </c>
      <c r="E853">
        <v>0</v>
      </c>
      <c r="F853" t="s">
        <v>32</v>
      </c>
      <c r="G853" t="s">
        <v>45</v>
      </c>
      <c r="H853">
        <v>643.20000000000005</v>
      </c>
      <c r="I853">
        <f t="shared" si="16"/>
        <v>0</v>
      </c>
    </row>
    <row r="854" spans="1:9" x14ac:dyDescent="0.25">
      <c r="A854">
        <v>4747.7346420000003</v>
      </c>
      <c r="B854" t="s">
        <v>26</v>
      </c>
      <c r="C854" t="s">
        <v>30</v>
      </c>
      <c r="D854" t="s">
        <v>57</v>
      </c>
      <c r="E854">
        <v>42165</v>
      </c>
      <c r="F854" t="s">
        <v>32</v>
      </c>
      <c r="G854" t="s">
        <v>45</v>
      </c>
      <c r="H854">
        <v>799.673766</v>
      </c>
      <c r="I854">
        <f t="shared" si="16"/>
        <v>0</v>
      </c>
    </row>
    <row r="855" spans="1:9" x14ac:dyDescent="0.25">
      <c r="A855">
        <v>3540.90425</v>
      </c>
      <c r="B855" t="s">
        <v>26</v>
      </c>
      <c r="C855" t="s">
        <v>44</v>
      </c>
      <c r="D855" t="s">
        <v>57</v>
      </c>
      <c r="E855">
        <v>0</v>
      </c>
      <c r="F855" t="s">
        <v>32</v>
      </c>
      <c r="G855" t="s">
        <v>45</v>
      </c>
      <c r="H855">
        <v>727.2</v>
      </c>
      <c r="I855">
        <f t="shared" si="16"/>
        <v>0</v>
      </c>
    </row>
    <row r="856" spans="1:9" x14ac:dyDescent="0.25">
      <c r="A856">
        <v>3436.1342810000001</v>
      </c>
      <c r="B856" t="s">
        <v>66</v>
      </c>
      <c r="C856" t="s">
        <v>30</v>
      </c>
      <c r="D856" t="s">
        <v>57</v>
      </c>
      <c r="E856">
        <v>30817</v>
      </c>
      <c r="F856" t="s">
        <v>62</v>
      </c>
      <c r="G856" t="s">
        <v>79</v>
      </c>
      <c r="H856">
        <v>91.834667999999994</v>
      </c>
      <c r="I856">
        <f t="shared" si="16"/>
        <v>1</v>
      </c>
    </row>
    <row r="857" spans="1:9" x14ac:dyDescent="0.25">
      <c r="A857">
        <v>2582.185301</v>
      </c>
      <c r="B857" t="s">
        <v>26</v>
      </c>
      <c r="C857" t="s">
        <v>30</v>
      </c>
      <c r="D857" t="s">
        <v>57</v>
      </c>
      <c r="E857">
        <v>68074</v>
      </c>
      <c r="F857" t="s">
        <v>62</v>
      </c>
      <c r="G857" t="s">
        <v>33</v>
      </c>
      <c r="H857">
        <v>27.987867000000001</v>
      </c>
      <c r="I857">
        <f t="shared" si="16"/>
        <v>0</v>
      </c>
    </row>
    <row r="858" spans="1:9" x14ac:dyDescent="0.25">
      <c r="A858">
        <v>44771.299359999997</v>
      </c>
      <c r="B858" t="s">
        <v>26</v>
      </c>
      <c r="C858" t="s">
        <v>44</v>
      </c>
      <c r="D858" t="s">
        <v>57</v>
      </c>
      <c r="E858">
        <v>0</v>
      </c>
      <c r="F858" t="s">
        <v>32</v>
      </c>
      <c r="G858" t="s">
        <v>33</v>
      </c>
      <c r="H858">
        <v>842.39183200000002</v>
      </c>
      <c r="I858">
        <f t="shared" si="16"/>
        <v>0</v>
      </c>
    </row>
    <row r="859" spans="1:9" x14ac:dyDescent="0.25">
      <c r="A859">
        <v>7396.2836530000004</v>
      </c>
      <c r="B859" t="s">
        <v>26</v>
      </c>
      <c r="C859" t="s">
        <v>30</v>
      </c>
      <c r="D859" t="s">
        <v>31</v>
      </c>
      <c r="E859">
        <v>71135</v>
      </c>
      <c r="F859" t="s">
        <v>75</v>
      </c>
      <c r="G859" t="s">
        <v>33</v>
      </c>
      <c r="H859">
        <v>270.56399499999998</v>
      </c>
      <c r="I859">
        <f t="shared" si="16"/>
        <v>0</v>
      </c>
    </row>
    <row r="860" spans="1:9" x14ac:dyDescent="0.25">
      <c r="A860">
        <v>4330.7997850000002</v>
      </c>
      <c r="B860" t="s">
        <v>26</v>
      </c>
      <c r="C860" t="s">
        <v>44</v>
      </c>
      <c r="D860" t="s">
        <v>31</v>
      </c>
      <c r="E860">
        <v>0</v>
      </c>
      <c r="F860" t="s">
        <v>32</v>
      </c>
      <c r="G860" t="s">
        <v>45</v>
      </c>
      <c r="H860">
        <v>292.8</v>
      </c>
      <c r="I860">
        <f t="shared" si="16"/>
        <v>0</v>
      </c>
    </row>
    <row r="861" spans="1:9" x14ac:dyDescent="0.25">
      <c r="A861">
        <v>9075.7682139999997</v>
      </c>
      <c r="B861" t="s">
        <v>66</v>
      </c>
      <c r="C861" t="s">
        <v>30</v>
      </c>
      <c r="D861" t="s">
        <v>57</v>
      </c>
      <c r="E861">
        <v>37722</v>
      </c>
      <c r="F861" t="s">
        <v>62</v>
      </c>
      <c r="G861" t="s">
        <v>45</v>
      </c>
      <c r="H861">
        <v>158.077504</v>
      </c>
      <c r="I861">
        <f t="shared" si="16"/>
        <v>1</v>
      </c>
    </row>
    <row r="862" spans="1:9" x14ac:dyDescent="0.25">
      <c r="A862">
        <v>14635.451580000001</v>
      </c>
      <c r="B862" t="s">
        <v>66</v>
      </c>
      <c r="C862" t="s">
        <v>44</v>
      </c>
      <c r="D862" t="s">
        <v>31</v>
      </c>
      <c r="E862">
        <v>0</v>
      </c>
      <c r="F862" t="s">
        <v>32</v>
      </c>
      <c r="G862" t="s">
        <v>79</v>
      </c>
      <c r="H862">
        <v>667.2</v>
      </c>
      <c r="I862">
        <f t="shared" si="16"/>
        <v>1</v>
      </c>
    </row>
    <row r="863" spans="1:9" x14ac:dyDescent="0.25">
      <c r="A863">
        <v>5609.0824940000002</v>
      </c>
      <c r="B863" t="s">
        <v>26</v>
      </c>
      <c r="C863" t="s">
        <v>30</v>
      </c>
      <c r="D863" t="s">
        <v>31</v>
      </c>
      <c r="E863">
        <v>44705</v>
      </c>
      <c r="F863" t="s">
        <v>62</v>
      </c>
      <c r="G863" t="s">
        <v>79</v>
      </c>
      <c r="H863">
        <v>148.17315199999999</v>
      </c>
      <c r="I863">
        <f t="shared" si="16"/>
        <v>0</v>
      </c>
    </row>
    <row r="864" spans="1:9" x14ac:dyDescent="0.25">
      <c r="A864">
        <v>11565.687470000001</v>
      </c>
      <c r="B864" t="s">
        <v>26</v>
      </c>
      <c r="C864" t="s">
        <v>30</v>
      </c>
      <c r="D864" t="s">
        <v>31</v>
      </c>
      <c r="E864">
        <v>64642</v>
      </c>
      <c r="F864" t="s">
        <v>75</v>
      </c>
      <c r="G864" t="s">
        <v>33</v>
      </c>
      <c r="H864">
        <v>404.26569599999999</v>
      </c>
      <c r="I864">
        <f t="shared" si="16"/>
        <v>0</v>
      </c>
    </row>
    <row r="865" spans="1:9" x14ac:dyDescent="0.25">
      <c r="A865">
        <v>2771.0450310000001</v>
      </c>
      <c r="B865" t="s">
        <v>66</v>
      </c>
      <c r="C865" t="s">
        <v>30</v>
      </c>
      <c r="D865" t="s">
        <v>31</v>
      </c>
      <c r="E865">
        <v>50071</v>
      </c>
      <c r="F865" t="s">
        <v>62</v>
      </c>
      <c r="G865" t="s">
        <v>45</v>
      </c>
      <c r="H865">
        <v>18.918935000000001</v>
      </c>
      <c r="I865">
        <f t="shared" si="16"/>
        <v>1</v>
      </c>
    </row>
    <row r="866" spans="1:9" x14ac:dyDescent="0.25">
      <c r="A866">
        <v>8507.1288239999994</v>
      </c>
      <c r="B866" t="s">
        <v>26</v>
      </c>
      <c r="C866" t="s">
        <v>30</v>
      </c>
      <c r="D866" t="s">
        <v>57</v>
      </c>
      <c r="E866">
        <v>46754</v>
      </c>
      <c r="F866" t="s">
        <v>32</v>
      </c>
      <c r="G866" t="s">
        <v>33</v>
      </c>
      <c r="H866">
        <v>513.81840299999999</v>
      </c>
      <c r="I866">
        <f t="shared" si="16"/>
        <v>0</v>
      </c>
    </row>
    <row r="867" spans="1:9" x14ac:dyDescent="0.25">
      <c r="A867">
        <v>7582.1138419999997</v>
      </c>
      <c r="B867" t="s">
        <v>66</v>
      </c>
      <c r="C867" t="s">
        <v>30</v>
      </c>
      <c r="D867" t="s">
        <v>57</v>
      </c>
      <c r="E867">
        <v>64801</v>
      </c>
      <c r="F867" t="s">
        <v>75</v>
      </c>
      <c r="G867" t="s">
        <v>33</v>
      </c>
      <c r="H867">
        <v>268.47180200000003</v>
      </c>
      <c r="I867">
        <f t="shared" si="16"/>
        <v>1</v>
      </c>
    </row>
    <row r="868" spans="1:9" x14ac:dyDescent="0.25">
      <c r="A868">
        <v>3323.0924540000001</v>
      </c>
      <c r="B868" t="s">
        <v>26</v>
      </c>
      <c r="C868" t="s">
        <v>30</v>
      </c>
      <c r="D868" t="s">
        <v>57</v>
      </c>
      <c r="E868">
        <v>70410</v>
      </c>
      <c r="F868" t="s">
        <v>62</v>
      </c>
      <c r="G868" t="s">
        <v>33</v>
      </c>
      <c r="H868">
        <v>131.828507</v>
      </c>
      <c r="I868">
        <f t="shared" si="16"/>
        <v>0</v>
      </c>
    </row>
    <row r="869" spans="1:9" x14ac:dyDescent="0.25">
      <c r="A869">
        <v>5234.331741</v>
      </c>
      <c r="B869" t="s">
        <v>26</v>
      </c>
      <c r="C869" t="s">
        <v>30</v>
      </c>
      <c r="D869" t="s">
        <v>31</v>
      </c>
      <c r="E869">
        <v>66957</v>
      </c>
      <c r="F869" t="s">
        <v>32</v>
      </c>
      <c r="G869" t="s">
        <v>33</v>
      </c>
      <c r="H869">
        <v>628.79999999999995</v>
      </c>
      <c r="I869">
        <f t="shared" si="16"/>
        <v>0</v>
      </c>
    </row>
    <row r="870" spans="1:9" x14ac:dyDescent="0.25">
      <c r="A870">
        <v>24709.599569999998</v>
      </c>
      <c r="B870" t="s">
        <v>26</v>
      </c>
      <c r="C870" t="s">
        <v>30</v>
      </c>
      <c r="D870" t="s">
        <v>31</v>
      </c>
      <c r="E870">
        <v>24213</v>
      </c>
      <c r="F870" t="s">
        <v>32</v>
      </c>
      <c r="G870" t="s">
        <v>45</v>
      </c>
      <c r="H870">
        <v>374.4</v>
      </c>
      <c r="I870">
        <f t="shared" si="16"/>
        <v>0</v>
      </c>
    </row>
    <row r="871" spans="1:9" x14ac:dyDescent="0.25">
      <c r="A871">
        <v>3123.0809939999999</v>
      </c>
      <c r="B871" t="s">
        <v>66</v>
      </c>
      <c r="C871" t="s">
        <v>44</v>
      </c>
      <c r="D871" t="s">
        <v>57</v>
      </c>
      <c r="E871">
        <v>0</v>
      </c>
      <c r="F871" t="s">
        <v>32</v>
      </c>
      <c r="G871" t="s">
        <v>33</v>
      </c>
      <c r="H871">
        <v>960.11539900000002</v>
      </c>
      <c r="I871">
        <f t="shared" si="16"/>
        <v>1</v>
      </c>
    </row>
    <row r="872" spans="1:9" x14ac:dyDescent="0.25">
      <c r="A872">
        <v>2551.2266920000002</v>
      </c>
      <c r="B872" t="s">
        <v>66</v>
      </c>
      <c r="C872" t="s">
        <v>30</v>
      </c>
      <c r="D872" t="s">
        <v>57</v>
      </c>
      <c r="E872">
        <v>79751</v>
      </c>
      <c r="F872" t="s">
        <v>32</v>
      </c>
      <c r="G872" t="s">
        <v>33</v>
      </c>
      <c r="H872">
        <v>392.23569800000001</v>
      </c>
      <c r="I872">
        <f t="shared" si="16"/>
        <v>1</v>
      </c>
    </row>
    <row r="873" spans="1:9" x14ac:dyDescent="0.25">
      <c r="A873">
        <v>7247.7136719999999</v>
      </c>
      <c r="B873" t="s">
        <v>26</v>
      </c>
      <c r="C873" t="s">
        <v>30</v>
      </c>
      <c r="D873" t="s">
        <v>57</v>
      </c>
      <c r="E873">
        <v>86122</v>
      </c>
      <c r="F873" t="s">
        <v>32</v>
      </c>
      <c r="G873" t="s">
        <v>33</v>
      </c>
      <c r="H873">
        <v>873.6</v>
      </c>
      <c r="I873">
        <f t="shared" si="16"/>
        <v>0</v>
      </c>
    </row>
    <row r="874" spans="1:9" x14ac:dyDescent="0.25">
      <c r="A874">
        <v>4538.8478180000002</v>
      </c>
      <c r="B874" t="s">
        <v>26</v>
      </c>
      <c r="C874" t="s">
        <v>30</v>
      </c>
      <c r="D874" t="s">
        <v>57</v>
      </c>
      <c r="E874">
        <v>82297</v>
      </c>
      <c r="F874" t="s">
        <v>62</v>
      </c>
      <c r="G874" t="s">
        <v>45</v>
      </c>
      <c r="H874">
        <v>0.38210699999999997</v>
      </c>
      <c r="I874">
        <f t="shared" si="16"/>
        <v>0</v>
      </c>
    </row>
    <row r="875" spans="1:9" x14ac:dyDescent="0.25">
      <c r="A875">
        <v>2687.314108</v>
      </c>
      <c r="B875" t="s">
        <v>26</v>
      </c>
      <c r="C875" t="s">
        <v>30</v>
      </c>
      <c r="D875" t="s">
        <v>31</v>
      </c>
      <c r="E875">
        <v>82210</v>
      </c>
      <c r="F875" t="s">
        <v>62</v>
      </c>
      <c r="G875" t="s">
        <v>33</v>
      </c>
      <c r="H875">
        <v>51.961914999999998</v>
      </c>
      <c r="I875">
        <f t="shared" si="16"/>
        <v>0</v>
      </c>
    </row>
    <row r="876" spans="1:9" x14ac:dyDescent="0.25">
      <c r="A876">
        <v>8730.421977</v>
      </c>
      <c r="B876" t="s">
        <v>26</v>
      </c>
      <c r="C876" t="s">
        <v>30</v>
      </c>
      <c r="D876" t="s">
        <v>57</v>
      </c>
      <c r="E876">
        <v>43259</v>
      </c>
      <c r="F876" t="s">
        <v>32</v>
      </c>
      <c r="G876" t="s">
        <v>33</v>
      </c>
      <c r="H876">
        <v>350.4</v>
      </c>
      <c r="I876">
        <f t="shared" si="16"/>
        <v>0</v>
      </c>
    </row>
    <row r="877" spans="1:9" x14ac:dyDescent="0.25">
      <c r="A877">
        <v>8332.7305570000008</v>
      </c>
      <c r="B877" t="s">
        <v>26</v>
      </c>
      <c r="C877" t="s">
        <v>44</v>
      </c>
      <c r="D877" t="s">
        <v>57</v>
      </c>
      <c r="E877">
        <v>0</v>
      </c>
      <c r="F877" t="s">
        <v>32</v>
      </c>
      <c r="G877" t="s">
        <v>33</v>
      </c>
      <c r="H877">
        <v>379.2</v>
      </c>
      <c r="I877">
        <f t="shared" si="16"/>
        <v>0</v>
      </c>
    </row>
    <row r="878" spans="1:9" x14ac:dyDescent="0.25">
      <c r="A878">
        <v>2357.7470149999999</v>
      </c>
      <c r="B878" t="s">
        <v>26</v>
      </c>
      <c r="C878" t="s">
        <v>107</v>
      </c>
      <c r="D878" t="s">
        <v>57</v>
      </c>
      <c r="E878">
        <v>25064</v>
      </c>
      <c r="F878" t="s">
        <v>32</v>
      </c>
      <c r="G878" t="s">
        <v>33</v>
      </c>
      <c r="H878">
        <v>297.60000000000002</v>
      </c>
      <c r="I878">
        <f t="shared" si="16"/>
        <v>0</v>
      </c>
    </row>
    <row r="879" spans="1:9" x14ac:dyDescent="0.25">
      <c r="A879">
        <v>4637.1640360000001</v>
      </c>
      <c r="B879" t="s">
        <v>26</v>
      </c>
      <c r="C879" t="s">
        <v>30</v>
      </c>
      <c r="D879" t="s">
        <v>57</v>
      </c>
      <c r="E879">
        <v>25816</v>
      </c>
      <c r="F879" t="s">
        <v>32</v>
      </c>
      <c r="G879" t="s">
        <v>45</v>
      </c>
      <c r="H879">
        <v>571.20000000000005</v>
      </c>
      <c r="I879">
        <f t="shared" si="16"/>
        <v>0</v>
      </c>
    </row>
    <row r="880" spans="1:9" x14ac:dyDescent="0.25">
      <c r="A880">
        <v>5357.1926979999998</v>
      </c>
      <c r="B880" t="s">
        <v>26</v>
      </c>
      <c r="C880" t="s">
        <v>44</v>
      </c>
      <c r="D880" t="s">
        <v>57</v>
      </c>
      <c r="E880">
        <v>0</v>
      </c>
      <c r="F880" t="s">
        <v>32</v>
      </c>
      <c r="G880" t="s">
        <v>33</v>
      </c>
      <c r="H880">
        <v>350.85398700000002</v>
      </c>
      <c r="I880">
        <f t="shared" si="16"/>
        <v>0</v>
      </c>
    </row>
    <row r="881" spans="1:9" x14ac:dyDescent="0.25">
      <c r="A881">
        <v>5391.970996</v>
      </c>
      <c r="B881" t="s">
        <v>26</v>
      </c>
      <c r="C881" t="s">
        <v>30</v>
      </c>
      <c r="D881" t="s">
        <v>31</v>
      </c>
      <c r="E881">
        <v>41662</v>
      </c>
      <c r="F881" t="s">
        <v>75</v>
      </c>
      <c r="G881" t="s">
        <v>79</v>
      </c>
      <c r="H881">
        <v>217.97316799999999</v>
      </c>
      <c r="I881">
        <f t="shared" si="16"/>
        <v>0</v>
      </c>
    </row>
    <row r="882" spans="1:9" x14ac:dyDescent="0.25">
      <c r="A882">
        <v>3694.1404980000002</v>
      </c>
      <c r="B882" t="s">
        <v>26</v>
      </c>
      <c r="C882" t="s">
        <v>30</v>
      </c>
      <c r="D882" t="s">
        <v>57</v>
      </c>
      <c r="E882">
        <v>96170</v>
      </c>
      <c r="F882" t="s">
        <v>32</v>
      </c>
      <c r="G882" t="s">
        <v>33</v>
      </c>
      <c r="H882">
        <v>441.6</v>
      </c>
      <c r="I882">
        <f t="shared" si="16"/>
        <v>0</v>
      </c>
    </row>
    <row r="883" spans="1:9" x14ac:dyDescent="0.25">
      <c r="A883">
        <v>5040.4124359999996</v>
      </c>
      <c r="B883" t="s">
        <v>26</v>
      </c>
      <c r="C883" t="s">
        <v>30</v>
      </c>
      <c r="D883" t="s">
        <v>31</v>
      </c>
      <c r="E883">
        <v>46072</v>
      </c>
      <c r="F883" t="s">
        <v>62</v>
      </c>
      <c r="G883" t="s">
        <v>45</v>
      </c>
      <c r="H883">
        <v>25.934063999999999</v>
      </c>
      <c r="I883">
        <f t="shared" si="16"/>
        <v>0</v>
      </c>
    </row>
    <row r="884" spans="1:9" x14ac:dyDescent="0.25">
      <c r="A884">
        <v>27495.421880000002</v>
      </c>
      <c r="B884" t="s">
        <v>26</v>
      </c>
      <c r="C884" t="s">
        <v>30</v>
      </c>
      <c r="D884" t="s">
        <v>31</v>
      </c>
      <c r="E884">
        <v>37931</v>
      </c>
      <c r="F884" t="s">
        <v>32</v>
      </c>
      <c r="G884" t="s">
        <v>33</v>
      </c>
      <c r="H884">
        <v>475.2</v>
      </c>
      <c r="I884">
        <f t="shared" si="16"/>
        <v>0</v>
      </c>
    </row>
    <row r="885" spans="1:9" x14ac:dyDescent="0.25">
      <c r="A885">
        <v>4842.2849649999998</v>
      </c>
      <c r="B885" t="s">
        <v>26</v>
      </c>
      <c r="C885" t="s">
        <v>30</v>
      </c>
      <c r="D885" t="s">
        <v>57</v>
      </c>
      <c r="E885">
        <v>35127</v>
      </c>
      <c r="F885" t="s">
        <v>32</v>
      </c>
      <c r="G885" t="s">
        <v>33</v>
      </c>
      <c r="H885">
        <v>297.60000000000002</v>
      </c>
      <c r="I885">
        <f t="shared" si="16"/>
        <v>0</v>
      </c>
    </row>
    <row r="886" spans="1:9" x14ac:dyDescent="0.25">
      <c r="A886">
        <v>2678.0582989999998</v>
      </c>
      <c r="B886" t="s">
        <v>26</v>
      </c>
      <c r="C886" t="s">
        <v>30</v>
      </c>
      <c r="D886" t="s">
        <v>31</v>
      </c>
      <c r="E886">
        <v>72450</v>
      </c>
      <c r="F886" t="s">
        <v>62</v>
      </c>
      <c r="G886" t="s">
        <v>33</v>
      </c>
      <c r="H886">
        <v>84.218362999999997</v>
      </c>
      <c r="I886">
        <f t="shared" si="16"/>
        <v>0</v>
      </c>
    </row>
    <row r="887" spans="1:9" x14ac:dyDescent="0.25">
      <c r="A887">
        <v>5227.1019379999998</v>
      </c>
      <c r="B887" t="s">
        <v>26</v>
      </c>
      <c r="C887" t="s">
        <v>30</v>
      </c>
      <c r="D887" t="s">
        <v>31</v>
      </c>
      <c r="E887">
        <v>93087</v>
      </c>
      <c r="F887" t="s">
        <v>32</v>
      </c>
      <c r="G887" t="s">
        <v>33</v>
      </c>
      <c r="H887">
        <v>628.79999999999995</v>
      </c>
      <c r="I887">
        <f t="shared" si="16"/>
        <v>0</v>
      </c>
    </row>
    <row r="888" spans="1:9" x14ac:dyDescent="0.25">
      <c r="A888">
        <v>2590.096027</v>
      </c>
      <c r="B888" t="s">
        <v>26</v>
      </c>
      <c r="C888" t="s">
        <v>30</v>
      </c>
      <c r="D888" t="s">
        <v>57</v>
      </c>
      <c r="E888">
        <v>22398</v>
      </c>
      <c r="F888" t="s">
        <v>32</v>
      </c>
      <c r="G888" t="s">
        <v>33</v>
      </c>
      <c r="H888">
        <v>321.60000000000002</v>
      </c>
      <c r="I888">
        <f t="shared" si="16"/>
        <v>0</v>
      </c>
    </row>
    <row r="889" spans="1:9" x14ac:dyDescent="0.25">
      <c r="A889">
        <v>10536.07798</v>
      </c>
      <c r="B889" t="s">
        <v>26</v>
      </c>
      <c r="C889" t="s">
        <v>30</v>
      </c>
      <c r="D889" t="s">
        <v>57</v>
      </c>
      <c r="E889">
        <v>92983</v>
      </c>
      <c r="F889" t="s">
        <v>62</v>
      </c>
      <c r="G889" t="s">
        <v>33</v>
      </c>
      <c r="H889">
        <v>153.205591</v>
      </c>
      <c r="I889">
        <f t="shared" si="16"/>
        <v>0</v>
      </c>
    </row>
    <row r="890" spans="1:9" x14ac:dyDescent="0.25">
      <c r="A890">
        <v>8581.2787009999993</v>
      </c>
      <c r="B890" t="s">
        <v>26</v>
      </c>
      <c r="C890" t="s">
        <v>78</v>
      </c>
      <c r="D890" t="s">
        <v>57</v>
      </c>
      <c r="E890">
        <v>27689</v>
      </c>
      <c r="F890" t="s">
        <v>32</v>
      </c>
      <c r="G890" t="s">
        <v>33</v>
      </c>
      <c r="H890">
        <v>2893.2396779999999</v>
      </c>
      <c r="I890">
        <f t="shared" si="16"/>
        <v>0</v>
      </c>
    </row>
    <row r="891" spans="1:9" x14ac:dyDescent="0.25">
      <c r="A891">
        <v>9463.1132629999993</v>
      </c>
      <c r="B891" t="s">
        <v>26</v>
      </c>
      <c r="C891" t="s">
        <v>30</v>
      </c>
      <c r="D891" t="s">
        <v>31</v>
      </c>
      <c r="E891">
        <v>69654</v>
      </c>
      <c r="F891" t="s">
        <v>32</v>
      </c>
      <c r="G891" t="s">
        <v>33</v>
      </c>
      <c r="H891">
        <v>629.53273100000001</v>
      </c>
      <c r="I891">
        <f t="shared" si="16"/>
        <v>0</v>
      </c>
    </row>
    <row r="892" spans="1:9" x14ac:dyDescent="0.25">
      <c r="A892">
        <v>13441.006369999999</v>
      </c>
      <c r="B892" t="s">
        <v>26</v>
      </c>
      <c r="C892" t="s">
        <v>30</v>
      </c>
      <c r="D892" t="s">
        <v>31</v>
      </c>
      <c r="E892">
        <v>80744</v>
      </c>
      <c r="F892" t="s">
        <v>75</v>
      </c>
      <c r="G892" t="s">
        <v>33</v>
      </c>
      <c r="H892">
        <v>361.28475700000001</v>
      </c>
      <c r="I892">
        <f t="shared" si="16"/>
        <v>0</v>
      </c>
    </row>
    <row r="893" spans="1:9" x14ac:dyDescent="0.25">
      <c r="A893">
        <v>3886.5048069999998</v>
      </c>
      <c r="B893" t="s">
        <v>26</v>
      </c>
      <c r="C893" t="s">
        <v>44</v>
      </c>
      <c r="D893" t="s">
        <v>31</v>
      </c>
      <c r="E893">
        <v>0</v>
      </c>
      <c r="F893" t="s">
        <v>32</v>
      </c>
      <c r="G893" t="s">
        <v>45</v>
      </c>
      <c r="H893">
        <v>1185.9883010000001</v>
      </c>
      <c r="I893">
        <f t="shared" si="16"/>
        <v>0</v>
      </c>
    </row>
    <row r="894" spans="1:9" x14ac:dyDescent="0.25">
      <c r="A894">
        <v>6784.8936899999999</v>
      </c>
      <c r="B894" t="s">
        <v>26</v>
      </c>
      <c r="C894" t="s">
        <v>44</v>
      </c>
      <c r="D894" t="s">
        <v>31</v>
      </c>
      <c r="E894">
        <v>0</v>
      </c>
      <c r="F894" t="s">
        <v>32</v>
      </c>
      <c r="G894" t="s">
        <v>45</v>
      </c>
      <c r="H894">
        <v>460.8</v>
      </c>
      <c r="I894">
        <f t="shared" si="16"/>
        <v>0</v>
      </c>
    </row>
    <row r="895" spans="1:9" x14ac:dyDescent="0.25">
      <c r="A895">
        <v>23594.680199999999</v>
      </c>
      <c r="B895" t="s">
        <v>66</v>
      </c>
      <c r="C895" t="s">
        <v>30</v>
      </c>
      <c r="D895" t="s">
        <v>57</v>
      </c>
      <c r="E895">
        <v>76358</v>
      </c>
      <c r="F895" t="s">
        <v>62</v>
      </c>
      <c r="G895" t="s">
        <v>33</v>
      </c>
      <c r="H895">
        <v>86.461582000000007</v>
      </c>
      <c r="I895">
        <f t="shared" si="16"/>
        <v>1</v>
      </c>
    </row>
    <row r="896" spans="1:9" x14ac:dyDescent="0.25">
      <c r="A896">
        <v>2538.6263199999999</v>
      </c>
      <c r="B896" t="s">
        <v>66</v>
      </c>
      <c r="C896" t="s">
        <v>160</v>
      </c>
      <c r="D896" t="s">
        <v>57</v>
      </c>
      <c r="E896">
        <v>18608</v>
      </c>
      <c r="F896" t="s">
        <v>32</v>
      </c>
      <c r="G896" t="s">
        <v>79</v>
      </c>
      <c r="H896">
        <v>340.8</v>
      </c>
      <c r="I896">
        <f t="shared" si="16"/>
        <v>1</v>
      </c>
    </row>
    <row r="897" spans="1:9" x14ac:dyDescent="0.25">
      <c r="A897">
        <v>5639.9419740000003</v>
      </c>
      <c r="B897" t="s">
        <v>66</v>
      </c>
      <c r="C897" t="s">
        <v>30</v>
      </c>
      <c r="D897" t="s">
        <v>57</v>
      </c>
      <c r="E897">
        <v>73168</v>
      </c>
      <c r="F897" t="s">
        <v>32</v>
      </c>
      <c r="G897" t="s">
        <v>33</v>
      </c>
      <c r="H897">
        <v>425.80011200000001</v>
      </c>
      <c r="I897">
        <f t="shared" si="16"/>
        <v>1</v>
      </c>
    </row>
    <row r="898" spans="1:9" x14ac:dyDescent="0.25">
      <c r="A898">
        <v>2459.1717239999998</v>
      </c>
      <c r="B898" t="s">
        <v>26</v>
      </c>
      <c r="C898" t="s">
        <v>30</v>
      </c>
      <c r="D898" t="s">
        <v>57</v>
      </c>
      <c r="E898">
        <v>21190</v>
      </c>
      <c r="F898" t="s">
        <v>32</v>
      </c>
      <c r="G898" t="s">
        <v>33</v>
      </c>
      <c r="H898">
        <v>312</v>
      </c>
      <c r="I898">
        <f t="shared" si="16"/>
        <v>0</v>
      </c>
    </row>
    <row r="899" spans="1:9" x14ac:dyDescent="0.25">
      <c r="A899">
        <v>2667.2700140000002</v>
      </c>
      <c r="B899" t="s">
        <v>26</v>
      </c>
      <c r="C899" t="s">
        <v>30</v>
      </c>
      <c r="D899" t="s">
        <v>31</v>
      </c>
      <c r="E899">
        <v>94041</v>
      </c>
      <c r="F899" t="s">
        <v>62</v>
      </c>
      <c r="G899" t="s">
        <v>33</v>
      </c>
      <c r="H899">
        <v>159.756733</v>
      </c>
      <c r="I899">
        <f t="shared" ref="I899:I962" si="17">IF(B899="No",0,1)</f>
        <v>0</v>
      </c>
    </row>
    <row r="900" spans="1:9" x14ac:dyDescent="0.25">
      <c r="A900">
        <v>13778.36933</v>
      </c>
      <c r="B900" t="s">
        <v>26</v>
      </c>
      <c r="C900" t="s">
        <v>30</v>
      </c>
      <c r="D900" t="s">
        <v>31</v>
      </c>
      <c r="E900">
        <v>91474</v>
      </c>
      <c r="F900" t="s">
        <v>62</v>
      </c>
      <c r="G900" t="s">
        <v>33</v>
      </c>
      <c r="H900">
        <v>24.087774</v>
      </c>
      <c r="I900">
        <f t="shared" si="17"/>
        <v>0</v>
      </c>
    </row>
    <row r="901" spans="1:9" x14ac:dyDescent="0.25">
      <c r="A901">
        <v>4923.1816900000003</v>
      </c>
      <c r="B901" t="s">
        <v>26</v>
      </c>
      <c r="C901" t="s">
        <v>30</v>
      </c>
      <c r="D901" t="s">
        <v>31</v>
      </c>
      <c r="E901">
        <v>61469</v>
      </c>
      <c r="F901" t="s">
        <v>32</v>
      </c>
      <c r="G901" t="s">
        <v>33</v>
      </c>
      <c r="H901">
        <v>302.39999999999998</v>
      </c>
      <c r="I901">
        <f t="shared" si="17"/>
        <v>0</v>
      </c>
    </row>
    <row r="902" spans="1:9" x14ac:dyDescent="0.25">
      <c r="A902">
        <v>2272.3353520000001</v>
      </c>
      <c r="B902" t="s">
        <v>26</v>
      </c>
      <c r="C902" t="s">
        <v>78</v>
      </c>
      <c r="D902" t="s">
        <v>31</v>
      </c>
      <c r="E902">
        <v>16618</v>
      </c>
      <c r="F902" t="s">
        <v>75</v>
      </c>
      <c r="G902" t="s">
        <v>45</v>
      </c>
      <c r="H902">
        <v>219.28870599999999</v>
      </c>
      <c r="I902">
        <f t="shared" si="17"/>
        <v>0</v>
      </c>
    </row>
    <row r="903" spans="1:9" x14ac:dyDescent="0.25">
      <c r="A903">
        <v>14895.39798</v>
      </c>
      <c r="B903" t="s">
        <v>26</v>
      </c>
      <c r="C903" t="s">
        <v>30</v>
      </c>
      <c r="D903" t="s">
        <v>31</v>
      </c>
      <c r="E903">
        <v>48081</v>
      </c>
      <c r="F903" t="s">
        <v>75</v>
      </c>
      <c r="G903" t="s">
        <v>33</v>
      </c>
      <c r="H903">
        <v>881.36095899999998</v>
      </c>
      <c r="I903">
        <f t="shared" si="17"/>
        <v>0</v>
      </c>
    </row>
    <row r="904" spans="1:9" x14ac:dyDescent="0.25">
      <c r="A904">
        <v>9756.0449540000009</v>
      </c>
      <c r="B904" t="s">
        <v>26</v>
      </c>
      <c r="C904" t="s">
        <v>30</v>
      </c>
      <c r="D904" t="s">
        <v>57</v>
      </c>
      <c r="E904">
        <v>67632</v>
      </c>
      <c r="F904" t="s">
        <v>62</v>
      </c>
      <c r="G904" t="s">
        <v>33</v>
      </c>
      <c r="H904">
        <v>26.951626999999998</v>
      </c>
      <c r="I904">
        <f t="shared" si="17"/>
        <v>0</v>
      </c>
    </row>
    <row r="905" spans="1:9" x14ac:dyDescent="0.25">
      <c r="A905">
        <v>9422.9741130000002</v>
      </c>
      <c r="B905" t="s">
        <v>26</v>
      </c>
      <c r="C905" t="s">
        <v>30</v>
      </c>
      <c r="D905" t="s">
        <v>31</v>
      </c>
      <c r="E905">
        <v>34115</v>
      </c>
      <c r="F905" t="s">
        <v>75</v>
      </c>
      <c r="G905" t="s">
        <v>33</v>
      </c>
      <c r="H905">
        <v>466.12254100000001</v>
      </c>
      <c r="I905">
        <f t="shared" si="17"/>
        <v>0</v>
      </c>
    </row>
    <row r="906" spans="1:9" x14ac:dyDescent="0.25">
      <c r="A906">
        <v>3837.3575740000001</v>
      </c>
      <c r="B906" t="s">
        <v>26</v>
      </c>
      <c r="C906" t="s">
        <v>78</v>
      </c>
      <c r="D906" t="s">
        <v>57</v>
      </c>
      <c r="E906">
        <v>23051</v>
      </c>
      <c r="F906" t="s">
        <v>32</v>
      </c>
      <c r="G906" t="s">
        <v>79</v>
      </c>
      <c r="H906">
        <v>475.2</v>
      </c>
      <c r="I906">
        <f t="shared" si="17"/>
        <v>0</v>
      </c>
    </row>
    <row r="907" spans="1:9" x14ac:dyDescent="0.25">
      <c r="A907">
        <v>10952.131890000001</v>
      </c>
      <c r="B907" t="s">
        <v>26</v>
      </c>
      <c r="C907" t="s">
        <v>78</v>
      </c>
      <c r="D907" t="s">
        <v>57</v>
      </c>
      <c r="E907">
        <v>23748</v>
      </c>
      <c r="F907" t="s">
        <v>32</v>
      </c>
      <c r="G907" t="s">
        <v>33</v>
      </c>
      <c r="H907">
        <v>607.09565499999997</v>
      </c>
      <c r="I907">
        <f t="shared" si="17"/>
        <v>0</v>
      </c>
    </row>
    <row r="908" spans="1:9" x14ac:dyDescent="0.25">
      <c r="A908">
        <v>8159.136579</v>
      </c>
      <c r="B908" t="s">
        <v>26</v>
      </c>
      <c r="C908" t="s">
        <v>30</v>
      </c>
      <c r="D908" t="s">
        <v>31</v>
      </c>
      <c r="E908">
        <v>40589</v>
      </c>
      <c r="F908" t="s">
        <v>32</v>
      </c>
      <c r="G908" t="s">
        <v>79</v>
      </c>
      <c r="H908">
        <v>331.2</v>
      </c>
      <c r="I908">
        <f t="shared" si="17"/>
        <v>0</v>
      </c>
    </row>
    <row r="909" spans="1:9" x14ac:dyDescent="0.25">
      <c r="A909">
        <v>19480.499810000001</v>
      </c>
      <c r="B909" t="s">
        <v>26</v>
      </c>
      <c r="C909" t="s">
        <v>30</v>
      </c>
      <c r="D909" t="s">
        <v>31</v>
      </c>
      <c r="E909">
        <v>50809</v>
      </c>
      <c r="F909" t="s">
        <v>75</v>
      </c>
      <c r="G909" t="s">
        <v>45</v>
      </c>
      <c r="H909">
        <v>290.38170700000001</v>
      </c>
      <c r="I909">
        <f t="shared" si="17"/>
        <v>0</v>
      </c>
    </row>
    <row r="910" spans="1:9" x14ac:dyDescent="0.25">
      <c r="A910">
        <v>3919.3667220000002</v>
      </c>
      <c r="B910" t="s">
        <v>66</v>
      </c>
      <c r="C910" t="s">
        <v>30</v>
      </c>
      <c r="D910" t="s">
        <v>31</v>
      </c>
      <c r="E910">
        <v>66676</v>
      </c>
      <c r="F910" t="s">
        <v>32</v>
      </c>
      <c r="G910" t="s">
        <v>33</v>
      </c>
      <c r="H910">
        <v>558.09935700000005</v>
      </c>
      <c r="I910">
        <f t="shared" si="17"/>
        <v>1</v>
      </c>
    </row>
    <row r="911" spans="1:9" x14ac:dyDescent="0.25">
      <c r="A911">
        <v>7985.1421399999999</v>
      </c>
      <c r="B911" t="s">
        <v>26</v>
      </c>
      <c r="C911" t="s">
        <v>30</v>
      </c>
      <c r="D911" t="s">
        <v>31</v>
      </c>
      <c r="E911">
        <v>52339</v>
      </c>
      <c r="F911" t="s">
        <v>32</v>
      </c>
      <c r="G911" t="s">
        <v>79</v>
      </c>
      <c r="H911">
        <v>336</v>
      </c>
      <c r="I911">
        <f t="shared" si="17"/>
        <v>0</v>
      </c>
    </row>
    <row r="912" spans="1:9" x14ac:dyDescent="0.25">
      <c r="A912">
        <v>12168.744919999999</v>
      </c>
      <c r="B912" t="s">
        <v>66</v>
      </c>
      <c r="C912" t="s">
        <v>160</v>
      </c>
      <c r="D912" t="s">
        <v>57</v>
      </c>
      <c r="E912">
        <v>14973</v>
      </c>
      <c r="F912" t="s">
        <v>32</v>
      </c>
      <c r="G912" t="s">
        <v>79</v>
      </c>
      <c r="H912">
        <v>828</v>
      </c>
      <c r="I912">
        <f t="shared" si="17"/>
        <v>1</v>
      </c>
    </row>
    <row r="913" spans="1:9" x14ac:dyDescent="0.25">
      <c r="A913">
        <v>5849.3214980000002</v>
      </c>
      <c r="B913" t="s">
        <v>26</v>
      </c>
      <c r="C913" t="s">
        <v>44</v>
      </c>
      <c r="D913" t="s">
        <v>31</v>
      </c>
      <c r="E913">
        <v>0</v>
      </c>
      <c r="F913" t="s">
        <v>32</v>
      </c>
      <c r="G913" t="s">
        <v>45</v>
      </c>
      <c r="H913">
        <v>540.51411499999995</v>
      </c>
      <c r="I913">
        <f t="shared" si="17"/>
        <v>0</v>
      </c>
    </row>
    <row r="914" spans="1:9" x14ac:dyDescent="0.25">
      <c r="A914">
        <v>5085.8365949999998</v>
      </c>
      <c r="B914" t="s">
        <v>26</v>
      </c>
      <c r="C914" t="s">
        <v>30</v>
      </c>
      <c r="D914" t="s">
        <v>31</v>
      </c>
      <c r="E914">
        <v>31546</v>
      </c>
      <c r="F914" t="s">
        <v>62</v>
      </c>
      <c r="G914" t="s">
        <v>79</v>
      </c>
      <c r="H914">
        <v>100.04983199999999</v>
      </c>
      <c r="I914">
        <f t="shared" si="17"/>
        <v>0</v>
      </c>
    </row>
    <row r="915" spans="1:9" x14ac:dyDescent="0.25">
      <c r="A915">
        <v>2903.9397629999999</v>
      </c>
      <c r="B915" t="s">
        <v>26</v>
      </c>
      <c r="C915" t="s">
        <v>30</v>
      </c>
      <c r="D915" t="s">
        <v>31</v>
      </c>
      <c r="E915">
        <v>67763</v>
      </c>
      <c r="F915" t="s">
        <v>62</v>
      </c>
      <c r="G915" t="s">
        <v>33</v>
      </c>
      <c r="H915">
        <v>59.861963000000003</v>
      </c>
      <c r="I915">
        <f t="shared" si="17"/>
        <v>0</v>
      </c>
    </row>
    <row r="916" spans="1:9" x14ac:dyDescent="0.25">
      <c r="A916">
        <v>31162.693299999999</v>
      </c>
      <c r="B916" t="s">
        <v>26</v>
      </c>
      <c r="C916" t="s">
        <v>30</v>
      </c>
      <c r="D916" t="s">
        <v>57</v>
      </c>
      <c r="E916">
        <v>83170</v>
      </c>
      <c r="F916" t="s">
        <v>75</v>
      </c>
      <c r="G916" t="s">
        <v>33</v>
      </c>
      <c r="H916">
        <v>344.11806899999999</v>
      </c>
      <c r="I916">
        <f t="shared" si="17"/>
        <v>0</v>
      </c>
    </row>
    <row r="917" spans="1:9" x14ac:dyDescent="0.25">
      <c r="A917">
        <v>3086.8738539999999</v>
      </c>
      <c r="B917" t="s">
        <v>26</v>
      </c>
      <c r="C917" t="s">
        <v>78</v>
      </c>
      <c r="D917" t="s">
        <v>31</v>
      </c>
      <c r="E917">
        <v>19464</v>
      </c>
      <c r="F917" t="s">
        <v>32</v>
      </c>
      <c r="G917" t="s">
        <v>45</v>
      </c>
      <c r="H917">
        <v>871.50579700000003</v>
      </c>
      <c r="I917">
        <f t="shared" si="17"/>
        <v>0</v>
      </c>
    </row>
    <row r="918" spans="1:9" x14ac:dyDescent="0.25">
      <c r="A918">
        <v>5178.7041509999999</v>
      </c>
      <c r="B918" t="s">
        <v>26</v>
      </c>
      <c r="C918" t="s">
        <v>30</v>
      </c>
      <c r="D918" t="s">
        <v>31</v>
      </c>
      <c r="E918">
        <v>66943</v>
      </c>
      <c r="F918" t="s">
        <v>62</v>
      </c>
      <c r="G918" t="s">
        <v>33</v>
      </c>
      <c r="H918">
        <v>53.084752999999999</v>
      </c>
      <c r="I918">
        <f t="shared" si="17"/>
        <v>0</v>
      </c>
    </row>
    <row r="919" spans="1:9" x14ac:dyDescent="0.25">
      <c r="A919">
        <v>14024.358389999999</v>
      </c>
      <c r="B919" t="s">
        <v>66</v>
      </c>
      <c r="C919" t="s">
        <v>30</v>
      </c>
      <c r="D919" t="s">
        <v>31</v>
      </c>
      <c r="E919">
        <v>81872</v>
      </c>
      <c r="F919" t="s">
        <v>62</v>
      </c>
      <c r="G919" t="s">
        <v>33</v>
      </c>
      <c r="H919">
        <v>256.43803000000003</v>
      </c>
      <c r="I919">
        <f t="shared" si="17"/>
        <v>1</v>
      </c>
    </row>
    <row r="920" spans="1:9" x14ac:dyDescent="0.25">
      <c r="A920">
        <v>10640.939319999999</v>
      </c>
      <c r="B920" t="s">
        <v>26</v>
      </c>
      <c r="C920" t="s">
        <v>30</v>
      </c>
      <c r="D920" t="s">
        <v>57</v>
      </c>
      <c r="E920">
        <v>50450</v>
      </c>
      <c r="F920" t="s">
        <v>62</v>
      </c>
      <c r="G920" t="s">
        <v>45</v>
      </c>
      <c r="H920">
        <v>135.89244400000001</v>
      </c>
      <c r="I920">
        <f t="shared" si="17"/>
        <v>0</v>
      </c>
    </row>
    <row r="921" spans="1:9" x14ac:dyDescent="0.25">
      <c r="A921">
        <v>4949.8038219999999</v>
      </c>
      <c r="B921" t="s">
        <v>26</v>
      </c>
      <c r="C921" t="s">
        <v>30</v>
      </c>
      <c r="D921" t="s">
        <v>31</v>
      </c>
      <c r="E921">
        <v>21342</v>
      </c>
      <c r="F921" t="s">
        <v>62</v>
      </c>
      <c r="G921" t="s">
        <v>33</v>
      </c>
      <c r="H921">
        <v>74.350892999999999</v>
      </c>
      <c r="I921">
        <f t="shared" si="17"/>
        <v>0</v>
      </c>
    </row>
    <row r="922" spans="1:9" x14ac:dyDescent="0.25">
      <c r="A922">
        <v>8595.6652940000004</v>
      </c>
      <c r="B922" t="s">
        <v>26</v>
      </c>
      <c r="C922" t="s">
        <v>30</v>
      </c>
      <c r="D922" t="s">
        <v>57</v>
      </c>
      <c r="E922">
        <v>34621</v>
      </c>
      <c r="F922" t="s">
        <v>32</v>
      </c>
      <c r="G922" t="s">
        <v>33</v>
      </c>
      <c r="H922">
        <v>621.46446800000001</v>
      </c>
      <c r="I922">
        <f t="shared" si="17"/>
        <v>0</v>
      </c>
    </row>
    <row r="923" spans="1:9" x14ac:dyDescent="0.25">
      <c r="A923">
        <v>22951.892</v>
      </c>
      <c r="B923" t="s">
        <v>26</v>
      </c>
      <c r="C923" t="s">
        <v>30</v>
      </c>
      <c r="D923" t="s">
        <v>57</v>
      </c>
      <c r="E923">
        <v>62396</v>
      </c>
      <c r="F923" t="s">
        <v>32</v>
      </c>
      <c r="G923" t="s">
        <v>33</v>
      </c>
      <c r="H923">
        <v>307.2</v>
      </c>
      <c r="I923">
        <f t="shared" si="17"/>
        <v>0</v>
      </c>
    </row>
    <row r="924" spans="1:9" x14ac:dyDescent="0.25">
      <c r="A924">
        <v>3792.13031</v>
      </c>
      <c r="B924" t="s">
        <v>26</v>
      </c>
      <c r="C924" t="s">
        <v>30</v>
      </c>
      <c r="D924" t="s">
        <v>57</v>
      </c>
      <c r="E924">
        <v>97212</v>
      </c>
      <c r="F924" t="s">
        <v>75</v>
      </c>
      <c r="G924" t="s">
        <v>33</v>
      </c>
      <c r="H924">
        <v>360.05588999999998</v>
      </c>
      <c r="I924">
        <f t="shared" si="17"/>
        <v>0</v>
      </c>
    </row>
    <row r="925" spans="1:9" x14ac:dyDescent="0.25">
      <c r="A925">
        <v>2755.7479680000001</v>
      </c>
      <c r="B925" t="s">
        <v>26</v>
      </c>
      <c r="C925" t="s">
        <v>30</v>
      </c>
      <c r="D925" t="s">
        <v>31</v>
      </c>
      <c r="E925">
        <v>49648</v>
      </c>
      <c r="F925" t="s">
        <v>62</v>
      </c>
      <c r="G925" t="s">
        <v>79</v>
      </c>
      <c r="H925">
        <v>65.954813000000001</v>
      </c>
      <c r="I925">
        <f t="shared" si="17"/>
        <v>0</v>
      </c>
    </row>
    <row r="926" spans="1:9" x14ac:dyDescent="0.25">
      <c r="A926">
        <v>4880.3396140000004</v>
      </c>
      <c r="B926" t="s">
        <v>26</v>
      </c>
      <c r="C926" t="s">
        <v>30</v>
      </c>
      <c r="D926" t="s">
        <v>57</v>
      </c>
      <c r="E926">
        <v>97984</v>
      </c>
      <c r="F926" t="s">
        <v>32</v>
      </c>
      <c r="G926" t="s">
        <v>33</v>
      </c>
      <c r="H926">
        <v>407.45011799999997</v>
      </c>
      <c r="I926">
        <f t="shared" si="17"/>
        <v>0</v>
      </c>
    </row>
    <row r="927" spans="1:9" x14ac:dyDescent="0.25">
      <c r="A927">
        <v>9051.9052749999992</v>
      </c>
      <c r="B927" t="s">
        <v>26</v>
      </c>
      <c r="C927" t="s">
        <v>30</v>
      </c>
      <c r="D927" t="s">
        <v>31</v>
      </c>
      <c r="E927">
        <v>26308</v>
      </c>
      <c r="F927" t="s">
        <v>32</v>
      </c>
      <c r="G927" t="s">
        <v>33</v>
      </c>
      <c r="H927">
        <v>547.20000000000005</v>
      </c>
      <c r="I927">
        <f t="shared" si="17"/>
        <v>0</v>
      </c>
    </row>
    <row r="928" spans="1:9" x14ac:dyDescent="0.25">
      <c r="A928">
        <v>10115.44622</v>
      </c>
      <c r="B928" t="s">
        <v>26</v>
      </c>
      <c r="C928" t="s">
        <v>30</v>
      </c>
      <c r="D928" t="s">
        <v>31</v>
      </c>
      <c r="E928">
        <v>63528</v>
      </c>
      <c r="F928" t="s">
        <v>32</v>
      </c>
      <c r="G928" t="s">
        <v>79</v>
      </c>
      <c r="H928">
        <v>1228.8</v>
      </c>
      <c r="I928">
        <f t="shared" si="17"/>
        <v>0</v>
      </c>
    </row>
    <row r="929" spans="1:9" x14ac:dyDescent="0.25">
      <c r="A929">
        <v>8269.0753659999991</v>
      </c>
      <c r="B929" t="s">
        <v>26</v>
      </c>
      <c r="C929" t="s">
        <v>78</v>
      </c>
      <c r="D929" t="s">
        <v>57</v>
      </c>
      <c r="E929">
        <v>20225</v>
      </c>
      <c r="F929" t="s">
        <v>32</v>
      </c>
      <c r="G929" t="s">
        <v>33</v>
      </c>
      <c r="H929">
        <v>547.20000000000005</v>
      </c>
      <c r="I929">
        <f t="shared" si="17"/>
        <v>0</v>
      </c>
    </row>
    <row r="930" spans="1:9" x14ac:dyDescent="0.25">
      <c r="A930">
        <v>8071.6529499999997</v>
      </c>
      <c r="B930" t="s">
        <v>26</v>
      </c>
      <c r="C930" t="s">
        <v>44</v>
      </c>
      <c r="D930" t="s">
        <v>57</v>
      </c>
      <c r="E930">
        <v>0</v>
      </c>
      <c r="F930" t="s">
        <v>32</v>
      </c>
      <c r="G930" t="s">
        <v>45</v>
      </c>
      <c r="H930">
        <v>806.4</v>
      </c>
      <c r="I930">
        <f t="shared" si="17"/>
        <v>0</v>
      </c>
    </row>
    <row r="931" spans="1:9" x14ac:dyDescent="0.25">
      <c r="A931">
        <v>7726.9936230000003</v>
      </c>
      <c r="B931" t="s">
        <v>26</v>
      </c>
      <c r="C931" t="s">
        <v>30</v>
      </c>
      <c r="D931" t="s">
        <v>31</v>
      </c>
      <c r="E931">
        <v>87620</v>
      </c>
      <c r="F931" t="s">
        <v>62</v>
      </c>
      <c r="G931" t="s">
        <v>33</v>
      </c>
      <c r="H931">
        <v>24.063693000000001</v>
      </c>
      <c r="I931">
        <f t="shared" si="17"/>
        <v>0</v>
      </c>
    </row>
    <row r="932" spans="1:9" x14ac:dyDescent="0.25">
      <c r="A932">
        <v>8311.1358999999993</v>
      </c>
      <c r="B932" t="s">
        <v>26</v>
      </c>
      <c r="C932" t="s">
        <v>44</v>
      </c>
      <c r="D932" t="s">
        <v>31</v>
      </c>
      <c r="E932">
        <v>0</v>
      </c>
      <c r="F932" t="s">
        <v>75</v>
      </c>
      <c r="G932" t="s">
        <v>33</v>
      </c>
      <c r="H932">
        <v>311.32928199999998</v>
      </c>
      <c r="I932">
        <f t="shared" si="17"/>
        <v>0</v>
      </c>
    </row>
    <row r="933" spans="1:9" x14ac:dyDescent="0.25">
      <c r="A933">
        <v>2574.0203759999999</v>
      </c>
      <c r="B933" t="s">
        <v>66</v>
      </c>
      <c r="C933" t="s">
        <v>30</v>
      </c>
      <c r="D933" t="s">
        <v>31</v>
      </c>
      <c r="E933">
        <v>34990</v>
      </c>
      <c r="F933" t="s">
        <v>62</v>
      </c>
      <c r="G933" t="s">
        <v>45</v>
      </c>
      <c r="H933">
        <v>42.689135</v>
      </c>
      <c r="I933">
        <f t="shared" si="17"/>
        <v>1</v>
      </c>
    </row>
    <row r="934" spans="1:9" x14ac:dyDescent="0.25">
      <c r="A934">
        <v>5727.3271240000004</v>
      </c>
      <c r="B934" t="s">
        <v>26</v>
      </c>
      <c r="C934" t="s">
        <v>30</v>
      </c>
      <c r="D934" t="s">
        <v>57</v>
      </c>
      <c r="E934">
        <v>99934</v>
      </c>
      <c r="F934" t="s">
        <v>32</v>
      </c>
      <c r="G934" t="s">
        <v>33</v>
      </c>
      <c r="H934">
        <v>460.32385499999998</v>
      </c>
      <c r="I934">
        <f t="shared" si="17"/>
        <v>0</v>
      </c>
    </row>
    <row r="935" spans="1:9" x14ac:dyDescent="0.25">
      <c r="A935">
        <v>5441.4201300000004</v>
      </c>
      <c r="B935" t="s">
        <v>26</v>
      </c>
      <c r="C935" t="s">
        <v>30</v>
      </c>
      <c r="D935" t="s">
        <v>31</v>
      </c>
      <c r="E935">
        <v>85702</v>
      </c>
      <c r="F935" t="s">
        <v>75</v>
      </c>
      <c r="G935" t="s">
        <v>33</v>
      </c>
      <c r="H935">
        <v>249.08588700000001</v>
      </c>
      <c r="I935">
        <f t="shared" si="17"/>
        <v>0</v>
      </c>
    </row>
    <row r="936" spans="1:9" x14ac:dyDescent="0.25">
      <c r="A936">
        <v>2744.519593</v>
      </c>
      <c r="B936" t="s">
        <v>26</v>
      </c>
      <c r="C936" t="s">
        <v>30</v>
      </c>
      <c r="D936" t="s">
        <v>57</v>
      </c>
      <c r="E936">
        <v>94648</v>
      </c>
      <c r="F936" t="s">
        <v>32</v>
      </c>
      <c r="G936" t="s">
        <v>79</v>
      </c>
      <c r="H936">
        <v>331.2</v>
      </c>
      <c r="I936">
        <f t="shared" si="17"/>
        <v>0</v>
      </c>
    </row>
    <row r="937" spans="1:9" x14ac:dyDescent="0.25">
      <c r="A937">
        <v>5636.7403469999999</v>
      </c>
      <c r="B937" t="s">
        <v>26</v>
      </c>
      <c r="C937" t="s">
        <v>30</v>
      </c>
      <c r="D937" t="s">
        <v>31</v>
      </c>
      <c r="E937">
        <v>24516</v>
      </c>
      <c r="F937" t="s">
        <v>75</v>
      </c>
      <c r="G937" t="s">
        <v>33</v>
      </c>
      <c r="H937">
        <v>300.60759100000001</v>
      </c>
      <c r="I937">
        <f t="shared" si="17"/>
        <v>0</v>
      </c>
    </row>
    <row r="938" spans="1:9" x14ac:dyDescent="0.25">
      <c r="A938">
        <v>16870.388200000001</v>
      </c>
      <c r="B938" t="s">
        <v>26</v>
      </c>
      <c r="C938" t="s">
        <v>30</v>
      </c>
      <c r="D938" t="s">
        <v>57</v>
      </c>
      <c r="E938">
        <v>61063</v>
      </c>
      <c r="F938" t="s">
        <v>75</v>
      </c>
      <c r="G938" t="s">
        <v>33</v>
      </c>
      <c r="H938">
        <v>262.50488200000001</v>
      </c>
      <c r="I938">
        <f t="shared" si="17"/>
        <v>0</v>
      </c>
    </row>
    <row r="939" spans="1:9" x14ac:dyDescent="0.25">
      <c r="A939">
        <v>2738.0019569999999</v>
      </c>
      <c r="B939" t="s">
        <v>26</v>
      </c>
      <c r="C939" t="s">
        <v>44</v>
      </c>
      <c r="D939" t="s">
        <v>57</v>
      </c>
      <c r="E939">
        <v>0</v>
      </c>
      <c r="F939" t="s">
        <v>75</v>
      </c>
      <c r="G939" t="s">
        <v>33</v>
      </c>
      <c r="H939">
        <v>263.365432</v>
      </c>
      <c r="I939">
        <f t="shared" si="17"/>
        <v>0</v>
      </c>
    </row>
    <row r="940" spans="1:9" x14ac:dyDescent="0.25">
      <c r="A940">
        <v>4644.7004969999998</v>
      </c>
      <c r="B940" t="s">
        <v>26</v>
      </c>
      <c r="C940" t="s">
        <v>44</v>
      </c>
      <c r="D940" t="s">
        <v>57</v>
      </c>
      <c r="E940">
        <v>0</v>
      </c>
      <c r="F940" t="s">
        <v>32</v>
      </c>
      <c r="G940" t="s">
        <v>79</v>
      </c>
      <c r="H940">
        <v>307.2</v>
      </c>
      <c r="I940">
        <f t="shared" si="17"/>
        <v>0</v>
      </c>
    </row>
    <row r="941" spans="1:9" x14ac:dyDescent="0.25">
      <c r="A941">
        <v>4746.686506</v>
      </c>
      <c r="B941" t="s">
        <v>26</v>
      </c>
      <c r="C941" t="s">
        <v>107</v>
      </c>
      <c r="D941" t="s">
        <v>31</v>
      </c>
      <c r="E941">
        <v>15169</v>
      </c>
      <c r="F941" t="s">
        <v>32</v>
      </c>
      <c r="G941" t="s">
        <v>33</v>
      </c>
      <c r="H941">
        <v>302.39999999999998</v>
      </c>
      <c r="I941">
        <f t="shared" si="17"/>
        <v>0</v>
      </c>
    </row>
    <row r="942" spans="1:9" x14ac:dyDescent="0.25">
      <c r="A942">
        <v>16874.328150000001</v>
      </c>
      <c r="B942" t="s">
        <v>26</v>
      </c>
      <c r="C942" t="s">
        <v>30</v>
      </c>
      <c r="D942" t="s">
        <v>57</v>
      </c>
      <c r="E942">
        <v>55390</v>
      </c>
      <c r="F942" t="s">
        <v>75</v>
      </c>
      <c r="G942" t="s">
        <v>33</v>
      </c>
      <c r="H942">
        <v>256.26809100000003</v>
      </c>
      <c r="I942">
        <f t="shared" si="17"/>
        <v>0</v>
      </c>
    </row>
    <row r="943" spans="1:9" x14ac:dyDescent="0.25">
      <c r="A943">
        <v>2387.6060600000001</v>
      </c>
      <c r="B943" t="s">
        <v>26</v>
      </c>
      <c r="C943" t="s">
        <v>107</v>
      </c>
      <c r="D943" t="s">
        <v>31</v>
      </c>
      <c r="E943">
        <v>27592</v>
      </c>
      <c r="F943" t="s">
        <v>32</v>
      </c>
      <c r="G943" t="s">
        <v>33</v>
      </c>
      <c r="H943">
        <v>297.60000000000002</v>
      </c>
      <c r="I943">
        <f t="shared" si="17"/>
        <v>0</v>
      </c>
    </row>
    <row r="944" spans="1:9" x14ac:dyDescent="0.25">
      <c r="A944">
        <v>2504.907557</v>
      </c>
      <c r="B944" t="s">
        <v>26</v>
      </c>
      <c r="C944" t="s">
        <v>30</v>
      </c>
      <c r="D944" t="s">
        <v>57</v>
      </c>
      <c r="E944">
        <v>88264</v>
      </c>
      <c r="F944" t="s">
        <v>32</v>
      </c>
      <c r="G944" t="s">
        <v>33</v>
      </c>
      <c r="H944">
        <v>297.60000000000002</v>
      </c>
      <c r="I944">
        <f t="shared" si="17"/>
        <v>0</v>
      </c>
    </row>
    <row r="945" spans="1:9" x14ac:dyDescent="0.25">
      <c r="A945">
        <v>4591.6259380000001</v>
      </c>
      <c r="B945" t="s">
        <v>26</v>
      </c>
      <c r="C945" t="s">
        <v>30</v>
      </c>
      <c r="D945" t="s">
        <v>31</v>
      </c>
      <c r="E945">
        <v>83297</v>
      </c>
      <c r="F945" t="s">
        <v>32</v>
      </c>
      <c r="G945" t="s">
        <v>33</v>
      </c>
      <c r="H945">
        <v>542.4</v>
      </c>
      <c r="I945">
        <f t="shared" si="17"/>
        <v>0</v>
      </c>
    </row>
    <row r="946" spans="1:9" x14ac:dyDescent="0.25">
      <c r="A946">
        <v>13092.585779999999</v>
      </c>
      <c r="B946" t="s">
        <v>26</v>
      </c>
      <c r="C946" t="s">
        <v>44</v>
      </c>
      <c r="D946" t="s">
        <v>31</v>
      </c>
      <c r="E946">
        <v>0</v>
      </c>
      <c r="F946" t="s">
        <v>32</v>
      </c>
      <c r="G946" t="s">
        <v>45</v>
      </c>
      <c r="H946">
        <v>1353.6</v>
      </c>
      <c r="I946">
        <f t="shared" si="17"/>
        <v>0</v>
      </c>
    </row>
    <row r="947" spans="1:9" x14ac:dyDescent="0.25">
      <c r="A947">
        <v>9112.2666489999992</v>
      </c>
      <c r="B947" t="s">
        <v>26</v>
      </c>
      <c r="C947" t="s">
        <v>44</v>
      </c>
      <c r="D947" t="s">
        <v>57</v>
      </c>
      <c r="E947">
        <v>0</v>
      </c>
      <c r="F947" t="s">
        <v>32</v>
      </c>
      <c r="G947" t="s">
        <v>45</v>
      </c>
      <c r="H947">
        <v>432</v>
      </c>
      <c r="I947">
        <f t="shared" si="17"/>
        <v>0</v>
      </c>
    </row>
    <row r="948" spans="1:9" x14ac:dyDescent="0.25">
      <c r="A948">
        <v>4165.1665810000004</v>
      </c>
      <c r="B948" t="s">
        <v>26</v>
      </c>
      <c r="C948" t="s">
        <v>30</v>
      </c>
      <c r="D948" t="s">
        <v>31</v>
      </c>
      <c r="E948">
        <v>55897</v>
      </c>
      <c r="F948" t="s">
        <v>32</v>
      </c>
      <c r="G948" t="s">
        <v>33</v>
      </c>
      <c r="H948">
        <v>499.2</v>
      </c>
      <c r="I948">
        <f t="shared" si="17"/>
        <v>0</v>
      </c>
    </row>
    <row r="949" spans="1:9" x14ac:dyDescent="0.25">
      <c r="A949">
        <v>2659.9805630000001</v>
      </c>
      <c r="B949" t="s">
        <v>26</v>
      </c>
      <c r="C949" t="s">
        <v>30</v>
      </c>
      <c r="D949" t="s">
        <v>57</v>
      </c>
      <c r="E949">
        <v>21297</v>
      </c>
      <c r="F949" t="s">
        <v>62</v>
      </c>
      <c r="G949" t="s">
        <v>45</v>
      </c>
      <c r="H949">
        <v>45.507952000000003</v>
      </c>
      <c r="I949">
        <f t="shared" si="17"/>
        <v>0</v>
      </c>
    </row>
    <row r="950" spans="1:9" x14ac:dyDescent="0.25">
      <c r="A950">
        <v>11986.592119999999</v>
      </c>
      <c r="B950" t="s">
        <v>26</v>
      </c>
      <c r="C950" t="s">
        <v>30</v>
      </c>
      <c r="D950" t="s">
        <v>31</v>
      </c>
      <c r="E950">
        <v>87560</v>
      </c>
      <c r="F950" t="s">
        <v>32</v>
      </c>
      <c r="G950" t="s">
        <v>33</v>
      </c>
      <c r="H950">
        <v>470.4</v>
      </c>
      <c r="I950">
        <f t="shared" si="17"/>
        <v>0</v>
      </c>
    </row>
    <row r="951" spans="1:9" x14ac:dyDescent="0.25">
      <c r="A951">
        <v>2898.732747</v>
      </c>
      <c r="B951" t="s">
        <v>26</v>
      </c>
      <c r="C951" t="s">
        <v>44</v>
      </c>
      <c r="D951" t="s">
        <v>31</v>
      </c>
      <c r="E951">
        <v>0</v>
      </c>
      <c r="F951" t="s">
        <v>32</v>
      </c>
      <c r="G951" t="s">
        <v>45</v>
      </c>
      <c r="H951">
        <v>691.2</v>
      </c>
      <c r="I951">
        <f t="shared" si="17"/>
        <v>0</v>
      </c>
    </row>
    <row r="952" spans="1:9" x14ac:dyDescent="0.25">
      <c r="A952">
        <v>2894.2438689999999</v>
      </c>
      <c r="B952" t="s">
        <v>26</v>
      </c>
      <c r="C952" t="s">
        <v>44</v>
      </c>
      <c r="D952" t="s">
        <v>31</v>
      </c>
      <c r="E952">
        <v>0</v>
      </c>
      <c r="F952" t="s">
        <v>32</v>
      </c>
      <c r="G952" t="s">
        <v>45</v>
      </c>
      <c r="H952">
        <v>408</v>
      </c>
      <c r="I952">
        <f t="shared" si="17"/>
        <v>0</v>
      </c>
    </row>
    <row r="953" spans="1:9" x14ac:dyDescent="0.25">
      <c r="A953">
        <v>3500.454354</v>
      </c>
      <c r="B953" t="s">
        <v>26</v>
      </c>
      <c r="C953" t="s">
        <v>30</v>
      </c>
      <c r="D953" t="s">
        <v>31</v>
      </c>
      <c r="E953">
        <v>89398</v>
      </c>
      <c r="F953" t="s">
        <v>62</v>
      </c>
      <c r="G953" t="s">
        <v>33</v>
      </c>
      <c r="H953">
        <v>82.409921999999995</v>
      </c>
      <c r="I953">
        <f t="shared" si="17"/>
        <v>0</v>
      </c>
    </row>
    <row r="954" spans="1:9" x14ac:dyDescent="0.25">
      <c r="A954">
        <v>2621.8086109999999</v>
      </c>
      <c r="B954" t="s">
        <v>26</v>
      </c>
      <c r="C954" t="s">
        <v>30</v>
      </c>
      <c r="D954" t="s">
        <v>31</v>
      </c>
      <c r="E954">
        <v>36843</v>
      </c>
      <c r="F954" t="s">
        <v>32</v>
      </c>
      <c r="G954" t="s">
        <v>33</v>
      </c>
      <c r="H954">
        <v>357.64298200000002</v>
      </c>
      <c r="I954">
        <f t="shared" si="17"/>
        <v>0</v>
      </c>
    </row>
    <row r="955" spans="1:9" x14ac:dyDescent="0.25">
      <c r="A955">
        <v>10221.805039999999</v>
      </c>
      <c r="B955" t="s">
        <v>26</v>
      </c>
      <c r="C955" t="s">
        <v>44</v>
      </c>
      <c r="D955" t="s">
        <v>31</v>
      </c>
      <c r="E955">
        <v>0</v>
      </c>
      <c r="F955" t="s">
        <v>32</v>
      </c>
      <c r="G955" t="s">
        <v>33</v>
      </c>
      <c r="H955">
        <v>643.20000000000005</v>
      </c>
      <c r="I955">
        <f t="shared" si="17"/>
        <v>0</v>
      </c>
    </row>
    <row r="956" spans="1:9" x14ac:dyDescent="0.25">
      <c r="A956">
        <v>2578.2709570000002</v>
      </c>
      <c r="B956" t="s">
        <v>26</v>
      </c>
      <c r="C956" t="s">
        <v>30</v>
      </c>
      <c r="D956" t="s">
        <v>57</v>
      </c>
      <c r="E956">
        <v>34946</v>
      </c>
      <c r="F956" t="s">
        <v>32</v>
      </c>
      <c r="G956" t="s">
        <v>33</v>
      </c>
      <c r="H956">
        <v>420.35698000000002</v>
      </c>
      <c r="I956">
        <f t="shared" si="17"/>
        <v>0</v>
      </c>
    </row>
    <row r="957" spans="1:9" x14ac:dyDescent="0.25">
      <c r="A957">
        <v>6242.5957289999997</v>
      </c>
      <c r="B957" t="s">
        <v>26</v>
      </c>
      <c r="C957" t="s">
        <v>30</v>
      </c>
      <c r="D957" t="s">
        <v>31</v>
      </c>
      <c r="E957">
        <v>75680</v>
      </c>
      <c r="F957" t="s">
        <v>62</v>
      </c>
      <c r="G957" t="s">
        <v>33</v>
      </c>
      <c r="H957">
        <v>136.78772499999999</v>
      </c>
      <c r="I957">
        <f t="shared" si="17"/>
        <v>0</v>
      </c>
    </row>
    <row r="958" spans="1:9" x14ac:dyDescent="0.25">
      <c r="A958">
        <v>5220.280968</v>
      </c>
      <c r="B958" t="s">
        <v>26</v>
      </c>
      <c r="C958" t="s">
        <v>44</v>
      </c>
      <c r="D958" t="s">
        <v>31</v>
      </c>
      <c r="E958">
        <v>0</v>
      </c>
      <c r="F958" t="s">
        <v>32</v>
      </c>
      <c r="G958" t="s">
        <v>33</v>
      </c>
      <c r="H958">
        <v>331.2</v>
      </c>
      <c r="I958">
        <f t="shared" si="17"/>
        <v>0</v>
      </c>
    </row>
    <row r="959" spans="1:9" x14ac:dyDescent="0.25">
      <c r="A959">
        <v>9075.7682139999997</v>
      </c>
      <c r="B959" t="s">
        <v>66</v>
      </c>
      <c r="C959" t="s">
        <v>30</v>
      </c>
      <c r="D959" t="s">
        <v>57</v>
      </c>
      <c r="E959">
        <v>37722</v>
      </c>
      <c r="F959" t="s">
        <v>62</v>
      </c>
      <c r="G959" t="s">
        <v>45</v>
      </c>
      <c r="H959">
        <v>158.077504</v>
      </c>
      <c r="I959">
        <f t="shared" si="17"/>
        <v>1</v>
      </c>
    </row>
    <row r="960" spans="1:9" x14ac:dyDescent="0.25">
      <c r="A960">
        <v>4525.3658390000001</v>
      </c>
      <c r="B960" t="s">
        <v>26</v>
      </c>
      <c r="C960" t="s">
        <v>78</v>
      </c>
      <c r="D960" t="s">
        <v>57</v>
      </c>
      <c r="E960">
        <v>10269</v>
      </c>
      <c r="F960" t="s">
        <v>75</v>
      </c>
      <c r="G960" t="s">
        <v>45</v>
      </c>
      <c r="H960">
        <v>170.798204</v>
      </c>
      <c r="I960">
        <f t="shared" si="17"/>
        <v>0</v>
      </c>
    </row>
    <row r="961" spans="1:9" x14ac:dyDescent="0.25">
      <c r="A961">
        <v>4970.3572979999999</v>
      </c>
      <c r="B961" t="s">
        <v>26</v>
      </c>
      <c r="C961" t="s">
        <v>30</v>
      </c>
      <c r="D961" t="s">
        <v>57</v>
      </c>
      <c r="E961">
        <v>49714</v>
      </c>
      <c r="F961" t="s">
        <v>75</v>
      </c>
      <c r="G961" t="s">
        <v>33</v>
      </c>
      <c r="H961">
        <v>266.16553499999998</v>
      </c>
      <c r="I961">
        <f t="shared" si="17"/>
        <v>0</v>
      </c>
    </row>
    <row r="962" spans="1:9" x14ac:dyDescent="0.25">
      <c r="A962">
        <v>15467.78904</v>
      </c>
      <c r="B962" t="s">
        <v>26</v>
      </c>
      <c r="C962" t="s">
        <v>30</v>
      </c>
      <c r="D962" t="s">
        <v>57</v>
      </c>
      <c r="E962">
        <v>77517</v>
      </c>
      <c r="F962" t="s">
        <v>62</v>
      </c>
      <c r="G962" t="s">
        <v>33</v>
      </c>
      <c r="H962">
        <v>98.921781999999993</v>
      </c>
      <c r="I962">
        <f t="shared" si="17"/>
        <v>0</v>
      </c>
    </row>
    <row r="963" spans="1:9" x14ac:dyDescent="0.25">
      <c r="A963">
        <v>5838.8991500000002</v>
      </c>
      <c r="B963" t="s">
        <v>66</v>
      </c>
      <c r="C963" t="s">
        <v>30</v>
      </c>
      <c r="D963" t="s">
        <v>57</v>
      </c>
      <c r="E963">
        <v>81082</v>
      </c>
      <c r="F963" t="s">
        <v>75</v>
      </c>
      <c r="G963" t="s">
        <v>33</v>
      </c>
      <c r="H963">
        <v>281.29590300000001</v>
      </c>
      <c r="I963">
        <f t="shared" ref="I963:I1026" si="18">IF(B963="No",0,1)</f>
        <v>1</v>
      </c>
    </row>
    <row r="964" spans="1:9" x14ac:dyDescent="0.25">
      <c r="A964">
        <v>10656.881950000001</v>
      </c>
      <c r="B964" t="s">
        <v>66</v>
      </c>
      <c r="C964" t="s">
        <v>30</v>
      </c>
      <c r="D964" t="s">
        <v>31</v>
      </c>
      <c r="E964">
        <v>72540</v>
      </c>
      <c r="F964" t="s">
        <v>32</v>
      </c>
      <c r="G964" t="s">
        <v>33</v>
      </c>
      <c r="H964">
        <v>631.74303899999995</v>
      </c>
      <c r="I964">
        <f t="shared" si="18"/>
        <v>1</v>
      </c>
    </row>
    <row r="965" spans="1:9" x14ac:dyDescent="0.25">
      <c r="A965">
        <v>2289.6187359999999</v>
      </c>
      <c r="B965" t="s">
        <v>26</v>
      </c>
      <c r="C965" t="s">
        <v>44</v>
      </c>
      <c r="D965" t="s">
        <v>31</v>
      </c>
      <c r="E965">
        <v>0</v>
      </c>
      <c r="F965" t="s">
        <v>32</v>
      </c>
      <c r="G965" t="s">
        <v>45</v>
      </c>
      <c r="H965">
        <v>468</v>
      </c>
      <c r="I965">
        <f t="shared" si="18"/>
        <v>0</v>
      </c>
    </row>
    <row r="966" spans="1:9" x14ac:dyDescent="0.25">
      <c r="A966">
        <v>5439.8042269999996</v>
      </c>
      <c r="B966" t="s">
        <v>26</v>
      </c>
      <c r="C966" t="s">
        <v>30</v>
      </c>
      <c r="D966" t="s">
        <v>57</v>
      </c>
      <c r="E966">
        <v>61546</v>
      </c>
      <c r="F966" t="s">
        <v>62</v>
      </c>
      <c r="G966" t="s">
        <v>33</v>
      </c>
      <c r="H966">
        <v>29.209520999999999</v>
      </c>
      <c r="I966">
        <f t="shared" si="18"/>
        <v>0</v>
      </c>
    </row>
    <row r="967" spans="1:9" x14ac:dyDescent="0.25">
      <c r="A967">
        <v>7956.1500589999996</v>
      </c>
      <c r="B967" t="s">
        <v>26</v>
      </c>
      <c r="C967" t="s">
        <v>30</v>
      </c>
      <c r="D967" t="s">
        <v>31</v>
      </c>
      <c r="E967">
        <v>44818</v>
      </c>
      <c r="F967" t="s">
        <v>62</v>
      </c>
      <c r="G967" t="s">
        <v>79</v>
      </c>
      <c r="H967">
        <v>136.88399899999999</v>
      </c>
      <c r="I967">
        <f t="shared" si="18"/>
        <v>0</v>
      </c>
    </row>
    <row r="968" spans="1:9" x14ac:dyDescent="0.25">
      <c r="A968">
        <v>4458.1133689999997</v>
      </c>
      <c r="B968" t="s">
        <v>66</v>
      </c>
      <c r="C968" t="s">
        <v>160</v>
      </c>
      <c r="D968" t="s">
        <v>57</v>
      </c>
      <c r="E968">
        <v>17622</v>
      </c>
      <c r="F968" t="s">
        <v>32</v>
      </c>
      <c r="G968" t="s">
        <v>79</v>
      </c>
      <c r="H968">
        <v>312</v>
      </c>
      <c r="I968">
        <f t="shared" si="18"/>
        <v>1</v>
      </c>
    </row>
    <row r="969" spans="1:9" x14ac:dyDescent="0.25">
      <c r="A969">
        <v>2555.051532</v>
      </c>
      <c r="B969" t="s">
        <v>26</v>
      </c>
      <c r="C969" t="s">
        <v>44</v>
      </c>
      <c r="D969" t="s">
        <v>31</v>
      </c>
      <c r="E969">
        <v>0</v>
      </c>
      <c r="F969" t="s">
        <v>32</v>
      </c>
      <c r="G969" t="s">
        <v>45</v>
      </c>
      <c r="H969">
        <v>518.4</v>
      </c>
      <c r="I969">
        <f t="shared" si="18"/>
        <v>0</v>
      </c>
    </row>
    <row r="970" spans="1:9" x14ac:dyDescent="0.25">
      <c r="A970">
        <v>3307.9990400000002</v>
      </c>
      <c r="B970" t="s">
        <v>26</v>
      </c>
      <c r="C970" t="s">
        <v>30</v>
      </c>
      <c r="D970" t="s">
        <v>57</v>
      </c>
      <c r="E970">
        <v>79797</v>
      </c>
      <c r="F970" t="s">
        <v>62</v>
      </c>
      <c r="G970" t="s">
        <v>79</v>
      </c>
      <c r="H970">
        <v>31.755600999999999</v>
      </c>
      <c r="I970">
        <f t="shared" si="18"/>
        <v>0</v>
      </c>
    </row>
    <row r="971" spans="1:9" x14ac:dyDescent="0.25">
      <c r="A971">
        <v>5041.29961</v>
      </c>
      <c r="B971" t="s">
        <v>26</v>
      </c>
      <c r="C971" t="s">
        <v>30</v>
      </c>
      <c r="D971" t="s">
        <v>31</v>
      </c>
      <c r="E971">
        <v>36234</v>
      </c>
      <c r="F971" t="s">
        <v>62</v>
      </c>
      <c r="G971" t="s">
        <v>33</v>
      </c>
      <c r="H971">
        <v>113.534474</v>
      </c>
      <c r="I971">
        <f t="shared" si="18"/>
        <v>0</v>
      </c>
    </row>
    <row r="972" spans="1:9" x14ac:dyDescent="0.25">
      <c r="A972">
        <v>13350.1209</v>
      </c>
      <c r="B972" t="s">
        <v>26</v>
      </c>
      <c r="C972" t="s">
        <v>30</v>
      </c>
      <c r="D972" t="s">
        <v>31</v>
      </c>
      <c r="E972">
        <v>28919</v>
      </c>
      <c r="F972" t="s">
        <v>32</v>
      </c>
      <c r="G972" t="s">
        <v>45</v>
      </c>
      <c r="H972">
        <v>830.4</v>
      </c>
      <c r="I972">
        <f t="shared" si="18"/>
        <v>0</v>
      </c>
    </row>
    <row r="973" spans="1:9" x14ac:dyDescent="0.25">
      <c r="A973">
        <v>4931.221348</v>
      </c>
      <c r="B973" t="s">
        <v>26</v>
      </c>
      <c r="C973" t="s">
        <v>44</v>
      </c>
      <c r="D973" t="s">
        <v>57</v>
      </c>
      <c r="E973">
        <v>0</v>
      </c>
      <c r="F973" t="s">
        <v>32</v>
      </c>
      <c r="G973" t="s">
        <v>33</v>
      </c>
      <c r="H973">
        <v>480.15901100000002</v>
      </c>
      <c r="I973">
        <f t="shared" si="18"/>
        <v>0</v>
      </c>
    </row>
    <row r="974" spans="1:9" x14ac:dyDescent="0.25">
      <c r="A974">
        <v>7776.8351890000004</v>
      </c>
      <c r="B974" t="s">
        <v>26</v>
      </c>
      <c r="C974" t="s">
        <v>30</v>
      </c>
      <c r="D974" t="s">
        <v>57</v>
      </c>
      <c r="E974">
        <v>63568</v>
      </c>
      <c r="F974" t="s">
        <v>32</v>
      </c>
      <c r="G974" t="s">
        <v>33</v>
      </c>
      <c r="H974">
        <v>390.792553</v>
      </c>
      <c r="I974">
        <f t="shared" si="18"/>
        <v>0</v>
      </c>
    </row>
    <row r="975" spans="1:9" x14ac:dyDescent="0.25">
      <c r="A975">
        <v>2553.6722119999999</v>
      </c>
      <c r="B975" t="s">
        <v>26</v>
      </c>
      <c r="C975" t="s">
        <v>30</v>
      </c>
      <c r="D975" t="s">
        <v>31</v>
      </c>
      <c r="E975">
        <v>73935</v>
      </c>
      <c r="F975" t="s">
        <v>62</v>
      </c>
      <c r="G975" t="s">
        <v>33</v>
      </c>
      <c r="H975">
        <v>72.071195000000003</v>
      </c>
      <c r="I975">
        <f t="shared" si="18"/>
        <v>0</v>
      </c>
    </row>
    <row r="976" spans="1:9" x14ac:dyDescent="0.25">
      <c r="A976">
        <v>4876.4696679999997</v>
      </c>
      <c r="B976" t="s">
        <v>26</v>
      </c>
      <c r="C976" t="s">
        <v>44</v>
      </c>
      <c r="D976" t="s">
        <v>31</v>
      </c>
      <c r="E976">
        <v>0</v>
      </c>
      <c r="F976" t="s">
        <v>32</v>
      </c>
      <c r="G976" t="s">
        <v>33</v>
      </c>
      <c r="H976">
        <v>316.8</v>
      </c>
      <c r="I976">
        <f t="shared" si="18"/>
        <v>0</v>
      </c>
    </row>
    <row r="977" spans="1:9" x14ac:dyDescent="0.25">
      <c r="A977">
        <v>9034.3058340000007</v>
      </c>
      <c r="B977" t="s">
        <v>26</v>
      </c>
      <c r="C977" t="s">
        <v>78</v>
      </c>
      <c r="D977" t="s">
        <v>31</v>
      </c>
      <c r="E977">
        <v>18846</v>
      </c>
      <c r="F977" t="s">
        <v>32</v>
      </c>
      <c r="G977" t="s">
        <v>33</v>
      </c>
      <c r="H977">
        <v>552</v>
      </c>
      <c r="I977">
        <f t="shared" si="18"/>
        <v>0</v>
      </c>
    </row>
    <row r="978" spans="1:9" x14ac:dyDescent="0.25">
      <c r="A978">
        <v>8105.9107549999999</v>
      </c>
      <c r="B978" t="s">
        <v>26</v>
      </c>
      <c r="C978" t="s">
        <v>30</v>
      </c>
      <c r="D978" t="s">
        <v>31</v>
      </c>
      <c r="E978">
        <v>38893</v>
      </c>
      <c r="F978" t="s">
        <v>62</v>
      </c>
      <c r="G978" t="s">
        <v>45</v>
      </c>
      <c r="H978">
        <v>41.965252</v>
      </c>
      <c r="I978">
        <f t="shared" si="18"/>
        <v>0</v>
      </c>
    </row>
    <row r="979" spans="1:9" x14ac:dyDescent="0.25">
      <c r="A979">
        <v>5619.6890839999996</v>
      </c>
      <c r="B979" t="s">
        <v>66</v>
      </c>
      <c r="C979" t="s">
        <v>44</v>
      </c>
      <c r="D979" t="s">
        <v>57</v>
      </c>
      <c r="E979">
        <v>0</v>
      </c>
      <c r="F979" t="s">
        <v>32</v>
      </c>
      <c r="G979" t="s">
        <v>33</v>
      </c>
      <c r="H979">
        <v>1027.000029</v>
      </c>
      <c r="I979">
        <f t="shared" si="18"/>
        <v>1</v>
      </c>
    </row>
    <row r="980" spans="1:9" x14ac:dyDescent="0.25">
      <c r="A980">
        <v>15727.13063</v>
      </c>
      <c r="B980" t="s">
        <v>26</v>
      </c>
      <c r="C980" t="s">
        <v>30</v>
      </c>
      <c r="D980" t="s">
        <v>57</v>
      </c>
      <c r="E980">
        <v>84824</v>
      </c>
      <c r="F980" t="s">
        <v>62</v>
      </c>
      <c r="G980" t="s">
        <v>33</v>
      </c>
      <c r="H980">
        <v>319.82074699999998</v>
      </c>
      <c r="I980">
        <f t="shared" si="18"/>
        <v>0</v>
      </c>
    </row>
    <row r="981" spans="1:9" x14ac:dyDescent="0.25">
      <c r="A981">
        <v>6618.016423</v>
      </c>
      <c r="B981" t="s">
        <v>26</v>
      </c>
      <c r="C981" t="s">
        <v>78</v>
      </c>
      <c r="D981" t="s">
        <v>31</v>
      </c>
      <c r="E981">
        <v>20068</v>
      </c>
      <c r="F981" t="s">
        <v>75</v>
      </c>
      <c r="G981" t="s">
        <v>33</v>
      </c>
      <c r="H981">
        <v>411.01116200000001</v>
      </c>
      <c r="I981">
        <f t="shared" si="18"/>
        <v>0</v>
      </c>
    </row>
    <row r="982" spans="1:9" x14ac:dyDescent="0.25">
      <c r="A982">
        <v>4670.0479789999999</v>
      </c>
      <c r="B982" t="s">
        <v>26</v>
      </c>
      <c r="C982" t="s">
        <v>44</v>
      </c>
      <c r="D982" t="s">
        <v>57</v>
      </c>
      <c r="E982">
        <v>0</v>
      </c>
      <c r="F982" t="s">
        <v>32</v>
      </c>
      <c r="G982" t="s">
        <v>33</v>
      </c>
      <c r="H982">
        <v>600</v>
      </c>
      <c r="I982">
        <f t="shared" si="18"/>
        <v>0</v>
      </c>
    </row>
    <row r="983" spans="1:9" x14ac:dyDescent="0.25">
      <c r="A983">
        <v>10169.36981</v>
      </c>
      <c r="B983" t="s">
        <v>26</v>
      </c>
      <c r="C983" t="s">
        <v>44</v>
      </c>
      <c r="D983" t="s">
        <v>31</v>
      </c>
      <c r="E983">
        <v>0</v>
      </c>
      <c r="F983" t="s">
        <v>32</v>
      </c>
      <c r="G983" t="s">
        <v>33</v>
      </c>
      <c r="H983">
        <v>648</v>
      </c>
      <c r="I983">
        <f t="shared" si="18"/>
        <v>0</v>
      </c>
    </row>
    <row r="984" spans="1:9" x14ac:dyDescent="0.25">
      <c r="A984">
        <v>8323.0739850000009</v>
      </c>
      <c r="B984" t="s">
        <v>26</v>
      </c>
      <c r="C984" t="s">
        <v>30</v>
      </c>
      <c r="D984" t="s">
        <v>57</v>
      </c>
      <c r="E984">
        <v>97245</v>
      </c>
      <c r="F984" t="s">
        <v>62</v>
      </c>
      <c r="G984" t="s">
        <v>79</v>
      </c>
      <c r="H984">
        <v>4.1105850000000004</v>
      </c>
      <c r="I984">
        <f t="shared" si="18"/>
        <v>0</v>
      </c>
    </row>
    <row r="985" spans="1:9" x14ac:dyDescent="0.25">
      <c r="A985">
        <v>2417.7599610000002</v>
      </c>
      <c r="B985" t="s">
        <v>26</v>
      </c>
      <c r="C985" t="s">
        <v>30</v>
      </c>
      <c r="D985" t="s">
        <v>31</v>
      </c>
      <c r="E985">
        <v>51808</v>
      </c>
      <c r="F985" t="s">
        <v>32</v>
      </c>
      <c r="G985" t="s">
        <v>33</v>
      </c>
      <c r="H985">
        <v>351.14990399999999</v>
      </c>
      <c r="I985">
        <f t="shared" si="18"/>
        <v>0</v>
      </c>
    </row>
    <row r="986" spans="1:9" x14ac:dyDescent="0.25">
      <c r="A986">
        <v>8044.8723929999996</v>
      </c>
      <c r="B986" t="s">
        <v>66</v>
      </c>
      <c r="C986" t="s">
        <v>30</v>
      </c>
      <c r="D986" t="s">
        <v>57</v>
      </c>
      <c r="E986">
        <v>71391</v>
      </c>
      <c r="F986" t="s">
        <v>75</v>
      </c>
      <c r="G986" t="s">
        <v>33</v>
      </c>
      <c r="H986">
        <v>284.00017200000002</v>
      </c>
      <c r="I986">
        <f t="shared" si="18"/>
        <v>1</v>
      </c>
    </row>
    <row r="987" spans="1:9" x14ac:dyDescent="0.25">
      <c r="A987">
        <v>5325.7245409999996</v>
      </c>
      <c r="B987" t="s">
        <v>66</v>
      </c>
      <c r="C987" t="s">
        <v>44</v>
      </c>
      <c r="D987" t="s">
        <v>57</v>
      </c>
      <c r="E987">
        <v>0</v>
      </c>
      <c r="F987" t="s">
        <v>32</v>
      </c>
      <c r="G987" t="s">
        <v>33</v>
      </c>
      <c r="H987">
        <v>496.47476699999999</v>
      </c>
      <c r="I987">
        <f t="shared" si="18"/>
        <v>1</v>
      </c>
    </row>
    <row r="988" spans="1:9" x14ac:dyDescent="0.25">
      <c r="A988">
        <v>6947.5240130000002</v>
      </c>
      <c r="B988" t="s">
        <v>26</v>
      </c>
      <c r="C988" t="s">
        <v>44</v>
      </c>
      <c r="D988" t="s">
        <v>57</v>
      </c>
      <c r="E988">
        <v>0</v>
      </c>
      <c r="F988" t="s">
        <v>32</v>
      </c>
      <c r="G988" t="s">
        <v>45</v>
      </c>
      <c r="H988">
        <v>925.13714300000004</v>
      </c>
      <c r="I988">
        <f t="shared" si="18"/>
        <v>0</v>
      </c>
    </row>
    <row r="989" spans="1:9" x14ac:dyDescent="0.25">
      <c r="A989">
        <v>5847.4152370000002</v>
      </c>
      <c r="B989" t="s">
        <v>26</v>
      </c>
      <c r="C989" t="s">
        <v>78</v>
      </c>
      <c r="D989" t="s">
        <v>31</v>
      </c>
      <c r="E989">
        <v>23496</v>
      </c>
      <c r="F989" t="s">
        <v>62</v>
      </c>
      <c r="G989" t="s">
        <v>33</v>
      </c>
      <c r="H989">
        <v>13.164097</v>
      </c>
      <c r="I989">
        <f t="shared" si="18"/>
        <v>0</v>
      </c>
    </row>
    <row r="990" spans="1:9" x14ac:dyDescent="0.25">
      <c r="A990">
        <v>2584.2039239999999</v>
      </c>
      <c r="B990" t="s">
        <v>26</v>
      </c>
      <c r="C990" t="s">
        <v>30</v>
      </c>
      <c r="D990" t="s">
        <v>31</v>
      </c>
      <c r="E990">
        <v>22562</v>
      </c>
      <c r="F990" t="s">
        <v>32</v>
      </c>
      <c r="G990" t="s">
        <v>33</v>
      </c>
      <c r="H990">
        <v>312</v>
      </c>
      <c r="I990">
        <f t="shared" si="18"/>
        <v>0</v>
      </c>
    </row>
    <row r="991" spans="1:9" x14ac:dyDescent="0.25">
      <c r="A991">
        <v>4724.786102</v>
      </c>
      <c r="B991" t="s">
        <v>26</v>
      </c>
      <c r="C991" t="s">
        <v>30</v>
      </c>
      <c r="D991" t="s">
        <v>31</v>
      </c>
      <c r="E991">
        <v>23986</v>
      </c>
      <c r="F991" t="s">
        <v>75</v>
      </c>
      <c r="G991" t="s">
        <v>33</v>
      </c>
      <c r="H991">
        <v>463.335061</v>
      </c>
      <c r="I991">
        <f t="shared" si="18"/>
        <v>0</v>
      </c>
    </row>
    <row r="992" spans="1:9" x14ac:dyDescent="0.25">
      <c r="A992">
        <v>2790.227993</v>
      </c>
      <c r="B992" t="s">
        <v>26</v>
      </c>
      <c r="C992" t="s">
        <v>78</v>
      </c>
      <c r="D992" t="s">
        <v>31</v>
      </c>
      <c r="E992">
        <v>22974</v>
      </c>
      <c r="F992" t="s">
        <v>75</v>
      </c>
      <c r="G992" t="s">
        <v>33</v>
      </c>
      <c r="H992">
        <v>180.667969</v>
      </c>
      <c r="I992">
        <f t="shared" si="18"/>
        <v>0</v>
      </c>
    </row>
    <row r="993" spans="1:9" x14ac:dyDescent="0.25">
      <c r="A993">
        <v>21531.332839999999</v>
      </c>
      <c r="B993" t="s">
        <v>26</v>
      </c>
      <c r="C993" t="s">
        <v>44</v>
      </c>
      <c r="D993" t="s">
        <v>31</v>
      </c>
      <c r="E993">
        <v>0</v>
      </c>
      <c r="F993" t="s">
        <v>32</v>
      </c>
      <c r="G993" t="s">
        <v>45</v>
      </c>
      <c r="H993">
        <v>484.8</v>
      </c>
      <c r="I993">
        <f t="shared" si="18"/>
        <v>0</v>
      </c>
    </row>
    <row r="994" spans="1:9" x14ac:dyDescent="0.25">
      <c r="A994">
        <v>12622.83268</v>
      </c>
      <c r="B994" t="s">
        <v>26</v>
      </c>
      <c r="C994" t="s">
        <v>30</v>
      </c>
      <c r="D994" t="s">
        <v>57</v>
      </c>
      <c r="E994">
        <v>61844</v>
      </c>
      <c r="F994" t="s">
        <v>32</v>
      </c>
      <c r="G994" t="s">
        <v>79</v>
      </c>
      <c r="H994">
        <v>508.8</v>
      </c>
      <c r="I994">
        <f t="shared" si="18"/>
        <v>0</v>
      </c>
    </row>
    <row r="995" spans="1:9" x14ac:dyDescent="0.25">
      <c r="A995">
        <v>20171.96154</v>
      </c>
      <c r="B995" t="s">
        <v>26</v>
      </c>
      <c r="C995" t="s">
        <v>30</v>
      </c>
      <c r="D995" t="s">
        <v>57</v>
      </c>
      <c r="E995">
        <v>24804</v>
      </c>
      <c r="F995" t="s">
        <v>32</v>
      </c>
      <c r="G995" t="s">
        <v>33</v>
      </c>
      <c r="H995">
        <v>350.4</v>
      </c>
      <c r="I995">
        <f t="shared" si="18"/>
        <v>0</v>
      </c>
    </row>
    <row r="996" spans="1:9" x14ac:dyDescent="0.25">
      <c r="A996">
        <v>16464.365870000001</v>
      </c>
      <c r="B996" t="s">
        <v>26</v>
      </c>
      <c r="C996" t="s">
        <v>30</v>
      </c>
      <c r="D996" t="s">
        <v>31</v>
      </c>
      <c r="E996">
        <v>27760</v>
      </c>
      <c r="F996" t="s">
        <v>75</v>
      </c>
      <c r="G996" t="s">
        <v>33</v>
      </c>
      <c r="H996">
        <v>302.76428299999998</v>
      </c>
      <c r="I996">
        <f t="shared" si="18"/>
        <v>0</v>
      </c>
    </row>
    <row r="997" spans="1:9" x14ac:dyDescent="0.25">
      <c r="A997">
        <v>5595.389905</v>
      </c>
      <c r="B997" t="s">
        <v>66</v>
      </c>
      <c r="C997" t="s">
        <v>30</v>
      </c>
      <c r="D997" t="s">
        <v>31</v>
      </c>
      <c r="E997">
        <v>74454</v>
      </c>
      <c r="F997" t="s">
        <v>32</v>
      </c>
      <c r="G997" t="s">
        <v>45</v>
      </c>
      <c r="H997">
        <v>340.8</v>
      </c>
      <c r="I997">
        <f t="shared" si="18"/>
        <v>1</v>
      </c>
    </row>
    <row r="998" spans="1:9" x14ac:dyDescent="0.25">
      <c r="A998">
        <v>4170.6873480000004</v>
      </c>
      <c r="B998" t="s">
        <v>66</v>
      </c>
      <c r="C998" t="s">
        <v>30</v>
      </c>
      <c r="D998" t="s">
        <v>31</v>
      </c>
      <c r="E998">
        <v>29462</v>
      </c>
      <c r="F998" t="s">
        <v>32</v>
      </c>
      <c r="G998" t="s">
        <v>45</v>
      </c>
      <c r="H998">
        <v>513.6</v>
      </c>
      <c r="I998">
        <f t="shared" si="18"/>
        <v>1</v>
      </c>
    </row>
    <row r="999" spans="1:9" x14ac:dyDescent="0.25">
      <c r="A999">
        <v>2665.447079</v>
      </c>
      <c r="B999" t="s">
        <v>26</v>
      </c>
      <c r="C999" t="s">
        <v>30</v>
      </c>
      <c r="D999" t="s">
        <v>31</v>
      </c>
      <c r="E999">
        <v>52266</v>
      </c>
      <c r="F999" t="s">
        <v>62</v>
      </c>
      <c r="G999" t="s">
        <v>45</v>
      </c>
      <c r="H999">
        <v>141.92283900000001</v>
      </c>
      <c r="I999">
        <f t="shared" si="18"/>
        <v>0</v>
      </c>
    </row>
    <row r="1000" spans="1:9" x14ac:dyDescent="0.25">
      <c r="A1000">
        <v>7098.9141399999999</v>
      </c>
      <c r="B1000" t="s">
        <v>26</v>
      </c>
      <c r="C1000" t="s">
        <v>44</v>
      </c>
      <c r="D1000" t="s">
        <v>57</v>
      </c>
      <c r="E1000">
        <v>0</v>
      </c>
      <c r="F1000" t="s">
        <v>32</v>
      </c>
      <c r="G1000" t="s">
        <v>45</v>
      </c>
      <c r="H1000">
        <v>349.78304600000001</v>
      </c>
      <c r="I1000">
        <f t="shared" si="18"/>
        <v>0</v>
      </c>
    </row>
    <row r="1001" spans="1:9" x14ac:dyDescent="0.25">
      <c r="A1001">
        <v>3971.3450969999999</v>
      </c>
      <c r="B1001" t="s">
        <v>26</v>
      </c>
      <c r="C1001" t="s">
        <v>30</v>
      </c>
      <c r="D1001" t="s">
        <v>57</v>
      </c>
      <c r="E1001">
        <v>23599</v>
      </c>
      <c r="F1001" t="s">
        <v>32</v>
      </c>
      <c r="G1001" t="s">
        <v>45</v>
      </c>
      <c r="H1001">
        <v>494.4</v>
      </c>
      <c r="I1001">
        <f t="shared" si="18"/>
        <v>0</v>
      </c>
    </row>
    <row r="1002" spans="1:9" x14ac:dyDescent="0.25">
      <c r="A1002">
        <v>5528.2128069999999</v>
      </c>
      <c r="B1002" t="s">
        <v>66</v>
      </c>
      <c r="C1002" t="s">
        <v>30</v>
      </c>
      <c r="D1002" t="s">
        <v>57</v>
      </c>
      <c r="E1002">
        <v>36088</v>
      </c>
      <c r="F1002" t="s">
        <v>32</v>
      </c>
      <c r="G1002" t="s">
        <v>45</v>
      </c>
      <c r="H1002">
        <v>345.6</v>
      </c>
      <c r="I1002">
        <f t="shared" si="18"/>
        <v>1</v>
      </c>
    </row>
    <row r="1003" spans="1:9" x14ac:dyDescent="0.25">
      <c r="A1003">
        <v>8338.9957869999998</v>
      </c>
      <c r="B1003" t="s">
        <v>26</v>
      </c>
      <c r="C1003" t="s">
        <v>30</v>
      </c>
      <c r="D1003" t="s">
        <v>31</v>
      </c>
      <c r="E1003">
        <v>70534</v>
      </c>
      <c r="F1003" t="s">
        <v>62</v>
      </c>
      <c r="G1003" t="s">
        <v>79</v>
      </c>
      <c r="H1003">
        <v>54.065537999999997</v>
      </c>
      <c r="I1003">
        <f t="shared" si="18"/>
        <v>0</v>
      </c>
    </row>
    <row r="1004" spans="1:9" x14ac:dyDescent="0.25">
      <c r="A1004">
        <v>38445.855869999999</v>
      </c>
      <c r="B1004" t="s">
        <v>26</v>
      </c>
      <c r="C1004" t="s">
        <v>30</v>
      </c>
      <c r="D1004" t="s">
        <v>57</v>
      </c>
      <c r="E1004">
        <v>27398</v>
      </c>
      <c r="F1004" t="s">
        <v>32</v>
      </c>
      <c r="G1004" t="s">
        <v>33</v>
      </c>
      <c r="H1004">
        <v>600</v>
      </c>
      <c r="I1004">
        <f t="shared" si="18"/>
        <v>0</v>
      </c>
    </row>
    <row r="1005" spans="1:9" x14ac:dyDescent="0.25">
      <c r="A1005">
        <v>5448.5552189999999</v>
      </c>
      <c r="B1005" t="s">
        <v>26</v>
      </c>
      <c r="C1005" t="s">
        <v>30</v>
      </c>
      <c r="D1005" t="s">
        <v>57</v>
      </c>
      <c r="E1005">
        <v>85296</v>
      </c>
      <c r="F1005" t="s">
        <v>32</v>
      </c>
      <c r="G1005" t="s">
        <v>33</v>
      </c>
      <c r="H1005">
        <v>342.51513599999998</v>
      </c>
      <c r="I1005">
        <f t="shared" si="18"/>
        <v>0</v>
      </c>
    </row>
    <row r="1006" spans="1:9" x14ac:dyDescent="0.25">
      <c r="A1006">
        <v>10808.06597</v>
      </c>
      <c r="B1006" t="s">
        <v>26</v>
      </c>
      <c r="C1006" t="s">
        <v>30</v>
      </c>
      <c r="D1006" t="s">
        <v>57</v>
      </c>
      <c r="E1006">
        <v>31063</v>
      </c>
      <c r="F1006" t="s">
        <v>32</v>
      </c>
      <c r="G1006" t="s">
        <v>33</v>
      </c>
      <c r="H1006">
        <v>441.6</v>
      </c>
      <c r="I1006">
        <f t="shared" si="18"/>
        <v>0</v>
      </c>
    </row>
    <row r="1007" spans="1:9" x14ac:dyDescent="0.25">
      <c r="A1007">
        <v>6185.0965299999998</v>
      </c>
      <c r="B1007" t="s">
        <v>26</v>
      </c>
      <c r="C1007" t="s">
        <v>44</v>
      </c>
      <c r="D1007" t="s">
        <v>57</v>
      </c>
      <c r="E1007">
        <v>0</v>
      </c>
      <c r="F1007" t="s">
        <v>32</v>
      </c>
      <c r="G1007" t="s">
        <v>45</v>
      </c>
      <c r="H1007">
        <v>1027.1772550000001</v>
      </c>
      <c r="I1007">
        <f t="shared" si="18"/>
        <v>0</v>
      </c>
    </row>
    <row r="1008" spans="1:9" x14ac:dyDescent="0.25">
      <c r="A1008">
        <v>3208.225911</v>
      </c>
      <c r="B1008" t="s">
        <v>26</v>
      </c>
      <c r="C1008" t="s">
        <v>30</v>
      </c>
      <c r="D1008" t="s">
        <v>57</v>
      </c>
      <c r="E1008">
        <v>52367</v>
      </c>
      <c r="F1008" t="s">
        <v>75</v>
      </c>
      <c r="G1008" t="s">
        <v>33</v>
      </c>
      <c r="H1008">
        <v>275.98997800000001</v>
      </c>
      <c r="I1008">
        <f t="shared" si="18"/>
        <v>0</v>
      </c>
    </row>
    <row r="1009" spans="1:9" x14ac:dyDescent="0.25">
      <c r="A1009">
        <v>5480.1040650000004</v>
      </c>
      <c r="B1009" t="s">
        <v>26</v>
      </c>
      <c r="C1009" t="s">
        <v>30</v>
      </c>
      <c r="D1009" t="s">
        <v>57</v>
      </c>
      <c r="E1009">
        <v>58651</v>
      </c>
      <c r="F1009" t="s">
        <v>32</v>
      </c>
      <c r="G1009" t="s">
        <v>45</v>
      </c>
      <c r="H1009">
        <v>472.59968300000003</v>
      </c>
      <c r="I1009">
        <f t="shared" si="18"/>
        <v>0</v>
      </c>
    </row>
    <row r="1010" spans="1:9" x14ac:dyDescent="0.25">
      <c r="A1010">
        <v>22986.15393</v>
      </c>
      <c r="B1010" t="s">
        <v>26</v>
      </c>
      <c r="C1010" t="s">
        <v>30</v>
      </c>
      <c r="D1010" t="s">
        <v>31</v>
      </c>
      <c r="E1010">
        <v>84831</v>
      </c>
      <c r="F1010" t="s">
        <v>32</v>
      </c>
      <c r="G1010" t="s">
        <v>45</v>
      </c>
      <c r="H1010">
        <v>1336.9317160000001</v>
      </c>
      <c r="I1010">
        <f t="shared" si="18"/>
        <v>0</v>
      </c>
    </row>
    <row r="1011" spans="1:9" x14ac:dyDescent="0.25">
      <c r="A1011">
        <v>13107.925939999999</v>
      </c>
      <c r="B1011" t="s">
        <v>26</v>
      </c>
      <c r="C1011" t="s">
        <v>30</v>
      </c>
      <c r="D1011" t="s">
        <v>57</v>
      </c>
      <c r="E1011">
        <v>49088</v>
      </c>
      <c r="F1011" t="s">
        <v>32</v>
      </c>
      <c r="G1011" t="s">
        <v>79</v>
      </c>
      <c r="H1011">
        <v>547.20000000000005</v>
      </c>
      <c r="I1011">
        <f t="shared" si="18"/>
        <v>0</v>
      </c>
    </row>
    <row r="1012" spans="1:9" x14ac:dyDescent="0.25">
      <c r="A1012">
        <v>7462.9262630000003</v>
      </c>
      <c r="B1012" t="s">
        <v>66</v>
      </c>
      <c r="C1012" t="s">
        <v>30</v>
      </c>
      <c r="D1012" t="s">
        <v>31</v>
      </c>
      <c r="E1012">
        <v>70263</v>
      </c>
      <c r="F1012" t="s">
        <v>62</v>
      </c>
      <c r="G1012" t="s">
        <v>33</v>
      </c>
      <c r="H1012">
        <v>7.3459459999999996</v>
      </c>
      <c r="I1012">
        <f t="shared" si="18"/>
        <v>1</v>
      </c>
    </row>
    <row r="1013" spans="1:9" x14ac:dyDescent="0.25">
      <c r="A1013">
        <v>11463.990970000001</v>
      </c>
      <c r="B1013" t="s">
        <v>26</v>
      </c>
      <c r="C1013" t="s">
        <v>30</v>
      </c>
      <c r="D1013" t="s">
        <v>31</v>
      </c>
      <c r="E1013">
        <v>45354</v>
      </c>
      <c r="F1013" t="s">
        <v>62</v>
      </c>
      <c r="G1013" t="s">
        <v>33</v>
      </c>
      <c r="H1013">
        <v>540.14156600000001</v>
      </c>
      <c r="I1013">
        <f t="shared" si="18"/>
        <v>0</v>
      </c>
    </row>
    <row r="1014" spans="1:9" x14ac:dyDescent="0.25">
      <c r="A1014">
        <v>7236.1324830000003</v>
      </c>
      <c r="B1014" t="s">
        <v>26</v>
      </c>
      <c r="C1014" t="s">
        <v>44</v>
      </c>
      <c r="D1014" t="s">
        <v>57</v>
      </c>
      <c r="E1014">
        <v>0</v>
      </c>
      <c r="F1014" t="s">
        <v>32</v>
      </c>
      <c r="G1014" t="s">
        <v>33</v>
      </c>
      <c r="H1014">
        <v>383.36375800000002</v>
      </c>
      <c r="I1014">
        <f t="shared" si="18"/>
        <v>0</v>
      </c>
    </row>
    <row r="1015" spans="1:9" x14ac:dyDescent="0.25">
      <c r="A1015">
        <v>6232.6879230000004</v>
      </c>
      <c r="B1015" t="s">
        <v>26</v>
      </c>
      <c r="C1015" t="s">
        <v>107</v>
      </c>
      <c r="D1015" t="s">
        <v>31</v>
      </c>
      <c r="E1015">
        <v>28334</v>
      </c>
      <c r="F1015" t="s">
        <v>32</v>
      </c>
      <c r="G1015" t="s">
        <v>45</v>
      </c>
      <c r="H1015">
        <v>537.76515099999995</v>
      </c>
      <c r="I1015">
        <f t="shared" si="18"/>
        <v>0</v>
      </c>
    </row>
    <row r="1016" spans="1:9" x14ac:dyDescent="0.25">
      <c r="A1016">
        <v>28393.32994</v>
      </c>
      <c r="B1016" t="s">
        <v>26</v>
      </c>
      <c r="C1016" t="s">
        <v>30</v>
      </c>
      <c r="D1016" t="s">
        <v>31</v>
      </c>
      <c r="E1016">
        <v>38772</v>
      </c>
      <c r="F1016" t="s">
        <v>75</v>
      </c>
      <c r="G1016" t="s">
        <v>33</v>
      </c>
      <c r="H1016">
        <v>321.87347399999999</v>
      </c>
      <c r="I1016">
        <f t="shared" si="18"/>
        <v>0</v>
      </c>
    </row>
    <row r="1017" spans="1:9" x14ac:dyDescent="0.25">
      <c r="A1017">
        <v>3746.7516249999999</v>
      </c>
      <c r="B1017" t="s">
        <v>66</v>
      </c>
      <c r="C1017" t="s">
        <v>30</v>
      </c>
      <c r="D1017" t="s">
        <v>31</v>
      </c>
      <c r="E1017">
        <v>41479</v>
      </c>
      <c r="F1017" t="s">
        <v>62</v>
      </c>
      <c r="G1017" t="s">
        <v>33</v>
      </c>
      <c r="H1017">
        <v>19.575683000000001</v>
      </c>
      <c r="I1017">
        <f t="shared" si="18"/>
        <v>1</v>
      </c>
    </row>
    <row r="1018" spans="1:9" x14ac:dyDescent="0.25">
      <c r="A1018">
        <v>21569.337309999999</v>
      </c>
      <c r="B1018" t="s">
        <v>26</v>
      </c>
      <c r="C1018" t="s">
        <v>160</v>
      </c>
      <c r="D1018" t="s">
        <v>57</v>
      </c>
      <c r="E1018">
        <v>23909</v>
      </c>
      <c r="F1018" t="s">
        <v>32</v>
      </c>
      <c r="G1018" t="s">
        <v>45</v>
      </c>
      <c r="H1018">
        <v>571.20000000000005</v>
      </c>
      <c r="I1018">
        <f t="shared" si="18"/>
        <v>0</v>
      </c>
    </row>
    <row r="1019" spans="1:9" x14ac:dyDescent="0.25">
      <c r="A1019">
        <v>5012.0837439999996</v>
      </c>
      <c r="B1019" t="s">
        <v>26</v>
      </c>
      <c r="C1019" t="s">
        <v>30</v>
      </c>
      <c r="D1019" t="s">
        <v>57</v>
      </c>
      <c r="E1019">
        <v>48328</v>
      </c>
      <c r="F1019" t="s">
        <v>62</v>
      </c>
      <c r="G1019" t="s">
        <v>33</v>
      </c>
      <c r="H1019">
        <v>108.138715</v>
      </c>
      <c r="I1019">
        <f t="shared" si="18"/>
        <v>0</v>
      </c>
    </row>
    <row r="1020" spans="1:9" x14ac:dyDescent="0.25">
      <c r="A1020">
        <v>3371.8584329999999</v>
      </c>
      <c r="B1020" t="s">
        <v>26</v>
      </c>
      <c r="C1020" t="s">
        <v>30</v>
      </c>
      <c r="D1020" t="s">
        <v>57</v>
      </c>
      <c r="E1020">
        <v>86689</v>
      </c>
      <c r="F1020" t="s">
        <v>32</v>
      </c>
      <c r="G1020" t="s">
        <v>45</v>
      </c>
      <c r="H1020">
        <v>408</v>
      </c>
      <c r="I1020">
        <f t="shared" si="18"/>
        <v>0</v>
      </c>
    </row>
    <row r="1021" spans="1:9" x14ac:dyDescent="0.25">
      <c r="A1021">
        <v>3864.7767950000002</v>
      </c>
      <c r="B1021" t="s">
        <v>26</v>
      </c>
      <c r="C1021" t="s">
        <v>30</v>
      </c>
      <c r="D1021" t="s">
        <v>57</v>
      </c>
      <c r="E1021">
        <v>24204</v>
      </c>
      <c r="F1021" t="s">
        <v>32</v>
      </c>
      <c r="G1021" t="s">
        <v>33</v>
      </c>
      <c r="H1021">
        <v>707.30341599999997</v>
      </c>
      <c r="I1021">
        <f t="shared" si="18"/>
        <v>0</v>
      </c>
    </row>
    <row r="1022" spans="1:9" x14ac:dyDescent="0.25">
      <c r="A1022">
        <v>4145.7118620000001</v>
      </c>
      <c r="B1022" t="s">
        <v>26</v>
      </c>
      <c r="C1022" t="s">
        <v>107</v>
      </c>
      <c r="D1022" t="s">
        <v>57</v>
      </c>
      <c r="E1022">
        <v>25943</v>
      </c>
      <c r="F1022" t="s">
        <v>32</v>
      </c>
      <c r="G1022" t="s">
        <v>33</v>
      </c>
      <c r="H1022">
        <v>1067.333126</v>
      </c>
      <c r="I1022">
        <f t="shared" si="18"/>
        <v>0</v>
      </c>
    </row>
    <row r="1023" spans="1:9" x14ac:dyDescent="0.25">
      <c r="A1023">
        <v>5156.0726510000004</v>
      </c>
      <c r="B1023" t="s">
        <v>26</v>
      </c>
      <c r="C1023" t="s">
        <v>44</v>
      </c>
      <c r="D1023" t="s">
        <v>57</v>
      </c>
      <c r="E1023">
        <v>0</v>
      </c>
      <c r="F1023" t="s">
        <v>32</v>
      </c>
      <c r="G1023" t="s">
        <v>45</v>
      </c>
      <c r="H1023">
        <v>807.94729199999995</v>
      </c>
      <c r="I1023">
        <f t="shared" si="18"/>
        <v>0</v>
      </c>
    </row>
    <row r="1024" spans="1:9" x14ac:dyDescent="0.25">
      <c r="A1024">
        <v>3667.3749699999998</v>
      </c>
      <c r="B1024" t="s">
        <v>26</v>
      </c>
      <c r="C1024" t="s">
        <v>30</v>
      </c>
      <c r="D1024" t="s">
        <v>57</v>
      </c>
      <c r="E1024">
        <v>62375</v>
      </c>
      <c r="F1024" t="s">
        <v>32</v>
      </c>
      <c r="G1024" t="s">
        <v>33</v>
      </c>
      <c r="H1024">
        <v>618.63095499999997</v>
      </c>
      <c r="I1024">
        <f t="shared" si="18"/>
        <v>0</v>
      </c>
    </row>
    <row r="1025" spans="1:9" x14ac:dyDescent="0.25">
      <c r="A1025">
        <v>7835.6835129999999</v>
      </c>
      <c r="B1025" t="s">
        <v>26</v>
      </c>
      <c r="C1025" t="s">
        <v>44</v>
      </c>
      <c r="D1025" t="s">
        <v>31</v>
      </c>
      <c r="E1025">
        <v>0</v>
      </c>
      <c r="F1025" t="s">
        <v>32</v>
      </c>
      <c r="G1025" t="s">
        <v>33</v>
      </c>
      <c r="H1025">
        <v>404.272806</v>
      </c>
      <c r="I1025">
        <f t="shared" si="18"/>
        <v>0</v>
      </c>
    </row>
    <row r="1026" spans="1:9" x14ac:dyDescent="0.25">
      <c r="A1026">
        <v>14567.268410000001</v>
      </c>
      <c r="B1026" t="s">
        <v>26</v>
      </c>
      <c r="C1026" t="s">
        <v>44</v>
      </c>
      <c r="D1026" t="s">
        <v>57</v>
      </c>
      <c r="E1026">
        <v>0</v>
      </c>
      <c r="F1026" t="s">
        <v>32</v>
      </c>
      <c r="G1026" t="s">
        <v>45</v>
      </c>
      <c r="H1026">
        <v>710.4</v>
      </c>
      <c r="I1026">
        <f t="shared" si="18"/>
        <v>0</v>
      </c>
    </row>
    <row r="1027" spans="1:9" x14ac:dyDescent="0.25">
      <c r="A1027">
        <v>10171.339029999999</v>
      </c>
      <c r="B1027" t="s">
        <v>26</v>
      </c>
      <c r="C1027" t="s">
        <v>30</v>
      </c>
      <c r="D1027" t="s">
        <v>57</v>
      </c>
      <c r="E1027">
        <v>70200</v>
      </c>
      <c r="F1027" t="s">
        <v>32</v>
      </c>
      <c r="G1027" t="s">
        <v>79</v>
      </c>
      <c r="H1027">
        <v>312</v>
      </c>
      <c r="I1027">
        <f t="shared" ref="I1027:I1090" si="19">IF(B1027="No",0,1)</f>
        <v>0</v>
      </c>
    </row>
    <row r="1028" spans="1:9" x14ac:dyDescent="0.25">
      <c r="A1028">
        <v>4135.7752060000003</v>
      </c>
      <c r="B1028" t="s">
        <v>26</v>
      </c>
      <c r="C1028" t="s">
        <v>44</v>
      </c>
      <c r="D1028" t="s">
        <v>31</v>
      </c>
      <c r="E1028">
        <v>0</v>
      </c>
      <c r="F1028" t="s">
        <v>32</v>
      </c>
      <c r="G1028" t="s">
        <v>33</v>
      </c>
      <c r="H1028">
        <v>707.97761400000002</v>
      </c>
      <c r="I1028">
        <f t="shared" si="19"/>
        <v>0</v>
      </c>
    </row>
    <row r="1029" spans="1:9" x14ac:dyDescent="0.25">
      <c r="A1029">
        <v>5511.491102</v>
      </c>
      <c r="B1029" t="s">
        <v>26</v>
      </c>
      <c r="C1029" t="s">
        <v>30</v>
      </c>
      <c r="D1029" t="s">
        <v>31</v>
      </c>
      <c r="E1029">
        <v>79027</v>
      </c>
      <c r="F1029" t="s">
        <v>32</v>
      </c>
      <c r="G1029" t="s">
        <v>45</v>
      </c>
      <c r="H1029">
        <v>336</v>
      </c>
      <c r="I1029">
        <f t="shared" si="19"/>
        <v>0</v>
      </c>
    </row>
    <row r="1030" spans="1:9" x14ac:dyDescent="0.25">
      <c r="A1030">
        <v>2429.2805269999999</v>
      </c>
      <c r="B1030" t="s">
        <v>26</v>
      </c>
      <c r="C1030" t="s">
        <v>78</v>
      </c>
      <c r="D1030" t="s">
        <v>31</v>
      </c>
      <c r="E1030">
        <v>26736</v>
      </c>
      <c r="F1030" t="s">
        <v>32</v>
      </c>
      <c r="G1030" t="s">
        <v>33</v>
      </c>
      <c r="H1030">
        <v>367.92773</v>
      </c>
      <c r="I1030">
        <f t="shared" si="19"/>
        <v>0</v>
      </c>
    </row>
    <row r="1031" spans="1:9" x14ac:dyDescent="0.25">
      <c r="A1031">
        <v>5414.6173399999998</v>
      </c>
      <c r="B1031" t="s">
        <v>26</v>
      </c>
      <c r="C1031" t="s">
        <v>30</v>
      </c>
      <c r="D1031" t="s">
        <v>31</v>
      </c>
      <c r="E1031">
        <v>26893</v>
      </c>
      <c r="F1031" t="s">
        <v>62</v>
      </c>
      <c r="G1031" t="s">
        <v>33</v>
      </c>
      <c r="H1031">
        <v>68.226000999999997</v>
      </c>
      <c r="I1031">
        <f t="shared" si="19"/>
        <v>0</v>
      </c>
    </row>
    <row r="1032" spans="1:9" x14ac:dyDescent="0.25">
      <c r="A1032">
        <v>7421.5935410000002</v>
      </c>
      <c r="B1032" t="s">
        <v>26</v>
      </c>
      <c r="C1032" t="s">
        <v>30</v>
      </c>
      <c r="D1032" t="s">
        <v>31</v>
      </c>
      <c r="E1032">
        <v>47406</v>
      </c>
      <c r="F1032" t="s">
        <v>75</v>
      </c>
      <c r="G1032" t="s">
        <v>33</v>
      </c>
      <c r="H1032">
        <v>287.14980700000001</v>
      </c>
      <c r="I1032">
        <f t="shared" si="19"/>
        <v>0</v>
      </c>
    </row>
    <row r="1033" spans="1:9" x14ac:dyDescent="0.25">
      <c r="A1033">
        <v>4458.1133689999997</v>
      </c>
      <c r="B1033" t="s">
        <v>66</v>
      </c>
      <c r="C1033" t="s">
        <v>160</v>
      </c>
      <c r="D1033" t="s">
        <v>57</v>
      </c>
      <c r="E1033">
        <v>17622</v>
      </c>
      <c r="F1033" t="s">
        <v>32</v>
      </c>
      <c r="G1033" t="s">
        <v>79</v>
      </c>
      <c r="H1033">
        <v>312</v>
      </c>
      <c r="I1033">
        <f t="shared" si="19"/>
        <v>1</v>
      </c>
    </row>
    <row r="1034" spans="1:9" x14ac:dyDescent="0.25">
      <c r="A1034">
        <v>14476.124889999999</v>
      </c>
      <c r="B1034" t="s">
        <v>26</v>
      </c>
      <c r="C1034" t="s">
        <v>107</v>
      </c>
      <c r="D1034" t="s">
        <v>31</v>
      </c>
      <c r="E1034">
        <v>27572</v>
      </c>
      <c r="F1034" t="s">
        <v>32</v>
      </c>
      <c r="G1034" t="s">
        <v>33</v>
      </c>
      <c r="H1034">
        <v>595.20000000000005</v>
      </c>
      <c r="I1034">
        <f t="shared" si="19"/>
        <v>0</v>
      </c>
    </row>
    <row r="1035" spans="1:9" x14ac:dyDescent="0.25">
      <c r="A1035">
        <v>4936.8883589999996</v>
      </c>
      <c r="B1035" t="s">
        <v>26</v>
      </c>
      <c r="C1035" t="s">
        <v>44</v>
      </c>
      <c r="D1035" t="s">
        <v>31</v>
      </c>
      <c r="E1035">
        <v>0</v>
      </c>
      <c r="F1035" t="s">
        <v>32</v>
      </c>
      <c r="G1035" t="s">
        <v>45</v>
      </c>
      <c r="H1035">
        <v>391.63662799999997</v>
      </c>
      <c r="I1035">
        <f t="shared" si="19"/>
        <v>0</v>
      </c>
    </row>
    <row r="1036" spans="1:9" x14ac:dyDescent="0.25">
      <c r="A1036">
        <v>4525.2765239999999</v>
      </c>
      <c r="B1036" t="s">
        <v>26</v>
      </c>
      <c r="C1036" t="s">
        <v>30</v>
      </c>
      <c r="D1036" t="s">
        <v>31</v>
      </c>
      <c r="E1036">
        <v>32802</v>
      </c>
      <c r="F1036" t="s">
        <v>32</v>
      </c>
      <c r="G1036" t="s">
        <v>33</v>
      </c>
      <c r="H1036">
        <v>547.20000000000005</v>
      </c>
      <c r="I1036">
        <f t="shared" si="19"/>
        <v>0</v>
      </c>
    </row>
    <row r="1037" spans="1:9" x14ac:dyDescent="0.25">
      <c r="A1037">
        <v>6701.7700880000002</v>
      </c>
      <c r="B1037" t="s">
        <v>26</v>
      </c>
      <c r="C1037" t="s">
        <v>78</v>
      </c>
      <c r="D1037" t="s">
        <v>57</v>
      </c>
      <c r="E1037">
        <v>18400</v>
      </c>
      <c r="F1037" t="s">
        <v>32</v>
      </c>
      <c r="G1037" t="s">
        <v>33</v>
      </c>
      <c r="H1037">
        <v>640.79999999999995</v>
      </c>
      <c r="I1037">
        <f t="shared" si="19"/>
        <v>0</v>
      </c>
    </row>
    <row r="1038" spans="1:9" x14ac:dyDescent="0.25">
      <c r="A1038">
        <v>14134.347400000001</v>
      </c>
      <c r="B1038" t="s">
        <v>26</v>
      </c>
      <c r="C1038" t="s">
        <v>30</v>
      </c>
      <c r="D1038" t="s">
        <v>31</v>
      </c>
      <c r="E1038">
        <v>90844</v>
      </c>
      <c r="F1038" t="s">
        <v>62</v>
      </c>
      <c r="G1038" t="s">
        <v>79</v>
      </c>
      <c r="H1038">
        <v>232.67441700000001</v>
      </c>
      <c r="I1038">
        <f t="shared" si="19"/>
        <v>0</v>
      </c>
    </row>
    <row r="1039" spans="1:9" x14ac:dyDescent="0.25">
      <c r="A1039">
        <v>24723.183110000002</v>
      </c>
      <c r="B1039" t="s">
        <v>26</v>
      </c>
      <c r="C1039" t="s">
        <v>30</v>
      </c>
      <c r="D1039" t="s">
        <v>31</v>
      </c>
      <c r="E1039">
        <v>44685</v>
      </c>
      <c r="F1039" t="s">
        <v>32</v>
      </c>
      <c r="G1039" t="s">
        <v>33</v>
      </c>
      <c r="H1039">
        <v>331.2</v>
      </c>
      <c r="I1039">
        <f t="shared" si="19"/>
        <v>0</v>
      </c>
    </row>
    <row r="1040" spans="1:9" x14ac:dyDescent="0.25">
      <c r="A1040">
        <v>2838.0677839999998</v>
      </c>
      <c r="B1040" t="s">
        <v>26</v>
      </c>
      <c r="C1040" t="s">
        <v>44</v>
      </c>
      <c r="D1040" t="s">
        <v>31</v>
      </c>
      <c r="E1040">
        <v>0</v>
      </c>
      <c r="F1040" t="s">
        <v>75</v>
      </c>
      <c r="G1040" t="s">
        <v>79</v>
      </c>
      <c r="H1040">
        <v>336.50961000000001</v>
      </c>
      <c r="I1040">
        <f t="shared" si="19"/>
        <v>0</v>
      </c>
    </row>
    <row r="1041" spans="1:9" x14ac:dyDescent="0.25">
      <c r="A1041">
        <v>3848.4836479999999</v>
      </c>
      <c r="B1041" t="s">
        <v>26</v>
      </c>
      <c r="C1041" t="s">
        <v>30</v>
      </c>
      <c r="D1041" t="s">
        <v>31</v>
      </c>
      <c r="E1041">
        <v>42589</v>
      </c>
      <c r="F1041" t="s">
        <v>32</v>
      </c>
      <c r="G1041" t="s">
        <v>79</v>
      </c>
      <c r="H1041">
        <v>470.4</v>
      </c>
      <c r="I1041">
        <f t="shared" si="19"/>
        <v>0</v>
      </c>
    </row>
    <row r="1042" spans="1:9" x14ac:dyDescent="0.25">
      <c r="A1042">
        <v>19504.473900000001</v>
      </c>
      <c r="B1042" t="s">
        <v>26</v>
      </c>
      <c r="C1042" t="s">
        <v>44</v>
      </c>
      <c r="D1042" t="s">
        <v>57</v>
      </c>
      <c r="E1042">
        <v>0</v>
      </c>
      <c r="F1042" t="s">
        <v>32</v>
      </c>
      <c r="G1042" t="s">
        <v>45</v>
      </c>
      <c r="H1042">
        <v>345.6</v>
      </c>
      <c r="I1042">
        <f t="shared" si="19"/>
        <v>0</v>
      </c>
    </row>
    <row r="1043" spans="1:9" x14ac:dyDescent="0.25">
      <c r="A1043">
        <v>26900.270130000001</v>
      </c>
      <c r="B1043" t="s">
        <v>26</v>
      </c>
      <c r="C1043" t="s">
        <v>30</v>
      </c>
      <c r="D1043" t="s">
        <v>31</v>
      </c>
      <c r="E1043">
        <v>63009</v>
      </c>
      <c r="F1043" t="s">
        <v>75</v>
      </c>
      <c r="G1043" t="s">
        <v>33</v>
      </c>
      <c r="H1043">
        <v>485.28681499999999</v>
      </c>
      <c r="I1043">
        <f t="shared" si="19"/>
        <v>0</v>
      </c>
    </row>
    <row r="1044" spans="1:9" x14ac:dyDescent="0.25">
      <c r="A1044">
        <v>4361.3729409999996</v>
      </c>
      <c r="B1044" t="s">
        <v>26</v>
      </c>
      <c r="C1044" t="s">
        <v>30</v>
      </c>
      <c r="D1044" t="s">
        <v>31</v>
      </c>
      <c r="E1044">
        <v>79583</v>
      </c>
      <c r="F1044" t="s">
        <v>32</v>
      </c>
      <c r="G1044" t="s">
        <v>33</v>
      </c>
      <c r="H1044">
        <v>523.20000000000005</v>
      </c>
      <c r="I1044">
        <f t="shared" si="19"/>
        <v>0</v>
      </c>
    </row>
    <row r="1045" spans="1:9" x14ac:dyDescent="0.25">
      <c r="A1045">
        <v>2529.0775079999999</v>
      </c>
      <c r="B1045" t="s">
        <v>26</v>
      </c>
      <c r="C1045" t="s">
        <v>30</v>
      </c>
      <c r="D1045" t="s">
        <v>31</v>
      </c>
      <c r="E1045">
        <v>89129</v>
      </c>
      <c r="F1045" t="s">
        <v>32</v>
      </c>
      <c r="G1045" t="s">
        <v>45</v>
      </c>
      <c r="H1045">
        <v>328.87086799999997</v>
      </c>
      <c r="I1045">
        <f t="shared" si="19"/>
        <v>0</v>
      </c>
    </row>
    <row r="1046" spans="1:9" x14ac:dyDescent="0.25">
      <c r="A1046">
        <v>2504.4447519999999</v>
      </c>
      <c r="B1046" t="s">
        <v>26</v>
      </c>
      <c r="C1046" t="s">
        <v>44</v>
      </c>
      <c r="D1046" t="s">
        <v>57</v>
      </c>
      <c r="E1046">
        <v>0</v>
      </c>
      <c r="F1046" t="s">
        <v>32</v>
      </c>
      <c r="G1046" t="s">
        <v>45</v>
      </c>
      <c r="H1046">
        <v>496.8</v>
      </c>
      <c r="I1046">
        <f t="shared" si="19"/>
        <v>0</v>
      </c>
    </row>
    <row r="1047" spans="1:9" x14ac:dyDescent="0.25">
      <c r="A1047">
        <v>8649.700578</v>
      </c>
      <c r="B1047" t="s">
        <v>26</v>
      </c>
      <c r="C1047" t="s">
        <v>30</v>
      </c>
      <c r="D1047" t="s">
        <v>31</v>
      </c>
      <c r="E1047">
        <v>94389</v>
      </c>
      <c r="F1047" t="s">
        <v>62</v>
      </c>
      <c r="G1047" t="s">
        <v>33</v>
      </c>
      <c r="H1047">
        <v>85.063708000000005</v>
      </c>
      <c r="I1047">
        <f t="shared" si="19"/>
        <v>0</v>
      </c>
    </row>
    <row r="1048" spans="1:9" x14ac:dyDescent="0.25">
      <c r="A1048">
        <v>13668.35528</v>
      </c>
      <c r="B1048" t="s">
        <v>26</v>
      </c>
      <c r="C1048" t="s">
        <v>44</v>
      </c>
      <c r="D1048" t="s">
        <v>31</v>
      </c>
      <c r="E1048">
        <v>0</v>
      </c>
      <c r="F1048" t="s">
        <v>32</v>
      </c>
      <c r="G1048" t="s">
        <v>45</v>
      </c>
      <c r="H1048">
        <v>1418.4</v>
      </c>
      <c r="I1048">
        <f t="shared" si="19"/>
        <v>0</v>
      </c>
    </row>
    <row r="1049" spans="1:9" x14ac:dyDescent="0.25">
      <c r="A1049">
        <v>20635.084599999998</v>
      </c>
      <c r="B1049" t="s">
        <v>26</v>
      </c>
      <c r="C1049" t="s">
        <v>30</v>
      </c>
      <c r="D1049" t="s">
        <v>31</v>
      </c>
      <c r="E1049">
        <v>84106</v>
      </c>
      <c r="F1049" t="s">
        <v>32</v>
      </c>
      <c r="G1049" t="s">
        <v>45</v>
      </c>
      <c r="H1049">
        <v>334.40871700000002</v>
      </c>
      <c r="I1049">
        <f t="shared" si="19"/>
        <v>0</v>
      </c>
    </row>
    <row r="1050" spans="1:9" x14ac:dyDescent="0.25">
      <c r="A1050">
        <v>2517.5335810000001</v>
      </c>
      <c r="B1050" t="s">
        <v>26</v>
      </c>
      <c r="C1050" t="s">
        <v>44</v>
      </c>
      <c r="D1050" t="s">
        <v>31</v>
      </c>
      <c r="E1050">
        <v>0</v>
      </c>
      <c r="F1050" t="s">
        <v>62</v>
      </c>
      <c r="G1050" t="s">
        <v>33</v>
      </c>
      <c r="H1050">
        <v>42.096415</v>
      </c>
      <c r="I1050">
        <f t="shared" si="19"/>
        <v>0</v>
      </c>
    </row>
    <row r="1051" spans="1:9" x14ac:dyDescent="0.25">
      <c r="A1051">
        <v>5326.6776540000001</v>
      </c>
      <c r="B1051" t="s">
        <v>26</v>
      </c>
      <c r="C1051" t="s">
        <v>30</v>
      </c>
      <c r="D1051" t="s">
        <v>31</v>
      </c>
      <c r="E1051">
        <v>76717</v>
      </c>
      <c r="F1051" t="s">
        <v>75</v>
      </c>
      <c r="G1051" t="s">
        <v>33</v>
      </c>
      <c r="H1051">
        <v>300.52857899999998</v>
      </c>
      <c r="I1051">
        <f t="shared" si="19"/>
        <v>0</v>
      </c>
    </row>
    <row r="1052" spans="1:9" x14ac:dyDescent="0.25">
      <c r="A1052">
        <v>2600.2721310000002</v>
      </c>
      <c r="B1052" t="s">
        <v>26</v>
      </c>
      <c r="C1052" t="s">
        <v>30</v>
      </c>
      <c r="D1052" t="s">
        <v>57</v>
      </c>
      <c r="E1052">
        <v>51978</v>
      </c>
      <c r="F1052" t="s">
        <v>62</v>
      </c>
      <c r="G1052" t="s">
        <v>33</v>
      </c>
      <c r="H1052">
        <v>144.782152</v>
      </c>
      <c r="I1052">
        <f t="shared" si="19"/>
        <v>0</v>
      </c>
    </row>
    <row r="1053" spans="1:9" x14ac:dyDescent="0.25">
      <c r="A1053">
        <v>8534.7927540000001</v>
      </c>
      <c r="B1053" t="s">
        <v>26</v>
      </c>
      <c r="C1053" t="s">
        <v>30</v>
      </c>
      <c r="D1053" t="s">
        <v>31</v>
      </c>
      <c r="E1053">
        <v>47325</v>
      </c>
      <c r="F1053" t="s">
        <v>62</v>
      </c>
      <c r="G1053" t="s">
        <v>33</v>
      </c>
      <c r="H1053">
        <v>64.598215999999994</v>
      </c>
      <c r="I1053">
        <f t="shared" si="19"/>
        <v>0</v>
      </c>
    </row>
    <row r="1054" spans="1:9" x14ac:dyDescent="0.25">
      <c r="A1054">
        <v>8828.8349569999991</v>
      </c>
      <c r="B1054" t="s">
        <v>26</v>
      </c>
      <c r="C1054" t="s">
        <v>30</v>
      </c>
      <c r="D1054" t="s">
        <v>57</v>
      </c>
      <c r="E1054">
        <v>86721</v>
      </c>
      <c r="F1054" t="s">
        <v>32</v>
      </c>
      <c r="G1054" t="s">
        <v>79</v>
      </c>
      <c r="H1054">
        <v>532.79999999999995</v>
      </c>
      <c r="I1054">
        <f t="shared" si="19"/>
        <v>0</v>
      </c>
    </row>
    <row r="1055" spans="1:9" x14ac:dyDescent="0.25">
      <c r="A1055">
        <v>2248.4496330000002</v>
      </c>
      <c r="B1055" t="s">
        <v>66</v>
      </c>
      <c r="C1055" t="s">
        <v>160</v>
      </c>
      <c r="D1055" t="s">
        <v>31</v>
      </c>
      <c r="E1055">
        <v>24910</v>
      </c>
      <c r="F1055" t="s">
        <v>32</v>
      </c>
      <c r="G1055" t="s">
        <v>45</v>
      </c>
      <c r="H1055">
        <v>347.857619</v>
      </c>
      <c r="I1055">
        <f t="shared" si="19"/>
        <v>1</v>
      </c>
    </row>
    <row r="1056" spans="1:9" x14ac:dyDescent="0.25">
      <c r="A1056">
        <v>8861.1495360000008</v>
      </c>
      <c r="B1056" t="s">
        <v>26</v>
      </c>
      <c r="C1056" t="s">
        <v>30</v>
      </c>
      <c r="D1056" t="s">
        <v>31</v>
      </c>
      <c r="E1056">
        <v>90125</v>
      </c>
      <c r="F1056" t="s">
        <v>62</v>
      </c>
      <c r="G1056" t="s">
        <v>33</v>
      </c>
      <c r="H1056">
        <v>128.64594600000001</v>
      </c>
      <c r="I1056">
        <f t="shared" si="19"/>
        <v>0</v>
      </c>
    </row>
    <row r="1057" spans="1:9" x14ac:dyDescent="0.25">
      <c r="A1057">
        <v>4556.5929930000002</v>
      </c>
      <c r="B1057" t="s">
        <v>26</v>
      </c>
      <c r="C1057" t="s">
        <v>44</v>
      </c>
      <c r="D1057" t="s">
        <v>57</v>
      </c>
      <c r="E1057">
        <v>0</v>
      </c>
      <c r="F1057" t="s">
        <v>32</v>
      </c>
      <c r="G1057" t="s">
        <v>45</v>
      </c>
      <c r="H1057">
        <v>525.6</v>
      </c>
      <c r="I1057">
        <f t="shared" si="19"/>
        <v>0</v>
      </c>
    </row>
    <row r="1058" spans="1:9" x14ac:dyDescent="0.25">
      <c r="A1058">
        <v>2530.7051369999999</v>
      </c>
      <c r="B1058" t="s">
        <v>66</v>
      </c>
      <c r="C1058" t="s">
        <v>30</v>
      </c>
      <c r="D1058" t="s">
        <v>31</v>
      </c>
      <c r="E1058">
        <v>89451</v>
      </c>
      <c r="F1058" t="s">
        <v>62</v>
      </c>
      <c r="G1058" t="s">
        <v>45</v>
      </c>
      <c r="H1058">
        <v>61.769564000000003</v>
      </c>
      <c r="I1058">
        <f t="shared" si="19"/>
        <v>1</v>
      </c>
    </row>
    <row r="1059" spans="1:9" x14ac:dyDescent="0.25">
      <c r="A1059">
        <v>5251.9839959999999</v>
      </c>
      <c r="B1059" t="s">
        <v>26</v>
      </c>
      <c r="C1059" t="s">
        <v>30</v>
      </c>
      <c r="D1059" t="s">
        <v>57</v>
      </c>
      <c r="E1059">
        <v>59537</v>
      </c>
      <c r="F1059" t="s">
        <v>32</v>
      </c>
      <c r="G1059" t="s">
        <v>33</v>
      </c>
      <c r="H1059">
        <v>316.8</v>
      </c>
      <c r="I1059">
        <f t="shared" si="19"/>
        <v>0</v>
      </c>
    </row>
    <row r="1060" spans="1:9" x14ac:dyDescent="0.25">
      <c r="A1060">
        <v>6743.1192650000003</v>
      </c>
      <c r="B1060" t="s">
        <v>26</v>
      </c>
      <c r="C1060" t="s">
        <v>44</v>
      </c>
      <c r="D1060" t="s">
        <v>57</v>
      </c>
      <c r="E1060">
        <v>0</v>
      </c>
      <c r="F1060" t="s">
        <v>32</v>
      </c>
      <c r="G1060" t="s">
        <v>45</v>
      </c>
      <c r="H1060">
        <v>955.2</v>
      </c>
      <c r="I1060">
        <f t="shared" si="19"/>
        <v>0</v>
      </c>
    </row>
    <row r="1061" spans="1:9" x14ac:dyDescent="0.25">
      <c r="A1061">
        <v>14014.721289999999</v>
      </c>
      <c r="B1061" t="s">
        <v>26</v>
      </c>
      <c r="C1061" t="s">
        <v>30</v>
      </c>
      <c r="D1061" t="s">
        <v>57</v>
      </c>
      <c r="E1061">
        <v>54193</v>
      </c>
      <c r="F1061" t="s">
        <v>32</v>
      </c>
      <c r="G1061" t="s">
        <v>33</v>
      </c>
      <c r="H1061">
        <v>720.75294499999995</v>
      </c>
      <c r="I1061">
        <f t="shared" si="19"/>
        <v>0</v>
      </c>
    </row>
    <row r="1062" spans="1:9" x14ac:dyDescent="0.25">
      <c r="A1062">
        <v>9438.9156189999994</v>
      </c>
      <c r="B1062" t="s">
        <v>26</v>
      </c>
      <c r="C1062" t="s">
        <v>30</v>
      </c>
      <c r="D1062" t="s">
        <v>57</v>
      </c>
      <c r="E1062">
        <v>86946</v>
      </c>
      <c r="F1062" t="s">
        <v>75</v>
      </c>
      <c r="G1062" t="s">
        <v>33</v>
      </c>
      <c r="H1062">
        <v>340.65696300000002</v>
      </c>
      <c r="I1062">
        <f t="shared" si="19"/>
        <v>0</v>
      </c>
    </row>
    <row r="1063" spans="1:9" x14ac:dyDescent="0.25">
      <c r="A1063">
        <v>10506.771720000001</v>
      </c>
      <c r="B1063" t="s">
        <v>26</v>
      </c>
      <c r="C1063" t="s">
        <v>44</v>
      </c>
      <c r="D1063" t="s">
        <v>31</v>
      </c>
      <c r="E1063">
        <v>0</v>
      </c>
      <c r="F1063" t="s">
        <v>32</v>
      </c>
      <c r="G1063" t="s">
        <v>33</v>
      </c>
      <c r="H1063">
        <v>546.52489600000001</v>
      </c>
      <c r="I1063">
        <f t="shared" si="19"/>
        <v>0</v>
      </c>
    </row>
    <row r="1064" spans="1:9" x14ac:dyDescent="0.25">
      <c r="A1064">
        <v>4213.918619</v>
      </c>
      <c r="B1064" t="s">
        <v>26</v>
      </c>
      <c r="C1064" t="s">
        <v>107</v>
      </c>
      <c r="D1064" t="s">
        <v>31</v>
      </c>
      <c r="E1064">
        <v>12160</v>
      </c>
      <c r="F1064" t="s">
        <v>75</v>
      </c>
      <c r="G1064" t="s">
        <v>33</v>
      </c>
      <c r="H1064">
        <v>489.411833</v>
      </c>
      <c r="I1064">
        <f t="shared" si="19"/>
        <v>0</v>
      </c>
    </row>
    <row r="1065" spans="1:9" x14ac:dyDescent="0.25">
      <c r="A1065">
        <v>4773.6864249999999</v>
      </c>
      <c r="B1065" t="s">
        <v>26</v>
      </c>
      <c r="C1065" t="s">
        <v>30</v>
      </c>
      <c r="D1065" t="s">
        <v>57</v>
      </c>
      <c r="E1065">
        <v>33701</v>
      </c>
      <c r="F1065" t="s">
        <v>75</v>
      </c>
      <c r="G1065" t="s">
        <v>45</v>
      </c>
      <c r="H1065">
        <v>171.32585599999999</v>
      </c>
      <c r="I1065">
        <f t="shared" si="19"/>
        <v>0</v>
      </c>
    </row>
    <row r="1066" spans="1:9" x14ac:dyDescent="0.25">
      <c r="A1066">
        <v>4547.8925429999999</v>
      </c>
      <c r="B1066" t="s">
        <v>26</v>
      </c>
      <c r="C1066" t="s">
        <v>30</v>
      </c>
      <c r="D1066" t="s">
        <v>57</v>
      </c>
      <c r="E1066">
        <v>33531</v>
      </c>
      <c r="F1066" t="s">
        <v>32</v>
      </c>
      <c r="G1066" t="s">
        <v>33</v>
      </c>
      <c r="H1066">
        <v>801.57747800000004</v>
      </c>
      <c r="I1066">
        <f t="shared" si="19"/>
        <v>0</v>
      </c>
    </row>
    <row r="1067" spans="1:9" x14ac:dyDescent="0.25">
      <c r="A1067">
        <v>2842.266905</v>
      </c>
      <c r="B1067" t="s">
        <v>26</v>
      </c>
      <c r="C1067" t="s">
        <v>30</v>
      </c>
      <c r="D1067" t="s">
        <v>57</v>
      </c>
      <c r="E1067">
        <v>69417</v>
      </c>
      <c r="F1067" t="s">
        <v>62</v>
      </c>
      <c r="G1067" t="s">
        <v>79</v>
      </c>
      <c r="H1067">
        <v>30.874869</v>
      </c>
      <c r="I1067">
        <f t="shared" si="19"/>
        <v>0</v>
      </c>
    </row>
    <row r="1068" spans="1:9" x14ac:dyDescent="0.25">
      <c r="A1068">
        <v>3059.5503210000002</v>
      </c>
      <c r="B1068" t="s">
        <v>26</v>
      </c>
      <c r="C1068" t="s">
        <v>30</v>
      </c>
      <c r="D1068" t="s">
        <v>57</v>
      </c>
      <c r="E1068">
        <v>38644</v>
      </c>
      <c r="F1068" t="s">
        <v>75</v>
      </c>
      <c r="G1068" t="s">
        <v>33</v>
      </c>
      <c r="H1068">
        <v>361.455219</v>
      </c>
      <c r="I1068">
        <f t="shared" si="19"/>
        <v>0</v>
      </c>
    </row>
    <row r="1069" spans="1:9" x14ac:dyDescent="0.25">
      <c r="A1069">
        <v>20314.997599999999</v>
      </c>
      <c r="B1069" t="s">
        <v>26</v>
      </c>
      <c r="C1069" t="s">
        <v>30</v>
      </c>
      <c r="D1069" t="s">
        <v>31</v>
      </c>
      <c r="E1069">
        <v>63209</v>
      </c>
      <c r="F1069" t="s">
        <v>62</v>
      </c>
      <c r="G1069" t="s">
        <v>33</v>
      </c>
      <c r="H1069">
        <v>207.320041</v>
      </c>
      <c r="I1069">
        <f t="shared" si="19"/>
        <v>0</v>
      </c>
    </row>
    <row r="1070" spans="1:9" x14ac:dyDescent="0.25">
      <c r="A1070">
        <v>3239.124699</v>
      </c>
      <c r="B1070" t="s">
        <v>26</v>
      </c>
      <c r="C1070" t="s">
        <v>107</v>
      </c>
      <c r="D1070" t="s">
        <v>31</v>
      </c>
      <c r="E1070">
        <v>16061</v>
      </c>
      <c r="F1070" t="s">
        <v>32</v>
      </c>
      <c r="G1070" t="s">
        <v>45</v>
      </c>
      <c r="H1070">
        <v>633.6</v>
      </c>
      <c r="I1070">
        <f t="shared" si="19"/>
        <v>0</v>
      </c>
    </row>
    <row r="1071" spans="1:9" x14ac:dyDescent="0.25">
      <c r="A1071">
        <v>4626.801093</v>
      </c>
      <c r="B1071" t="s">
        <v>66</v>
      </c>
      <c r="C1071" t="s">
        <v>30</v>
      </c>
      <c r="D1071" t="s">
        <v>31</v>
      </c>
      <c r="E1071">
        <v>79487</v>
      </c>
      <c r="F1071" t="s">
        <v>32</v>
      </c>
      <c r="G1071" t="s">
        <v>79</v>
      </c>
      <c r="H1071">
        <v>547.20000000000005</v>
      </c>
      <c r="I1071">
        <f t="shared" si="19"/>
        <v>1</v>
      </c>
    </row>
    <row r="1072" spans="1:9" x14ac:dyDescent="0.25">
      <c r="A1072">
        <v>8997.0402439999998</v>
      </c>
      <c r="B1072" t="s">
        <v>26</v>
      </c>
      <c r="C1072" t="s">
        <v>30</v>
      </c>
      <c r="D1072" t="s">
        <v>31</v>
      </c>
      <c r="E1072">
        <v>54230</v>
      </c>
      <c r="F1072" t="s">
        <v>32</v>
      </c>
      <c r="G1072" t="s">
        <v>33</v>
      </c>
      <c r="H1072">
        <v>537.6</v>
      </c>
      <c r="I1072">
        <f t="shared" si="19"/>
        <v>0</v>
      </c>
    </row>
    <row r="1073" spans="1:9" x14ac:dyDescent="0.25">
      <c r="A1073">
        <v>25807.062999999998</v>
      </c>
      <c r="B1073" t="s">
        <v>66</v>
      </c>
      <c r="C1073" t="s">
        <v>30</v>
      </c>
      <c r="D1073" t="s">
        <v>31</v>
      </c>
      <c r="E1073">
        <v>71210</v>
      </c>
      <c r="F1073" t="s">
        <v>32</v>
      </c>
      <c r="G1073" t="s">
        <v>33</v>
      </c>
      <c r="H1073">
        <v>1027.2</v>
      </c>
      <c r="I1073">
        <f t="shared" si="19"/>
        <v>1</v>
      </c>
    </row>
    <row r="1074" spans="1:9" x14ac:dyDescent="0.25">
      <c r="A1074">
        <v>3808.122147</v>
      </c>
      <c r="B1074" t="s">
        <v>66</v>
      </c>
      <c r="C1074" t="s">
        <v>30</v>
      </c>
      <c r="D1074" t="s">
        <v>31</v>
      </c>
      <c r="E1074">
        <v>94903</v>
      </c>
      <c r="F1074" t="s">
        <v>32</v>
      </c>
      <c r="G1074" t="s">
        <v>33</v>
      </c>
      <c r="H1074">
        <v>451.2</v>
      </c>
      <c r="I1074">
        <f t="shared" si="19"/>
        <v>1</v>
      </c>
    </row>
    <row r="1075" spans="1:9" x14ac:dyDescent="0.25">
      <c r="A1075">
        <v>7614.1379809999999</v>
      </c>
      <c r="B1075" t="s">
        <v>26</v>
      </c>
      <c r="C1075" t="s">
        <v>30</v>
      </c>
      <c r="D1075" t="s">
        <v>57</v>
      </c>
      <c r="E1075">
        <v>27293</v>
      </c>
      <c r="F1075" t="s">
        <v>32</v>
      </c>
      <c r="G1075" t="s">
        <v>33</v>
      </c>
      <c r="H1075">
        <v>469.03090700000001</v>
      </c>
      <c r="I1075">
        <f t="shared" si="19"/>
        <v>0</v>
      </c>
    </row>
    <row r="1076" spans="1:9" x14ac:dyDescent="0.25">
      <c r="A1076">
        <v>6898.4553150000002</v>
      </c>
      <c r="B1076" t="s">
        <v>26</v>
      </c>
      <c r="C1076" t="s">
        <v>30</v>
      </c>
      <c r="D1076" t="s">
        <v>31</v>
      </c>
      <c r="E1076">
        <v>70950</v>
      </c>
      <c r="F1076" t="s">
        <v>75</v>
      </c>
      <c r="G1076" t="s">
        <v>33</v>
      </c>
      <c r="H1076">
        <v>565.929394</v>
      </c>
      <c r="I1076">
        <f t="shared" si="19"/>
        <v>0</v>
      </c>
    </row>
    <row r="1077" spans="1:9" x14ac:dyDescent="0.25">
      <c r="A1077">
        <v>2298.3791660000002</v>
      </c>
      <c r="B1077" t="s">
        <v>26</v>
      </c>
      <c r="C1077" t="s">
        <v>44</v>
      </c>
      <c r="D1077" t="s">
        <v>57</v>
      </c>
      <c r="E1077">
        <v>0</v>
      </c>
      <c r="F1077" t="s">
        <v>32</v>
      </c>
      <c r="G1077" t="s">
        <v>33</v>
      </c>
      <c r="H1077">
        <v>302.39999999999998</v>
      </c>
      <c r="I1077">
        <f t="shared" si="19"/>
        <v>0</v>
      </c>
    </row>
    <row r="1078" spans="1:9" x14ac:dyDescent="0.25">
      <c r="A1078">
        <v>2806.6961379999998</v>
      </c>
      <c r="B1078" t="s">
        <v>26</v>
      </c>
      <c r="C1078" t="s">
        <v>30</v>
      </c>
      <c r="D1078" t="s">
        <v>31</v>
      </c>
      <c r="E1078">
        <v>37009</v>
      </c>
      <c r="F1078" t="s">
        <v>62</v>
      </c>
      <c r="G1078" t="s">
        <v>45</v>
      </c>
      <c r="H1078">
        <v>145.673348</v>
      </c>
      <c r="I1078">
        <f t="shared" si="19"/>
        <v>0</v>
      </c>
    </row>
    <row r="1079" spans="1:9" x14ac:dyDescent="0.25">
      <c r="A1079">
        <v>5206.1181790000001</v>
      </c>
      <c r="B1079" t="s">
        <v>26</v>
      </c>
      <c r="C1079" t="s">
        <v>30</v>
      </c>
      <c r="D1079" t="s">
        <v>57</v>
      </c>
      <c r="E1079">
        <v>52629</v>
      </c>
      <c r="F1079" t="s">
        <v>62</v>
      </c>
      <c r="G1079" t="s">
        <v>33</v>
      </c>
      <c r="H1079">
        <v>136.68414100000001</v>
      </c>
      <c r="I1079">
        <f t="shared" si="19"/>
        <v>0</v>
      </c>
    </row>
    <row r="1080" spans="1:9" x14ac:dyDescent="0.25">
      <c r="A1080">
        <v>45708.653420000002</v>
      </c>
      <c r="B1080" t="s">
        <v>26</v>
      </c>
      <c r="C1080" t="s">
        <v>30</v>
      </c>
      <c r="D1080" t="s">
        <v>31</v>
      </c>
      <c r="E1080">
        <v>31264</v>
      </c>
      <c r="F1080" t="s">
        <v>75</v>
      </c>
      <c r="G1080" t="s">
        <v>79</v>
      </c>
      <c r="H1080">
        <v>825.65774599999997</v>
      </c>
      <c r="I1080">
        <f t="shared" si="19"/>
        <v>0</v>
      </c>
    </row>
    <row r="1081" spans="1:9" x14ac:dyDescent="0.25">
      <c r="A1081">
        <v>8007.3491080000003</v>
      </c>
      <c r="B1081" t="s">
        <v>26</v>
      </c>
      <c r="C1081" t="s">
        <v>30</v>
      </c>
      <c r="D1081" t="s">
        <v>31</v>
      </c>
      <c r="E1081">
        <v>65473</v>
      </c>
      <c r="F1081" t="s">
        <v>75</v>
      </c>
      <c r="G1081" t="s">
        <v>33</v>
      </c>
      <c r="H1081">
        <v>277.68566700000002</v>
      </c>
      <c r="I1081">
        <f t="shared" si="19"/>
        <v>0</v>
      </c>
    </row>
    <row r="1082" spans="1:9" x14ac:dyDescent="0.25">
      <c r="A1082">
        <v>2321.8836700000002</v>
      </c>
      <c r="B1082" t="s">
        <v>26</v>
      </c>
      <c r="C1082" t="s">
        <v>44</v>
      </c>
      <c r="D1082" t="s">
        <v>31</v>
      </c>
      <c r="E1082">
        <v>0</v>
      </c>
      <c r="F1082" t="s">
        <v>32</v>
      </c>
      <c r="G1082" t="s">
        <v>45</v>
      </c>
      <c r="H1082">
        <v>468</v>
      </c>
      <c r="I1082">
        <f t="shared" si="19"/>
        <v>0</v>
      </c>
    </row>
    <row r="1083" spans="1:9" x14ac:dyDescent="0.25">
      <c r="A1083">
        <v>2463.236825</v>
      </c>
      <c r="B1083" t="s">
        <v>26</v>
      </c>
      <c r="C1083" t="s">
        <v>30</v>
      </c>
      <c r="D1083" t="s">
        <v>57</v>
      </c>
      <c r="E1083">
        <v>99144</v>
      </c>
      <c r="F1083" t="s">
        <v>32</v>
      </c>
      <c r="G1083" t="s">
        <v>33</v>
      </c>
      <c r="H1083">
        <v>292.8</v>
      </c>
      <c r="I1083">
        <f t="shared" si="19"/>
        <v>0</v>
      </c>
    </row>
    <row r="1084" spans="1:9" x14ac:dyDescent="0.25">
      <c r="A1084">
        <v>5498.9406790000003</v>
      </c>
      <c r="B1084" t="s">
        <v>66</v>
      </c>
      <c r="C1084" t="s">
        <v>78</v>
      </c>
      <c r="D1084" t="s">
        <v>57</v>
      </c>
      <c r="E1084">
        <v>22520</v>
      </c>
      <c r="F1084" t="s">
        <v>32</v>
      </c>
      <c r="G1084" t="s">
        <v>33</v>
      </c>
      <c r="H1084">
        <v>350.4</v>
      </c>
      <c r="I1084">
        <f t="shared" si="19"/>
        <v>1</v>
      </c>
    </row>
    <row r="1085" spans="1:9" x14ac:dyDescent="0.25">
      <c r="A1085">
        <v>5243.8280459999996</v>
      </c>
      <c r="B1085" t="s">
        <v>26</v>
      </c>
      <c r="C1085" t="s">
        <v>30</v>
      </c>
      <c r="D1085" t="s">
        <v>31</v>
      </c>
      <c r="E1085">
        <v>36615</v>
      </c>
      <c r="F1085" t="s">
        <v>75</v>
      </c>
      <c r="G1085" t="s">
        <v>33</v>
      </c>
      <c r="H1085">
        <v>264.56377199999997</v>
      </c>
      <c r="I1085">
        <f t="shared" si="19"/>
        <v>0</v>
      </c>
    </row>
    <row r="1086" spans="1:9" x14ac:dyDescent="0.25">
      <c r="A1086">
        <v>21639.838619999999</v>
      </c>
      <c r="B1086" t="s">
        <v>26</v>
      </c>
      <c r="C1086" t="s">
        <v>30</v>
      </c>
      <c r="D1086" t="s">
        <v>57</v>
      </c>
      <c r="E1086">
        <v>64455</v>
      </c>
      <c r="F1086" t="s">
        <v>62</v>
      </c>
      <c r="G1086" t="s">
        <v>33</v>
      </c>
      <c r="H1086">
        <v>133.73539500000001</v>
      </c>
      <c r="I1086">
        <f t="shared" si="19"/>
        <v>0</v>
      </c>
    </row>
    <row r="1087" spans="1:9" x14ac:dyDescent="0.25">
      <c r="A1087">
        <v>4886.544296</v>
      </c>
      <c r="B1087" t="s">
        <v>26</v>
      </c>
      <c r="C1087" t="s">
        <v>30</v>
      </c>
      <c r="D1087" t="s">
        <v>31</v>
      </c>
      <c r="E1087">
        <v>76374</v>
      </c>
      <c r="F1087" t="s">
        <v>32</v>
      </c>
      <c r="G1087" t="s">
        <v>79</v>
      </c>
      <c r="H1087">
        <v>292.8</v>
      </c>
      <c r="I1087">
        <f t="shared" si="19"/>
        <v>0</v>
      </c>
    </row>
    <row r="1088" spans="1:9" x14ac:dyDescent="0.25">
      <c r="A1088">
        <v>4169.3569090000001</v>
      </c>
      <c r="B1088" t="s">
        <v>26</v>
      </c>
      <c r="C1088" t="s">
        <v>30</v>
      </c>
      <c r="D1088" t="s">
        <v>31</v>
      </c>
      <c r="E1088">
        <v>35457</v>
      </c>
      <c r="F1088" t="s">
        <v>32</v>
      </c>
      <c r="G1088" t="s">
        <v>45</v>
      </c>
      <c r="H1088">
        <v>641.23058100000003</v>
      </c>
      <c r="I1088">
        <f t="shared" si="19"/>
        <v>0</v>
      </c>
    </row>
    <row r="1089" spans="1:9" x14ac:dyDescent="0.25">
      <c r="A1089">
        <v>5479.5550810000004</v>
      </c>
      <c r="B1089" t="s">
        <v>66</v>
      </c>
      <c r="C1089" t="s">
        <v>30</v>
      </c>
      <c r="D1089" t="s">
        <v>57</v>
      </c>
      <c r="E1089">
        <v>56005</v>
      </c>
      <c r="F1089" t="s">
        <v>32</v>
      </c>
      <c r="G1089" t="s">
        <v>33</v>
      </c>
      <c r="H1089">
        <v>326.39999999999998</v>
      </c>
      <c r="I1089">
        <f t="shared" si="19"/>
        <v>1</v>
      </c>
    </row>
    <row r="1090" spans="1:9" x14ac:dyDescent="0.25">
      <c r="A1090">
        <v>6177.109254</v>
      </c>
      <c r="B1090" t="s">
        <v>26</v>
      </c>
      <c r="C1090" t="s">
        <v>30</v>
      </c>
      <c r="D1090" t="s">
        <v>57</v>
      </c>
      <c r="E1090">
        <v>61040</v>
      </c>
      <c r="F1090" t="s">
        <v>62</v>
      </c>
      <c r="G1090" t="s">
        <v>33</v>
      </c>
      <c r="H1090">
        <v>20.382876</v>
      </c>
      <c r="I1090">
        <f t="shared" si="19"/>
        <v>0</v>
      </c>
    </row>
    <row r="1091" spans="1:9" x14ac:dyDescent="0.25">
      <c r="A1091">
        <v>8287.6793049999997</v>
      </c>
      <c r="B1091" t="s">
        <v>26</v>
      </c>
      <c r="C1091" t="s">
        <v>30</v>
      </c>
      <c r="D1091" t="s">
        <v>31</v>
      </c>
      <c r="E1091">
        <v>81367</v>
      </c>
      <c r="F1091" t="s">
        <v>75</v>
      </c>
      <c r="G1091" t="s">
        <v>33</v>
      </c>
      <c r="H1091">
        <v>415.76894099999998</v>
      </c>
      <c r="I1091">
        <f t="shared" ref="I1091:I1154" si="20">IF(B1091="No",0,1)</f>
        <v>0</v>
      </c>
    </row>
    <row r="1092" spans="1:9" x14ac:dyDescent="0.25">
      <c r="A1092">
        <v>9886.6564159999998</v>
      </c>
      <c r="B1092" t="s">
        <v>26</v>
      </c>
      <c r="C1092" t="s">
        <v>30</v>
      </c>
      <c r="D1092" t="s">
        <v>31</v>
      </c>
      <c r="E1092">
        <v>44817</v>
      </c>
      <c r="F1092" t="s">
        <v>32</v>
      </c>
      <c r="G1092" t="s">
        <v>33</v>
      </c>
      <c r="H1092">
        <v>527.42157899999995</v>
      </c>
      <c r="I1092">
        <f t="shared" si="20"/>
        <v>0</v>
      </c>
    </row>
    <row r="1093" spans="1:9" x14ac:dyDescent="0.25">
      <c r="A1093">
        <v>2712.9155970000002</v>
      </c>
      <c r="B1093" t="s">
        <v>26</v>
      </c>
      <c r="C1093" t="s">
        <v>30</v>
      </c>
      <c r="D1093" t="s">
        <v>31</v>
      </c>
      <c r="E1093">
        <v>58508</v>
      </c>
      <c r="F1093" t="s">
        <v>62</v>
      </c>
      <c r="G1093" t="s">
        <v>45</v>
      </c>
      <c r="H1093">
        <v>57.614392000000002</v>
      </c>
      <c r="I1093">
        <f t="shared" si="20"/>
        <v>0</v>
      </c>
    </row>
    <row r="1094" spans="1:9" x14ac:dyDescent="0.25">
      <c r="A1094">
        <v>10477.676310000001</v>
      </c>
      <c r="B1094" t="s">
        <v>26</v>
      </c>
      <c r="C1094" t="s">
        <v>30</v>
      </c>
      <c r="D1094" t="s">
        <v>57</v>
      </c>
      <c r="E1094">
        <v>45259</v>
      </c>
      <c r="F1094" t="s">
        <v>62</v>
      </c>
      <c r="G1094" t="s">
        <v>45</v>
      </c>
      <c r="H1094">
        <v>272.21717100000001</v>
      </c>
      <c r="I1094">
        <f t="shared" si="20"/>
        <v>0</v>
      </c>
    </row>
    <row r="1095" spans="1:9" x14ac:dyDescent="0.25">
      <c r="A1095">
        <v>3436.1342810000001</v>
      </c>
      <c r="B1095" t="s">
        <v>66</v>
      </c>
      <c r="C1095" t="s">
        <v>30</v>
      </c>
      <c r="D1095" t="s">
        <v>57</v>
      </c>
      <c r="E1095">
        <v>30817</v>
      </c>
      <c r="F1095" t="s">
        <v>62</v>
      </c>
      <c r="G1095" t="s">
        <v>79</v>
      </c>
      <c r="H1095">
        <v>91.834667999999994</v>
      </c>
      <c r="I1095">
        <f t="shared" si="20"/>
        <v>1</v>
      </c>
    </row>
    <row r="1096" spans="1:9" x14ac:dyDescent="0.25">
      <c r="A1096">
        <v>2596.1851999999999</v>
      </c>
      <c r="B1096" t="s">
        <v>26</v>
      </c>
      <c r="C1096" t="s">
        <v>44</v>
      </c>
      <c r="D1096" t="s">
        <v>31</v>
      </c>
      <c r="E1096">
        <v>0</v>
      </c>
      <c r="F1096" t="s">
        <v>32</v>
      </c>
      <c r="G1096" t="s">
        <v>45</v>
      </c>
      <c r="H1096">
        <v>345.6</v>
      </c>
      <c r="I1096">
        <f t="shared" si="20"/>
        <v>0</v>
      </c>
    </row>
    <row r="1097" spans="1:9" x14ac:dyDescent="0.25">
      <c r="A1097">
        <v>12731.95161</v>
      </c>
      <c r="B1097" t="s">
        <v>66</v>
      </c>
      <c r="C1097" t="s">
        <v>30</v>
      </c>
      <c r="D1097" t="s">
        <v>57</v>
      </c>
      <c r="E1097">
        <v>40870</v>
      </c>
      <c r="F1097" t="s">
        <v>32</v>
      </c>
      <c r="G1097" t="s">
        <v>33</v>
      </c>
      <c r="H1097">
        <v>504</v>
      </c>
      <c r="I1097">
        <f t="shared" si="20"/>
        <v>1</v>
      </c>
    </row>
    <row r="1098" spans="1:9" x14ac:dyDescent="0.25">
      <c r="A1098">
        <v>3494.1478780000002</v>
      </c>
      <c r="B1098" t="s">
        <v>26</v>
      </c>
      <c r="C1098" t="s">
        <v>30</v>
      </c>
      <c r="D1098" t="s">
        <v>57</v>
      </c>
      <c r="E1098">
        <v>35001</v>
      </c>
      <c r="F1098" t="s">
        <v>32</v>
      </c>
      <c r="G1098" t="s">
        <v>45</v>
      </c>
      <c r="H1098">
        <v>460.8</v>
      </c>
      <c r="I1098">
        <f t="shared" si="20"/>
        <v>0</v>
      </c>
    </row>
    <row r="1099" spans="1:9" x14ac:dyDescent="0.25">
      <c r="A1099">
        <v>7597.9106609999999</v>
      </c>
      <c r="B1099" t="s">
        <v>26</v>
      </c>
      <c r="C1099" t="s">
        <v>30</v>
      </c>
      <c r="D1099" t="s">
        <v>31</v>
      </c>
      <c r="E1099">
        <v>49937</v>
      </c>
      <c r="F1099" t="s">
        <v>75</v>
      </c>
      <c r="G1099" t="s">
        <v>33</v>
      </c>
      <c r="H1099">
        <v>302.58640700000001</v>
      </c>
      <c r="I1099">
        <f t="shared" si="20"/>
        <v>0</v>
      </c>
    </row>
    <row r="1100" spans="1:9" x14ac:dyDescent="0.25">
      <c r="A1100">
        <v>4015.2144760000001</v>
      </c>
      <c r="B1100" t="s">
        <v>26</v>
      </c>
      <c r="C1100" t="s">
        <v>44</v>
      </c>
      <c r="D1100" t="s">
        <v>31</v>
      </c>
      <c r="E1100">
        <v>0</v>
      </c>
      <c r="F1100" t="s">
        <v>32</v>
      </c>
      <c r="G1100" t="s">
        <v>33</v>
      </c>
      <c r="H1100">
        <v>523.20000000000005</v>
      </c>
      <c r="I1100">
        <f t="shared" si="20"/>
        <v>0</v>
      </c>
    </row>
    <row r="1101" spans="1:9" x14ac:dyDescent="0.25">
      <c r="A1101">
        <v>20477.108410000001</v>
      </c>
      <c r="B1101" t="s">
        <v>26</v>
      </c>
      <c r="C1101" t="s">
        <v>30</v>
      </c>
      <c r="D1101" t="s">
        <v>31</v>
      </c>
      <c r="E1101">
        <v>58317</v>
      </c>
      <c r="F1101" t="s">
        <v>32</v>
      </c>
      <c r="G1101" t="s">
        <v>33</v>
      </c>
      <c r="H1101">
        <v>350.4</v>
      </c>
      <c r="I1101">
        <f t="shared" si="20"/>
        <v>0</v>
      </c>
    </row>
    <row r="1102" spans="1:9" x14ac:dyDescent="0.25">
      <c r="A1102">
        <v>8160.6897820000004</v>
      </c>
      <c r="B1102" t="s">
        <v>26</v>
      </c>
      <c r="C1102" t="s">
        <v>44</v>
      </c>
      <c r="D1102" t="s">
        <v>31</v>
      </c>
      <c r="E1102">
        <v>0</v>
      </c>
      <c r="F1102" t="s">
        <v>32</v>
      </c>
      <c r="G1102" t="s">
        <v>33</v>
      </c>
      <c r="H1102">
        <v>523.20000000000005</v>
      </c>
      <c r="I1102">
        <f t="shared" si="20"/>
        <v>0</v>
      </c>
    </row>
    <row r="1103" spans="1:9" x14ac:dyDescent="0.25">
      <c r="A1103">
        <v>12298.686299999999</v>
      </c>
      <c r="B1103" t="s">
        <v>66</v>
      </c>
      <c r="C1103" t="s">
        <v>78</v>
      </c>
      <c r="D1103" t="s">
        <v>57</v>
      </c>
      <c r="E1103">
        <v>17101</v>
      </c>
      <c r="F1103" t="s">
        <v>32</v>
      </c>
      <c r="G1103" t="s">
        <v>45</v>
      </c>
      <c r="H1103">
        <v>542.4</v>
      </c>
      <c r="I1103">
        <f t="shared" si="20"/>
        <v>1</v>
      </c>
    </row>
    <row r="1104" spans="1:9" x14ac:dyDescent="0.25">
      <c r="A1104">
        <v>8714.9221350000007</v>
      </c>
      <c r="B1104" t="s">
        <v>66</v>
      </c>
      <c r="C1104" t="s">
        <v>44</v>
      </c>
      <c r="D1104" t="s">
        <v>31</v>
      </c>
      <c r="E1104">
        <v>0</v>
      </c>
      <c r="F1104" t="s">
        <v>32</v>
      </c>
      <c r="G1104" t="s">
        <v>79</v>
      </c>
      <c r="H1104">
        <v>566.4</v>
      </c>
      <c r="I1104">
        <f t="shared" si="20"/>
        <v>1</v>
      </c>
    </row>
    <row r="1105" spans="1:9" x14ac:dyDescent="0.25">
      <c r="A1105">
        <v>4853.5342039999996</v>
      </c>
      <c r="B1105" t="s">
        <v>26</v>
      </c>
      <c r="C1105" t="s">
        <v>44</v>
      </c>
      <c r="D1105" t="s">
        <v>31</v>
      </c>
      <c r="E1105">
        <v>0</v>
      </c>
      <c r="F1105" t="s">
        <v>32</v>
      </c>
      <c r="G1105" t="s">
        <v>45</v>
      </c>
      <c r="H1105">
        <v>468</v>
      </c>
      <c r="I1105">
        <f t="shared" si="20"/>
        <v>0</v>
      </c>
    </row>
    <row r="1106" spans="1:9" x14ac:dyDescent="0.25">
      <c r="A1106">
        <v>4880.9464399999997</v>
      </c>
      <c r="B1106" t="s">
        <v>26</v>
      </c>
      <c r="C1106" t="s">
        <v>30</v>
      </c>
      <c r="D1106" t="s">
        <v>57</v>
      </c>
      <c r="E1106">
        <v>24398</v>
      </c>
      <c r="F1106" t="s">
        <v>32</v>
      </c>
      <c r="G1106" t="s">
        <v>33</v>
      </c>
      <c r="H1106">
        <v>302.39999999999998</v>
      </c>
      <c r="I1106">
        <f t="shared" si="20"/>
        <v>0</v>
      </c>
    </row>
    <row r="1107" spans="1:9" x14ac:dyDescent="0.25">
      <c r="A1107">
        <v>2311.3821090000001</v>
      </c>
      <c r="B1107" t="s">
        <v>26</v>
      </c>
      <c r="C1107" t="s">
        <v>78</v>
      </c>
      <c r="D1107" t="s">
        <v>57</v>
      </c>
      <c r="E1107">
        <v>24641</v>
      </c>
      <c r="F1107" t="s">
        <v>32</v>
      </c>
      <c r="G1107" t="s">
        <v>33</v>
      </c>
      <c r="H1107">
        <v>294.92773</v>
      </c>
      <c r="I1107">
        <f t="shared" si="20"/>
        <v>0</v>
      </c>
    </row>
    <row r="1108" spans="1:9" x14ac:dyDescent="0.25">
      <c r="A1108">
        <v>4327.0989220000001</v>
      </c>
      <c r="B1108" t="s">
        <v>26</v>
      </c>
      <c r="C1108" t="s">
        <v>30</v>
      </c>
      <c r="D1108" t="s">
        <v>57</v>
      </c>
      <c r="E1108">
        <v>69040</v>
      </c>
      <c r="F1108" t="s">
        <v>32</v>
      </c>
      <c r="G1108" t="s">
        <v>33</v>
      </c>
      <c r="H1108">
        <v>518.4</v>
      </c>
      <c r="I1108">
        <f t="shared" si="20"/>
        <v>0</v>
      </c>
    </row>
    <row r="1109" spans="1:9" x14ac:dyDescent="0.25">
      <c r="A1109">
        <v>12298.686299999999</v>
      </c>
      <c r="B1109" t="s">
        <v>66</v>
      </c>
      <c r="C1109" t="s">
        <v>78</v>
      </c>
      <c r="D1109" t="s">
        <v>57</v>
      </c>
      <c r="E1109">
        <v>17101</v>
      </c>
      <c r="F1109" t="s">
        <v>32</v>
      </c>
      <c r="G1109" t="s">
        <v>45</v>
      </c>
      <c r="H1109">
        <v>542.4</v>
      </c>
      <c r="I1109">
        <f t="shared" si="20"/>
        <v>1</v>
      </c>
    </row>
    <row r="1110" spans="1:9" x14ac:dyDescent="0.25">
      <c r="A1110">
        <v>8323.5333379999993</v>
      </c>
      <c r="B1110" t="s">
        <v>26</v>
      </c>
      <c r="C1110" t="s">
        <v>30</v>
      </c>
      <c r="D1110" t="s">
        <v>31</v>
      </c>
      <c r="E1110">
        <v>59886</v>
      </c>
      <c r="F1110" t="s">
        <v>62</v>
      </c>
      <c r="G1110" t="s">
        <v>33</v>
      </c>
      <c r="H1110">
        <v>71.729298</v>
      </c>
      <c r="I1110">
        <f t="shared" si="20"/>
        <v>0</v>
      </c>
    </row>
    <row r="1111" spans="1:9" x14ac:dyDescent="0.25">
      <c r="A1111">
        <v>10179.71704</v>
      </c>
      <c r="B1111" t="s">
        <v>66</v>
      </c>
      <c r="C1111" t="s">
        <v>160</v>
      </c>
      <c r="D1111" t="s">
        <v>31</v>
      </c>
      <c r="E1111">
        <v>14290</v>
      </c>
      <c r="F1111" t="s">
        <v>32</v>
      </c>
      <c r="G1111" t="s">
        <v>33</v>
      </c>
      <c r="H1111">
        <v>1300.8</v>
      </c>
      <c r="I1111">
        <f t="shared" si="20"/>
        <v>1</v>
      </c>
    </row>
    <row r="1112" spans="1:9" x14ac:dyDescent="0.25">
      <c r="A1112">
        <v>7761.2678390000001</v>
      </c>
      <c r="B1112" t="s">
        <v>26</v>
      </c>
      <c r="C1112" t="s">
        <v>30</v>
      </c>
      <c r="D1112" t="s">
        <v>31</v>
      </c>
      <c r="E1112">
        <v>43137</v>
      </c>
      <c r="F1112" t="s">
        <v>32</v>
      </c>
      <c r="G1112" t="s">
        <v>33</v>
      </c>
      <c r="H1112">
        <v>460.8</v>
      </c>
      <c r="I1112">
        <f t="shared" si="20"/>
        <v>0</v>
      </c>
    </row>
    <row r="1113" spans="1:9" x14ac:dyDescent="0.25">
      <c r="A1113">
        <v>5239.8909130000002</v>
      </c>
      <c r="B1113" t="s">
        <v>26</v>
      </c>
      <c r="C1113" t="s">
        <v>30</v>
      </c>
      <c r="D1113" t="s">
        <v>57</v>
      </c>
      <c r="E1113">
        <v>27978</v>
      </c>
      <c r="F1113" t="s">
        <v>32</v>
      </c>
      <c r="G1113" t="s">
        <v>45</v>
      </c>
      <c r="H1113">
        <v>447.91125499999998</v>
      </c>
      <c r="I1113">
        <f t="shared" si="20"/>
        <v>0</v>
      </c>
    </row>
    <row r="1114" spans="1:9" x14ac:dyDescent="0.25">
      <c r="A1114">
        <v>4517.9088339999998</v>
      </c>
      <c r="B1114" t="s">
        <v>26</v>
      </c>
      <c r="C1114" t="s">
        <v>78</v>
      </c>
      <c r="D1114" t="s">
        <v>31</v>
      </c>
      <c r="E1114">
        <v>25261</v>
      </c>
      <c r="F1114" t="s">
        <v>32</v>
      </c>
      <c r="G1114" t="s">
        <v>33</v>
      </c>
      <c r="H1114">
        <v>566.4</v>
      </c>
      <c r="I1114">
        <f t="shared" si="20"/>
        <v>0</v>
      </c>
    </row>
    <row r="1115" spans="1:9" x14ac:dyDescent="0.25">
      <c r="A1115">
        <v>2389.774148</v>
      </c>
      <c r="B1115" t="s">
        <v>26</v>
      </c>
      <c r="C1115" t="s">
        <v>30</v>
      </c>
      <c r="D1115" t="s">
        <v>57</v>
      </c>
      <c r="E1115">
        <v>58652</v>
      </c>
      <c r="F1115" t="s">
        <v>32</v>
      </c>
      <c r="G1115" t="s">
        <v>33</v>
      </c>
      <c r="H1115">
        <v>307.2</v>
      </c>
      <c r="I1115">
        <f t="shared" si="20"/>
        <v>0</v>
      </c>
    </row>
    <row r="1116" spans="1:9" x14ac:dyDescent="0.25">
      <c r="A1116">
        <v>4130.6287759999996</v>
      </c>
      <c r="B1116" t="s">
        <v>26</v>
      </c>
      <c r="C1116" t="s">
        <v>160</v>
      </c>
      <c r="D1116" t="s">
        <v>31</v>
      </c>
      <c r="E1116">
        <v>28321</v>
      </c>
      <c r="F1116" t="s">
        <v>32</v>
      </c>
      <c r="G1116" t="s">
        <v>45</v>
      </c>
      <c r="H1116">
        <v>537.391704</v>
      </c>
      <c r="I1116">
        <f t="shared" si="20"/>
        <v>0</v>
      </c>
    </row>
    <row r="1117" spans="1:9" x14ac:dyDescent="0.25">
      <c r="A1117">
        <v>21404.358850000001</v>
      </c>
      <c r="B1117" t="s">
        <v>26</v>
      </c>
      <c r="C1117" t="s">
        <v>44</v>
      </c>
      <c r="D1117" t="s">
        <v>31</v>
      </c>
      <c r="E1117">
        <v>0</v>
      </c>
      <c r="F1117" t="s">
        <v>32</v>
      </c>
      <c r="G1117" t="s">
        <v>45</v>
      </c>
      <c r="H1117">
        <v>496.8</v>
      </c>
      <c r="I1117">
        <f t="shared" si="20"/>
        <v>0</v>
      </c>
    </row>
    <row r="1118" spans="1:9" x14ac:dyDescent="0.25">
      <c r="A1118">
        <v>5227.7664189999996</v>
      </c>
      <c r="B1118" t="s">
        <v>26</v>
      </c>
      <c r="C1118" t="s">
        <v>44</v>
      </c>
      <c r="D1118" t="s">
        <v>57</v>
      </c>
      <c r="E1118">
        <v>0</v>
      </c>
      <c r="F1118" t="s">
        <v>32</v>
      </c>
      <c r="G1118" t="s">
        <v>45</v>
      </c>
      <c r="H1118">
        <v>518.4</v>
      </c>
      <c r="I1118">
        <f t="shared" si="20"/>
        <v>0</v>
      </c>
    </row>
    <row r="1119" spans="1:9" x14ac:dyDescent="0.25">
      <c r="A1119">
        <v>6187.3457440000002</v>
      </c>
      <c r="B1119" t="s">
        <v>26</v>
      </c>
      <c r="C1119" t="s">
        <v>44</v>
      </c>
      <c r="D1119" t="s">
        <v>31</v>
      </c>
      <c r="E1119">
        <v>0</v>
      </c>
      <c r="F1119" t="s">
        <v>32</v>
      </c>
      <c r="G1119" t="s">
        <v>45</v>
      </c>
      <c r="H1119">
        <v>633.6</v>
      </c>
      <c r="I1119">
        <f t="shared" si="20"/>
        <v>0</v>
      </c>
    </row>
    <row r="1120" spans="1:9" x14ac:dyDescent="0.25">
      <c r="A1120">
        <v>5113.874718</v>
      </c>
      <c r="B1120" t="s">
        <v>26</v>
      </c>
      <c r="C1120" t="s">
        <v>30</v>
      </c>
      <c r="D1120" t="s">
        <v>57</v>
      </c>
      <c r="E1120">
        <v>94415</v>
      </c>
      <c r="F1120" t="s">
        <v>75</v>
      </c>
      <c r="G1120" t="s">
        <v>33</v>
      </c>
      <c r="H1120">
        <v>492.77032100000002</v>
      </c>
      <c r="I1120">
        <f t="shared" si="20"/>
        <v>0</v>
      </c>
    </row>
    <row r="1121" spans="1:9" x14ac:dyDescent="0.25">
      <c r="A1121">
        <v>11039.31617</v>
      </c>
      <c r="B1121" t="s">
        <v>26</v>
      </c>
      <c r="C1121" t="s">
        <v>44</v>
      </c>
      <c r="D1121" t="s">
        <v>57</v>
      </c>
      <c r="E1121">
        <v>0</v>
      </c>
      <c r="F1121" t="s">
        <v>32</v>
      </c>
      <c r="G1121" t="s">
        <v>33</v>
      </c>
      <c r="H1121">
        <v>1149.203884</v>
      </c>
      <c r="I1121">
        <f t="shared" si="20"/>
        <v>0</v>
      </c>
    </row>
    <row r="1122" spans="1:9" x14ac:dyDescent="0.25">
      <c r="A1122">
        <v>32227.083890000002</v>
      </c>
      <c r="B1122" t="s">
        <v>26</v>
      </c>
      <c r="C1122" t="s">
        <v>30</v>
      </c>
      <c r="D1122" t="s">
        <v>31</v>
      </c>
      <c r="E1122">
        <v>45331</v>
      </c>
      <c r="F1122" t="s">
        <v>32</v>
      </c>
      <c r="G1122" t="s">
        <v>33</v>
      </c>
      <c r="H1122">
        <v>572.635987</v>
      </c>
      <c r="I1122">
        <f t="shared" si="20"/>
        <v>0</v>
      </c>
    </row>
    <row r="1123" spans="1:9" x14ac:dyDescent="0.25">
      <c r="A1123">
        <v>2611.9658690000001</v>
      </c>
      <c r="B1123" t="s">
        <v>26</v>
      </c>
      <c r="C1123" t="s">
        <v>30</v>
      </c>
      <c r="D1123" t="s">
        <v>57</v>
      </c>
      <c r="E1123">
        <v>53904</v>
      </c>
      <c r="F1123" t="s">
        <v>32</v>
      </c>
      <c r="G1123" t="s">
        <v>33</v>
      </c>
      <c r="H1123">
        <v>321.60000000000002</v>
      </c>
      <c r="I1123">
        <f t="shared" si="20"/>
        <v>0</v>
      </c>
    </row>
    <row r="1124" spans="1:9" x14ac:dyDescent="0.25">
      <c r="A1124">
        <v>13372.327719999999</v>
      </c>
      <c r="B1124" t="s">
        <v>26</v>
      </c>
      <c r="C1124" t="s">
        <v>44</v>
      </c>
      <c r="D1124" t="s">
        <v>57</v>
      </c>
      <c r="E1124">
        <v>0</v>
      </c>
      <c r="F1124" t="s">
        <v>32</v>
      </c>
      <c r="G1124" t="s">
        <v>45</v>
      </c>
      <c r="H1124">
        <v>811.08648400000004</v>
      </c>
      <c r="I1124">
        <f t="shared" si="20"/>
        <v>0</v>
      </c>
    </row>
    <row r="1125" spans="1:9" x14ac:dyDescent="0.25">
      <c r="A1125">
        <v>4838.9818690000002</v>
      </c>
      <c r="B1125" t="s">
        <v>26</v>
      </c>
      <c r="C1125" t="s">
        <v>44</v>
      </c>
      <c r="D1125" t="s">
        <v>57</v>
      </c>
      <c r="E1125">
        <v>0</v>
      </c>
      <c r="F1125" t="s">
        <v>32</v>
      </c>
      <c r="G1125" t="s">
        <v>79</v>
      </c>
      <c r="H1125">
        <v>336</v>
      </c>
      <c r="I1125">
        <f t="shared" si="20"/>
        <v>0</v>
      </c>
    </row>
    <row r="1126" spans="1:9" x14ac:dyDescent="0.25">
      <c r="A1126">
        <v>4721.6590159999996</v>
      </c>
      <c r="B1126" t="s">
        <v>26</v>
      </c>
      <c r="C1126" t="s">
        <v>44</v>
      </c>
      <c r="D1126" t="s">
        <v>57</v>
      </c>
      <c r="E1126">
        <v>0</v>
      </c>
      <c r="F1126" t="s">
        <v>32</v>
      </c>
      <c r="G1126" t="s">
        <v>45</v>
      </c>
      <c r="H1126">
        <v>482.4</v>
      </c>
      <c r="I1126">
        <f t="shared" si="20"/>
        <v>0</v>
      </c>
    </row>
    <row r="1127" spans="1:9" x14ac:dyDescent="0.25">
      <c r="A1127">
        <v>3873.647046</v>
      </c>
      <c r="B1127" t="s">
        <v>66</v>
      </c>
      <c r="C1127" t="s">
        <v>160</v>
      </c>
      <c r="D1127" t="s">
        <v>57</v>
      </c>
      <c r="E1127">
        <v>28142</v>
      </c>
      <c r="F1127" t="s">
        <v>32</v>
      </c>
      <c r="G1127" t="s">
        <v>33</v>
      </c>
      <c r="H1127">
        <v>701.70823900000005</v>
      </c>
      <c r="I1127">
        <f t="shared" si="20"/>
        <v>1</v>
      </c>
    </row>
    <row r="1128" spans="1:9" x14ac:dyDescent="0.25">
      <c r="A1128">
        <v>6770.306834</v>
      </c>
      <c r="B1128" t="s">
        <v>26</v>
      </c>
      <c r="C1128" t="s">
        <v>30</v>
      </c>
      <c r="D1128" t="s">
        <v>57</v>
      </c>
      <c r="E1128">
        <v>74422</v>
      </c>
      <c r="F1128" t="s">
        <v>62</v>
      </c>
      <c r="G1128" t="s">
        <v>79</v>
      </c>
      <c r="H1128">
        <v>95.338504999999998</v>
      </c>
      <c r="I1128">
        <f t="shared" si="20"/>
        <v>0</v>
      </c>
    </row>
    <row r="1129" spans="1:9" x14ac:dyDescent="0.25">
      <c r="A1129">
        <v>16979.797569999999</v>
      </c>
      <c r="B1129" t="s">
        <v>66</v>
      </c>
      <c r="C1129" t="s">
        <v>30</v>
      </c>
      <c r="D1129" t="s">
        <v>57</v>
      </c>
      <c r="E1129">
        <v>35095</v>
      </c>
      <c r="F1129" t="s">
        <v>32</v>
      </c>
      <c r="G1129" t="s">
        <v>79</v>
      </c>
      <c r="H1129">
        <v>525.6</v>
      </c>
      <c r="I1129">
        <f t="shared" si="20"/>
        <v>1</v>
      </c>
    </row>
    <row r="1130" spans="1:9" x14ac:dyDescent="0.25">
      <c r="A1130">
        <v>13681.71178</v>
      </c>
      <c r="B1130" t="s">
        <v>26</v>
      </c>
      <c r="C1130" t="s">
        <v>30</v>
      </c>
      <c r="D1130" t="s">
        <v>31</v>
      </c>
      <c r="E1130">
        <v>55588</v>
      </c>
      <c r="F1130" t="s">
        <v>32</v>
      </c>
      <c r="G1130" t="s">
        <v>33</v>
      </c>
      <c r="H1130">
        <v>547.20000000000005</v>
      </c>
      <c r="I1130">
        <f t="shared" si="20"/>
        <v>0</v>
      </c>
    </row>
    <row r="1131" spans="1:9" x14ac:dyDescent="0.25">
      <c r="A1131">
        <v>5717.2219189999996</v>
      </c>
      <c r="B1131" t="s">
        <v>26</v>
      </c>
      <c r="C1131" t="s">
        <v>30</v>
      </c>
      <c r="D1131" t="s">
        <v>31</v>
      </c>
      <c r="E1131">
        <v>52391</v>
      </c>
      <c r="F1131" t="s">
        <v>32</v>
      </c>
      <c r="G1131" t="s">
        <v>33</v>
      </c>
      <c r="H1131">
        <v>409.76326699999998</v>
      </c>
      <c r="I1131">
        <f t="shared" si="20"/>
        <v>0</v>
      </c>
    </row>
    <row r="1132" spans="1:9" x14ac:dyDescent="0.25">
      <c r="A1132">
        <v>9486.5964170000007</v>
      </c>
      <c r="B1132" t="s">
        <v>26</v>
      </c>
      <c r="C1132" t="s">
        <v>30</v>
      </c>
      <c r="D1132" t="s">
        <v>31</v>
      </c>
      <c r="E1132">
        <v>42240</v>
      </c>
      <c r="F1132" t="s">
        <v>62</v>
      </c>
      <c r="G1132" t="s">
        <v>33</v>
      </c>
      <c r="H1132">
        <v>46.386546000000003</v>
      </c>
      <c r="I1132">
        <f t="shared" si="20"/>
        <v>0</v>
      </c>
    </row>
    <row r="1133" spans="1:9" x14ac:dyDescent="0.25">
      <c r="A1133">
        <v>3839.143697</v>
      </c>
      <c r="B1133" t="s">
        <v>26</v>
      </c>
      <c r="C1133" t="s">
        <v>30</v>
      </c>
      <c r="D1133" t="s">
        <v>31</v>
      </c>
      <c r="E1133">
        <v>70146</v>
      </c>
      <c r="F1133" t="s">
        <v>62</v>
      </c>
      <c r="G1133" t="s">
        <v>33</v>
      </c>
      <c r="H1133">
        <v>157.44006899999999</v>
      </c>
      <c r="I1133">
        <f t="shared" si="20"/>
        <v>0</v>
      </c>
    </row>
    <row r="1134" spans="1:9" x14ac:dyDescent="0.25">
      <c r="A1134">
        <v>11211.590270000001</v>
      </c>
      <c r="B1134" t="s">
        <v>26</v>
      </c>
      <c r="C1134" t="s">
        <v>30</v>
      </c>
      <c r="D1134" t="s">
        <v>31</v>
      </c>
      <c r="E1134">
        <v>41121</v>
      </c>
      <c r="F1134" t="s">
        <v>32</v>
      </c>
      <c r="G1134" t="s">
        <v>79</v>
      </c>
      <c r="H1134">
        <v>451.2</v>
      </c>
      <c r="I1134">
        <f t="shared" si="20"/>
        <v>0</v>
      </c>
    </row>
    <row r="1135" spans="1:9" x14ac:dyDescent="0.25">
      <c r="A1135">
        <v>25807.062999999998</v>
      </c>
      <c r="B1135" t="s">
        <v>66</v>
      </c>
      <c r="C1135" t="s">
        <v>30</v>
      </c>
      <c r="D1135" t="s">
        <v>31</v>
      </c>
      <c r="E1135">
        <v>71210</v>
      </c>
      <c r="F1135" t="s">
        <v>32</v>
      </c>
      <c r="G1135" t="s">
        <v>33</v>
      </c>
      <c r="H1135">
        <v>1027.2</v>
      </c>
      <c r="I1135">
        <f t="shared" si="20"/>
        <v>1</v>
      </c>
    </row>
    <row r="1136" spans="1:9" x14ac:dyDescent="0.25">
      <c r="A1136">
        <v>3798.3216499999999</v>
      </c>
      <c r="B1136" t="s">
        <v>26</v>
      </c>
      <c r="C1136" t="s">
        <v>44</v>
      </c>
      <c r="D1136" t="s">
        <v>57</v>
      </c>
      <c r="E1136">
        <v>0</v>
      </c>
      <c r="F1136" t="s">
        <v>32</v>
      </c>
      <c r="G1136" t="s">
        <v>33</v>
      </c>
      <c r="H1136">
        <v>1261.9435410000001</v>
      </c>
      <c r="I1136">
        <f t="shared" si="20"/>
        <v>0</v>
      </c>
    </row>
    <row r="1137" spans="1:9" x14ac:dyDescent="0.25">
      <c r="A1137">
        <v>2816.567395</v>
      </c>
      <c r="B1137" t="s">
        <v>26</v>
      </c>
      <c r="C1137" t="s">
        <v>30</v>
      </c>
      <c r="D1137" t="s">
        <v>31</v>
      </c>
      <c r="E1137">
        <v>41228</v>
      </c>
      <c r="F1137" t="s">
        <v>32</v>
      </c>
      <c r="G1137" t="s">
        <v>45</v>
      </c>
      <c r="H1137">
        <v>340.8</v>
      </c>
      <c r="I1137">
        <f t="shared" si="20"/>
        <v>0</v>
      </c>
    </row>
    <row r="1138" spans="1:9" x14ac:dyDescent="0.25">
      <c r="A1138">
        <v>6948.3258580000002</v>
      </c>
      <c r="B1138" t="s">
        <v>26</v>
      </c>
      <c r="C1138" t="s">
        <v>30</v>
      </c>
      <c r="D1138" t="s">
        <v>57</v>
      </c>
      <c r="E1138">
        <v>40598</v>
      </c>
      <c r="F1138" t="s">
        <v>75</v>
      </c>
      <c r="G1138" t="s">
        <v>45</v>
      </c>
      <c r="H1138">
        <v>302.79140200000001</v>
      </c>
      <c r="I1138">
        <f t="shared" si="20"/>
        <v>0</v>
      </c>
    </row>
    <row r="1139" spans="1:9" x14ac:dyDescent="0.25">
      <c r="A1139">
        <v>3444.9675029999999</v>
      </c>
      <c r="B1139" t="s">
        <v>26</v>
      </c>
      <c r="C1139" t="s">
        <v>44</v>
      </c>
      <c r="D1139" t="s">
        <v>31</v>
      </c>
      <c r="E1139">
        <v>0</v>
      </c>
      <c r="F1139" t="s">
        <v>32</v>
      </c>
      <c r="G1139" t="s">
        <v>33</v>
      </c>
      <c r="H1139">
        <v>596.050118</v>
      </c>
      <c r="I1139">
        <f t="shared" si="20"/>
        <v>0</v>
      </c>
    </row>
    <row r="1140" spans="1:9" x14ac:dyDescent="0.25">
      <c r="A1140">
        <v>2859.4085700000001</v>
      </c>
      <c r="B1140" t="s">
        <v>26</v>
      </c>
      <c r="C1140" t="s">
        <v>30</v>
      </c>
      <c r="D1140" t="s">
        <v>31</v>
      </c>
      <c r="E1140">
        <v>51790</v>
      </c>
      <c r="F1140" t="s">
        <v>32</v>
      </c>
      <c r="G1140" t="s">
        <v>33</v>
      </c>
      <c r="H1140">
        <v>340.8</v>
      </c>
      <c r="I1140">
        <f t="shared" si="20"/>
        <v>0</v>
      </c>
    </row>
    <row r="1141" spans="1:9" x14ac:dyDescent="0.25">
      <c r="A1141">
        <v>2692.0576289999999</v>
      </c>
      <c r="B1141" t="s">
        <v>26</v>
      </c>
      <c r="C1141" t="s">
        <v>30</v>
      </c>
      <c r="D1141" t="s">
        <v>57</v>
      </c>
      <c r="E1141">
        <v>92593</v>
      </c>
      <c r="F1141" t="s">
        <v>62</v>
      </c>
      <c r="G1141" t="s">
        <v>45</v>
      </c>
      <c r="H1141">
        <v>8.4432200000000002</v>
      </c>
      <c r="I1141">
        <f t="shared" si="20"/>
        <v>0</v>
      </c>
    </row>
    <row r="1142" spans="1:9" x14ac:dyDescent="0.25">
      <c r="A1142">
        <v>11431.730890000001</v>
      </c>
      <c r="B1142" t="s">
        <v>26</v>
      </c>
      <c r="C1142" t="s">
        <v>107</v>
      </c>
      <c r="D1142" t="s">
        <v>57</v>
      </c>
      <c r="E1142">
        <v>28657</v>
      </c>
      <c r="F1142" t="s">
        <v>32</v>
      </c>
      <c r="G1142" t="s">
        <v>33</v>
      </c>
      <c r="H1142">
        <v>588.74225100000001</v>
      </c>
      <c r="I1142">
        <f t="shared" si="20"/>
        <v>0</v>
      </c>
    </row>
    <row r="1143" spans="1:9" x14ac:dyDescent="0.25">
      <c r="A1143">
        <v>7635.8833240000004</v>
      </c>
      <c r="B1143" t="s">
        <v>26</v>
      </c>
      <c r="C1143" t="s">
        <v>30</v>
      </c>
      <c r="D1143" t="s">
        <v>57</v>
      </c>
      <c r="E1143">
        <v>30262</v>
      </c>
      <c r="F1143" t="s">
        <v>32</v>
      </c>
      <c r="G1143" t="s">
        <v>33</v>
      </c>
      <c r="H1143">
        <v>499.22561000000002</v>
      </c>
      <c r="I1143">
        <f t="shared" si="20"/>
        <v>0</v>
      </c>
    </row>
    <row r="1144" spans="1:9" x14ac:dyDescent="0.25">
      <c r="A1144">
        <v>9805.8296140000002</v>
      </c>
      <c r="B1144" t="s">
        <v>26</v>
      </c>
      <c r="C1144" t="s">
        <v>30</v>
      </c>
      <c r="D1144" t="s">
        <v>31</v>
      </c>
      <c r="E1144">
        <v>47197</v>
      </c>
      <c r="F1144" t="s">
        <v>62</v>
      </c>
      <c r="G1144" t="s">
        <v>33</v>
      </c>
      <c r="H1144">
        <v>76.112617999999998</v>
      </c>
      <c r="I1144">
        <f t="shared" si="20"/>
        <v>0</v>
      </c>
    </row>
    <row r="1145" spans="1:9" x14ac:dyDescent="0.25">
      <c r="A1145">
        <v>6803.6156289999999</v>
      </c>
      <c r="B1145" t="s">
        <v>26</v>
      </c>
      <c r="C1145" t="s">
        <v>44</v>
      </c>
      <c r="D1145" t="s">
        <v>31</v>
      </c>
      <c r="E1145">
        <v>0</v>
      </c>
      <c r="F1145" t="s">
        <v>32</v>
      </c>
      <c r="G1145" t="s">
        <v>45</v>
      </c>
      <c r="H1145">
        <v>451.2</v>
      </c>
      <c r="I1145">
        <f t="shared" si="20"/>
        <v>0</v>
      </c>
    </row>
    <row r="1146" spans="1:9" x14ac:dyDescent="0.25">
      <c r="A1146">
        <v>7107.6553970000004</v>
      </c>
      <c r="B1146" t="s">
        <v>26</v>
      </c>
      <c r="C1146" t="s">
        <v>44</v>
      </c>
      <c r="D1146" t="s">
        <v>31</v>
      </c>
      <c r="E1146">
        <v>0</v>
      </c>
      <c r="F1146" t="s">
        <v>32</v>
      </c>
      <c r="G1146" t="s">
        <v>33</v>
      </c>
      <c r="H1146">
        <v>541.56120899999996</v>
      </c>
      <c r="I1146">
        <f t="shared" si="20"/>
        <v>0</v>
      </c>
    </row>
    <row r="1147" spans="1:9" x14ac:dyDescent="0.25">
      <c r="A1147">
        <v>4735.1844739999997</v>
      </c>
      <c r="B1147" t="s">
        <v>26</v>
      </c>
      <c r="C1147" t="s">
        <v>44</v>
      </c>
      <c r="D1147" t="s">
        <v>31</v>
      </c>
      <c r="E1147">
        <v>0</v>
      </c>
      <c r="F1147" t="s">
        <v>32</v>
      </c>
      <c r="G1147" t="s">
        <v>45</v>
      </c>
      <c r="H1147">
        <v>964.8</v>
      </c>
      <c r="I1147">
        <f t="shared" si="20"/>
        <v>0</v>
      </c>
    </row>
    <row r="1148" spans="1:9" x14ac:dyDescent="0.25">
      <c r="A1148">
        <v>6874.326693</v>
      </c>
      <c r="B1148" t="s">
        <v>26</v>
      </c>
      <c r="C1148" t="s">
        <v>30</v>
      </c>
      <c r="D1148" t="s">
        <v>57</v>
      </c>
      <c r="E1148">
        <v>22093</v>
      </c>
      <c r="F1148" t="s">
        <v>32</v>
      </c>
      <c r="G1148" t="s">
        <v>79</v>
      </c>
      <c r="H1148">
        <v>616.74988499999995</v>
      </c>
      <c r="I1148">
        <f t="shared" si="20"/>
        <v>0</v>
      </c>
    </row>
    <row r="1149" spans="1:9" x14ac:dyDescent="0.25">
      <c r="A1149">
        <v>2411.2565749999999</v>
      </c>
      <c r="B1149" t="s">
        <v>26</v>
      </c>
      <c r="C1149" t="s">
        <v>30</v>
      </c>
      <c r="D1149" t="s">
        <v>57</v>
      </c>
      <c r="E1149">
        <v>54483</v>
      </c>
      <c r="F1149" t="s">
        <v>32</v>
      </c>
      <c r="G1149" t="s">
        <v>33</v>
      </c>
      <c r="H1149">
        <v>292.8</v>
      </c>
      <c r="I1149">
        <f t="shared" si="20"/>
        <v>0</v>
      </c>
    </row>
    <row r="1150" spans="1:9" x14ac:dyDescent="0.25">
      <c r="A1150">
        <v>2416.542359</v>
      </c>
      <c r="B1150" t="s">
        <v>26</v>
      </c>
      <c r="C1150" t="s">
        <v>78</v>
      </c>
      <c r="D1150" t="s">
        <v>31</v>
      </c>
      <c r="E1150">
        <v>18944</v>
      </c>
      <c r="F1150" t="s">
        <v>62</v>
      </c>
      <c r="G1150" t="s">
        <v>33</v>
      </c>
      <c r="H1150">
        <v>125.274351</v>
      </c>
      <c r="I1150">
        <f t="shared" si="20"/>
        <v>0</v>
      </c>
    </row>
    <row r="1151" spans="1:9" x14ac:dyDescent="0.25">
      <c r="A1151">
        <v>23981.543440000001</v>
      </c>
      <c r="B1151" t="s">
        <v>26</v>
      </c>
      <c r="C1151" t="s">
        <v>30</v>
      </c>
      <c r="D1151" t="s">
        <v>31</v>
      </c>
      <c r="E1151">
        <v>84365</v>
      </c>
      <c r="F1151" t="s">
        <v>32</v>
      </c>
      <c r="G1151" t="s">
        <v>33</v>
      </c>
      <c r="H1151">
        <v>316.8</v>
      </c>
      <c r="I1151">
        <f t="shared" si="20"/>
        <v>0</v>
      </c>
    </row>
    <row r="1152" spans="1:9" x14ac:dyDescent="0.25">
      <c r="A1152">
        <v>4692.1651549999997</v>
      </c>
      <c r="B1152" t="s">
        <v>26</v>
      </c>
      <c r="C1152" t="s">
        <v>44</v>
      </c>
      <c r="D1152" t="s">
        <v>57</v>
      </c>
      <c r="E1152">
        <v>0</v>
      </c>
      <c r="F1152" t="s">
        <v>62</v>
      </c>
      <c r="G1152" t="s">
        <v>33</v>
      </c>
      <c r="H1152">
        <v>137.169296</v>
      </c>
      <c r="I1152">
        <f t="shared" si="20"/>
        <v>0</v>
      </c>
    </row>
    <row r="1153" spans="1:9" x14ac:dyDescent="0.25">
      <c r="A1153">
        <v>3600.9343260000001</v>
      </c>
      <c r="B1153" t="s">
        <v>66</v>
      </c>
      <c r="C1153" t="s">
        <v>160</v>
      </c>
      <c r="D1153" t="s">
        <v>31</v>
      </c>
      <c r="E1153">
        <v>25147</v>
      </c>
      <c r="F1153" t="s">
        <v>32</v>
      </c>
      <c r="G1153" t="s">
        <v>45</v>
      </c>
      <c r="H1153">
        <v>694.59828800000003</v>
      </c>
      <c r="I1153">
        <f t="shared" si="20"/>
        <v>1</v>
      </c>
    </row>
    <row r="1154" spans="1:9" x14ac:dyDescent="0.25">
      <c r="A1154">
        <v>2665.2225109999999</v>
      </c>
      <c r="B1154" t="s">
        <v>26</v>
      </c>
      <c r="C1154" t="s">
        <v>78</v>
      </c>
      <c r="D1154" t="s">
        <v>57</v>
      </c>
      <c r="E1154">
        <v>14315</v>
      </c>
      <c r="F1154" t="s">
        <v>32</v>
      </c>
      <c r="G1154" t="s">
        <v>33</v>
      </c>
      <c r="H1154">
        <v>511.2</v>
      </c>
      <c r="I1154">
        <f t="shared" si="20"/>
        <v>0</v>
      </c>
    </row>
    <row r="1155" spans="1:9" x14ac:dyDescent="0.25">
      <c r="A1155">
        <v>7666.5204379999996</v>
      </c>
      <c r="B1155" t="s">
        <v>26</v>
      </c>
      <c r="C1155" t="s">
        <v>30</v>
      </c>
      <c r="D1155" t="s">
        <v>31</v>
      </c>
      <c r="E1155">
        <v>87864</v>
      </c>
      <c r="F1155" t="s">
        <v>75</v>
      </c>
      <c r="G1155" t="s">
        <v>33</v>
      </c>
      <c r="H1155">
        <v>421.456547</v>
      </c>
      <c r="I1155">
        <f t="shared" ref="I1155:I1218" si="21">IF(B1155="No",0,1)</f>
        <v>0</v>
      </c>
    </row>
    <row r="1156" spans="1:9" x14ac:dyDescent="0.25">
      <c r="A1156">
        <v>16675.89616</v>
      </c>
      <c r="B1156" t="s">
        <v>26</v>
      </c>
      <c r="C1156" t="s">
        <v>30</v>
      </c>
      <c r="D1156" t="s">
        <v>57</v>
      </c>
      <c r="E1156">
        <v>57844</v>
      </c>
      <c r="F1156" t="s">
        <v>32</v>
      </c>
      <c r="G1156" t="s">
        <v>33</v>
      </c>
      <c r="H1156">
        <v>408</v>
      </c>
      <c r="I1156">
        <f t="shared" si="21"/>
        <v>0</v>
      </c>
    </row>
    <row r="1157" spans="1:9" x14ac:dyDescent="0.25">
      <c r="A1157">
        <v>4550.8560450000004</v>
      </c>
      <c r="B1157" t="s">
        <v>26</v>
      </c>
      <c r="C1157" t="s">
        <v>107</v>
      </c>
      <c r="D1157" t="s">
        <v>31</v>
      </c>
      <c r="E1157">
        <v>17913</v>
      </c>
      <c r="F1157" t="s">
        <v>32</v>
      </c>
      <c r="G1157" t="s">
        <v>33</v>
      </c>
      <c r="H1157">
        <v>556.79999999999995</v>
      </c>
      <c r="I1157">
        <f t="shared" si="21"/>
        <v>0</v>
      </c>
    </row>
    <row r="1158" spans="1:9" x14ac:dyDescent="0.25">
      <c r="A1158">
        <v>11763.935649999999</v>
      </c>
      <c r="B1158" t="s">
        <v>26</v>
      </c>
      <c r="C1158" t="s">
        <v>30</v>
      </c>
      <c r="D1158" t="s">
        <v>31</v>
      </c>
      <c r="E1158">
        <v>28806</v>
      </c>
      <c r="F1158" t="s">
        <v>32</v>
      </c>
      <c r="G1158" t="s">
        <v>33</v>
      </c>
      <c r="H1158">
        <v>475.2</v>
      </c>
      <c r="I1158">
        <f t="shared" si="21"/>
        <v>0</v>
      </c>
    </row>
    <row r="1159" spans="1:9" x14ac:dyDescent="0.25">
      <c r="A1159">
        <v>13742.53724</v>
      </c>
      <c r="B1159" t="s">
        <v>26</v>
      </c>
      <c r="C1159" t="s">
        <v>30</v>
      </c>
      <c r="D1159" t="s">
        <v>57</v>
      </c>
      <c r="E1159">
        <v>90343</v>
      </c>
      <c r="F1159" t="s">
        <v>75</v>
      </c>
      <c r="G1159" t="s">
        <v>45</v>
      </c>
      <c r="H1159">
        <v>833.072722</v>
      </c>
      <c r="I1159">
        <f t="shared" si="21"/>
        <v>0</v>
      </c>
    </row>
    <row r="1160" spans="1:9" x14ac:dyDescent="0.25">
      <c r="A1160">
        <v>16138.416279999999</v>
      </c>
      <c r="B1160" t="s">
        <v>26</v>
      </c>
      <c r="C1160" t="s">
        <v>30</v>
      </c>
      <c r="D1160" t="s">
        <v>31</v>
      </c>
      <c r="E1160">
        <v>79041</v>
      </c>
      <c r="F1160" t="s">
        <v>62</v>
      </c>
      <c r="G1160" t="s">
        <v>33</v>
      </c>
      <c r="H1160">
        <v>419.26062000000002</v>
      </c>
      <c r="I1160">
        <f t="shared" si="21"/>
        <v>0</v>
      </c>
    </row>
    <row r="1161" spans="1:9" x14ac:dyDescent="0.25">
      <c r="A1161">
        <v>8819.0189339999997</v>
      </c>
      <c r="B1161" t="s">
        <v>66</v>
      </c>
      <c r="C1161" t="s">
        <v>30</v>
      </c>
      <c r="D1161" t="s">
        <v>57</v>
      </c>
      <c r="E1161">
        <v>99845</v>
      </c>
      <c r="F1161" t="s">
        <v>32</v>
      </c>
      <c r="G1161" t="s">
        <v>33</v>
      </c>
      <c r="H1161">
        <v>528</v>
      </c>
      <c r="I1161">
        <f t="shared" si="21"/>
        <v>1</v>
      </c>
    </row>
    <row r="1162" spans="1:9" x14ac:dyDescent="0.25">
      <c r="A1162">
        <v>6673.7376770000001</v>
      </c>
      <c r="B1162" t="s">
        <v>26</v>
      </c>
      <c r="C1162" t="s">
        <v>30</v>
      </c>
      <c r="D1162" t="s">
        <v>57</v>
      </c>
      <c r="E1162">
        <v>85019</v>
      </c>
      <c r="F1162" t="s">
        <v>32</v>
      </c>
      <c r="G1162" t="s">
        <v>33</v>
      </c>
      <c r="H1162">
        <v>801.6</v>
      </c>
      <c r="I1162">
        <f t="shared" si="21"/>
        <v>0</v>
      </c>
    </row>
    <row r="1163" spans="1:9" x14ac:dyDescent="0.25">
      <c r="A1163">
        <v>7782.1268479999999</v>
      </c>
      <c r="B1163" t="s">
        <v>26</v>
      </c>
      <c r="C1163" t="s">
        <v>30</v>
      </c>
      <c r="D1163" t="s">
        <v>31</v>
      </c>
      <c r="E1163">
        <v>70059</v>
      </c>
      <c r="F1163" t="s">
        <v>62</v>
      </c>
      <c r="G1163" t="s">
        <v>33</v>
      </c>
      <c r="H1163">
        <v>253.740993</v>
      </c>
      <c r="I1163">
        <f t="shared" si="21"/>
        <v>0</v>
      </c>
    </row>
    <row r="1164" spans="1:9" x14ac:dyDescent="0.25">
      <c r="A1164">
        <v>19393.211449999999</v>
      </c>
      <c r="B1164" t="s">
        <v>26</v>
      </c>
      <c r="C1164" t="s">
        <v>30</v>
      </c>
      <c r="D1164" t="s">
        <v>31</v>
      </c>
      <c r="E1164">
        <v>70503</v>
      </c>
      <c r="F1164" t="s">
        <v>62</v>
      </c>
      <c r="G1164" t="s">
        <v>79</v>
      </c>
      <c r="H1164">
        <v>41.052909999999997</v>
      </c>
      <c r="I1164">
        <f t="shared" si="21"/>
        <v>0</v>
      </c>
    </row>
    <row r="1165" spans="1:9" x14ac:dyDescent="0.25">
      <c r="A1165">
        <v>3974.1381500000002</v>
      </c>
      <c r="B1165" t="s">
        <v>26</v>
      </c>
      <c r="C1165" t="s">
        <v>44</v>
      </c>
      <c r="D1165" t="s">
        <v>57</v>
      </c>
      <c r="E1165">
        <v>0</v>
      </c>
      <c r="F1165" t="s">
        <v>32</v>
      </c>
      <c r="G1165" t="s">
        <v>45</v>
      </c>
      <c r="H1165">
        <v>561.6</v>
      </c>
      <c r="I1165">
        <f t="shared" si="21"/>
        <v>0</v>
      </c>
    </row>
    <row r="1166" spans="1:9" x14ac:dyDescent="0.25">
      <c r="A1166">
        <v>4105.5809909999998</v>
      </c>
      <c r="B1166" t="s">
        <v>26</v>
      </c>
      <c r="C1166" t="s">
        <v>30</v>
      </c>
      <c r="D1166" t="s">
        <v>57</v>
      </c>
      <c r="E1166">
        <v>39492</v>
      </c>
      <c r="F1166" t="s">
        <v>32</v>
      </c>
      <c r="G1166" t="s">
        <v>33</v>
      </c>
      <c r="H1166">
        <v>756</v>
      </c>
      <c r="I1166">
        <f t="shared" si="21"/>
        <v>0</v>
      </c>
    </row>
    <row r="1167" spans="1:9" x14ac:dyDescent="0.25">
      <c r="A1167">
        <v>2308.4720550000002</v>
      </c>
      <c r="B1167" t="s">
        <v>26</v>
      </c>
      <c r="C1167" t="s">
        <v>44</v>
      </c>
      <c r="D1167" t="s">
        <v>57</v>
      </c>
      <c r="E1167">
        <v>0</v>
      </c>
      <c r="F1167" t="s">
        <v>32</v>
      </c>
      <c r="G1167" t="s">
        <v>45</v>
      </c>
      <c r="H1167">
        <v>489.6</v>
      </c>
      <c r="I1167">
        <f t="shared" si="21"/>
        <v>0</v>
      </c>
    </row>
    <row r="1168" spans="1:9" x14ac:dyDescent="0.25">
      <c r="A1168">
        <v>5372.9144770000003</v>
      </c>
      <c r="B1168" t="s">
        <v>26</v>
      </c>
      <c r="C1168" t="s">
        <v>30</v>
      </c>
      <c r="D1168" t="s">
        <v>57</v>
      </c>
      <c r="E1168">
        <v>50405</v>
      </c>
      <c r="F1168" t="s">
        <v>62</v>
      </c>
      <c r="G1168" t="s">
        <v>79</v>
      </c>
      <c r="H1168">
        <v>7.0695829999999997</v>
      </c>
      <c r="I1168">
        <f t="shared" si="21"/>
        <v>0</v>
      </c>
    </row>
    <row r="1169" spans="1:9" x14ac:dyDescent="0.25">
      <c r="A1169">
        <v>5508.3155360000001</v>
      </c>
      <c r="B1169" t="s">
        <v>26</v>
      </c>
      <c r="C1169" t="s">
        <v>30</v>
      </c>
      <c r="D1169" t="s">
        <v>31</v>
      </c>
      <c r="E1169">
        <v>96021</v>
      </c>
      <c r="F1169" t="s">
        <v>75</v>
      </c>
      <c r="G1169" t="s">
        <v>33</v>
      </c>
      <c r="H1169">
        <v>315.00460199999998</v>
      </c>
      <c r="I1169">
        <f t="shared" si="21"/>
        <v>0</v>
      </c>
    </row>
    <row r="1170" spans="1:9" x14ac:dyDescent="0.25">
      <c r="A1170">
        <v>2398.333185</v>
      </c>
      <c r="B1170" t="s">
        <v>26</v>
      </c>
      <c r="C1170" t="s">
        <v>44</v>
      </c>
      <c r="D1170" t="s">
        <v>57</v>
      </c>
      <c r="E1170">
        <v>0</v>
      </c>
      <c r="F1170" t="s">
        <v>32</v>
      </c>
      <c r="G1170" t="s">
        <v>33</v>
      </c>
      <c r="H1170">
        <v>422.94788799999998</v>
      </c>
      <c r="I1170">
        <f t="shared" si="21"/>
        <v>0</v>
      </c>
    </row>
    <row r="1171" spans="1:9" x14ac:dyDescent="0.25">
      <c r="A1171">
        <v>3728.8301299999998</v>
      </c>
      <c r="B1171" t="s">
        <v>26</v>
      </c>
      <c r="C1171" t="s">
        <v>44</v>
      </c>
      <c r="D1171" t="s">
        <v>57</v>
      </c>
      <c r="E1171">
        <v>0</v>
      </c>
      <c r="F1171" t="s">
        <v>32</v>
      </c>
      <c r="G1171" t="s">
        <v>45</v>
      </c>
      <c r="H1171">
        <v>756</v>
      </c>
      <c r="I1171">
        <f t="shared" si="21"/>
        <v>0</v>
      </c>
    </row>
    <row r="1172" spans="1:9" x14ac:dyDescent="0.25">
      <c r="A1172">
        <v>2758.4985820000002</v>
      </c>
      <c r="B1172" t="s">
        <v>26</v>
      </c>
      <c r="C1172" t="s">
        <v>30</v>
      </c>
      <c r="D1172" t="s">
        <v>57</v>
      </c>
      <c r="E1172">
        <v>65794</v>
      </c>
      <c r="F1172" t="s">
        <v>75</v>
      </c>
      <c r="G1172" t="s">
        <v>33</v>
      </c>
      <c r="H1172">
        <v>277.27294000000001</v>
      </c>
      <c r="I1172">
        <f t="shared" si="21"/>
        <v>0</v>
      </c>
    </row>
    <row r="1173" spans="1:9" x14ac:dyDescent="0.25">
      <c r="A1173">
        <v>3703.930261</v>
      </c>
      <c r="B1173" t="s">
        <v>26</v>
      </c>
      <c r="C1173" t="s">
        <v>30</v>
      </c>
      <c r="D1173" t="s">
        <v>57</v>
      </c>
      <c r="E1173">
        <v>21975</v>
      </c>
      <c r="F1173" t="s">
        <v>32</v>
      </c>
      <c r="G1173" t="s">
        <v>79</v>
      </c>
      <c r="H1173">
        <v>456</v>
      </c>
      <c r="I1173">
        <f t="shared" si="21"/>
        <v>0</v>
      </c>
    </row>
    <row r="1174" spans="1:9" x14ac:dyDescent="0.25">
      <c r="A1174">
        <v>9372.8436390000006</v>
      </c>
      <c r="B1174" t="s">
        <v>26</v>
      </c>
      <c r="C1174" t="s">
        <v>44</v>
      </c>
      <c r="D1174" t="s">
        <v>57</v>
      </c>
      <c r="E1174">
        <v>0</v>
      </c>
      <c r="F1174" t="s">
        <v>32</v>
      </c>
      <c r="G1174" t="s">
        <v>33</v>
      </c>
      <c r="H1174">
        <v>604.79999999999995</v>
      </c>
      <c r="I1174">
        <f t="shared" si="21"/>
        <v>0</v>
      </c>
    </row>
    <row r="1175" spans="1:9" x14ac:dyDescent="0.25">
      <c r="A1175">
        <v>4991.5844710000001</v>
      </c>
      <c r="B1175" t="s">
        <v>26</v>
      </c>
      <c r="C1175" t="s">
        <v>30</v>
      </c>
      <c r="D1175" t="s">
        <v>31</v>
      </c>
      <c r="E1175">
        <v>56649</v>
      </c>
      <c r="F1175" t="s">
        <v>32</v>
      </c>
      <c r="G1175" t="s">
        <v>33</v>
      </c>
      <c r="H1175">
        <v>780.09036100000003</v>
      </c>
      <c r="I1175">
        <f t="shared" si="21"/>
        <v>0</v>
      </c>
    </row>
    <row r="1176" spans="1:9" x14ac:dyDescent="0.25">
      <c r="A1176">
        <v>39400.185400000002</v>
      </c>
      <c r="B1176" t="s">
        <v>26</v>
      </c>
      <c r="C1176" t="s">
        <v>44</v>
      </c>
      <c r="D1176" t="s">
        <v>57</v>
      </c>
      <c r="E1176">
        <v>0</v>
      </c>
      <c r="F1176" t="s">
        <v>32</v>
      </c>
      <c r="G1176" t="s">
        <v>45</v>
      </c>
      <c r="H1176">
        <v>868.8</v>
      </c>
      <c r="I1176">
        <f t="shared" si="21"/>
        <v>0</v>
      </c>
    </row>
    <row r="1177" spans="1:9" x14ac:dyDescent="0.25">
      <c r="A1177">
        <v>2759.9782869999999</v>
      </c>
      <c r="B1177" t="s">
        <v>66</v>
      </c>
      <c r="C1177" t="s">
        <v>30</v>
      </c>
      <c r="D1177" t="s">
        <v>57</v>
      </c>
      <c r="E1177">
        <v>92296</v>
      </c>
      <c r="F1177" t="s">
        <v>32</v>
      </c>
      <c r="G1177" t="s">
        <v>33</v>
      </c>
      <c r="H1177">
        <v>331.2</v>
      </c>
      <c r="I1177">
        <f t="shared" si="21"/>
        <v>1</v>
      </c>
    </row>
    <row r="1178" spans="1:9" x14ac:dyDescent="0.25">
      <c r="A1178">
        <v>7993.0039969999998</v>
      </c>
      <c r="B1178" t="s">
        <v>26</v>
      </c>
      <c r="C1178" t="s">
        <v>30</v>
      </c>
      <c r="D1178" t="s">
        <v>31</v>
      </c>
      <c r="E1178">
        <v>39448</v>
      </c>
      <c r="F1178" t="s">
        <v>62</v>
      </c>
      <c r="G1178" t="s">
        <v>33</v>
      </c>
      <c r="H1178">
        <v>66.020787999999996</v>
      </c>
      <c r="I1178">
        <f t="shared" si="21"/>
        <v>0</v>
      </c>
    </row>
    <row r="1179" spans="1:9" x14ac:dyDescent="0.25">
      <c r="A1179">
        <v>5235.5735279999999</v>
      </c>
      <c r="B1179" t="s">
        <v>26</v>
      </c>
      <c r="C1179" t="s">
        <v>30</v>
      </c>
      <c r="D1179" t="s">
        <v>31</v>
      </c>
      <c r="E1179">
        <v>71794</v>
      </c>
      <c r="F1179" t="s">
        <v>75</v>
      </c>
      <c r="G1179" t="s">
        <v>33</v>
      </c>
      <c r="H1179">
        <v>457.471225</v>
      </c>
      <c r="I1179">
        <f t="shared" si="21"/>
        <v>0</v>
      </c>
    </row>
    <row r="1180" spans="1:9" x14ac:dyDescent="0.25">
      <c r="A1180">
        <v>2633.011837</v>
      </c>
      <c r="B1180" t="s">
        <v>26</v>
      </c>
      <c r="C1180" t="s">
        <v>160</v>
      </c>
      <c r="D1180" t="s">
        <v>31</v>
      </c>
      <c r="E1180">
        <v>21861</v>
      </c>
      <c r="F1180" t="s">
        <v>32</v>
      </c>
      <c r="G1180" t="s">
        <v>33</v>
      </c>
      <c r="H1180">
        <v>348.278032</v>
      </c>
      <c r="I1180">
        <f t="shared" si="21"/>
        <v>0</v>
      </c>
    </row>
    <row r="1181" spans="1:9" x14ac:dyDescent="0.25">
      <c r="A1181">
        <v>2764.8022839999999</v>
      </c>
      <c r="B1181" t="s">
        <v>26</v>
      </c>
      <c r="C1181" t="s">
        <v>30</v>
      </c>
      <c r="D1181" t="s">
        <v>31</v>
      </c>
      <c r="E1181">
        <v>31591</v>
      </c>
      <c r="F1181" t="s">
        <v>75</v>
      </c>
      <c r="G1181" t="s">
        <v>33</v>
      </c>
      <c r="H1181">
        <v>240.241499</v>
      </c>
      <c r="I1181">
        <f t="shared" si="21"/>
        <v>0</v>
      </c>
    </row>
    <row r="1182" spans="1:9" x14ac:dyDescent="0.25">
      <c r="A1182">
        <v>8084.8463709999996</v>
      </c>
      <c r="B1182" t="s">
        <v>26</v>
      </c>
      <c r="C1182" t="s">
        <v>30</v>
      </c>
      <c r="D1182" t="s">
        <v>31</v>
      </c>
      <c r="E1182">
        <v>60662</v>
      </c>
      <c r="F1182" t="s">
        <v>32</v>
      </c>
      <c r="G1182" t="s">
        <v>79</v>
      </c>
      <c r="H1182">
        <v>326.39999999999998</v>
      </c>
      <c r="I1182">
        <f t="shared" si="21"/>
        <v>0</v>
      </c>
    </row>
    <row r="1183" spans="1:9" x14ac:dyDescent="0.25">
      <c r="A1183">
        <v>2685.1776580000001</v>
      </c>
      <c r="B1183" t="s">
        <v>26</v>
      </c>
      <c r="C1183" t="s">
        <v>160</v>
      </c>
      <c r="D1183" t="s">
        <v>31</v>
      </c>
      <c r="E1183">
        <v>20608</v>
      </c>
      <c r="F1183" t="s">
        <v>32</v>
      </c>
      <c r="G1183" t="s">
        <v>79</v>
      </c>
      <c r="H1183">
        <v>350.4</v>
      </c>
      <c r="I1183">
        <f t="shared" si="21"/>
        <v>0</v>
      </c>
    </row>
    <row r="1184" spans="1:9" x14ac:dyDescent="0.25">
      <c r="A1184">
        <v>12208.12004</v>
      </c>
      <c r="B1184" t="s">
        <v>26</v>
      </c>
      <c r="C1184" t="s">
        <v>30</v>
      </c>
      <c r="D1184" t="s">
        <v>31</v>
      </c>
      <c r="E1184">
        <v>21331</v>
      </c>
      <c r="F1184" t="s">
        <v>75</v>
      </c>
      <c r="G1184" t="s">
        <v>79</v>
      </c>
      <c r="H1184">
        <v>419.06266099999999</v>
      </c>
      <c r="I1184">
        <f t="shared" si="21"/>
        <v>0</v>
      </c>
    </row>
    <row r="1185" spans="1:9" x14ac:dyDescent="0.25">
      <c r="A1185">
        <v>20090.43865</v>
      </c>
      <c r="B1185" t="s">
        <v>26</v>
      </c>
      <c r="C1185" t="s">
        <v>44</v>
      </c>
      <c r="D1185" t="s">
        <v>31</v>
      </c>
      <c r="E1185">
        <v>0</v>
      </c>
      <c r="F1185" t="s">
        <v>75</v>
      </c>
      <c r="G1185" t="s">
        <v>45</v>
      </c>
      <c r="H1185">
        <v>252.149798</v>
      </c>
      <c r="I1185">
        <f t="shared" si="21"/>
        <v>0</v>
      </c>
    </row>
    <row r="1186" spans="1:9" x14ac:dyDescent="0.25">
      <c r="A1186">
        <v>32864.404600000002</v>
      </c>
      <c r="B1186" t="s">
        <v>26</v>
      </c>
      <c r="C1186" t="s">
        <v>30</v>
      </c>
      <c r="D1186" t="s">
        <v>31</v>
      </c>
      <c r="E1186">
        <v>90783</v>
      </c>
      <c r="F1186" t="s">
        <v>75</v>
      </c>
      <c r="G1186" t="s">
        <v>79</v>
      </c>
      <c r="H1186">
        <v>285.745227</v>
      </c>
      <c r="I1186">
        <f t="shared" si="21"/>
        <v>0</v>
      </c>
    </row>
    <row r="1187" spans="1:9" x14ac:dyDescent="0.25">
      <c r="A1187">
        <v>2491.3170239999999</v>
      </c>
      <c r="B1187" t="s">
        <v>66</v>
      </c>
      <c r="C1187" t="s">
        <v>30</v>
      </c>
      <c r="D1187" t="s">
        <v>57</v>
      </c>
      <c r="E1187">
        <v>36631</v>
      </c>
      <c r="F1187" t="s">
        <v>62</v>
      </c>
      <c r="G1187" t="s">
        <v>79</v>
      </c>
      <c r="H1187">
        <v>67.530904000000007</v>
      </c>
      <c r="I1187">
        <f t="shared" si="21"/>
        <v>1</v>
      </c>
    </row>
    <row r="1188" spans="1:9" x14ac:dyDescent="0.25">
      <c r="A1188">
        <v>6314.5968130000001</v>
      </c>
      <c r="B1188" t="s">
        <v>26</v>
      </c>
      <c r="C1188" t="s">
        <v>44</v>
      </c>
      <c r="D1188" t="s">
        <v>57</v>
      </c>
      <c r="E1188">
        <v>0</v>
      </c>
      <c r="F1188" t="s">
        <v>32</v>
      </c>
      <c r="G1188" t="s">
        <v>33</v>
      </c>
      <c r="H1188">
        <v>417.6</v>
      </c>
      <c r="I1188">
        <f t="shared" si="21"/>
        <v>0</v>
      </c>
    </row>
    <row r="1189" spans="1:9" x14ac:dyDescent="0.25">
      <c r="A1189">
        <v>16229.64891</v>
      </c>
      <c r="B1189" t="s">
        <v>26</v>
      </c>
      <c r="C1189" t="s">
        <v>30</v>
      </c>
      <c r="D1189" t="s">
        <v>57</v>
      </c>
      <c r="E1189">
        <v>26030</v>
      </c>
      <c r="F1189" t="s">
        <v>32</v>
      </c>
      <c r="G1189" t="s">
        <v>33</v>
      </c>
      <c r="H1189">
        <v>667.2</v>
      </c>
      <c r="I1189">
        <f t="shared" si="21"/>
        <v>0</v>
      </c>
    </row>
    <row r="1190" spans="1:9" x14ac:dyDescent="0.25">
      <c r="A1190">
        <v>5161.7898809999997</v>
      </c>
      <c r="B1190" t="s">
        <v>26</v>
      </c>
      <c r="C1190" t="s">
        <v>44</v>
      </c>
      <c r="D1190" t="s">
        <v>57</v>
      </c>
      <c r="E1190">
        <v>0</v>
      </c>
      <c r="F1190" t="s">
        <v>32</v>
      </c>
      <c r="G1190" t="s">
        <v>33</v>
      </c>
      <c r="H1190">
        <v>469.49153699999999</v>
      </c>
      <c r="I1190">
        <f t="shared" si="21"/>
        <v>0</v>
      </c>
    </row>
    <row r="1191" spans="1:9" x14ac:dyDescent="0.25">
      <c r="A1191">
        <v>3982.266087</v>
      </c>
      <c r="B1191" t="s">
        <v>26</v>
      </c>
      <c r="C1191" t="s">
        <v>44</v>
      </c>
      <c r="D1191" t="s">
        <v>57</v>
      </c>
      <c r="E1191">
        <v>0</v>
      </c>
      <c r="F1191" t="s">
        <v>32</v>
      </c>
      <c r="G1191" t="s">
        <v>79</v>
      </c>
      <c r="H1191">
        <v>542.4</v>
      </c>
      <c r="I1191">
        <f t="shared" si="21"/>
        <v>0</v>
      </c>
    </row>
    <row r="1192" spans="1:9" x14ac:dyDescent="0.25">
      <c r="A1192">
        <v>13473.185670000001</v>
      </c>
      <c r="B1192" t="s">
        <v>26</v>
      </c>
      <c r="C1192" t="s">
        <v>30</v>
      </c>
      <c r="D1192" t="s">
        <v>57</v>
      </c>
      <c r="E1192">
        <v>25302</v>
      </c>
      <c r="F1192" t="s">
        <v>32</v>
      </c>
      <c r="G1192" t="s">
        <v>33</v>
      </c>
      <c r="H1192">
        <v>336</v>
      </c>
      <c r="I1192">
        <f t="shared" si="21"/>
        <v>0</v>
      </c>
    </row>
    <row r="1193" spans="1:9" x14ac:dyDescent="0.25">
      <c r="A1193">
        <v>6921.9739929999996</v>
      </c>
      <c r="B1193" t="s">
        <v>26</v>
      </c>
      <c r="C1193" t="s">
        <v>78</v>
      </c>
      <c r="D1193" t="s">
        <v>31</v>
      </c>
      <c r="E1193">
        <v>16483</v>
      </c>
      <c r="F1193" t="s">
        <v>75</v>
      </c>
      <c r="G1193" t="s">
        <v>33</v>
      </c>
      <c r="H1193">
        <v>320.51997699999998</v>
      </c>
      <c r="I1193">
        <f t="shared" si="21"/>
        <v>0</v>
      </c>
    </row>
    <row r="1194" spans="1:9" x14ac:dyDescent="0.25">
      <c r="A1194">
        <v>8276.4441599999991</v>
      </c>
      <c r="B1194" t="s">
        <v>26</v>
      </c>
      <c r="C1194" t="s">
        <v>44</v>
      </c>
      <c r="D1194" t="s">
        <v>57</v>
      </c>
      <c r="E1194">
        <v>0</v>
      </c>
      <c r="F1194" t="s">
        <v>32</v>
      </c>
      <c r="G1194" t="s">
        <v>45</v>
      </c>
      <c r="H1194">
        <v>590.4</v>
      </c>
      <c r="I1194">
        <f t="shared" si="21"/>
        <v>0</v>
      </c>
    </row>
    <row r="1195" spans="1:9" x14ac:dyDescent="0.25">
      <c r="A1195">
        <v>14349.859909999999</v>
      </c>
      <c r="B1195" t="s">
        <v>26</v>
      </c>
      <c r="C1195" t="s">
        <v>30</v>
      </c>
      <c r="D1195" t="s">
        <v>57</v>
      </c>
      <c r="E1195">
        <v>73222</v>
      </c>
      <c r="F1195" t="s">
        <v>75</v>
      </c>
      <c r="G1195" t="s">
        <v>33</v>
      </c>
      <c r="H1195">
        <v>821.51673000000005</v>
      </c>
      <c r="I1195">
        <f t="shared" si="21"/>
        <v>0</v>
      </c>
    </row>
    <row r="1196" spans="1:9" x14ac:dyDescent="0.25">
      <c r="A1196">
        <v>5878.1992959999998</v>
      </c>
      <c r="B1196" t="s">
        <v>26</v>
      </c>
      <c r="C1196" t="s">
        <v>30</v>
      </c>
      <c r="D1196" t="s">
        <v>31</v>
      </c>
      <c r="E1196">
        <v>22061</v>
      </c>
      <c r="F1196" t="s">
        <v>32</v>
      </c>
      <c r="G1196" t="s">
        <v>33</v>
      </c>
      <c r="H1196">
        <v>355.2</v>
      </c>
      <c r="I1196">
        <f t="shared" si="21"/>
        <v>0</v>
      </c>
    </row>
    <row r="1197" spans="1:9" x14ac:dyDescent="0.25">
      <c r="A1197">
        <v>2666.0545400000001</v>
      </c>
      <c r="B1197" t="s">
        <v>26</v>
      </c>
      <c r="C1197" t="s">
        <v>30</v>
      </c>
      <c r="D1197" t="s">
        <v>31</v>
      </c>
      <c r="E1197">
        <v>86321</v>
      </c>
      <c r="F1197" t="s">
        <v>32</v>
      </c>
      <c r="G1197" t="s">
        <v>33</v>
      </c>
      <c r="H1197">
        <v>316.8</v>
      </c>
      <c r="I1197">
        <f t="shared" si="21"/>
        <v>0</v>
      </c>
    </row>
    <row r="1198" spans="1:9" x14ac:dyDescent="0.25">
      <c r="A1198">
        <v>5345.6809979999998</v>
      </c>
      <c r="B1198" t="s">
        <v>26</v>
      </c>
      <c r="C1198" t="s">
        <v>30</v>
      </c>
      <c r="D1198" t="s">
        <v>57</v>
      </c>
      <c r="E1198">
        <v>54668</v>
      </c>
      <c r="F1198" t="s">
        <v>32</v>
      </c>
      <c r="G1198" t="s">
        <v>33</v>
      </c>
      <c r="H1198">
        <v>326.39999999999998</v>
      </c>
      <c r="I1198">
        <f t="shared" si="21"/>
        <v>0</v>
      </c>
    </row>
    <row r="1199" spans="1:9" x14ac:dyDescent="0.25">
      <c r="A1199">
        <v>4777.121596</v>
      </c>
      <c r="B1199" t="s">
        <v>26</v>
      </c>
      <c r="C1199" t="s">
        <v>44</v>
      </c>
      <c r="D1199" t="s">
        <v>31</v>
      </c>
      <c r="E1199">
        <v>0</v>
      </c>
      <c r="F1199" t="s">
        <v>32</v>
      </c>
      <c r="G1199" t="s">
        <v>33</v>
      </c>
      <c r="H1199">
        <v>297.60000000000002</v>
      </c>
      <c r="I1199">
        <f t="shared" si="21"/>
        <v>0</v>
      </c>
    </row>
    <row r="1200" spans="1:9" x14ac:dyDescent="0.25">
      <c r="A1200">
        <v>16973.74021</v>
      </c>
      <c r="B1200" t="s">
        <v>26</v>
      </c>
      <c r="C1200" t="s">
        <v>30</v>
      </c>
      <c r="D1200" t="s">
        <v>57</v>
      </c>
      <c r="E1200">
        <v>69497</v>
      </c>
      <c r="F1200" t="s">
        <v>62</v>
      </c>
      <c r="G1200" t="s">
        <v>33</v>
      </c>
      <c r="H1200">
        <v>92.286762999999993</v>
      </c>
      <c r="I1200">
        <f t="shared" si="21"/>
        <v>0</v>
      </c>
    </row>
    <row r="1201" spans="1:9" x14ac:dyDescent="0.25">
      <c r="A1201">
        <v>2518.1121269999999</v>
      </c>
      <c r="B1201" t="s">
        <v>26</v>
      </c>
      <c r="C1201" t="s">
        <v>30</v>
      </c>
      <c r="D1201" t="s">
        <v>57</v>
      </c>
      <c r="E1201">
        <v>86617</v>
      </c>
      <c r="F1201" t="s">
        <v>75</v>
      </c>
      <c r="G1201" t="s">
        <v>45</v>
      </c>
      <c r="H1201">
        <v>188.325603</v>
      </c>
      <c r="I1201">
        <f t="shared" si="21"/>
        <v>0</v>
      </c>
    </row>
    <row r="1202" spans="1:9" x14ac:dyDescent="0.25">
      <c r="A1202">
        <v>19160.989939999999</v>
      </c>
      <c r="B1202" t="s">
        <v>66</v>
      </c>
      <c r="C1202" t="s">
        <v>30</v>
      </c>
      <c r="D1202" t="s">
        <v>31</v>
      </c>
      <c r="E1202">
        <v>22705</v>
      </c>
      <c r="F1202" t="s">
        <v>32</v>
      </c>
      <c r="G1202" t="s">
        <v>79</v>
      </c>
      <c r="H1202">
        <v>1294.700423</v>
      </c>
      <c r="I1202">
        <f t="shared" si="21"/>
        <v>1</v>
      </c>
    </row>
    <row r="1203" spans="1:9" x14ac:dyDescent="0.25">
      <c r="A1203">
        <v>6273.1734409999999</v>
      </c>
      <c r="B1203" t="s">
        <v>26</v>
      </c>
      <c r="C1203" t="s">
        <v>30</v>
      </c>
      <c r="D1203" t="s">
        <v>31</v>
      </c>
      <c r="E1203">
        <v>20836</v>
      </c>
      <c r="F1203" t="s">
        <v>62</v>
      </c>
      <c r="G1203" t="s">
        <v>33</v>
      </c>
      <c r="H1203">
        <v>193.57032000000001</v>
      </c>
      <c r="I1203">
        <f t="shared" si="21"/>
        <v>0</v>
      </c>
    </row>
    <row r="1204" spans="1:9" x14ac:dyDescent="0.25">
      <c r="A1204">
        <v>3964.8129600000002</v>
      </c>
      <c r="B1204" t="s">
        <v>26</v>
      </c>
      <c r="C1204" t="s">
        <v>30</v>
      </c>
      <c r="D1204" t="s">
        <v>57</v>
      </c>
      <c r="E1204">
        <v>88410</v>
      </c>
      <c r="F1204" t="s">
        <v>32</v>
      </c>
      <c r="G1204" t="s">
        <v>45</v>
      </c>
      <c r="H1204">
        <v>475.2</v>
      </c>
      <c r="I1204">
        <f t="shared" si="21"/>
        <v>0</v>
      </c>
    </row>
    <row r="1205" spans="1:9" x14ac:dyDescent="0.25">
      <c r="A1205">
        <v>4911.7730879999999</v>
      </c>
      <c r="B1205" t="s">
        <v>26</v>
      </c>
      <c r="C1205" t="s">
        <v>44</v>
      </c>
      <c r="D1205" t="s">
        <v>31</v>
      </c>
      <c r="E1205">
        <v>0</v>
      </c>
      <c r="F1205" t="s">
        <v>32</v>
      </c>
      <c r="G1205" t="s">
        <v>45</v>
      </c>
      <c r="H1205">
        <v>496.8</v>
      </c>
      <c r="I1205">
        <f t="shared" si="21"/>
        <v>0</v>
      </c>
    </row>
    <row r="1206" spans="1:9" x14ac:dyDescent="0.25">
      <c r="A1206">
        <v>7805.3128699999997</v>
      </c>
      <c r="B1206" t="s">
        <v>66</v>
      </c>
      <c r="C1206" t="s">
        <v>160</v>
      </c>
      <c r="D1206" t="s">
        <v>31</v>
      </c>
      <c r="E1206">
        <v>21073</v>
      </c>
      <c r="F1206" t="s">
        <v>32</v>
      </c>
      <c r="G1206" t="s">
        <v>79</v>
      </c>
      <c r="H1206">
        <v>508.8</v>
      </c>
      <c r="I1206">
        <f t="shared" si="21"/>
        <v>1</v>
      </c>
    </row>
    <row r="1207" spans="1:9" x14ac:dyDescent="0.25">
      <c r="A1207">
        <v>7200.6648770000002</v>
      </c>
      <c r="B1207" t="s">
        <v>66</v>
      </c>
      <c r="C1207" t="s">
        <v>44</v>
      </c>
      <c r="D1207" t="s">
        <v>31</v>
      </c>
      <c r="E1207">
        <v>0</v>
      </c>
      <c r="F1207" t="s">
        <v>32</v>
      </c>
      <c r="G1207" t="s">
        <v>33</v>
      </c>
      <c r="H1207">
        <v>316.8</v>
      </c>
      <c r="I1207">
        <f t="shared" si="21"/>
        <v>1</v>
      </c>
    </row>
    <row r="1208" spans="1:9" x14ac:dyDescent="0.25">
      <c r="A1208">
        <v>5389.4994649999999</v>
      </c>
      <c r="B1208" t="s">
        <v>66</v>
      </c>
      <c r="C1208" t="s">
        <v>30</v>
      </c>
      <c r="D1208" t="s">
        <v>57</v>
      </c>
      <c r="E1208">
        <v>66429</v>
      </c>
      <c r="F1208" t="s">
        <v>62</v>
      </c>
      <c r="G1208" t="s">
        <v>33</v>
      </c>
      <c r="H1208">
        <v>57.712985000000003</v>
      </c>
      <c r="I1208">
        <f t="shared" si="21"/>
        <v>1</v>
      </c>
    </row>
    <row r="1209" spans="1:9" x14ac:dyDescent="0.25">
      <c r="A1209">
        <v>3241.3141759999999</v>
      </c>
      <c r="B1209" t="s">
        <v>26</v>
      </c>
      <c r="C1209" t="s">
        <v>30</v>
      </c>
      <c r="D1209" t="s">
        <v>31</v>
      </c>
      <c r="E1209">
        <v>66889</v>
      </c>
      <c r="F1209" t="s">
        <v>75</v>
      </c>
      <c r="G1209" t="s">
        <v>33</v>
      </c>
      <c r="H1209">
        <v>294.31942800000002</v>
      </c>
      <c r="I1209">
        <f t="shared" si="21"/>
        <v>0</v>
      </c>
    </row>
    <row r="1210" spans="1:9" x14ac:dyDescent="0.25">
      <c r="A1210">
        <v>5528.2128069999999</v>
      </c>
      <c r="B1210" t="s">
        <v>66</v>
      </c>
      <c r="C1210" t="s">
        <v>30</v>
      </c>
      <c r="D1210" t="s">
        <v>57</v>
      </c>
      <c r="E1210">
        <v>36088</v>
      </c>
      <c r="F1210" t="s">
        <v>32</v>
      </c>
      <c r="G1210" t="s">
        <v>45</v>
      </c>
      <c r="H1210">
        <v>345.6</v>
      </c>
      <c r="I1210">
        <f t="shared" si="21"/>
        <v>1</v>
      </c>
    </row>
    <row r="1211" spans="1:9" x14ac:dyDescent="0.25">
      <c r="A1211">
        <v>7173.909404</v>
      </c>
      <c r="B1211" t="s">
        <v>26</v>
      </c>
      <c r="C1211" t="s">
        <v>30</v>
      </c>
      <c r="D1211" t="s">
        <v>57</v>
      </c>
      <c r="E1211">
        <v>75217</v>
      </c>
      <c r="F1211" t="s">
        <v>62</v>
      </c>
      <c r="G1211" t="s">
        <v>45</v>
      </c>
      <c r="H1211">
        <v>147.08030299999999</v>
      </c>
      <c r="I1211">
        <f t="shared" si="21"/>
        <v>0</v>
      </c>
    </row>
    <row r="1212" spans="1:9" x14ac:dyDescent="0.25">
      <c r="A1212">
        <v>7076.6531809999997</v>
      </c>
      <c r="B1212" t="s">
        <v>26</v>
      </c>
      <c r="C1212" t="s">
        <v>44</v>
      </c>
      <c r="D1212" t="s">
        <v>57</v>
      </c>
      <c r="E1212">
        <v>0</v>
      </c>
      <c r="F1212" t="s">
        <v>32</v>
      </c>
      <c r="G1212" t="s">
        <v>45</v>
      </c>
      <c r="H1212">
        <v>489.6</v>
      </c>
      <c r="I1212">
        <f t="shared" si="21"/>
        <v>0</v>
      </c>
    </row>
    <row r="1213" spans="1:9" x14ac:dyDescent="0.25">
      <c r="A1213">
        <v>3700.3850029999999</v>
      </c>
      <c r="B1213" t="s">
        <v>26</v>
      </c>
      <c r="C1213" t="s">
        <v>160</v>
      </c>
      <c r="D1213" t="s">
        <v>31</v>
      </c>
      <c r="E1213">
        <v>17557</v>
      </c>
      <c r="F1213" t="s">
        <v>32</v>
      </c>
      <c r="G1213" t="s">
        <v>33</v>
      </c>
      <c r="H1213">
        <v>666.72493699999995</v>
      </c>
      <c r="I1213">
        <f t="shared" si="21"/>
        <v>0</v>
      </c>
    </row>
    <row r="1214" spans="1:9" x14ac:dyDescent="0.25">
      <c r="A1214">
        <v>5328.8358509999998</v>
      </c>
      <c r="B1214" t="s">
        <v>26</v>
      </c>
      <c r="C1214" t="s">
        <v>30</v>
      </c>
      <c r="D1214" t="s">
        <v>31</v>
      </c>
      <c r="E1214">
        <v>81064</v>
      </c>
      <c r="F1214" t="s">
        <v>62</v>
      </c>
      <c r="G1214" t="s">
        <v>45</v>
      </c>
      <c r="H1214">
        <v>42.238585</v>
      </c>
      <c r="I1214">
        <f t="shared" si="21"/>
        <v>0</v>
      </c>
    </row>
    <row r="1215" spans="1:9" x14ac:dyDescent="0.25">
      <c r="A1215">
        <v>4838.8770839999997</v>
      </c>
      <c r="B1215" t="s">
        <v>26</v>
      </c>
      <c r="C1215" t="s">
        <v>44</v>
      </c>
      <c r="D1215" t="s">
        <v>31</v>
      </c>
      <c r="E1215">
        <v>0</v>
      </c>
      <c r="F1215" t="s">
        <v>32</v>
      </c>
      <c r="G1215" t="s">
        <v>45</v>
      </c>
      <c r="H1215">
        <v>700.33142499999997</v>
      </c>
      <c r="I1215">
        <f t="shared" si="21"/>
        <v>0</v>
      </c>
    </row>
    <row r="1216" spans="1:9" x14ac:dyDescent="0.25">
      <c r="A1216">
        <v>10700.495199999999</v>
      </c>
      <c r="B1216" t="s">
        <v>26</v>
      </c>
      <c r="C1216" t="s">
        <v>30</v>
      </c>
      <c r="D1216" t="s">
        <v>31</v>
      </c>
      <c r="E1216">
        <v>75313</v>
      </c>
      <c r="F1216" t="s">
        <v>32</v>
      </c>
      <c r="G1216" t="s">
        <v>33</v>
      </c>
      <c r="H1216">
        <v>527.13907400000005</v>
      </c>
      <c r="I1216">
        <f t="shared" si="21"/>
        <v>0</v>
      </c>
    </row>
    <row r="1217" spans="1:9" x14ac:dyDescent="0.25">
      <c r="A1217">
        <v>7879.9289520000002</v>
      </c>
      <c r="B1217" t="s">
        <v>26</v>
      </c>
      <c r="C1217" t="s">
        <v>30</v>
      </c>
      <c r="D1217" t="s">
        <v>31</v>
      </c>
      <c r="E1217">
        <v>45703</v>
      </c>
      <c r="F1217" t="s">
        <v>32</v>
      </c>
      <c r="G1217" t="s">
        <v>33</v>
      </c>
      <c r="H1217">
        <v>470.4</v>
      </c>
      <c r="I1217">
        <f t="shared" si="21"/>
        <v>0</v>
      </c>
    </row>
    <row r="1218" spans="1:9" x14ac:dyDescent="0.25">
      <c r="A1218">
        <v>7869.4323839999997</v>
      </c>
      <c r="B1218" t="s">
        <v>26</v>
      </c>
      <c r="C1218" t="s">
        <v>30</v>
      </c>
      <c r="D1218" t="s">
        <v>31</v>
      </c>
      <c r="E1218">
        <v>40036</v>
      </c>
      <c r="F1218" t="s">
        <v>62</v>
      </c>
      <c r="G1218" t="s">
        <v>33</v>
      </c>
      <c r="H1218">
        <v>48.828732000000002</v>
      </c>
      <c r="I1218">
        <f t="shared" si="21"/>
        <v>0</v>
      </c>
    </row>
    <row r="1219" spans="1:9" x14ac:dyDescent="0.25">
      <c r="A1219">
        <v>2586.8071709999999</v>
      </c>
      <c r="B1219" t="s">
        <v>26</v>
      </c>
      <c r="C1219" t="s">
        <v>44</v>
      </c>
      <c r="D1219" t="s">
        <v>57</v>
      </c>
      <c r="E1219">
        <v>0</v>
      </c>
      <c r="F1219" t="s">
        <v>75</v>
      </c>
      <c r="G1219" t="s">
        <v>33</v>
      </c>
      <c r="H1219">
        <v>191.640085</v>
      </c>
      <c r="I1219">
        <f t="shared" ref="I1219:I1282" si="22">IF(B1219="No",0,1)</f>
        <v>0</v>
      </c>
    </row>
    <row r="1220" spans="1:9" x14ac:dyDescent="0.25">
      <c r="A1220">
        <v>7286.7890749999997</v>
      </c>
      <c r="B1220" t="s">
        <v>26</v>
      </c>
      <c r="C1220" t="s">
        <v>30</v>
      </c>
      <c r="D1220" t="s">
        <v>57</v>
      </c>
      <c r="E1220">
        <v>65870</v>
      </c>
      <c r="F1220" t="s">
        <v>75</v>
      </c>
      <c r="G1220" t="s">
        <v>33</v>
      </c>
      <c r="H1220">
        <v>202.847644</v>
      </c>
      <c r="I1220">
        <f t="shared" si="22"/>
        <v>0</v>
      </c>
    </row>
    <row r="1221" spans="1:9" x14ac:dyDescent="0.25">
      <c r="A1221">
        <v>11797.992109999999</v>
      </c>
      <c r="B1221" t="s">
        <v>26</v>
      </c>
      <c r="C1221" t="s">
        <v>30</v>
      </c>
      <c r="D1221" t="s">
        <v>31</v>
      </c>
      <c r="E1221">
        <v>91469</v>
      </c>
      <c r="F1221" t="s">
        <v>75</v>
      </c>
      <c r="G1221" t="s">
        <v>45</v>
      </c>
      <c r="H1221">
        <v>418.864555</v>
      </c>
      <c r="I1221">
        <f t="shared" si="22"/>
        <v>0</v>
      </c>
    </row>
    <row r="1222" spans="1:9" x14ac:dyDescent="0.25">
      <c r="A1222">
        <v>9386.7530310000002</v>
      </c>
      <c r="B1222" t="s">
        <v>26</v>
      </c>
      <c r="C1222" t="s">
        <v>30</v>
      </c>
      <c r="D1222" t="s">
        <v>57</v>
      </c>
      <c r="E1222">
        <v>42090</v>
      </c>
      <c r="F1222" t="s">
        <v>62</v>
      </c>
      <c r="G1222" t="s">
        <v>33</v>
      </c>
      <c r="H1222">
        <v>203.352239</v>
      </c>
      <c r="I1222">
        <f t="shared" si="22"/>
        <v>0</v>
      </c>
    </row>
    <row r="1223" spans="1:9" x14ac:dyDescent="0.25">
      <c r="A1223">
        <v>6308.9223739999998</v>
      </c>
      <c r="B1223" t="s">
        <v>26</v>
      </c>
      <c r="C1223" t="s">
        <v>30</v>
      </c>
      <c r="D1223" t="s">
        <v>31</v>
      </c>
      <c r="E1223">
        <v>21368</v>
      </c>
      <c r="F1223" t="s">
        <v>62</v>
      </c>
      <c r="G1223" t="s">
        <v>33</v>
      </c>
      <c r="H1223">
        <v>4.6126199999999997</v>
      </c>
      <c r="I1223">
        <f t="shared" si="22"/>
        <v>0</v>
      </c>
    </row>
    <row r="1224" spans="1:9" x14ac:dyDescent="0.25">
      <c r="A1224">
        <v>17484.534380000001</v>
      </c>
      <c r="B1224" t="s">
        <v>26</v>
      </c>
      <c r="C1224" t="s">
        <v>30</v>
      </c>
      <c r="D1224" t="s">
        <v>31</v>
      </c>
      <c r="E1224">
        <v>78362</v>
      </c>
      <c r="F1224" t="s">
        <v>32</v>
      </c>
      <c r="G1224" t="s">
        <v>79</v>
      </c>
      <c r="H1224">
        <v>525.6</v>
      </c>
      <c r="I1224">
        <f t="shared" si="22"/>
        <v>0</v>
      </c>
    </row>
    <row r="1225" spans="1:9" x14ac:dyDescent="0.25">
      <c r="A1225">
        <v>15428.01044</v>
      </c>
      <c r="B1225" t="s">
        <v>26</v>
      </c>
      <c r="C1225" t="s">
        <v>30</v>
      </c>
      <c r="D1225" t="s">
        <v>31</v>
      </c>
      <c r="E1225">
        <v>33879</v>
      </c>
      <c r="F1225" t="s">
        <v>32</v>
      </c>
      <c r="G1225" t="s">
        <v>33</v>
      </c>
      <c r="H1225">
        <v>470.4</v>
      </c>
      <c r="I1225">
        <f t="shared" si="22"/>
        <v>0</v>
      </c>
    </row>
    <row r="1226" spans="1:9" x14ac:dyDescent="0.25">
      <c r="A1226">
        <v>5630.7929999999997</v>
      </c>
      <c r="B1226" t="s">
        <v>26</v>
      </c>
      <c r="C1226" t="s">
        <v>30</v>
      </c>
      <c r="D1226" t="s">
        <v>57</v>
      </c>
      <c r="E1226">
        <v>72874</v>
      </c>
      <c r="F1226" t="s">
        <v>32</v>
      </c>
      <c r="G1226" t="s">
        <v>33</v>
      </c>
      <c r="H1226">
        <v>336</v>
      </c>
      <c r="I1226">
        <f t="shared" si="22"/>
        <v>0</v>
      </c>
    </row>
    <row r="1227" spans="1:9" x14ac:dyDescent="0.25">
      <c r="A1227">
        <v>18131.188740000001</v>
      </c>
      <c r="B1227" t="s">
        <v>26</v>
      </c>
      <c r="C1227" t="s">
        <v>44</v>
      </c>
      <c r="D1227" t="s">
        <v>57</v>
      </c>
      <c r="E1227">
        <v>0</v>
      </c>
      <c r="F1227" t="s">
        <v>32</v>
      </c>
      <c r="G1227" t="s">
        <v>45</v>
      </c>
      <c r="H1227">
        <v>393.6</v>
      </c>
      <c r="I1227">
        <f t="shared" si="22"/>
        <v>0</v>
      </c>
    </row>
    <row r="1228" spans="1:9" x14ac:dyDescent="0.25">
      <c r="A1228">
        <v>8087.2194749999999</v>
      </c>
      <c r="B1228" t="s">
        <v>26</v>
      </c>
      <c r="C1228" t="s">
        <v>44</v>
      </c>
      <c r="D1228" t="s">
        <v>31</v>
      </c>
      <c r="E1228">
        <v>0</v>
      </c>
      <c r="F1228" t="s">
        <v>32</v>
      </c>
      <c r="G1228" t="s">
        <v>33</v>
      </c>
      <c r="H1228">
        <v>550.82593399999996</v>
      </c>
      <c r="I1228">
        <f t="shared" si="22"/>
        <v>0</v>
      </c>
    </row>
    <row r="1229" spans="1:9" x14ac:dyDescent="0.25">
      <c r="A1229">
        <v>18453.576290000001</v>
      </c>
      <c r="B1229" t="s">
        <v>26</v>
      </c>
      <c r="C1229" t="s">
        <v>30</v>
      </c>
      <c r="D1229" t="s">
        <v>57</v>
      </c>
      <c r="E1229">
        <v>72215</v>
      </c>
      <c r="F1229" t="s">
        <v>75</v>
      </c>
      <c r="G1229" t="s">
        <v>33</v>
      </c>
      <c r="H1229">
        <v>247.91187199999999</v>
      </c>
      <c r="I1229">
        <f t="shared" si="22"/>
        <v>0</v>
      </c>
    </row>
    <row r="1230" spans="1:9" x14ac:dyDescent="0.25">
      <c r="A1230">
        <v>5217.5132869999998</v>
      </c>
      <c r="B1230" t="s">
        <v>66</v>
      </c>
      <c r="C1230" t="s">
        <v>30</v>
      </c>
      <c r="D1230" t="s">
        <v>31</v>
      </c>
      <c r="E1230">
        <v>39854</v>
      </c>
      <c r="F1230" t="s">
        <v>75</v>
      </c>
      <c r="G1230" t="s">
        <v>79</v>
      </c>
      <c r="H1230">
        <v>261.930545</v>
      </c>
      <c r="I1230">
        <f t="shared" si="22"/>
        <v>1</v>
      </c>
    </row>
    <row r="1231" spans="1:9" x14ac:dyDescent="0.25">
      <c r="A1231">
        <v>4835.783179</v>
      </c>
      <c r="B1231" t="s">
        <v>26</v>
      </c>
      <c r="C1231" t="s">
        <v>30</v>
      </c>
      <c r="D1231" t="s">
        <v>57</v>
      </c>
      <c r="E1231">
        <v>36655</v>
      </c>
      <c r="F1231" t="s">
        <v>32</v>
      </c>
      <c r="G1231" t="s">
        <v>33</v>
      </c>
      <c r="H1231">
        <v>295.223164</v>
      </c>
      <c r="I1231">
        <f t="shared" si="22"/>
        <v>0</v>
      </c>
    </row>
    <row r="1232" spans="1:9" x14ac:dyDescent="0.25">
      <c r="A1232">
        <v>5597.1249600000001</v>
      </c>
      <c r="B1232" t="s">
        <v>66</v>
      </c>
      <c r="C1232" t="s">
        <v>30</v>
      </c>
      <c r="D1232" t="s">
        <v>31</v>
      </c>
      <c r="E1232">
        <v>37995</v>
      </c>
      <c r="F1232" t="s">
        <v>32</v>
      </c>
      <c r="G1232" t="s">
        <v>33</v>
      </c>
      <c r="H1232">
        <v>667.2</v>
      </c>
      <c r="I1232">
        <f t="shared" si="22"/>
        <v>1</v>
      </c>
    </row>
    <row r="1233" spans="1:9" x14ac:dyDescent="0.25">
      <c r="A1233">
        <v>8920.4639989999996</v>
      </c>
      <c r="B1233" t="s">
        <v>26</v>
      </c>
      <c r="C1233" t="s">
        <v>30</v>
      </c>
      <c r="D1233" t="s">
        <v>31</v>
      </c>
      <c r="E1233">
        <v>40867</v>
      </c>
      <c r="F1233" t="s">
        <v>32</v>
      </c>
      <c r="G1233" t="s">
        <v>33</v>
      </c>
      <c r="H1233">
        <v>537.6</v>
      </c>
      <c r="I1233">
        <f t="shared" si="22"/>
        <v>0</v>
      </c>
    </row>
    <row r="1234" spans="1:9" x14ac:dyDescent="0.25">
      <c r="A1234">
        <v>5995.411008</v>
      </c>
      <c r="B1234" t="s">
        <v>26</v>
      </c>
      <c r="C1234" t="s">
        <v>78</v>
      </c>
      <c r="D1234" t="s">
        <v>31</v>
      </c>
      <c r="E1234">
        <v>28804</v>
      </c>
      <c r="F1234" t="s">
        <v>62</v>
      </c>
      <c r="G1234" t="s">
        <v>33</v>
      </c>
      <c r="H1234">
        <v>76.025368</v>
      </c>
      <c r="I1234">
        <f t="shared" si="22"/>
        <v>0</v>
      </c>
    </row>
    <row r="1235" spans="1:9" x14ac:dyDescent="0.25">
      <c r="A1235">
        <v>38496.947010000004</v>
      </c>
      <c r="B1235" t="s">
        <v>26</v>
      </c>
      <c r="C1235" t="s">
        <v>30</v>
      </c>
      <c r="D1235" t="s">
        <v>31</v>
      </c>
      <c r="E1235">
        <v>48409</v>
      </c>
      <c r="F1235" t="s">
        <v>75</v>
      </c>
      <c r="G1235" t="s">
        <v>45</v>
      </c>
      <c r="H1235">
        <v>345.211703</v>
      </c>
      <c r="I1235">
        <f t="shared" si="22"/>
        <v>0</v>
      </c>
    </row>
    <row r="1236" spans="1:9" x14ac:dyDescent="0.25">
      <c r="A1236">
        <v>8382.6301179999991</v>
      </c>
      <c r="B1236" t="s">
        <v>66</v>
      </c>
      <c r="C1236" t="s">
        <v>160</v>
      </c>
      <c r="D1236" t="s">
        <v>57</v>
      </c>
      <c r="E1236">
        <v>19683</v>
      </c>
      <c r="F1236" t="s">
        <v>32</v>
      </c>
      <c r="G1236" t="s">
        <v>33</v>
      </c>
      <c r="H1236">
        <v>561.6</v>
      </c>
      <c r="I1236">
        <f t="shared" si="22"/>
        <v>1</v>
      </c>
    </row>
    <row r="1237" spans="1:9" x14ac:dyDescent="0.25">
      <c r="A1237">
        <v>13372.02426</v>
      </c>
      <c r="B1237" t="s">
        <v>26</v>
      </c>
      <c r="C1237" t="s">
        <v>30</v>
      </c>
      <c r="D1237" t="s">
        <v>31</v>
      </c>
      <c r="E1237">
        <v>88706</v>
      </c>
      <c r="F1237" t="s">
        <v>32</v>
      </c>
      <c r="G1237" t="s">
        <v>33</v>
      </c>
      <c r="H1237">
        <v>528</v>
      </c>
      <c r="I1237">
        <f t="shared" si="22"/>
        <v>0</v>
      </c>
    </row>
    <row r="1238" spans="1:9" x14ac:dyDescent="0.25">
      <c r="A1238">
        <v>8972.1403069999997</v>
      </c>
      <c r="B1238" t="s">
        <v>26</v>
      </c>
      <c r="C1238" t="s">
        <v>30</v>
      </c>
      <c r="D1238" t="s">
        <v>57</v>
      </c>
      <c r="E1238">
        <v>89689</v>
      </c>
      <c r="F1238" t="s">
        <v>62</v>
      </c>
      <c r="G1238" t="s">
        <v>79</v>
      </c>
      <c r="H1238">
        <v>136.82953699999999</v>
      </c>
      <c r="I1238">
        <f t="shared" si="22"/>
        <v>0</v>
      </c>
    </row>
    <row r="1239" spans="1:9" x14ac:dyDescent="0.25">
      <c r="A1239">
        <v>5405.5183909999996</v>
      </c>
      <c r="B1239" t="s">
        <v>26</v>
      </c>
      <c r="C1239" t="s">
        <v>30</v>
      </c>
      <c r="D1239" t="s">
        <v>31</v>
      </c>
      <c r="E1239">
        <v>67241</v>
      </c>
      <c r="F1239" t="s">
        <v>62</v>
      </c>
      <c r="G1239" t="s">
        <v>33</v>
      </c>
      <c r="H1239">
        <v>5.6748089999999998</v>
      </c>
      <c r="I1239">
        <f t="shared" si="22"/>
        <v>0</v>
      </c>
    </row>
    <row r="1240" spans="1:9" x14ac:dyDescent="0.25">
      <c r="A1240">
        <v>9352.4789980000005</v>
      </c>
      <c r="B1240" t="s">
        <v>26</v>
      </c>
      <c r="C1240" t="s">
        <v>30</v>
      </c>
      <c r="D1240" t="s">
        <v>57</v>
      </c>
      <c r="E1240">
        <v>75436</v>
      </c>
      <c r="F1240" t="s">
        <v>62</v>
      </c>
      <c r="G1240" t="s">
        <v>33</v>
      </c>
      <c r="H1240">
        <v>9.7474430000000005</v>
      </c>
      <c r="I1240">
        <f t="shared" si="22"/>
        <v>0</v>
      </c>
    </row>
    <row r="1241" spans="1:9" x14ac:dyDescent="0.25">
      <c r="A1241">
        <v>4339.8710529999998</v>
      </c>
      <c r="B1241" t="s">
        <v>26</v>
      </c>
      <c r="C1241" t="s">
        <v>30</v>
      </c>
      <c r="D1241" t="s">
        <v>31</v>
      </c>
      <c r="E1241">
        <v>91761</v>
      </c>
      <c r="F1241" t="s">
        <v>32</v>
      </c>
      <c r="G1241" t="s">
        <v>33</v>
      </c>
      <c r="H1241">
        <v>779.05227600000001</v>
      </c>
      <c r="I1241">
        <f t="shared" si="22"/>
        <v>0</v>
      </c>
    </row>
    <row r="1242" spans="1:9" x14ac:dyDescent="0.25">
      <c r="A1242">
        <v>17723.76398</v>
      </c>
      <c r="B1242" t="s">
        <v>26</v>
      </c>
      <c r="C1242" t="s">
        <v>30</v>
      </c>
      <c r="D1242" t="s">
        <v>31</v>
      </c>
      <c r="E1242">
        <v>25771</v>
      </c>
      <c r="F1242" t="s">
        <v>32</v>
      </c>
      <c r="G1242" t="s">
        <v>33</v>
      </c>
      <c r="H1242">
        <v>1253.984948</v>
      </c>
      <c r="I1242">
        <f t="shared" si="22"/>
        <v>0</v>
      </c>
    </row>
    <row r="1243" spans="1:9" x14ac:dyDescent="0.25">
      <c r="A1243">
        <v>7507.4553720000004</v>
      </c>
      <c r="B1243" t="s">
        <v>66</v>
      </c>
      <c r="C1243" t="s">
        <v>30</v>
      </c>
      <c r="D1243" t="s">
        <v>57</v>
      </c>
      <c r="E1243">
        <v>60920</v>
      </c>
      <c r="F1243" t="s">
        <v>75</v>
      </c>
      <c r="G1243" t="s">
        <v>45</v>
      </c>
      <c r="H1243">
        <v>231.201886</v>
      </c>
      <c r="I1243">
        <f t="shared" si="22"/>
        <v>1</v>
      </c>
    </row>
    <row r="1244" spans="1:9" x14ac:dyDescent="0.25">
      <c r="A1244">
        <v>8029.3930760000003</v>
      </c>
      <c r="B1244" t="s">
        <v>26</v>
      </c>
      <c r="C1244" t="s">
        <v>30</v>
      </c>
      <c r="D1244" t="s">
        <v>31</v>
      </c>
      <c r="E1244">
        <v>96869</v>
      </c>
      <c r="F1244" t="s">
        <v>32</v>
      </c>
      <c r="G1244" t="s">
        <v>45</v>
      </c>
      <c r="H1244">
        <v>628.498605</v>
      </c>
      <c r="I1244">
        <f t="shared" si="22"/>
        <v>0</v>
      </c>
    </row>
    <row r="1245" spans="1:9" x14ac:dyDescent="0.25">
      <c r="A1245">
        <v>2831.587689</v>
      </c>
      <c r="B1245" t="s">
        <v>26</v>
      </c>
      <c r="C1245" t="s">
        <v>160</v>
      </c>
      <c r="D1245" t="s">
        <v>57</v>
      </c>
      <c r="E1245">
        <v>17752</v>
      </c>
      <c r="F1245" t="s">
        <v>32</v>
      </c>
      <c r="G1245" t="s">
        <v>33</v>
      </c>
      <c r="H1245">
        <v>369.6</v>
      </c>
      <c r="I1245">
        <f t="shared" si="22"/>
        <v>0</v>
      </c>
    </row>
    <row r="1246" spans="1:9" x14ac:dyDescent="0.25">
      <c r="A1246">
        <v>10080.37031</v>
      </c>
      <c r="B1246" t="s">
        <v>26</v>
      </c>
      <c r="C1246" t="s">
        <v>30</v>
      </c>
      <c r="D1246" t="s">
        <v>57</v>
      </c>
      <c r="E1246">
        <v>60944</v>
      </c>
      <c r="F1246" t="s">
        <v>75</v>
      </c>
      <c r="G1246" t="s">
        <v>33</v>
      </c>
      <c r="H1246">
        <v>623.50506600000006</v>
      </c>
      <c r="I1246">
        <f t="shared" si="22"/>
        <v>0</v>
      </c>
    </row>
    <row r="1247" spans="1:9" x14ac:dyDescent="0.25">
      <c r="A1247">
        <v>6503.3970490000002</v>
      </c>
      <c r="B1247" t="s">
        <v>66</v>
      </c>
      <c r="C1247" t="s">
        <v>107</v>
      </c>
      <c r="D1247" t="s">
        <v>31</v>
      </c>
      <c r="E1247">
        <v>22081</v>
      </c>
      <c r="F1247" t="s">
        <v>32</v>
      </c>
      <c r="G1247" t="s">
        <v>33</v>
      </c>
      <c r="H1247">
        <v>451.67030899999997</v>
      </c>
      <c r="I1247">
        <f t="shared" si="22"/>
        <v>1</v>
      </c>
    </row>
    <row r="1248" spans="1:9" x14ac:dyDescent="0.25">
      <c r="A1248">
        <v>3331.4456249999998</v>
      </c>
      <c r="B1248" t="s">
        <v>26</v>
      </c>
      <c r="C1248" t="s">
        <v>30</v>
      </c>
      <c r="D1248" t="s">
        <v>57</v>
      </c>
      <c r="E1248">
        <v>73695</v>
      </c>
      <c r="F1248" t="s">
        <v>32</v>
      </c>
      <c r="G1248" t="s">
        <v>33</v>
      </c>
      <c r="H1248">
        <v>403.2</v>
      </c>
      <c r="I1248">
        <f t="shared" si="22"/>
        <v>0</v>
      </c>
    </row>
    <row r="1249" spans="1:9" x14ac:dyDescent="0.25">
      <c r="A1249">
        <v>4620.3900869999998</v>
      </c>
      <c r="B1249" t="s">
        <v>26</v>
      </c>
      <c r="C1249" t="s">
        <v>44</v>
      </c>
      <c r="D1249" t="s">
        <v>31</v>
      </c>
      <c r="E1249">
        <v>0</v>
      </c>
      <c r="F1249" t="s">
        <v>32</v>
      </c>
      <c r="G1249" t="s">
        <v>45</v>
      </c>
      <c r="H1249">
        <v>936</v>
      </c>
      <c r="I1249">
        <f t="shared" si="22"/>
        <v>0</v>
      </c>
    </row>
    <row r="1250" spans="1:9" x14ac:dyDescent="0.25">
      <c r="A1250">
        <v>2471.5284310000002</v>
      </c>
      <c r="B1250" t="s">
        <v>66</v>
      </c>
      <c r="C1250" t="s">
        <v>30</v>
      </c>
      <c r="D1250" t="s">
        <v>57</v>
      </c>
      <c r="E1250">
        <v>95697</v>
      </c>
      <c r="F1250" t="s">
        <v>62</v>
      </c>
      <c r="G1250" t="s">
        <v>33</v>
      </c>
      <c r="H1250">
        <v>114.273025</v>
      </c>
      <c r="I1250">
        <f t="shared" si="22"/>
        <v>1</v>
      </c>
    </row>
    <row r="1251" spans="1:9" x14ac:dyDescent="0.25">
      <c r="A1251">
        <v>6494.2439949999998</v>
      </c>
      <c r="B1251" t="s">
        <v>26</v>
      </c>
      <c r="C1251" t="s">
        <v>78</v>
      </c>
      <c r="D1251" t="s">
        <v>31</v>
      </c>
      <c r="E1251">
        <v>15300</v>
      </c>
      <c r="F1251" t="s">
        <v>32</v>
      </c>
      <c r="G1251" t="s">
        <v>33</v>
      </c>
      <c r="H1251">
        <v>408</v>
      </c>
      <c r="I1251">
        <f t="shared" si="22"/>
        <v>0</v>
      </c>
    </row>
    <row r="1252" spans="1:9" x14ac:dyDescent="0.25">
      <c r="A1252">
        <v>9657.5794979999991</v>
      </c>
      <c r="B1252" t="s">
        <v>66</v>
      </c>
      <c r="C1252" t="s">
        <v>44</v>
      </c>
      <c r="D1252" t="s">
        <v>57</v>
      </c>
      <c r="E1252">
        <v>0</v>
      </c>
      <c r="F1252" t="s">
        <v>32</v>
      </c>
      <c r="G1252" t="s">
        <v>33</v>
      </c>
      <c r="H1252">
        <v>628.79999999999995</v>
      </c>
      <c r="I1252">
        <f t="shared" si="22"/>
        <v>1</v>
      </c>
    </row>
    <row r="1253" spans="1:9" x14ac:dyDescent="0.25">
      <c r="A1253">
        <v>4904.8947310000003</v>
      </c>
      <c r="B1253" t="s">
        <v>66</v>
      </c>
      <c r="C1253" t="s">
        <v>160</v>
      </c>
      <c r="D1253" t="s">
        <v>31</v>
      </c>
      <c r="E1253">
        <v>12902</v>
      </c>
      <c r="F1253" t="s">
        <v>32</v>
      </c>
      <c r="G1253" t="s">
        <v>79</v>
      </c>
      <c r="H1253">
        <v>667.2</v>
      </c>
      <c r="I1253">
        <f t="shared" si="22"/>
        <v>1</v>
      </c>
    </row>
    <row r="1254" spans="1:9" x14ac:dyDescent="0.25">
      <c r="A1254">
        <v>4802.4770330000001</v>
      </c>
      <c r="B1254" t="s">
        <v>26</v>
      </c>
      <c r="C1254" t="s">
        <v>30</v>
      </c>
      <c r="D1254" t="s">
        <v>57</v>
      </c>
      <c r="E1254">
        <v>29809</v>
      </c>
      <c r="F1254" t="s">
        <v>32</v>
      </c>
      <c r="G1254" t="s">
        <v>33</v>
      </c>
      <c r="H1254">
        <v>365.312072</v>
      </c>
      <c r="I1254">
        <f t="shared" si="22"/>
        <v>0</v>
      </c>
    </row>
    <row r="1255" spans="1:9" x14ac:dyDescent="0.25">
      <c r="A1255">
        <v>7955.7747579999996</v>
      </c>
      <c r="B1255" t="s">
        <v>26</v>
      </c>
      <c r="C1255" t="s">
        <v>44</v>
      </c>
      <c r="D1255" t="s">
        <v>57</v>
      </c>
      <c r="E1255">
        <v>0</v>
      </c>
      <c r="F1255" t="s">
        <v>32</v>
      </c>
      <c r="G1255" t="s">
        <v>33</v>
      </c>
      <c r="H1255">
        <v>355.2</v>
      </c>
      <c r="I1255">
        <f t="shared" si="22"/>
        <v>0</v>
      </c>
    </row>
    <row r="1256" spans="1:9" x14ac:dyDescent="0.25">
      <c r="A1256">
        <v>6941.9008119999999</v>
      </c>
      <c r="B1256" t="s">
        <v>26</v>
      </c>
      <c r="C1256" t="s">
        <v>44</v>
      </c>
      <c r="D1256" t="s">
        <v>57</v>
      </c>
      <c r="E1256">
        <v>0</v>
      </c>
      <c r="F1256" t="s">
        <v>32</v>
      </c>
      <c r="G1256" t="s">
        <v>33</v>
      </c>
      <c r="H1256">
        <v>460.8</v>
      </c>
      <c r="I1256">
        <f t="shared" si="22"/>
        <v>0</v>
      </c>
    </row>
    <row r="1257" spans="1:9" x14ac:dyDescent="0.25">
      <c r="A1257">
        <v>8382.4783920000009</v>
      </c>
      <c r="B1257" t="s">
        <v>66</v>
      </c>
      <c r="C1257" t="s">
        <v>30</v>
      </c>
      <c r="D1257" t="s">
        <v>57</v>
      </c>
      <c r="E1257">
        <v>25998</v>
      </c>
      <c r="F1257" t="s">
        <v>32</v>
      </c>
      <c r="G1257" t="s">
        <v>33</v>
      </c>
      <c r="H1257">
        <v>791.87804200000005</v>
      </c>
      <c r="I1257">
        <f t="shared" si="22"/>
        <v>1</v>
      </c>
    </row>
    <row r="1258" spans="1:9" x14ac:dyDescent="0.25">
      <c r="A1258">
        <v>3536.4317740000001</v>
      </c>
      <c r="B1258" t="s">
        <v>26</v>
      </c>
      <c r="C1258" t="s">
        <v>30</v>
      </c>
      <c r="D1258" t="s">
        <v>31</v>
      </c>
      <c r="E1258">
        <v>28248</v>
      </c>
      <c r="F1258" t="s">
        <v>32</v>
      </c>
      <c r="G1258" t="s">
        <v>45</v>
      </c>
      <c r="H1258">
        <v>634.38593700000001</v>
      </c>
      <c r="I1258">
        <f t="shared" si="22"/>
        <v>0</v>
      </c>
    </row>
    <row r="1259" spans="1:9" x14ac:dyDescent="0.25">
      <c r="A1259">
        <v>3244.8165669999998</v>
      </c>
      <c r="B1259" t="s">
        <v>26</v>
      </c>
      <c r="C1259" t="s">
        <v>30</v>
      </c>
      <c r="D1259" t="s">
        <v>31</v>
      </c>
      <c r="E1259">
        <v>68103</v>
      </c>
      <c r="F1259" t="s">
        <v>75</v>
      </c>
      <c r="G1259" t="s">
        <v>79</v>
      </c>
      <c r="H1259">
        <v>277.79598800000002</v>
      </c>
      <c r="I1259">
        <f t="shared" si="22"/>
        <v>0</v>
      </c>
    </row>
    <row r="1260" spans="1:9" x14ac:dyDescent="0.25">
      <c r="A1260">
        <v>7611.2127639999999</v>
      </c>
      <c r="B1260" t="s">
        <v>26</v>
      </c>
      <c r="C1260" t="s">
        <v>44</v>
      </c>
      <c r="D1260" t="s">
        <v>31</v>
      </c>
      <c r="E1260">
        <v>0</v>
      </c>
      <c r="F1260" t="s">
        <v>32</v>
      </c>
      <c r="G1260" t="s">
        <v>45</v>
      </c>
      <c r="H1260">
        <v>741.6</v>
      </c>
      <c r="I1260">
        <f t="shared" si="22"/>
        <v>0</v>
      </c>
    </row>
    <row r="1261" spans="1:9" x14ac:dyDescent="0.25">
      <c r="A1261">
        <v>4505.3982669999996</v>
      </c>
      <c r="B1261" t="s">
        <v>26</v>
      </c>
      <c r="C1261" t="s">
        <v>30</v>
      </c>
      <c r="D1261" t="s">
        <v>31</v>
      </c>
      <c r="E1261">
        <v>81079</v>
      </c>
      <c r="F1261" t="s">
        <v>62</v>
      </c>
      <c r="G1261" t="s">
        <v>33</v>
      </c>
      <c r="H1261">
        <v>134.22233199999999</v>
      </c>
      <c r="I1261">
        <f t="shared" si="22"/>
        <v>0</v>
      </c>
    </row>
    <row r="1262" spans="1:9" x14ac:dyDescent="0.25">
      <c r="A1262">
        <v>2445.8448330000001</v>
      </c>
      <c r="B1262" t="s">
        <v>26</v>
      </c>
      <c r="C1262" t="s">
        <v>107</v>
      </c>
      <c r="D1262" t="s">
        <v>31</v>
      </c>
      <c r="E1262">
        <v>22732</v>
      </c>
      <c r="F1262" t="s">
        <v>62</v>
      </c>
      <c r="G1262" t="s">
        <v>33</v>
      </c>
      <c r="H1262">
        <v>15.616535000000001</v>
      </c>
      <c r="I1262">
        <f t="shared" si="22"/>
        <v>0</v>
      </c>
    </row>
    <row r="1263" spans="1:9" x14ac:dyDescent="0.25">
      <c r="A1263">
        <v>16477.76843</v>
      </c>
      <c r="B1263" t="s">
        <v>26</v>
      </c>
      <c r="C1263" t="s">
        <v>30</v>
      </c>
      <c r="D1263" t="s">
        <v>31</v>
      </c>
      <c r="E1263">
        <v>49825</v>
      </c>
      <c r="F1263" t="s">
        <v>32</v>
      </c>
      <c r="G1263" t="s">
        <v>33</v>
      </c>
      <c r="H1263">
        <v>336</v>
      </c>
      <c r="I1263">
        <f t="shared" si="22"/>
        <v>0</v>
      </c>
    </row>
    <row r="1264" spans="1:9" x14ac:dyDescent="0.25">
      <c r="A1264">
        <v>3546.400212</v>
      </c>
      <c r="B1264" t="s">
        <v>26</v>
      </c>
      <c r="C1264" t="s">
        <v>44</v>
      </c>
      <c r="D1264" t="s">
        <v>31</v>
      </c>
      <c r="E1264">
        <v>0</v>
      </c>
      <c r="F1264" t="s">
        <v>32</v>
      </c>
      <c r="G1264" t="s">
        <v>45</v>
      </c>
      <c r="H1264">
        <v>621.95935699999995</v>
      </c>
      <c r="I1264">
        <f t="shared" si="22"/>
        <v>0</v>
      </c>
    </row>
    <row r="1265" spans="1:9" x14ac:dyDescent="0.25">
      <c r="A1265">
        <v>4277.27009</v>
      </c>
      <c r="B1265" t="s">
        <v>26</v>
      </c>
      <c r="C1265" t="s">
        <v>30</v>
      </c>
      <c r="D1265" t="s">
        <v>57</v>
      </c>
      <c r="E1265">
        <v>77265</v>
      </c>
      <c r="F1265" t="s">
        <v>32</v>
      </c>
      <c r="G1265" t="s">
        <v>33</v>
      </c>
      <c r="H1265">
        <v>513.6</v>
      </c>
      <c r="I1265">
        <f t="shared" si="22"/>
        <v>0</v>
      </c>
    </row>
    <row r="1266" spans="1:9" x14ac:dyDescent="0.25">
      <c r="A1266">
        <v>4784.7735469999998</v>
      </c>
      <c r="B1266" t="s">
        <v>26</v>
      </c>
      <c r="C1266" t="s">
        <v>44</v>
      </c>
      <c r="D1266" t="s">
        <v>57</v>
      </c>
      <c r="E1266">
        <v>0</v>
      </c>
      <c r="F1266" t="s">
        <v>32</v>
      </c>
      <c r="G1266" t="s">
        <v>45</v>
      </c>
      <c r="H1266">
        <v>779.62929699999995</v>
      </c>
      <c r="I1266">
        <f t="shared" si="22"/>
        <v>0</v>
      </c>
    </row>
    <row r="1267" spans="1:9" x14ac:dyDescent="0.25">
      <c r="A1267">
        <v>7572.2377269999997</v>
      </c>
      <c r="B1267" t="s">
        <v>26</v>
      </c>
      <c r="C1267" t="s">
        <v>107</v>
      </c>
      <c r="D1267" t="s">
        <v>57</v>
      </c>
      <c r="E1267">
        <v>12876</v>
      </c>
      <c r="F1267" t="s">
        <v>75</v>
      </c>
      <c r="G1267" t="s">
        <v>33</v>
      </c>
      <c r="H1267">
        <v>425.964628</v>
      </c>
      <c r="I1267">
        <f t="shared" si="22"/>
        <v>0</v>
      </c>
    </row>
    <row r="1268" spans="1:9" x14ac:dyDescent="0.25">
      <c r="A1268">
        <v>11760.87637</v>
      </c>
      <c r="B1268" t="s">
        <v>26</v>
      </c>
      <c r="C1268" t="s">
        <v>30</v>
      </c>
      <c r="D1268" t="s">
        <v>57</v>
      </c>
      <c r="E1268">
        <v>36431</v>
      </c>
      <c r="F1268" t="s">
        <v>32</v>
      </c>
      <c r="G1268" t="s">
        <v>33</v>
      </c>
      <c r="H1268">
        <v>513.25248799999997</v>
      </c>
      <c r="I1268">
        <f t="shared" si="22"/>
        <v>0</v>
      </c>
    </row>
    <row r="1269" spans="1:9" x14ac:dyDescent="0.25">
      <c r="A1269">
        <v>3933.8139930000002</v>
      </c>
      <c r="B1269" t="s">
        <v>66</v>
      </c>
      <c r="C1269" t="s">
        <v>30</v>
      </c>
      <c r="D1269" t="s">
        <v>57</v>
      </c>
      <c r="E1269">
        <v>25927</v>
      </c>
      <c r="F1269" t="s">
        <v>32</v>
      </c>
      <c r="G1269" t="s">
        <v>45</v>
      </c>
      <c r="H1269">
        <v>674.973614</v>
      </c>
      <c r="I1269">
        <f t="shared" si="22"/>
        <v>1</v>
      </c>
    </row>
    <row r="1270" spans="1:9" x14ac:dyDescent="0.25">
      <c r="A1270">
        <v>5700.7618329999996</v>
      </c>
      <c r="B1270" t="s">
        <v>26</v>
      </c>
      <c r="C1270" t="s">
        <v>30</v>
      </c>
      <c r="D1270" t="s">
        <v>31</v>
      </c>
      <c r="E1270">
        <v>26811</v>
      </c>
      <c r="F1270" t="s">
        <v>32</v>
      </c>
      <c r="G1270" t="s">
        <v>33</v>
      </c>
      <c r="H1270">
        <v>465.763576</v>
      </c>
      <c r="I1270">
        <f t="shared" si="22"/>
        <v>0</v>
      </c>
    </row>
    <row r="1271" spans="1:9" x14ac:dyDescent="0.25">
      <c r="A1271">
        <v>3498.6347839999999</v>
      </c>
      <c r="B1271" t="s">
        <v>26</v>
      </c>
      <c r="C1271" t="s">
        <v>30</v>
      </c>
      <c r="D1271" t="s">
        <v>31</v>
      </c>
      <c r="E1271">
        <v>41711</v>
      </c>
      <c r="F1271" t="s">
        <v>75</v>
      </c>
      <c r="G1271" t="s">
        <v>45</v>
      </c>
      <c r="H1271">
        <v>351.28660400000001</v>
      </c>
      <c r="I1271">
        <f t="shared" si="22"/>
        <v>0</v>
      </c>
    </row>
    <row r="1272" spans="1:9" x14ac:dyDescent="0.25">
      <c r="A1272">
        <v>5768.0912950000002</v>
      </c>
      <c r="B1272" t="s">
        <v>26</v>
      </c>
      <c r="C1272" t="s">
        <v>30</v>
      </c>
      <c r="D1272" t="s">
        <v>31</v>
      </c>
      <c r="E1272">
        <v>35091</v>
      </c>
      <c r="F1272" t="s">
        <v>32</v>
      </c>
      <c r="G1272" t="s">
        <v>79</v>
      </c>
      <c r="H1272">
        <v>418.92720400000002</v>
      </c>
      <c r="I1272">
        <f t="shared" si="22"/>
        <v>0</v>
      </c>
    </row>
    <row r="1273" spans="1:9" x14ac:dyDescent="0.25">
      <c r="A1273">
        <v>6361.9540029999998</v>
      </c>
      <c r="B1273" t="s">
        <v>26</v>
      </c>
      <c r="C1273" t="s">
        <v>44</v>
      </c>
      <c r="D1273" t="s">
        <v>31</v>
      </c>
      <c r="E1273">
        <v>0</v>
      </c>
      <c r="F1273" t="s">
        <v>32</v>
      </c>
      <c r="G1273" t="s">
        <v>33</v>
      </c>
      <c r="H1273">
        <v>417.6</v>
      </c>
      <c r="I1273">
        <f t="shared" si="22"/>
        <v>0</v>
      </c>
    </row>
    <row r="1274" spans="1:9" x14ac:dyDescent="0.25">
      <c r="A1274">
        <v>6503.3970490000002</v>
      </c>
      <c r="B1274" t="s">
        <v>66</v>
      </c>
      <c r="C1274" t="s">
        <v>107</v>
      </c>
      <c r="D1274" t="s">
        <v>31</v>
      </c>
      <c r="E1274">
        <v>22081</v>
      </c>
      <c r="F1274" t="s">
        <v>32</v>
      </c>
      <c r="G1274" t="s">
        <v>33</v>
      </c>
      <c r="H1274">
        <v>451.67030899999997</v>
      </c>
      <c r="I1274">
        <f t="shared" si="22"/>
        <v>1</v>
      </c>
    </row>
    <row r="1275" spans="1:9" x14ac:dyDescent="0.25">
      <c r="A1275">
        <v>6832.1119719999997</v>
      </c>
      <c r="B1275" t="s">
        <v>26</v>
      </c>
      <c r="C1275" t="s">
        <v>44</v>
      </c>
      <c r="D1275" t="s">
        <v>31</v>
      </c>
      <c r="E1275">
        <v>0</v>
      </c>
      <c r="F1275" t="s">
        <v>32</v>
      </c>
      <c r="G1275" t="s">
        <v>33</v>
      </c>
      <c r="H1275">
        <v>446.4</v>
      </c>
      <c r="I1275">
        <f t="shared" si="22"/>
        <v>0</v>
      </c>
    </row>
    <row r="1276" spans="1:9" x14ac:dyDescent="0.25">
      <c r="A1276">
        <v>5785.2234769999995</v>
      </c>
      <c r="B1276" t="s">
        <v>26</v>
      </c>
      <c r="C1276" t="s">
        <v>30</v>
      </c>
      <c r="D1276" t="s">
        <v>57</v>
      </c>
      <c r="E1276">
        <v>31320</v>
      </c>
      <c r="F1276" t="s">
        <v>75</v>
      </c>
      <c r="G1276" t="s">
        <v>33</v>
      </c>
      <c r="H1276">
        <v>293.86579</v>
      </c>
      <c r="I1276">
        <f t="shared" si="22"/>
        <v>0</v>
      </c>
    </row>
    <row r="1277" spans="1:9" x14ac:dyDescent="0.25">
      <c r="A1277">
        <v>5619.6890839999996</v>
      </c>
      <c r="B1277" t="s">
        <v>66</v>
      </c>
      <c r="C1277" t="s">
        <v>44</v>
      </c>
      <c r="D1277" t="s">
        <v>57</v>
      </c>
      <c r="E1277">
        <v>0</v>
      </c>
      <c r="F1277" t="s">
        <v>32</v>
      </c>
      <c r="G1277" t="s">
        <v>33</v>
      </c>
      <c r="H1277">
        <v>1027.000029</v>
      </c>
      <c r="I1277">
        <f t="shared" si="22"/>
        <v>1</v>
      </c>
    </row>
    <row r="1278" spans="1:9" x14ac:dyDescent="0.25">
      <c r="A1278">
        <v>2599.2896000000001</v>
      </c>
      <c r="B1278" t="s">
        <v>26</v>
      </c>
      <c r="C1278" t="s">
        <v>30</v>
      </c>
      <c r="D1278" t="s">
        <v>57</v>
      </c>
      <c r="E1278">
        <v>33947</v>
      </c>
      <c r="F1278" t="s">
        <v>75</v>
      </c>
      <c r="G1278" t="s">
        <v>33</v>
      </c>
      <c r="H1278">
        <v>192.21303700000001</v>
      </c>
      <c r="I1278">
        <f t="shared" si="22"/>
        <v>0</v>
      </c>
    </row>
    <row r="1279" spans="1:9" x14ac:dyDescent="0.25">
      <c r="A1279">
        <v>6732.9709480000001</v>
      </c>
      <c r="B1279" t="s">
        <v>26</v>
      </c>
      <c r="C1279" t="s">
        <v>44</v>
      </c>
      <c r="D1279" t="s">
        <v>31</v>
      </c>
      <c r="E1279">
        <v>0</v>
      </c>
      <c r="F1279" t="s">
        <v>32</v>
      </c>
      <c r="G1279" t="s">
        <v>45</v>
      </c>
      <c r="H1279">
        <v>446.4</v>
      </c>
      <c r="I1279">
        <f t="shared" si="22"/>
        <v>0</v>
      </c>
    </row>
    <row r="1280" spans="1:9" x14ac:dyDescent="0.25">
      <c r="A1280">
        <v>18321.866470000001</v>
      </c>
      <c r="B1280" t="s">
        <v>26</v>
      </c>
      <c r="C1280" t="s">
        <v>30</v>
      </c>
      <c r="D1280" t="s">
        <v>31</v>
      </c>
      <c r="E1280">
        <v>21189</v>
      </c>
      <c r="F1280" t="s">
        <v>32</v>
      </c>
      <c r="G1280" t="s">
        <v>79</v>
      </c>
      <c r="H1280">
        <v>316.8</v>
      </c>
      <c r="I1280">
        <f t="shared" si="22"/>
        <v>0</v>
      </c>
    </row>
    <row r="1281" spans="1:9" x14ac:dyDescent="0.25">
      <c r="A1281">
        <v>9102.9023070000003</v>
      </c>
      <c r="B1281" t="s">
        <v>26</v>
      </c>
      <c r="C1281" t="s">
        <v>30</v>
      </c>
      <c r="D1281" t="s">
        <v>57</v>
      </c>
      <c r="E1281">
        <v>73759</v>
      </c>
      <c r="F1281" t="s">
        <v>32</v>
      </c>
      <c r="G1281" t="s">
        <v>33</v>
      </c>
      <c r="H1281">
        <v>547.20000000000005</v>
      </c>
      <c r="I1281">
        <f t="shared" si="22"/>
        <v>0</v>
      </c>
    </row>
    <row r="1282" spans="1:9" x14ac:dyDescent="0.25">
      <c r="A1282">
        <v>4002.8575940000001</v>
      </c>
      <c r="B1282" t="s">
        <v>26</v>
      </c>
      <c r="C1282" t="s">
        <v>44</v>
      </c>
      <c r="D1282" t="s">
        <v>57</v>
      </c>
      <c r="E1282">
        <v>0</v>
      </c>
      <c r="F1282" t="s">
        <v>32</v>
      </c>
      <c r="G1282" t="s">
        <v>45</v>
      </c>
      <c r="H1282">
        <v>820.8</v>
      </c>
      <c r="I1282">
        <f t="shared" si="22"/>
        <v>0</v>
      </c>
    </row>
    <row r="1283" spans="1:9" x14ac:dyDescent="0.25">
      <c r="A1283">
        <v>8620.9974390000007</v>
      </c>
      <c r="B1283" t="s">
        <v>26</v>
      </c>
      <c r="C1283" t="s">
        <v>30</v>
      </c>
      <c r="D1283" t="s">
        <v>31</v>
      </c>
      <c r="E1283">
        <v>44988</v>
      </c>
      <c r="F1283" t="s">
        <v>32</v>
      </c>
      <c r="G1283" t="s">
        <v>33</v>
      </c>
      <c r="H1283">
        <v>518.4</v>
      </c>
      <c r="I1283">
        <f t="shared" ref="I1283:I1346" si="23">IF(B1283="No",0,1)</f>
        <v>0</v>
      </c>
    </row>
    <row r="1284" spans="1:9" x14ac:dyDescent="0.25">
      <c r="A1284">
        <v>10388.986000000001</v>
      </c>
      <c r="B1284" t="s">
        <v>26</v>
      </c>
      <c r="C1284" t="s">
        <v>30</v>
      </c>
      <c r="D1284" t="s">
        <v>31</v>
      </c>
      <c r="E1284">
        <v>33432</v>
      </c>
      <c r="F1284" t="s">
        <v>62</v>
      </c>
      <c r="G1284" t="s">
        <v>45</v>
      </c>
      <c r="H1284">
        <v>161.423101</v>
      </c>
      <c r="I1284">
        <f t="shared" si="23"/>
        <v>0</v>
      </c>
    </row>
    <row r="1285" spans="1:9" x14ac:dyDescent="0.25">
      <c r="A1285">
        <v>8427.1724859999995</v>
      </c>
      <c r="B1285" t="s">
        <v>66</v>
      </c>
      <c r="C1285" t="s">
        <v>30</v>
      </c>
      <c r="D1285" t="s">
        <v>31</v>
      </c>
      <c r="E1285">
        <v>46503</v>
      </c>
      <c r="F1285" t="s">
        <v>32</v>
      </c>
      <c r="G1285" t="s">
        <v>79</v>
      </c>
      <c r="H1285">
        <v>1032</v>
      </c>
      <c r="I1285">
        <f t="shared" si="23"/>
        <v>1</v>
      </c>
    </row>
    <row r="1286" spans="1:9" x14ac:dyDescent="0.25">
      <c r="A1286">
        <v>7007.2742280000002</v>
      </c>
      <c r="B1286" t="s">
        <v>26</v>
      </c>
      <c r="C1286" t="s">
        <v>44</v>
      </c>
      <c r="D1286" t="s">
        <v>57</v>
      </c>
      <c r="E1286">
        <v>0</v>
      </c>
      <c r="F1286" t="s">
        <v>32</v>
      </c>
      <c r="G1286" t="s">
        <v>45</v>
      </c>
      <c r="H1286">
        <v>973.78717600000004</v>
      </c>
      <c r="I1286">
        <f t="shared" si="23"/>
        <v>0</v>
      </c>
    </row>
    <row r="1287" spans="1:9" x14ac:dyDescent="0.25">
      <c r="A1287">
        <v>5176.579135</v>
      </c>
      <c r="B1287" t="s">
        <v>26</v>
      </c>
      <c r="C1287" t="s">
        <v>30</v>
      </c>
      <c r="D1287" t="s">
        <v>31</v>
      </c>
      <c r="E1287">
        <v>23636</v>
      </c>
      <c r="F1287" t="s">
        <v>62</v>
      </c>
      <c r="G1287" t="s">
        <v>33</v>
      </c>
      <c r="H1287">
        <v>81.452537000000007</v>
      </c>
      <c r="I1287">
        <f t="shared" si="23"/>
        <v>0</v>
      </c>
    </row>
    <row r="1288" spans="1:9" x14ac:dyDescent="0.25">
      <c r="A1288">
        <v>5389.4994649999999</v>
      </c>
      <c r="B1288" t="s">
        <v>66</v>
      </c>
      <c r="C1288" t="s">
        <v>30</v>
      </c>
      <c r="D1288" t="s">
        <v>57</v>
      </c>
      <c r="E1288">
        <v>66429</v>
      </c>
      <c r="F1288" t="s">
        <v>62</v>
      </c>
      <c r="G1288" t="s">
        <v>33</v>
      </c>
      <c r="H1288">
        <v>57.712985000000003</v>
      </c>
      <c r="I1288">
        <f t="shared" si="23"/>
        <v>1</v>
      </c>
    </row>
    <row r="1289" spans="1:9" x14ac:dyDescent="0.25">
      <c r="A1289">
        <v>4067.0047370000002</v>
      </c>
      <c r="B1289" t="s">
        <v>26</v>
      </c>
      <c r="C1289" t="s">
        <v>30</v>
      </c>
      <c r="D1289" t="s">
        <v>31</v>
      </c>
      <c r="E1289">
        <v>28466</v>
      </c>
      <c r="F1289" t="s">
        <v>75</v>
      </c>
      <c r="G1289" t="s">
        <v>33</v>
      </c>
      <c r="H1289">
        <v>371.80262800000003</v>
      </c>
      <c r="I1289">
        <f t="shared" si="23"/>
        <v>0</v>
      </c>
    </row>
    <row r="1290" spans="1:9" x14ac:dyDescent="0.25">
      <c r="A1290">
        <v>4434.9413709999999</v>
      </c>
      <c r="B1290" t="s">
        <v>26</v>
      </c>
      <c r="C1290" t="s">
        <v>30</v>
      </c>
      <c r="D1290" t="s">
        <v>31</v>
      </c>
      <c r="E1290">
        <v>58082</v>
      </c>
      <c r="F1290" t="s">
        <v>62</v>
      </c>
      <c r="G1290" t="s">
        <v>33</v>
      </c>
      <c r="H1290">
        <v>103.022126</v>
      </c>
      <c r="I1290">
        <f t="shared" si="23"/>
        <v>0</v>
      </c>
    </row>
    <row r="1291" spans="1:9" x14ac:dyDescent="0.25">
      <c r="A1291">
        <v>14010.52742</v>
      </c>
      <c r="B1291" t="s">
        <v>26</v>
      </c>
      <c r="C1291" t="s">
        <v>30</v>
      </c>
      <c r="D1291" t="s">
        <v>31</v>
      </c>
      <c r="E1291">
        <v>36523</v>
      </c>
      <c r="F1291" t="s">
        <v>62</v>
      </c>
      <c r="G1291" t="s">
        <v>33</v>
      </c>
      <c r="H1291">
        <v>101.353875</v>
      </c>
      <c r="I1291">
        <f t="shared" si="23"/>
        <v>0</v>
      </c>
    </row>
    <row r="1292" spans="1:9" x14ac:dyDescent="0.25">
      <c r="A1292">
        <v>12350.05824</v>
      </c>
      <c r="B1292" t="s">
        <v>26</v>
      </c>
      <c r="C1292" t="s">
        <v>30</v>
      </c>
      <c r="D1292" t="s">
        <v>57</v>
      </c>
      <c r="E1292">
        <v>54710</v>
      </c>
      <c r="F1292" t="s">
        <v>75</v>
      </c>
      <c r="G1292" t="s">
        <v>33</v>
      </c>
      <c r="H1292">
        <v>294.058449</v>
      </c>
      <c r="I1292">
        <f t="shared" si="23"/>
        <v>0</v>
      </c>
    </row>
    <row r="1293" spans="1:9" x14ac:dyDescent="0.25">
      <c r="A1293">
        <v>8161.5768760000001</v>
      </c>
      <c r="B1293" t="s">
        <v>26</v>
      </c>
      <c r="C1293" t="s">
        <v>30</v>
      </c>
      <c r="D1293" t="s">
        <v>31</v>
      </c>
      <c r="E1293">
        <v>73466</v>
      </c>
      <c r="F1293" t="s">
        <v>62</v>
      </c>
      <c r="G1293" t="s">
        <v>33</v>
      </c>
      <c r="H1293">
        <v>204.74051</v>
      </c>
      <c r="I1293">
        <f t="shared" si="23"/>
        <v>0</v>
      </c>
    </row>
    <row r="1294" spans="1:9" x14ac:dyDescent="0.25">
      <c r="A1294">
        <v>11009.13049</v>
      </c>
      <c r="B1294" t="s">
        <v>66</v>
      </c>
      <c r="C1294" t="s">
        <v>30</v>
      </c>
      <c r="D1294" t="s">
        <v>31</v>
      </c>
      <c r="E1294">
        <v>51643</v>
      </c>
      <c r="F1294" t="s">
        <v>32</v>
      </c>
      <c r="G1294" t="s">
        <v>45</v>
      </c>
      <c r="H1294">
        <v>1358.4</v>
      </c>
      <c r="I1294">
        <f t="shared" si="23"/>
        <v>1</v>
      </c>
    </row>
    <row r="1295" spans="1:9" x14ac:dyDescent="0.25">
      <c r="A1295">
        <v>8717.0498329999991</v>
      </c>
      <c r="B1295" t="s">
        <v>66</v>
      </c>
      <c r="C1295" t="s">
        <v>30</v>
      </c>
      <c r="D1295" t="s">
        <v>57</v>
      </c>
      <c r="E1295">
        <v>83846</v>
      </c>
      <c r="F1295" t="s">
        <v>32</v>
      </c>
      <c r="G1295" t="s">
        <v>33</v>
      </c>
      <c r="H1295">
        <v>355.2</v>
      </c>
      <c r="I1295">
        <f t="shared" si="23"/>
        <v>1</v>
      </c>
    </row>
    <row r="1296" spans="1:9" x14ac:dyDescent="0.25">
      <c r="A1296">
        <v>5917.4666029999998</v>
      </c>
      <c r="B1296" t="s">
        <v>26</v>
      </c>
      <c r="C1296" t="s">
        <v>44</v>
      </c>
      <c r="D1296" t="s">
        <v>57</v>
      </c>
      <c r="E1296">
        <v>0</v>
      </c>
      <c r="F1296" t="s">
        <v>32</v>
      </c>
      <c r="G1296" t="s">
        <v>45</v>
      </c>
      <c r="H1296">
        <v>1207.084251</v>
      </c>
      <c r="I1296">
        <f t="shared" si="23"/>
        <v>0</v>
      </c>
    </row>
    <row r="1297" spans="1:9" x14ac:dyDescent="0.25">
      <c r="A1297">
        <v>2503.6604069999999</v>
      </c>
      <c r="B1297" t="s">
        <v>26</v>
      </c>
      <c r="C1297" t="s">
        <v>30</v>
      </c>
      <c r="D1297" t="s">
        <v>57</v>
      </c>
      <c r="E1297">
        <v>53338</v>
      </c>
      <c r="F1297" t="s">
        <v>62</v>
      </c>
      <c r="G1297" t="s">
        <v>33</v>
      </c>
      <c r="H1297">
        <v>35.45384</v>
      </c>
      <c r="I1297">
        <f t="shared" si="23"/>
        <v>0</v>
      </c>
    </row>
    <row r="1298" spans="1:9" x14ac:dyDescent="0.25">
      <c r="A1298">
        <v>12682.250690000001</v>
      </c>
      <c r="B1298" t="s">
        <v>26</v>
      </c>
      <c r="C1298" t="s">
        <v>30</v>
      </c>
      <c r="D1298" t="s">
        <v>57</v>
      </c>
      <c r="E1298">
        <v>75203</v>
      </c>
      <c r="F1298" t="s">
        <v>32</v>
      </c>
      <c r="G1298" t="s">
        <v>45</v>
      </c>
      <c r="H1298">
        <v>384</v>
      </c>
      <c r="I1298">
        <f t="shared" si="23"/>
        <v>0</v>
      </c>
    </row>
    <row r="1299" spans="1:9" x14ac:dyDescent="0.25">
      <c r="A1299">
        <v>4330.3860199999999</v>
      </c>
      <c r="B1299" t="s">
        <v>66</v>
      </c>
      <c r="C1299" t="s">
        <v>30</v>
      </c>
      <c r="D1299" t="s">
        <v>57</v>
      </c>
      <c r="E1299">
        <v>60475</v>
      </c>
      <c r="F1299" t="s">
        <v>32</v>
      </c>
      <c r="G1299" t="s">
        <v>33</v>
      </c>
      <c r="H1299">
        <v>513.6</v>
      </c>
      <c r="I1299">
        <f t="shared" si="23"/>
        <v>1</v>
      </c>
    </row>
    <row r="1300" spans="1:9" x14ac:dyDescent="0.25">
      <c r="A1300">
        <v>10487.74332</v>
      </c>
      <c r="B1300" t="s">
        <v>26</v>
      </c>
      <c r="C1300" t="s">
        <v>30</v>
      </c>
      <c r="D1300" t="s">
        <v>57</v>
      </c>
      <c r="E1300">
        <v>30658</v>
      </c>
      <c r="F1300" t="s">
        <v>32</v>
      </c>
      <c r="G1300" t="s">
        <v>33</v>
      </c>
      <c r="H1300">
        <v>441.75758500000001</v>
      </c>
      <c r="I1300">
        <f t="shared" si="23"/>
        <v>0</v>
      </c>
    </row>
    <row r="1301" spans="1:9" x14ac:dyDescent="0.25">
      <c r="A1301">
        <v>3567.5037550000002</v>
      </c>
      <c r="B1301" t="s">
        <v>66</v>
      </c>
      <c r="C1301" t="s">
        <v>44</v>
      </c>
      <c r="D1301" t="s">
        <v>57</v>
      </c>
      <c r="E1301">
        <v>0</v>
      </c>
      <c r="F1301" t="s">
        <v>32</v>
      </c>
      <c r="G1301" t="s">
        <v>33</v>
      </c>
      <c r="H1301">
        <v>660.43045600000005</v>
      </c>
      <c r="I1301">
        <f t="shared" si="23"/>
        <v>1</v>
      </c>
    </row>
    <row r="1302" spans="1:9" x14ac:dyDescent="0.25">
      <c r="A1302">
        <v>19896.422259999999</v>
      </c>
      <c r="B1302" t="s">
        <v>26</v>
      </c>
      <c r="C1302" t="s">
        <v>30</v>
      </c>
      <c r="D1302" t="s">
        <v>31</v>
      </c>
      <c r="E1302">
        <v>60420</v>
      </c>
      <c r="F1302" t="s">
        <v>75</v>
      </c>
      <c r="G1302" t="s">
        <v>33</v>
      </c>
      <c r="H1302">
        <v>632.94436599999995</v>
      </c>
      <c r="I1302">
        <f t="shared" si="23"/>
        <v>0</v>
      </c>
    </row>
    <row r="1303" spans="1:9" x14ac:dyDescent="0.25">
      <c r="A1303">
        <v>21423.63723</v>
      </c>
      <c r="B1303" t="s">
        <v>66</v>
      </c>
      <c r="C1303" t="s">
        <v>44</v>
      </c>
      <c r="D1303" t="s">
        <v>57</v>
      </c>
      <c r="E1303">
        <v>0</v>
      </c>
      <c r="F1303" t="s">
        <v>32</v>
      </c>
      <c r="G1303" t="s">
        <v>33</v>
      </c>
      <c r="H1303">
        <v>312</v>
      </c>
      <c r="I1303">
        <f t="shared" si="23"/>
        <v>1</v>
      </c>
    </row>
    <row r="1304" spans="1:9" x14ac:dyDescent="0.25">
      <c r="A1304">
        <v>5581.7612980000004</v>
      </c>
      <c r="B1304" t="s">
        <v>26</v>
      </c>
      <c r="C1304" t="s">
        <v>30</v>
      </c>
      <c r="D1304" t="s">
        <v>31</v>
      </c>
      <c r="E1304">
        <v>62739</v>
      </c>
      <c r="F1304" t="s">
        <v>75</v>
      </c>
      <c r="G1304" t="s">
        <v>79</v>
      </c>
      <c r="H1304">
        <v>239.32857100000001</v>
      </c>
      <c r="I1304">
        <f t="shared" si="23"/>
        <v>0</v>
      </c>
    </row>
    <row r="1305" spans="1:9" x14ac:dyDescent="0.25">
      <c r="A1305">
        <v>3515.831889</v>
      </c>
      <c r="B1305" t="s">
        <v>26</v>
      </c>
      <c r="C1305" t="s">
        <v>78</v>
      </c>
      <c r="D1305" t="s">
        <v>31</v>
      </c>
      <c r="E1305">
        <v>15144</v>
      </c>
      <c r="F1305" t="s">
        <v>75</v>
      </c>
      <c r="G1305" t="s">
        <v>33</v>
      </c>
      <c r="H1305">
        <v>372.652536</v>
      </c>
      <c r="I1305">
        <f t="shared" si="23"/>
        <v>0</v>
      </c>
    </row>
    <row r="1306" spans="1:9" x14ac:dyDescent="0.25">
      <c r="A1306">
        <v>12036.620510000001</v>
      </c>
      <c r="B1306" t="s">
        <v>66</v>
      </c>
      <c r="C1306" t="s">
        <v>30</v>
      </c>
      <c r="D1306" t="s">
        <v>57</v>
      </c>
      <c r="E1306">
        <v>44428</v>
      </c>
      <c r="F1306" t="s">
        <v>32</v>
      </c>
      <c r="G1306" t="s">
        <v>45</v>
      </c>
      <c r="H1306">
        <v>499.2</v>
      </c>
      <c r="I1306">
        <f t="shared" si="23"/>
        <v>1</v>
      </c>
    </row>
    <row r="1307" spans="1:9" x14ac:dyDescent="0.25">
      <c r="A1307">
        <v>3609.7983180000001</v>
      </c>
      <c r="B1307" t="s">
        <v>26</v>
      </c>
      <c r="C1307" t="s">
        <v>30</v>
      </c>
      <c r="D1307" t="s">
        <v>57</v>
      </c>
      <c r="E1307">
        <v>58297</v>
      </c>
      <c r="F1307" t="s">
        <v>32</v>
      </c>
      <c r="G1307" t="s">
        <v>33</v>
      </c>
      <c r="H1307">
        <v>647.03944300000001</v>
      </c>
      <c r="I1307">
        <f t="shared" si="23"/>
        <v>0</v>
      </c>
    </row>
    <row r="1308" spans="1:9" x14ac:dyDescent="0.25">
      <c r="A1308">
        <v>17732.46488</v>
      </c>
      <c r="B1308" t="s">
        <v>26</v>
      </c>
      <c r="C1308" t="s">
        <v>30</v>
      </c>
      <c r="D1308" t="s">
        <v>31</v>
      </c>
      <c r="E1308">
        <v>42191</v>
      </c>
      <c r="F1308" t="s">
        <v>62</v>
      </c>
      <c r="G1308" t="s">
        <v>33</v>
      </c>
      <c r="H1308">
        <v>68.647735999999995</v>
      </c>
      <c r="I1308">
        <f t="shared" si="23"/>
        <v>0</v>
      </c>
    </row>
    <row r="1309" spans="1:9" x14ac:dyDescent="0.25">
      <c r="A1309">
        <v>8509.8508870000005</v>
      </c>
      <c r="B1309" t="s">
        <v>66</v>
      </c>
      <c r="C1309" t="s">
        <v>107</v>
      </c>
      <c r="D1309" t="s">
        <v>57</v>
      </c>
      <c r="E1309">
        <v>26057</v>
      </c>
      <c r="F1309" t="s">
        <v>32</v>
      </c>
      <c r="G1309" t="s">
        <v>79</v>
      </c>
      <c r="H1309">
        <v>523.88884499999995</v>
      </c>
      <c r="I1309">
        <f t="shared" si="23"/>
        <v>1</v>
      </c>
    </row>
    <row r="1310" spans="1:9" x14ac:dyDescent="0.25">
      <c r="A1310">
        <v>5866.4242729999996</v>
      </c>
      <c r="B1310" t="s">
        <v>26</v>
      </c>
      <c r="C1310" t="s">
        <v>30</v>
      </c>
      <c r="D1310" t="s">
        <v>31</v>
      </c>
      <c r="E1310">
        <v>26608</v>
      </c>
      <c r="F1310" t="s">
        <v>75</v>
      </c>
      <c r="G1310" t="s">
        <v>33</v>
      </c>
      <c r="H1310">
        <v>234.23430099999999</v>
      </c>
      <c r="I1310">
        <f t="shared" si="23"/>
        <v>0</v>
      </c>
    </row>
    <row r="1311" spans="1:9" x14ac:dyDescent="0.25">
      <c r="A1311">
        <v>4825.5008690000004</v>
      </c>
      <c r="B1311" t="s">
        <v>26</v>
      </c>
      <c r="C1311" t="s">
        <v>44</v>
      </c>
      <c r="D1311" t="s">
        <v>57</v>
      </c>
      <c r="E1311">
        <v>0</v>
      </c>
      <c r="F1311" t="s">
        <v>75</v>
      </c>
      <c r="G1311" t="s">
        <v>33</v>
      </c>
      <c r="H1311">
        <v>272.84343899999999</v>
      </c>
      <c r="I1311">
        <f t="shared" si="23"/>
        <v>0</v>
      </c>
    </row>
    <row r="1312" spans="1:9" x14ac:dyDescent="0.25">
      <c r="A1312">
        <v>5389.4994649999999</v>
      </c>
      <c r="B1312" t="s">
        <v>66</v>
      </c>
      <c r="C1312" t="s">
        <v>30</v>
      </c>
      <c r="D1312" t="s">
        <v>57</v>
      </c>
      <c r="E1312">
        <v>66429</v>
      </c>
      <c r="F1312" t="s">
        <v>62</v>
      </c>
      <c r="G1312" t="s">
        <v>33</v>
      </c>
      <c r="H1312">
        <v>57.712985000000003</v>
      </c>
      <c r="I1312">
        <f t="shared" si="23"/>
        <v>1</v>
      </c>
    </row>
    <row r="1313" spans="1:9" x14ac:dyDescent="0.25">
      <c r="A1313">
        <v>7778.005623</v>
      </c>
      <c r="B1313" t="s">
        <v>26</v>
      </c>
      <c r="C1313" t="s">
        <v>107</v>
      </c>
      <c r="D1313" t="s">
        <v>31</v>
      </c>
      <c r="E1313">
        <v>25970</v>
      </c>
      <c r="F1313" t="s">
        <v>32</v>
      </c>
      <c r="G1313" t="s">
        <v>33</v>
      </c>
      <c r="H1313">
        <v>430.81899199999998</v>
      </c>
      <c r="I1313">
        <f t="shared" si="23"/>
        <v>0</v>
      </c>
    </row>
    <row r="1314" spans="1:9" x14ac:dyDescent="0.25">
      <c r="A1314">
        <v>26346.08582</v>
      </c>
      <c r="B1314" t="s">
        <v>26</v>
      </c>
      <c r="C1314" t="s">
        <v>30</v>
      </c>
      <c r="D1314" t="s">
        <v>57</v>
      </c>
      <c r="E1314">
        <v>48268</v>
      </c>
      <c r="F1314" t="s">
        <v>32</v>
      </c>
      <c r="G1314" t="s">
        <v>79</v>
      </c>
      <c r="H1314">
        <v>1605.6</v>
      </c>
      <c r="I1314">
        <f t="shared" si="23"/>
        <v>0</v>
      </c>
    </row>
    <row r="1315" spans="1:9" x14ac:dyDescent="0.25">
      <c r="A1315">
        <v>14866.451160000001</v>
      </c>
      <c r="B1315" t="s">
        <v>26</v>
      </c>
      <c r="C1315" t="s">
        <v>30</v>
      </c>
      <c r="D1315" t="s">
        <v>31</v>
      </c>
      <c r="E1315">
        <v>24279</v>
      </c>
      <c r="F1315" t="s">
        <v>32</v>
      </c>
      <c r="G1315" t="s">
        <v>33</v>
      </c>
      <c r="H1315">
        <v>604.79999999999995</v>
      </c>
      <c r="I1315">
        <f t="shared" si="23"/>
        <v>0</v>
      </c>
    </row>
    <row r="1316" spans="1:9" x14ac:dyDescent="0.25">
      <c r="A1316">
        <v>8324.2327100000002</v>
      </c>
      <c r="B1316" t="s">
        <v>26</v>
      </c>
      <c r="C1316" t="s">
        <v>44</v>
      </c>
      <c r="D1316" t="s">
        <v>57</v>
      </c>
      <c r="E1316">
        <v>0</v>
      </c>
      <c r="F1316" t="s">
        <v>32</v>
      </c>
      <c r="G1316" t="s">
        <v>45</v>
      </c>
      <c r="H1316">
        <v>871.2</v>
      </c>
      <c r="I1316">
        <f t="shared" si="23"/>
        <v>0</v>
      </c>
    </row>
    <row r="1317" spans="1:9" x14ac:dyDescent="0.25">
      <c r="A1317">
        <v>9238.3059979999998</v>
      </c>
      <c r="B1317" t="s">
        <v>26</v>
      </c>
      <c r="C1317" t="s">
        <v>44</v>
      </c>
      <c r="D1317" t="s">
        <v>31</v>
      </c>
      <c r="E1317">
        <v>0</v>
      </c>
      <c r="F1317" t="s">
        <v>32</v>
      </c>
      <c r="G1317" t="s">
        <v>45</v>
      </c>
      <c r="H1317">
        <v>921.6</v>
      </c>
      <c r="I1317">
        <f t="shared" si="23"/>
        <v>0</v>
      </c>
    </row>
    <row r="1318" spans="1:9" x14ac:dyDescent="0.25">
      <c r="A1318">
        <v>22693.29076</v>
      </c>
      <c r="B1318" t="s">
        <v>26</v>
      </c>
      <c r="C1318" t="s">
        <v>30</v>
      </c>
      <c r="D1318" t="s">
        <v>31</v>
      </c>
      <c r="E1318">
        <v>71879</v>
      </c>
      <c r="F1318" t="s">
        <v>62</v>
      </c>
      <c r="G1318" t="s">
        <v>45</v>
      </c>
      <c r="H1318">
        <v>9.1630649999999996</v>
      </c>
      <c r="I1318">
        <f t="shared" si="23"/>
        <v>0</v>
      </c>
    </row>
    <row r="1319" spans="1:9" x14ac:dyDescent="0.25">
      <c r="A1319">
        <v>6236.0185949999996</v>
      </c>
      <c r="B1319" t="s">
        <v>26</v>
      </c>
      <c r="C1319" t="s">
        <v>30</v>
      </c>
      <c r="D1319" t="s">
        <v>57</v>
      </c>
      <c r="E1319">
        <v>57760</v>
      </c>
      <c r="F1319" t="s">
        <v>75</v>
      </c>
      <c r="G1319" t="s">
        <v>45</v>
      </c>
      <c r="H1319">
        <v>223.95008899999999</v>
      </c>
      <c r="I1319">
        <f t="shared" si="23"/>
        <v>0</v>
      </c>
    </row>
    <row r="1320" spans="1:9" x14ac:dyDescent="0.25">
      <c r="A1320">
        <v>5012.1847559999997</v>
      </c>
      <c r="B1320" t="s">
        <v>26</v>
      </c>
      <c r="C1320" t="s">
        <v>30</v>
      </c>
      <c r="D1320" t="s">
        <v>57</v>
      </c>
      <c r="E1320">
        <v>20976</v>
      </c>
      <c r="F1320" t="s">
        <v>32</v>
      </c>
      <c r="G1320" t="s">
        <v>33</v>
      </c>
      <c r="H1320">
        <v>735.68376899999998</v>
      </c>
      <c r="I1320">
        <f t="shared" si="23"/>
        <v>0</v>
      </c>
    </row>
    <row r="1321" spans="1:9" x14ac:dyDescent="0.25">
      <c r="A1321">
        <v>8176.5767960000003</v>
      </c>
      <c r="B1321" t="s">
        <v>26</v>
      </c>
      <c r="C1321" t="s">
        <v>30</v>
      </c>
      <c r="D1321" t="s">
        <v>57</v>
      </c>
      <c r="E1321">
        <v>67137</v>
      </c>
      <c r="F1321" t="s">
        <v>75</v>
      </c>
      <c r="G1321" t="s">
        <v>33</v>
      </c>
      <c r="H1321">
        <v>314.88032600000003</v>
      </c>
      <c r="I1321">
        <f t="shared" si="23"/>
        <v>0</v>
      </c>
    </row>
    <row r="1322" spans="1:9" x14ac:dyDescent="0.25">
      <c r="A1322">
        <v>2582.8623130000001</v>
      </c>
      <c r="B1322" t="s">
        <v>26</v>
      </c>
      <c r="C1322" t="s">
        <v>30</v>
      </c>
      <c r="D1322" t="s">
        <v>31</v>
      </c>
      <c r="E1322">
        <v>50148</v>
      </c>
      <c r="F1322" t="s">
        <v>32</v>
      </c>
      <c r="G1322" t="s">
        <v>33</v>
      </c>
      <c r="H1322">
        <v>323.48523899999998</v>
      </c>
      <c r="I1322">
        <f t="shared" si="23"/>
        <v>0</v>
      </c>
    </row>
    <row r="1323" spans="1:9" x14ac:dyDescent="0.25">
      <c r="A1323">
        <v>3118.9810950000001</v>
      </c>
      <c r="B1323" t="s">
        <v>26</v>
      </c>
      <c r="C1323" t="s">
        <v>30</v>
      </c>
      <c r="D1323" t="s">
        <v>57</v>
      </c>
      <c r="E1323">
        <v>23008</v>
      </c>
      <c r="F1323" t="s">
        <v>62</v>
      </c>
      <c r="G1323" t="s">
        <v>33</v>
      </c>
      <c r="H1323">
        <v>80.663096999999993</v>
      </c>
      <c r="I1323">
        <f t="shared" si="23"/>
        <v>0</v>
      </c>
    </row>
    <row r="1324" spans="1:9" x14ac:dyDescent="0.25">
      <c r="A1324">
        <v>2938.0785599999999</v>
      </c>
      <c r="B1324" t="s">
        <v>26</v>
      </c>
      <c r="C1324" t="s">
        <v>44</v>
      </c>
      <c r="D1324" t="s">
        <v>57</v>
      </c>
      <c r="E1324">
        <v>0</v>
      </c>
      <c r="F1324" t="s">
        <v>32</v>
      </c>
      <c r="G1324" t="s">
        <v>45</v>
      </c>
      <c r="H1324">
        <v>590.4</v>
      </c>
      <c r="I1324">
        <f t="shared" si="23"/>
        <v>0</v>
      </c>
    </row>
    <row r="1325" spans="1:9" x14ac:dyDescent="0.25">
      <c r="A1325">
        <v>6883.6866179999997</v>
      </c>
      <c r="B1325" t="s">
        <v>26</v>
      </c>
      <c r="C1325" t="s">
        <v>30</v>
      </c>
      <c r="D1325" t="s">
        <v>31</v>
      </c>
      <c r="E1325">
        <v>84869</v>
      </c>
      <c r="F1325" t="s">
        <v>32</v>
      </c>
      <c r="G1325" t="s">
        <v>33</v>
      </c>
      <c r="H1325">
        <v>408</v>
      </c>
      <c r="I1325">
        <f t="shared" si="23"/>
        <v>0</v>
      </c>
    </row>
    <row r="1326" spans="1:9" x14ac:dyDescent="0.25">
      <c r="A1326">
        <v>2215.9129480000001</v>
      </c>
      <c r="B1326" t="s">
        <v>26</v>
      </c>
      <c r="C1326" t="s">
        <v>44</v>
      </c>
      <c r="D1326" t="s">
        <v>57</v>
      </c>
      <c r="E1326">
        <v>0</v>
      </c>
      <c r="F1326" t="s">
        <v>32</v>
      </c>
      <c r="G1326" t="s">
        <v>45</v>
      </c>
      <c r="H1326">
        <v>316.8</v>
      </c>
      <c r="I1326">
        <f t="shared" si="23"/>
        <v>0</v>
      </c>
    </row>
    <row r="1327" spans="1:9" x14ac:dyDescent="0.25">
      <c r="A1327">
        <v>4297.0181039999998</v>
      </c>
      <c r="B1327" t="s">
        <v>26</v>
      </c>
      <c r="C1327" t="s">
        <v>30</v>
      </c>
      <c r="D1327" t="s">
        <v>57</v>
      </c>
      <c r="E1327">
        <v>86860</v>
      </c>
      <c r="F1327" t="s">
        <v>32</v>
      </c>
      <c r="G1327" t="s">
        <v>33</v>
      </c>
      <c r="H1327">
        <v>513.6</v>
      </c>
      <c r="I1327">
        <f t="shared" si="23"/>
        <v>0</v>
      </c>
    </row>
    <row r="1328" spans="1:9" x14ac:dyDescent="0.25">
      <c r="A1328">
        <v>21522.947489999999</v>
      </c>
      <c r="B1328" t="s">
        <v>26</v>
      </c>
      <c r="C1328" t="s">
        <v>30</v>
      </c>
      <c r="D1328" t="s">
        <v>31</v>
      </c>
      <c r="E1328">
        <v>44695</v>
      </c>
      <c r="F1328" t="s">
        <v>62</v>
      </c>
      <c r="G1328" t="s">
        <v>33</v>
      </c>
      <c r="H1328">
        <v>81.166323000000006</v>
      </c>
      <c r="I1328">
        <f t="shared" si="23"/>
        <v>0</v>
      </c>
    </row>
    <row r="1329" spans="1:9" x14ac:dyDescent="0.25">
      <c r="A1329">
        <v>2761.6916930000002</v>
      </c>
      <c r="B1329" t="s">
        <v>26</v>
      </c>
      <c r="C1329" t="s">
        <v>44</v>
      </c>
      <c r="D1329" t="s">
        <v>31</v>
      </c>
      <c r="E1329">
        <v>0</v>
      </c>
      <c r="F1329" t="s">
        <v>32</v>
      </c>
      <c r="G1329" t="s">
        <v>45</v>
      </c>
      <c r="H1329">
        <v>554.4</v>
      </c>
      <c r="I1329">
        <f t="shared" si="23"/>
        <v>0</v>
      </c>
    </row>
    <row r="1330" spans="1:9" x14ac:dyDescent="0.25">
      <c r="A1330">
        <v>22563.61838</v>
      </c>
      <c r="B1330" t="s">
        <v>26</v>
      </c>
      <c r="C1330" t="s">
        <v>30</v>
      </c>
      <c r="D1330" t="s">
        <v>57</v>
      </c>
      <c r="E1330">
        <v>23046</v>
      </c>
      <c r="F1330" t="s">
        <v>62</v>
      </c>
      <c r="G1330" t="s">
        <v>33</v>
      </c>
      <c r="H1330">
        <v>1.6872910000000001</v>
      </c>
      <c r="I1330">
        <f t="shared" si="23"/>
        <v>0</v>
      </c>
    </row>
    <row r="1331" spans="1:9" x14ac:dyDescent="0.25">
      <c r="A1331">
        <v>5285.9183069999999</v>
      </c>
      <c r="B1331" t="s">
        <v>26</v>
      </c>
      <c r="C1331" t="s">
        <v>44</v>
      </c>
      <c r="D1331" t="s">
        <v>57</v>
      </c>
      <c r="E1331">
        <v>0</v>
      </c>
      <c r="F1331" t="s">
        <v>32</v>
      </c>
      <c r="G1331" t="s">
        <v>33</v>
      </c>
      <c r="H1331">
        <v>392.951076</v>
      </c>
      <c r="I1331">
        <f t="shared" si="23"/>
        <v>0</v>
      </c>
    </row>
    <row r="1332" spans="1:9" x14ac:dyDescent="0.25">
      <c r="A1332">
        <v>35062.647949999999</v>
      </c>
      <c r="B1332" t="s">
        <v>26</v>
      </c>
      <c r="C1332" t="s">
        <v>30</v>
      </c>
      <c r="D1332" t="s">
        <v>31</v>
      </c>
      <c r="E1332">
        <v>84811</v>
      </c>
      <c r="F1332" t="s">
        <v>62</v>
      </c>
      <c r="G1332" t="s">
        <v>45</v>
      </c>
      <c r="H1332">
        <v>278.284943</v>
      </c>
      <c r="I1332">
        <f t="shared" si="23"/>
        <v>0</v>
      </c>
    </row>
    <row r="1333" spans="1:9" x14ac:dyDescent="0.25">
      <c r="A1333">
        <v>5913.1990239999996</v>
      </c>
      <c r="B1333" t="s">
        <v>26</v>
      </c>
      <c r="C1333" t="s">
        <v>44</v>
      </c>
      <c r="D1333" t="s">
        <v>57</v>
      </c>
      <c r="E1333">
        <v>0</v>
      </c>
      <c r="F1333" t="s">
        <v>32</v>
      </c>
      <c r="G1333" t="s">
        <v>45</v>
      </c>
      <c r="H1333">
        <v>436.8</v>
      </c>
      <c r="I1333">
        <f t="shared" si="23"/>
        <v>0</v>
      </c>
    </row>
    <row r="1334" spans="1:9" x14ac:dyDescent="0.25">
      <c r="A1334">
        <v>2593.3986719999998</v>
      </c>
      <c r="B1334" t="s">
        <v>26</v>
      </c>
      <c r="C1334" t="s">
        <v>44</v>
      </c>
      <c r="D1334" t="s">
        <v>31</v>
      </c>
      <c r="E1334">
        <v>0</v>
      </c>
      <c r="F1334" t="s">
        <v>32</v>
      </c>
      <c r="G1334" t="s">
        <v>33</v>
      </c>
      <c r="H1334">
        <v>331.2</v>
      </c>
      <c r="I1334">
        <f t="shared" si="23"/>
        <v>0</v>
      </c>
    </row>
    <row r="1335" spans="1:9" x14ac:dyDescent="0.25">
      <c r="A1335">
        <v>12692.67092</v>
      </c>
      <c r="B1335" t="s">
        <v>26</v>
      </c>
      <c r="C1335" t="s">
        <v>30</v>
      </c>
      <c r="D1335" t="s">
        <v>57</v>
      </c>
      <c r="E1335">
        <v>40117</v>
      </c>
      <c r="F1335" t="s">
        <v>32</v>
      </c>
      <c r="G1335" t="s">
        <v>33</v>
      </c>
      <c r="H1335">
        <v>750.08279400000004</v>
      </c>
      <c r="I1335">
        <f t="shared" si="23"/>
        <v>0</v>
      </c>
    </row>
    <row r="1336" spans="1:9" x14ac:dyDescent="0.25">
      <c r="A1336">
        <v>3309.1196500000001</v>
      </c>
      <c r="B1336" t="s">
        <v>26</v>
      </c>
      <c r="C1336" t="s">
        <v>30</v>
      </c>
      <c r="D1336" t="s">
        <v>57</v>
      </c>
      <c r="E1336">
        <v>72140</v>
      </c>
      <c r="F1336" t="s">
        <v>32</v>
      </c>
      <c r="G1336" t="s">
        <v>79</v>
      </c>
      <c r="H1336">
        <v>417.6</v>
      </c>
      <c r="I1336">
        <f t="shared" si="23"/>
        <v>0</v>
      </c>
    </row>
    <row r="1337" spans="1:9" x14ac:dyDescent="0.25">
      <c r="A1337">
        <v>4754.4496470000004</v>
      </c>
      <c r="B1337" t="s">
        <v>26</v>
      </c>
      <c r="C1337" t="s">
        <v>44</v>
      </c>
      <c r="D1337" t="s">
        <v>31</v>
      </c>
      <c r="E1337">
        <v>0</v>
      </c>
      <c r="F1337" t="s">
        <v>32</v>
      </c>
      <c r="G1337" t="s">
        <v>45</v>
      </c>
      <c r="H1337">
        <v>652.79999999999995</v>
      </c>
      <c r="I1337">
        <f t="shared" si="23"/>
        <v>0</v>
      </c>
    </row>
    <row r="1338" spans="1:9" x14ac:dyDescent="0.25">
      <c r="A1338">
        <v>2413.93064</v>
      </c>
      <c r="B1338" t="s">
        <v>26</v>
      </c>
      <c r="C1338" t="s">
        <v>107</v>
      </c>
      <c r="D1338" t="s">
        <v>57</v>
      </c>
      <c r="E1338">
        <v>12495</v>
      </c>
      <c r="F1338" t="s">
        <v>32</v>
      </c>
      <c r="G1338" t="s">
        <v>79</v>
      </c>
      <c r="H1338">
        <v>312</v>
      </c>
      <c r="I1338">
        <f t="shared" si="23"/>
        <v>0</v>
      </c>
    </row>
    <row r="1339" spans="1:9" x14ac:dyDescent="0.25">
      <c r="A1339">
        <v>2161.6855270000001</v>
      </c>
      <c r="B1339" t="s">
        <v>26</v>
      </c>
      <c r="C1339" t="s">
        <v>44</v>
      </c>
      <c r="D1339" t="s">
        <v>57</v>
      </c>
      <c r="E1339">
        <v>0</v>
      </c>
      <c r="F1339" t="s">
        <v>32</v>
      </c>
      <c r="G1339" t="s">
        <v>45</v>
      </c>
      <c r="H1339">
        <v>482.4</v>
      </c>
      <c r="I1339">
        <f t="shared" si="23"/>
        <v>0</v>
      </c>
    </row>
    <row r="1340" spans="1:9" x14ac:dyDescent="0.25">
      <c r="A1340">
        <v>5527.9889279999998</v>
      </c>
      <c r="B1340" t="s">
        <v>26</v>
      </c>
      <c r="C1340" t="s">
        <v>44</v>
      </c>
      <c r="D1340" t="s">
        <v>31</v>
      </c>
      <c r="E1340">
        <v>0</v>
      </c>
      <c r="F1340" t="s">
        <v>32</v>
      </c>
      <c r="G1340" t="s">
        <v>33</v>
      </c>
      <c r="H1340">
        <v>345.6</v>
      </c>
      <c r="I1340">
        <f t="shared" si="23"/>
        <v>0</v>
      </c>
    </row>
    <row r="1341" spans="1:9" x14ac:dyDescent="0.25">
      <c r="A1341">
        <v>10629.21789</v>
      </c>
      <c r="B1341" t="s">
        <v>26</v>
      </c>
      <c r="C1341" t="s">
        <v>30</v>
      </c>
      <c r="D1341" t="s">
        <v>31</v>
      </c>
      <c r="E1341">
        <v>36495</v>
      </c>
      <c r="F1341" t="s">
        <v>62</v>
      </c>
      <c r="G1341" t="s">
        <v>33</v>
      </c>
      <c r="H1341">
        <v>229.93079599999999</v>
      </c>
      <c r="I1341">
        <f t="shared" si="23"/>
        <v>0</v>
      </c>
    </row>
    <row r="1342" spans="1:9" x14ac:dyDescent="0.25">
      <c r="A1342">
        <v>11820.1098</v>
      </c>
      <c r="B1342" t="s">
        <v>26</v>
      </c>
      <c r="C1342" t="s">
        <v>30</v>
      </c>
      <c r="D1342" t="s">
        <v>31</v>
      </c>
      <c r="E1342">
        <v>86801</v>
      </c>
      <c r="F1342" t="s">
        <v>75</v>
      </c>
      <c r="G1342" t="s">
        <v>33</v>
      </c>
      <c r="H1342">
        <v>371.108203</v>
      </c>
      <c r="I1342">
        <f t="shared" si="23"/>
        <v>0</v>
      </c>
    </row>
    <row r="1343" spans="1:9" x14ac:dyDescent="0.25">
      <c r="A1343">
        <v>4964.6315199999999</v>
      </c>
      <c r="B1343" t="s">
        <v>26</v>
      </c>
      <c r="C1343" t="s">
        <v>30</v>
      </c>
      <c r="D1343" t="s">
        <v>57</v>
      </c>
      <c r="E1343">
        <v>52679</v>
      </c>
      <c r="F1343" t="s">
        <v>62</v>
      </c>
      <c r="G1343" t="s">
        <v>33</v>
      </c>
      <c r="H1343">
        <v>117.998498</v>
      </c>
      <c r="I1343">
        <f t="shared" si="23"/>
        <v>0</v>
      </c>
    </row>
    <row r="1344" spans="1:9" x14ac:dyDescent="0.25">
      <c r="A1344">
        <v>9122.9256299999997</v>
      </c>
      <c r="B1344" t="s">
        <v>26</v>
      </c>
      <c r="C1344" t="s">
        <v>30</v>
      </c>
      <c r="D1344" t="s">
        <v>57</v>
      </c>
      <c r="E1344">
        <v>90804</v>
      </c>
      <c r="F1344" t="s">
        <v>75</v>
      </c>
      <c r="G1344" t="s">
        <v>33</v>
      </c>
      <c r="H1344">
        <v>434.09775999999999</v>
      </c>
      <c r="I1344">
        <f t="shared" si="23"/>
        <v>0</v>
      </c>
    </row>
    <row r="1345" spans="1:9" x14ac:dyDescent="0.25">
      <c r="A1345">
        <v>5309.4358689999999</v>
      </c>
      <c r="B1345" t="s">
        <v>26</v>
      </c>
      <c r="C1345" t="s">
        <v>78</v>
      </c>
      <c r="D1345" t="s">
        <v>31</v>
      </c>
      <c r="E1345">
        <v>22404</v>
      </c>
      <c r="F1345" t="s">
        <v>75</v>
      </c>
      <c r="G1345" t="s">
        <v>33</v>
      </c>
      <c r="H1345">
        <v>211.136067</v>
      </c>
      <c r="I1345">
        <f t="shared" si="23"/>
        <v>0</v>
      </c>
    </row>
    <row r="1346" spans="1:9" x14ac:dyDescent="0.25">
      <c r="A1346">
        <v>3460.6650399999999</v>
      </c>
      <c r="B1346" t="s">
        <v>26</v>
      </c>
      <c r="C1346" t="s">
        <v>107</v>
      </c>
      <c r="D1346" t="s">
        <v>31</v>
      </c>
      <c r="E1346">
        <v>14262</v>
      </c>
      <c r="F1346" t="s">
        <v>75</v>
      </c>
      <c r="G1346" t="s">
        <v>33</v>
      </c>
      <c r="H1346">
        <v>290.43252699999999</v>
      </c>
      <c r="I1346">
        <f t="shared" si="23"/>
        <v>0</v>
      </c>
    </row>
    <row r="1347" spans="1:9" x14ac:dyDescent="0.25">
      <c r="A1347">
        <v>2872.9808079999998</v>
      </c>
      <c r="B1347" t="s">
        <v>26</v>
      </c>
      <c r="C1347" t="s">
        <v>30</v>
      </c>
      <c r="D1347" t="s">
        <v>57</v>
      </c>
      <c r="E1347">
        <v>36844</v>
      </c>
      <c r="F1347" t="s">
        <v>75</v>
      </c>
      <c r="G1347" t="s">
        <v>33</v>
      </c>
      <c r="H1347">
        <v>283.96632099999999</v>
      </c>
      <c r="I1347">
        <f t="shared" ref="I1347:I1410" si="24">IF(B1347="No",0,1)</f>
        <v>0</v>
      </c>
    </row>
    <row r="1348" spans="1:9" x14ac:dyDescent="0.25">
      <c r="A1348">
        <v>9927.8776990000006</v>
      </c>
      <c r="B1348" t="s">
        <v>26</v>
      </c>
      <c r="C1348" t="s">
        <v>30</v>
      </c>
      <c r="D1348" t="s">
        <v>31</v>
      </c>
      <c r="E1348">
        <v>58703</v>
      </c>
      <c r="F1348" t="s">
        <v>62</v>
      </c>
      <c r="G1348" t="s">
        <v>33</v>
      </c>
      <c r="H1348">
        <v>227.916076</v>
      </c>
      <c r="I1348">
        <f t="shared" si="24"/>
        <v>0</v>
      </c>
    </row>
    <row r="1349" spans="1:9" x14ac:dyDescent="0.25">
      <c r="A1349">
        <v>3482.687007</v>
      </c>
      <c r="B1349" t="s">
        <v>26</v>
      </c>
      <c r="C1349" t="s">
        <v>30</v>
      </c>
      <c r="D1349" t="s">
        <v>57</v>
      </c>
      <c r="E1349">
        <v>65162</v>
      </c>
      <c r="F1349" t="s">
        <v>62</v>
      </c>
      <c r="G1349" t="s">
        <v>33</v>
      </c>
      <c r="H1349">
        <v>134.43008399999999</v>
      </c>
      <c r="I1349">
        <f t="shared" si="24"/>
        <v>0</v>
      </c>
    </row>
    <row r="1350" spans="1:9" x14ac:dyDescent="0.25">
      <c r="A1350">
        <v>3991.727249</v>
      </c>
      <c r="B1350" t="s">
        <v>26</v>
      </c>
      <c r="C1350" t="s">
        <v>30</v>
      </c>
      <c r="D1350" t="s">
        <v>31</v>
      </c>
      <c r="E1350">
        <v>54964</v>
      </c>
      <c r="F1350" t="s">
        <v>32</v>
      </c>
      <c r="G1350" t="s">
        <v>33</v>
      </c>
      <c r="H1350">
        <v>525.51527099999998</v>
      </c>
      <c r="I1350">
        <f t="shared" si="24"/>
        <v>0</v>
      </c>
    </row>
    <row r="1351" spans="1:9" x14ac:dyDescent="0.25">
      <c r="A1351">
        <v>5510.1074440000002</v>
      </c>
      <c r="B1351" t="s">
        <v>26</v>
      </c>
      <c r="C1351" t="s">
        <v>30</v>
      </c>
      <c r="D1351" t="s">
        <v>57</v>
      </c>
      <c r="E1351">
        <v>61401</v>
      </c>
      <c r="F1351" t="s">
        <v>62</v>
      </c>
      <c r="G1351" t="s">
        <v>33</v>
      </c>
      <c r="H1351">
        <v>144.439335</v>
      </c>
      <c r="I1351">
        <f t="shared" si="24"/>
        <v>0</v>
      </c>
    </row>
    <row r="1352" spans="1:9" x14ac:dyDescent="0.25">
      <c r="A1352">
        <v>3600.9343260000001</v>
      </c>
      <c r="B1352" t="s">
        <v>66</v>
      </c>
      <c r="C1352" t="s">
        <v>160</v>
      </c>
      <c r="D1352" t="s">
        <v>31</v>
      </c>
      <c r="E1352">
        <v>25147</v>
      </c>
      <c r="F1352" t="s">
        <v>32</v>
      </c>
      <c r="G1352" t="s">
        <v>45</v>
      </c>
      <c r="H1352">
        <v>694.59828800000003</v>
      </c>
      <c r="I1352">
        <f t="shared" si="24"/>
        <v>1</v>
      </c>
    </row>
    <row r="1353" spans="1:9" x14ac:dyDescent="0.25">
      <c r="A1353">
        <v>5419.4581200000002</v>
      </c>
      <c r="B1353" t="s">
        <v>26</v>
      </c>
      <c r="C1353" t="s">
        <v>30</v>
      </c>
      <c r="D1353" t="s">
        <v>31</v>
      </c>
      <c r="E1353">
        <v>73536</v>
      </c>
      <c r="F1353" t="s">
        <v>75</v>
      </c>
      <c r="G1353" t="s">
        <v>33</v>
      </c>
      <c r="H1353">
        <v>172.51852400000001</v>
      </c>
      <c r="I1353">
        <f t="shared" si="24"/>
        <v>0</v>
      </c>
    </row>
    <row r="1354" spans="1:9" x14ac:dyDescent="0.25">
      <c r="A1354">
        <v>5810.630529</v>
      </c>
      <c r="B1354" t="s">
        <v>26</v>
      </c>
      <c r="C1354" t="s">
        <v>30</v>
      </c>
      <c r="D1354" t="s">
        <v>31</v>
      </c>
      <c r="E1354">
        <v>24860</v>
      </c>
      <c r="F1354" t="s">
        <v>32</v>
      </c>
      <c r="G1354" t="s">
        <v>33</v>
      </c>
      <c r="H1354">
        <v>350.4</v>
      </c>
      <c r="I1354">
        <f t="shared" si="24"/>
        <v>0</v>
      </c>
    </row>
    <row r="1355" spans="1:9" x14ac:dyDescent="0.25">
      <c r="A1355">
        <v>3942.7257679999998</v>
      </c>
      <c r="B1355" t="s">
        <v>26</v>
      </c>
      <c r="C1355" t="s">
        <v>30</v>
      </c>
      <c r="D1355" t="s">
        <v>57</v>
      </c>
      <c r="E1355">
        <v>65404</v>
      </c>
      <c r="F1355" t="s">
        <v>75</v>
      </c>
      <c r="G1355" t="s">
        <v>33</v>
      </c>
      <c r="H1355">
        <v>300.70310899999998</v>
      </c>
      <c r="I1355">
        <f t="shared" si="24"/>
        <v>0</v>
      </c>
    </row>
    <row r="1356" spans="1:9" x14ac:dyDescent="0.25">
      <c r="A1356">
        <v>3126.2718930000001</v>
      </c>
      <c r="B1356" t="s">
        <v>26</v>
      </c>
      <c r="C1356" t="s">
        <v>30</v>
      </c>
      <c r="D1356" t="s">
        <v>57</v>
      </c>
      <c r="E1356">
        <v>34510</v>
      </c>
      <c r="F1356" t="s">
        <v>32</v>
      </c>
      <c r="G1356" t="s">
        <v>79</v>
      </c>
      <c r="H1356">
        <v>388.8</v>
      </c>
      <c r="I1356">
        <f t="shared" si="24"/>
        <v>0</v>
      </c>
    </row>
    <row r="1357" spans="1:9" x14ac:dyDescent="0.25">
      <c r="A1357">
        <v>3530.0077449999999</v>
      </c>
      <c r="B1357" t="s">
        <v>26</v>
      </c>
      <c r="C1357" t="s">
        <v>44</v>
      </c>
      <c r="D1357" t="s">
        <v>57</v>
      </c>
      <c r="E1357">
        <v>0</v>
      </c>
      <c r="F1357" t="s">
        <v>32</v>
      </c>
      <c r="G1357" t="s">
        <v>45</v>
      </c>
      <c r="H1357">
        <v>777.6</v>
      </c>
      <c r="I1357">
        <f t="shared" si="24"/>
        <v>0</v>
      </c>
    </row>
    <row r="1358" spans="1:9" x14ac:dyDescent="0.25">
      <c r="A1358">
        <v>5029.296953</v>
      </c>
      <c r="B1358" t="s">
        <v>26</v>
      </c>
      <c r="C1358" t="s">
        <v>30</v>
      </c>
      <c r="D1358" t="s">
        <v>57</v>
      </c>
      <c r="E1358">
        <v>40113</v>
      </c>
      <c r="F1358" t="s">
        <v>75</v>
      </c>
      <c r="G1358" t="s">
        <v>79</v>
      </c>
      <c r="H1358">
        <v>262.047663</v>
      </c>
      <c r="I1358">
        <f t="shared" si="24"/>
        <v>0</v>
      </c>
    </row>
    <row r="1359" spans="1:9" x14ac:dyDescent="0.25">
      <c r="A1359">
        <v>4772.9438479999999</v>
      </c>
      <c r="B1359" t="s">
        <v>66</v>
      </c>
      <c r="C1359" t="s">
        <v>160</v>
      </c>
      <c r="D1359" t="s">
        <v>57</v>
      </c>
      <c r="E1359">
        <v>20993</v>
      </c>
      <c r="F1359" t="s">
        <v>32</v>
      </c>
      <c r="G1359" t="s">
        <v>79</v>
      </c>
      <c r="H1359">
        <v>638.4</v>
      </c>
      <c r="I1359">
        <f t="shared" si="24"/>
        <v>1</v>
      </c>
    </row>
    <row r="1360" spans="1:9" x14ac:dyDescent="0.25">
      <c r="A1360">
        <v>2202.3352</v>
      </c>
      <c r="B1360" t="s">
        <v>26</v>
      </c>
      <c r="C1360" t="s">
        <v>44</v>
      </c>
      <c r="D1360" t="s">
        <v>31</v>
      </c>
      <c r="E1360">
        <v>0</v>
      </c>
      <c r="F1360" t="s">
        <v>32</v>
      </c>
      <c r="G1360" t="s">
        <v>33</v>
      </c>
      <c r="H1360">
        <v>292.8</v>
      </c>
      <c r="I1360">
        <f t="shared" si="24"/>
        <v>0</v>
      </c>
    </row>
    <row r="1361" spans="1:9" x14ac:dyDescent="0.25">
      <c r="A1361">
        <v>8717.0498329999991</v>
      </c>
      <c r="B1361" t="s">
        <v>66</v>
      </c>
      <c r="C1361" t="s">
        <v>30</v>
      </c>
      <c r="D1361" t="s">
        <v>57</v>
      </c>
      <c r="E1361">
        <v>83846</v>
      </c>
      <c r="F1361" t="s">
        <v>32</v>
      </c>
      <c r="G1361" t="s">
        <v>33</v>
      </c>
      <c r="H1361">
        <v>355.2</v>
      </c>
      <c r="I1361">
        <f t="shared" si="24"/>
        <v>1</v>
      </c>
    </row>
    <row r="1362" spans="1:9" x14ac:dyDescent="0.25">
      <c r="A1362">
        <v>10373.88882</v>
      </c>
      <c r="B1362" t="s">
        <v>26</v>
      </c>
      <c r="C1362" t="s">
        <v>30</v>
      </c>
      <c r="D1362" t="s">
        <v>31</v>
      </c>
      <c r="E1362">
        <v>62587</v>
      </c>
      <c r="F1362" t="s">
        <v>32</v>
      </c>
      <c r="G1362" t="s">
        <v>33</v>
      </c>
      <c r="H1362">
        <v>412.8</v>
      </c>
      <c r="I1362">
        <f t="shared" si="24"/>
        <v>0</v>
      </c>
    </row>
    <row r="1363" spans="1:9" x14ac:dyDescent="0.25">
      <c r="A1363">
        <v>7250.0296060000001</v>
      </c>
      <c r="B1363" t="s">
        <v>26</v>
      </c>
      <c r="C1363" t="s">
        <v>44</v>
      </c>
      <c r="D1363" t="s">
        <v>57</v>
      </c>
      <c r="E1363">
        <v>0</v>
      </c>
      <c r="F1363" t="s">
        <v>32</v>
      </c>
      <c r="G1363" t="s">
        <v>45</v>
      </c>
      <c r="H1363">
        <v>496.8</v>
      </c>
      <c r="I1363">
        <f t="shared" si="24"/>
        <v>0</v>
      </c>
    </row>
    <row r="1364" spans="1:9" x14ac:dyDescent="0.25">
      <c r="A1364">
        <v>4307.422775</v>
      </c>
      <c r="B1364" t="s">
        <v>26</v>
      </c>
      <c r="C1364" t="s">
        <v>30</v>
      </c>
      <c r="D1364" t="s">
        <v>57</v>
      </c>
      <c r="E1364">
        <v>73345</v>
      </c>
      <c r="F1364" t="s">
        <v>32</v>
      </c>
      <c r="G1364" t="s">
        <v>33</v>
      </c>
      <c r="H1364">
        <v>513.6</v>
      </c>
      <c r="I1364">
        <f t="shared" si="24"/>
        <v>0</v>
      </c>
    </row>
    <row r="1365" spans="1:9" x14ac:dyDescent="0.25">
      <c r="A1365">
        <v>3040.2538370000002</v>
      </c>
      <c r="B1365" t="s">
        <v>26</v>
      </c>
      <c r="C1365" t="s">
        <v>44</v>
      </c>
      <c r="D1365" t="s">
        <v>31</v>
      </c>
      <c r="E1365">
        <v>0</v>
      </c>
      <c r="F1365" t="s">
        <v>32</v>
      </c>
      <c r="G1365" t="s">
        <v>45</v>
      </c>
      <c r="H1365">
        <v>989.105367</v>
      </c>
      <c r="I1365">
        <f t="shared" si="24"/>
        <v>0</v>
      </c>
    </row>
    <row r="1366" spans="1:9" x14ac:dyDescent="0.25">
      <c r="A1366">
        <v>19160.989939999999</v>
      </c>
      <c r="B1366" t="s">
        <v>66</v>
      </c>
      <c r="C1366" t="s">
        <v>30</v>
      </c>
      <c r="D1366" t="s">
        <v>31</v>
      </c>
      <c r="E1366">
        <v>22705</v>
      </c>
      <c r="F1366" t="s">
        <v>32</v>
      </c>
      <c r="G1366" t="s">
        <v>79</v>
      </c>
      <c r="H1366">
        <v>1294.700423</v>
      </c>
      <c r="I1366">
        <f t="shared" si="24"/>
        <v>1</v>
      </c>
    </row>
    <row r="1367" spans="1:9" x14ac:dyDescent="0.25">
      <c r="A1367">
        <v>5391.0781710000001</v>
      </c>
      <c r="B1367" t="s">
        <v>26</v>
      </c>
      <c r="C1367" t="s">
        <v>30</v>
      </c>
      <c r="D1367" t="s">
        <v>57</v>
      </c>
      <c r="E1367">
        <v>21440</v>
      </c>
      <c r="F1367" t="s">
        <v>32</v>
      </c>
      <c r="G1367" t="s">
        <v>33</v>
      </c>
      <c r="H1367">
        <v>972</v>
      </c>
      <c r="I1367">
        <f t="shared" si="24"/>
        <v>0</v>
      </c>
    </row>
    <row r="1368" spans="1:9" x14ac:dyDescent="0.25">
      <c r="A1368">
        <v>5285.3075790000003</v>
      </c>
      <c r="B1368" t="s">
        <v>26</v>
      </c>
      <c r="C1368" t="s">
        <v>30</v>
      </c>
      <c r="D1368" t="s">
        <v>31</v>
      </c>
      <c r="E1368">
        <v>22627</v>
      </c>
      <c r="F1368" t="s">
        <v>32</v>
      </c>
      <c r="G1368" t="s">
        <v>33</v>
      </c>
      <c r="H1368">
        <v>321.60000000000002</v>
      </c>
      <c r="I1368">
        <f t="shared" si="24"/>
        <v>0</v>
      </c>
    </row>
    <row r="1369" spans="1:9" x14ac:dyDescent="0.25">
      <c r="A1369">
        <v>8024.9929890000003</v>
      </c>
      <c r="B1369" t="s">
        <v>26</v>
      </c>
      <c r="C1369" t="s">
        <v>30</v>
      </c>
      <c r="D1369" t="s">
        <v>31</v>
      </c>
      <c r="E1369">
        <v>38702</v>
      </c>
      <c r="F1369" t="s">
        <v>62</v>
      </c>
      <c r="G1369" t="s">
        <v>33</v>
      </c>
      <c r="H1369">
        <v>253.36433299999999</v>
      </c>
      <c r="I1369">
        <f t="shared" si="24"/>
        <v>0</v>
      </c>
    </row>
    <row r="1370" spans="1:9" x14ac:dyDescent="0.25">
      <c r="A1370">
        <v>2810.4644469999998</v>
      </c>
      <c r="B1370" t="s">
        <v>66</v>
      </c>
      <c r="C1370" t="s">
        <v>30</v>
      </c>
      <c r="D1370" t="s">
        <v>57</v>
      </c>
      <c r="E1370">
        <v>26790</v>
      </c>
      <c r="F1370" t="s">
        <v>32</v>
      </c>
      <c r="G1370" t="s">
        <v>33</v>
      </c>
      <c r="H1370">
        <v>340.8</v>
      </c>
      <c r="I1370">
        <f t="shared" si="24"/>
        <v>1</v>
      </c>
    </row>
    <row r="1371" spans="1:9" x14ac:dyDescent="0.25">
      <c r="A1371">
        <v>7739.5504030000002</v>
      </c>
      <c r="B1371" t="s">
        <v>26</v>
      </c>
      <c r="C1371" t="s">
        <v>30</v>
      </c>
      <c r="D1371" t="s">
        <v>31</v>
      </c>
      <c r="E1371">
        <v>64859</v>
      </c>
      <c r="F1371" t="s">
        <v>75</v>
      </c>
      <c r="G1371" t="s">
        <v>33</v>
      </c>
      <c r="H1371">
        <v>266.94926600000002</v>
      </c>
      <c r="I1371">
        <f t="shared" si="24"/>
        <v>0</v>
      </c>
    </row>
    <row r="1372" spans="1:9" x14ac:dyDescent="0.25">
      <c r="A1372">
        <v>2175.7400210000001</v>
      </c>
      <c r="B1372" t="s">
        <v>26</v>
      </c>
      <c r="C1372" t="s">
        <v>44</v>
      </c>
      <c r="D1372" t="s">
        <v>31</v>
      </c>
      <c r="E1372">
        <v>0</v>
      </c>
      <c r="F1372" t="s">
        <v>32</v>
      </c>
      <c r="G1372" t="s">
        <v>45</v>
      </c>
      <c r="H1372">
        <v>479.09747199999998</v>
      </c>
      <c r="I1372">
        <f t="shared" si="24"/>
        <v>0</v>
      </c>
    </row>
    <row r="1373" spans="1:9" x14ac:dyDescent="0.25">
      <c r="A1373">
        <v>3275.1619900000001</v>
      </c>
      <c r="B1373" t="s">
        <v>26</v>
      </c>
      <c r="C1373" t="s">
        <v>30</v>
      </c>
      <c r="D1373" t="s">
        <v>31</v>
      </c>
      <c r="E1373">
        <v>69263</v>
      </c>
      <c r="F1373" t="s">
        <v>32</v>
      </c>
      <c r="G1373" t="s">
        <v>33</v>
      </c>
      <c r="H1373">
        <v>494.847804</v>
      </c>
      <c r="I1373">
        <f t="shared" si="24"/>
        <v>0</v>
      </c>
    </row>
    <row r="1374" spans="1:9" x14ac:dyDescent="0.25">
      <c r="A1374">
        <v>2652.6953429999999</v>
      </c>
      <c r="B1374" t="s">
        <v>26</v>
      </c>
      <c r="C1374" t="s">
        <v>30</v>
      </c>
      <c r="D1374" t="s">
        <v>57</v>
      </c>
      <c r="E1374">
        <v>82655</v>
      </c>
      <c r="F1374" t="s">
        <v>32</v>
      </c>
      <c r="G1374" t="s">
        <v>33</v>
      </c>
      <c r="H1374">
        <v>316.8</v>
      </c>
      <c r="I1374">
        <f t="shared" si="24"/>
        <v>0</v>
      </c>
    </row>
    <row r="1375" spans="1:9" x14ac:dyDescent="0.25">
      <c r="A1375">
        <v>5048.2262440000004</v>
      </c>
      <c r="B1375" t="s">
        <v>26</v>
      </c>
      <c r="C1375" t="s">
        <v>30</v>
      </c>
      <c r="D1375" t="s">
        <v>31</v>
      </c>
      <c r="E1375">
        <v>29401</v>
      </c>
      <c r="F1375" t="s">
        <v>32</v>
      </c>
      <c r="G1375" t="s">
        <v>45</v>
      </c>
      <c r="H1375">
        <v>312</v>
      </c>
      <c r="I1375">
        <f t="shared" si="24"/>
        <v>0</v>
      </c>
    </row>
    <row r="1376" spans="1:9" x14ac:dyDescent="0.25">
      <c r="A1376">
        <v>5515.4101700000001</v>
      </c>
      <c r="B1376" t="s">
        <v>26</v>
      </c>
      <c r="C1376" t="s">
        <v>44</v>
      </c>
      <c r="D1376" t="s">
        <v>57</v>
      </c>
      <c r="E1376">
        <v>0</v>
      </c>
      <c r="F1376" t="s">
        <v>32</v>
      </c>
      <c r="G1376" t="s">
        <v>79</v>
      </c>
      <c r="H1376">
        <v>379.2</v>
      </c>
      <c r="I1376">
        <f t="shared" si="24"/>
        <v>0</v>
      </c>
    </row>
    <row r="1377" spans="1:9" x14ac:dyDescent="0.25">
      <c r="A1377">
        <v>4858.4293749999997</v>
      </c>
      <c r="B1377" t="s">
        <v>26</v>
      </c>
      <c r="C1377" t="s">
        <v>30</v>
      </c>
      <c r="D1377" t="s">
        <v>31</v>
      </c>
      <c r="E1377">
        <v>26480</v>
      </c>
      <c r="F1377" t="s">
        <v>32</v>
      </c>
      <c r="G1377" t="s">
        <v>79</v>
      </c>
      <c r="H1377">
        <v>378.69523800000002</v>
      </c>
      <c r="I1377">
        <f t="shared" si="24"/>
        <v>0</v>
      </c>
    </row>
    <row r="1378" spans="1:9" x14ac:dyDescent="0.25">
      <c r="A1378">
        <v>2144.9215349999999</v>
      </c>
      <c r="B1378" t="s">
        <v>26</v>
      </c>
      <c r="C1378" t="s">
        <v>44</v>
      </c>
      <c r="D1378" t="s">
        <v>31</v>
      </c>
      <c r="E1378">
        <v>0</v>
      </c>
      <c r="F1378" t="s">
        <v>32</v>
      </c>
      <c r="G1378" t="s">
        <v>45</v>
      </c>
      <c r="H1378">
        <v>292.8</v>
      </c>
      <c r="I1378">
        <f t="shared" si="24"/>
        <v>0</v>
      </c>
    </row>
    <row r="1379" spans="1:9" x14ac:dyDescent="0.25">
      <c r="A1379">
        <v>6042.6184860000003</v>
      </c>
      <c r="B1379" t="s">
        <v>26</v>
      </c>
      <c r="C1379" t="s">
        <v>44</v>
      </c>
      <c r="D1379" t="s">
        <v>57</v>
      </c>
      <c r="E1379">
        <v>0</v>
      </c>
      <c r="F1379" t="s">
        <v>32</v>
      </c>
      <c r="G1379" t="s">
        <v>45</v>
      </c>
      <c r="H1379">
        <v>904.38572599999998</v>
      </c>
      <c r="I1379">
        <f t="shared" si="24"/>
        <v>0</v>
      </c>
    </row>
    <row r="1380" spans="1:9" x14ac:dyDescent="0.25">
      <c r="A1380">
        <v>3387.2033369999999</v>
      </c>
      <c r="B1380" t="s">
        <v>26</v>
      </c>
      <c r="C1380" t="s">
        <v>30</v>
      </c>
      <c r="D1380" t="s">
        <v>31</v>
      </c>
      <c r="E1380">
        <v>73268</v>
      </c>
      <c r="F1380" t="s">
        <v>62</v>
      </c>
      <c r="G1380" t="s">
        <v>33</v>
      </c>
      <c r="H1380">
        <v>93.623377000000005</v>
      </c>
      <c r="I1380">
        <f t="shared" si="24"/>
        <v>0</v>
      </c>
    </row>
    <row r="1381" spans="1:9" x14ac:dyDescent="0.25">
      <c r="A1381">
        <v>10864.27491</v>
      </c>
      <c r="B1381" t="s">
        <v>26</v>
      </c>
      <c r="C1381" t="s">
        <v>30</v>
      </c>
      <c r="D1381" t="s">
        <v>31</v>
      </c>
      <c r="E1381">
        <v>95579</v>
      </c>
      <c r="F1381" t="s">
        <v>75</v>
      </c>
      <c r="G1381" t="s">
        <v>45</v>
      </c>
      <c r="H1381">
        <v>308.63115900000003</v>
      </c>
      <c r="I1381">
        <f t="shared" si="24"/>
        <v>0</v>
      </c>
    </row>
    <row r="1382" spans="1:9" x14ac:dyDescent="0.25">
      <c r="A1382">
        <v>8842.6500240000005</v>
      </c>
      <c r="B1382" t="s">
        <v>26</v>
      </c>
      <c r="C1382" t="s">
        <v>30</v>
      </c>
      <c r="D1382" t="s">
        <v>31</v>
      </c>
      <c r="E1382">
        <v>42142</v>
      </c>
      <c r="F1382" t="s">
        <v>75</v>
      </c>
      <c r="G1382" t="s">
        <v>45</v>
      </c>
      <c r="H1382">
        <v>396.17554000000001</v>
      </c>
      <c r="I1382">
        <f t="shared" si="24"/>
        <v>0</v>
      </c>
    </row>
    <row r="1383" spans="1:9" x14ac:dyDescent="0.25">
      <c r="A1383">
        <v>4389.2794240000003</v>
      </c>
      <c r="B1383" t="s">
        <v>26</v>
      </c>
      <c r="C1383" t="s">
        <v>30</v>
      </c>
      <c r="D1383" t="s">
        <v>57</v>
      </c>
      <c r="E1383">
        <v>26676</v>
      </c>
      <c r="F1383" t="s">
        <v>32</v>
      </c>
      <c r="G1383" t="s">
        <v>33</v>
      </c>
      <c r="H1383">
        <v>537.6</v>
      </c>
      <c r="I1383">
        <f t="shared" si="24"/>
        <v>0</v>
      </c>
    </row>
    <row r="1384" spans="1:9" x14ac:dyDescent="0.25">
      <c r="A1384">
        <v>30763.256369999999</v>
      </c>
      <c r="B1384" t="s">
        <v>26</v>
      </c>
      <c r="C1384" t="s">
        <v>30</v>
      </c>
      <c r="D1384" t="s">
        <v>57</v>
      </c>
      <c r="E1384">
        <v>41279</v>
      </c>
      <c r="F1384" t="s">
        <v>62</v>
      </c>
      <c r="G1384" t="s">
        <v>45</v>
      </c>
      <c r="H1384">
        <v>251.42998800000001</v>
      </c>
      <c r="I1384">
        <f t="shared" si="24"/>
        <v>0</v>
      </c>
    </row>
    <row r="1385" spans="1:9" x14ac:dyDescent="0.25">
      <c r="A1385">
        <v>20725.37773</v>
      </c>
      <c r="B1385" t="s">
        <v>26</v>
      </c>
      <c r="C1385" t="s">
        <v>107</v>
      </c>
      <c r="D1385" t="s">
        <v>57</v>
      </c>
      <c r="E1385">
        <v>15529</v>
      </c>
      <c r="F1385" t="s">
        <v>32</v>
      </c>
      <c r="G1385" t="s">
        <v>33</v>
      </c>
      <c r="H1385">
        <v>1965.6</v>
      </c>
      <c r="I1385">
        <f t="shared" si="24"/>
        <v>0</v>
      </c>
    </row>
    <row r="1386" spans="1:9" x14ac:dyDescent="0.25">
      <c r="A1386">
        <v>8591.3054109999994</v>
      </c>
      <c r="B1386" t="s">
        <v>26</v>
      </c>
      <c r="C1386" t="s">
        <v>44</v>
      </c>
      <c r="D1386" t="s">
        <v>57</v>
      </c>
      <c r="E1386">
        <v>0</v>
      </c>
      <c r="F1386" t="s">
        <v>32</v>
      </c>
      <c r="G1386" t="s">
        <v>45</v>
      </c>
      <c r="H1386">
        <v>1448.994134</v>
      </c>
      <c r="I1386">
        <f t="shared" si="24"/>
        <v>0</v>
      </c>
    </row>
    <row r="1387" spans="1:9" x14ac:dyDescent="0.25">
      <c r="A1387">
        <v>2646.573754</v>
      </c>
      <c r="B1387" t="s">
        <v>26</v>
      </c>
      <c r="C1387" t="s">
        <v>107</v>
      </c>
      <c r="D1387" t="s">
        <v>31</v>
      </c>
      <c r="E1387">
        <v>23170</v>
      </c>
      <c r="F1387" t="s">
        <v>32</v>
      </c>
      <c r="G1387" t="s">
        <v>79</v>
      </c>
      <c r="H1387">
        <v>340.8</v>
      </c>
      <c r="I1387">
        <f t="shared" si="24"/>
        <v>0</v>
      </c>
    </row>
    <row r="1388" spans="1:9" x14ac:dyDescent="0.25">
      <c r="A1388">
        <v>4607.2443069999999</v>
      </c>
      <c r="B1388" t="s">
        <v>26</v>
      </c>
      <c r="C1388" t="s">
        <v>107</v>
      </c>
      <c r="D1388" t="s">
        <v>31</v>
      </c>
      <c r="E1388">
        <v>17343</v>
      </c>
      <c r="F1388" t="s">
        <v>75</v>
      </c>
      <c r="G1388" t="s">
        <v>45</v>
      </c>
      <c r="H1388">
        <v>208.65974299999999</v>
      </c>
      <c r="I1388">
        <f t="shared" si="24"/>
        <v>0</v>
      </c>
    </row>
    <row r="1389" spans="1:9" x14ac:dyDescent="0.25">
      <c r="A1389">
        <v>4860.62003</v>
      </c>
      <c r="B1389" t="s">
        <v>26</v>
      </c>
      <c r="C1389" t="s">
        <v>78</v>
      </c>
      <c r="D1389" t="s">
        <v>57</v>
      </c>
      <c r="E1389">
        <v>25854</v>
      </c>
      <c r="F1389" t="s">
        <v>32</v>
      </c>
      <c r="G1389" t="s">
        <v>45</v>
      </c>
      <c r="H1389">
        <v>396.28483499999999</v>
      </c>
      <c r="I1389">
        <f t="shared" si="24"/>
        <v>0</v>
      </c>
    </row>
    <row r="1390" spans="1:9" x14ac:dyDescent="0.25">
      <c r="A1390">
        <v>2580.8498989999998</v>
      </c>
      <c r="B1390" t="s">
        <v>66</v>
      </c>
      <c r="C1390" t="s">
        <v>30</v>
      </c>
      <c r="D1390" t="s">
        <v>57</v>
      </c>
      <c r="E1390">
        <v>46900</v>
      </c>
      <c r="F1390" t="s">
        <v>32</v>
      </c>
      <c r="G1390" t="s">
        <v>33</v>
      </c>
      <c r="H1390">
        <v>316.8</v>
      </c>
      <c r="I1390">
        <f t="shared" si="24"/>
        <v>1</v>
      </c>
    </row>
    <row r="1391" spans="1:9" x14ac:dyDescent="0.25">
      <c r="A1391">
        <v>8646.5041089999995</v>
      </c>
      <c r="B1391" t="s">
        <v>66</v>
      </c>
      <c r="C1391" t="s">
        <v>30</v>
      </c>
      <c r="D1391" t="s">
        <v>31</v>
      </c>
      <c r="E1391">
        <v>64125</v>
      </c>
      <c r="F1391" t="s">
        <v>75</v>
      </c>
      <c r="G1391" t="s">
        <v>33</v>
      </c>
      <c r="H1391">
        <v>369.81870800000002</v>
      </c>
      <c r="I1391">
        <f t="shared" si="24"/>
        <v>1</v>
      </c>
    </row>
    <row r="1392" spans="1:9" x14ac:dyDescent="0.25">
      <c r="A1392">
        <v>8405.7529909999994</v>
      </c>
      <c r="B1392" t="s">
        <v>26</v>
      </c>
      <c r="C1392" t="s">
        <v>30</v>
      </c>
      <c r="D1392" t="s">
        <v>57</v>
      </c>
      <c r="E1392">
        <v>85355</v>
      </c>
      <c r="F1392" t="s">
        <v>32</v>
      </c>
      <c r="G1392" t="s">
        <v>33</v>
      </c>
      <c r="H1392">
        <v>458.56892099999999</v>
      </c>
      <c r="I1392">
        <f t="shared" si="24"/>
        <v>0</v>
      </c>
    </row>
    <row r="1393" spans="1:9" x14ac:dyDescent="0.25">
      <c r="A1393">
        <v>3096.5112170000002</v>
      </c>
      <c r="B1393" t="s">
        <v>66</v>
      </c>
      <c r="C1393" t="s">
        <v>30</v>
      </c>
      <c r="D1393" t="s">
        <v>31</v>
      </c>
      <c r="E1393">
        <v>21604</v>
      </c>
      <c r="F1393" t="s">
        <v>32</v>
      </c>
      <c r="G1393" t="s">
        <v>79</v>
      </c>
      <c r="H1393">
        <v>379.2</v>
      </c>
      <c r="I1393">
        <f t="shared" si="24"/>
        <v>1</v>
      </c>
    </row>
    <row r="1394" spans="1:9" x14ac:dyDescent="0.25">
      <c r="A1394">
        <v>29412.2893</v>
      </c>
      <c r="B1394" t="s">
        <v>26</v>
      </c>
      <c r="C1394" t="s">
        <v>44</v>
      </c>
      <c r="D1394" t="s">
        <v>57</v>
      </c>
      <c r="E1394">
        <v>0</v>
      </c>
      <c r="F1394" t="s">
        <v>32</v>
      </c>
      <c r="G1394" t="s">
        <v>79</v>
      </c>
      <c r="H1394">
        <v>513.6</v>
      </c>
      <c r="I1394">
        <f t="shared" si="24"/>
        <v>0</v>
      </c>
    </row>
    <row r="1395" spans="1:9" x14ac:dyDescent="0.25">
      <c r="A1395">
        <v>5898.7336660000001</v>
      </c>
      <c r="B1395" t="s">
        <v>26</v>
      </c>
      <c r="C1395" t="s">
        <v>30</v>
      </c>
      <c r="D1395" t="s">
        <v>31</v>
      </c>
      <c r="E1395">
        <v>53998</v>
      </c>
      <c r="F1395" t="s">
        <v>32</v>
      </c>
      <c r="G1395" t="s">
        <v>79</v>
      </c>
      <c r="H1395">
        <v>414.51906400000001</v>
      </c>
      <c r="I1395">
        <f t="shared" si="24"/>
        <v>0</v>
      </c>
    </row>
    <row r="1396" spans="1:9" x14ac:dyDescent="0.25">
      <c r="A1396">
        <v>17497.522010000001</v>
      </c>
      <c r="B1396" t="s">
        <v>66</v>
      </c>
      <c r="C1396" t="s">
        <v>44</v>
      </c>
      <c r="D1396" t="s">
        <v>57</v>
      </c>
      <c r="E1396">
        <v>0</v>
      </c>
      <c r="F1396" t="s">
        <v>32</v>
      </c>
      <c r="G1396" t="s">
        <v>79</v>
      </c>
      <c r="H1396">
        <v>350.4</v>
      </c>
      <c r="I1396">
        <f t="shared" si="24"/>
        <v>1</v>
      </c>
    </row>
    <row r="1397" spans="1:9" x14ac:dyDescent="0.25">
      <c r="A1397">
        <v>3218.6086439999999</v>
      </c>
      <c r="B1397" t="s">
        <v>26</v>
      </c>
      <c r="C1397" t="s">
        <v>30</v>
      </c>
      <c r="D1397" t="s">
        <v>31</v>
      </c>
      <c r="E1397">
        <v>68776</v>
      </c>
      <c r="F1397" t="s">
        <v>62</v>
      </c>
      <c r="G1397" t="s">
        <v>33</v>
      </c>
      <c r="H1397">
        <v>87.861666</v>
      </c>
      <c r="I1397">
        <f t="shared" si="24"/>
        <v>0</v>
      </c>
    </row>
    <row r="1398" spans="1:9" x14ac:dyDescent="0.25">
      <c r="A1398">
        <v>23207.26972</v>
      </c>
      <c r="B1398" t="s">
        <v>26</v>
      </c>
      <c r="C1398" t="s">
        <v>30</v>
      </c>
      <c r="D1398" t="s">
        <v>31</v>
      </c>
      <c r="E1398">
        <v>45039</v>
      </c>
      <c r="F1398" t="s">
        <v>62</v>
      </c>
      <c r="G1398" t="s">
        <v>33</v>
      </c>
      <c r="H1398">
        <v>192.14483799999999</v>
      </c>
      <c r="I1398">
        <f t="shared" si="24"/>
        <v>0</v>
      </c>
    </row>
    <row r="1399" spans="1:9" x14ac:dyDescent="0.25">
      <c r="A1399">
        <v>8032.4019109999999</v>
      </c>
      <c r="B1399" t="s">
        <v>26</v>
      </c>
      <c r="C1399" t="s">
        <v>30</v>
      </c>
      <c r="D1399" t="s">
        <v>57</v>
      </c>
      <c r="E1399">
        <v>27658</v>
      </c>
      <c r="F1399" t="s">
        <v>62</v>
      </c>
      <c r="G1399" t="s">
        <v>33</v>
      </c>
      <c r="H1399">
        <v>160.07525999999999</v>
      </c>
      <c r="I1399">
        <f t="shared" si="24"/>
        <v>0</v>
      </c>
    </row>
    <row r="1400" spans="1:9" x14ac:dyDescent="0.25">
      <c r="A1400">
        <v>13918.534799999999</v>
      </c>
      <c r="B1400" t="s">
        <v>26</v>
      </c>
      <c r="C1400" t="s">
        <v>30</v>
      </c>
      <c r="D1400" t="s">
        <v>57</v>
      </c>
      <c r="E1400">
        <v>64113</v>
      </c>
      <c r="F1400" t="s">
        <v>32</v>
      </c>
      <c r="G1400" t="s">
        <v>79</v>
      </c>
      <c r="H1400">
        <v>561.6</v>
      </c>
      <c r="I1400">
        <f t="shared" si="24"/>
        <v>0</v>
      </c>
    </row>
    <row r="1401" spans="1:9" x14ac:dyDescent="0.25">
      <c r="A1401">
        <v>8966.3097739999994</v>
      </c>
      <c r="B1401" t="s">
        <v>26</v>
      </c>
      <c r="C1401" t="s">
        <v>30</v>
      </c>
      <c r="D1401" t="s">
        <v>57</v>
      </c>
      <c r="E1401">
        <v>41829</v>
      </c>
      <c r="F1401" t="s">
        <v>32</v>
      </c>
      <c r="G1401" t="s">
        <v>33</v>
      </c>
      <c r="H1401">
        <v>416.36536899999999</v>
      </c>
      <c r="I1401">
        <f t="shared" si="24"/>
        <v>0</v>
      </c>
    </row>
    <row r="1402" spans="1:9" x14ac:dyDescent="0.25">
      <c r="A1402">
        <v>11981.98481</v>
      </c>
      <c r="B1402" t="s">
        <v>66</v>
      </c>
      <c r="C1402" t="s">
        <v>160</v>
      </c>
      <c r="D1402" t="s">
        <v>31</v>
      </c>
      <c r="E1402">
        <v>21514</v>
      </c>
      <c r="F1402" t="s">
        <v>75</v>
      </c>
      <c r="G1402" t="s">
        <v>33</v>
      </c>
      <c r="H1402">
        <v>257.24878899999999</v>
      </c>
      <c r="I1402">
        <f t="shared" si="24"/>
        <v>1</v>
      </c>
    </row>
    <row r="1403" spans="1:9" x14ac:dyDescent="0.25">
      <c r="A1403">
        <v>5532.6298459999998</v>
      </c>
      <c r="B1403" t="s">
        <v>26</v>
      </c>
      <c r="C1403" t="s">
        <v>30</v>
      </c>
      <c r="D1403" t="s">
        <v>57</v>
      </c>
      <c r="E1403">
        <v>27722</v>
      </c>
      <c r="F1403" t="s">
        <v>32</v>
      </c>
      <c r="G1403" t="s">
        <v>79</v>
      </c>
      <c r="H1403">
        <v>331.2</v>
      </c>
      <c r="I1403">
        <f t="shared" si="24"/>
        <v>0</v>
      </c>
    </row>
    <row r="1404" spans="1:9" x14ac:dyDescent="0.25">
      <c r="A1404">
        <v>11660.572980000001</v>
      </c>
      <c r="B1404" t="s">
        <v>26</v>
      </c>
      <c r="C1404" t="s">
        <v>30</v>
      </c>
      <c r="D1404" t="s">
        <v>31</v>
      </c>
      <c r="E1404">
        <v>21506</v>
      </c>
      <c r="F1404" t="s">
        <v>32</v>
      </c>
      <c r="G1404" t="s">
        <v>79</v>
      </c>
      <c r="H1404">
        <v>826.65899200000001</v>
      </c>
      <c r="I1404">
        <f t="shared" si="24"/>
        <v>0</v>
      </c>
    </row>
    <row r="1405" spans="1:9" x14ac:dyDescent="0.25">
      <c r="A1405">
        <v>2886.4516020000001</v>
      </c>
      <c r="B1405" t="s">
        <v>66</v>
      </c>
      <c r="C1405" t="s">
        <v>160</v>
      </c>
      <c r="D1405" t="s">
        <v>31</v>
      </c>
      <c r="E1405">
        <v>10312</v>
      </c>
      <c r="F1405" t="s">
        <v>32</v>
      </c>
      <c r="G1405" t="s">
        <v>33</v>
      </c>
      <c r="H1405">
        <v>486.27855699999998</v>
      </c>
      <c r="I1405">
        <f t="shared" si="24"/>
        <v>1</v>
      </c>
    </row>
    <row r="1406" spans="1:9" x14ac:dyDescent="0.25">
      <c r="A1406">
        <v>12741.847540000001</v>
      </c>
      <c r="B1406" t="s">
        <v>66</v>
      </c>
      <c r="C1406" t="s">
        <v>30</v>
      </c>
      <c r="D1406" t="s">
        <v>31</v>
      </c>
      <c r="E1406">
        <v>73054</v>
      </c>
      <c r="F1406" t="s">
        <v>75</v>
      </c>
      <c r="G1406" t="s">
        <v>33</v>
      </c>
      <c r="H1406">
        <v>419.36595799999998</v>
      </c>
      <c r="I1406">
        <f t="shared" si="24"/>
        <v>1</v>
      </c>
    </row>
    <row r="1407" spans="1:9" x14ac:dyDescent="0.25">
      <c r="A1407">
        <v>5398.0981080000001</v>
      </c>
      <c r="B1407" t="s">
        <v>26</v>
      </c>
      <c r="C1407" t="s">
        <v>30</v>
      </c>
      <c r="D1407" t="s">
        <v>31</v>
      </c>
      <c r="E1407">
        <v>73775</v>
      </c>
      <c r="F1407" t="s">
        <v>32</v>
      </c>
      <c r="G1407" t="s">
        <v>79</v>
      </c>
      <c r="H1407">
        <v>321.60000000000002</v>
      </c>
      <c r="I1407">
        <f t="shared" si="24"/>
        <v>0</v>
      </c>
    </row>
    <row r="1408" spans="1:9" x14ac:dyDescent="0.25">
      <c r="A1408">
        <v>7285.0309829999997</v>
      </c>
      <c r="B1408" t="s">
        <v>66</v>
      </c>
      <c r="C1408" t="s">
        <v>30</v>
      </c>
      <c r="D1408" t="s">
        <v>57</v>
      </c>
      <c r="E1408">
        <v>44788</v>
      </c>
      <c r="F1408" t="s">
        <v>32</v>
      </c>
      <c r="G1408" t="s">
        <v>33</v>
      </c>
      <c r="H1408">
        <v>386.03124800000001</v>
      </c>
      <c r="I1408">
        <f t="shared" si="24"/>
        <v>1</v>
      </c>
    </row>
    <row r="1409" spans="1:9" x14ac:dyDescent="0.25">
      <c r="A1409">
        <v>17651.963390000001</v>
      </c>
      <c r="B1409" t="s">
        <v>26</v>
      </c>
      <c r="C1409" t="s">
        <v>78</v>
      </c>
      <c r="D1409" t="s">
        <v>31</v>
      </c>
      <c r="E1409">
        <v>22510</v>
      </c>
      <c r="F1409" t="s">
        <v>32</v>
      </c>
      <c r="G1409" t="s">
        <v>45</v>
      </c>
      <c r="H1409">
        <v>456</v>
      </c>
      <c r="I1409">
        <f t="shared" si="24"/>
        <v>0</v>
      </c>
    </row>
    <row r="1410" spans="1:9" x14ac:dyDescent="0.25">
      <c r="A1410">
        <v>17029.893380000001</v>
      </c>
      <c r="B1410" t="s">
        <v>26</v>
      </c>
      <c r="C1410" t="s">
        <v>30</v>
      </c>
      <c r="D1410" t="s">
        <v>57</v>
      </c>
      <c r="E1410">
        <v>54613</v>
      </c>
      <c r="F1410" t="s">
        <v>75</v>
      </c>
      <c r="G1410" t="s">
        <v>79</v>
      </c>
      <c r="H1410">
        <v>731.55900699999995</v>
      </c>
      <c r="I1410">
        <f t="shared" si="24"/>
        <v>0</v>
      </c>
    </row>
    <row r="1411" spans="1:9" x14ac:dyDescent="0.25">
      <c r="A1411">
        <v>2491.2576039999999</v>
      </c>
      <c r="B1411" t="s">
        <v>66</v>
      </c>
      <c r="C1411" t="s">
        <v>78</v>
      </c>
      <c r="D1411" t="s">
        <v>31</v>
      </c>
      <c r="E1411">
        <v>25965</v>
      </c>
      <c r="F1411" t="s">
        <v>32</v>
      </c>
      <c r="G1411" t="s">
        <v>79</v>
      </c>
      <c r="H1411">
        <v>329.20656700000001</v>
      </c>
      <c r="I1411">
        <f t="shared" ref="I1411:I1474" si="25">IF(B1411="No",0,1)</f>
        <v>1</v>
      </c>
    </row>
    <row r="1412" spans="1:9" x14ac:dyDescent="0.25">
      <c r="A1412">
        <v>4039.3150019999998</v>
      </c>
      <c r="B1412" t="s">
        <v>26</v>
      </c>
      <c r="C1412" t="s">
        <v>30</v>
      </c>
      <c r="D1412" t="s">
        <v>31</v>
      </c>
      <c r="E1412">
        <v>34911</v>
      </c>
      <c r="F1412" t="s">
        <v>62</v>
      </c>
      <c r="G1412" t="s">
        <v>79</v>
      </c>
      <c r="H1412">
        <v>126.779673</v>
      </c>
      <c r="I1412">
        <f t="shared" si="25"/>
        <v>0</v>
      </c>
    </row>
    <row r="1413" spans="1:9" x14ac:dyDescent="0.25">
      <c r="A1413">
        <v>2619.3373759999999</v>
      </c>
      <c r="B1413" t="s">
        <v>66</v>
      </c>
      <c r="C1413" t="s">
        <v>30</v>
      </c>
      <c r="D1413" t="s">
        <v>57</v>
      </c>
      <c r="E1413">
        <v>78618</v>
      </c>
      <c r="F1413" t="s">
        <v>75</v>
      </c>
      <c r="G1413" t="s">
        <v>79</v>
      </c>
      <c r="H1413">
        <v>225.57884100000001</v>
      </c>
      <c r="I1413">
        <f t="shared" si="25"/>
        <v>1</v>
      </c>
    </row>
    <row r="1414" spans="1:9" x14ac:dyDescent="0.25">
      <c r="A1414">
        <v>5049.6896379999998</v>
      </c>
      <c r="B1414" t="s">
        <v>26</v>
      </c>
      <c r="C1414" t="s">
        <v>30</v>
      </c>
      <c r="D1414" t="s">
        <v>31</v>
      </c>
      <c r="E1414">
        <v>61080</v>
      </c>
      <c r="F1414" t="s">
        <v>75</v>
      </c>
      <c r="G1414" t="s">
        <v>45</v>
      </c>
      <c r="H1414">
        <v>294.28495099999998</v>
      </c>
      <c r="I1414">
        <f t="shared" si="25"/>
        <v>0</v>
      </c>
    </row>
    <row r="1415" spans="1:9" x14ac:dyDescent="0.25">
      <c r="A1415">
        <v>4983.4571319999995</v>
      </c>
      <c r="B1415" t="s">
        <v>26</v>
      </c>
      <c r="C1415" t="s">
        <v>30</v>
      </c>
      <c r="D1415" t="s">
        <v>31</v>
      </c>
      <c r="E1415">
        <v>60415</v>
      </c>
      <c r="F1415" t="s">
        <v>62</v>
      </c>
      <c r="G1415" t="s">
        <v>79</v>
      </c>
      <c r="H1415">
        <v>72.665253000000007</v>
      </c>
      <c r="I1415">
        <f t="shared" si="25"/>
        <v>0</v>
      </c>
    </row>
    <row r="1416" spans="1:9" x14ac:dyDescent="0.25">
      <c r="A1416">
        <v>2530.639412</v>
      </c>
      <c r="B1416" t="s">
        <v>26</v>
      </c>
      <c r="C1416" t="s">
        <v>78</v>
      </c>
      <c r="D1416" t="s">
        <v>31</v>
      </c>
      <c r="E1416">
        <v>25143</v>
      </c>
      <c r="F1416" t="s">
        <v>62</v>
      </c>
      <c r="G1416" t="s">
        <v>79</v>
      </c>
      <c r="H1416">
        <v>8.7371110000000005</v>
      </c>
      <c r="I1416">
        <f t="shared" si="25"/>
        <v>0</v>
      </c>
    </row>
    <row r="1417" spans="1:9" x14ac:dyDescent="0.25">
      <c r="A1417">
        <v>7396.7197459999998</v>
      </c>
      <c r="B1417" t="s">
        <v>26</v>
      </c>
      <c r="C1417" t="s">
        <v>30</v>
      </c>
      <c r="D1417" t="s">
        <v>57</v>
      </c>
      <c r="E1417">
        <v>41045</v>
      </c>
      <c r="F1417" t="s">
        <v>32</v>
      </c>
      <c r="G1417" t="s">
        <v>45</v>
      </c>
      <c r="H1417">
        <v>394.582401</v>
      </c>
      <c r="I1417">
        <f t="shared" si="25"/>
        <v>0</v>
      </c>
    </row>
    <row r="1418" spans="1:9" x14ac:dyDescent="0.25">
      <c r="A1418">
        <v>3832.8985069999999</v>
      </c>
      <c r="B1418" t="s">
        <v>26</v>
      </c>
      <c r="C1418" t="s">
        <v>30</v>
      </c>
      <c r="D1418" t="s">
        <v>57</v>
      </c>
      <c r="E1418">
        <v>97729</v>
      </c>
      <c r="F1418" t="s">
        <v>62</v>
      </c>
      <c r="G1418" t="s">
        <v>33</v>
      </c>
      <c r="H1418">
        <v>97.176152999999999</v>
      </c>
      <c r="I1418">
        <f t="shared" si="25"/>
        <v>0</v>
      </c>
    </row>
    <row r="1419" spans="1:9" x14ac:dyDescent="0.25">
      <c r="A1419">
        <v>4961.405917</v>
      </c>
      <c r="B1419" t="s">
        <v>26</v>
      </c>
      <c r="C1419" t="s">
        <v>30</v>
      </c>
      <c r="D1419" t="s">
        <v>31</v>
      </c>
      <c r="E1419">
        <v>55702</v>
      </c>
      <c r="F1419" t="s">
        <v>62</v>
      </c>
      <c r="G1419" t="s">
        <v>33</v>
      </c>
      <c r="H1419">
        <v>151.13336000000001</v>
      </c>
      <c r="I1419">
        <f t="shared" si="25"/>
        <v>0</v>
      </c>
    </row>
    <row r="1420" spans="1:9" x14ac:dyDescent="0.25">
      <c r="A1420">
        <v>3861.486269</v>
      </c>
      <c r="B1420" t="s">
        <v>66</v>
      </c>
      <c r="C1420" t="s">
        <v>30</v>
      </c>
      <c r="D1420" t="s">
        <v>31</v>
      </c>
      <c r="E1420">
        <v>93272</v>
      </c>
      <c r="F1420" t="s">
        <v>75</v>
      </c>
      <c r="G1420" t="s">
        <v>33</v>
      </c>
      <c r="H1420">
        <v>281.11078800000001</v>
      </c>
      <c r="I1420">
        <f t="shared" si="25"/>
        <v>1</v>
      </c>
    </row>
    <row r="1421" spans="1:9" x14ac:dyDescent="0.25">
      <c r="A1421">
        <v>22658.536520000001</v>
      </c>
      <c r="B1421" t="s">
        <v>66</v>
      </c>
      <c r="C1421" t="s">
        <v>160</v>
      </c>
      <c r="D1421" t="s">
        <v>57</v>
      </c>
      <c r="E1421">
        <v>23665</v>
      </c>
      <c r="F1421" t="s">
        <v>32</v>
      </c>
      <c r="G1421" t="s">
        <v>33</v>
      </c>
      <c r="H1421">
        <v>404.817249</v>
      </c>
      <c r="I1421">
        <f t="shared" si="25"/>
        <v>1</v>
      </c>
    </row>
    <row r="1422" spans="1:9" x14ac:dyDescent="0.25">
      <c r="A1422">
        <v>10408.968650000001</v>
      </c>
      <c r="B1422" t="s">
        <v>66</v>
      </c>
      <c r="C1422" t="s">
        <v>160</v>
      </c>
      <c r="D1422" t="s">
        <v>57</v>
      </c>
      <c r="E1422">
        <v>20228</v>
      </c>
      <c r="F1422" t="s">
        <v>32</v>
      </c>
      <c r="G1422" t="s">
        <v>79</v>
      </c>
      <c r="H1422">
        <v>523.81583899999998</v>
      </c>
      <c r="I1422">
        <f t="shared" si="25"/>
        <v>1</v>
      </c>
    </row>
    <row r="1423" spans="1:9" x14ac:dyDescent="0.25">
      <c r="A1423">
        <v>4834.7104929999996</v>
      </c>
      <c r="B1423" t="s">
        <v>66</v>
      </c>
      <c r="C1423" t="s">
        <v>30</v>
      </c>
      <c r="D1423" t="s">
        <v>31</v>
      </c>
      <c r="E1423">
        <v>38713</v>
      </c>
      <c r="F1423" t="s">
        <v>32</v>
      </c>
      <c r="G1423" t="s">
        <v>79</v>
      </c>
      <c r="H1423">
        <v>316.8</v>
      </c>
      <c r="I1423">
        <f t="shared" si="25"/>
        <v>1</v>
      </c>
    </row>
    <row r="1424" spans="1:9" x14ac:dyDescent="0.25">
      <c r="A1424">
        <v>8257.6665119999998</v>
      </c>
      <c r="B1424" t="s">
        <v>66</v>
      </c>
      <c r="C1424" t="s">
        <v>107</v>
      </c>
      <c r="D1424" t="s">
        <v>31</v>
      </c>
      <c r="E1424">
        <v>23815</v>
      </c>
      <c r="F1424" t="s">
        <v>32</v>
      </c>
      <c r="G1424" t="s">
        <v>33</v>
      </c>
      <c r="H1424">
        <v>424.33016600000002</v>
      </c>
      <c r="I1424">
        <f t="shared" si="25"/>
        <v>1</v>
      </c>
    </row>
    <row r="1425" spans="1:9" x14ac:dyDescent="0.25">
      <c r="A1425">
        <v>3052.6295319999999</v>
      </c>
      <c r="B1425" t="s">
        <v>26</v>
      </c>
      <c r="C1425" t="s">
        <v>44</v>
      </c>
      <c r="D1425" t="s">
        <v>31</v>
      </c>
      <c r="E1425">
        <v>0</v>
      </c>
      <c r="F1425" t="s">
        <v>32</v>
      </c>
      <c r="G1425" t="s">
        <v>79</v>
      </c>
      <c r="H1425">
        <v>446.4</v>
      </c>
      <c r="I1425">
        <f t="shared" si="25"/>
        <v>0</v>
      </c>
    </row>
    <row r="1426" spans="1:9" x14ac:dyDescent="0.25">
      <c r="A1426">
        <v>4012.3193460000002</v>
      </c>
      <c r="B1426" t="s">
        <v>26</v>
      </c>
      <c r="C1426" t="s">
        <v>30</v>
      </c>
      <c r="D1426" t="s">
        <v>31</v>
      </c>
      <c r="E1426">
        <v>47221</v>
      </c>
      <c r="F1426" t="s">
        <v>32</v>
      </c>
      <c r="G1426" t="s">
        <v>33</v>
      </c>
      <c r="H1426">
        <v>475.2</v>
      </c>
      <c r="I1426">
        <f t="shared" si="25"/>
        <v>0</v>
      </c>
    </row>
    <row r="1427" spans="1:9" x14ac:dyDescent="0.25">
      <c r="A1427">
        <v>13355.486370000001</v>
      </c>
      <c r="B1427" t="s">
        <v>26</v>
      </c>
      <c r="C1427" t="s">
        <v>30</v>
      </c>
      <c r="D1427" t="s">
        <v>57</v>
      </c>
      <c r="E1427">
        <v>34495</v>
      </c>
      <c r="F1427" t="s">
        <v>75</v>
      </c>
      <c r="G1427" t="s">
        <v>33</v>
      </c>
      <c r="H1427">
        <v>389.67394400000001</v>
      </c>
      <c r="I1427">
        <f t="shared" si="25"/>
        <v>0</v>
      </c>
    </row>
    <row r="1428" spans="1:9" x14ac:dyDescent="0.25">
      <c r="A1428">
        <v>2364.4316100000001</v>
      </c>
      <c r="B1428" t="s">
        <v>26</v>
      </c>
      <c r="C1428" t="s">
        <v>30</v>
      </c>
      <c r="D1428" t="s">
        <v>57</v>
      </c>
      <c r="E1428">
        <v>46264</v>
      </c>
      <c r="F1428" t="s">
        <v>75</v>
      </c>
      <c r="G1428" t="s">
        <v>45</v>
      </c>
      <c r="H1428">
        <v>199.37361000000001</v>
      </c>
      <c r="I1428">
        <f t="shared" si="25"/>
        <v>0</v>
      </c>
    </row>
    <row r="1429" spans="1:9" x14ac:dyDescent="0.25">
      <c r="A1429">
        <v>2489.3379279999999</v>
      </c>
      <c r="B1429" t="s">
        <v>26</v>
      </c>
      <c r="C1429" t="s">
        <v>30</v>
      </c>
      <c r="D1429" t="s">
        <v>57</v>
      </c>
      <c r="E1429">
        <v>46051</v>
      </c>
      <c r="F1429" t="s">
        <v>32</v>
      </c>
      <c r="G1429" t="s">
        <v>33</v>
      </c>
      <c r="H1429">
        <v>302.39999999999998</v>
      </c>
      <c r="I1429">
        <f t="shared" si="25"/>
        <v>0</v>
      </c>
    </row>
    <row r="1430" spans="1:9" x14ac:dyDescent="0.25">
      <c r="A1430">
        <v>4755.7200089999997</v>
      </c>
      <c r="B1430" t="s">
        <v>26</v>
      </c>
      <c r="C1430" t="s">
        <v>160</v>
      </c>
      <c r="D1430" t="s">
        <v>31</v>
      </c>
      <c r="E1430">
        <v>23975</v>
      </c>
      <c r="F1430" t="s">
        <v>32</v>
      </c>
      <c r="G1430" t="s">
        <v>33</v>
      </c>
      <c r="H1430">
        <v>614.4</v>
      </c>
      <c r="I1430">
        <f t="shared" si="25"/>
        <v>0</v>
      </c>
    </row>
    <row r="1431" spans="1:9" x14ac:dyDescent="0.25">
      <c r="A1431">
        <v>13864.38495</v>
      </c>
      <c r="B1431" t="s">
        <v>26</v>
      </c>
      <c r="C1431" t="s">
        <v>44</v>
      </c>
      <c r="D1431" t="s">
        <v>31</v>
      </c>
      <c r="E1431">
        <v>0</v>
      </c>
      <c r="F1431" t="s">
        <v>32</v>
      </c>
      <c r="G1431" t="s">
        <v>45</v>
      </c>
      <c r="H1431">
        <v>580.88678500000003</v>
      </c>
      <c r="I1431">
        <f t="shared" si="25"/>
        <v>0</v>
      </c>
    </row>
    <row r="1432" spans="1:9" x14ac:dyDescent="0.25">
      <c r="A1432">
        <v>3020.4248219999999</v>
      </c>
      <c r="B1432" t="s">
        <v>26</v>
      </c>
      <c r="C1432" t="s">
        <v>30</v>
      </c>
      <c r="D1432" t="s">
        <v>31</v>
      </c>
      <c r="E1432">
        <v>78561</v>
      </c>
      <c r="F1432" t="s">
        <v>32</v>
      </c>
      <c r="G1432" t="s">
        <v>33</v>
      </c>
      <c r="H1432">
        <v>355.2</v>
      </c>
      <c r="I1432">
        <f t="shared" si="25"/>
        <v>0</v>
      </c>
    </row>
    <row r="1433" spans="1:9" x14ac:dyDescent="0.25">
      <c r="A1433">
        <v>6285.3051949999999</v>
      </c>
      <c r="B1433" t="s">
        <v>26</v>
      </c>
      <c r="C1433" t="s">
        <v>44</v>
      </c>
      <c r="D1433" t="s">
        <v>57</v>
      </c>
      <c r="E1433">
        <v>0</v>
      </c>
      <c r="F1433" t="s">
        <v>32</v>
      </c>
      <c r="G1433" t="s">
        <v>45</v>
      </c>
      <c r="H1433">
        <v>432</v>
      </c>
      <c r="I1433">
        <f t="shared" si="25"/>
        <v>0</v>
      </c>
    </row>
    <row r="1434" spans="1:9" x14ac:dyDescent="0.25">
      <c r="A1434">
        <v>2506.0219710000001</v>
      </c>
      <c r="B1434" t="s">
        <v>26</v>
      </c>
      <c r="C1434" t="s">
        <v>30</v>
      </c>
      <c r="D1434" t="s">
        <v>31</v>
      </c>
      <c r="E1434">
        <v>61402</v>
      </c>
      <c r="F1434" t="s">
        <v>32</v>
      </c>
      <c r="G1434" t="s">
        <v>33</v>
      </c>
      <c r="H1434">
        <v>302.39999999999998</v>
      </c>
      <c r="I1434">
        <f t="shared" si="25"/>
        <v>0</v>
      </c>
    </row>
    <row r="1435" spans="1:9" x14ac:dyDescent="0.25">
      <c r="A1435">
        <v>2826.3076409999999</v>
      </c>
      <c r="B1435" t="s">
        <v>26</v>
      </c>
      <c r="C1435" t="s">
        <v>30</v>
      </c>
      <c r="D1435" t="s">
        <v>57</v>
      </c>
      <c r="E1435">
        <v>65090</v>
      </c>
      <c r="F1435" t="s">
        <v>62</v>
      </c>
      <c r="G1435" t="s">
        <v>33</v>
      </c>
      <c r="H1435">
        <v>73.995096000000004</v>
      </c>
      <c r="I1435">
        <f t="shared" si="25"/>
        <v>0</v>
      </c>
    </row>
    <row r="1436" spans="1:9" x14ac:dyDescent="0.25">
      <c r="A1436">
        <v>4369.7179400000005</v>
      </c>
      <c r="B1436" t="s">
        <v>26</v>
      </c>
      <c r="C1436" t="s">
        <v>30</v>
      </c>
      <c r="D1436" t="s">
        <v>57</v>
      </c>
      <c r="E1436">
        <v>88495</v>
      </c>
      <c r="F1436" t="s">
        <v>32</v>
      </c>
      <c r="G1436" t="s">
        <v>33</v>
      </c>
      <c r="H1436">
        <v>535.92694800000004</v>
      </c>
      <c r="I1436">
        <f t="shared" si="25"/>
        <v>0</v>
      </c>
    </row>
    <row r="1437" spans="1:9" x14ac:dyDescent="0.25">
      <c r="A1437">
        <v>12174.587949999999</v>
      </c>
      <c r="B1437" t="s">
        <v>26</v>
      </c>
      <c r="C1437" t="s">
        <v>30</v>
      </c>
      <c r="D1437" t="s">
        <v>57</v>
      </c>
      <c r="E1437">
        <v>52797</v>
      </c>
      <c r="F1437" t="s">
        <v>62</v>
      </c>
      <c r="G1437" t="s">
        <v>33</v>
      </c>
      <c r="H1437">
        <v>88.173438000000004</v>
      </c>
      <c r="I1437">
        <f t="shared" si="25"/>
        <v>0</v>
      </c>
    </row>
    <row r="1438" spans="1:9" x14ac:dyDescent="0.25">
      <c r="A1438">
        <v>3528.0442520000001</v>
      </c>
      <c r="B1438" t="s">
        <v>66</v>
      </c>
      <c r="C1438" t="s">
        <v>30</v>
      </c>
      <c r="D1438" t="s">
        <v>57</v>
      </c>
      <c r="E1438">
        <v>31278</v>
      </c>
      <c r="F1438" t="s">
        <v>32</v>
      </c>
      <c r="G1438" t="s">
        <v>33</v>
      </c>
      <c r="H1438">
        <v>441.6</v>
      </c>
      <c r="I1438">
        <f t="shared" si="25"/>
        <v>1</v>
      </c>
    </row>
    <row r="1439" spans="1:9" x14ac:dyDescent="0.25">
      <c r="A1439">
        <v>10436.57466</v>
      </c>
      <c r="B1439" t="s">
        <v>26</v>
      </c>
      <c r="C1439" t="s">
        <v>78</v>
      </c>
      <c r="D1439" t="s">
        <v>31</v>
      </c>
      <c r="E1439">
        <v>24177</v>
      </c>
      <c r="F1439" t="s">
        <v>32</v>
      </c>
      <c r="G1439" t="s">
        <v>33</v>
      </c>
      <c r="H1439">
        <v>441.6</v>
      </c>
      <c r="I1439">
        <f t="shared" si="25"/>
        <v>0</v>
      </c>
    </row>
    <row r="1440" spans="1:9" x14ac:dyDescent="0.25">
      <c r="A1440">
        <v>2746.1213830000002</v>
      </c>
      <c r="B1440" t="s">
        <v>26</v>
      </c>
      <c r="C1440" t="s">
        <v>30</v>
      </c>
      <c r="D1440" t="s">
        <v>31</v>
      </c>
      <c r="E1440">
        <v>96339</v>
      </c>
      <c r="F1440" t="s">
        <v>75</v>
      </c>
      <c r="G1440" t="s">
        <v>33</v>
      </c>
      <c r="H1440">
        <v>293.20534900000001</v>
      </c>
      <c r="I1440">
        <f t="shared" si="25"/>
        <v>0</v>
      </c>
    </row>
    <row r="1441" spans="1:9" x14ac:dyDescent="0.25">
      <c r="A1441">
        <v>9175.1718990000008</v>
      </c>
      <c r="B1441" t="s">
        <v>26</v>
      </c>
      <c r="C1441" t="s">
        <v>30</v>
      </c>
      <c r="D1441" t="s">
        <v>57</v>
      </c>
      <c r="E1441">
        <v>68164</v>
      </c>
      <c r="F1441" t="s">
        <v>62</v>
      </c>
      <c r="G1441" t="s">
        <v>45</v>
      </c>
      <c r="H1441">
        <v>222.58287200000001</v>
      </c>
      <c r="I1441">
        <f t="shared" si="25"/>
        <v>0</v>
      </c>
    </row>
    <row r="1442" spans="1:9" x14ac:dyDescent="0.25">
      <c r="A1442">
        <v>4979.079933</v>
      </c>
      <c r="B1442" t="s">
        <v>26</v>
      </c>
      <c r="C1442" t="s">
        <v>44</v>
      </c>
      <c r="D1442" t="s">
        <v>57</v>
      </c>
      <c r="E1442">
        <v>0</v>
      </c>
      <c r="F1442" t="s">
        <v>32</v>
      </c>
      <c r="G1442" t="s">
        <v>45</v>
      </c>
      <c r="H1442">
        <v>340.8</v>
      </c>
      <c r="I1442">
        <f t="shared" si="25"/>
        <v>0</v>
      </c>
    </row>
    <row r="1443" spans="1:9" x14ac:dyDescent="0.25">
      <c r="A1443">
        <v>2585.937023</v>
      </c>
      <c r="B1443" t="s">
        <v>26</v>
      </c>
      <c r="C1443" t="s">
        <v>107</v>
      </c>
      <c r="D1443" t="s">
        <v>31</v>
      </c>
      <c r="E1443">
        <v>21603</v>
      </c>
      <c r="F1443" t="s">
        <v>32</v>
      </c>
      <c r="G1443" t="s">
        <v>33</v>
      </c>
      <c r="H1443">
        <v>326.39999999999998</v>
      </c>
      <c r="I1443">
        <f t="shared" si="25"/>
        <v>0</v>
      </c>
    </row>
    <row r="1444" spans="1:9" x14ac:dyDescent="0.25">
      <c r="A1444">
        <v>9449.7459469999994</v>
      </c>
      <c r="B1444" t="s">
        <v>26</v>
      </c>
      <c r="C1444" t="s">
        <v>44</v>
      </c>
      <c r="D1444" t="s">
        <v>31</v>
      </c>
      <c r="E1444">
        <v>0</v>
      </c>
      <c r="F1444" t="s">
        <v>62</v>
      </c>
      <c r="G1444" t="s">
        <v>33</v>
      </c>
      <c r="H1444">
        <v>117.744416</v>
      </c>
      <c r="I1444">
        <f t="shared" si="25"/>
        <v>0</v>
      </c>
    </row>
    <row r="1445" spans="1:9" x14ac:dyDescent="0.25">
      <c r="A1445">
        <v>4568.8193869999996</v>
      </c>
      <c r="B1445" t="s">
        <v>26</v>
      </c>
      <c r="C1445" t="s">
        <v>44</v>
      </c>
      <c r="D1445" t="s">
        <v>57</v>
      </c>
      <c r="E1445">
        <v>0</v>
      </c>
      <c r="F1445" t="s">
        <v>32</v>
      </c>
      <c r="G1445" t="s">
        <v>45</v>
      </c>
      <c r="H1445">
        <v>524.83629800000006</v>
      </c>
      <c r="I1445">
        <f t="shared" si="25"/>
        <v>0</v>
      </c>
    </row>
    <row r="1446" spans="1:9" x14ac:dyDescent="0.25">
      <c r="A1446">
        <v>2574.0203759999999</v>
      </c>
      <c r="B1446" t="s">
        <v>66</v>
      </c>
      <c r="C1446" t="s">
        <v>30</v>
      </c>
      <c r="D1446" t="s">
        <v>31</v>
      </c>
      <c r="E1446">
        <v>34990</v>
      </c>
      <c r="F1446" t="s">
        <v>62</v>
      </c>
      <c r="G1446" t="s">
        <v>45</v>
      </c>
      <c r="H1446">
        <v>42.689135</v>
      </c>
      <c r="I1446">
        <f t="shared" si="25"/>
        <v>1</v>
      </c>
    </row>
    <row r="1447" spans="1:9" x14ac:dyDescent="0.25">
      <c r="A1447">
        <v>8789.8840600000003</v>
      </c>
      <c r="B1447" t="s">
        <v>26</v>
      </c>
      <c r="C1447" t="s">
        <v>30</v>
      </c>
      <c r="D1447" t="s">
        <v>31</v>
      </c>
      <c r="E1447">
        <v>22849</v>
      </c>
      <c r="F1447" t="s">
        <v>32</v>
      </c>
      <c r="G1447" t="s">
        <v>33</v>
      </c>
      <c r="H1447">
        <v>523.20000000000005</v>
      </c>
      <c r="I1447">
        <f t="shared" si="25"/>
        <v>0</v>
      </c>
    </row>
    <row r="1448" spans="1:9" x14ac:dyDescent="0.25">
      <c r="A1448">
        <v>2507.407815</v>
      </c>
      <c r="B1448" t="s">
        <v>26</v>
      </c>
      <c r="C1448" t="s">
        <v>30</v>
      </c>
      <c r="D1448" t="s">
        <v>57</v>
      </c>
      <c r="E1448">
        <v>32893</v>
      </c>
      <c r="F1448" t="s">
        <v>75</v>
      </c>
      <c r="G1448" t="s">
        <v>33</v>
      </c>
      <c r="H1448">
        <v>174.08638500000001</v>
      </c>
      <c r="I1448">
        <f t="shared" si="25"/>
        <v>0</v>
      </c>
    </row>
    <row r="1449" spans="1:9" x14ac:dyDescent="0.25">
      <c r="A1449">
        <v>2522.4145699999999</v>
      </c>
      <c r="B1449" t="s">
        <v>26</v>
      </c>
      <c r="C1449" t="s">
        <v>44</v>
      </c>
      <c r="D1449" t="s">
        <v>57</v>
      </c>
      <c r="E1449">
        <v>0</v>
      </c>
      <c r="F1449" t="s">
        <v>32</v>
      </c>
      <c r="G1449" t="s">
        <v>45</v>
      </c>
      <c r="H1449">
        <v>350.4</v>
      </c>
      <c r="I1449">
        <f t="shared" si="25"/>
        <v>0</v>
      </c>
    </row>
    <row r="1450" spans="1:9" x14ac:dyDescent="0.25">
      <c r="A1450">
        <v>7542.7139669999997</v>
      </c>
      <c r="B1450" t="s">
        <v>26</v>
      </c>
      <c r="C1450" t="s">
        <v>44</v>
      </c>
      <c r="D1450" t="s">
        <v>57</v>
      </c>
      <c r="E1450">
        <v>0</v>
      </c>
      <c r="F1450" t="s">
        <v>32</v>
      </c>
      <c r="G1450" t="s">
        <v>45</v>
      </c>
      <c r="H1450">
        <v>1186.9724450000001</v>
      </c>
      <c r="I1450">
        <f t="shared" si="25"/>
        <v>0</v>
      </c>
    </row>
    <row r="1451" spans="1:9" x14ac:dyDescent="0.25">
      <c r="A1451">
        <v>6005.2147919999998</v>
      </c>
      <c r="B1451" t="s">
        <v>66</v>
      </c>
      <c r="C1451" t="s">
        <v>30</v>
      </c>
      <c r="D1451" t="s">
        <v>57</v>
      </c>
      <c r="E1451">
        <v>26876</v>
      </c>
      <c r="F1451" t="s">
        <v>32</v>
      </c>
      <c r="G1451" t="s">
        <v>45</v>
      </c>
      <c r="H1451">
        <v>364.8</v>
      </c>
      <c r="I1451">
        <f t="shared" si="25"/>
        <v>1</v>
      </c>
    </row>
    <row r="1452" spans="1:9" x14ac:dyDescent="0.25">
      <c r="A1452">
        <v>20998.259470000001</v>
      </c>
      <c r="B1452" t="s">
        <v>26</v>
      </c>
      <c r="C1452" t="s">
        <v>30</v>
      </c>
      <c r="D1452" t="s">
        <v>57</v>
      </c>
      <c r="E1452">
        <v>71663</v>
      </c>
      <c r="F1452" t="s">
        <v>62</v>
      </c>
      <c r="G1452" t="s">
        <v>33</v>
      </c>
      <c r="H1452">
        <v>84.494022000000001</v>
      </c>
      <c r="I1452">
        <f t="shared" si="25"/>
        <v>0</v>
      </c>
    </row>
    <row r="1453" spans="1:9" x14ac:dyDescent="0.25">
      <c r="A1453">
        <v>2345.0844790000001</v>
      </c>
      <c r="B1453" t="s">
        <v>26</v>
      </c>
      <c r="C1453" t="s">
        <v>44</v>
      </c>
      <c r="D1453" t="s">
        <v>57</v>
      </c>
      <c r="E1453">
        <v>0</v>
      </c>
      <c r="F1453" t="s">
        <v>32</v>
      </c>
      <c r="G1453" t="s">
        <v>45</v>
      </c>
      <c r="H1453">
        <v>331.2</v>
      </c>
      <c r="I1453">
        <f t="shared" si="25"/>
        <v>0</v>
      </c>
    </row>
    <row r="1454" spans="1:9" x14ac:dyDescent="0.25">
      <c r="A1454">
        <v>8783.1653640000004</v>
      </c>
      <c r="B1454" t="s">
        <v>26</v>
      </c>
      <c r="C1454" t="s">
        <v>107</v>
      </c>
      <c r="D1454" t="s">
        <v>31</v>
      </c>
      <c r="E1454">
        <v>16994</v>
      </c>
      <c r="F1454" t="s">
        <v>32</v>
      </c>
      <c r="G1454" t="s">
        <v>33</v>
      </c>
      <c r="H1454">
        <v>806.4</v>
      </c>
      <c r="I1454">
        <f t="shared" si="25"/>
        <v>0</v>
      </c>
    </row>
    <row r="1455" spans="1:9" x14ac:dyDescent="0.25">
      <c r="A1455">
        <v>4529.9653879999996</v>
      </c>
      <c r="B1455" t="s">
        <v>26</v>
      </c>
      <c r="C1455" t="s">
        <v>30</v>
      </c>
      <c r="D1455" t="s">
        <v>57</v>
      </c>
      <c r="E1455">
        <v>64270</v>
      </c>
      <c r="F1455" t="s">
        <v>62</v>
      </c>
      <c r="G1455" t="s">
        <v>45</v>
      </c>
      <c r="H1455">
        <v>46.104534000000001</v>
      </c>
      <c r="I1455">
        <f t="shared" si="25"/>
        <v>0</v>
      </c>
    </row>
    <row r="1456" spans="1:9" x14ac:dyDescent="0.25">
      <c r="A1456">
        <v>6033.2223510000003</v>
      </c>
      <c r="B1456" t="s">
        <v>26</v>
      </c>
      <c r="C1456" t="s">
        <v>44</v>
      </c>
      <c r="D1456" t="s">
        <v>31</v>
      </c>
      <c r="E1456">
        <v>0</v>
      </c>
      <c r="F1456" t="s">
        <v>32</v>
      </c>
      <c r="G1456" t="s">
        <v>45</v>
      </c>
      <c r="H1456">
        <v>597.6</v>
      </c>
      <c r="I1456">
        <f t="shared" si="25"/>
        <v>0</v>
      </c>
    </row>
    <row r="1457" spans="1:9" x14ac:dyDescent="0.25">
      <c r="A1457">
        <v>5308.2469780000001</v>
      </c>
      <c r="B1457" t="s">
        <v>26</v>
      </c>
      <c r="C1457" t="s">
        <v>44</v>
      </c>
      <c r="D1457" t="s">
        <v>31</v>
      </c>
      <c r="E1457">
        <v>0</v>
      </c>
      <c r="F1457" t="s">
        <v>62</v>
      </c>
      <c r="G1457" t="s">
        <v>45</v>
      </c>
      <c r="H1457">
        <v>358.76575700000001</v>
      </c>
      <c r="I1457">
        <f t="shared" si="25"/>
        <v>0</v>
      </c>
    </row>
    <row r="1458" spans="1:9" x14ac:dyDescent="0.25">
      <c r="A1458">
        <v>2674.730716</v>
      </c>
      <c r="B1458" t="s">
        <v>66</v>
      </c>
      <c r="C1458" t="s">
        <v>30</v>
      </c>
      <c r="D1458" t="s">
        <v>57</v>
      </c>
      <c r="E1458">
        <v>56342</v>
      </c>
      <c r="F1458" t="s">
        <v>32</v>
      </c>
      <c r="G1458" t="s">
        <v>45</v>
      </c>
      <c r="H1458">
        <v>331.2</v>
      </c>
      <c r="I1458">
        <f t="shared" si="25"/>
        <v>1</v>
      </c>
    </row>
    <row r="1459" spans="1:9" x14ac:dyDescent="0.25">
      <c r="A1459">
        <v>4929.8074999999999</v>
      </c>
      <c r="B1459" t="s">
        <v>26</v>
      </c>
      <c r="C1459" t="s">
        <v>44</v>
      </c>
      <c r="D1459" t="s">
        <v>31</v>
      </c>
      <c r="E1459">
        <v>0</v>
      </c>
      <c r="F1459" t="s">
        <v>32</v>
      </c>
      <c r="G1459" t="s">
        <v>45</v>
      </c>
      <c r="H1459">
        <v>837.43844200000001</v>
      </c>
      <c r="I1459">
        <f t="shared" si="25"/>
        <v>0</v>
      </c>
    </row>
    <row r="1460" spans="1:9" x14ac:dyDescent="0.25">
      <c r="A1460">
        <v>14131.12134</v>
      </c>
      <c r="B1460" t="s">
        <v>26</v>
      </c>
      <c r="C1460" t="s">
        <v>30</v>
      </c>
      <c r="D1460" t="s">
        <v>57</v>
      </c>
      <c r="E1460">
        <v>28327</v>
      </c>
      <c r="F1460" t="s">
        <v>32</v>
      </c>
      <c r="G1460" t="s">
        <v>45</v>
      </c>
      <c r="H1460">
        <v>888</v>
      </c>
      <c r="I1460">
        <f t="shared" si="25"/>
        <v>0</v>
      </c>
    </row>
    <row r="1461" spans="1:9" x14ac:dyDescent="0.25">
      <c r="A1461">
        <v>2471.5284310000002</v>
      </c>
      <c r="B1461" t="s">
        <v>66</v>
      </c>
      <c r="C1461" t="s">
        <v>30</v>
      </c>
      <c r="D1461" t="s">
        <v>57</v>
      </c>
      <c r="E1461">
        <v>95697</v>
      </c>
      <c r="F1461" t="s">
        <v>62</v>
      </c>
      <c r="G1461" t="s">
        <v>33</v>
      </c>
      <c r="H1461">
        <v>114.273025</v>
      </c>
      <c r="I1461">
        <f t="shared" si="25"/>
        <v>1</v>
      </c>
    </row>
    <row r="1462" spans="1:9" x14ac:dyDescent="0.25">
      <c r="A1462">
        <v>6005.2147919999998</v>
      </c>
      <c r="B1462" t="s">
        <v>66</v>
      </c>
      <c r="C1462" t="s">
        <v>30</v>
      </c>
      <c r="D1462" t="s">
        <v>57</v>
      </c>
      <c r="E1462">
        <v>26876</v>
      </c>
      <c r="F1462" t="s">
        <v>32</v>
      </c>
      <c r="G1462" t="s">
        <v>45</v>
      </c>
      <c r="H1462">
        <v>364.8</v>
      </c>
      <c r="I1462">
        <f t="shared" si="25"/>
        <v>1</v>
      </c>
    </row>
    <row r="1463" spans="1:9" x14ac:dyDescent="0.25">
      <c r="A1463">
        <v>14082.63918</v>
      </c>
      <c r="B1463" t="s">
        <v>26</v>
      </c>
      <c r="C1463" t="s">
        <v>44</v>
      </c>
      <c r="D1463" t="s">
        <v>57</v>
      </c>
      <c r="E1463">
        <v>0</v>
      </c>
      <c r="F1463" t="s">
        <v>32</v>
      </c>
      <c r="G1463" t="s">
        <v>45</v>
      </c>
      <c r="H1463">
        <v>734.4</v>
      </c>
      <c r="I1463">
        <f t="shared" si="25"/>
        <v>0</v>
      </c>
    </row>
    <row r="1464" spans="1:9" x14ac:dyDescent="0.25">
      <c r="A1464">
        <v>19116.568060000001</v>
      </c>
      <c r="B1464" t="s">
        <v>26</v>
      </c>
      <c r="C1464" t="s">
        <v>44</v>
      </c>
      <c r="D1464" t="s">
        <v>31</v>
      </c>
      <c r="E1464">
        <v>0</v>
      </c>
      <c r="F1464" t="s">
        <v>32</v>
      </c>
      <c r="G1464" t="s">
        <v>45</v>
      </c>
      <c r="H1464">
        <v>657.80823099999998</v>
      </c>
      <c r="I1464">
        <f t="shared" si="25"/>
        <v>0</v>
      </c>
    </row>
    <row r="1465" spans="1:9" x14ac:dyDescent="0.25">
      <c r="A1465">
        <v>6631.6655380000002</v>
      </c>
      <c r="B1465" t="s">
        <v>26</v>
      </c>
      <c r="C1465" t="s">
        <v>30</v>
      </c>
      <c r="D1465" t="s">
        <v>57</v>
      </c>
      <c r="E1465">
        <v>32918</v>
      </c>
      <c r="F1465" t="s">
        <v>32</v>
      </c>
      <c r="G1465" t="s">
        <v>33</v>
      </c>
      <c r="H1465">
        <v>403.2</v>
      </c>
      <c r="I1465">
        <f t="shared" si="25"/>
        <v>0</v>
      </c>
    </row>
    <row r="1466" spans="1:9" x14ac:dyDescent="0.25">
      <c r="A1466">
        <v>7432.2999209999998</v>
      </c>
      <c r="B1466" t="s">
        <v>26</v>
      </c>
      <c r="C1466" t="s">
        <v>44</v>
      </c>
      <c r="D1466" t="s">
        <v>31</v>
      </c>
      <c r="E1466">
        <v>0</v>
      </c>
      <c r="F1466" t="s">
        <v>32</v>
      </c>
      <c r="G1466" t="s">
        <v>45</v>
      </c>
      <c r="H1466">
        <v>447.33354500000002</v>
      </c>
      <c r="I1466">
        <f t="shared" si="25"/>
        <v>0</v>
      </c>
    </row>
    <row r="1467" spans="1:9" x14ac:dyDescent="0.25">
      <c r="A1467">
        <v>2928.115104</v>
      </c>
      <c r="B1467" t="s">
        <v>26</v>
      </c>
      <c r="C1467" t="s">
        <v>30</v>
      </c>
      <c r="D1467" t="s">
        <v>57</v>
      </c>
      <c r="E1467">
        <v>63127</v>
      </c>
      <c r="F1467" t="s">
        <v>62</v>
      </c>
      <c r="G1467" t="s">
        <v>33</v>
      </c>
      <c r="H1467">
        <v>174.29223400000001</v>
      </c>
      <c r="I1467">
        <f t="shared" si="25"/>
        <v>0</v>
      </c>
    </row>
    <row r="1468" spans="1:9" x14ac:dyDescent="0.25">
      <c r="A1468">
        <v>46611.873749999999</v>
      </c>
      <c r="B1468" t="s">
        <v>26</v>
      </c>
      <c r="C1468" t="s">
        <v>30</v>
      </c>
      <c r="D1468" t="s">
        <v>57</v>
      </c>
      <c r="E1468">
        <v>22022</v>
      </c>
      <c r="F1468" t="s">
        <v>32</v>
      </c>
      <c r="G1468" t="s">
        <v>45</v>
      </c>
      <c r="H1468">
        <v>979.2</v>
      </c>
      <c r="I1468">
        <f t="shared" si="25"/>
        <v>0</v>
      </c>
    </row>
    <row r="1469" spans="1:9" x14ac:dyDescent="0.25">
      <c r="A1469">
        <v>16515.009269999999</v>
      </c>
      <c r="B1469" t="s">
        <v>26</v>
      </c>
      <c r="C1469" t="s">
        <v>30</v>
      </c>
      <c r="D1469" t="s">
        <v>31</v>
      </c>
      <c r="E1469">
        <v>51725</v>
      </c>
      <c r="F1469" t="s">
        <v>62</v>
      </c>
      <c r="G1469" t="s">
        <v>33</v>
      </c>
      <c r="H1469">
        <v>159.00426100000001</v>
      </c>
      <c r="I1469">
        <f t="shared" si="25"/>
        <v>0</v>
      </c>
    </row>
    <row r="1470" spans="1:9" x14ac:dyDescent="0.25">
      <c r="A1470">
        <v>8609.1582149999995</v>
      </c>
      <c r="B1470" t="s">
        <v>66</v>
      </c>
      <c r="C1470" t="s">
        <v>30</v>
      </c>
      <c r="D1470" t="s">
        <v>31</v>
      </c>
      <c r="E1470">
        <v>79090</v>
      </c>
      <c r="F1470" t="s">
        <v>75</v>
      </c>
      <c r="G1470" t="s">
        <v>33</v>
      </c>
      <c r="H1470">
        <v>289.04073399999999</v>
      </c>
      <c r="I1470">
        <f t="shared" si="25"/>
        <v>1</v>
      </c>
    </row>
    <row r="1471" spans="1:9" x14ac:dyDescent="0.25">
      <c r="A1471">
        <v>10213.56338</v>
      </c>
      <c r="B1471" t="s">
        <v>26</v>
      </c>
      <c r="C1471" t="s">
        <v>30</v>
      </c>
      <c r="D1471" t="s">
        <v>31</v>
      </c>
      <c r="E1471">
        <v>39719</v>
      </c>
      <c r="F1471" t="s">
        <v>32</v>
      </c>
      <c r="G1471" t="s">
        <v>79</v>
      </c>
      <c r="H1471">
        <v>628.79999999999995</v>
      </c>
      <c r="I1471">
        <f t="shared" si="25"/>
        <v>0</v>
      </c>
    </row>
    <row r="1472" spans="1:9" x14ac:dyDescent="0.25">
      <c r="A1472">
        <v>10049.28585</v>
      </c>
      <c r="B1472" t="s">
        <v>26</v>
      </c>
      <c r="C1472" t="s">
        <v>30</v>
      </c>
      <c r="D1472" t="s">
        <v>57</v>
      </c>
      <c r="E1472">
        <v>58194</v>
      </c>
      <c r="F1472" t="s">
        <v>32</v>
      </c>
      <c r="G1472" t="s">
        <v>33</v>
      </c>
      <c r="H1472">
        <v>450.99658899999997</v>
      </c>
      <c r="I1472">
        <f t="shared" si="25"/>
        <v>0</v>
      </c>
    </row>
    <row r="1473" spans="1:9" x14ac:dyDescent="0.25">
      <c r="A1473">
        <v>5746.1482910000004</v>
      </c>
      <c r="B1473" t="s">
        <v>26</v>
      </c>
      <c r="C1473" t="s">
        <v>30</v>
      </c>
      <c r="D1473" t="s">
        <v>57</v>
      </c>
      <c r="E1473">
        <v>61990</v>
      </c>
      <c r="F1473" t="s">
        <v>62</v>
      </c>
      <c r="G1473" t="s">
        <v>33</v>
      </c>
      <c r="H1473">
        <v>48.884433999999999</v>
      </c>
      <c r="I1473">
        <f t="shared" si="25"/>
        <v>0</v>
      </c>
    </row>
    <row r="1474" spans="1:9" x14ac:dyDescent="0.25">
      <c r="A1474">
        <v>3746.7516249999999</v>
      </c>
      <c r="B1474" t="s">
        <v>66</v>
      </c>
      <c r="C1474" t="s">
        <v>30</v>
      </c>
      <c r="D1474" t="s">
        <v>31</v>
      </c>
      <c r="E1474">
        <v>41479</v>
      </c>
      <c r="F1474" t="s">
        <v>62</v>
      </c>
      <c r="G1474" t="s">
        <v>33</v>
      </c>
      <c r="H1474">
        <v>19.575683000000001</v>
      </c>
      <c r="I1474">
        <f t="shared" si="25"/>
        <v>1</v>
      </c>
    </row>
    <row r="1475" spans="1:9" x14ac:dyDescent="0.25">
      <c r="A1475">
        <v>7486.068405</v>
      </c>
      <c r="B1475" t="s">
        <v>26</v>
      </c>
      <c r="C1475" t="s">
        <v>30</v>
      </c>
      <c r="D1475" t="s">
        <v>31</v>
      </c>
      <c r="E1475">
        <v>97899</v>
      </c>
      <c r="F1475" t="s">
        <v>62</v>
      </c>
      <c r="G1475" t="s">
        <v>79</v>
      </c>
      <c r="H1475">
        <v>3.7721049999999998</v>
      </c>
      <c r="I1475">
        <f t="shared" ref="I1475:I1538" si="26">IF(B1475="No",0,1)</f>
        <v>0</v>
      </c>
    </row>
    <row r="1476" spans="1:9" x14ac:dyDescent="0.25">
      <c r="A1476">
        <v>9120.0651620000008</v>
      </c>
      <c r="B1476" t="s">
        <v>26</v>
      </c>
      <c r="C1476" t="s">
        <v>30</v>
      </c>
      <c r="D1476" t="s">
        <v>31</v>
      </c>
      <c r="E1476">
        <v>63878</v>
      </c>
      <c r="F1476" t="s">
        <v>75</v>
      </c>
      <c r="G1476" t="s">
        <v>33</v>
      </c>
      <c r="H1476">
        <v>370.285349</v>
      </c>
      <c r="I1476">
        <f t="shared" si="26"/>
        <v>0</v>
      </c>
    </row>
    <row r="1477" spans="1:9" x14ac:dyDescent="0.25">
      <c r="A1477">
        <v>5678.046711</v>
      </c>
      <c r="B1477" t="s">
        <v>26</v>
      </c>
      <c r="C1477" t="s">
        <v>30</v>
      </c>
      <c r="D1477" t="s">
        <v>31</v>
      </c>
      <c r="E1477">
        <v>68671</v>
      </c>
      <c r="F1477" t="s">
        <v>62</v>
      </c>
      <c r="G1477" t="s">
        <v>33</v>
      </c>
      <c r="H1477">
        <v>8.0768789999999999</v>
      </c>
      <c r="I1477">
        <f t="shared" si="26"/>
        <v>0</v>
      </c>
    </row>
    <row r="1478" spans="1:9" x14ac:dyDescent="0.25">
      <c r="A1478">
        <v>7517.0838110000004</v>
      </c>
      <c r="B1478" t="s">
        <v>26</v>
      </c>
      <c r="C1478" t="s">
        <v>44</v>
      </c>
      <c r="D1478" t="s">
        <v>31</v>
      </c>
      <c r="E1478">
        <v>0</v>
      </c>
      <c r="F1478" t="s">
        <v>32</v>
      </c>
      <c r="G1478" t="s">
        <v>45</v>
      </c>
      <c r="H1478">
        <v>1178.9959260000001</v>
      </c>
      <c r="I1478">
        <f t="shared" si="26"/>
        <v>0</v>
      </c>
    </row>
    <row r="1479" spans="1:9" x14ac:dyDescent="0.25">
      <c r="A1479">
        <v>4530.5306629999995</v>
      </c>
      <c r="B1479" t="s">
        <v>26</v>
      </c>
      <c r="C1479" t="s">
        <v>30</v>
      </c>
      <c r="D1479" t="s">
        <v>57</v>
      </c>
      <c r="E1479">
        <v>34640</v>
      </c>
      <c r="F1479" t="s">
        <v>75</v>
      </c>
      <c r="G1479" t="s">
        <v>33</v>
      </c>
      <c r="H1479">
        <v>466.31819100000001</v>
      </c>
      <c r="I1479">
        <f t="shared" si="26"/>
        <v>0</v>
      </c>
    </row>
    <row r="1480" spans="1:9" x14ac:dyDescent="0.25">
      <c r="A1480">
        <v>2691.3805739999998</v>
      </c>
      <c r="B1480" t="s">
        <v>26</v>
      </c>
      <c r="C1480" t="s">
        <v>160</v>
      </c>
      <c r="D1480" t="s">
        <v>31</v>
      </c>
      <c r="E1480">
        <v>21959</v>
      </c>
      <c r="F1480" t="s">
        <v>32</v>
      </c>
      <c r="G1480" t="s">
        <v>33</v>
      </c>
      <c r="H1480">
        <v>340.8</v>
      </c>
      <c r="I1480">
        <f t="shared" si="26"/>
        <v>0</v>
      </c>
    </row>
    <row r="1481" spans="1:9" x14ac:dyDescent="0.25">
      <c r="A1481">
        <v>8068.6239459999997</v>
      </c>
      <c r="B1481" t="s">
        <v>26</v>
      </c>
      <c r="C1481" t="s">
        <v>30</v>
      </c>
      <c r="D1481" t="s">
        <v>31</v>
      </c>
      <c r="E1481">
        <v>51584</v>
      </c>
      <c r="F1481" t="s">
        <v>32</v>
      </c>
      <c r="G1481" t="s">
        <v>79</v>
      </c>
      <c r="H1481">
        <v>368.91977300000002</v>
      </c>
      <c r="I1481">
        <f t="shared" si="26"/>
        <v>0</v>
      </c>
    </row>
    <row r="1482" spans="1:9" x14ac:dyDescent="0.25">
      <c r="A1482">
        <v>2478.5767230000001</v>
      </c>
      <c r="B1482" t="s">
        <v>26</v>
      </c>
      <c r="C1482" t="s">
        <v>30</v>
      </c>
      <c r="D1482" t="s">
        <v>31</v>
      </c>
      <c r="E1482">
        <v>65744</v>
      </c>
      <c r="F1482" t="s">
        <v>75</v>
      </c>
      <c r="G1482" t="s">
        <v>79</v>
      </c>
      <c r="H1482">
        <v>166.507217</v>
      </c>
      <c r="I1482">
        <f t="shared" si="26"/>
        <v>0</v>
      </c>
    </row>
    <row r="1483" spans="1:9" x14ac:dyDescent="0.25">
      <c r="A1483">
        <v>9112.0415030000004</v>
      </c>
      <c r="B1483" t="s">
        <v>26</v>
      </c>
      <c r="C1483" t="s">
        <v>107</v>
      </c>
      <c r="D1483" t="s">
        <v>31</v>
      </c>
      <c r="E1483">
        <v>25198</v>
      </c>
      <c r="F1483" t="s">
        <v>32</v>
      </c>
      <c r="G1483" t="s">
        <v>33</v>
      </c>
      <c r="H1483">
        <v>566.4</v>
      </c>
      <c r="I1483">
        <f t="shared" si="26"/>
        <v>0</v>
      </c>
    </row>
    <row r="1484" spans="1:9" x14ac:dyDescent="0.25">
      <c r="A1484">
        <v>2772.4413180000001</v>
      </c>
      <c r="B1484" t="s">
        <v>26</v>
      </c>
      <c r="C1484" t="s">
        <v>30</v>
      </c>
      <c r="D1484" t="s">
        <v>31</v>
      </c>
      <c r="E1484">
        <v>79663</v>
      </c>
      <c r="F1484" t="s">
        <v>75</v>
      </c>
      <c r="G1484" t="s">
        <v>79</v>
      </c>
      <c r="H1484">
        <v>263.957201</v>
      </c>
      <c r="I1484">
        <f t="shared" si="26"/>
        <v>0</v>
      </c>
    </row>
    <row r="1485" spans="1:9" x14ac:dyDescent="0.25">
      <c r="A1485">
        <v>4305.7932090000004</v>
      </c>
      <c r="B1485" t="s">
        <v>26</v>
      </c>
      <c r="C1485" t="s">
        <v>30</v>
      </c>
      <c r="D1485" t="s">
        <v>31</v>
      </c>
      <c r="E1485">
        <v>31071</v>
      </c>
      <c r="F1485" t="s">
        <v>62</v>
      </c>
      <c r="G1485" t="s">
        <v>45</v>
      </c>
      <c r="H1485">
        <v>215.23090999999999</v>
      </c>
      <c r="I1485">
        <f t="shared" si="26"/>
        <v>0</v>
      </c>
    </row>
    <row r="1486" spans="1:9" x14ac:dyDescent="0.25">
      <c r="A1486">
        <v>5103.3575799999999</v>
      </c>
      <c r="B1486" t="s">
        <v>26</v>
      </c>
      <c r="C1486" t="s">
        <v>30</v>
      </c>
      <c r="D1486" t="s">
        <v>31</v>
      </c>
      <c r="E1486">
        <v>39452</v>
      </c>
      <c r="F1486" t="s">
        <v>75</v>
      </c>
      <c r="G1486" t="s">
        <v>79</v>
      </c>
      <c r="H1486">
        <v>398.19088199999999</v>
      </c>
      <c r="I1486">
        <f t="shared" si="26"/>
        <v>0</v>
      </c>
    </row>
    <row r="1487" spans="1:9" x14ac:dyDescent="0.25">
      <c r="A1487">
        <v>4784.960513</v>
      </c>
      <c r="B1487" t="s">
        <v>26</v>
      </c>
      <c r="C1487" t="s">
        <v>30</v>
      </c>
      <c r="D1487" t="s">
        <v>31</v>
      </c>
      <c r="E1487">
        <v>25813</v>
      </c>
      <c r="F1487" t="s">
        <v>75</v>
      </c>
      <c r="G1487" t="s">
        <v>79</v>
      </c>
      <c r="H1487">
        <v>205.33274900000001</v>
      </c>
      <c r="I1487">
        <f t="shared" si="26"/>
        <v>0</v>
      </c>
    </row>
    <row r="1488" spans="1:9" x14ac:dyDescent="0.25">
      <c r="A1488">
        <v>10541.109769999999</v>
      </c>
      <c r="B1488" t="s">
        <v>26</v>
      </c>
      <c r="C1488" t="s">
        <v>30</v>
      </c>
      <c r="D1488" t="s">
        <v>31</v>
      </c>
      <c r="E1488">
        <v>59965</v>
      </c>
      <c r="F1488" t="s">
        <v>32</v>
      </c>
      <c r="G1488" t="s">
        <v>33</v>
      </c>
      <c r="H1488">
        <v>905.03044799999998</v>
      </c>
      <c r="I1488">
        <f t="shared" si="26"/>
        <v>0</v>
      </c>
    </row>
    <row r="1489" spans="1:9" x14ac:dyDescent="0.25">
      <c r="A1489">
        <v>2179.4251370000002</v>
      </c>
      <c r="B1489" t="s">
        <v>26</v>
      </c>
      <c r="C1489" t="s">
        <v>44</v>
      </c>
      <c r="D1489" t="s">
        <v>57</v>
      </c>
      <c r="E1489">
        <v>0</v>
      </c>
      <c r="F1489" t="s">
        <v>32</v>
      </c>
      <c r="G1489" t="s">
        <v>45</v>
      </c>
      <c r="H1489">
        <v>544.36259800000005</v>
      </c>
      <c r="I1489">
        <f t="shared" si="26"/>
        <v>0</v>
      </c>
    </row>
    <row r="1490" spans="1:9" x14ac:dyDescent="0.25">
      <c r="A1490">
        <v>7610.8404760000003</v>
      </c>
      <c r="B1490" t="s">
        <v>26</v>
      </c>
      <c r="C1490" t="s">
        <v>30</v>
      </c>
      <c r="D1490" t="s">
        <v>31</v>
      </c>
      <c r="E1490">
        <v>98701</v>
      </c>
      <c r="F1490" t="s">
        <v>62</v>
      </c>
      <c r="G1490" t="s">
        <v>33</v>
      </c>
      <c r="H1490">
        <v>79.615630999999993</v>
      </c>
      <c r="I1490">
        <f t="shared" si="26"/>
        <v>0</v>
      </c>
    </row>
    <row r="1491" spans="1:9" x14ac:dyDescent="0.25">
      <c r="A1491">
        <v>8510.525936</v>
      </c>
      <c r="B1491" t="s">
        <v>26</v>
      </c>
      <c r="C1491" t="s">
        <v>44</v>
      </c>
      <c r="D1491" t="s">
        <v>31</v>
      </c>
      <c r="E1491">
        <v>0</v>
      </c>
      <c r="F1491" t="s">
        <v>32</v>
      </c>
      <c r="G1491" t="s">
        <v>45</v>
      </c>
      <c r="H1491">
        <v>871.2</v>
      </c>
      <c r="I1491">
        <f t="shared" si="26"/>
        <v>0</v>
      </c>
    </row>
    <row r="1492" spans="1:9" x14ac:dyDescent="0.25">
      <c r="A1492">
        <v>16172.940490000001</v>
      </c>
      <c r="B1492" t="s">
        <v>26</v>
      </c>
      <c r="C1492" t="s">
        <v>30</v>
      </c>
      <c r="D1492" t="s">
        <v>31</v>
      </c>
      <c r="E1492">
        <v>64388</v>
      </c>
      <c r="F1492" t="s">
        <v>62</v>
      </c>
      <c r="G1492" t="s">
        <v>45</v>
      </c>
      <c r="H1492">
        <v>12.394833999999999</v>
      </c>
      <c r="I1492">
        <f t="shared" si="26"/>
        <v>0</v>
      </c>
    </row>
    <row r="1493" spans="1:9" x14ac:dyDescent="0.25">
      <c r="A1493">
        <v>2425.4948119999999</v>
      </c>
      <c r="B1493" t="s">
        <v>26</v>
      </c>
      <c r="C1493" t="s">
        <v>30</v>
      </c>
      <c r="D1493" t="s">
        <v>57</v>
      </c>
      <c r="E1493">
        <v>66841</v>
      </c>
      <c r="F1493" t="s">
        <v>62</v>
      </c>
      <c r="G1493" t="s">
        <v>79</v>
      </c>
      <c r="H1493">
        <v>123.436634</v>
      </c>
      <c r="I1493">
        <f t="shared" si="26"/>
        <v>0</v>
      </c>
    </row>
    <row r="1494" spans="1:9" x14ac:dyDescent="0.25">
      <c r="A1494">
        <v>2899.3172239999999</v>
      </c>
      <c r="B1494" t="s">
        <v>26</v>
      </c>
      <c r="C1494" t="s">
        <v>30</v>
      </c>
      <c r="D1494" t="s">
        <v>31</v>
      </c>
      <c r="E1494">
        <v>33738</v>
      </c>
      <c r="F1494" t="s">
        <v>75</v>
      </c>
      <c r="G1494" t="s">
        <v>79</v>
      </c>
      <c r="H1494">
        <v>304.39047199999999</v>
      </c>
      <c r="I1494">
        <f t="shared" si="26"/>
        <v>0</v>
      </c>
    </row>
    <row r="1495" spans="1:9" x14ac:dyDescent="0.25">
      <c r="A1495">
        <v>3633.0540299999998</v>
      </c>
      <c r="B1495" t="s">
        <v>26</v>
      </c>
      <c r="C1495" t="s">
        <v>30</v>
      </c>
      <c r="D1495" t="s">
        <v>57</v>
      </c>
      <c r="E1495">
        <v>43334</v>
      </c>
      <c r="F1495" t="s">
        <v>32</v>
      </c>
      <c r="G1495" t="s">
        <v>33</v>
      </c>
      <c r="H1495">
        <v>614.36719500000004</v>
      </c>
      <c r="I1495">
        <f t="shared" si="26"/>
        <v>0</v>
      </c>
    </row>
    <row r="1496" spans="1:9" x14ac:dyDescent="0.25">
      <c r="A1496">
        <v>3457.1542490000002</v>
      </c>
      <c r="B1496" t="s">
        <v>26</v>
      </c>
      <c r="C1496" t="s">
        <v>44</v>
      </c>
      <c r="D1496" t="s">
        <v>31</v>
      </c>
      <c r="E1496">
        <v>0</v>
      </c>
      <c r="F1496" t="s">
        <v>75</v>
      </c>
      <c r="G1496" t="s">
        <v>33</v>
      </c>
      <c r="H1496">
        <v>245.67336499999999</v>
      </c>
      <c r="I1496">
        <f t="shared" si="26"/>
        <v>0</v>
      </c>
    </row>
    <row r="1497" spans="1:9" x14ac:dyDescent="0.25">
      <c r="A1497">
        <v>3394.7203009999998</v>
      </c>
      <c r="B1497" t="s">
        <v>26</v>
      </c>
      <c r="C1497" t="s">
        <v>30</v>
      </c>
      <c r="D1497" t="s">
        <v>31</v>
      </c>
      <c r="E1497">
        <v>83431</v>
      </c>
      <c r="F1497" t="s">
        <v>32</v>
      </c>
      <c r="G1497" t="s">
        <v>33</v>
      </c>
      <c r="H1497">
        <v>403.2</v>
      </c>
      <c r="I1497">
        <f t="shared" si="26"/>
        <v>0</v>
      </c>
    </row>
    <row r="1498" spans="1:9" x14ac:dyDescent="0.25">
      <c r="A1498">
        <v>3781.4548</v>
      </c>
      <c r="B1498" t="s">
        <v>26</v>
      </c>
      <c r="C1498" t="s">
        <v>30</v>
      </c>
      <c r="D1498" t="s">
        <v>57</v>
      </c>
      <c r="E1498">
        <v>57647</v>
      </c>
      <c r="F1498" t="s">
        <v>32</v>
      </c>
      <c r="G1498" t="s">
        <v>33</v>
      </c>
      <c r="H1498">
        <v>451.2</v>
      </c>
      <c r="I1498">
        <f t="shared" si="26"/>
        <v>0</v>
      </c>
    </row>
    <row r="1499" spans="1:9" x14ac:dyDescent="0.25">
      <c r="A1499">
        <v>5841.5281340000001</v>
      </c>
      <c r="B1499" t="s">
        <v>26</v>
      </c>
      <c r="C1499" t="s">
        <v>44</v>
      </c>
      <c r="D1499" t="s">
        <v>57</v>
      </c>
      <c r="E1499">
        <v>0</v>
      </c>
      <c r="F1499" t="s">
        <v>32</v>
      </c>
      <c r="G1499" t="s">
        <v>79</v>
      </c>
      <c r="H1499">
        <v>379.2</v>
      </c>
      <c r="I1499">
        <f t="shared" si="26"/>
        <v>0</v>
      </c>
    </row>
    <row r="1500" spans="1:9" x14ac:dyDescent="0.25">
      <c r="A1500">
        <v>5479.8542180000004</v>
      </c>
      <c r="B1500" t="s">
        <v>26</v>
      </c>
      <c r="C1500" t="s">
        <v>30</v>
      </c>
      <c r="D1500" t="s">
        <v>57</v>
      </c>
      <c r="E1500">
        <v>38210</v>
      </c>
      <c r="F1500" t="s">
        <v>32</v>
      </c>
      <c r="G1500" t="s">
        <v>33</v>
      </c>
      <c r="H1500">
        <v>383.043363</v>
      </c>
      <c r="I1500">
        <f t="shared" si="26"/>
        <v>0</v>
      </c>
    </row>
    <row r="1501" spans="1:9" x14ac:dyDescent="0.25">
      <c r="A1501">
        <v>20455.249459999999</v>
      </c>
      <c r="B1501" t="s">
        <v>26</v>
      </c>
      <c r="C1501" t="s">
        <v>44</v>
      </c>
      <c r="D1501" t="s">
        <v>31</v>
      </c>
      <c r="E1501">
        <v>0</v>
      </c>
      <c r="F1501" t="s">
        <v>32</v>
      </c>
      <c r="G1501" t="s">
        <v>33</v>
      </c>
      <c r="H1501">
        <v>482.4</v>
      </c>
      <c r="I1501">
        <f t="shared" si="26"/>
        <v>0</v>
      </c>
    </row>
    <row r="1502" spans="1:9" x14ac:dyDescent="0.25">
      <c r="A1502">
        <v>8319.1230350000005</v>
      </c>
      <c r="B1502" t="s">
        <v>26</v>
      </c>
      <c r="C1502" t="s">
        <v>30</v>
      </c>
      <c r="D1502" t="s">
        <v>31</v>
      </c>
      <c r="E1502">
        <v>49734</v>
      </c>
      <c r="F1502" t="s">
        <v>62</v>
      </c>
      <c r="G1502" t="s">
        <v>33</v>
      </c>
      <c r="H1502">
        <v>154.74853899999999</v>
      </c>
      <c r="I1502">
        <f t="shared" si="26"/>
        <v>0</v>
      </c>
    </row>
    <row r="1503" spans="1:9" x14ac:dyDescent="0.25">
      <c r="A1503">
        <v>5181.620895</v>
      </c>
      <c r="B1503" t="s">
        <v>66</v>
      </c>
      <c r="C1503" t="s">
        <v>30</v>
      </c>
      <c r="D1503" t="s">
        <v>31</v>
      </c>
      <c r="E1503">
        <v>97131</v>
      </c>
      <c r="F1503" t="s">
        <v>32</v>
      </c>
      <c r="G1503" t="s">
        <v>33</v>
      </c>
      <c r="H1503">
        <v>307.2</v>
      </c>
      <c r="I1503">
        <f t="shared" si="26"/>
        <v>1</v>
      </c>
    </row>
    <row r="1504" spans="1:9" x14ac:dyDescent="0.25">
      <c r="A1504">
        <v>4163.7933599999997</v>
      </c>
      <c r="B1504" t="s">
        <v>26</v>
      </c>
      <c r="C1504" t="s">
        <v>107</v>
      </c>
      <c r="D1504" t="s">
        <v>57</v>
      </c>
      <c r="E1504">
        <v>11689</v>
      </c>
      <c r="F1504" t="s">
        <v>32</v>
      </c>
      <c r="G1504" t="s">
        <v>79</v>
      </c>
      <c r="H1504">
        <v>561.6</v>
      </c>
      <c r="I1504">
        <f t="shared" si="26"/>
        <v>0</v>
      </c>
    </row>
    <row r="1505" spans="1:9" x14ac:dyDescent="0.25">
      <c r="A1505">
        <v>4853.1002870000002</v>
      </c>
      <c r="B1505" t="s">
        <v>26</v>
      </c>
      <c r="C1505" t="s">
        <v>78</v>
      </c>
      <c r="D1505" t="s">
        <v>31</v>
      </c>
      <c r="E1505">
        <v>17120</v>
      </c>
      <c r="F1505" t="s">
        <v>32</v>
      </c>
      <c r="G1505" t="s">
        <v>33</v>
      </c>
      <c r="H1505">
        <v>717.28594899999996</v>
      </c>
      <c r="I1505">
        <f t="shared" si="26"/>
        <v>0</v>
      </c>
    </row>
    <row r="1506" spans="1:9" x14ac:dyDescent="0.25">
      <c r="A1506">
        <v>7531.6972720000003</v>
      </c>
      <c r="B1506" t="s">
        <v>26</v>
      </c>
      <c r="C1506" t="s">
        <v>30</v>
      </c>
      <c r="D1506" t="s">
        <v>57</v>
      </c>
      <c r="E1506">
        <v>82157</v>
      </c>
      <c r="F1506" t="s">
        <v>32</v>
      </c>
      <c r="G1506" t="s">
        <v>45</v>
      </c>
      <c r="H1506">
        <v>1353.6</v>
      </c>
      <c r="I1506">
        <f t="shared" si="26"/>
        <v>0</v>
      </c>
    </row>
    <row r="1507" spans="1:9" x14ac:dyDescent="0.25">
      <c r="A1507">
        <v>3280.457296</v>
      </c>
      <c r="B1507" t="s">
        <v>26</v>
      </c>
      <c r="C1507" t="s">
        <v>30</v>
      </c>
      <c r="D1507" t="s">
        <v>31</v>
      </c>
      <c r="E1507">
        <v>63297</v>
      </c>
      <c r="F1507" t="s">
        <v>75</v>
      </c>
      <c r="G1507" t="s">
        <v>33</v>
      </c>
      <c r="H1507">
        <v>251.75673900000001</v>
      </c>
      <c r="I1507">
        <f t="shared" si="26"/>
        <v>0</v>
      </c>
    </row>
    <row r="1508" spans="1:9" x14ac:dyDescent="0.25">
      <c r="A1508">
        <v>32961.152249999999</v>
      </c>
      <c r="B1508" t="s">
        <v>26</v>
      </c>
      <c r="C1508" t="s">
        <v>30</v>
      </c>
      <c r="D1508" t="s">
        <v>31</v>
      </c>
      <c r="E1508">
        <v>66014</v>
      </c>
      <c r="F1508" t="s">
        <v>75</v>
      </c>
      <c r="G1508" t="s">
        <v>33</v>
      </c>
      <c r="H1508">
        <v>459.966453</v>
      </c>
      <c r="I1508">
        <f t="shared" si="26"/>
        <v>0</v>
      </c>
    </row>
    <row r="1509" spans="1:9" x14ac:dyDescent="0.25">
      <c r="A1509">
        <v>2684.581561</v>
      </c>
      <c r="B1509" t="s">
        <v>26</v>
      </c>
      <c r="C1509" t="s">
        <v>30</v>
      </c>
      <c r="D1509" t="s">
        <v>57</v>
      </c>
      <c r="E1509">
        <v>98121</v>
      </c>
      <c r="F1509" t="s">
        <v>32</v>
      </c>
      <c r="G1509" t="s">
        <v>79</v>
      </c>
      <c r="H1509">
        <v>383.65574199999998</v>
      </c>
      <c r="I1509">
        <f t="shared" si="26"/>
        <v>0</v>
      </c>
    </row>
    <row r="1510" spans="1:9" x14ac:dyDescent="0.25">
      <c r="A1510">
        <v>10392.963470000001</v>
      </c>
      <c r="B1510" t="s">
        <v>26</v>
      </c>
      <c r="C1510" t="s">
        <v>30</v>
      </c>
      <c r="D1510" t="s">
        <v>57</v>
      </c>
      <c r="E1510">
        <v>93495</v>
      </c>
      <c r="F1510" t="s">
        <v>75</v>
      </c>
      <c r="G1510" t="s">
        <v>33</v>
      </c>
      <c r="H1510">
        <v>618.20653000000004</v>
      </c>
      <c r="I1510">
        <f t="shared" si="26"/>
        <v>0</v>
      </c>
    </row>
    <row r="1511" spans="1:9" x14ac:dyDescent="0.25">
      <c r="A1511">
        <v>9036.657561</v>
      </c>
      <c r="B1511" t="s">
        <v>26</v>
      </c>
      <c r="C1511" t="s">
        <v>30</v>
      </c>
      <c r="D1511" t="s">
        <v>31</v>
      </c>
      <c r="E1511">
        <v>89382</v>
      </c>
      <c r="F1511" t="s">
        <v>32</v>
      </c>
      <c r="G1511" t="s">
        <v>33</v>
      </c>
      <c r="H1511">
        <v>573.99025800000004</v>
      </c>
      <c r="I1511">
        <f t="shared" si="26"/>
        <v>0</v>
      </c>
    </row>
    <row r="1512" spans="1:9" x14ac:dyDescent="0.25">
      <c r="A1512">
        <v>5352.18703</v>
      </c>
      <c r="B1512" t="s">
        <v>26</v>
      </c>
      <c r="C1512" t="s">
        <v>30</v>
      </c>
      <c r="D1512" t="s">
        <v>31</v>
      </c>
      <c r="E1512">
        <v>97742</v>
      </c>
      <c r="F1512" t="s">
        <v>62</v>
      </c>
      <c r="G1512" t="s">
        <v>33</v>
      </c>
      <c r="H1512">
        <v>199.590599</v>
      </c>
      <c r="I1512">
        <f t="shared" si="26"/>
        <v>0</v>
      </c>
    </row>
    <row r="1513" spans="1:9" x14ac:dyDescent="0.25">
      <c r="A1513">
        <v>11880.96623</v>
      </c>
      <c r="B1513" t="s">
        <v>26</v>
      </c>
      <c r="C1513" t="s">
        <v>44</v>
      </c>
      <c r="D1513" t="s">
        <v>31</v>
      </c>
      <c r="E1513">
        <v>0</v>
      </c>
      <c r="F1513" t="s">
        <v>32</v>
      </c>
      <c r="G1513" t="s">
        <v>45</v>
      </c>
      <c r="H1513">
        <v>820.8</v>
      </c>
      <c r="I1513">
        <f t="shared" si="26"/>
        <v>0</v>
      </c>
    </row>
    <row r="1514" spans="1:9" x14ac:dyDescent="0.25">
      <c r="A1514">
        <v>2557.0943229999998</v>
      </c>
      <c r="B1514" t="s">
        <v>26</v>
      </c>
      <c r="C1514" t="s">
        <v>44</v>
      </c>
      <c r="D1514" t="s">
        <v>57</v>
      </c>
      <c r="E1514">
        <v>0</v>
      </c>
      <c r="F1514" t="s">
        <v>32</v>
      </c>
      <c r="G1514" t="s">
        <v>79</v>
      </c>
      <c r="H1514">
        <v>525.6</v>
      </c>
      <c r="I1514">
        <f t="shared" si="26"/>
        <v>0</v>
      </c>
    </row>
    <row r="1515" spans="1:9" x14ac:dyDescent="0.25">
      <c r="A1515">
        <v>7914.8231100000003</v>
      </c>
      <c r="B1515" t="s">
        <v>26</v>
      </c>
      <c r="C1515" t="s">
        <v>30</v>
      </c>
      <c r="D1515" t="s">
        <v>31</v>
      </c>
      <c r="E1515">
        <v>77153</v>
      </c>
      <c r="F1515" t="s">
        <v>75</v>
      </c>
      <c r="G1515" t="s">
        <v>33</v>
      </c>
      <c r="H1515">
        <v>355.64195799999999</v>
      </c>
      <c r="I1515">
        <f t="shared" si="26"/>
        <v>0</v>
      </c>
    </row>
    <row r="1516" spans="1:9" x14ac:dyDescent="0.25">
      <c r="A1516">
        <v>9840.0826159999997</v>
      </c>
      <c r="B1516" t="s">
        <v>26</v>
      </c>
      <c r="C1516" t="s">
        <v>30</v>
      </c>
      <c r="D1516" t="s">
        <v>57</v>
      </c>
      <c r="E1516">
        <v>94590</v>
      </c>
      <c r="F1516" t="s">
        <v>32</v>
      </c>
      <c r="G1516" t="s">
        <v>33</v>
      </c>
      <c r="H1516">
        <v>388.8</v>
      </c>
      <c r="I1516">
        <f t="shared" si="26"/>
        <v>0</v>
      </c>
    </row>
    <row r="1517" spans="1:9" x14ac:dyDescent="0.25">
      <c r="A1517">
        <v>4351.5505039999998</v>
      </c>
      <c r="B1517" t="s">
        <v>26</v>
      </c>
      <c r="C1517" t="s">
        <v>30</v>
      </c>
      <c r="D1517" t="s">
        <v>31</v>
      </c>
      <c r="E1517">
        <v>74163</v>
      </c>
      <c r="F1517" t="s">
        <v>32</v>
      </c>
      <c r="G1517" t="s">
        <v>33</v>
      </c>
      <c r="H1517">
        <v>518.4</v>
      </c>
      <c r="I1517">
        <f t="shared" si="26"/>
        <v>0</v>
      </c>
    </row>
    <row r="1518" spans="1:9" x14ac:dyDescent="0.25">
      <c r="A1518">
        <v>22207.826150000001</v>
      </c>
      <c r="B1518" t="s">
        <v>26</v>
      </c>
      <c r="C1518" t="s">
        <v>30</v>
      </c>
      <c r="D1518" t="s">
        <v>31</v>
      </c>
      <c r="E1518">
        <v>40450</v>
      </c>
      <c r="F1518" t="s">
        <v>32</v>
      </c>
      <c r="G1518" t="s">
        <v>33</v>
      </c>
      <c r="H1518">
        <v>1377.6</v>
      </c>
      <c r="I1518">
        <f t="shared" si="26"/>
        <v>0</v>
      </c>
    </row>
    <row r="1519" spans="1:9" x14ac:dyDescent="0.25">
      <c r="A1519">
        <v>4825.258632</v>
      </c>
      <c r="B1519" t="s">
        <v>26</v>
      </c>
      <c r="C1519" t="s">
        <v>44</v>
      </c>
      <c r="D1519" t="s">
        <v>57</v>
      </c>
      <c r="E1519">
        <v>0</v>
      </c>
      <c r="F1519" t="s">
        <v>32</v>
      </c>
      <c r="G1519" t="s">
        <v>45</v>
      </c>
      <c r="H1519">
        <v>511.2</v>
      </c>
      <c r="I1519">
        <f t="shared" si="26"/>
        <v>0</v>
      </c>
    </row>
    <row r="1520" spans="1:9" x14ac:dyDescent="0.25">
      <c r="A1520">
        <v>6947.8387810000004</v>
      </c>
      <c r="B1520" t="s">
        <v>26</v>
      </c>
      <c r="C1520" t="s">
        <v>44</v>
      </c>
      <c r="D1520" t="s">
        <v>31</v>
      </c>
      <c r="E1520">
        <v>0</v>
      </c>
      <c r="F1520" t="s">
        <v>32</v>
      </c>
      <c r="G1520" t="s">
        <v>45</v>
      </c>
      <c r="H1520">
        <v>475.2</v>
      </c>
      <c r="I1520">
        <f t="shared" si="26"/>
        <v>0</v>
      </c>
    </row>
    <row r="1521" spans="1:9" x14ac:dyDescent="0.25">
      <c r="A1521">
        <v>3344.8094620000002</v>
      </c>
      <c r="B1521" t="s">
        <v>26</v>
      </c>
      <c r="C1521" t="s">
        <v>30</v>
      </c>
      <c r="D1521" t="s">
        <v>31</v>
      </c>
      <c r="E1521">
        <v>33243</v>
      </c>
      <c r="F1521" t="s">
        <v>62</v>
      </c>
      <c r="G1521" t="s">
        <v>33</v>
      </c>
      <c r="H1521">
        <v>24.555177</v>
      </c>
      <c r="I1521">
        <f t="shared" si="26"/>
        <v>0</v>
      </c>
    </row>
    <row r="1522" spans="1:9" x14ac:dyDescent="0.25">
      <c r="A1522">
        <v>2357.5031279999998</v>
      </c>
      <c r="B1522" t="s">
        <v>26</v>
      </c>
      <c r="C1522" t="s">
        <v>44</v>
      </c>
      <c r="D1522" t="s">
        <v>57</v>
      </c>
      <c r="E1522">
        <v>0</v>
      </c>
      <c r="F1522" t="s">
        <v>75</v>
      </c>
      <c r="G1522" t="s">
        <v>33</v>
      </c>
      <c r="H1522">
        <v>199.79102399999999</v>
      </c>
      <c r="I1522">
        <f t="shared" si="26"/>
        <v>0</v>
      </c>
    </row>
    <row r="1523" spans="1:9" x14ac:dyDescent="0.25">
      <c r="A1523">
        <v>35944.710480000002</v>
      </c>
      <c r="B1523" t="s">
        <v>26</v>
      </c>
      <c r="C1523" t="s">
        <v>44</v>
      </c>
      <c r="D1523" t="s">
        <v>57</v>
      </c>
      <c r="E1523">
        <v>0</v>
      </c>
      <c r="F1523" t="s">
        <v>32</v>
      </c>
      <c r="G1523" t="s">
        <v>45</v>
      </c>
      <c r="H1523">
        <v>820.8</v>
      </c>
      <c r="I1523">
        <f t="shared" si="26"/>
        <v>0</v>
      </c>
    </row>
    <row r="1524" spans="1:9" x14ac:dyDescent="0.25">
      <c r="A1524">
        <v>10408.968650000001</v>
      </c>
      <c r="B1524" t="s">
        <v>66</v>
      </c>
      <c r="C1524" t="s">
        <v>160</v>
      </c>
      <c r="D1524" t="s">
        <v>57</v>
      </c>
      <c r="E1524">
        <v>20228</v>
      </c>
      <c r="F1524" t="s">
        <v>32</v>
      </c>
      <c r="G1524" t="s">
        <v>79</v>
      </c>
      <c r="H1524">
        <v>523.81583899999998</v>
      </c>
      <c r="I1524">
        <f t="shared" si="26"/>
        <v>1</v>
      </c>
    </row>
    <row r="1525" spans="1:9" x14ac:dyDescent="0.25">
      <c r="A1525">
        <v>4048.16129</v>
      </c>
      <c r="B1525" t="s">
        <v>26</v>
      </c>
      <c r="C1525" t="s">
        <v>30</v>
      </c>
      <c r="D1525" t="s">
        <v>31</v>
      </c>
      <c r="E1525">
        <v>92801</v>
      </c>
      <c r="F1525" t="s">
        <v>75</v>
      </c>
      <c r="G1525" t="s">
        <v>33</v>
      </c>
      <c r="H1525">
        <v>407.04523799999998</v>
      </c>
      <c r="I1525">
        <f t="shared" si="26"/>
        <v>0</v>
      </c>
    </row>
    <row r="1526" spans="1:9" x14ac:dyDescent="0.25">
      <c r="A1526">
        <v>6852.0019460000003</v>
      </c>
      <c r="B1526" t="s">
        <v>26</v>
      </c>
      <c r="C1526" t="s">
        <v>44</v>
      </c>
      <c r="D1526" t="s">
        <v>57</v>
      </c>
      <c r="E1526">
        <v>0</v>
      </c>
      <c r="F1526" t="s">
        <v>32</v>
      </c>
      <c r="G1526" t="s">
        <v>45</v>
      </c>
      <c r="H1526">
        <v>406.99944299999999</v>
      </c>
      <c r="I1526">
        <f t="shared" si="26"/>
        <v>0</v>
      </c>
    </row>
    <row r="1527" spans="1:9" x14ac:dyDescent="0.25">
      <c r="A1527">
        <v>2903.0241679999999</v>
      </c>
      <c r="B1527" t="s">
        <v>26</v>
      </c>
      <c r="C1527" t="s">
        <v>30</v>
      </c>
      <c r="D1527" t="s">
        <v>57</v>
      </c>
      <c r="E1527">
        <v>36845</v>
      </c>
      <c r="F1527" t="s">
        <v>32</v>
      </c>
      <c r="G1527" t="s">
        <v>33</v>
      </c>
      <c r="H1527">
        <v>355.2</v>
      </c>
      <c r="I1527">
        <f t="shared" si="26"/>
        <v>0</v>
      </c>
    </row>
    <row r="1528" spans="1:9" x14ac:dyDescent="0.25">
      <c r="A1528">
        <v>18039.114219999999</v>
      </c>
      <c r="B1528" t="s">
        <v>26</v>
      </c>
      <c r="C1528" t="s">
        <v>44</v>
      </c>
      <c r="D1528" t="s">
        <v>31</v>
      </c>
      <c r="E1528">
        <v>0</v>
      </c>
      <c r="F1528" t="s">
        <v>32</v>
      </c>
      <c r="G1528" t="s">
        <v>45</v>
      </c>
      <c r="H1528">
        <v>503.20480400000002</v>
      </c>
      <c r="I1528">
        <f t="shared" si="26"/>
        <v>0</v>
      </c>
    </row>
    <row r="1529" spans="1:9" x14ac:dyDescent="0.25">
      <c r="A1529">
        <v>3242.0439259999998</v>
      </c>
      <c r="B1529" t="s">
        <v>26</v>
      </c>
      <c r="C1529" t="s">
        <v>30</v>
      </c>
      <c r="D1529" t="s">
        <v>31</v>
      </c>
      <c r="E1529">
        <v>72330</v>
      </c>
      <c r="F1529" t="s">
        <v>62</v>
      </c>
      <c r="G1529" t="s">
        <v>33</v>
      </c>
      <c r="H1529">
        <v>126.509441</v>
      </c>
      <c r="I1529">
        <f t="shared" si="26"/>
        <v>0</v>
      </c>
    </row>
    <row r="1530" spans="1:9" x14ac:dyDescent="0.25">
      <c r="A1530">
        <v>2467.6207909999998</v>
      </c>
      <c r="B1530" t="s">
        <v>26</v>
      </c>
      <c r="C1530" t="s">
        <v>78</v>
      </c>
      <c r="D1530" t="s">
        <v>31</v>
      </c>
      <c r="E1530">
        <v>19352</v>
      </c>
      <c r="F1530" t="s">
        <v>32</v>
      </c>
      <c r="G1530" t="s">
        <v>33</v>
      </c>
      <c r="H1530">
        <v>724.46353399999998</v>
      </c>
      <c r="I1530">
        <f t="shared" si="26"/>
        <v>0</v>
      </c>
    </row>
    <row r="1531" spans="1:9" x14ac:dyDescent="0.25">
      <c r="A1531">
        <v>5674.3834239999996</v>
      </c>
      <c r="B1531" t="s">
        <v>26</v>
      </c>
      <c r="C1531" t="s">
        <v>44</v>
      </c>
      <c r="D1531" t="s">
        <v>57</v>
      </c>
      <c r="E1531">
        <v>0</v>
      </c>
      <c r="F1531" t="s">
        <v>32</v>
      </c>
      <c r="G1531" t="s">
        <v>33</v>
      </c>
      <c r="H1531">
        <v>297.60000000000002</v>
      </c>
      <c r="I1531">
        <f t="shared" si="26"/>
        <v>0</v>
      </c>
    </row>
    <row r="1532" spans="1:9" x14ac:dyDescent="0.25">
      <c r="A1532">
        <v>8634.3559580000001</v>
      </c>
      <c r="B1532" t="s">
        <v>26</v>
      </c>
      <c r="C1532" t="s">
        <v>107</v>
      </c>
      <c r="D1532" t="s">
        <v>31</v>
      </c>
      <c r="E1532">
        <v>25073</v>
      </c>
      <c r="F1532" t="s">
        <v>32</v>
      </c>
      <c r="G1532" t="s">
        <v>45</v>
      </c>
      <c r="H1532">
        <v>379.2</v>
      </c>
      <c r="I1532">
        <f t="shared" si="26"/>
        <v>0</v>
      </c>
    </row>
    <row r="1533" spans="1:9" x14ac:dyDescent="0.25">
      <c r="A1533">
        <v>2780.196856</v>
      </c>
      <c r="B1533" t="s">
        <v>26</v>
      </c>
      <c r="C1533" t="s">
        <v>107</v>
      </c>
      <c r="D1533" t="s">
        <v>31</v>
      </c>
      <c r="E1533">
        <v>20261</v>
      </c>
      <c r="F1533" t="s">
        <v>32</v>
      </c>
      <c r="G1533" t="s">
        <v>79</v>
      </c>
      <c r="H1533">
        <v>345.6</v>
      </c>
      <c r="I1533">
        <f t="shared" si="26"/>
        <v>0</v>
      </c>
    </row>
    <row r="1534" spans="1:9" x14ac:dyDescent="0.25">
      <c r="A1534">
        <v>22056.004959999998</v>
      </c>
      <c r="B1534" t="s">
        <v>26</v>
      </c>
      <c r="C1534" t="s">
        <v>30</v>
      </c>
      <c r="D1534" t="s">
        <v>57</v>
      </c>
      <c r="E1534">
        <v>66851</v>
      </c>
      <c r="F1534" t="s">
        <v>75</v>
      </c>
      <c r="G1534" t="s">
        <v>33</v>
      </c>
      <c r="H1534">
        <v>408.55044199999998</v>
      </c>
      <c r="I1534">
        <f t="shared" si="26"/>
        <v>0</v>
      </c>
    </row>
    <row r="1535" spans="1:9" x14ac:dyDescent="0.25">
      <c r="A1535">
        <v>2514.5919600000002</v>
      </c>
      <c r="B1535" t="s">
        <v>66</v>
      </c>
      <c r="C1535" t="s">
        <v>30</v>
      </c>
      <c r="D1535" t="s">
        <v>31</v>
      </c>
      <c r="E1535">
        <v>43860</v>
      </c>
      <c r="F1535" t="s">
        <v>62</v>
      </c>
      <c r="G1535" t="s">
        <v>45</v>
      </c>
      <c r="H1535">
        <v>156.12491399999999</v>
      </c>
      <c r="I1535">
        <f t="shared" si="26"/>
        <v>1</v>
      </c>
    </row>
    <row r="1536" spans="1:9" x14ac:dyDescent="0.25">
      <c r="A1536">
        <v>5886.2211219999999</v>
      </c>
      <c r="B1536" t="s">
        <v>26</v>
      </c>
      <c r="C1536" t="s">
        <v>44</v>
      </c>
      <c r="D1536" t="s">
        <v>57</v>
      </c>
      <c r="E1536">
        <v>0</v>
      </c>
      <c r="F1536" t="s">
        <v>32</v>
      </c>
      <c r="G1536" t="s">
        <v>45</v>
      </c>
      <c r="H1536">
        <v>1777.4712709999999</v>
      </c>
      <c r="I1536">
        <f t="shared" si="26"/>
        <v>0</v>
      </c>
    </row>
    <row r="1537" spans="1:9" x14ac:dyDescent="0.25">
      <c r="A1537">
        <v>7706.0362949999999</v>
      </c>
      <c r="B1537" t="s">
        <v>26</v>
      </c>
      <c r="C1537" t="s">
        <v>30</v>
      </c>
      <c r="D1537" t="s">
        <v>31</v>
      </c>
      <c r="E1537">
        <v>48019</v>
      </c>
      <c r="F1537" t="s">
        <v>62</v>
      </c>
      <c r="G1537" t="s">
        <v>33</v>
      </c>
      <c r="H1537">
        <v>137.665031</v>
      </c>
      <c r="I1537">
        <f t="shared" si="26"/>
        <v>0</v>
      </c>
    </row>
    <row r="1538" spans="1:9" x14ac:dyDescent="0.25">
      <c r="A1538">
        <v>2790.4581969999999</v>
      </c>
      <c r="B1538" t="s">
        <v>26</v>
      </c>
      <c r="C1538" t="s">
        <v>30</v>
      </c>
      <c r="D1538" t="s">
        <v>57</v>
      </c>
      <c r="E1538">
        <v>28786</v>
      </c>
      <c r="F1538" t="s">
        <v>32</v>
      </c>
      <c r="G1538" t="s">
        <v>33</v>
      </c>
      <c r="H1538">
        <v>345.61980899999998</v>
      </c>
      <c r="I1538">
        <f t="shared" si="26"/>
        <v>0</v>
      </c>
    </row>
    <row r="1539" spans="1:9" x14ac:dyDescent="0.25">
      <c r="A1539">
        <v>2397.036098</v>
      </c>
      <c r="B1539" t="s">
        <v>66</v>
      </c>
      <c r="C1539" t="s">
        <v>160</v>
      </c>
      <c r="D1539" t="s">
        <v>31</v>
      </c>
      <c r="E1539">
        <v>22283</v>
      </c>
      <c r="F1539" t="s">
        <v>32</v>
      </c>
      <c r="G1539" t="s">
        <v>79</v>
      </c>
      <c r="H1539">
        <v>572.07210599999996</v>
      </c>
      <c r="I1539">
        <f t="shared" ref="I1539:I1602" si="27">IF(B1539="No",0,1)</f>
        <v>1</v>
      </c>
    </row>
    <row r="1540" spans="1:9" x14ac:dyDescent="0.25">
      <c r="A1540">
        <v>8834.322784</v>
      </c>
      <c r="B1540" t="s">
        <v>26</v>
      </c>
      <c r="C1540" t="s">
        <v>30</v>
      </c>
      <c r="D1540" t="s">
        <v>31</v>
      </c>
      <c r="E1540">
        <v>34133</v>
      </c>
      <c r="F1540" t="s">
        <v>62</v>
      </c>
      <c r="G1540" t="s">
        <v>79</v>
      </c>
      <c r="H1540">
        <v>226.9684</v>
      </c>
      <c r="I1540">
        <f t="shared" si="27"/>
        <v>0</v>
      </c>
    </row>
    <row r="1541" spans="1:9" x14ac:dyDescent="0.25">
      <c r="A1541">
        <v>14435.673650000001</v>
      </c>
      <c r="B1541" t="s">
        <v>66</v>
      </c>
      <c r="C1541" t="s">
        <v>30</v>
      </c>
      <c r="D1541" t="s">
        <v>57</v>
      </c>
      <c r="E1541">
        <v>60880</v>
      </c>
      <c r="F1541" t="s">
        <v>62</v>
      </c>
      <c r="G1541" t="s">
        <v>33</v>
      </c>
      <c r="H1541">
        <v>109.906628</v>
      </c>
      <c r="I1541">
        <f t="shared" si="27"/>
        <v>1</v>
      </c>
    </row>
    <row r="1542" spans="1:9" x14ac:dyDescent="0.25">
      <c r="A1542">
        <v>6871.9666479999996</v>
      </c>
      <c r="B1542" t="s">
        <v>26</v>
      </c>
      <c r="C1542" t="s">
        <v>44</v>
      </c>
      <c r="D1542" t="s">
        <v>31</v>
      </c>
      <c r="E1542">
        <v>0</v>
      </c>
      <c r="F1542" t="s">
        <v>32</v>
      </c>
      <c r="G1542" t="s">
        <v>33</v>
      </c>
      <c r="H1542">
        <v>940.8</v>
      </c>
      <c r="I1542">
        <f t="shared" si="27"/>
        <v>0</v>
      </c>
    </row>
    <row r="1543" spans="1:9" x14ac:dyDescent="0.25">
      <c r="A1543">
        <v>15362.35442</v>
      </c>
      <c r="B1543" t="s">
        <v>26</v>
      </c>
      <c r="C1543" t="s">
        <v>30</v>
      </c>
      <c r="D1543" t="s">
        <v>57</v>
      </c>
      <c r="E1543">
        <v>48115</v>
      </c>
      <c r="F1543" t="s">
        <v>32</v>
      </c>
      <c r="G1543" t="s">
        <v>33</v>
      </c>
      <c r="H1543">
        <v>1382.4</v>
      </c>
      <c r="I1543">
        <f t="shared" si="27"/>
        <v>0</v>
      </c>
    </row>
    <row r="1544" spans="1:9" x14ac:dyDescent="0.25">
      <c r="A1544">
        <v>4834.7975450000004</v>
      </c>
      <c r="B1544" t="s">
        <v>26</v>
      </c>
      <c r="C1544" t="s">
        <v>30</v>
      </c>
      <c r="D1544" t="s">
        <v>31</v>
      </c>
      <c r="E1544">
        <v>32017</v>
      </c>
      <c r="F1544" t="s">
        <v>32</v>
      </c>
      <c r="G1544" t="s">
        <v>33</v>
      </c>
      <c r="H1544">
        <v>297.60000000000002</v>
      </c>
      <c r="I1544">
        <f t="shared" si="27"/>
        <v>0</v>
      </c>
    </row>
    <row r="1545" spans="1:9" x14ac:dyDescent="0.25">
      <c r="A1545">
        <v>10899.30177</v>
      </c>
      <c r="B1545" t="s">
        <v>26</v>
      </c>
      <c r="C1545" t="s">
        <v>30</v>
      </c>
      <c r="D1545" t="s">
        <v>31</v>
      </c>
      <c r="E1545">
        <v>58518</v>
      </c>
      <c r="F1545" t="s">
        <v>62</v>
      </c>
      <c r="G1545" t="s">
        <v>33</v>
      </c>
      <c r="H1545">
        <v>323.63741399999998</v>
      </c>
      <c r="I1545">
        <f t="shared" si="27"/>
        <v>0</v>
      </c>
    </row>
    <row r="1546" spans="1:9" x14ac:dyDescent="0.25">
      <c r="A1546">
        <v>5284.0410030000003</v>
      </c>
      <c r="B1546" t="s">
        <v>26</v>
      </c>
      <c r="C1546" t="s">
        <v>30</v>
      </c>
      <c r="D1546" t="s">
        <v>57</v>
      </c>
      <c r="E1546">
        <v>61542</v>
      </c>
      <c r="F1546" t="s">
        <v>32</v>
      </c>
      <c r="G1546" t="s">
        <v>33</v>
      </c>
      <c r="H1546">
        <v>321.60000000000002</v>
      </c>
      <c r="I1546">
        <f t="shared" si="27"/>
        <v>0</v>
      </c>
    </row>
    <row r="1547" spans="1:9" x14ac:dyDescent="0.25">
      <c r="A1547">
        <v>2891.7267809999998</v>
      </c>
      <c r="B1547" t="s">
        <v>26</v>
      </c>
      <c r="C1547" t="s">
        <v>30</v>
      </c>
      <c r="D1547" t="s">
        <v>31</v>
      </c>
      <c r="E1547">
        <v>56761</v>
      </c>
      <c r="F1547" t="s">
        <v>62</v>
      </c>
      <c r="G1547" t="s">
        <v>33</v>
      </c>
      <c r="H1547">
        <v>85.146928000000003</v>
      </c>
      <c r="I1547">
        <f t="shared" si="27"/>
        <v>0</v>
      </c>
    </row>
    <row r="1548" spans="1:9" x14ac:dyDescent="0.25">
      <c r="A1548">
        <v>4900.5451119999998</v>
      </c>
      <c r="B1548" t="s">
        <v>26</v>
      </c>
      <c r="C1548" t="s">
        <v>107</v>
      </c>
      <c r="D1548" t="s">
        <v>57</v>
      </c>
      <c r="E1548">
        <v>22976</v>
      </c>
      <c r="F1548" t="s">
        <v>32</v>
      </c>
      <c r="G1548" t="s">
        <v>33</v>
      </c>
      <c r="H1548">
        <v>345.951322</v>
      </c>
      <c r="I1548">
        <f t="shared" si="27"/>
        <v>0</v>
      </c>
    </row>
    <row r="1549" spans="1:9" x14ac:dyDescent="0.25">
      <c r="A1549">
        <v>20842.596300000001</v>
      </c>
      <c r="B1549" t="s">
        <v>26</v>
      </c>
      <c r="C1549" t="s">
        <v>44</v>
      </c>
      <c r="D1549" t="s">
        <v>31</v>
      </c>
      <c r="E1549">
        <v>0</v>
      </c>
      <c r="F1549" t="s">
        <v>32</v>
      </c>
      <c r="G1549" t="s">
        <v>45</v>
      </c>
      <c r="H1549">
        <v>709.08233399999995</v>
      </c>
      <c r="I1549">
        <f t="shared" si="27"/>
        <v>0</v>
      </c>
    </row>
    <row r="1550" spans="1:9" x14ac:dyDescent="0.25">
      <c r="A1550">
        <v>8415.6443889999991</v>
      </c>
      <c r="B1550" t="s">
        <v>26</v>
      </c>
      <c r="C1550" t="s">
        <v>44</v>
      </c>
      <c r="D1550" t="s">
        <v>57</v>
      </c>
      <c r="E1550">
        <v>0</v>
      </c>
      <c r="F1550" t="s">
        <v>32</v>
      </c>
      <c r="G1550" t="s">
        <v>45</v>
      </c>
      <c r="H1550">
        <v>446.4</v>
      </c>
      <c r="I1550">
        <f t="shared" si="27"/>
        <v>0</v>
      </c>
    </row>
    <row r="1551" spans="1:9" x14ac:dyDescent="0.25">
      <c r="A1551">
        <v>6630.8360940000002</v>
      </c>
      <c r="B1551" t="s">
        <v>26</v>
      </c>
      <c r="C1551" t="s">
        <v>44</v>
      </c>
      <c r="D1551" t="s">
        <v>57</v>
      </c>
      <c r="E1551">
        <v>0</v>
      </c>
      <c r="F1551" t="s">
        <v>75</v>
      </c>
      <c r="G1551" t="s">
        <v>79</v>
      </c>
      <c r="H1551">
        <v>315.95018499999998</v>
      </c>
      <c r="I1551">
        <f t="shared" si="27"/>
        <v>0</v>
      </c>
    </row>
    <row r="1552" spans="1:9" x14ac:dyDescent="0.25">
      <c r="A1552">
        <v>12036.620510000001</v>
      </c>
      <c r="B1552" t="s">
        <v>66</v>
      </c>
      <c r="C1552" t="s">
        <v>30</v>
      </c>
      <c r="D1552" t="s">
        <v>57</v>
      </c>
      <c r="E1552">
        <v>44428</v>
      </c>
      <c r="F1552" t="s">
        <v>32</v>
      </c>
      <c r="G1552" t="s">
        <v>45</v>
      </c>
      <c r="H1552">
        <v>499.2</v>
      </c>
      <c r="I1552">
        <f t="shared" si="27"/>
        <v>1</v>
      </c>
    </row>
    <row r="1553" spans="1:9" x14ac:dyDescent="0.25">
      <c r="A1553">
        <v>3895.0347660000002</v>
      </c>
      <c r="B1553" t="s">
        <v>26</v>
      </c>
      <c r="C1553" t="s">
        <v>30</v>
      </c>
      <c r="D1553" t="s">
        <v>57</v>
      </c>
      <c r="E1553">
        <v>52361</v>
      </c>
      <c r="F1553" t="s">
        <v>32</v>
      </c>
      <c r="G1553" t="s">
        <v>45</v>
      </c>
      <c r="H1553">
        <v>645.95237099999997</v>
      </c>
      <c r="I1553">
        <f t="shared" si="27"/>
        <v>0</v>
      </c>
    </row>
    <row r="1554" spans="1:9" x14ac:dyDescent="0.25">
      <c r="A1554">
        <v>11701.06985</v>
      </c>
      <c r="B1554" t="s">
        <v>26</v>
      </c>
      <c r="C1554" t="s">
        <v>30</v>
      </c>
      <c r="D1554" t="s">
        <v>57</v>
      </c>
      <c r="E1554">
        <v>32435</v>
      </c>
      <c r="F1554" t="s">
        <v>32</v>
      </c>
      <c r="G1554" t="s">
        <v>33</v>
      </c>
      <c r="H1554">
        <v>1767.3488070000001</v>
      </c>
      <c r="I1554">
        <f t="shared" si="27"/>
        <v>0</v>
      </c>
    </row>
    <row r="1555" spans="1:9" x14ac:dyDescent="0.25">
      <c r="A1555">
        <v>3419.1086949999999</v>
      </c>
      <c r="B1555" t="s">
        <v>26</v>
      </c>
      <c r="C1555" t="s">
        <v>30</v>
      </c>
      <c r="D1555" t="s">
        <v>57</v>
      </c>
      <c r="E1555">
        <v>40272</v>
      </c>
      <c r="F1555" t="s">
        <v>62</v>
      </c>
      <c r="G1555" t="s">
        <v>33</v>
      </c>
      <c r="H1555">
        <v>23.387191999999999</v>
      </c>
      <c r="I1555">
        <f t="shared" si="27"/>
        <v>0</v>
      </c>
    </row>
    <row r="1556" spans="1:9" x14ac:dyDescent="0.25">
      <c r="A1556">
        <v>7302.7750820000001</v>
      </c>
      <c r="B1556" t="s">
        <v>26</v>
      </c>
      <c r="C1556" t="s">
        <v>30</v>
      </c>
      <c r="D1556" t="s">
        <v>57</v>
      </c>
      <c r="E1556">
        <v>30492</v>
      </c>
      <c r="F1556" t="s">
        <v>75</v>
      </c>
      <c r="G1556" t="s">
        <v>33</v>
      </c>
      <c r="H1556">
        <v>171.38289</v>
      </c>
      <c r="I1556">
        <f t="shared" si="27"/>
        <v>0</v>
      </c>
    </row>
    <row r="1557" spans="1:9" x14ac:dyDescent="0.25">
      <c r="A1557">
        <v>19685.409110000001</v>
      </c>
      <c r="B1557" t="s">
        <v>26</v>
      </c>
      <c r="C1557" t="s">
        <v>30</v>
      </c>
      <c r="D1557" t="s">
        <v>57</v>
      </c>
      <c r="E1557">
        <v>51524</v>
      </c>
      <c r="F1557" t="s">
        <v>32</v>
      </c>
      <c r="G1557" t="s">
        <v>33</v>
      </c>
      <c r="H1557">
        <v>1171.2</v>
      </c>
      <c r="I1557">
        <f t="shared" si="27"/>
        <v>0</v>
      </c>
    </row>
    <row r="1558" spans="1:9" x14ac:dyDescent="0.25">
      <c r="A1558">
        <v>2486.0649020000001</v>
      </c>
      <c r="B1558" t="s">
        <v>26</v>
      </c>
      <c r="C1558" t="s">
        <v>30</v>
      </c>
      <c r="D1558" t="s">
        <v>57</v>
      </c>
      <c r="E1558">
        <v>36635</v>
      </c>
      <c r="F1558" t="s">
        <v>32</v>
      </c>
      <c r="G1558" t="s">
        <v>33</v>
      </c>
      <c r="H1558">
        <v>302.39999999999998</v>
      </c>
      <c r="I1558">
        <f t="shared" si="27"/>
        <v>0</v>
      </c>
    </row>
    <row r="1559" spans="1:9" x14ac:dyDescent="0.25">
      <c r="A1559">
        <v>5224.3288009999997</v>
      </c>
      <c r="B1559" t="s">
        <v>26</v>
      </c>
      <c r="C1559" t="s">
        <v>30</v>
      </c>
      <c r="D1559" t="s">
        <v>31</v>
      </c>
      <c r="E1559">
        <v>83389</v>
      </c>
      <c r="F1559" t="s">
        <v>75</v>
      </c>
      <c r="G1559" t="s">
        <v>33</v>
      </c>
      <c r="H1559">
        <v>209.25613000000001</v>
      </c>
      <c r="I1559">
        <f t="shared" si="27"/>
        <v>0</v>
      </c>
    </row>
    <row r="1560" spans="1:9" x14ac:dyDescent="0.25">
      <c r="A1560">
        <v>49221.43073</v>
      </c>
      <c r="B1560" t="s">
        <v>26</v>
      </c>
      <c r="C1560" t="s">
        <v>30</v>
      </c>
      <c r="D1560" t="s">
        <v>31</v>
      </c>
      <c r="E1560">
        <v>63035</v>
      </c>
      <c r="F1560" t="s">
        <v>32</v>
      </c>
      <c r="G1560" t="s">
        <v>33</v>
      </c>
      <c r="H1560">
        <v>734.4</v>
      </c>
      <c r="I1560">
        <f t="shared" si="27"/>
        <v>0</v>
      </c>
    </row>
    <row r="1561" spans="1:9" x14ac:dyDescent="0.25">
      <c r="A1561">
        <v>3167.8887249999998</v>
      </c>
      <c r="B1561" t="s">
        <v>26</v>
      </c>
      <c r="C1561" t="s">
        <v>30</v>
      </c>
      <c r="D1561" t="s">
        <v>57</v>
      </c>
      <c r="E1561">
        <v>61638</v>
      </c>
      <c r="F1561" t="s">
        <v>32</v>
      </c>
      <c r="G1561" t="s">
        <v>79</v>
      </c>
      <c r="H1561">
        <v>544.34007899999995</v>
      </c>
      <c r="I1561">
        <f t="shared" si="27"/>
        <v>0</v>
      </c>
    </row>
    <row r="1562" spans="1:9" x14ac:dyDescent="0.25">
      <c r="A1562">
        <v>7805.3128699999997</v>
      </c>
      <c r="B1562" t="s">
        <v>66</v>
      </c>
      <c r="C1562" t="s">
        <v>160</v>
      </c>
      <c r="D1562" t="s">
        <v>31</v>
      </c>
      <c r="E1562">
        <v>21073</v>
      </c>
      <c r="F1562" t="s">
        <v>32</v>
      </c>
      <c r="G1562" t="s">
        <v>79</v>
      </c>
      <c r="H1562">
        <v>508.8</v>
      </c>
      <c r="I1562">
        <f t="shared" si="27"/>
        <v>1</v>
      </c>
    </row>
    <row r="1563" spans="1:9" x14ac:dyDescent="0.25">
      <c r="A1563">
        <v>13197.92893</v>
      </c>
      <c r="B1563" t="s">
        <v>66</v>
      </c>
      <c r="C1563" t="s">
        <v>44</v>
      </c>
      <c r="D1563" t="s">
        <v>31</v>
      </c>
      <c r="E1563">
        <v>0</v>
      </c>
      <c r="F1563" t="s">
        <v>32</v>
      </c>
      <c r="G1563" t="s">
        <v>45</v>
      </c>
      <c r="H1563">
        <v>326.39999999999998</v>
      </c>
      <c r="I1563">
        <f t="shared" si="27"/>
        <v>1</v>
      </c>
    </row>
    <row r="1564" spans="1:9" x14ac:dyDescent="0.25">
      <c r="A1564">
        <v>6234.305918</v>
      </c>
      <c r="B1564" t="s">
        <v>26</v>
      </c>
      <c r="C1564" t="s">
        <v>44</v>
      </c>
      <c r="D1564" t="s">
        <v>57</v>
      </c>
      <c r="E1564">
        <v>0</v>
      </c>
      <c r="F1564" t="s">
        <v>62</v>
      </c>
      <c r="G1564" t="s">
        <v>33</v>
      </c>
      <c r="H1564">
        <v>192.7604</v>
      </c>
      <c r="I1564">
        <f t="shared" si="27"/>
        <v>0</v>
      </c>
    </row>
    <row r="1565" spans="1:9" x14ac:dyDescent="0.25">
      <c r="A1565">
        <v>7539.6005880000002</v>
      </c>
      <c r="B1565" t="s">
        <v>26</v>
      </c>
      <c r="C1565" t="s">
        <v>44</v>
      </c>
      <c r="D1565" t="s">
        <v>57</v>
      </c>
      <c r="E1565">
        <v>0</v>
      </c>
      <c r="F1565" t="s">
        <v>32</v>
      </c>
      <c r="G1565" t="s">
        <v>45</v>
      </c>
      <c r="H1565">
        <v>532.79999999999995</v>
      </c>
      <c r="I1565">
        <f t="shared" si="27"/>
        <v>0</v>
      </c>
    </row>
    <row r="1566" spans="1:9" x14ac:dyDescent="0.25">
      <c r="A1566">
        <v>8157.9336290000001</v>
      </c>
      <c r="B1566" t="s">
        <v>26</v>
      </c>
      <c r="C1566" t="s">
        <v>30</v>
      </c>
      <c r="D1566" t="s">
        <v>57</v>
      </c>
      <c r="E1566">
        <v>86811</v>
      </c>
      <c r="F1566" t="s">
        <v>32</v>
      </c>
      <c r="G1566" t="s">
        <v>33</v>
      </c>
      <c r="H1566">
        <v>489.6</v>
      </c>
      <c r="I1566">
        <f t="shared" si="27"/>
        <v>0</v>
      </c>
    </row>
    <row r="1567" spans="1:9" x14ac:dyDescent="0.25">
      <c r="A1567">
        <v>13156.748949999999</v>
      </c>
      <c r="B1567" t="s">
        <v>26</v>
      </c>
      <c r="C1567" t="s">
        <v>30</v>
      </c>
      <c r="D1567" t="s">
        <v>57</v>
      </c>
      <c r="E1567">
        <v>72517</v>
      </c>
      <c r="F1567" t="s">
        <v>75</v>
      </c>
      <c r="G1567" t="s">
        <v>33</v>
      </c>
      <c r="H1567">
        <v>371.45819599999999</v>
      </c>
      <c r="I1567">
        <f t="shared" si="27"/>
        <v>0</v>
      </c>
    </row>
    <row r="1568" spans="1:9" x14ac:dyDescent="0.25">
      <c r="A1568">
        <v>5107.6242009999996</v>
      </c>
      <c r="B1568" t="s">
        <v>26</v>
      </c>
      <c r="C1568" t="s">
        <v>44</v>
      </c>
      <c r="D1568" t="s">
        <v>57</v>
      </c>
      <c r="E1568">
        <v>0</v>
      </c>
      <c r="F1568" t="s">
        <v>32</v>
      </c>
      <c r="G1568" t="s">
        <v>45</v>
      </c>
      <c r="H1568">
        <v>554.4</v>
      </c>
      <c r="I1568">
        <f t="shared" si="27"/>
        <v>0</v>
      </c>
    </row>
    <row r="1569" spans="1:9" x14ac:dyDescent="0.25">
      <c r="A1569">
        <v>5339.3883880000003</v>
      </c>
      <c r="B1569" t="s">
        <v>26</v>
      </c>
      <c r="C1569" t="s">
        <v>30</v>
      </c>
      <c r="D1569" t="s">
        <v>31</v>
      </c>
      <c r="E1569">
        <v>84424</v>
      </c>
      <c r="F1569" t="s">
        <v>75</v>
      </c>
      <c r="G1569" t="s">
        <v>33</v>
      </c>
      <c r="H1569">
        <v>231.537001</v>
      </c>
      <c r="I1569">
        <f t="shared" si="27"/>
        <v>0</v>
      </c>
    </row>
    <row r="1570" spans="1:9" x14ac:dyDescent="0.25">
      <c r="A1570">
        <v>8649.1750229999998</v>
      </c>
      <c r="B1570" t="s">
        <v>26</v>
      </c>
      <c r="C1570" t="s">
        <v>30</v>
      </c>
      <c r="D1570" t="s">
        <v>31</v>
      </c>
      <c r="E1570">
        <v>43383</v>
      </c>
      <c r="F1570" t="s">
        <v>32</v>
      </c>
      <c r="G1570" t="s">
        <v>33</v>
      </c>
      <c r="H1570">
        <v>757.59391300000004</v>
      </c>
      <c r="I1570">
        <f t="shared" si="27"/>
        <v>0</v>
      </c>
    </row>
    <row r="1571" spans="1:9" x14ac:dyDescent="0.25">
      <c r="A1571">
        <v>7519.1336309999997</v>
      </c>
      <c r="B1571" t="s">
        <v>66</v>
      </c>
      <c r="C1571" t="s">
        <v>30</v>
      </c>
      <c r="D1571" t="s">
        <v>57</v>
      </c>
      <c r="E1571">
        <v>96306</v>
      </c>
      <c r="F1571" t="s">
        <v>62</v>
      </c>
      <c r="G1571" t="s">
        <v>79</v>
      </c>
      <c r="H1571">
        <v>185.35535300000001</v>
      </c>
      <c r="I1571">
        <f t="shared" si="27"/>
        <v>1</v>
      </c>
    </row>
    <row r="1572" spans="1:9" x14ac:dyDescent="0.25">
      <c r="A1572">
        <v>4293.0095929999998</v>
      </c>
      <c r="B1572" t="s">
        <v>26</v>
      </c>
      <c r="C1572" t="s">
        <v>44</v>
      </c>
      <c r="D1572" t="s">
        <v>31</v>
      </c>
      <c r="E1572">
        <v>0</v>
      </c>
      <c r="F1572" t="s">
        <v>32</v>
      </c>
      <c r="G1572" t="s">
        <v>45</v>
      </c>
      <c r="H1572">
        <v>292.8</v>
      </c>
      <c r="I1572">
        <f t="shared" si="27"/>
        <v>0</v>
      </c>
    </row>
    <row r="1573" spans="1:9" x14ac:dyDescent="0.25">
      <c r="A1573">
        <v>4529.0626119999997</v>
      </c>
      <c r="B1573" t="s">
        <v>26</v>
      </c>
      <c r="C1573" t="s">
        <v>30</v>
      </c>
      <c r="D1573" t="s">
        <v>31</v>
      </c>
      <c r="E1573">
        <v>65134</v>
      </c>
      <c r="F1573" t="s">
        <v>75</v>
      </c>
      <c r="G1573" t="s">
        <v>33</v>
      </c>
      <c r="H1573">
        <v>529.14748299999997</v>
      </c>
      <c r="I1573">
        <f t="shared" si="27"/>
        <v>0</v>
      </c>
    </row>
    <row r="1574" spans="1:9" x14ac:dyDescent="0.25">
      <c r="A1574">
        <v>13160.338900000001</v>
      </c>
      <c r="B1574" t="s">
        <v>26</v>
      </c>
      <c r="C1574" t="s">
        <v>30</v>
      </c>
      <c r="D1574" t="s">
        <v>31</v>
      </c>
      <c r="E1574">
        <v>94125</v>
      </c>
      <c r="F1574" t="s">
        <v>75</v>
      </c>
      <c r="G1574" t="s">
        <v>33</v>
      </c>
      <c r="H1574">
        <v>341.68013100000002</v>
      </c>
      <c r="I1574">
        <f t="shared" si="27"/>
        <v>0</v>
      </c>
    </row>
    <row r="1575" spans="1:9" x14ac:dyDescent="0.25">
      <c r="A1575">
        <v>13235.54436</v>
      </c>
      <c r="B1575" t="s">
        <v>26</v>
      </c>
      <c r="C1575" t="s">
        <v>30</v>
      </c>
      <c r="D1575" t="s">
        <v>57</v>
      </c>
      <c r="E1575">
        <v>39778</v>
      </c>
      <c r="F1575" t="s">
        <v>32</v>
      </c>
      <c r="G1575" t="s">
        <v>33</v>
      </c>
      <c r="H1575">
        <v>806.4</v>
      </c>
      <c r="I1575">
        <f t="shared" si="27"/>
        <v>0</v>
      </c>
    </row>
    <row r="1576" spans="1:9" x14ac:dyDescent="0.25">
      <c r="A1576">
        <v>3744.577726</v>
      </c>
      <c r="B1576" t="s">
        <v>26</v>
      </c>
      <c r="C1576" t="s">
        <v>44</v>
      </c>
      <c r="D1576" t="s">
        <v>31</v>
      </c>
      <c r="E1576">
        <v>0</v>
      </c>
      <c r="F1576" t="s">
        <v>32</v>
      </c>
      <c r="G1576" t="s">
        <v>45</v>
      </c>
      <c r="H1576">
        <v>727.2</v>
      </c>
      <c r="I1576">
        <f t="shared" si="27"/>
        <v>0</v>
      </c>
    </row>
    <row r="1577" spans="1:9" x14ac:dyDescent="0.25">
      <c r="A1577">
        <v>28486.072800000002</v>
      </c>
      <c r="B1577" t="s">
        <v>26</v>
      </c>
      <c r="C1577" t="s">
        <v>30</v>
      </c>
      <c r="D1577" t="s">
        <v>31</v>
      </c>
      <c r="E1577">
        <v>91871</v>
      </c>
      <c r="F1577" t="s">
        <v>75</v>
      </c>
      <c r="G1577" t="s">
        <v>45</v>
      </c>
      <c r="H1577">
        <v>346.84512899999999</v>
      </c>
      <c r="I1577">
        <f t="shared" si="27"/>
        <v>0</v>
      </c>
    </row>
    <row r="1578" spans="1:9" x14ac:dyDescent="0.25">
      <c r="A1578">
        <v>2644.6845560000002</v>
      </c>
      <c r="B1578" t="s">
        <v>26</v>
      </c>
      <c r="C1578" t="s">
        <v>30</v>
      </c>
      <c r="D1578" t="s">
        <v>57</v>
      </c>
      <c r="E1578">
        <v>54000</v>
      </c>
      <c r="F1578" t="s">
        <v>32</v>
      </c>
      <c r="G1578" t="s">
        <v>79</v>
      </c>
      <c r="H1578">
        <v>373.88154700000001</v>
      </c>
      <c r="I1578">
        <f t="shared" si="27"/>
        <v>0</v>
      </c>
    </row>
    <row r="1579" spans="1:9" x14ac:dyDescent="0.25">
      <c r="A1579">
        <v>5073.2821260000001</v>
      </c>
      <c r="B1579" t="s">
        <v>66</v>
      </c>
      <c r="C1579" t="s">
        <v>30</v>
      </c>
      <c r="D1579" t="s">
        <v>57</v>
      </c>
      <c r="E1579">
        <v>57709</v>
      </c>
      <c r="F1579" t="s">
        <v>32</v>
      </c>
      <c r="G1579" t="s">
        <v>33</v>
      </c>
      <c r="H1579">
        <v>600</v>
      </c>
      <c r="I1579">
        <f t="shared" si="27"/>
        <v>1</v>
      </c>
    </row>
    <row r="1580" spans="1:9" x14ac:dyDescent="0.25">
      <c r="A1580">
        <v>4272.585137</v>
      </c>
      <c r="B1580" t="s">
        <v>26</v>
      </c>
      <c r="C1580" t="s">
        <v>30</v>
      </c>
      <c r="D1580" t="s">
        <v>31</v>
      </c>
      <c r="E1580">
        <v>81132</v>
      </c>
      <c r="F1580" t="s">
        <v>75</v>
      </c>
      <c r="G1580" t="s">
        <v>79</v>
      </c>
      <c r="H1580">
        <v>419.10555900000003</v>
      </c>
      <c r="I1580">
        <f t="shared" si="27"/>
        <v>0</v>
      </c>
    </row>
    <row r="1581" spans="1:9" x14ac:dyDescent="0.25">
      <c r="A1581">
        <v>11003.016449999999</v>
      </c>
      <c r="B1581" t="s">
        <v>26</v>
      </c>
      <c r="C1581" t="s">
        <v>30</v>
      </c>
      <c r="D1581" t="s">
        <v>57</v>
      </c>
      <c r="E1581">
        <v>22926</v>
      </c>
      <c r="F1581" t="s">
        <v>32</v>
      </c>
      <c r="G1581" t="s">
        <v>33</v>
      </c>
      <c r="H1581">
        <v>479.93484599999999</v>
      </c>
      <c r="I1581">
        <f t="shared" si="27"/>
        <v>0</v>
      </c>
    </row>
    <row r="1582" spans="1:9" x14ac:dyDescent="0.25">
      <c r="A1582">
        <v>14181.642819999999</v>
      </c>
      <c r="B1582" t="s">
        <v>26</v>
      </c>
      <c r="C1582" t="s">
        <v>44</v>
      </c>
      <c r="D1582" t="s">
        <v>31</v>
      </c>
      <c r="E1582">
        <v>0</v>
      </c>
      <c r="F1582" t="s">
        <v>32</v>
      </c>
      <c r="G1582" t="s">
        <v>45</v>
      </c>
      <c r="H1582">
        <v>345.6</v>
      </c>
      <c r="I1582">
        <f t="shared" si="27"/>
        <v>0</v>
      </c>
    </row>
    <row r="1583" spans="1:9" x14ac:dyDescent="0.25">
      <c r="A1583">
        <v>8875.9655010000006</v>
      </c>
      <c r="B1583" t="s">
        <v>26</v>
      </c>
      <c r="C1583" t="s">
        <v>30</v>
      </c>
      <c r="D1583" t="s">
        <v>31</v>
      </c>
      <c r="E1583">
        <v>69205</v>
      </c>
      <c r="F1583" t="s">
        <v>75</v>
      </c>
      <c r="G1583" t="s">
        <v>33</v>
      </c>
      <c r="H1583">
        <v>372.36256500000002</v>
      </c>
      <c r="I1583">
        <f t="shared" si="27"/>
        <v>0</v>
      </c>
    </row>
    <row r="1584" spans="1:9" x14ac:dyDescent="0.25">
      <c r="A1584">
        <v>11077.68591</v>
      </c>
      <c r="B1584" t="s">
        <v>26</v>
      </c>
      <c r="C1584" t="s">
        <v>30</v>
      </c>
      <c r="D1584" t="s">
        <v>57</v>
      </c>
      <c r="E1584">
        <v>78011</v>
      </c>
      <c r="F1584" t="s">
        <v>75</v>
      </c>
      <c r="G1584" t="s">
        <v>33</v>
      </c>
      <c r="H1584">
        <v>619.69864399999994</v>
      </c>
      <c r="I1584">
        <f t="shared" si="27"/>
        <v>0</v>
      </c>
    </row>
    <row r="1585" spans="1:9" x14ac:dyDescent="0.25">
      <c r="A1585">
        <v>2435.6890349999999</v>
      </c>
      <c r="B1585" t="s">
        <v>26</v>
      </c>
      <c r="C1585" t="s">
        <v>30</v>
      </c>
      <c r="D1585" t="s">
        <v>57</v>
      </c>
      <c r="E1585">
        <v>32931</v>
      </c>
      <c r="F1585" t="s">
        <v>32</v>
      </c>
      <c r="G1585" t="s">
        <v>33</v>
      </c>
      <c r="H1585">
        <v>297.60000000000002</v>
      </c>
      <c r="I1585">
        <f t="shared" si="27"/>
        <v>0</v>
      </c>
    </row>
    <row r="1586" spans="1:9" x14ac:dyDescent="0.25">
      <c r="A1586">
        <v>8743.8521870000004</v>
      </c>
      <c r="B1586" t="s">
        <v>26</v>
      </c>
      <c r="C1586" t="s">
        <v>30</v>
      </c>
      <c r="D1586" t="s">
        <v>31</v>
      </c>
      <c r="E1586">
        <v>99517</v>
      </c>
      <c r="F1586" t="s">
        <v>62</v>
      </c>
      <c r="G1586" t="s">
        <v>79</v>
      </c>
      <c r="H1586">
        <v>239.90520799999999</v>
      </c>
      <c r="I1586">
        <f t="shared" si="27"/>
        <v>0</v>
      </c>
    </row>
    <row r="1587" spans="1:9" x14ac:dyDescent="0.25">
      <c r="A1587">
        <v>2409.760898</v>
      </c>
      <c r="B1587" t="s">
        <v>26</v>
      </c>
      <c r="C1587" t="s">
        <v>30</v>
      </c>
      <c r="D1587" t="s">
        <v>57</v>
      </c>
      <c r="E1587">
        <v>59665</v>
      </c>
      <c r="F1587" t="s">
        <v>75</v>
      </c>
      <c r="G1587" t="s">
        <v>45</v>
      </c>
      <c r="H1587">
        <v>167.13811899999999</v>
      </c>
      <c r="I1587">
        <f t="shared" si="27"/>
        <v>0</v>
      </c>
    </row>
    <row r="1588" spans="1:9" x14ac:dyDescent="0.25">
      <c r="A1588">
        <v>2499.4987860000001</v>
      </c>
      <c r="B1588" t="s">
        <v>26</v>
      </c>
      <c r="C1588" t="s">
        <v>30</v>
      </c>
      <c r="D1588" t="s">
        <v>57</v>
      </c>
      <c r="E1588">
        <v>28082</v>
      </c>
      <c r="F1588" t="s">
        <v>32</v>
      </c>
      <c r="G1588" t="s">
        <v>33</v>
      </c>
      <c r="H1588">
        <v>578.49949900000001</v>
      </c>
      <c r="I1588">
        <f t="shared" si="27"/>
        <v>0</v>
      </c>
    </row>
    <row r="1589" spans="1:9" x14ac:dyDescent="0.25">
      <c r="A1589">
        <v>8528.2886689999996</v>
      </c>
      <c r="B1589" t="s">
        <v>26</v>
      </c>
      <c r="C1589" t="s">
        <v>30</v>
      </c>
      <c r="D1589" t="s">
        <v>31</v>
      </c>
      <c r="E1589">
        <v>91099</v>
      </c>
      <c r="F1589" t="s">
        <v>75</v>
      </c>
      <c r="G1589" t="s">
        <v>45</v>
      </c>
      <c r="H1589">
        <v>406.430632</v>
      </c>
      <c r="I1589">
        <f t="shared" si="27"/>
        <v>0</v>
      </c>
    </row>
    <row r="1590" spans="1:9" x14ac:dyDescent="0.25">
      <c r="A1590">
        <v>3591.9960639999999</v>
      </c>
      <c r="B1590" t="s">
        <v>26</v>
      </c>
      <c r="C1590" t="s">
        <v>30</v>
      </c>
      <c r="D1590" t="s">
        <v>57</v>
      </c>
      <c r="E1590">
        <v>28013</v>
      </c>
      <c r="F1590" t="s">
        <v>32</v>
      </c>
      <c r="G1590" t="s">
        <v>79</v>
      </c>
      <c r="H1590">
        <v>655.20000000000005</v>
      </c>
      <c r="I1590">
        <f t="shared" si="27"/>
        <v>0</v>
      </c>
    </row>
    <row r="1591" spans="1:9" x14ac:dyDescent="0.25">
      <c r="A1591">
        <v>8539.8269230000005</v>
      </c>
      <c r="B1591" t="s">
        <v>26</v>
      </c>
      <c r="C1591" t="s">
        <v>30</v>
      </c>
      <c r="D1591" t="s">
        <v>31</v>
      </c>
      <c r="E1591">
        <v>55478</v>
      </c>
      <c r="F1591" t="s">
        <v>75</v>
      </c>
      <c r="G1591" t="s">
        <v>33</v>
      </c>
      <c r="H1591">
        <v>339.39959299999998</v>
      </c>
      <c r="I1591">
        <f t="shared" si="27"/>
        <v>0</v>
      </c>
    </row>
    <row r="1592" spans="1:9" x14ac:dyDescent="0.25">
      <c r="A1592">
        <v>6990.9178240000001</v>
      </c>
      <c r="B1592" t="s">
        <v>26</v>
      </c>
      <c r="C1592" t="s">
        <v>30</v>
      </c>
      <c r="D1592" t="s">
        <v>31</v>
      </c>
      <c r="E1592">
        <v>22568</v>
      </c>
      <c r="F1592" t="s">
        <v>32</v>
      </c>
      <c r="G1592" t="s">
        <v>33</v>
      </c>
      <c r="H1592">
        <v>422.4</v>
      </c>
      <c r="I1592">
        <f t="shared" si="27"/>
        <v>0</v>
      </c>
    </row>
    <row r="1593" spans="1:9" x14ac:dyDescent="0.25">
      <c r="A1593">
        <v>3979.3882469999999</v>
      </c>
      <c r="B1593" t="s">
        <v>26</v>
      </c>
      <c r="C1593" t="s">
        <v>44</v>
      </c>
      <c r="D1593" t="s">
        <v>31</v>
      </c>
      <c r="E1593">
        <v>0</v>
      </c>
      <c r="F1593" t="s">
        <v>32</v>
      </c>
      <c r="G1593" t="s">
        <v>45</v>
      </c>
      <c r="H1593">
        <v>806.4</v>
      </c>
      <c r="I1593">
        <f t="shared" si="27"/>
        <v>0</v>
      </c>
    </row>
    <row r="1594" spans="1:9" x14ac:dyDescent="0.25">
      <c r="A1594">
        <v>23950.37443</v>
      </c>
      <c r="B1594" t="s">
        <v>26</v>
      </c>
      <c r="C1594" t="s">
        <v>30</v>
      </c>
      <c r="D1594" t="s">
        <v>57</v>
      </c>
      <c r="E1594">
        <v>39335</v>
      </c>
      <c r="F1594" t="s">
        <v>32</v>
      </c>
      <c r="G1594" t="s">
        <v>33</v>
      </c>
      <c r="H1594">
        <v>964.8</v>
      </c>
      <c r="I1594">
        <f t="shared" si="27"/>
        <v>0</v>
      </c>
    </row>
    <row r="1595" spans="1:9" x14ac:dyDescent="0.25">
      <c r="A1595">
        <v>2321.0525280000002</v>
      </c>
      <c r="B1595" t="s">
        <v>26</v>
      </c>
      <c r="C1595" t="s">
        <v>44</v>
      </c>
      <c r="D1595" t="s">
        <v>31</v>
      </c>
      <c r="E1595">
        <v>0</v>
      </c>
      <c r="F1595" t="s">
        <v>32</v>
      </c>
      <c r="G1595" t="s">
        <v>45</v>
      </c>
      <c r="H1595">
        <v>508.70313399999998</v>
      </c>
      <c r="I1595">
        <f t="shared" si="27"/>
        <v>0</v>
      </c>
    </row>
    <row r="1596" spans="1:9" x14ac:dyDescent="0.25">
      <c r="A1596">
        <v>5087.020469</v>
      </c>
      <c r="B1596" t="s">
        <v>26</v>
      </c>
      <c r="C1596" t="s">
        <v>44</v>
      </c>
      <c r="D1596" t="s">
        <v>57</v>
      </c>
      <c r="E1596">
        <v>0</v>
      </c>
      <c r="F1596" t="s">
        <v>32</v>
      </c>
      <c r="G1596" t="s">
        <v>33</v>
      </c>
      <c r="H1596">
        <v>345.6</v>
      </c>
      <c r="I1596">
        <f t="shared" si="27"/>
        <v>0</v>
      </c>
    </row>
    <row r="1597" spans="1:9" x14ac:dyDescent="0.25">
      <c r="A1597">
        <v>4362.9312380000001</v>
      </c>
      <c r="B1597" t="s">
        <v>66</v>
      </c>
      <c r="C1597" t="s">
        <v>30</v>
      </c>
      <c r="D1597" t="s">
        <v>57</v>
      </c>
      <c r="E1597">
        <v>58842</v>
      </c>
      <c r="F1597" t="s">
        <v>32</v>
      </c>
      <c r="G1597" t="s">
        <v>33</v>
      </c>
      <c r="H1597">
        <v>528</v>
      </c>
      <c r="I1597">
        <f t="shared" si="27"/>
        <v>1</v>
      </c>
    </row>
    <row r="1598" spans="1:9" x14ac:dyDescent="0.25">
      <c r="A1598">
        <v>7457.4681069999997</v>
      </c>
      <c r="B1598" t="s">
        <v>26</v>
      </c>
      <c r="C1598" t="s">
        <v>44</v>
      </c>
      <c r="D1598" t="s">
        <v>31</v>
      </c>
      <c r="E1598">
        <v>0</v>
      </c>
      <c r="F1598" t="s">
        <v>32</v>
      </c>
      <c r="G1598" t="s">
        <v>45</v>
      </c>
      <c r="H1598">
        <v>678.20982700000002</v>
      </c>
      <c r="I1598">
        <f t="shared" si="27"/>
        <v>0</v>
      </c>
    </row>
    <row r="1599" spans="1:9" x14ac:dyDescent="0.25">
      <c r="A1599">
        <v>7027.7595940000001</v>
      </c>
      <c r="B1599" t="s">
        <v>26</v>
      </c>
      <c r="C1599" t="s">
        <v>44</v>
      </c>
      <c r="D1599" t="s">
        <v>57</v>
      </c>
      <c r="E1599">
        <v>0</v>
      </c>
      <c r="F1599" t="s">
        <v>32</v>
      </c>
      <c r="G1599" t="s">
        <v>45</v>
      </c>
      <c r="H1599">
        <v>489.6</v>
      </c>
      <c r="I1599">
        <f t="shared" si="27"/>
        <v>0</v>
      </c>
    </row>
    <row r="1600" spans="1:9" x14ac:dyDescent="0.25">
      <c r="A1600">
        <v>2831.6836640000001</v>
      </c>
      <c r="B1600" t="s">
        <v>26</v>
      </c>
      <c r="C1600" t="s">
        <v>30</v>
      </c>
      <c r="D1600" t="s">
        <v>31</v>
      </c>
      <c r="E1600">
        <v>70037</v>
      </c>
      <c r="F1600" t="s">
        <v>32</v>
      </c>
      <c r="G1600" t="s">
        <v>33</v>
      </c>
      <c r="H1600">
        <v>409.985435</v>
      </c>
      <c r="I1600">
        <f t="shared" si="27"/>
        <v>0</v>
      </c>
    </row>
    <row r="1601" spans="1:9" x14ac:dyDescent="0.25">
      <c r="A1601">
        <v>4217.8579319999999</v>
      </c>
      <c r="B1601" t="s">
        <v>26</v>
      </c>
      <c r="C1601" t="s">
        <v>44</v>
      </c>
      <c r="D1601" t="s">
        <v>57</v>
      </c>
      <c r="E1601">
        <v>0</v>
      </c>
      <c r="F1601" t="s">
        <v>32</v>
      </c>
      <c r="G1601" t="s">
        <v>45</v>
      </c>
      <c r="H1601">
        <v>446.4</v>
      </c>
      <c r="I1601">
        <f t="shared" si="27"/>
        <v>0</v>
      </c>
    </row>
    <row r="1602" spans="1:9" x14ac:dyDescent="0.25">
      <c r="A1602">
        <v>7596.2915309999998</v>
      </c>
      <c r="B1602" t="s">
        <v>26</v>
      </c>
      <c r="C1602" t="s">
        <v>30</v>
      </c>
      <c r="D1602" t="s">
        <v>57</v>
      </c>
      <c r="E1602">
        <v>59847</v>
      </c>
      <c r="F1602" t="s">
        <v>32</v>
      </c>
      <c r="G1602" t="s">
        <v>33</v>
      </c>
      <c r="H1602">
        <v>921.6</v>
      </c>
      <c r="I1602">
        <f t="shared" si="27"/>
        <v>0</v>
      </c>
    </row>
    <row r="1603" spans="1:9" x14ac:dyDescent="0.25">
      <c r="A1603">
        <v>8365.6776480000008</v>
      </c>
      <c r="B1603" t="s">
        <v>26</v>
      </c>
      <c r="C1603" t="s">
        <v>160</v>
      </c>
      <c r="D1603" t="s">
        <v>57</v>
      </c>
      <c r="E1603">
        <v>26630</v>
      </c>
      <c r="F1603" t="s">
        <v>32</v>
      </c>
      <c r="G1603" t="s">
        <v>79</v>
      </c>
      <c r="H1603">
        <v>581.07705599999997</v>
      </c>
      <c r="I1603">
        <f t="shared" ref="I1603:I1666" si="28">IF(B1603="No",0,1)</f>
        <v>0</v>
      </c>
    </row>
    <row r="1604" spans="1:9" x14ac:dyDescent="0.25">
      <c r="A1604">
        <v>2726.3929680000001</v>
      </c>
      <c r="B1604" t="s">
        <v>26</v>
      </c>
      <c r="C1604" t="s">
        <v>30</v>
      </c>
      <c r="D1604" t="s">
        <v>31</v>
      </c>
      <c r="E1604">
        <v>48039</v>
      </c>
      <c r="F1604" t="s">
        <v>62</v>
      </c>
      <c r="G1604" t="s">
        <v>33</v>
      </c>
      <c r="H1604">
        <v>11.451889</v>
      </c>
      <c r="I1604">
        <f t="shared" si="28"/>
        <v>0</v>
      </c>
    </row>
    <row r="1605" spans="1:9" x14ac:dyDescent="0.25">
      <c r="A1605">
        <v>3420.4522069999998</v>
      </c>
      <c r="B1605" t="s">
        <v>26</v>
      </c>
      <c r="C1605" t="s">
        <v>44</v>
      </c>
      <c r="D1605" t="s">
        <v>57</v>
      </c>
      <c r="E1605">
        <v>0</v>
      </c>
      <c r="F1605" t="s">
        <v>32</v>
      </c>
      <c r="G1605" t="s">
        <v>33</v>
      </c>
      <c r="H1605">
        <v>441.6</v>
      </c>
      <c r="I1605">
        <f t="shared" si="28"/>
        <v>0</v>
      </c>
    </row>
    <row r="1606" spans="1:9" x14ac:dyDescent="0.25">
      <c r="A1606">
        <v>4839.107156</v>
      </c>
      <c r="B1606" t="s">
        <v>26</v>
      </c>
      <c r="C1606" t="s">
        <v>44</v>
      </c>
      <c r="D1606" t="s">
        <v>57</v>
      </c>
      <c r="E1606">
        <v>0</v>
      </c>
      <c r="F1606" t="s">
        <v>32</v>
      </c>
      <c r="G1606" t="s">
        <v>45</v>
      </c>
      <c r="H1606">
        <v>1227.4585480000001</v>
      </c>
      <c r="I1606">
        <f t="shared" si="28"/>
        <v>0</v>
      </c>
    </row>
    <row r="1607" spans="1:9" x14ac:dyDescent="0.25">
      <c r="A1607">
        <v>4358.5535339999997</v>
      </c>
      <c r="B1607" t="s">
        <v>26</v>
      </c>
      <c r="C1607" t="s">
        <v>44</v>
      </c>
      <c r="D1607" t="s">
        <v>31</v>
      </c>
      <c r="E1607">
        <v>0</v>
      </c>
      <c r="F1607" t="s">
        <v>62</v>
      </c>
      <c r="G1607" t="s">
        <v>33</v>
      </c>
      <c r="H1607">
        <v>101.826804</v>
      </c>
      <c r="I1607">
        <f t="shared" si="28"/>
        <v>0</v>
      </c>
    </row>
    <row r="1608" spans="1:9" x14ac:dyDescent="0.25">
      <c r="A1608">
        <v>7255.9537920000002</v>
      </c>
      <c r="B1608" t="s">
        <v>26</v>
      </c>
      <c r="C1608" t="s">
        <v>30</v>
      </c>
      <c r="D1608" t="s">
        <v>31</v>
      </c>
      <c r="E1608">
        <v>88891</v>
      </c>
      <c r="F1608" t="s">
        <v>62</v>
      </c>
      <c r="G1608" t="s">
        <v>33</v>
      </c>
      <c r="H1608">
        <v>50.528354999999998</v>
      </c>
      <c r="I1608">
        <f t="shared" si="28"/>
        <v>0</v>
      </c>
    </row>
    <row r="1609" spans="1:9" x14ac:dyDescent="0.25">
      <c r="A1609">
        <v>23515.85325</v>
      </c>
      <c r="B1609" t="s">
        <v>26</v>
      </c>
      <c r="C1609" t="s">
        <v>30</v>
      </c>
      <c r="D1609" t="s">
        <v>31</v>
      </c>
      <c r="E1609">
        <v>36537</v>
      </c>
      <c r="F1609" t="s">
        <v>62</v>
      </c>
      <c r="G1609" t="s">
        <v>45</v>
      </c>
      <c r="H1609">
        <v>165.30900099999999</v>
      </c>
      <c r="I1609">
        <f t="shared" si="28"/>
        <v>0</v>
      </c>
    </row>
    <row r="1610" spans="1:9" x14ac:dyDescent="0.25">
      <c r="A1610">
        <v>8396.3276079999996</v>
      </c>
      <c r="B1610" t="s">
        <v>26</v>
      </c>
      <c r="C1610" t="s">
        <v>44</v>
      </c>
      <c r="D1610" t="s">
        <v>31</v>
      </c>
      <c r="E1610">
        <v>0</v>
      </c>
      <c r="F1610" t="s">
        <v>32</v>
      </c>
      <c r="G1610" t="s">
        <v>33</v>
      </c>
      <c r="H1610">
        <v>552</v>
      </c>
      <c r="I1610">
        <f t="shared" si="28"/>
        <v>0</v>
      </c>
    </row>
    <row r="1611" spans="1:9" x14ac:dyDescent="0.25">
      <c r="A1611">
        <v>5170.9763839999996</v>
      </c>
      <c r="B1611" t="s">
        <v>26</v>
      </c>
      <c r="C1611" t="s">
        <v>30</v>
      </c>
      <c r="D1611" t="s">
        <v>57</v>
      </c>
      <c r="E1611">
        <v>53603</v>
      </c>
      <c r="F1611" t="s">
        <v>32</v>
      </c>
      <c r="G1611" t="s">
        <v>33</v>
      </c>
      <c r="H1611">
        <v>697.272246</v>
      </c>
      <c r="I1611">
        <f t="shared" si="28"/>
        <v>0</v>
      </c>
    </row>
    <row r="1612" spans="1:9" x14ac:dyDescent="0.25">
      <c r="A1612">
        <v>5585.30807</v>
      </c>
      <c r="B1612" t="s">
        <v>26</v>
      </c>
      <c r="C1612" t="s">
        <v>44</v>
      </c>
      <c r="D1612" t="s">
        <v>57</v>
      </c>
      <c r="E1612">
        <v>0</v>
      </c>
      <c r="F1612" t="s">
        <v>62</v>
      </c>
      <c r="G1612" t="s">
        <v>45</v>
      </c>
      <c r="H1612">
        <v>6.2813439999999998</v>
      </c>
      <c r="I1612">
        <f t="shared" si="28"/>
        <v>0</v>
      </c>
    </row>
    <row r="1613" spans="1:9" x14ac:dyDescent="0.25">
      <c r="A1613">
        <v>8639.4950200000003</v>
      </c>
      <c r="B1613" t="s">
        <v>26</v>
      </c>
      <c r="C1613" t="s">
        <v>30</v>
      </c>
      <c r="D1613" t="s">
        <v>31</v>
      </c>
      <c r="E1613">
        <v>92374</v>
      </c>
      <c r="F1613" t="s">
        <v>62</v>
      </c>
      <c r="G1613" t="s">
        <v>79</v>
      </c>
      <c r="H1613">
        <v>220.01827900000001</v>
      </c>
      <c r="I1613">
        <f t="shared" si="28"/>
        <v>0</v>
      </c>
    </row>
    <row r="1614" spans="1:9" x14ac:dyDescent="0.25">
      <c r="A1614">
        <v>5281.8334709999999</v>
      </c>
      <c r="B1614" t="s">
        <v>26</v>
      </c>
      <c r="C1614" t="s">
        <v>30</v>
      </c>
      <c r="D1614" t="s">
        <v>57</v>
      </c>
      <c r="E1614">
        <v>39658</v>
      </c>
      <c r="F1614" t="s">
        <v>32</v>
      </c>
      <c r="G1614" t="s">
        <v>33</v>
      </c>
      <c r="H1614">
        <v>316.8</v>
      </c>
      <c r="I1614">
        <f t="shared" si="28"/>
        <v>0</v>
      </c>
    </row>
    <row r="1615" spans="1:9" x14ac:dyDescent="0.25">
      <c r="A1615">
        <v>8385.2523469999996</v>
      </c>
      <c r="B1615" t="s">
        <v>26</v>
      </c>
      <c r="C1615" t="s">
        <v>44</v>
      </c>
      <c r="D1615" t="s">
        <v>31</v>
      </c>
      <c r="E1615">
        <v>0</v>
      </c>
      <c r="F1615" t="s">
        <v>32</v>
      </c>
      <c r="G1615" t="s">
        <v>45</v>
      </c>
      <c r="H1615">
        <v>556.79999999999995</v>
      </c>
      <c r="I1615">
        <f t="shared" si="28"/>
        <v>0</v>
      </c>
    </row>
    <row r="1616" spans="1:9" x14ac:dyDescent="0.25">
      <c r="A1616">
        <v>4633.101259</v>
      </c>
      <c r="B1616" t="s">
        <v>26</v>
      </c>
      <c r="C1616" t="s">
        <v>44</v>
      </c>
      <c r="D1616" t="s">
        <v>57</v>
      </c>
      <c r="E1616">
        <v>0</v>
      </c>
      <c r="F1616" t="s">
        <v>32</v>
      </c>
      <c r="G1616" t="s">
        <v>45</v>
      </c>
      <c r="H1616">
        <v>336</v>
      </c>
      <c r="I1616">
        <f t="shared" si="28"/>
        <v>0</v>
      </c>
    </row>
    <row r="1617" spans="1:9" x14ac:dyDescent="0.25">
      <c r="A1617">
        <v>2480.392738</v>
      </c>
      <c r="B1617" t="s">
        <v>26</v>
      </c>
      <c r="C1617" t="s">
        <v>44</v>
      </c>
      <c r="D1617" t="s">
        <v>31</v>
      </c>
      <c r="E1617">
        <v>0</v>
      </c>
      <c r="F1617" t="s">
        <v>32</v>
      </c>
      <c r="G1617" t="s">
        <v>33</v>
      </c>
      <c r="H1617">
        <v>328.31422199999997</v>
      </c>
      <c r="I1617">
        <f t="shared" si="28"/>
        <v>0</v>
      </c>
    </row>
    <row r="1618" spans="1:9" x14ac:dyDescent="0.25">
      <c r="A1618">
        <v>3618.6869379999998</v>
      </c>
      <c r="B1618" t="s">
        <v>26</v>
      </c>
      <c r="C1618" t="s">
        <v>30</v>
      </c>
      <c r="D1618" t="s">
        <v>57</v>
      </c>
      <c r="E1618">
        <v>50755</v>
      </c>
      <c r="F1618" t="s">
        <v>32</v>
      </c>
      <c r="G1618" t="s">
        <v>33</v>
      </c>
      <c r="H1618">
        <v>436.8</v>
      </c>
      <c r="I1618">
        <f t="shared" si="28"/>
        <v>0</v>
      </c>
    </row>
    <row r="1619" spans="1:9" x14ac:dyDescent="0.25">
      <c r="A1619">
        <v>2480.0458990000002</v>
      </c>
      <c r="B1619" t="s">
        <v>26</v>
      </c>
      <c r="C1619" t="s">
        <v>30</v>
      </c>
      <c r="D1619" t="s">
        <v>31</v>
      </c>
      <c r="E1619">
        <v>93383</v>
      </c>
      <c r="F1619" t="s">
        <v>75</v>
      </c>
      <c r="G1619" t="s">
        <v>45</v>
      </c>
      <c r="H1619">
        <v>244.21228600000001</v>
      </c>
      <c r="I1619">
        <f t="shared" si="28"/>
        <v>0</v>
      </c>
    </row>
    <row r="1620" spans="1:9" x14ac:dyDescent="0.25">
      <c r="A1620">
        <v>4893.2915069999999</v>
      </c>
      <c r="B1620" t="s">
        <v>26</v>
      </c>
      <c r="C1620" t="s">
        <v>44</v>
      </c>
      <c r="D1620" t="s">
        <v>57</v>
      </c>
      <c r="E1620">
        <v>0</v>
      </c>
      <c r="F1620" t="s">
        <v>32</v>
      </c>
      <c r="G1620" t="s">
        <v>45</v>
      </c>
      <c r="H1620">
        <v>680.04745600000001</v>
      </c>
      <c r="I1620">
        <f t="shared" si="28"/>
        <v>0</v>
      </c>
    </row>
    <row r="1621" spans="1:9" x14ac:dyDescent="0.25">
      <c r="A1621">
        <v>10737.68425</v>
      </c>
      <c r="B1621" t="s">
        <v>26</v>
      </c>
      <c r="C1621" t="s">
        <v>30</v>
      </c>
      <c r="D1621" t="s">
        <v>57</v>
      </c>
      <c r="E1621">
        <v>50607</v>
      </c>
      <c r="F1621" t="s">
        <v>32</v>
      </c>
      <c r="G1621" t="s">
        <v>45</v>
      </c>
      <c r="H1621">
        <v>657.6</v>
      </c>
      <c r="I1621">
        <f t="shared" si="28"/>
        <v>0</v>
      </c>
    </row>
    <row r="1622" spans="1:9" x14ac:dyDescent="0.25">
      <c r="A1622">
        <v>2616.6139029999999</v>
      </c>
      <c r="B1622" t="s">
        <v>66</v>
      </c>
      <c r="C1622" t="s">
        <v>30</v>
      </c>
      <c r="D1622" t="s">
        <v>57</v>
      </c>
      <c r="E1622">
        <v>72302</v>
      </c>
      <c r="F1622" t="s">
        <v>32</v>
      </c>
      <c r="G1622" t="s">
        <v>79</v>
      </c>
      <c r="H1622">
        <v>316.8</v>
      </c>
      <c r="I1622">
        <f t="shared" si="28"/>
        <v>1</v>
      </c>
    </row>
    <row r="1623" spans="1:9" x14ac:dyDescent="0.25">
      <c r="A1623">
        <v>15725.250529999999</v>
      </c>
      <c r="B1623" t="s">
        <v>26</v>
      </c>
      <c r="C1623" t="s">
        <v>44</v>
      </c>
      <c r="D1623" t="s">
        <v>31</v>
      </c>
      <c r="E1623">
        <v>0</v>
      </c>
      <c r="F1623" t="s">
        <v>32</v>
      </c>
      <c r="G1623" t="s">
        <v>45</v>
      </c>
      <c r="H1623">
        <v>1072.8</v>
      </c>
      <c r="I1623">
        <f t="shared" si="28"/>
        <v>0</v>
      </c>
    </row>
    <row r="1624" spans="1:9" x14ac:dyDescent="0.25">
      <c r="A1624">
        <v>9553.4155279999995</v>
      </c>
      <c r="B1624" t="s">
        <v>26</v>
      </c>
      <c r="C1624" t="s">
        <v>44</v>
      </c>
      <c r="D1624" t="s">
        <v>57</v>
      </c>
      <c r="E1624">
        <v>0</v>
      </c>
      <c r="F1624" t="s">
        <v>32</v>
      </c>
      <c r="G1624" t="s">
        <v>45</v>
      </c>
      <c r="H1624">
        <v>1051.2</v>
      </c>
      <c r="I1624">
        <f t="shared" si="28"/>
        <v>0</v>
      </c>
    </row>
    <row r="1625" spans="1:9" x14ac:dyDescent="0.25">
      <c r="A1625">
        <v>7507.4553720000004</v>
      </c>
      <c r="B1625" t="s">
        <v>66</v>
      </c>
      <c r="C1625" t="s">
        <v>30</v>
      </c>
      <c r="D1625" t="s">
        <v>57</v>
      </c>
      <c r="E1625">
        <v>60920</v>
      </c>
      <c r="F1625" t="s">
        <v>75</v>
      </c>
      <c r="G1625" t="s">
        <v>45</v>
      </c>
      <c r="H1625">
        <v>231.201886</v>
      </c>
      <c r="I1625">
        <f t="shared" si="28"/>
        <v>1</v>
      </c>
    </row>
    <row r="1626" spans="1:9" x14ac:dyDescent="0.25">
      <c r="A1626">
        <v>7324.9282020000001</v>
      </c>
      <c r="B1626" t="s">
        <v>26</v>
      </c>
      <c r="C1626" t="s">
        <v>44</v>
      </c>
      <c r="D1626" t="s">
        <v>31</v>
      </c>
      <c r="E1626">
        <v>0</v>
      </c>
      <c r="F1626" t="s">
        <v>32</v>
      </c>
      <c r="G1626" t="s">
        <v>45</v>
      </c>
      <c r="H1626">
        <v>504</v>
      </c>
      <c r="I1626">
        <f t="shared" si="28"/>
        <v>0</v>
      </c>
    </row>
    <row r="1627" spans="1:9" x14ac:dyDescent="0.25">
      <c r="A1627">
        <v>5333.0381369999996</v>
      </c>
      <c r="B1627" t="s">
        <v>26</v>
      </c>
      <c r="C1627" t="s">
        <v>30</v>
      </c>
      <c r="D1627" t="s">
        <v>57</v>
      </c>
      <c r="E1627">
        <v>55674</v>
      </c>
      <c r="F1627" t="s">
        <v>62</v>
      </c>
      <c r="G1627" t="s">
        <v>33</v>
      </c>
      <c r="H1627">
        <v>81.710575000000006</v>
      </c>
      <c r="I1627">
        <f t="shared" si="28"/>
        <v>0</v>
      </c>
    </row>
    <row r="1628" spans="1:9" x14ac:dyDescent="0.25">
      <c r="A1628">
        <v>12767.23056</v>
      </c>
      <c r="B1628" t="s">
        <v>26</v>
      </c>
      <c r="C1628" t="s">
        <v>44</v>
      </c>
      <c r="D1628" t="s">
        <v>57</v>
      </c>
      <c r="E1628">
        <v>0</v>
      </c>
      <c r="F1628" t="s">
        <v>32</v>
      </c>
      <c r="G1628" t="s">
        <v>45</v>
      </c>
      <c r="H1628">
        <v>2201.3278789999999</v>
      </c>
      <c r="I1628">
        <f t="shared" si="28"/>
        <v>0</v>
      </c>
    </row>
    <row r="1629" spans="1:9" x14ac:dyDescent="0.25">
      <c r="A1629">
        <v>2829.8639119999998</v>
      </c>
      <c r="B1629" t="s">
        <v>26</v>
      </c>
      <c r="C1629" t="s">
        <v>30</v>
      </c>
      <c r="D1629" t="s">
        <v>31</v>
      </c>
      <c r="E1629">
        <v>25317</v>
      </c>
      <c r="F1629" t="s">
        <v>62</v>
      </c>
      <c r="G1629" t="s">
        <v>33</v>
      </c>
      <c r="H1629">
        <v>50.422181000000002</v>
      </c>
      <c r="I1629">
        <f t="shared" si="28"/>
        <v>0</v>
      </c>
    </row>
    <row r="1630" spans="1:9" x14ac:dyDescent="0.25">
      <c r="A1630">
        <v>3483.630439</v>
      </c>
      <c r="B1630" t="s">
        <v>26</v>
      </c>
      <c r="C1630" t="s">
        <v>30</v>
      </c>
      <c r="D1630" t="s">
        <v>31</v>
      </c>
      <c r="E1630">
        <v>42983</v>
      </c>
      <c r="F1630" t="s">
        <v>32</v>
      </c>
      <c r="G1630" t="s">
        <v>33</v>
      </c>
      <c r="H1630">
        <v>412.8</v>
      </c>
      <c r="I1630">
        <f t="shared" si="28"/>
        <v>0</v>
      </c>
    </row>
    <row r="1631" spans="1:9" x14ac:dyDescent="0.25">
      <c r="A1631">
        <v>4636.5464700000002</v>
      </c>
      <c r="B1631" t="s">
        <v>66</v>
      </c>
      <c r="C1631" t="s">
        <v>160</v>
      </c>
      <c r="D1631" t="s">
        <v>57</v>
      </c>
      <c r="E1631">
        <v>26802</v>
      </c>
      <c r="F1631" t="s">
        <v>32</v>
      </c>
      <c r="G1631" t="s">
        <v>33</v>
      </c>
      <c r="H1631">
        <v>316.8</v>
      </c>
      <c r="I1631">
        <f t="shared" si="28"/>
        <v>1</v>
      </c>
    </row>
    <row r="1632" spans="1:9" x14ac:dyDescent="0.25">
      <c r="A1632">
        <v>17530.03658</v>
      </c>
      <c r="B1632" t="s">
        <v>26</v>
      </c>
      <c r="C1632" t="s">
        <v>44</v>
      </c>
      <c r="D1632" t="s">
        <v>57</v>
      </c>
      <c r="E1632">
        <v>0</v>
      </c>
      <c r="F1632" t="s">
        <v>32</v>
      </c>
      <c r="G1632" t="s">
        <v>79</v>
      </c>
      <c r="H1632">
        <v>469.22902800000003</v>
      </c>
      <c r="I1632">
        <f t="shared" si="28"/>
        <v>0</v>
      </c>
    </row>
    <row r="1633" spans="1:9" x14ac:dyDescent="0.25">
      <c r="A1633">
        <v>6978.7198079999998</v>
      </c>
      <c r="B1633" t="s">
        <v>26</v>
      </c>
      <c r="C1633" t="s">
        <v>30</v>
      </c>
      <c r="D1633" t="s">
        <v>57</v>
      </c>
      <c r="E1633">
        <v>53808</v>
      </c>
      <c r="F1633" t="s">
        <v>62</v>
      </c>
      <c r="G1633" t="s">
        <v>33</v>
      </c>
      <c r="H1633">
        <v>189.83506299999999</v>
      </c>
      <c r="I1633">
        <f t="shared" si="28"/>
        <v>0</v>
      </c>
    </row>
    <row r="1634" spans="1:9" x14ac:dyDescent="0.25">
      <c r="A1634">
        <v>2912.2484439999998</v>
      </c>
      <c r="B1634" t="s">
        <v>26</v>
      </c>
      <c r="C1634" t="s">
        <v>30</v>
      </c>
      <c r="D1634" t="s">
        <v>31</v>
      </c>
      <c r="E1634">
        <v>93403</v>
      </c>
      <c r="F1634" t="s">
        <v>75</v>
      </c>
      <c r="G1634" t="s">
        <v>79</v>
      </c>
      <c r="H1634">
        <v>295.22459800000001</v>
      </c>
      <c r="I1634">
        <f t="shared" si="28"/>
        <v>0</v>
      </c>
    </row>
    <row r="1635" spans="1:9" x14ac:dyDescent="0.25">
      <c r="A1635">
        <v>4209.2793380000003</v>
      </c>
      <c r="B1635" t="s">
        <v>26</v>
      </c>
      <c r="C1635" t="s">
        <v>78</v>
      </c>
      <c r="D1635" t="s">
        <v>31</v>
      </c>
      <c r="E1635">
        <v>26435</v>
      </c>
      <c r="F1635" t="s">
        <v>32</v>
      </c>
      <c r="G1635" t="s">
        <v>33</v>
      </c>
      <c r="H1635">
        <v>1012.249308</v>
      </c>
      <c r="I1635">
        <f t="shared" si="28"/>
        <v>0</v>
      </c>
    </row>
    <row r="1636" spans="1:9" x14ac:dyDescent="0.25">
      <c r="A1636">
        <v>5009.8088879999996</v>
      </c>
      <c r="B1636" t="s">
        <v>26</v>
      </c>
      <c r="C1636" t="s">
        <v>44</v>
      </c>
      <c r="D1636" t="s">
        <v>31</v>
      </c>
      <c r="E1636">
        <v>0</v>
      </c>
      <c r="F1636" t="s">
        <v>32</v>
      </c>
      <c r="G1636" t="s">
        <v>33</v>
      </c>
      <c r="H1636">
        <v>326.39999999999998</v>
      </c>
      <c r="I1636">
        <f t="shared" si="28"/>
        <v>0</v>
      </c>
    </row>
    <row r="1637" spans="1:9" x14ac:dyDescent="0.25">
      <c r="A1637">
        <v>5217.5132869999998</v>
      </c>
      <c r="B1637" t="s">
        <v>66</v>
      </c>
      <c r="C1637" t="s">
        <v>30</v>
      </c>
      <c r="D1637" t="s">
        <v>31</v>
      </c>
      <c r="E1637">
        <v>39854</v>
      </c>
      <c r="F1637" t="s">
        <v>75</v>
      </c>
      <c r="G1637" t="s">
        <v>79</v>
      </c>
      <c r="H1637">
        <v>261.930545</v>
      </c>
      <c r="I1637">
        <f t="shared" si="28"/>
        <v>1</v>
      </c>
    </row>
    <row r="1638" spans="1:9" x14ac:dyDescent="0.25">
      <c r="A1638">
        <v>11490.33618</v>
      </c>
      <c r="B1638" t="s">
        <v>26</v>
      </c>
      <c r="C1638" t="s">
        <v>44</v>
      </c>
      <c r="D1638" t="s">
        <v>57</v>
      </c>
      <c r="E1638">
        <v>0</v>
      </c>
      <c r="F1638" t="s">
        <v>32</v>
      </c>
      <c r="G1638" t="s">
        <v>33</v>
      </c>
      <c r="H1638">
        <v>1052.933035</v>
      </c>
      <c r="I1638">
        <f t="shared" si="28"/>
        <v>0</v>
      </c>
    </row>
    <row r="1639" spans="1:9" x14ac:dyDescent="0.25">
      <c r="A1639">
        <v>2864.5440170000002</v>
      </c>
      <c r="B1639" t="s">
        <v>26</v>
      </c>
      <c r="C1639" t="s">
        <v>30</v>
      </c>
      <c r="D1639" t="s">
        <v>31</v>
      </c>
      <c r="E1639">
        <v>91368</v>
      </c>
      <c r="F1639" t="s">
        <v>32</v>
      </c>
      <c r="G1639" t="s">
        <v>79</v>
      </c>
      <c r="H1639">
        <v>395.32840700000003</v>
      </c>
      <c r="I1639">
        <f t="shared" si="28"/>
        <v>0</v>
      </c>
    </row>
    <row r="1640" spans="1:9" x14ac:dyDescent="0.25">
      <c r="A1640">
        <v>8403.9102480000001</v>
      </c>
      <c r="B1640" t="s">
        <v>26</v>
      </c>
      <c r="C1640" t="s">
        <v>44</v>
      </c>
      <c r="D1640" t="s">
        <v>57</v>
      </c>
      <c r="E1640">
        <v>0</v>
      </c>
      <c r="F1640" t="s">
        <v>32</v>
      </c>
      <c r="G1640" t="s">
        <v>33</v>
      </c>
      <c r="H1640">
        <v>552</v>
      </c>
      <c r="I1640">
        <f t="shared" si="28"/>
        <v>0</v>
      </c>
    </row>
    <row r="1641" spans="1:9" x14ac:dyDescent="0.25">
      <c r="A1641">
        <v>20395.96875</v>
      </c>
      <c r="B1641" t="s">
        <v>26</v>
      </c>
      <c r="C1641" t="s">
        <v>30</v>
      </c>
      <c r="D1641" t="s">
        <v>31</v>
      </c>
      <c r="E1641">
        <v>92850</v>
      </c>
      <c r="F1641" t="s">
        <v>32</v>
      </c>
      <c r="G1641" t="s">
        <v>45</v>
      </c>
      <c r="H1641">
        <v>499.2</v>
      </c>
      <c r="I1641">
        <f t="shared" si="28"/>
        <v>0</v>
      </c>
    </row>
    <row r="1642" spans="1:9" x14ac:dyDescent="0.25">
      <c r="A1642">
        <v>36470.3024</v>
      </c>
      <c r="B1642" t="s">
        <v>26</v>
      </c>
      <c r="C1642" t="s">
        <v>44</v>
      </c>
      <c r="D1642" t="s">
        <v>31</v>
      </c>
      <c r="E1642">
        <v>0</v>
      </c>
      <c r="F1642" t="s">
        <v>32</v>
      </c>
      <c r="G1642" t="s">
        <v>33</v>
      </c>
      <c r="H1642">
        <v>813.6</v>
      </c>
      <c r="I1642">
        <f t="shared" si="28"/>
        <v>0</v>
      </c>
    </row>
    <row r="1643" spans="1:9" x14ac:dyDescent="0.25">
      <c r="A1643">
        <v>16727.771860000001</v>
      </c>
      <c r="B1643" t="s">
        <v>26</v>
      </c>
      <c r="C1643" t="s">
        <v>30</v>
      </c>
      <c r="D1643" t="s">
        <v>57</v>
      </c>
      <c r="E1643">
        <v>30915</v>
      </c>
      <c r="F1643" t="s">
        <v>32</v>
      </c>
      <c r="G1643" t="s">
        <v>33</v>
      </c>
      <c r="H1643">
        <v>345.6</v>
      </c>
      <c r="I1643">
        <f t="shared" si="28"/>
        <v>0</v>
      </c>
    </row>
    <row r="1644" spans="1:9" x14ac:dyDescent="0.25">
      <c r="A1644">
        <v>5801.1282520000004</v>
      </c>
      <c r="B1644" t="s">
        <v>26</v>
      </c>
      <c r="C1644" t="s">
        <v>30</v>
      </c>
      <c r="D1644" t="s">
        <v>31</v>
      </c>
      <c r="E1644">
        <v>48927</v>
      </c>
      <c r="F1644" t="s">
        <v>62</v>
      </c>
      <c r="G1644" t="s">
        <v>79</v>
      </c>
      <c r="H1644">
        <v>139.354893</v>
      </c>
      <c r="I1644">
        <f t="shared" si="28"/>
        <v>0</v>
      </c>
    </row>
    <row r="1645" spans="1:9" x14ac:dyDescent="0.25">
      <c r="A1645">
        <v>9472.9738109999998</v>
      </c>
      <c r="B1645" t="s">
        <v>26</v>
      </c>
      <c r="C1645" t="s">
        <v>44</v>
      </c>
      <c r="D1645" t="s">
        <v>31</v>
      </c>
      <c r="E1645">
        <v>0</v>
      </c>
      <c r="F1645" t="s">
        <v>32</v>
      </c>
      <c r="G1645" t="s">
        <v>33</v>
      </c>
      <c r="H1645">
        <v>412.8</v>
      </c>
      <c r="I1645">
        <f t="shared" si="28"/>
        <v>0</v>
      </c>
    </row>
    <row r="1646" spans="1:9" x14ac:dyDescent="0.25">
      <c r="A1646">
        <v>10484.915349999999</v>
      </c>
      <c r="B1646" t="s">
        <v>66</v>
      </c>
      <c r="C1646" t="s">
        <v>30</v>
      </c>
      <c r="D1646" t="s">
        <v>31</v>
      </c>
      <c r="E1646">
        <v>61108</v>
      </c>
      <c r="F1646" t="s">
        <v>62</v>
      </c>
      <c r="G1646" t="s">
        <v>79</v>
      </c>
      <c r="H1646">
        <v>49.451117000000004</v>
      </c>
      <c r="I1646">
        <f t="shared" si="28"/>
        <v>1</v>
      </c>
    </row>
    <row r="1647" spans="1:9" x14ac:dyDescent="0.25">
      <c r="A1647">
        <v>4387.3108700000003</v>
      </c>
      <c r="B1647" t="s">
        <v>26</v>
      </c>
      <c r="C1647" t="s">
        <v>30</v>
      </c>
      <c r="D1647" t="s">
        <v>57</v>
      </c>
      <c r="E1647">
        <v>48015</v>
      </c>
      <c r="F1647" t="s">
        <v>32</v>
      </c>
      <c r="G1647" t="s">
        <v>33</v>
      </c>
      <c r="H1647">
        <v>528</v>
      </c>
      <c r="I1647">
        <f t="shared" si="28"/>
        <v>0</v>
      </c>
    </row>
    <row r="1648" spans="1:9" x14ac:dyDescent="0.25">
      <c r="A1648">
        <v>4522.8835330000002</v>
      </c>
      <c r="B1648" t="s">
        <v>26</v>
      </c>
      <c r="C1648" t="s">
        <v>44</v>
      </c>
      <c r="D1648" t="s">
        <v>57</v>
      </c>
      <c r="E1648">
        <v>0</v>
      </c>
      <c r="F1648" t="s">
        <v>32</v>
      </c>
      <c r="G1648" t="s">
        <v>33</v>
      </c>
      <c r="H1648">
        <v>292.8</v>
      </c>
      <c r="I1648">
        <f t="shared" si="28"/>
        <v>0</v>
      </c>
    </row>
    <row r="1649" spans="1:9" x14ac:dyDescent="0.25">
      <c r="A1649">
        <v>5418.1520879999998</v>
      </c>
      <c r="B1649" t="s">
        <v>26</v>
      </c>
      <c r="C1649" t="s">
        <v>30</v>
      </c>
      <c r="D1649" t="s">
        <v>31</v>
      </c>
      <c r="E1649">
        <v>57587</v>
      </c>
      <c r="F1649" t="s">
        <v>75</v>
      </c>
      <c r="G1649" t="s">
        <v>79</v>
      </c>
      <c r="H1649">
        <v>257.09038700000002</v>
      </c>
      <c r="I1649">
        <f t="shared" si="28"/>
        <v>0</v>
      </c>
    </row>
    <row r="1650" spans="1:9" x14ac:dyDescent="0.25">
      <c r="A1650">
        <v>5246.0572490000004</v>
      </c>
      <c r="B1650" t="s">
        <v>26</v>
      </c>
      <c r="C1650" t="s">
        <v>30</v>
      </c>
      <c r="D1650" t="s">
        <v>57</v>
      </c>
      <c r="E1650">
        <v>70301</v>
      </c>
      <c r="F1650" t="s">
        <v>32</v>
      </c>
      <c r="G1650" t="s">
        <v>79</v>
      </c>
      <c r="H1650">
        <v>328.94279799999998</v>
      </c>
      <c r="I1650">
        <f t="shared" si="28"/>
        <v>0</v>
      </c>
    </row>
    <row r="1651" spans="1:9" x14ac:dyDescent="0.25">
      <c r="A1651">
        <v>15785.296920000001</v>
      </c>
      <c r="B1651" t="s">
        <v>26</v>
      </c>
      <c r="C1651" t="s">
        <v>30</v>
      </c>
      <c r="D1651" t="s">
        <v>31</v>
      </c>
      <c r="E1651">
        <v>81119</v>
      </c>
      <c r="F1651" t="s">
        <v>32</v>
      </c>
      <c r="G1651" t="s">
        <v>33</v>
      </c>
      <c r="H1651">
        <v>940.8</v>
      </c>
      <c r="I1651">
        <f t="shared" si="28"/>
        <v>0</v>
      </c>
    </row>
    <row r="1652" spans="1:9" x14ac:dyDescent="0.25">
      <c r="A1652">
        <v>22110.39804</v>
      </c>
      <c r="B1652" t="s">
        <v>26</v>
      </c>
      <c r="C1652" t="s">
        <v>30</v>
      </c>
      <c r="D1652" t="s">
        <v>31</v>
      </c>
      <c r="E1652">
        <v>65724</v>
      </c>
      <c r="F1652" t="s">
        <v>62</v>
      </c>
      <c r="G1652" t="s">
        <v>45</v>
      </c>
      <c r="H1652">
        <v>14.518312</v>
      </c>
      <c r="I1652">
        <f t="shared" si="28"/>
        <v>0</v>
      </c>
    </row>
    <row r="1653" spans="1:9" x14ac:dyDescent="0.25">
      <c r="A1653">
        <v>9540.9233949999998</v>
      </c>
      <c r="B1653" t="s">
        <v>26</v>
      </c>
      <c r="C1653" t="s">
        <v>30</v>
      </c>
      <c r="D1653" t="s">
        <v>57</v>
      </c>
      <c r="E1653">
        <v>53351</v>
      </c>
      <c r="F1653" t="s">
        <v>32</v>
      </c>
      <c r="G1653" t="s">
        <v>33</v>
      </c>
      <c r="H1653">
        <v>571.20000000000005</v>
      </c>
      <c r="I1653">
        <f t="shared" si="28"/>
        <v>0</v>
      </c>
    </row>
    <row r="1654" spans="1:9" x14ac:dyDescent="0.25">
      <c r="A1654">
        <v>4756.1261699999995</v>
      </c>
      <c r="B1654" t="s">
        <v>26</v>
      </c>
      <c r="C1654" t="s">
        <v>30</v>
      </c>
      <c r="D1654" t="s">
        <v>57</v>
      </c>
      <c r="E1654">
        <v>56146</v>
      </c>
      <c r="F1654" t="s">
        <v>75</v>
      </c>
      <c r="G1654" t="s">
        <v>33</v>
      </c>
      <c r="H1654">
        <v>401.78580499999998</v>
      </c>
      <c r="I1654">
        <f t="shared" si="28"/>
        <v>0</v>
      </c>
    </row>
    <row r="1655" spans="1:9" x14ac:dyDescent="0.25">
      <c r="A1655">
        <v>2447.0531339999998</v>
      </c>
      <c r="B1655" t="s">
        <v>26</v>
      </c>
      <c r="C1655" t="s">
        <v>30</v>
      </c>
      <c r="D1655" t="s">
        <v>57</v>
      </c>
      <c r="E1655">
        <v>84658</v>
      </c>
      <c r="F1655" t="s">
        <v>62</v>
      </c>
      <c r="G1655" t="s">
        <v>45</v>
      </c>
      <c r="H1655">
        <v>44.780402000000002</v>
      </c>
      <c r="I1655">
        <f t="shared" si="28"/>
        <v>0</v>
      </c>
    </row>
    <row r="1656" spans="1:9" x14ac:dyDescent="0.25">
      <c r="A1656">
        <v>5675.923323</v>
      </c>
      <c r="B1656" t="s">
        <v>26</v>
      </c>
      <c r="C1656" t="s">
        <v>30</v>
      </c>
      <c r="D1656" t="s">
        <v>31</v>
      </c>
      <c r="E1656">
        <v>33257</v>
      </c>
      <c r="F1656" t="s">
        <v>32</v>
      </c>
      <c r="G1656" t="s">
        <v>33</v>
      </c>
      <c r="H1656">
        <v>345.6</v>
      </c>
      <c r="I1656">
        <f t="shared" si="28"/>
        <v>0</v>
      </c>
    </row>
    <row r="1657" spans="1:9" x14ac:dyDescent="0.25">
      <c r="A1657">
        <v>2491.2576039999999</v>
      </c>
      <c r="B1657" t="s">
        <v>66</v>
      </c>
      <c r="C1657" t="s">
        <v>78</v>
      </c>
      <c r="D1657" t="s">
        <v>31</v>
      </c>
      <c r="E1657">
        <v>25965</v>
      </c>
      <c r="F1657" t="s">
        <v>32</v>
      </c>
      <c r="G1657" t="s">
        <v>79</v>
      </c>
      <c r="H1657">
        <v>329.20656700000001</v>
      </c>
      <c r="I1657">
        <f t="shared" si="28"/>
        <v>1</v>
      </c>
    </row>
    <row r="1658" spans="1:9" x14ac:dyDescent="0.25">
      <c r="A1658">
        <v>7308.4338639999996</v>
      </c>
      <c r="B1658" t="s">
        <v>26</v>
      </c>
      <c r="C1658" t="s">
        <v>30</v>
      </c>
      <c r="D1658" t="s">
        <v>57</v>
      </c>
      <c r="E1658">
        <v>31115</v>
      </c>
      <c r="F1658" t="s">
        <v>32</v>
      </c>
      <c r="G1658" t="s">
        <v>33</v>
      </c>
      <c r="H1658">
        <v>441.6</v>
      </c>
      <c r="I1658">
        <f t="shared" si="28"/>
        <v>0</v>
      </c>
    </row>
    <row r="1659" spans="1:9" x14ac:dyDescent="0.25">
      <c r="A1659">
        <v>32871.747790000001</v>
      </c>
      <c r="B1659" t="s">
        <v>26</v>
      </c>
      <c r="C1659" t="s">
        <v>30</v>
      </c>
      <c r="D1659" t="s">
        <v>31</v>
      </c>
      <c r="E1659">
        <v>78487</v>
      </c>
      <c r="F1659" t="s">
        <v>75</v>
      </c>
      <c r="G1659" t="s">
        <v>79</v>
      </c>
      <c r="H1659">
        <v>448.255019</v>
      </c>
      <c r="I1659">
        <f t="shared" si="28"/>
        <v>0</v>
      </c>
    </row>
    <row r="1660" spans="1:9" x14ac:dyDescent="0.25">
      <c r="A1660">
        <v>5228.9201300000004</v>
      </c>
      <c r="B1660" t="s">
        <v>26</v>
      </c>
      <c r="C1660" t="s">
        <v>30</v>
      </c>
      <c r="D1660" t="s">
        <v>57</v>
      </c>
      <c r="E1660">
        <v>92472</v>
      </c>
      <c r="F1660" t="s">
        <v>75</v>
      </c>
      <c r="G1660" t="s">
        <v>33</v>
      </c>
      <c r="H1660">
        <v>240.22141500000001</v>
      </c>
      <c r="I1660">
        <f t="shared" si="28"/>
        <v>0</v>
      </c>
    </row>
    <row r="1661" spans="1:9" x14ac:dyDescent="0.25">
      <c r="A1661">
        <v>20700.8645</v>
      </c>
      <c r="B1661" t="s">
        <v>26</v>
      </c>
      <c r="C1661" t="s">
        <v>44</v>
      </c>
      <c r="D1661" t="s">
        <v>57</v>
      </c>
      <c r="E1661">
        <v>0</v>
      </c>
      <c r="F1661" t="s">
        <v>32</v>
      </c>
      <c r="G1661" t="s">
        <v>45</v>
      </c>
      <c r="H1661">
        <v>460.8</v>
      </c>
      <c r="I1661">
        <f t="shared" si="28"/>
        <v>0</v>
      </c>
    </row>
    <row r="1662" spans="1:9" x14ac:dyDescent="0.25">
      <c r="A1662">
        <v>5800.1718810000002</v>
      </c>
      <c r="B1662" t="s">
        <v>26</v>
      </c>
      <c r="C1662" t="s">
        <v>30</v>
      </c>
      <c r="D1662" t="s">
        <v>31</v>
      </c>
      <c r="E1662">
        <v>25472</v>
      </c>
      <c r="F1662" t="s">
        <v>32</v>
      </c>
      <c r="G1662" t="s">
        <v>79</v>
      </c>
      <c r="H1662">
        <v>350.4</v>
      </c>
      <c r="I1662">
        <f t="shared" si="28"/>
        <v>0</v>
      </c>
    </row>
    <row r="1663" spans="1:9" x14ac:dyDescent="0.25">
      <c r="A1663">
        <v>4330.3860199999999</v>
      </c>
      <c r="B1663" t="s">
        <v>66</v>
      </c>
      <c r="C1663" t="s">
        <v>30</v>
      </c>
      <c r="D1663" t="s">
        <v>57</v>
      </c>
      <c r="E1663">
        <v>60475</v>
      </c>
      <c r="F1663" t="s">
        <v>32</v>
      </c>
      <c r="G1663" t="s">
        <v>33</v>
      </c>
      <c r="H1663">
        <v>513.6</v>
      </c>
      <c r="I1663">
        <f t="shared" si="28"/>
        <v>1</v>
      </c>
    </row>
    <row r="1664" spans="1:9" x14ac:dyDescent="0.25">
      <c r="A1664">
        <v>6292.7353560000001</v>
      </c>
      <c r="B1664" t="s">
        <v>26</v>
      </c>
      <c r="C1664" t="s">
        <v>30</v>
      </c>
      <c r="D1664" t="s">
        <v>31</v>
      </c>
      <c r="E1664">
        <v>26577</v>
      </c>
      <c r="F1664" t="s">
        <v>62</v>
      </c>
      <c r="G1664" t="s">
        <v>33</v>
      </c>
      <c r="H1664">
        <v>73.719521</v>
      </c>
      <c r="I1664">
        <f t="shared" si="28"/>
        <v>0</v>
      </c>
    </row>
    <row r="1665" spans="1:9" x14ac:dyDescent="0.25">
      <c r="A1665">
        <v>4917.8896379999996</v>
      </c>
      <c r="B1665" t="s">
        <v>26</v>
      </c>
      <c r="C1665" t="s">
        <v>44</v>
      </c>
      <c r="D1665" t="s">
        <v>57</v>
      </c>
      <c r="E1665">
        <v>0</v>
      </c>
      <c r="F1665" t="s">
        <v>32</v>
      </c>
      <c r="G1665" t="s">
        <v>45</v>
      </c>
      <c r="H1665">
        <v>511.2</v>
      </c>
      <c r="I1665">
        <f t="shared" si="28"/>
        <v>0</v>
      </c>
    </row>
    <row r="1666" spans="1:9" x14ac:dyDescent="0.25">
      <c r="A1666">
        <v>5165.8100480000003</v>
      </c>
      <c r="B1666" t="s">
        <v>26</v>
      </c>
      <c r="C1666" t="s">
        <v>30</v>
      </c>
      <c r="D1666" t="s">
        <v>57</v>
      </c>
      <c r="E1666">
        <v>43461</v>
      </c>
      <c r="F1666" t="s">
        <v>32</v>
      </c>
      <c r="G1666" t="s">
        <v>33</v>
      </c>
      <c r="H1666">
        <v>307.2</v>
      </c>
      <c r="I1666">
        <f t="shared" si="28"/>
        <v>0</v>
      </c>
    </row>
    <row r="1667" spans="1:9" x14ac:dyDescent="0.25">
      <c r="A1667">
        <v>6291.5899589999999</v>
      </c>
      <c r="B1667" t="s">
        <v>26</v>
      </c>
      <c r="C1667" t="s">
        <v>44</v>
      </c>
      <c r="D1667" t="s">
        <v>57</v>
      </c>
      <c r="E1667">
        <v>0</v>
      </c>
      <c r="F1667" t="s">
        <v>32</v>
      </c>
      <c r="G1667" t="s">
        <v>45</v>
      </c>
      <c r="H1667">
        <v>676.8</v>
      </c>
      <c r="I1667">
        <f t="shared" ref="I1667:I1730" si="29">IF(B1667="No",0,1)</f>
        <v>0</v>
      </c>
    </row>
    <row r="1668" spans="1:9" x14ac:dyDescent="0.25">
      <c r="A1668">
        <v>4582.6741499999998</v>
      </c>
      <c r="B1668" t="s">
        <v>26</v>
      </c>
      <c r="C1668" t="s">
        <v>30</v>
      </c>
      <c r="D1668" t="s">
        <v>31</v>
      </c>
      <c r="E1668">
        <v>69085</v>
      </c>
      <c r="F1668" t="s">
        <v>75</v>
      </c>
      <c r="G1668" t="s">
        <v>33</v>
      </c>
      <c r="H1668">
        <v>472.271907</v>
      </c>
      <c r="I1668">
        <f t="shared" si="29"/>
        <v>0</v>
      </c>
    </row>
    <row r="1669" spans="1:9" x14ac:dyDescent="0.25">
      <c r="A1669">
        <v>6062.4416140000003</v>
      </c>
      <c r="B1669" t="s">
        <v>26</v>
      </c>
      <c r="C1669" t="s">
        <v>44</v>
      </c>
      <c r="D1669" t="s">
        <v>57</v>
      </c>
      <c r="E1669">
        <v>0</v>
      </c>
      <c r="F1669" t="s">
        <v>32</v>
      </c>
      <c r="G1669" t="s">
        <v>45</v>
      </c>
      <c r="H1669">
        <v>604.79999999999995</v>
      </c>
      <c r="I1669">
        <f t="shared" si="29"/>
        <v>0</v>
      </c>
    </row>
    <row r="1670" spans="1:9" x14ac:dyDescent="0.25">
      <c r="A1670">
        <v>3417.2049529999999</v>
      </c>
      <c r="B1670" t="s">
        <v>26</v>
      </c>
      <c r="C1670" t="s">
        <v>30</v>
      </c>
      <c r="D1670" t="s">
        <v>31</v>
      </c>
      <c r="E1670">
        <v>42526</v>
      </c>
      <c r="F1670" t="s">
        <v>75</v>
      </c>
      <c r="G1670" t="s">
        <v>79</v>
      </c>
      <c r="H1670">
        <v>287.54259999999999</v>
      </c>
      <c r="I1670">
        <f t="shared" si="29"/>
        <v>0</v>
      </c>
    </row>
    <row r="1671" spans="1:9" x14ac:dyDescent="0.25">
      <c r="A1671">
        <v>5830.5613640000001</v>
      </c>
      <c r="B1671" t="s">
        <v>26</v>
      </c>
      <c r="C1671" t="s">
        <v>44</v>
      </c>
      <c r="D1671" t="s">
        <v>31</v>
      </c>
      <c r="E1671">
        <v>0</v>
      </c>
      <c r="F1671" t="s">
        <v>32</v>
      </c>
      <c r="G1671" t="s">
        <v>33</v>
      </c>
      <c r="H1671">
        <v>783.43194500000004</v>
      </c>
      <c r="I1671">
        <f t="shared" si="29"/>
        <v>0</v>
      </c>
    </row>
    <row r="1672" spans="1:9" x14ac:dyDescent="0.25">
      <c r="A1672">
        <v>3742.5790830000001</v>
      </c>
      <c r="B1672" t="s">
        <v>26</v>
      </c>
      <c r="C1672" t="s">
        <v>44</v>
      </c>
      <c r="D1672" t="s">
        <v>57</v>
      </c>
      <c r="E1672">
        <v>0</v>
      </c>
      <c r="F1672" t="s">
        <v>32</v>
      </c>
      <c r="G1672" t="s">
        <v>45</v>
      </c>
      <c r="H1672">
        <v>1272.546918</v>
      </c>
      <c r="I1672">
        <f t="shared" si="29"/>
        <v>0</v>
      </c>
    </row>
    <row r="1673" spans="1:9" x14ac:dyDescent="0.25">
      <c r="A1673">
        <v>3849.5966969999999</v>
      </c>
      <c r="B1673" t="s">
        <v>26</v>
      </c>
      <c r="C1673" t="s">
        <v>44</v>
      </c>
      <c r="D1673" t="s">
        <v>31</v>
      </c>
      <c r="E1673">
        <v>0</v>
      </c>
      <c r="F1673" t="s">
        <v>32</v>
      </c>
      <c r="G1673" t="s">
        <v>45</v>
      </c>
      <c r="H1673">
        <v>763.2</v>
      </c>
      <c r="I1673">
        <f t="shared" si="29"/>
        <v>0</v>
      </c>
    </row>
    <row r="1674" spans="1:9" x14ac:dyDescent="0.25">
      <c r="A1674">
        <v>15265.81488</v>
      </c>
      <c r="B1674" t="s">
        <v>26</v>
      </c>
      <c r="C1674" t="s">
        <v>30</v>
      </c>
      <c r="D1674" t="s">
        <v>31</v>
      </c>
      <c r="E1674">
        <v>58361</v>
      </c>
      <c r="F1674" t="s">
        <v>62</v>
      </c>
      <c r="G1674" t="s">
        <v>33</v>
      </c>
      <c r="H1674">
        <v>43.599860999999997</v>
      </c>
      <c r="I1674">
        <f t="shared" si="29"/>
        <v>0</v>
      </c>
    </row>
    <row r="1675" spans="1:9" x14ac:dyDescent="0.25">
      <c r="A1675">
        <v>5317.807221</v>
      </c>
      <c r="B1675" t="s">
        <v>26</v>
      </c>
      <c r="C1675" t="s">
        <v>30</v>
      </c>
      <c r="D1675" t="s">
        <v>57</v>
      </c>
      <c r="E1675">
        <v>74092</v>
      </c>
      <c r="F1675" t="s">
        <v>32</v>
      </c>
      <c r="G1675" t="s">
        <v>33</v>
      </c>
      <c r="H1675">
        <v>321.60000000000002</v>
      </c>
      <c r="I1675">
        <f t="shared" si="29"/>
        <v>0</v>
      </c>
    </row>
    <row r="1676" spans="1:9" x14ac:dyDescent="0.25">
      <c r="A1676">
        <v>2374.80917</v>
      </c>
      <c r="B1676" t="s">
        <v>26</v>
      </c>
      <c r="C1676" t="s">
        <v>44</v>
      </c>
      <c r="D1676" t="s">
        <v>31</v>
      </c>
      <c r="E1676">
        <v>0</v>
      </c>
      <c r="F1676" t="s">
        <v>32</v>
      </c>
      <c r="G1676" t="s">
        <v>33</v>
      </c>
      <c r="H1676">
        <v>380.82208700000001</v>
      </c>
      <c r="I1676">
        <f t="shared" si="29"/>
        <v>0</v>
      </c>
    </row>
    <row r="1677" spans="1:9" x14ac:dyDescent="0.25">
      <c r="A1677">
        <v>5639.9419740000003</v>
      </c>
      <c r="B1677" t="s">
        <v>66</v>
      </c>
      <c r="C1677" t="s">
        <v>30</v>
      </c>
      <c r="D1677" t="s">
        <v>57</v>
      </c>
      <c r="E1677">
        <v>73168</v>
      </c>
      <c r="F1677" t="s">
        <v>32</v>
      </c>
      <c r="G1677" t="s">
        <v>33</v>
      </c>
      <c r="H1677">
        <v>425.80011200000001</v>
      </c>
      <c r="I1677">
        <f t="shared" si="29"/>
        <v>1</v>
      </c>
    </row>
    <row r="1678" spans="1:9" x14ac:dyDescent="0.25">
      <c r="A1678">
        <v>3362.4144419999998</v>
      </c>
      <c r="B1678" t="s">
        <v>26</v>
      </c>
      <c r="C1678" t="s">
        <v>30</v>
      </c>
      <c r="D1678" t="s">
        <v>57</v>
      </c>
      <c r="E1678">
        <v>22853</v>
      </c>
      <c r="F1678" t="s">
        <v>75</v>
      </c>
      <c r="G1678" t="s">
        <v>33</v>
      </c>
      <c r="H1678">
        <v>316.35678000000001</v>
      </c>
      <c r="I1678">
        <f t="shared" si="29"/>
        <v>0</v>
      </c>
    </row>
    <row r="1679" spans="1:9" x14ac:dyDescent="0.25">
      <c r="A1679">
        <v>4512.2043910000002</v>
      </c>
      <c r="B1679" t="s">
        <v>26</v>
      </c>
      <c r="C1679" t="s">
        <v>44</v>
      </c>
      <c r="D1679" t="s">
        <v>31</v>
      </c>
      <c r="E1679">
        <v>0</v>
      </c>
      <c r="F1679" t="s">
        <v>32</v>
      </c>
      <c r="G1679" t="s">
        <v>45</v>
      </c>
      <c r="H1679">
        <v>900</v>
      </c>
      <c r="I1679">
        <f t="shared" si="29"/>
        <v>0</v>
      </c>
    </row>
    <row r="1680" spans="1:9" x14ac:dyDescent="0.25">
      <c r="A1680">
        <v>7264.803903</v>
      </c>
      <c r="B1680" t="s">
        <v>26</v>
      </c>
      <c r="C1680" t="s">
        <v>78</v>
      </c>
      <c r="D1680" t="s">
        <v>31</v>
      </c>
      <c r="E1680">
        <v>12075</v>
      </c>
      <c r="F1680" t="s">
        <v>32</v>
      </c>
      <c r="G1680" t="s">
        <v>33</v>
      </c>
      <c r="H1680">
        <v>451.2</v>
      </c>
      <c r="I1680">
        <f t="shared" si="29"/>
        <v>0</v>
      </c>
    </row>
    <row r="1681" spans="1:9" x14ac:dyDescent="0.25">
      <c r="A1681">
        <v>8658.8638129999999</v>
      </c>
      <c r="B1681" t="s">
        <v>66</v>
      </c>
      <c r="C1681" t="s">
        <v>30</v>
      </c>
      <c r="D1681" t="s">
        <v>57</v>
      </c>
      <c r="E1681">
        <v>62464</v>
      </c>
      <c r="F1681" t="s">
        <v>75</v>
      </c>
      <c r="G1681" t="s">
        <v>33</v>
      </c>
      <c r="H1681">
        <v>400.18188199999997</v>
      </c>
      <c r="I1681">
        <f t="shared" si="29"/>
        <v>1</v>
      </c>
    </row>
    <row r="1682" spans="1:9" x14ac:dyDescent="0.25">
      <c r="A1682">
        <v>5498.9406790000003</v>
      </c>
      <c r="B1682" t="s">
        <v>66</v>
      </c>
      <c r="C1682" t="s">
        <v>78</v>
      </c>
      <c r="D1682" t="s">
        <v>57</v>
      </c>
      <c r="E1682">
        <v>22520</v>
      </c>
      <c r="F1682" t="s">
        <v>32</v>
      </c>
      <c r="G1682" t="s">
        <v>33</v>
      </c>
      <c r="H1682">
        <v>350.4</v>
      </c>
      <c r="I1682">
        <f t="shared" si="29"/>
        <v>1</v>
      </c>
    </row>
    <row r="1683" spans="1:9" x14ac:dyDescent="0.25">
      <c r="A1683">
        <v>5599.382893</v>
      </c>
      <c r="B1683" t="s">
        <v>26</v>
      </c>
      <c r="C1683" t="s">
        <v>30</v>
      </c>
      <c r="D1683" t="s">
        <v>31</v>
      </c>
      <c r="E1683">
        <v>35012</v>
      </c>
      <c r="F1683" t="s">
        <v>32</v>
      </c>
      <c r="G1683" t="s">
        <v>45</v>
      </c>
      <c r="H1683">
        <v>345.6</v>
      </c>
      <c r="I1683">
        <f t="shared" si="29"/>
        <v>0</v>
      </c>
    </row>
    <row r="1684" spans="1:9" x14ac:dyDescent="0.25">
      <c r="A1684">
        <v>15228.19865</v>
      </c>
      <c r="B1684" t="s">
        <v>26</v>
      </c>
      <c r="C1684" t="s">
        <v>30</v>
      </c>
      <c r="D1684" t="s">
        <v>31</v>
      </c>
      <c r="E1684">
        <v>95140</v>
      </c>
      <c r="F1684" t="s">
        <v>62</v>
      </c>
      <c r="G1684" t="s">
        <v>79</v>
      </c>
      <c r="H1684">
        <v>45.049185000000001</v>
      </c>
      <c r="I1684">
        <f t="shared" si="29"/>
        <v>0</v>
      </c>
    </row>
    <row r="1685" spans="1:9" x14ac:dyDescent="0.25">
      <c r="A1685">
        <v>3644.8335539999998</v>
      </c>
      <c r="B1685" t="s">
        <v>66</v>
      </c>
      <c r="C1685" t="s">
        <v>30</v>
      </c>
      <c r="D1685" t="s">
        <v>31</v>
      </c>
      <c r="E1685">
        <v>82477</v>
      </c>
      <c r="F1685" t="s">
        <v>32</v>
      </c>
      <c r="G1685" t="s">
        <v>33</v>
      </c>
      <c r="H1685">
        <v>432</v>
      </c>
      <c r="I1685">
        <f t="shared" si="29"/>
        <v>1</v>
      </c>
    </row>
    <row r="1686" spans="1:9" x14ac:dyDescent="0.25">
      <c r="A1686">
        <v>3693.4408330000001</v>
      </c>
      <c r="B1686" t="s">
        <v>26</v>
      </c>
      <c r="C1686" t="s">
        <v>30</v>
      </c>
      <c r="D1686" t="s">
        <v>57</v>
      </c>
      <c r="E1686">
        <v>85871</v>
      </c>
      <c r="F1686" t="s">
        <v>62</v>
      </c>
      <c r="G1686" t="s">
        <v>33</v>
      </c>
      <c r="H1686">
        <v>112.633539</v>
      </c>
      <c r="I1686">
        <f t="shared" si="29"/>
        <v>0</v>
      </c>
    </row>
    <row r="1687" spans="1:9" x14ac:dyDescent="0.25">
      <c r="A1687">
        <v>8742.0577599999997</v>
      </c>
      <c r="B1687" t="s">
        <v>26</v>
      </c>
      <c r="C1687" t="s">
        <v>30</v>
      </c>
      <c r="D1687" t="s">
        <v>31</v>
      </c>
      <c r="E1687">
        <v>71592</v>
      </c>
      <c r="F1687" t="s">
        <v>62</v>
      </c>
      <c r="G1687" t="s">
        <v>79</v>
      </c>
      <c r="H1687">
        <v>141.72505100000001</v>
      </c>
      <c r="I1687">
        <f t="shared" si="29"/>
        <v>0</v>
      </c>
    </row>
    <row r="1688" spans="1:9" x14ac:dyDescent="0.25">
      <c r="A1688">
        <v>5275.6269560000001</v>
      </c>
      <c r="B1688" t="s">
        <v>26</v>
      </c>
      <c r="C1688" t="s">
        <v>30</v>
      </c>
      <c r="D1688" t="s">
        <v>31</v>
      </c>
      <c r="E1688">
        <v>70446</v>
      </c>
      <c r="F1688" t="s">
        <v>62</v>
      </c>
      <c r="G1688" t="s">
        <v>33</v>
      </c>
      <c r="H1688">
        <v>155.57080199999999</v>
      </c>
      <c r="I1688">
        <f t="shared" si="29"/>
        <v>0</v>
      </c>
    </row>
    <row r="1689" spans="1:9" x14ac:dyDescent="0.25">
      <c r="A1689">
        <v>9283.7377730000007</v>
      </c>
      <c r="B1689" t="s">
        <v>26</v>
      </c>
      <c r="C1689" t="s">
        <v>30</v>
      </c>
      <c r="D1689" t="s">
        <v>57</v>
      </c>
      <c r="E1689">
        <v>24314</v>
      </c>
      <c r="F1689" t="s">
        <v>32</v>
      </c>
      <c r="G1689" t="s">
        <v>33</v>
      </c>
      <c r="H1689">
        <v>1128</v>
      </c>
      <c r="I1689">
        <f t="shared" si="29"/>
        <v>0</v>
      </c>
    </row>
    <row r="1690" spans="1:9" x14ac:dyDescent="0.25">
      <c r="A1690">
        <v>2551.2266920000002</v>
      </c>
      <c r="B1690" t="s">
        <v>66</v>
      </c>
      <c r="C1690" t="s">
        <v>30</v>
      </c>
      <c r="D1690" t="s">
        <v>57</v>
      </c>
      <c r="E1690">
        <v>79751</v>
      </c>
      <c r="F1690" t="s">
        <v>32</v>
      </c>
      <c r="G1690" t="s">
        <v>33</v>
      </c>
      <c r="H1690">
        <v>392.23569800000001</v>
      </c>
      <c r="I1690">
        <f t="shared" si="29"/>
        <v>1</v>
      </c>
    </row>
    <row r="1691" spans="1:9" x14ac:dyDescent="0.25">
      <c r="A1691">
        <v>5811.9181120000003</v>
      </c>
      <c r="B1691" t="s">
        <v>26</v>
      </c>
      <c r="C1691" t="s">
        <v>30</v>
      </c>
      <c r="D1691" t="s">
        <v>57</v>
      </c>
      <c r="E1691">
        <v>83318</v>
      </c>
      <c r="F1691" t="s">
        <v>32</v>
      </c>
      <c r="G1691" t="s">
        <v>33</v>
      </c>
      <c r="H1691">
        <v>345.6</v>
      </c>
      <c r="I1691">
        <f t="shared" si="29"/>
        <v>0</v>
      </c>
    </row>
    <row r="1692" spans="1:9" x14ac:dyDescent="0.25">
      <c r="A1692">
        <v>4064.6706389999999</v>
      </c>
      <c r="B1692" t="s">
        <v>26</v>
      </c>
      <c r="C1692" t="s">
        <v>160</v>
      </c>
      <c r="D1692" t="s">
        <v>31</v>
      </c>
      <c r="E1692">
        <v>26161</v>
      </c>
      <c r="F1692" t="s">
        <v>32</v>
      </c>
      <c r="G1692" t="s">
        <v>45</v>
      </c>
      <c r="H1692">
        <v>594.44458599999996</v>
      </c>
      <c r="I1692">
        <f t="shared" si="29"/>
        <v>0</v>
      </c>
    </row>
    <row r="1693" spans="1:9" x14ac:dyDescent="0.25">
      <c r="A1693">
        <v>2841.443088</v>
      </c>
      <c r="B1693" t="s">
        <v>26</v>
      </c>
      <c r="C1693" t="s">
        <v>30</v>
      </c>
      <c r="D1693" t="s">
        <v>31</v>
      </c>
      <c r="E1693">
        <v>30473</v>
      </c>
      <c r="F1693" t="s">
        <v>32</v>
      </c>
      <c r="G1693" t="s">
        <v>33</v>
      </c>
      <c r="H1693">
        <v>450.08010100000001</v>
      </c>
      <c r="I1693">
        <f t="shared" si="29"/>
        <v>0</v>
      </c>
    </row>
    <row r="1694" spans="1:9" x14ac:dyDescent="0.25">
      <c r="A1694">
        <v>6832.1338720000003</v>
      </c>
      <c r="B1694" t="s">
        <v>26</v>
      </c>
      <c r="C1694" t="s">
        <v>30</v>
      </c>
      <c r="D1694" t="s">
        <v>57</v>
      </c>
      <c r="E1694">
        <v>50472</v>
      </c>
      <c r="F1694" t="s">
        <v>75</v>
      </c>
      <c r="G1694" t="s">
        <v>33</v>
      </c>
      <c r="H1694">
        <v>281.16370499999999</v>
      </c>
      <c r="I1694">
        <f t="shared" si="29"/>
        <v>0</v>
      </c>
    </row>
    <row r="1695" spans="1:9" x14ac:dyDescent="0.25">
      <c r="A1695">
        <v>5201.9714270000004</v>
      </c>
      <c r="B1695" t="s">
        <v>26</v>
      </c>
      <c r="C1695" t="s">
        <v>30</v>
      </c>
      <c r="D1695" t="s">
        <v>57</v>
      </c>
      <c r="E1695">
        <v>94186</v>
      </c>
      <c r="F1695" t="s">
        <v>62</v>
      </c>
      <c r="G1695" t="s">
        <v>33</v>
      </c>
      <c r="H1695">
        <v>135.34048899999999</v>
      </c>
      <c r="I1695">
        <f t="shared" si="29"/>
        <v>0</v>
      </c>
    </row>
    <row r="1696" spans="1:9" x14ac:dyDescent="0.25">
      <c r="A1696">
        <v>5484.5881550000004</v>
      </c>
      <c r="B1696" t="s">
        <v>26</v>
      </c>
      <c r="C1696" t="s">
        <v>30</v>
      </c>
      <c r="D1696" t="s">
        <v>57</v>
      </c>
      <c r="E1696">
        <v>47611</v>
      </c>
      <c r="F1696" t="s">
        <v>32</v>
      </c>
      <c r="G1696" t="s">
        <v>33</v>
      </c>
      <c r="H1696">
        <v>593.65448400000002</v>
      </c>
      <c r="I1696">
        <f t="shared" si="29"/>
        <v>0</v>
      </c>
    </row>
    <row r="1697" spans="1:9" x14ac:dyDescent="0.25">
      <c r="A1697">
        <v>7672.6813659999998</v>
      </c>
      <c r="B1697" t="s">
        <v>26</v>
      </c>
      <c r="C1697" t="s">
        <v>44</v>
      </c>
      <c r="D1697" t="s">
        <v>57</v>
      </c>
      <c r="E1697">
        <v>0</v>
      </c>
      <c r="F1697" t="s">
        <v>32</v>
      </c>
      <c r="G1697" t="s">
        <v>33</v>
      </c>
      <c r="H1697">
        <v>518.72021600000005</v>
      </c>
      <c r="I1697">
        <f t="shared" si="29"/>
        <v>0</v>
      </c>
    </row>
    <row r="1698" spans="1:9" x14ac:dyDescent="0.25">
      <c r="A1698">
        <v>8272.485353</v>
      </c>
      <c r="B1698" t="s">
        <v>26</v>
      </c>
      <c r="C1698" t="s">
        <v>30</v>
      </c>
      <c r="D1698" t="s">
        <v>57</v>
      </c>
      <c r="E1698">
        <v>91245</v>
      </c>
      <c r="F1698" t="s">
        <v>62</v>
      </c>
      <c r="G1698" t="s">
        <v>79</v>
      </c>
      <c r="H1698">
        <v>19.251693</v>
      </c>
      <c r="I1698">
        <f t="shared" si="29"/>
        <v>0</v>
      </c>
    </row>
    <row r="1699" spans="1:9" x14ac:dyDescent="0.25">
      <c r="A1699">
        <v>3330.6727609999998</v>
      </c>
      <c r="B1699" t="s">
        <v>26</v>
      </c>
      <c r="C1699" t="s">
        <v>30</v>
      </c>
      <c r="D1699" t="s">
        <v>31</v>
      </c>
      <c r="E1699">
        <v>45944</v>
      </c>
      <c r="F1699" t="s">
        <v>62</v>
      </c>
      <c r="G1699" t="s">
        <v>33</v>
      </c>
      <c r="H1699">
        <v>182.94849500000001</v>
      </c>
      <c r="I1699">
        <f t="shared" si="29"/>
        <v>0</v>
      </c>
    </row>
    <row r="1700" spans="1:9" x14ac:dyDescent="0.25">
      <c r="A1700">
        <v>5562.4563859999998</v>
      </c>
      <c r="B1700" t="s">
        <v>26</v>
      </c>
      <c r="C1700" t="s">
        <v>30</v>
      </c>
      <c r="D1700" t="s">
        <v>31</v>
      </c>
      <c r="E1700">
        <v>59649</v>
      </c>
      <c r="F1700" t="s">
        <v>62</v>
      </c>
      <c r="G1700" t="s">
        <v>33</v>
      </c>
      <c r="H1700">
        <v>167.73826700000001</v>
      </c>
      <c r="I1700">
        <f t="shared" si="29"/>
        <v>0</v>
      </c>
    </row>
    <row r="1701" spans="1:9" x14ac:dyDescent="0.25">
      <c r="A1701">
        <v>2452.7385749999999</v>
      </c>
      <c r="B1701" t="s">
        <v>26</v>
      </c>
      <c r="C1701" t="s">
        <v>30</v>
      </c>
      <c r="D1701" t="s">
        <v>31</v>
      </c>
      <c r="E1701">
        <v>52785</v>
      </c>
      <c r="F1701" t="s">
        <v>62</v>
      </c>
      <c r="G1701" t="s">
        <v>33</v>
      </c>
      <c r="H1701">
        <v>45.721456000000003</v>
      </c>
      <c r="I1701">
        <f t="shared" si="29"/>
        <v>0</v>
      </c>
    </row>
    <row r="1702" spans="1:9" x14ac:dyDescent="0.25">
      <c r="A1702">
        <v>7920.2828799999997</v>
      </c>
      <c r="B1702" t="s">
        <v>26</v>
      </c>
      <c r="C1702" t="s">
        <v>30</v>
      </c>
      <c r="D1702" t="s">
        <v>31</v>
      </c>
      <c r="E1702">
        <v>59648</v>
      </c>
      <c r="F1702" t="s">
        <v>32</v>
      </c>
      <c r="G1702" t="s">
        <v>33</v>
      </c>
      <c r="H1702">
        <v>316.8</v>
      </c>
      <c r="I1702">
        <f t="shared" si="29"/>
        <v>0</v>
      </c>
    </row>
    <row r="1703" spans="1:9" x14ac:dyDescent="0.25">
      <c r="A1703">
        <v>3861.486269</v>
      </c>
      <c r="B1703" t="s">
        <v>66</v>
      </c>
      <c r="C1703" t="s">
        <v>30</v>
      </c>
      <c r="D1703" t="s">
        <v>31</v>
      </c>
      <c r="E1703">
        <v>93272</v>
      </c>
      <c r="F1703" t="s">
        <v>75</v>
      </c>
      <c r="G1703" t="s">
        <v>33</v>
      </c>
      <c r="H1703">
        <v>281.11078800000001</v>
      </c>
      <c r="I1703">
        <f t="shared" si="29"/>
        <v>1</v>
      </c>
    </row>
    <row r="1704" spans="1:9" x14ac:dyDescent="0.25">
      <c r="A1704">
        <v>5764.7841589999998</v>
      </c>
      <c r="B1704" t="s">
        <v>26</v>
      </c>
      <c r="C1704" t="s">
        <v>30</v>
      </c>
      <c r="D1704" t="s">
        <v>57</v>
      </c>
      <c r="E1704">
        <v>22134</v>
      </c>
      <c r="F1704" t="s">
        <v>32</v>
      </c>
      <c r="G1704" t="s">
        <v>33</v>
      </c>
      <c r="H1704">
        <v>445.87922400000002</v>
      </c>
      <c r="I1704">
        <f t="shared" si="29"/>
        <v>0</v>
      </c>
    </row>
    <row r="1705" spans="1:9" x14ac:dyDescent="0.25">
      <c r="A1705">
        <v>5375.8427869999996</v>
      </c>
      <c r="B1705" t="s">
        <v>26</v>
      </c>
      <c r="C1705" t="s">
        <v>30</v>
      </c>
      <c r="D1705" t="s">
        <v>31</v>
      </c>
      <c r="E1705">
        <v>69050</v>
      </c>
      <c r="F1705" t="s">
        <v>32</v>
      </c>
      <c r="G1705" t="s">
        <v>33</v>
      </c>
      <c r="H1705">
        <v>334.89243699999997</v>
      </c>
      <c r="I1705">
        <f t="shared" si="29"/>
        <v>0</v>
      </c>
    </row>
    <row r="1706" spans="1:9" x14ac:dyDescent="0.25">
      <c r="A1706">
        <v>2882.3505559999999</v>
      </c>
      <c r="B1706" t="s">
        <v>26</v>
      </c>
      <c r="C1706" t="s">
        <v>30</v>
      </c>
      <c r="D1706" t="s">
        <v>57</v>
      </c>
      <c r="E1706">
        <v>87798</v>
      </c>
      <c r="F1706" t="s">
        <v>75</v>
      </c>
      <c r="G1706" t="s">
        <v>33</v>
      </c>
      <c r="H1706">
        <v>204.44870800000001</v>
      </c>
      <c r="I1706">
        <f t="shared" si="29"/>
        <v>0</v>
      </c>
    </row>
    <row r="1707" spans="1:9" x14ac:dyDescent="0.25">
      <c r="A1707">
        <v>2213.1879349999999</v>
      </c>
      <c r="B1707" t="s">
        <v>26</v>
      </c>
      <c r="C1707" t="s">
        <v>44</v>
      </c>
      <c r="D1707" t="s">
        <v>57</v>
      </c>
      <c r="E1707">
        <v>0</v>
      </c>
      <c r="F1707" t="s">
        <v>32</v>
      </c>
      <c r="G1707" t="s">
        <v>79</v>
      </c>
      <c r="H1707">
        <v>305.55242900000002</v>
      </c>
      <c r="I1707">
        <f t="shared" si="29"/>
        <v>0</v>
      </c>
    </row>
    <row r="1708" spans="1:9" x14ac:dyDescent="0.25">
      <c r="A1708">
        <v>9429.6293669999995</v>
      </c>
      <c r="B1708" t="s">
        <v>26</v>
      </c>
      <c r="C1708" t="s">
        <v>30</v>
      </c>
      <c r="D1708" t="s">
        <v>31</v>
      </c>
      <c r="E1708">
        <v>43811</v>
      </c>
      <c r="F1708" t="s">
        <v>32</v>
      </c>
      <c r="G1708" t="s">
        <v>33</v>
      </c>
      <c r="H1708">
        <v>571.136574</v>
      </c>
      <c r="I1708">
        <f t="shared" si="29"/>
        <v>0</v>
      </c>
    </row>
    <row r="1709" spans="1:9" x14ac:dyDescent="0.25">
      <c r="A1709">
        <v>6239.2575409999999</v>
      </c>
      <c r="B1709" t="s">
        <v>26</v>
      </c>
      <c r="C1709" t="s">
        <v>44</v>
      </c>
      <c r="D1709" t="s">
        <v>31</v>
      </c>
      <c r="E1709">
        <v>0</v>
      </c>
      <c r="F1709" t="s">
        <v>32</v>
      </c>
      <c r="G1709" t="s">
        <v>45</v>
      </c>
      <c r="H1709">
        <v>655.20000000000005</v>
      </c>
      <c r="I1709">
        <f t="shared" si="29"/>
        <v>0</v>
      </c>
    </row>
    <row r="1710" spans="1:9" x14ac:dyDescent="0.25">
      <c r="A1710">
        <v>7668.8095949999997</v>
      </c>
      <c r="B1710" t="s">
        <v>26</v>
      </c>
      <c r="C1710" t="s">
        <v>30</v>
      </c>
      <c r="D1710" t="s">
        <v>31</v>
      </c>
      <c r="E1710">
        <v>92456</v>
      </c>
      <c r="F1710" t="s">
        <v>32</v>
      </c>
      <c r="G1710" t="s">
        <v>79</v>
      </c>
      <c r="H1710">
        <v>456</v>
      </c>
      <c r="I1710">
        <f t="shared" si="29"/>
        <v>0</v>
      </c>
    </row>
    <row r="1711" spans="1:9" x14ac:dyDescent="0.25">
      <c r="A1711">
        <v>13770.97618</v>
      </c>
      <c r="B1711" t="s">
        <v>66</v>
      </c>
      <c r="C1711" t="s">
        <v>30</v>
      </c>
      <c r="D1711" t="s">
        <v>31</v>
      </c>
      <c r="E1711">
        <v>59207</v>
      </c>
      <c r="F1711" t="s">
        <v>32</v>
      </c>
      <c r="G1711" t="s">
        <v>45</v>
      </c>
      <c r="H1711">
        <v>556.79999999999995</v>
      </c>
      <c r="I1711">
        <f t="shared" si="29"/>
        <v>1</v>
      </c>
    </row>
    <row r="1712" spans="1:9" x14ac:dyDescent="0.25">
      <c r="A1712">
        <v>2742.844251</v>
      </c>
      <c r="B1712" t="s">
        <v>26</v>
      </c>
      <c r="C1712" t="s">
        <v>30</v>
      </c>
      <c r="D1712" t="s">
        <v>31</v>
      </c>
      <c r="E1712">
        <v>64519</v>
      </c>
      <c r="F1712" t="s">
        <v>32</v>
      </c>
      <c r="G1712" t="s">
        <v>33</v>
      </c>
      <c r="H1712">
        <v>331.2</v>
      </c>
      <c r="I1712">
        <f t="shared" si="29"/>
        <v>0</v>
      </c>
    </row>
    <row r="1713" spans="1:9" x14ac:dyDescent="0.25">
      <c r="A1713">
        <v>13466.92071</v>
      </c>
      <c r="B1713" t="s">
        <v>66</v>
      </c>
      <c r="C1713" t="s">
        <v>107</v>
      </c>
      <c r="D1713" t="s">
        <v>31</v>
      </c>
      <c r="E1713">
        <v>11432</v>
      </c>
      <c r="F1713" t="s">
        <v>32</v>
      </c>
      <c r="G1713" t="s">
        <v>33</v>
      </c>
      <c r="H1713">
        <v>571.20000000000005</v>
      </c>
      <c r="I1713">
        <f t="shared" si="29"/>
        <v>1</v>
      </c>
    </row>
    <row r="1714" spans="1:9" x14ac:dyDescent="0.25">
      <c r="A1714">
        <v>8858.3520320000007</v>
      </c>
      <c r="B1714" t="s">
        <v>26</v>
      </c>
      <c r="C1714" t="s">
        <v>44</v>
      </c>
      <c r="D1714" t="s">
        <v>31</v>
      </c>
      <c r="E1714">
        <v>0</v>
      </c>
      <c r="F1714" t="s">
        <v>62</v>
      </c>
      <c r="G1714" t="s">
        <v>33</v>
      </c>
      <c r="H1714">
        <v>81.255741</v>
      </c>
      <c r="I1714">
        <f t="shared" si="29"/>
        <v>0</v>
      </c>
    </row>
    <row r="1715" spans="1:9" x14ac:dyDescent="0.25">
      <c r="A1715">
        <v>8485.3300039999995</v>
      </c>
      <c r="B1715" t="s">
        <v>26</v>
      </c>
      <c r="C1715" t="s">
        <v>30</v>
      </c>
      <c r="D1715" t="s">
        <v>57</v>
      </c>
      <c r="E1715">
        <v>32607</v>
      </c>
      <c r="F1715" t="s">
        <v>32</v>
      </c>
      <c r="G1715" t="s">
        <v>45</v>
      </c>
      <c r="H1715">
        <v>532.79999999999995</v>
      </c>
      <c r="I1715">
        <f t="shared" si="29"/>
        <v>0</v>
      </c>
    </row>
    <row r="1716" spans="1:9" x14ac:dyDescent="0.25">
      <c r="A1716">
        <v>7744.6444439999996</v>
      </c>
      <c r="B1716" t="s">
        <v>26</v>
      </c>
      <c r="C1716" t="s">
        <v>107</v>
      </c>
      <c r="D1716" t="s">
        <v>31</v>
      </c>
      <c r="E1716">
        <v>26444</v>
      </c>
      <c r="F1716" t="s">
        <v>32</v>
      </c>
      <c r="G1716" t="s">
        <v>33</v>
      </c>
      <c r="H1716">
        <v>940.8</v>
      </c>
      <c r="I1716">
        <f t="shared" si="29"/>
        <v>0</v>
      </c>
    </row>
    <row r="1717" spans="1:9" x14ac:dyDescent="0.25">
      <c r="A1717">
        <v>5894.9073749999998</v>
      </c>
      <c r="B1717" t="s">
        <v>26</v>
      </c>
      <c r="C1717" t="s">
        <v>30</v>
      </c>
      <c r="D1717" t="s">
        <v>31</v>
      </c>
      <c r="E1717">
        <v>39381</v>
      </c>
      <c r="F1717" t="s">
        <v>32</v>
      </c>
      <c r="G1717" t="s">
        <v>33</v>
      </c>
      <c r="H1717">
        <v>355.2</v>
      </c>
      <c r="I1717">
        <f t="shared" si="29"/>
        <v>0</v>
      </c>
    </row>
    <row r="1718" spans="1:9" x14ac:dyDescent="0.25">
      <c r="A1718">
        <v>5770.6840970000003</v>
      </c>
      <c r="B1718" t="s">
        <v>26</v>
      </c>
      <c r="C1718" t="s">
        <v>44</v>
      </c>
      <c r="D1718" t="s">
        <v>57</v>
      </c>
      <c r="E1718">
        <v>0</v>
      </c>
      <c r="F1718" t="s">
        <v>32</v>
      </c>
      <c r="G1718" t="s">
        <v>45</v>
      </c>
      <c r="H1718">
        <v>946.34526900000003</v>
      </c>
      <c r="I1718">
        <f t="shared" si="29"/>
        <v>0</v>
      </c>
    </row>
    <row r="1719" spans="1:9" x14ac:dyDescent="0.25">
      <c r="A1719">
        <v>5261.1175059999996</v>
      </c>
      <c r="B1719" t="s">
        <v>26</v>
      </c>
      <c r="C1719" t="s">
        <v>30</v>
      </c>
      <c r="D1719" t="s">
        <v>57</v>
      </c>
      <c r="E1719">
        <v>90217</v>
      </c>
      <c r="F1719" t="s">
        <v>32</v>
      </c>
      <c r="G1719" t="s">
        <v>33</v>
      </c>
      <c r="H1719">
        <v>316.8</v>
      </c>
      <c r="I1719">
        <f t="shared" si="29"/>
        <v>0</v>
      </c>
    </row>
    <row r="1720" spans="1:9" x14ac:dyDescent="0.25">
      <c r="A1720">
        <v>2403.5394700000002</v>
      </c>
      <c r="B1720" t="s">
        <v>26</v>
      </c>
      <c r="C1720" t="s">
        <v>107</v>
      </c>
      <c r="D1720" t="s">
        <v>57</v>
      </c>
      <c r="E1720">
        <v>24248</v>
      </c>
      <c r="F1720" t="s">
        <v>32</v>
      </c>
      <c r="G1720" t="s">
        <v>33</v>
      </c>
      <c r="H1720">
        <v>336</v>
      </c>
      <c r="I1720">
        <f t="shared" si="29"/>
        <v>0</v>
      </c>
    </row>
    <row r="1721" spans="1:9" x14ac:dyDescent="0.25">
      <c r="A1721">
        <v>9124.600015</v>
      </c>
      <c r="B1721" t="s">
        <v>26</v>
      </c>
      <c r="C1721" t="s">
        <v>30</v>
      </c>
      <c r="D1721" t="s">
        <v>57</v>
      </c>
      <c r="E1721">
        <v>99368</v>
      </c>
      <c r="F1721" t="s">
        <v>62</v>
      </c>
      <c r="G1721" t="s">
        <v>33</v>
      </c>
      <c r="H1721">
        <v>82.427785</v>
      </c>
      <c r="I1721">
        <f t="shared" si="29"/>
        <v>0</v>
      </c>
    </row>
    <row r="1722" spans="1:9" x14ac:dyDescent="0.25">
      <c r="A1722">
        <v>26180.80528</v>
      </c>
      <c r="B1722" t="s">
        <v>26</v>
      </c>
      <c r="C1722" t="s">
        <v>30</v>
      </c>
      <c r="D1722" t="s">
        <v>31</v>
      </c>
      <c r="E1722">
        <v>68189</v>
      </c>
      <c r="F1722" t="s">
        <v>75</v>
      </c>
      <c r="G1722" t="s">
        <v>33</v>
      </c>
      <c r="H1722">
        <v>343.12119200000001</v>
      </c>
      <c r="I1722">
        <f t="shared" si="29"/>
        <v>0</v>
      </c>
    </row>
    <row r="1723" spans="1:9" x14ac:dyDescent="0.25">
      <c r="A1723">
        <v>15641.25856</v>
      </c>
      <c r="B1723" t="s">
        <v>26</v>
      </c>
      <c r="C1723" t="s">
        <v>30</v>
      </c>
      <c r="D1723" t="s">
        <v>31</v>
      </c>
      <c r="E1723">
        <v>32370</v>
      </c>
      <c r="F1723" t="s">
        <v>75</v>
      </c>
      <c r="G1723" t="s">
        <v>33</v>
      </c>
      <c r="H1723">
        <v>487.73617100000001</v>
      </c>
      <c r="I1723">
        <f t="shared" si="29"/>
        <v>0</v>
      </c>
    </row>
    <row r="1724" spans="1:9" x14ac:dyDescent="0.25">
      <c r="A1724">
        <v>2574.0203759999999</v>
      </c>
      <c r="B1724" t="s">
        <v>66</v>
      </c>
      <c r="C1724" t="s">
        <v>30</v>
      </c>
      <c r="D1724" t="s">
        <v>31</v>
      </c>
      <c r="E1724">
        <v>34990</v>
      </c>
      <c r="F1724" t="s">
        <v>62</v>
      </c>
      <c r="G1724" t="s">
        <v>45</v>
      </c>
      <c r="H1724">
        <v>42.689135</v>
      </c>
      <c r="I1724">
        <f t="shared" si="29"/>
        <v>1</v>
      </c>
    </row>
    <row r="1725" spans="1:9" x14ac:dyDescent="0.25">
      <c r="A1725">
        <v>5319.8387290000001</v>
      </c>
      <c r="B1725" t="s">
        <v>26</v>
      </c>
      <c r="C1725" t="s">
        <v>30</v>
      </c>
      <c r="D1725" t="s">
        <v>31</v>
      </c>
      <c r="E1725">
        <v>25714</v>
      </c>
      <c r="F1725" t="s">
        <v>32</v>
      </c>
      <c r="G1725" t="s">
        <v>33</v>
      </c>
      <c r="H1725">
        <v>321.60000000000002</v>
      </c>
      <c r="I1725">
        <f t="shared" si="29"/>
        <v>0</v>
      </c>
    </row>
    <row r="1726" spans="1:9" x14ac:dyDescent="0.25">
      <c r="A1726">
        <v>7496.0065880000002</v>
      </c>
      <c r="B1726" t="s">
        <v>26</v>
      </c>
      <c r="C1726" t="s">
        <v>30</v>
      </c>
      <c r="D1726" t="s">
        <v>57</v>
      </c>
      <c r="E1726">
        <v>61091</v>
      </c>
      <c r="F1726" t="s">
        <v>75</v>
      </c>
      <c r="G1726" t="s">
        <v>45</v>
      </c>
      <c r="H1726">
        <v>409.86800299999999</v>
      </c>
      <c r="I1726">
        <f t="shared" si="29"/>
        <v>0</v>
      </c>
    </row>
    <row r="1727" spans="1:9" x14ac:dyDescent="0.25">
      <c r="A1727">
        <v>12174.58958</v>
      </c>
      <c r="B1727" t="s">
        <v>26</v>
      </c>
      <c r="C1727" t="s">
        <v>30</v>
      </c>
      <c r="D1727" t="s">
        <v>57</v>
      </c>
      <c r="E1727">
        <v>88184</v>
      </c>
      <c r="F1727" t="s">
        <v>62</v>
      </c>
      <c r="G1727" t="s">
        <v>33</v>
      </c>
      <c r="H1727">
        <v>240.17653300000001</v>
      </c>
      <c r="I1727">
        <f t="shared" si="29"/>
        <v>0</v>
      </c>
    </row>
    <row r="1728" spans="1:9" x14ac:dyDescent="0.25">
      <c r="A1728">
        <v>2605.5708279999999</v>
      </c>
      <c r="B1728" t="s">
        <v>26</v>
      </c>
      <c r="C1728" t="s">
        <v>30</v>
      </c>
      <c r="D1728" t="s">
        <v>31</v>
      </c>
      <c r="E1728">
        <v>60252</v>
      </c>
      <c r="F1728" t="s">
        <v>75</v>
      </c>
      <c r="G1728" t="s">
        <v>33</v>
      </c>
      <c r="H1728">
        <v>182.436205</v>
      </c>
      <c r="I1728">
        <f t="shared" si="29"/>
        <v>0</v>
      </c>
    </row>
    <row r="1729" spans="1:9" x14ac:dyDescent="0.25">
      <c r="A1729">
        <v>2707.2084599999998</v>
      </c>
      <c r="B1729" t="s">
        <v>26</v>
      </c>
      <c r="C1729" t="s">
        <v>30</v>
      </c>
      <c r="D1729" t="s">
        <v>57</v>
      </c>
      <c r="E1729">
        <v>80985</v>
      </c>
      <c r="F1729" t="s">
        <v>62</v>
      </c>
      <c r="G1729" t="s">
        <v>33</v>
      </c>
      <c r="H1729">
        <v>124.933587</v>
      </c>
      <c r="I1729">
        <f t="shared" si="29"/>
        <v>0</v>
      </c>
    </row>
    <row r="1730" spans="1:9" x14ac:dyDescent="0.25">
      <c r="A1730">
        <v>5528.2128069999999</v>
      </c>
      <c r="B1730" t="s">
        <v>66</v>
      </c>
      <c r="C1730" t="s">
        <v>30</v>
      </c>
      <c r="D1730" t="s">
        <v>57</v>
      </c>
      <c r="E1730">
        <v>36088</v>
      </c>
      <c r="F1730" t="s">
        <v>32</v>
      </c>
      <c r="G1730" t="s">
        <v>45</v>
      </c>
      <c r="H1730">
        <v>345.6</v>
      </c>
      <c r="I1730">
        <f t="shared" si="29"/>
        <v>1</v>
      </c>
    </row>
    <row r="1731" spans="1:9" x14ac:dyDescent="0.25">
      <c r="A1731">
        <v>8819.0189339999997</v>
      </c>
      <c r="B1731" t="s">
        <v>66</v>
      </c>
      <c r="C1731" t="s">
        <v>30</v>
      </c>
      <c r="D1731" t="s">
        <v>57</v>
      </c>
      <c r="E1731">
        <v>99845</v>
      </c>
      <c r="F1731" t="s">
        <v>32</v>
      </c>
      <c r="G1731" t="s">
        <v>33</v>
      </c>
      <c r="H1731">
        <v>528</v>
      </c>
      <c r="I1731">
        <f t="shared" ref="I1731:I1794" si="30">IF(B1731="No",0,1)</f>
        <v>1</v>
      </c>
    </row>
    <row r="1732" spans="1:9" x14ac:dyDescent="0.25">
      <c r="A1732">
        <v>19014.47625</v>
      </c>
      <c r="B1732" t="s">
        <v>26</v>
      </c>
      <c r="C1732" t="s">
        <v>30</v>
      </c>
      <c r="D1732" t="s">
        <v>31</v>
      </c>
      <c r="E1732">
        <v>29822</v>
      </c>
      <c r="F1732" t="s">
        <v>32</v>
      </c>
      <c r="G1732" t="s">
        <v>45</v>
      </c>
      <c r="H1732">
        <v>292.8</v>
      </c>
      <c r="I1732">
        <f t="shared" si="30"/>
        <v>0</v>
      </c>
    </row>
    <row r="1733" spans="1:9" x14ac:dyDescent="0.25">
      <c r="A1733">
        <v>8169.5139820000004</v>
      </c>
      <c r="B1733" t="s">
        <v>26</v>
      </c>
      <c r="C1733" t="s">
        <v>30</v>
      </c>
      <c r="D1733" t="s">
        <v>31</v>
      </c>
      <c r="E1733">
        <v>40803</v>
      </c>
      <c r="F1733" t="s">
        <v>62</v>
      </c>
      <c r="G1733" t="s">
        <v>45</v>
      </c>
      <c r="H1733">
        <v>122.91237700000001</v>
      </c>
      <c r="I1733">
        <f t="shared" si="30"/>
        <v>0</v>
      </c>
    </row>
    <row r="1734" spans="1:9" x14ac:dyDescent="0.25">
      <c r="A1734">
        <v>7708.8838850000002</v>
      </c>
      <c r="B1734" t="s">
        <v>26</v>
      </c>
      <c r="C1734" t="s">
        <v>30</v>
      </c>
      <c r="D1734" t="s">
        <v>31</v>
      </c>
      <c r="E1734">
        <v>71134</v>
      </c>
      <c r="F1734" t="s">
        <v>62</v>
      </c>
      <c r="G1734" t="s">
        <v>33</v>
      </c>
      <c r="H1734">
        <v>196.37368000000001</v>
      </c>
      <c r="I1734">
        <f t="shared" si="30"/>
        <v>0</v>
      </c>
    </row>
    <row r="1735" spans="1:9" x14ac:dyDescent="0.25">
      <c r="A1735">
        <v>5528.2128069999999</v>
      </c>
      <c r="B1735" t="s">
        <v>66</v>
      </c>
      <c r="C1735" t="s">
        <v>30</v>
      </c>
      <c r="D1735" t="s">
        <v>57</v>
      </c>
      <c r="E1735">
        <v>36088</v>
      </c>
      <c r="F1735" t="s">
        <v>32</v>
      </c>
      <c r="G1735" t="s">
        <v>45</v>
      </c>
      <c r="H1735">
        <v>345.6</v>
      </c>
      <c r="I1735">
        <f t="shared" si="30"/>
        <v>1</v>
      </c>
    </row>
    <row r="1736" spans="1:9" x14ac:dyDescent="0.25">
      <c r="A1736">
        <v>12128.4467</v>
      </c>
      <c r="B1736" t="s">
        <v>26</v>
      </c>
      <c r="C1736" t="s">
        <v>30</v>
      </c>
      <c r="D1736" t="s">
        <v>57</v>
      </c>
      <c r="E1736">
        <v>29431</v>
      </c>
      <c r="F1736" t="s">
        <v>62</v>
      </c>
      <c r="G1736" t="s">
        <v>33</v>
      </c>
      <c r="H1736">
        <v>237.89622700000001</v>
      </c>
      <c r="I1736">
        <f t="shared" si="30"/>
        <v>0</v>
      </c>
    </row>
    <row r="1737" spans="1:9" x14ac:dyDescent="0.25">
      <c r="A1737">
        <v>9080.2828399999999</v>
      </c>
      <c r="B1737" t="s">
        <v>26</v>
      </c>
      <c r="C1737" t="s">
        <v>30</v>
      </c>
      <c r="D1737" t="s">
        <v>57</v>
      </c>
      <c r="E1737">
        <v>68073</v>
      </c>
      <c r="F1737" t="s">
        <v>32</v>
      </c>
      <c r="G1737" t="s">
        <v>33</v>
      </c>
      <c r="H1737">
        <v>547.20000000000005</v>
      </c>
      <c r="I1737">
        <f t="shared" si="30"/>
        <v>0</v>
      </c>
    </row>
    <row r="1738" spans="1:9" x14ac:dyDescent="0.25">
      <c r="A1738">
        <v>6796.8447690000003</v>
      </c>
      <c r="B1738" t="s">
        <v>26</v>
      </c>
      <c r="C1738" t="s">
        <v>78</v>
      </c>
      <c r="D1738" t="s">
        <v>57</v>
      </c>
      <c r="E1738">
        <v>17937</v>
      </c>
      <c r="F1738" t="s">
        <v>32</v>
      </c>
      <c r="G1738" t="s">
        <v>45</v>
      </c>
      <c r="H1738">
        <v>312</v>
      </c>
      <c r="I1738">
        <f t="shared" si="30"/>
        <v>0</v>
      </c>
    </row>
    <row r="1739" spans="1:9" x14ac:dyDescent="0.25">
      <c r="A1739">
        <v>2867.3121970000002</v>
      </c>
      <c r="B1739" t="s">
        <v>66</v>
      </c>
      <c r="C1739" t="s">
        <v>160</v>
      </c>
      <c r="D1739" t="s">
        <v>31</v>
      </c>
      <c r="E1739">
        <v>23376</v>
      </c>
      <c r="F1739" t="s">
        <v>32</v>
      </c>
      <c r="G1739" t="s">
        <v>79</v>
      </c>
      <c r="H1739">
        <v>374.4</v>
      </c>
      <c r="I1739">
        <f t="shared" si="30"/>
        <v>1</v>
      </c>
    </row>
    <row r="1740" spans="1:9" x14ac:dyDescent="0.25">
      <c r="A1740">
        <v>2395.5700000000002</v>
      </c>
      <c r="B1740" t="s">
        <v>66</v>
      </c>
      <c r="C1740" t="s">
        <v>107</v>
      </c>
      <c r="D1740" t="s">
        <v>31</v>
      </c>
      <c r="E1740">
        <v>21986</v>
      </c>
      <c r="F1740" t="s">
        <v>32</v>
      </c>
      <c r="G1740" t="s">
        <v>79</v>
      </c>
      <c r="H1740">
        <v>333.69622800000002</v>
      </c>
      <c r="I1740">
        <f t="shared" si="30"/>
        <v>1</v>
      </c>
    </row>
    <row r="1741" spans="1:9" x14ac:dyDescent="0.25">
      <c r="A1741">
        <v>7094.1677170000003</v>
      </c>
      <c r="B1741" t="s">
        <v>26</v>
      </c>
      <c r="C1741" t="s">
        <v>30</v>
      </c>
      <c r="D1741" t="s">
        <v>31</v>
      </c>
      <c r="E1741">
        <v>23032</v>
      </c>
      <c r="F1741" t="s">
        <v>32</v>
      </c>
      <c r="G1741" t="s">
        <v>33</v>
      </c>
      <c r="H1741">
        <v>427.2</v>
      </c>
      <c r="I1741">
        <f t="shared" si="30"/>
        <v>0</v>
      </c>
    </row>
    <row r="1742" spans="1:9" x14ac:dyDescent="0.25">
      <c r="A1742">
        <v>4128.0913339999997</v>
      </c>
      <c r="B1742" t="s">
        <v>26</v>
      </c>
      <c r="C1742" t="s">
        <v>30</v>
      </c>
      <c r="D1742" t="s">
        <v>31</v>
      </c>
      <c r="E1742">
        <v>32114</v>
      </c>
      <c r="F1742" t="s">
        <v>75</v>
      </c>
      <c r="G1742" t="s">
        <v>33</v>
      </c>
      <c r="H1742">
        <v>445.29048999999998</v>
      </c>
      <c r="I1742">
        <f t="shared" si="30"/>
        <v>0</v>
      </c>
    </row>
    <row r="1743" spans="1:9" x14ac:dyDescent="0.25">
      <c r="A1743">
        <v>4046.9360649999999</v>
      </c>
      <c r="B1743" t="s">
        <v>26</v>
      </c>
      <c r="C1743" t="s">
        <v>107</v>
      </c>
      <c r="D1743" t="s">
        <v>57</v>
      </c>
      <c r="E1743">
        <v>13330</v>
      </c>
      <c r="F1743" t="s">
        <v>32</v>
      </c>
      <c r="G1743" t="s">
        <v>45</v>
      </c>
      <c r="H1743">
        <v>561.6</v>
      </c>
      <c r="I1743">
        <f t="shared" si="30"/>
        <v>0</v>
      </c>
    </row>
    <row r="1744" spans="1:9" x14ac:dyDescent="0.25">
      <c r="A1744">
        <v>4869.2827829999997</v>
      </c>
      <c r="B1744" t="s">
        <v>26</v>
      </c>
      <c r="C1744" t="s">
        <v>30</v>
      </c>
      <c r="D1744" t="s">
        <v>31</v>
      </c>
      <c r="E1744">
        <v>44934</v>
      </c>
      <c r="F1744" t="s">
        <v>32</v>
      </c>
      <c r="G1744" t="s">
        <v>33</v>
      </c>
      <c r="H1744">
        <v>357.92697900000002</v>
      </c>
      <c r="I1744">
        <f t="shared" si="30"/>
        <v>0</v>
      </c>
    </row>
    <row r="1745" spans="1:9" x14ac:dyDescent="0.25">
      <c r="A1745">
        <v>2902.1518970000002</v>
      </c>
      <c r="B1745" t="s">
        <v>26</v>
      </c>
      <c r="C1745" t="s">
        <v>30</v>
      </c>
      <c r="D1745" t="s">
        <v>31</v>
      </c>
      <c r="E1745">
        <v>96137</v>
      </c>
      <c r="F1745" t="s">
        <v>62</v>
      </c>
      <c r="G1745" t="s">
        <v>33</v>
      </c>
      <c r="H1745">
        <v>67.490616000000003</v>
      </c>
      <c r="I1745">
        <f t="shared" si="30"/>
        <v>0</v>
      </c>
    </row>
    <row r="1746" spans="1:9" x14ac:dyDescent="0.25">
      <c r="A1746">
        <v>4282.9479709999996</v>
      </c>
      <c r="B1746" t="s">
        <v>66</v>
      </c>
      <c r="C1746" t="s">
        <v>30</v>
      </c>
      <c r="D1746" t="s">
        <v>31</v>
      </c>
      <c r="E1746">
        <v>40864</v>
      </c>
      <c r="F1746" t="s">
        <v>62</v>
      </c>
      <c r="G1746" t="s">
        <v>33</v>
      </c>
      <c r="H1746">
        <v>166.937747</v>
      </c>
      <c r="I1746">
        <f t="shared" si="30"/>
        <v>1</v>
      </c>
    </row>
    <row r="1747" spans="1:9" x14ac:dyDescent="0.25">
      <c r="A1747">
        <v>7750.1203230000001</v>
      </c>
      <c r="B1747" t="s">
        <v>26</v>
      </c>
      <c r="C1747" t="s">
        <v>30</v>
      </c>
      <c r="D1747" t="s">
        <v>31</v>
      </c>
      <c r="E1747">
        <v>22668</v>
      </c>
      <c r="F1747" t="s">
        <v>62</v>
      </c>
      <c r="G1747" t="s">
        <v>45</v>
      </c>
      <c r="H1747">
        <v>33.718553</v>
      </c>
      <c r="I1747">
        <f t="shared" si="30"/>
        <v>0</v>
      </c>
    </row>
    <row r="1748" spans="1:9" x14ac:dyDescent="0.25">
      <c r="A1748">
        <v>6627.1746290000001</v>
      </c>
      <c r="B1748" t="s">
        <v>26</v>
      </c>
      <c r="C1748" t="s">
        <v>30</v>
      </c>
      <c r="D1748" t="s">
        <v>57</v>
      </c>
      <c r="E1748">
        <v>90751</v>
      </c>
      <c r="F1748" t="s">
        <v>75</v>
      </c>
      <c r="G1748" t="s">
        <v>33</v>
      </c>
      <c r="H1748">
        <v>315.82638200000002</v>
      </c>
      <c r="I1748">
        <f t="shared" si="30"/>
        <v>0</v>
      </c>
    </row>
    <row r="1749" spans="1:9" x14ac:dyDescent="0.25">
      <c r="A1749">
        <v>7474.6057689999998</v>
      </c>
      <c r="B1749" t="s">
        <v>26</v>
      </c>
      <c r="C1749" t="s">
        <v>30</v>
      </c>
      <c r="D1749" t="s">
        <v>57</v>
      </c>
      <c r="E1749">
        <v>44186</v>
      </c>
      <c r="F1749" t="s">
        <v>75</v>
      </c>
      <c r="G1749" t="s">
        <v>33</v>
      </c>
      <c r="H1749">
        <v>295.04969</v>
      </c>
      <c r="I1749">
        <f t="shared" si="30"/>
        <v>0</v>
      </c>
    </row>
    <row r="1750" spans="1:9" x14ac:dyDescent="0.25">
      <c r="A1750">
        <v>5561.291397</v>
      </c>
      <c r="B1750" t="s">
        <v>26</v>
      </c>
      <c r="C1750" t="s">
        <v>30</v>
      </c>
      <c r="D1750" t="s">
        <v>57</v>
      </c>
      <c r="E1750">
        <v>92678</v>
      </c>
      <c r="F1750" t="s">
        <v>62</v>
      </c>
      <c r="G1750" t="s">
        <v>79</v>
      </c>
      <c r="H1750">
        <v>34.689610999999999</v>
      </c>
      <c r="I1750">
        <f t="shared" si="30"/>
        <v>0</v>
      </c>
    </row>
    <row r="1751" spans="1:9" x14ac:dyDescent="0.25">
      <c r="A1751">
        <v>6098.4621139999999</v>
      </c>
      <c r="B1751" t="s">
        <v>26</v>
      </c>
      <c r="C1751" t="s">
        <v>30</v>
      </c>
      <c r="D1751" t="s">
        <v>31</v>
      </c>
      <c r="E1751">
        <v>74257</v>
      </c>
      <c r="F1751" t="s">
        <v>75</v>
      </c>
      <c r="G1751" t="s">
        <v>33</v>
      </c>
      <c r="H1751">
        <v>214.58674199999999</v>
      </c>
      <c r="I1751">
        <f t="shared" si="30"/>
        <v>0</v>
      </c>
    </row>
    <row r="1752" spans="1:9" x14ac:dyDescent="0.25">
      <c r="A1752">
        <v>2859.5289299999999</v>
      </c>
      <c r="B1752" t="s">
        <v>26</v>
      </c>
      <c r="C1752" t="s">
        <v>30</v>
      </c>
      <c r="D1752" t="s">
        <v>57</v>
      </c>
      <c r="E1752">
        <v>99981</v>
      </c>
      <c r="F1752" t="s">
        <v>75</v>
      </c>
      <c r="G1752" t="s">
        <v>33</v>
      </c>
      <c r="H1752">
        <v>204.87227300000001</v>
      </c>
      <c r="I1752">
        <f t="shared" si="30"/>
        <v>0</v>
      </c>
    </row>
    <row r="1753" spans="1:9" x14ac:dyDescent="0.25">
      <c r="A1753">
        <v>5994.4246270000003</v>
      </c>
      <c r="B1753" t="s">
        <v>26</v>
      </c>
      <c r="C1753" t="s">
        <v>44</v>
      </c>
      <c r="D1753" t="s">
        <v>57</v>
      </c>
      <c r="E1753">
        <v>0</v>
      </c>
      <c r="F1753" t="s">
        <v>32</v>
      </c>
      <c r="G1753" t="s">
        <v>45</v>
      </c>
      <c r="H1753">
        <v>655.20000000000005</v>
      </c>
      <c r="I1753">
        <f t="shared" si="30"/>
        <v>0</v>
      </c>
    </row>
    <row r="1754" spans="1:9" x14ac:dyDescent="0.25">
      <c r="A1754">
        <v>5635.2494859999997</v>
      </c>
      <c r="B1754" t="s">
        <v>26</v>
      </c>
      <c r="C1754" t="s">
        <v>78</v>
      </c>
      <c r="D1754" t="s">
        <v>31</v>
      </c>
      <c r="E1754">
        <v>19591</v>
      </c>
      <c r="F1754" t="s">
        <v>62</v>
      </c>
      <c r="G1754" t="s">
        <v>79</v>
      </c>
      <c r="H1754">
        <v>95.925021000000001</v>
      </c>
      <c r="I1754">
        <f t="shared" si="30"/>
        <v>0</v>
      </c>
    </row>
    <row r="1755" spans="1:9" x14ac:dyDescent="0.25">
      <c r="A1755">
        <v>5067.2083380000004</v>
      </c>
      <c r="B1755" t="s">
        <v>26</v>
      </c>
      <c r="C1755" t="s">
        <v>30</v>
      </c>
      <c r="D1755" t="s">
        <v>31</v>
      </c>
      <c r="E1755">
        <v>29095</v>
      </c>
      <c r="F1755" t="s">
        <v>32</v>
      </c>
      <c r="G1755" t="s">
        <v>33</v>
      </c>
      <c r="H1755">
        <v>664.28086399999995</v>
      </c>
      <c r="I1755">
        <f t="shared" si="30"/>
        <v>0</v>
      </c>
    </row>
    <row r="1756" spans="1:9" x14ac:dyDescent="0.25">
      <c r="A1756">
        <v>2263.2846079999999</v>
      </c>
      <c r="B1756" t="s">
        <v>26</v>
      </c>
      <c r="C1756" t="s">
        <v>44</v>
      </c>
      <c r="D1756" t="s">
        <v>31</v>
      </c>
      <c r="E1756">
        <v>0</v>
      </c>
      <c r="F1756" t="s">
        <v>32</v>
      </c>
      <c r="G1756" t="s">
        <v>33</v>
      </c>
      <c r="H1756">
        <v>389.75079299999999</v>
      </c>
      <c r="I1756">
        <f t="shared" si="30"/>
        <v>0</v>
      </c>
    </row>
    <row r="1757" spans="1:9" x14ac:dyDescent="0.25">
      <c r="A1757">
        <v>14435.673650000001</v>
      </c>
      <c r="B1757" t="s">
        <v>66</v>
      </c>
      <c r="C1757" t="s">
        <v>30</v>
      </c>
      <c r="D1757" t="s">
        <v>57</v>
      </c>
      <c r="E1757">
        <v>60880</v>
      </c>
      <c r="F1757" t="s">
        <v>62</v>
      </c>
      <c r="G1757" t="s">
        <v>33</v>
      </c>
      <c r="H1757">
        <v>109.906628</v>
      </c>
      <c r="I1757">
        <f t="shared" si="30"/>
        <v>1</v>
      </c>
    </row>
    <row r="1758" spans="1:9" x14ac:dyDescent="0.25">
      <c r="A1758">
        <v>4928.3970769999996</v>
      </c>
      <c r="B1758" t="s">
        <v>26</v>
      </c>
      <c r="C1758" t="s">
        <v>30</v>
      </c>
      <c r="D1758" t="s">
        <v>31</v>
      </c>
      <c r="E1758">
        <v>61785</v>
      </c>
      <c r="F1758" t="s">
        <v>75</v>
      </c>
      <c r="G1758" t="s">
        <v>33</v>
      </c>
      <c r="H1758">
        <v>271.10696999999999</v>
      </c>
      <c r="I1758">
        <f t="shared" si="30"/>
        <v>0</v>
      </c>
    </row>
    <row r="1759" spans="1:9" x14ac:dyDescent="0.25">
      <c r="A1759">
        <v>12036.620510000001</v>
      </c>
      <c r="B1759" t="s">
        <v>66</v>
      </c>
      <c r="C1759" t="s">
        <v>30</v>
      </c>
      <c r="D1759" t="s">
        <v>57</v>
      </c>
      <c r="E1759">
        <v>44428</v>
      </c>
      <c r="F1759" t="s">
        <v>32</v>
      </c>
      <c r="G1759" t="s">
        <v>45</v>
      </c>
      <c r="H1759">
        <v>499.2</v>
      </c>
      <c r="I1759">
        <f t="shared" si="30"/>
        <v>1</v>
      </c>
    </row>
    <row r="1760" spans="1:9" x14ac:dyDescent="0.25">
      <c r="A1760">
        <v>8564.7682260000001</v>
      </c>
      <c r="B1760" t="s">
        <v>66</v>
      </c>
      <c r="C1760" t="s">
        <v>30</v>
      </c>
      <c r="D1760" t="s">
        <v>57</v>
      </c>
      <c r="E1760">
        <v>95697</v>
      </c>
      <c r="F1760" t="s">
        <v>62</v>
      </c>
      <c r="G1760" t="s">
        <v>33</v>
      </c>
      <c r="H1760">
        <v>178.00652400000001</v>
      </c>
      <c r="I1760">
        <f t="shared" si="30"/>
        <v>1</v>
      </c>
    </row>
    <row r="1761" spans="1:9" x14ac:dyDescent="0.25">
      <c r="A1761">
        <v>2361.8839090000001</v>
      </c>
      <c r="B1761" t="s">
        <v>26</v>
      </c>
      <c r="C1761" t="s">
        <v>78</v>
      </c>
      <c r="D1761" t="s">
        <v>31</v>
      </c>
      <c r="E1761">
        <v>18064</v>
      </c>
      <c r="F1761" t="s">
        <v>75</v>
      </c>
      <c r="G1761" t="s">
        <v>33</v>
      </c>
      <c r="H1761">
        <v>182.96418399999999</v>
      </c>
      <c r="I1761">
        <f t="shared" si="30"/>
        <v>0</v>
      </c>
    </row>
    <row r="1762" spans="1:9" x14ac:dyDescent="0.25">
      <c r="A1762">
        <v>5565.6932820000002</v>
      </c>
      <c r="B1762" t="s">
        <v>26</v>
      </c>
      <c r="C1762" t="s">
        <v>30</v>
      </c>
      <c r="D1762" t="s">
        <v>57</v>
      </c>
      <c r="E1762">
        <v>74720</v>
      </c>
      <c r="F1762" t="s">
        <v>75</v>
      </c>
      <c r="G1762" t="s">
        <v>79</v>
      </c>
      <c r="H1762">
        <v>200.81242499999999</v>
      </c>
      <c r="I1762">
        <f t="shared" si="30"/>
        <v>0</v>
      </c>
    </row>
    <row r="1763" spans="1:9" x14ac:dyDescent="0.25">
      <c r="A1763">
        <v>5146.8097600000001</v>
      </c>
      <c r="B1763" t="s">
        <v>26</v>
      </c>
      <c r="C1763" t="s">
        <v>107</v>
      </c>
      <c r="D1763" t="s">
        <v>31</v>
      </c>
      <c r="E1763">
        <v>22594</v>
      </c>
      <c r="F1763" t="s">
        <v>32</v>
      </c>
      <c r="G1763" t="s">
        <v>33</v>
      </c>
      <c r="H1763">
        <v>321.60000000000002</v>
      </c>
      <c r="I1763">
        <f t="shared" si="30"/>
        <v>0</v>
      </c>
    </row>
    <row r="1764" spans="1:9" x14ac:dyDescent="0.25">
      <c r="A1764">
        <v>2938.0803270000001</v>
      </c>
      <c r="B1764" t="s">
        <v>26</v>
      </c>
      <c r="C1764" t="s">
        <v>30</v>
      </c>
      <c r="D1764" t="s">
        <v>31</v>
      </c>
      <c r="E1764">
        <v>40987</v>
      </c>
      <c r="F1764" t="s">
        <v>75</v>
      </c>
      <c r="G1764" t="s">
        <v>79</v>
      </c>
      <c r="H1764">
        <v>329.01327500000002</v>
      </c>
      <c r="I1764">
        <f t="shared" si="30"/>
        <v>0</v>
      </c>
    </row>
    <row r="1765" spans="1:9" x14ac:dyDescent="0.25">
      <c r="A1765">
        <v>14432.746440000001</v>
      </c>
      <c r="B1765" t="s">
        <v>26</v>
      </c>
      <c r="C1765" t="s">
        <v>107</v>
      </c>
      <c r="D1765" t="s">
        <v>57</v>
      </c>
      <c r="E1765">
        <v>24561</v>
      </c>
      <c r="F1765" t="s">
        <v>32</v>
      </c>
      <c r="G1765" t="s">
        <v>33</v>
      </c>
      <c r="H1765">
        <v>853.47355200000004</v>
      </c>
      <c r="I1765">
        <f t="shared" si="30"/>
        <v>0</v>
      </c>
    </row>
    <row r="1766" spans="1:9" x14ac:dyDescent="0.25">
      <c r="A1766">
        <v>13027.41984</v>
      </c>
      <c r="B1766" t="s">
        <v>26</v>
      </c>
      <c r="C1766" t="s">
        <v>30</v>
      </c>
      <c r="D1766" t="s">
        <v>31</v>
      </c>
      <c r="E1766">
        <v>76456</v>
      </c>
      <c r="F1766" t="s">
        <v>62</v>
      </c>
      <c r="G1766" t="s">
        <v>45</v>
      </c>
      <c r="H1766">
        <v>42.693917999999996</v>
      </c>
      <c r="I1766">
        <f t="shared" si="30"/>
        <v>0</v>
      </c>
    </row>
    <row r="1767" spans="1:9" x14ac:dyDescent="0.25">
      <c r="A1767">
        <v>2451.9887829999998</v>
      </c>
      <c r="B1767" t="s">
        <v>26</v>
      </c>
      <c r="C1767" t="s">
        <v>30</v>
      </c>
      <c r="D1767" t="s">
        <v>57</v>
      </c>
      <c r="E1767">
        <v>65828</v>
      </c>
      <c r="F1767" t="s">
        <v>32</v>
      </c>
      <c r="G1767" t="s">
        <v>79</v>
      </c>
      <c r="H1767">
        <v>297.60000000000002</v>
      </c>
      <c r="I1767">
        <f t="shared" si="30"/>
        <v>0</v>
      </c>
    </row>
    <row r="1768" spans="1:9" x14ac:dyDescent="0.25">
      <c r="A1768">
        <v>4661.984144</v>
      </c>
      <c r="B1768" t="s">
        <v>26</v>
      </c>
      <c r="C1768" t="s">
        <v>44</v>
      </c>
      <c r="D1768" t="s">
        <v>31</v>
      </c>
      <c r="E1768">
        <v>0</v>
      </c>
      <c r="F1768" t="s">
        <v>32</v>
      </c>
      <c r="G1768" t="s">
        <v>45</v>
      </c>
      <c r="H1768">
        <v>489.6</v>
      </c>
      <c r="I1768">
        <f t="shared" si="30"/>
        <v>0</v>
      </c>
    </row>
    <row r="1769" spans="1:9" x14ac:dyDescent="0.25">
      <c r="A1769">
        <v>5600.0101789999999</v>
      </c>
      <c r="B1769" t="s">
        <v>26</v>
      </c>
      <c r="C1769" t="s">
        <v>30</v>
      </c>
      <c r="D1769" t="s">
        <v>31</v>
      </c>
      <c r="E1769">
        <v>63621</v>
      </c>
      <c r="F1769" t="s">
        <v>32</v>
      </c>
      <c r="G1769" t="s">
        <v>33</v>
      </c>
      <c r="H1769">
        <v>444.62026500000002</v>
      </c>
      <c r="I1769">
        <f t="shared" si="30"/>
        <v>0</v>
      </c>
    </row>
    <row r="1770" spans="1:9" x14ac:dyDescent="0.25">
      <c r="A1770">
        <v>4016.1327719999999</v>
      </c>
      <c r="B1770" t="s">
        <v>26</v>
      </c>
      <c r="C1770" t="s">
        <v>78</v>
      </c>
      <c r="D1770" t="s">
        <v>57</v>
      </c>
      <c r="E1770">
        <v>10074</v>
      </c>
      <c r="F1770" t="s">
        <v>62</v>
      </c>
      <c r="G1770" t="s">
        <v>33</v>
      </c>
      <c r="H1770">
        <v>108.99593400000001</v>
      </c>
      <c r="I1770">
        <f t="shared" si="30"/>
        <v>0</v>
      </c>
    </row>
    <row r="1771" spans="1:9" x14ac:dyDescent="0.25">
      <c r="A1771">
        <v>22195.80299</v>
      </c>
      <c r="B1771" t="s">
        <v>26</v>
      </c>
      <c r="C1771" t="s">
        <v>30</v>
      </c>
      <c r="D1771" t="s">
        <v>31</v>
      </c>
      <c r="E1771">
        <v>78965</v>
      </c>
      <c r="F1771" t="s">
        <v>62</v>
      </c>
      <c r="G1771" t="s">
        <v>33</v>
      </c>
      <c r="H1771">
        <v>145.587985</v>
      </c>
      <c r="I1771">
        <f t="shared" si="30"/>
        <v>0</v>
      </c>
    </row>
    <row r="1772" spans="1:9" x14ac:dyDescent="0.25">
      <c r="A1772">
        <v>7343.3537159999996</v>
      </c>
      <c r="B1772" t="s">
        <v>26</v>
      </c>
      <c r="C1772" t="s">
        <v>44</v>
      </c>
      <c r="D1772" t="s">
        <v>31</v>
      </c>
      <c r="E1772">
        <v>0</v>
      </c>
      <c r="F1772" t="s">
        <v>32</v>
      </c>
      <c r="G1772" t="s">
        <v>45</v>
      </c>
      <c r="H1772">
        <v>479.028818</v>
      </c>
      <c r="I1772">
        <f t="shared" si="30"/>
        <v>0</v>
      </c>
    </row>
    <row r="1773" spans="1:9" x14ac:dyDescent="0.25">
      <c r="A1773">
        <v>4804.5142740000001</v>
      </c>
      <c r="B1773" t="s">
        <v>26</v>
      </c>
      <c r="C1773" t="s">
        <v>107</v>
      </c>
      <c r="D1773" t="s">
        <v>57</v>
      </c>
      <c r="E1773">
        <v>23604</v>
      </c>
      <c r="F1773" t="s">
        <v>32</v>
      </c>
      <c r="G1773" t="s">
        <v>33</v>
      </c>
      <c r="H1773">
        <v>460.8</v>
      </c>
      <c r="I1773">
        <f t="shared" si="30"/>
        <v>0</v>
      </c>
    </row>
    <row r="1774" spans="1:9" x14ac:dyDescent="0.25">
      <c r="A1774">
        <v>2735.5388589999998</v>
      </c>
      <c r="B1774" t="s">
        <v>26</v>
      </c>
      <c r="C1774" t="s">
        <v>30</v>
      </c>
      <c r="D1774" t="s">
        <v>31</v>
      </c>
      <c r="E1774">
        <v>99205</v>
      </c>
      <c r="F1774" t="s">
        <v>75</v>
      </c>
      <c r="G1774" t="s">
        <v>33</v>
      </c>
      <c r="H1774">
        <v>323.24601699999999</v>
      </c>
      <c r="I1774">
        <f t="shared" si="30"/>
        <v>0</v>
      </c>
    </row>
    <row r="1775" spans="1:9" x14ac:dyDescent="0.25">
      <c r="A1775">
        <v>6940.9728230000001</v>
      </c>
      <c r="B1775" t="s">
        <v>26</v>
      </c>
      <c r="C1775" t="s">
        <v>44</v>
      </c>
      <c r="D1775" t="s">
        <v>57</v>
      </c>
      <c r="E1775">
        <v>0</v>
      </c>
      <c r="F1775" t="s">
        <v>32</v>
      </c>
      <c r="G1775" t="s">
        <v>33</v>
      </c>
      <c r="H1775">
        <v>441.6</v>
      </c>
      <c r="I1775">
        <f t="shared" si="30"/>
        <v>0</v>
      </c>
    </row>
    <row r="1776" spans="1:9" x14ac:dyDescent="0.25">
      <c r="A1776">
        <v>2396.2192920000002</v>
      </c>
      <c r="B1776" t="s">
        <v>66</v>
      </c>
      <c r="C1776" t="s">
        <v>44</v>
      </c>
      <c r="D1776" t="s">
        <v>31</v>
      </c>
      <c r="E1776">
        <v>0</v>
      </c>
      <c r="F1776" t="s">
        <v>32</v>
      </c>
      <c r="G1776" t="s">
        <v>33</v>
      </c>
      <c r="H1776">
        <v>433.16028399999999</v>
      </c>
      <c r="I1776">
        <f t="shared" si="30"/>
        <v>1</v>
      </c>
    </row>
    <row r="1777" spans="1:9" x14ac:dyDescent="0.25">
      <c r="A1777">
        <v>5380.8986359999999</v>
      </c>
      <c r="B1777" t="s">
        <v>66</v>
      </c>
      <c r="C1777" t="s">
        <v>30</v>
      </c>
      <c r="D1777" t="s">
        <v>31</v>
      </c>
      <c r="E1777">
        <v>55350</v>
      </c>
      <c r="F1777" t="s">
        <v>32</v>
      </c>
      <c r="G1777" t="s">
        <v>33</v>
      </c>
      <c r="H1777">
        <v>321.60000000000002</v>
      </c>
      <c r="I1777">
        <f t="shared" si="30"/>
        <v>1</v>
      </c>
    </row>
    <row r="1778" spans="1:9" x14ac:dyDescent="0.25">
      <c r="A1778">
        <v>8432.8157310000006</v>
      </c>
      <c r="B1778" t="s">
        <v>26</v>
      </c>
      <c r="C1778" t="s">
        <v>107</v>
      </c>
      <c r="D1778" t="s">
        <v>57</v>
      </c>
      <c r="E1778">
        <v>21052</v>
      </c>
      <c r="F1778" t="s">
        <v>75</v>
      </c>
      <c r="G1778" t="s">
        <v>33</v>
      </c>
      <c r="H1778">
        <v>453.57834300000002</v>
      </c>
      <c r="I1778">
        <f t="shared" si="30"/>
        <v>0</v>
      </c>
    </row>
    <row r="1779" spans="1:9" x14ac:dyDescent="0.25">
      <c r="A1779">
        <v>7556.507482</v>
      </c>
      <c r="B1779" t="s">
        <v>26</v>
      </c>
      <c r="C1779" t="s">
        <v>44</v>
      </c>
      <c r="D1779" t="s">
        <v>31</v>
      </c>
      <c r="E1779">
        <v>0</v>
      </c>
      <c r="F1779" t="s">
        <v>32</v>
      </c>
      <c r="G1779" t="s">
        <v>45</v>
      </c>
      <c r="H1779">
        <v>496.8</v>
      </c>
      <c r="I1779">
        <f t="shared" si="30"/>
        <v>0</v>
      </c>
    </row>
    <row r="1780" spans="1:9" x14ac:dyDescent="0.25">
      <c r="A1780">
        <v>7787.4316840000001</v>
      </c>
      <c r="B1780" t="s">
        <v>26</v>
      </c>
      <c r="C1780" t="s">
        <v>78</v>
      </c>
      <c r="D1780" t="s">
        <v>57</v>
      </c>
      <c r="E1780">
        <v>24664</v>
      </c>
      <c r="F1780" t="s">
        <v>32</v>
      </c>
      <c r="G1780" t="s">
        <v>33</v>
      </c>
      <c r="H1780">
        <v>496.8</v>
      </c>
      <c r="I1780">
        <f t="shared" si="30"/>
        <v>0</v>
      </c>
    </row>
    <row r="1781" spans="1:9" x14ac:dyDescent="0.25">
      <c r="A1781">
        <v>4787.8128969999998</v>
      </c>
      <c r="B1781" t="s">
        <v>26</v>
      </c>
      <c r="C1781" t="s">
        <v>30</v>
      </c>
      <c r="D1781" t="s">
        <v>57</v>
      </c>
      <c r="E1781">
        <v>45225</v>
      </c>
      <c r="F1781" t="s">
        <v>62</v>
      </c>
      <c r="G1781" t="s">
        <v>45</v>
      </c>
      <c r="H1781">
        <v>209.17692299999999</v>
      </c>
      <c r="I1781">
        <f t="shared" si="30"/>
        <v>0</v>
      </c>
    </row>
    <row r="1782" spans="1:9" x14ac:dyDescent="0.25">
      <c r="A1782">
        <v>9707.6475520000004</v>
      </c>
      <c r="B1782" t="s">
        <v>26</v>
      </c>
      <c r="C1782" t="s">
        <v>30</v>
      </c>
      <c r="D1782" t="s">
        <v>57</v>
      </c>
      <c r="E1782">
        <v>30430</v>
      </c>
      <c r="F1782" t="s">
        <v>32</v>
      </c>
      <c r="G1782" t="s">
        <v>45</v>
      </c>
      <c r="H1782">
        <v>425.66257400000001</v>
      </c>
      <c r="I1782">
        <f t="shared" si="30"/>
        <v>0</v>
      </c>
    </row>
    <row r="1783" spans="1:9" x14ac:dyDescent="0.25">
      <c r="A1783">
        <v>2552.226197</v>
      </c>
      <c r="B1783" t="s">
        <v>26</v>
      </c>
      <c r="C1783" t="s">
        <v>30</v>
      </c>
      <c r="D1783" t="s">
        <v>31</v>
      </c>
      <c r="E1783">
        <v>35149</v>
      </c>
      <c r="F1783" t="s">
        <v>62</v>
      </c>
      <c r="G1783" t="s">
        <v>33</v>
      </c>
      <c r="H1783">
        <v>120.477298</v>
      </c>
      <c r="I1783">
        <f t="shared" si="30"/>
        <v>0</v>
      </c>
    </row>
    <row r="1784" spans="1:9" x14ac:dyDescent="0.25">
      <c r="A1784">
        <v>5223.4292649999998</v>
      </c>
      <c r="B1784" t="s">
        <v>26</v>
      </c>
      <c r="C1784" t="s">
        <v>78</v>
      </c>
      <c r="D1784" t="s">
        <v>57</v>
      </c>
      <c r="E1784">
        <v>16513</v>
      </c>
      <c r="F1784" t="s">
        <v>32</v>
      </c>
      <c r="G1784" t="s">
        <v>79</v>
      </c>
      <c r="H1784">
        <v>340.8</v>
      </c>
      <c r="I1784">
        <f t="shared" si="30"/>
        <v>0</v>
      </c>
    </row>
    <row r="1785" spans="1:9" x14ac:dyDescent="0.25">
      <c r="A1785">
        <v>5010.4493300000004</v>
      </c>
      <c r="B1785" t="s">
        <v>26</v>
      </c>
      <c r="C1785" t="s">
        <v>107</v>
      </c>
      <c r="D1785" t="s">
        <v>57</v>
      </c>
      <c r="E1785">
        <v>10892</v>
      </c>
      <c r="F1785" t="s">
        <v>32</v>
      </c>
      <c r="G1785" t="s">
        <v>79</v>
      </c>
      <c r="H1785">
        <v>316.8</v>
      </c>
      <c r="I1785">
        <f t="shared" si="30"/>
        <v>0</v>
      </c>
    </row>
    <row r="1786" spans="1:9" x14ac:dyDescent="0.25">
      <c r="A1786">
        <v>5597.1249600000001</v>
      </c>
      <c r="B1786" t="s">
        <v>66</v>
      </c>
      <c r="C1786" t="s">
        <v>30</v>
      </c>
      <c r="D1786" t="s">
        <v>31</v>
      </c>
      <c r="E1786">
        <v>37995</v>
      </c>
      <c r="F1786" t="s">
        <v>32</v>
      </c>
      <c r="G1786" t="s">
        <v>33</v>
      </c>
      <c r="H1786">
        <v>667.2</v>
      </c>
      <c r="I1786">
        <f t="shared" si="30"/>
        <v>1</v>
      </c>
    </row>
    <row r="1787" spans="1:9" x14ac:dyDescent="0.25">
      <c r="A1787">
        <v>4457.9362520000004</v>
      </c>
      <c r="B1787" t="s">
        <v>26</v>
      </c>
      <c r="C1787" t="s">
        <v>30</v>
      </c>
      <c r="D1787" t="s">
        <v>57</v>
      </c>
      <c r="E1787">
        <v>54704</v>
      </c>
      <c r="F1787" t="s">
        <v>75</v>
      </c>
      <c r="G1787" t="s">
        <v>79</v>
      </c>
      <c r="H1787">
        <v>468.17605600000002</v>
      </c>
      <c r="I1787">
        <f t="shared" si="30"/>
        <v>0</v>
      </c>
    </row>
    <row r="1788" spans="1:9" x14ac:dyDescent="0.25">
      <c r="A1788">
        <v>8200.7872800000005</v>
      </c>
      <c r="B1788" t="s">
        <v>26</v>
      </c>
      <c r="C1788" t="s">
        <v>30</v>
      </c>
      <c r="D1788" t="s">
        <v>57</v>
      </c>
      <c r="E1788">
        <v>25381</v>
      </c>
      <c r="F1788" t="s">
        <v>32</v>
      </c>
      <c r="G1788" t="s">
        <v>45</v>
      </c>
      <c r="H1788">
        <v>340.8</v>
      </c>
      <c r="I1788">
        <f t="shared" si="30"/>
        <v>0</v>
      </c>
    </row>
    <row r="1789" spans="1:9" x14ac:dyDescent="0.25">
      <c r="A1789">
        <v>2746.080105</v>
      </c>
      <c r="B1789" t="s">
        <v>26</v>
      </c>
      <c r="C1789" t="s">
        <v>44</v>
      </c>
      <c r="D1789" t="s">
        <v>31</v>
      </c>
      <c r="E1789">
        <v>0</v>
      </c>
      <c r="F1789" t="s">
        <v>32</v>
      </c>
      <c r="G1789" t="s">
        <v>33</v>
      </c>
      <c r="H1789">
        <v>355.2</v>
      </c>
      <c r="I1789">
        <f t="shared" si="30"/>
        <v>0</v>
      </c>
    </row>
    <row r="1790" spans="1:9" x14ac:dyDescent="0.25">
      <c r="A1790">
        <v>10215.77915</v>
      </c>
      <c r="B1790" t="s">
        <v>26</v>
      </c>
      <c r="C1790" t="s">
        <v>107</v>
      </c>
      <c r="D1790" t="s">
        <v>31</v>
      </c>
      <c r="E1790">
        <v>18150</v>
      </c>
      <c r="F1790" t="s">
        <v>75</v>
      </c>
      <c r="G1790" t="s">
        <v>33</v>
      </c>
      <c r="H1790">
        <v>220.30464900000001</v>
      </c>
      <c r="I1790">
        <f t="shared" si="30"/>
        <v>0</v>
      </c>
    </row>
    <row r="1791" spans="1:9" x14ac:dyDescent="0.25">
      <c r="A1791">
        <v>2453.5707940000002</v>
      </c>
      <c r="B1791" t="s">
        <v>66</v>
      </c>
      <c r="C1791" t="s">
        <v>78</v>
      </c>
      <c r="D1791" t="s">
        <v>57</v>
      </c>
      <c r="E1791">
        <v>29735</v>
      </c>
      <c r="F1791" t="s">
        <v>32</v>
      </c>
      <c r="G1791" t="s">
        <v>45</v>
      </c>
      <c r="H1791">
        <v>331.2</v>
      </c>
      <c r="I1791">
        <f t="shared" si="30"/>
        <v>1</v>
      </c>
    </row>
    <row r="1792" spans="1:9" x14ac:dyDescent="0.25">
      <c r="A1792">
        <v>5872.9588169999997</v>
      </c>
      <c r="B1792" t="s">
        <v>26</v>
      </c>
      <c r="C1792" t="s">
        <v>30</v>
      </c>
      <c r="D1792" t="s">
        <v>31</v>
      </c>
      <c r="E1792">
        <v>77156</v>
      </c>
      <c r="F1792" t="s">
        <v>32</v>
      </c>
      <c r="G1792" t="s">
        <v>79</v>
      </c>
      <c r="H1792">
        <v>445.81791399999997</v>
      </c>
      <c r="I1792">
        <f t="shared" si="30"/>
        <v>0</v>
      </c>
    </row>
    <row r="1793" spans="1:9" x14ac:dyDescent="0.25">
      <c r="A1793">
        <v>3118.9279489999999</v>
      </c>
      <c r="B1793" t="s">
        <v>26</v>
      </c>
      <c r="C1793" t="s">
        <v>30</v>
      </c>
      <c r="D1793" t="s">
        <v>31</v>
      </c>
      <c r="E1793">
        <v>88782</v>
      </c>
      <c r="F1793" t="s">
        <v>75</v>
      </c>
      <c r="G1793" t="s">
        <v>79</v>
      </c>
      <c r="H1793">
        <v>357.75764500000002</v>
      </c>
      <c r="I1793">
        <f t="shared" si="30"/>
        <v>0</v>
      </c>
    </row>
    <row r="1794" spans="1:9" x14ac:dyDescent="0.25">
      <c r="A1794">
        <v>5568.6564920000001</v>
      </c>
      <c r="B1794" t="s">
        <v>26</v>
      </c>
      <c r="C1794" t="s">
        <v>30</v>
      </c>
      <c r="D1794" t="s">
        <v>31</v>
      </c>
      <c r="E1794">
        <v>51489</v>
      </c>
      <c r="F1794" t="s">
        <v>62</v>
      </c>
      <c r="G1794" t="s">
        <v>33</v>
      </c>
      <c r="H1794">
        <v>236.73932199999999</v>
      </c>
      <c r="I1794">
        <f t="shared" si="30"/>
        <v>0</v>
      </c>
    </row>
    <row r="1795" spans="1:9" x14ac:dyDescent="0.25">
      <c r="A1795">
        <v>9029.7146599999996</v>
      </c>
      <c r="B1795" t="s">
        <v>26</v>
      </c>
      <c r="C1795" t="s">
        <v>160</v>
      </c>
      <c r="D1795" t="s">
        <v>31</v>
      </c>
      <c r="E1795">
        <v>16972</v>
      </c>
      <c r="F1795" t="s">
        <v>32</v>
      </c>
      <c r="G1795" t="s">
        <v>79</v>
      </c>
      <c r="H1795">
        <v>600</v>
      </c>
      <c r="I1795">
        <f t="shared" ref="I1795:I1858" si="31">IF(B1795="No",0,1)</f>
        <v>0</v>
      </c>
    </row>
    <row r="1796" spans="1:9" x14ac:dyDescent="0.25">
      <c r="A1796">
        <v>7591.8271709999999</v>
      </c>
      <c r="B1796" t="s">
        <v>26</v>
      </c>
      <c r="C1796" t="s">
        <v>30</v>
      </c>
      <c r="D1796" t="s">
        <v>57</v>
      </c>
      <c r="E1796">
        <v>99359</v>
      </c>
      <c r="F1796" t="s">
        <v>62</v>
      </c>
      <c r="G1796" t="s">
        <v>33</v>
      </c>
      <c r="H1796">
        <v>233.26539700000001</v>
      </c>
      <c r="I1796">
        <f t="shared" si="31"/>
        <v>0</v>
      </c>
    </row>
    <row r="1797" spans="1:9" x14ac:dyDescent="0.25">
      <c r="A1797">
        <v>2255.312942</v>
      </c>
      <c r="B1797" t="s">
        <v>26</v>
      </c>
      <c r="C1797" t="s">
        <v>30</v>
      </c>
      <c r="D1797" t="s">
        <v>57</v>
      </c>
      <c r="E1797">
        <v>58289</v>
      </c>
      <c r="F1797" t="s">
        <v>32</v>
      </c>
      <c r="G1797" t="s">
        <v>45</v>
      </c>
      <c r="H1797">
        <v>297.60000000000002</v>
      </c>
      <c r="I1797">
        <f t="shared" si="31"/>
        <v>0</v>
      </c>
    </row>
    <row r="1798" spans="1:9" x14ac:dyDescent="0.25">
      <c r="A1798">
        <v>32613.69038</v>
      </c>
      <c r="B1798" t="s">
        <v>26</v>
      </c>
      <c r="C1798" t="s">
        <v>30</v>
      </c>
      <c r="D1798" t="s">
        <v>31</v>
      </c>
      <c r="E1798">
        <v>45173</v>
      </c>
      <c r="F1798" t="s">
        <v>32</v>
      </c>
      <c r="G1798" t="s">
        <v>33</v>
      </c>
      <c r="H1798">
        <v>1286.4000000000001</v>
      </c>
      <c r="I1798">
        <f t="shared" si="31"/>
        <v>0</v>
      </c>
    </row>
    <row r="1799" spans="1:9" x14ac:dyDescent="0.25">
      <c r="A1799">
        <v>9445.6494610000009</v>
      </c>
      <c r="B1799" t="s">
        <v>26</v>
      </c>
      <c r="C1799" t="s">
        <v>30</v>
      </c>
      <c r="D1799" t="s">
        <v>31</v>
      </c>
      <c r="E1799">
        <v>93246</v>
      </c>
      <c r="F1799" t="s">
        <v>62</v>
      </c>
      <c r="G1799" t="s">
        <v>33</v>
      </c>
      <c r="H1799">
        <v>41.628869000000002</v>
      </c>
      <c r="I1799">
        <f t="shared" si="31"/>
        <v>0</v>
      </c>
    </row>
    <row r="1800" spans="1:9" x14ac:dyDescent="0.25">
      <c r="A1800">
        <v>6803.5967680000003</v>
      </c>
      <c r="B1800" t="s">
        <v>26</v>
      </c>
      <c r="C1800" t="s">
        <v>30</v>
      </c>
      <c r="D1800" t="s">
        <v>57</v>
      </c>
      <c r="E1800">
        <v>43758</v>
      </c>
      <c r="F1800" t="s">
        <v>32</v>
      </c>
      <c r="G1800" t="s">
        <v>33</v>
      </c>
      <c r="H1800">
        <v>1129.929433</v>
      </c>
      <c r="I1800">
        <f t="shared" si="31"/>
        <v>0</v>
      </c>
    </row>
    <row r="1801" spans="1:9" x14ac:dyDescent="0.25">
      <c r="A1801">
        <v>9766.2171259999996</v>
      </c>
      <c r="B1801" t="s">
        <v>26</v>
      </c>
      <c r="C1801" t="s">
        <v>30</v>
      </c>
      <c r="D1801" t="s">
        <v>57</v>
      </c>
      <c r="E1801">
        <v>75651</v>
      </c>
      <c r="F1801" t="s">
        <v>75</v>
      </c>
      <c r="G1801" t="s">
        <v>33</v>
      </c>
      <c r="H1801">
        <v>375.11129</v>
      </c>
      <c r="I1801">
        <f t="shared" si="31"/>
        <v>0</v>
      </c>
    </row>
    <row r="1802" spans="1:9" x14ac:dyDescent="0.25">
      <c r="A1802">
        <v>7294.8461319999997</v>
      </c>
      <c r="B1802" t="s">
        <v>26</v>
      </c>
      <c r="C1802" t="s">
        <v>44</v>
      </c>
      <c r="D1802" t="s">
        <v>31</v>
      </c>
      <c r="E1802">
        <v>0</v>
      </c>
      <c r="F1802" t="s">
        <v>32</v>
      </c>
      <c r="G1802" t="s">
        <v>79</v>
      </c>
      <c r="H1802">
        <v>321.60000000000002</v>
      </c>
      <c r="I1802">
        <f t="shared" si="31"/>
        <v>0</v>
      </c>
    </row>
    <row r="1803" spans="1:9" x14ac:dyDescent="0.25">
      <c r="A1803">
        <v>5682.5153460000001</v>
      </c>
      <c r="B1803" t="s">
        <v>26</v>
      </c>
      <c r="C1803" t="s">
        <v>30</v>
      </c>
      <c r="D1803" t="s">
        <v>31</v>
      </c>
      <c r="E1803">
        <v>36938</v>
      </c>
      <c r="F1803" t="s">
        <v>75</v>
      </c>
      <c r="G1803" t="s">
        <v>33</v>
      </c>
      <c r="H1803">
        <v>244.801119</v>
      </c>
      <c r="I1803">
        <f t="shared" si="31"/>
        <v>0</v>
      </c>
    </row>
    <row r="1804" spans="1:9" x14ac:dyDescent="0.25">
      <c r="A1804">
        <v>6332.9418180000002</v>
      </c>
      <c r="B1804" t="s">
        <v>26</v>
      </c>
      <c r="C1804" t="s">
        <v>30</v>
      </c>
      <c r="D1804" t="s">
        <v>57</v>
      </c>
      <c r="E1804">
        <v>50843</v>
      </c>
      <c r="F1804" t="s">
        <v>32</v>
      </c>
      <c r="G1804" t="s">
        <v>45</v>
      </c>
      <c r="H1804">
        <v>393.6</v>
      </c>
      <c r="I1804">
        <f t="shared" si="31"/>
        <v>0</v>
      </c>
    </row>
    <row r="1805" spans="1:9" x14ac:dyDescent="0.25">
      <c r="A1805">
        <v>4916.5770339999999</v>
      </c>
      <c r="B1805" t="s">
        <v>26</v>
      </c>
      <c r="C1805" t="s">
        <v>30</v>
      </c>
      <c r="D1805" t="s">
        <v>31</v>
      </c>
      <c r="E1805">
        <v>21907</v>
      </c>
      <c r="F1805" t="s">
        <v>62</v>
      </c>
      <c r="G1805" t="s">
        <v>33</v>
      </c>
      <c r="H1805">
        <v>2.9643799999999998</v>
      </c>
      <c r="I1805">
        <f t="shared" si="31"/>
        <v>0</v>
      </c>
    </row>
    <row r="1806" spans="1:9" x14ac:dyDescent="0.25">
      <c r="A1806">
        <v>4798.2408889999997</v>
      </c>
      <c r="B1806" t="s">
        <v>26</v>
      </c>
      <c r="C1806" t="s">
        <v>30</v>
      </c>
      <c r="D1806" t="s">
        <v>31</v>
      </c>
      <c r="E1806">
        <v>77846</v>
      </c>
      <c r="F1806" t="s">
        <v>75</v>
      </c>
      <c r="G1806" t="s">
        <v>33</v>
      </c>
      <c r="H1806">
        <v>342.47193900000002</v>
      </c>
      <c r="I1806">
        <f t="shared" si="31"/>
        <v>0</v>
      </c>
    </row>
    <row r="1807" spans="1:9" x14ac:dyDescent="0.25">
      <c r="A1807">
        <v>10408.968650000001</v>
      </c>
      <c r="B1807" t="s">
        <v>66</v>
      </c>
      <c r="C1807" t="s">
        <v>160</v>
      </c>
      <c r="D1807" t="s">
        <v>57</v>
      </c>
      <c r="E1807">
        <v>20228</v>
      </c>
      <c r="F1807" t="s">
        <v>32</v>
      </c>
      <c r="G1807" t="s">
        <v>79</v>
      </c>
      <c r="H1807">
        <v>523.81583899999998</v>
      </c>
      <c r="I1807">
        <f t="shared" si="31"/>
        <v>1</v>
      </c>
    </row>
    <row r="1808" spans="1:9" x14ac:dyDescent="0.25">
      <c r="A1808">
        <v>9247.4644169999992</v>
      </c>
      <c r="B1808" t="s">
        <v>26</v>
      </c>
      <c r="C1808" t="s">
        <v>30</v>
      </c>
      <c r="D1808" t="s">
        <v>31</v>
      </c>
      <c r="E1808">
        <v>97030</v>
      </c>
      <c r="F1808" t="s">
        <v>32</v>
      </c>
      <c r="G1808" t="s">
        <v>33</v>
      </c>
      <c r="H1808">
        <v>416.63749899999999</v>
      </c>
      <c r="I1808">
        <f t="shared" si="31"/>
        <v>0</v>
      </c>
    </row>
    <row r="1809" spans="1:9" x14ac:dyDescent="0.25">
      <c r="A1809">
        <v>7322.9288500000002</v>
      </c>
      <c r="B1809" t="s">
        <v>26</v>
      </c>
      <c r="C1809" t="s">
        <v>30</v>
      </c>
      <c r="D1809" t="s">
        <v>57</v>
      </c>
      <c r="E1809">
        <v>80864</v>
      </c>
      <c r="F1809" t="s">
        <v>75</v>
      </c>
      <c r="G1809" t="s">
        <v>33</v>
      </c>
      <c r="H1809">
        <v>618.21027200000003</v>
      </c>
      <c r="I1809">
        <f t="shared" si="31"/>
        <v>0</v>
      </c>
    </row>
    <row r="1810" spans="1:9" x14ac:dyDescent="0.25">
      <c r="A1810">
        <v>8275.9001040000003</v>
      </c>
      <c r="B1810" t="s">
        <v>26</v>
      </c>
      <c r="C1810" t="s">
        <v>30</v>
      </c>
      <c r="D1810" t="s">
        <v>31</v>
      </c>
      <c r="E1810">
        <v>48197</v>
      </c>
      <c r="F1810" t="s">
        <v>32</v>
      </c>
      <c r="G1810" t="s">
        <v>45</v>
      </c>
      <c r="H1810">
        <v>508.8</v>
      </c>
      <c r="I1810">
        <f t="shared" si="31"/>
        <v>0</v>
      </c>
    </row>
    <row r="1811" spans="1:9" x14ac:dyDescent="0.25">
      <c r="A1811">
        <v>5635.4036770000002</v>
      </c>
      <c r="B1811" t="s">
        <v>26</v>
      </c>
      <c r="C1811" t="s">
        <v>30</v>
      </c>
      <c r="D1811" t="s">
        <v>57</v>
      </c>
      <c r="E1811">
        <v>70837</v>
      </c>
      <c r="F1811" t="s">
        <v>32</v>
      </c>
      <c r="G1811" t="s">
        <v>33</v>
      </c>
      <c r="H1811">
        <v>362.74323099999998</v>
      </c>
      <c r="I1811">
        <f t="shared" si="31"/>
        <v>0</v>
      </c>
    </row>
    <row r="1812" spans="1:9" x14ac:dyDescent="0.25">
      <c r="A1812">
        <v>14970.285089999999</v>
      </c>
      <c r="B1812" t="s">
        <v>26</v>
      </c>
      <c r="C1812" t="s">
        <v>30</v>
      </c>
      <c r="D1812" t="s">
        <v>57</v>
      </c>
      <c r="E1812">
        <v>85297</v>
      </c>
      <c r="F1812" t="s">
        <v>32</v>
      </c>
      <c r="G1812" t="s">
        <v>33</v>
      </c>
      <c r="H1812">
        <v>620.01159399999995</v>
      </c>
      <c r="I1812">
        <f t="shared" si="31"/>
        <v>0</v>
      </c>
    </row>
    <row r="1813" spans="1:9" x14ac:dyDescent="0.25">
      <c r="A1813">
        <v>9336.3369220000004</v>
      </c>
      <c r="B1813" t="s">
        <v>26</v>
      </c>
      <c r="C1813" t="s">
        <v>30</v>
      </c>
      <c r="D1813" t="s">
        <v>31</v>
      </c>
      <c r="E1813">
        <v>70177</v>
      </c>
      <c r="F1813" t="s">
        <v>62</v>
      </c>
      <c r="G1813" t="s">
        <v>33</v>
      </c>
      <c r="H1813">
        <v>225.51766599999999</v>
      </c>
      <c r="I1813">
        <f t="shared" si="31"/>
        <v>0</v>
      </c>
    </row>
    <row r="1814" spans="1:9" x14ac:dyDescent="0.25">
      <c r="A1814">
        <v>48356.96084</v>
      </c>
      <c r="B1814" t="s">
        <v>26</v>
      </c>
      <c r="C1814" t="s">
        <v>30</v>
      </c>
      <c r="D1814" t="s">
        <v>57</v>
      </c>
      <c r="E1814">
        <v>52499</v>
      </c>
      <c r="F1814" t="s">
        <v>32</v>
      </c>
      <c r="G1814" t="s">
        <v>79</v>
      </c>
      <c r="H1814">
        <v>1171.5375939999999</v>
      </c>
      <c r="I1814">
        <f t="shared" si="31"/>
        <v>0</v>
      </c>
    </row>
    <row r="1815" spans="1:9" x14ac:dyDescent="0.25">
      <c r="A1815">
        <v>5686.9152590000003</v>
      </c>
      <c r="B1815" t="s">
        <v>26</v>
      </c>
      <c r="C1815" t="s">
        <v>30</v>
      </c>
      <c r="D1815" t="s">
        <v>57</v>
      </c>
      <c r="E1815">
        <v>63143</v>
      </c>
      <c r="F1815" t="s">
        <v>32</v>
      </c>
      <c r="G1815" t="s">
        <v>33</v>
      </c>
      <c r="H1815">
        <v>340.8</v>
      </c>
      <c r="I1815">
        <f t="shared" si="31"/>
        <v>0</v>
      </c>
    </row>
    <row r="1816" spans="1:9" x14ac:dyDescent="0.25">
      <c r="A1816">
        <v>8622.8353750000006</v>
      </c>
      <c r="B1816" t="s">
        <v>66</v>
      </c>
      <c r="C1816" t="s">
        <v>30</v>
      </c>
      <c r="D1816" t="s">
        <v>57</v>
      </c>
      <c r="E1816">
        <v>97361</v>
      </c>
      <c r="F1816" t="s">
        <v>32</v>
      </c>
      <c r="G1816" t="s">
        <v>45</v>
      </c>
      <c r="H1816">
        <v>350.4</v>
      </c>
      <c r="I1816">
        <f t="shared" si="31"/>
        <v>1</v>
      </c>
    </row>
    <row r="1817" spans="1:9" x14ac:dyDescent="0.25">
      <c r="A1817">
        <v>5079.6747859999996</v>
      </c>
      <c r="B1817" t="s">
        <v>26</v>
      </c>
      <c r="C1817" t="s">
        <v>30</v>
      </c>
      <c r="D1817" t="s">
        <v>57</v>
      </c>
      <c r="E1817">
        <v>50052</v>
      </c>
      <c r="F1817" t="s">
        <v>32</v>
      </c>
      <c r="G1817" t="s">
        <v>45</v>
      </c>
      <c r="H1817">
        <v>624</v>
      </c>
      <c r="I1817">
        <f t="shared" si="31"/>
        <v>0</v>
      </c>
    </row>
    <row r="1818" spans="1:9" x14ac:dyDescent="0.25">
      <c r="A1818">
        <v>5623.314472</v>
      </c>
      <c r="B1818" t="s">
        <v>26</v>
      </c>
      <c r="C1818" t="s">
        <v>107</v>
      </c>
      <c r="D1818" t="s">
        <v>31</v>
      </c>
      <c r="E1818">
        <v>11612</v>
      </c>
      <c r="F1818" t="s">
        <v>32</v>
      </c>
      <c r="G1818" t="s">
        <v>33</v>
      </c>
      <c r="H1818">
        <v>340.8</v>
      </c>
      <c r="I1818">
        <f t="shared" si="31"/>
        <v>0</v>
      </c>
    </row>
    <row r="1819" spans="1:9" x14ac:dyDescent="0.25">
      <c r="A1819">
        <v>5270.0135689999997</v>
      </c>
      <c r="B1819" t="s">
        <v>26</v>
      </c>
      <c r="C1819" t="s">
        <v>30</v>
      </c>
      <c r="D1819" t="s">
        <v>31</v>
      </c>
      <c r="E1819">
        <v>78115</v>
      </c>
      <c r="F1819" t="s">
        <v>75</v>
      </c>
      <c r="G1819" t="s">
        <v>33</v>
      </c>
      <c r="H1819">
        <v>255.45432199999999</v>
      </c>
      <c r="I1819">
        <f t="shared" si="31"/>
        <v>0</v>
      </c>
    </row>
    <row r="1820" spans="1:9" x14ac:dyDescent="0.25">
      <c r="A1820">
        <v>8621.172176</v>
      </c>
      <c r="B1820" t="s">
        <v>26</v>
      </c>
      <c r="C1820" t="s">
        <v>30</v>
      </c>
      <c r="D1820" t="s">
        <v>31</v>
      </c>
      <c r="E1820">
        <v>81947</v>
      </c>
      <c r="F1820" t="s">
        <v>75</v>
      </c>
      <c r="G1820" t="s">
        <v>33</v>
      </c>
      <c r="H1820">
        <v>203.99349900000001</v>
      </c>
      <c r="I1820">
        <f t="shared" si="31"/>
        <v>0</v>
      </c>
    </row>
    <row r="1821" spans="1:9" x14ac:dyDescent="0.25">
      <c r="A1821">
        <v>7918.3349280000002</v>
      </c>
      <c r="B1821" t="s">
        <v>26</v>
      </c>
      <c r="C1821" t="s">
        <v>30</v>
      </c>
      <c r="D1821" t="s">
        <v>57</v>
      </c>
      <c r="E1821">
        <v>44698</v>
      </c>
      <c r="F1821" t="s">
        <v>32</v>
      </c>
      <c r="G1821" t="s">
        <v>33</v>
      </c>
      <c r="H1821">
        <v>1012.8</v>
      </c>
      <c r="I1821">
        <f t="shared" si="31"/>
        <v>0</v>
      </c>
    </row>
    <row r="1822" spans="1:9" x14ac:dyDescent="0.25">
      <c r="A1822">
        <v>21034.01815</v>
      </c>
      <c r="B1822" t="s">
        <v>26</v>
      </c>
      <c r="C1822" t="s">
        <v>30</v>
      </c>
      <c r="D1822" t="s">
        <v>31</v>
      </c>
      <c r="E1822">
        <v>26876</v>
      </c>
      <c r="F1822" t="s">
        <v>75</v>
      </c>
      <c r="G1822" t="s">
        <v>33</v>
      </c>
      <c r="H1822">
        <v>219.20976200000001</v>
      </c>
      <c r="I1822">
        <f t="shared" si="31"/>
        <v>0</v>
      </c>
    </row>
    <row r="1823" spans="1:9" x14ac:dyDescent="0.25">
      <c r="A1823">
        <v>15417.682199999999</v>
      </c>
      <c r="B1823" t="s">
        <v>26</v>
      </c>
      <c r="C1823" t="s">
        <v>30</v>
      </c>
      <c r="D1823" t="s">
        <v>31</v>
      </c>
      <c r="E1823">
        <v>69841</v>
      </c>
      <c r="F1823" t="s">
        <v>75</v>
      </c>
      <c r="G1823" t="s">
        <v>33</v>
      </c>
      <c r="H1823">
        <v>878.81246799999997</v>
      </c>
      <c r="I1823">
        <f t="shared" si="31"/>
        <v>0</v>
      </c>
    </row>
    <row r="1824" spans="1:9" x14ac:dyDescent="0.25">
      <c r="A1824">
        <v>8692.6368380000004</v>
      </c>
      <c r="B1824" t="s">
        <v>26</v>
      </c>
      <c r="C1824" t="s">
        <v>30</v>
      </c>
      <c r="D1824" t="s">
        <v>31</v>
      </c>
      <c r="E1824">
        <v>97768</v>
      </c>
      <c r="F1824" t="s">
        <v>62</v>
      </c>
      <c r="G1824" t="s">
        <v>79</v>
      </c>
      <c r="H1824">
        <v>151.84373099999999</v>
      </c>
      <c r="I1824">
        <f t="shared" si="31"/>
        <v>0</v>
      </c>
    </row>
    <row r="1825" spans="1:9" x14ac:dyDescent="0.25">
      <c r="A1825">
        <v>6503.1439129999999</v>
      </c>
      <c r="B1825" t="s">
        <v>26</v>
      </c>
      <c r="C1825" t="s">
        <v>44</v>
      </c>
      <c r="D1825" t="s">
        <v>57</v>
      </c>
      <c r="E1825">
        <v>0</v>
      </c>
      <c r="F1825" t="s">
        <v>32</v>
      </c>
      <c r="G1825" t="s">
        <v>45</v>
      </c>
      <c r="H1825">
        <v>1588.682955</v>
      </c>
      <c r="I1825">
        <f t="shared" si="31"/>
        <v>0</v>
      </c>
    </row>
    <row r="1826" spans="1:9" x14ac:dyDescent="0.25">
      <c r="A1826">
        <v>31642.104630000002</v>
      </c>
      <c r="B1826" t="s">
        <v>26</v>
      </c>
      <c r="C1826" t="s">
        <v>30</v>
      </c>
      <c r="D1826" t="s">
        <v>57</v>
      </c>
      <c r="E1826">
        <v>89057</v>
      </c>
      <c r="F1826" t="s">
        <v>62</v>
      </c>
      <c r="G1826" t="s">
        <v>33</v>
      </c>
      <c r="H1826">
        <v>187.36358300000001</v>
      </c>
      <c r="I1826">
        <f t="shared" si="31"/>
        <v>0</v>
      </c>
    </row>
    <row r="1827" spans="1:9" x14ac:dyDescent="0.25">
      <c r="A1827">
        <v>5914.9518079999998</v>
      </c>
      <c r="B1827" t="s">
        <v>26</v>
      </c>
      <c r="C1827" t="s">
        <v>30</v>
      </c>
      <c r="D1827" t="s">
        <v>31</v>
      </c>
      <c r="E1827">
        <v>50217</v>
      </c>
      <c r="F1827" t="s">
        <v>32</v>
      </c>
      <c r="G1827" t="s">
        <v>33</v>
      </c>
      <c r="H1827">
        <v>355.2</v>
      </c>
      <c r="I1827">
        <f t="shared" si="31"/>
        <v>0</v>
      </c>
    </row>
    <row r="1828" spans="1:9" x14ac:dyDescent="0.25">
      <c r="A1828">
        <v>4645.8390579999996</v>
      </c>
      <c r="B1828" t="s">
        <v>26</v>
      </c>
      <c r="C1828" t="s">
        <v>44</v>
      </c>
      <c r="D1828" t="s">
        <v>57</v>
      </c>
      <c r="E1828">
        <v>0</v>
      </c>
      <c r="F1828" t="s">
        <v>32</v>
      </c>
      <c r="G1828" t="s">
        <v>45</v>
      </c>
      <c r="H1828">
        <v>697.18630700000006</v>
      </c>
      <c r="I1828">
        <f t="shared" si="31"/>
        <v>0</v>
      </c>
    </row>
    <row r="1829" spans="1:9" x14ac:dyDescent="0.25">
      <c r="A1829">
        <v>6826.7977410000003</v>
      </c>
      <c r="B1829" t="s">
        <v>26</v>
      </c>
      <c r="C1829" t="s">
        <v>44</v>
      </c>
      <c r="D1829" t="s">
        <v>57</v>
      </c>
      <c r="E1829">
        <v>0</v>
      </c>
      <c r="F1829" t="s">
        <v>32</v>
      </c>
      <c r="G1829" t="s">
        <v>45</v>
      </c>
      <c r="H1829">
        <v>489.6</v>
      </c>
      <c r="I1829">
        <f t="shared" si="31"/>
        <v>0</v>
      </c>
    </row>
    <row r="1830" spans="1:9" x14ac:dyDescent="0.25">
      <c r="A1830">
        <v>3982.1807079999999</v>
      </c>
      <c r="B1830" t="s">
        <v>26</v>
      </c>
      <c r="C1830" t="s">
        <v>30</v>
      </c>
      <c r="D1830" t="s">
        <v>31</v>
      </c>
      <c r="E1830">
        <v>38500</v>
      </c>
      <c r="F1830" t="s">
        <v>75</v>
      </c>
      <c r="G1830" t="s">
        <v>33</v>
      </c>
      <c r="H1830">
        <v>423.28651200000002</v>
      </c>
      <c r="I1830">
        <f t="shared" si="31"/>
        <v>0</v>
      </c>
    </row>
    <row r="1831" spans="1:9" x14ac:dyDescent="0.25">
      <c r="A1831">
        <v>2887.7797420000002</v>
      </c>
      <c r="B1831" t="s">
        <v>26</v>
      </c>
      <c r="C1831" t="s">
        <v>30</v>
      </c>
      <c r="D1831" t="s">
        <v>31</v>
      </c>
      <c r="E1831">
        <v>62018</v>
      </c>
      <c r="F1831" t="s">
        <v>75</v>
      </c>
      <c r="G1831" t="s">
        <v>33</v>
      </c>
      <c r="H1831">
        <v>293.86531500000001</v>
      </c>
      <c r="I1831">
        <f t="shared" si="31"/>
        <v>0</v>
      </c>
    </row>
    <row r="1832" spans="1:9" x14ac:dyDescent="0.25">
      <c r="A1832">
        <v>2252.4168249999998</v>
      </c>
      <c r="B1832" t="s">
        <v>26</v>
      </c>
      <c r="C1832" t="s">
        <v>44</v>
      </c>
      <c r="D1832" t="s">
        <v>31</v>
      </c>
      <c r="E1832">
        <v>0</v>
      </c>
      <c r="F1832" t="s">
        <v>32</v>
      </c>
      <c r="G1832" t="s">
        <v>45</v>
      </c>
      <c r="H1832">
        <v>468</v>
      </c>
      <c r="I1832">
        <f t="shared" si="31"/>
        <v>0</v>
      </c>
    </row>
    <row r="1833" spans="1:9" x14ac:dyDescent="0.25">
      <c r="A1833">
        <v>8458.5313229999992</v>
      </c>
      <c r="B1833" t="s">
        <v>26</v>
      </c>
      <c r="C1833" t="s">
        <v>30</v>
      </c>
      <c r="D1833" t="s">
        <v>57</v>
      </c>
      <c r="E1833">
        <v>57394</v>
      </c>
      <c r="F1833" t="s">
        <v>75</v>
      </c>
      <c r="G1833" t="s">
        <v>33</v>
      </c>
      <c r="H1833">
        <v>316.49205799999999</v>
      </c>
      <c r="I1833">
        <f t="shared" si="31"/>
        <v>0</v>
      </c>
    </row>
    <row r="1834" spans="1:9" x14ac:dyDescent="0.25">
      <c r="A1834">
        <v>7478.3136949999998</v>
      </c>
      <c r="B1834" t="s">
        <v>26</v>
      </c>
      <c r="C1834" t="s">
        <v>30</v>
      </c>
      <c r="D1834" t="s">
        <v>57</v>
      </c>
      <c r="E1834">
        <v>23530</v>
      </c>
      <c r="F1834" t="s">
        <v>32</v>
      </c>
      <c r="G1834" t="s">
        <v>79</v>
      </c>
      <c r="H1834">
        <v>312</v>
      </c>
      <c r="I1834">
        <f t="shared" si="31"/>
        <v>0</v>
      </c>
    </row>
    <row r="1835" spans="1:9" x14ac:dyDescent="0.25">
      <c r="A1835">
        <v>3788.649817</v>
      </c>
      <c r="B1835" t="s">
        <v>26</v>
      </c>
      <c r="C1835" t="s">
        <v>30</v>
      </c>
      <c r="D1835" t="s">
        <v>31</v>
      </c>
      <c r="E1835">
        <v>48887</v>
      </c>
      <c r="F1835" t="s">
        <v>32</v>
      </c>
      <c r="G1835" t="s">
        <v>79</v>
      </c>
      <c r="H1835">
        <v>456</v>
      </c>
      <c r="I1835">
        <f t="shared" si="31"/>
        <v>0</v>
      </c>
    </row>
    <row r="1836" spans="1:9" x14ac:dyDescent="0.25">
      <c r="A1836">
        <v>5220.685297</v>
      </c>
      <c r="B1836" t="s">
        <v>26</v>
      </c>
      <c r="C1836" t="s">
        <v>30</v>
      </c>
      <c r="D1836" t="s">
        <v>31</v>
      </c>
      <c r="E1836">
        <v>68867</v>
      </c>
      <c r="F1836" t="s">
        <v>32</v>
      </c>
      <c r="G1836" t="s">
        <v>33</v>
      </c>
      <c r="H1836">
        <v>619.20000000000005</v>
      </c>
      <c r="I1836">
        <f t="shared" si="31"/>
        <v>0</v>
      </c>
    </row>
    <row r="1837" spans="1:9" x14ac:dyDescent="0.25">
      <c r="A1837">
        <v>7130.2948280000001</v>
      </c>
      <c r="B1837" t="s">
        <v>26</v>
      </c>
      <c r="C1837" t="s">
        <v>107</v>
      </c>
      <c r="D1837" t="s">
        <v>31</v>
      </c>
      <c r="E1837">
        <v>12062</v>
      </c>
      <c r="F1837" t="s">
        <v>32</v>
      </c>
      <c r="G1837" t="s">
        <v>45</v>
      </c>
      <c r="H1837">
        <v>302.39999999999998</v>
      </c>
      <c r="I1837">
        <f t="shared" si="31"/>
        <v>0</v>
      </c>
    </row>
    <row r="1838" spans="1:9" x14ac:dyDescent="0.25">
      <c r="A1838">
        <v>8513.5926870000003</v>
      </c>
      <c r="B1838" t="s">
        <v>26</v>
      </c>
      <c r="C1838" t="s">
        <v>30</v>
      </c>
      <c r="D1838" t="s">
        <v>57</v>
      </c>
      <c r="E1838">
        <v>59230</v>
      </c>
      <c r="F1838" t="s">
        <v>62</v>
      </c>
      <c r="G1838" t="s">
        <v>33</v>
      </c>
      <c r="H1838">
        <v>245.07609099999999</v>
      </c>
      <c r="I1838">
        <f t="shared" si="31"/>
        <v>0</v>
      </c>
    </row>
    <row r="1839" spans="1:9" x14ac:dyDescent="0.25">
      <c r="A1839">
        <v>5660.1338059999998</v>
      </c>
      <c r="B1839" t="s">
        <v>26</v>
      </c>
      <c r="C1839" t="s">
        <v>30</v>
      </c>
      <c r="D1839" t="s">
        <v>31</v>
      </c>
      <c r="E1839">
        <v>59586</v>
      </c>
      <c r="F1839" t="s">
        <v>62</v>
      </c>
      <c r="G1839" t="s">
        <v>79</v>
      </c>
      <c r="H1839">
        <v>91.198362000000003</v>
      </c>
      <c r="I1839">
        <f t="shared" si="31"/>
        <v>0</v>
      </c>
    </row>
    <row r="1840" spans="1:9" x14ac:dyDescent="0.25">
      <c r="A1840">
        <v>4082.1705830000001</v>
      </c>
      <c r="B1840" t="s">
        <v>26</v>
      </c>
      <c r="C1840" t="s">
        <v>30</v>
      </c>
      <c r="D1840" t="s">
        <v>57</v>
      </c>
      <c r="E1840">
        <v>57506</v>
      </c>
      <c r="F1840" t="s">
        <v>32</v>
      </c>
      <c r="G1840" t="s">
        <v>33</v>
      </c>
      <c r="H1840">
        <v>615.24384099999997</v>
      </c>
      <c r="I1840">
        <f t="shared" si="31"/>
        <v>0</v>
      </c>
    </row>
    <row r="1841" spans="1:9" x14ac:dyDescent="0.25">
      <c r="A1841">
        <v>5318.8966399999999</v>
      </c>
      <c r="B1841" t="s">
        <v>66</v>
      </c>
      <c r="C1841" t="s">
        <v>30</v>
      </c>
      <c r="D1841" t="s">
        <v>31</v>
      </c>
      <c r="E1841">
        <v>25134</v>
      </c>
      <c r="F1841" t="s">
        <v>32</v>
      </c>
      <c r="G1841" t="s">
        <v>33</v>
      </c>
      <c r="H1841">
        <v>321.60000000000002</v>
      </c>
      <c r="I1841">
        <f t="shared" si="31"/>
        <v>1</v>
      </c>
    </row>
    <row r="1842" spans="1:9" x14ac:dyDescent="0.25">
      <c r="A1842">
        <v>4160.1625709999998</v>
      </c>
      <c r="B1842" t="s">
        <v>26</v>
      </c>
      <c r="C1842" t="s">
        <v>44</v>
      </c>
      <c r="D1842" t="s">
        <v>31</v>
      </c>
      <c r="E1842">
        <v>0</v>
      </c>
      <c r="F1842" t="s">
        <v>32</v>
      </c>
      <c r="G1842" t="s">
        <v>45</v>
      </c>
      <c r="H1842">
        <v>292.8</v>
      </c>
      <c r="I1842">
        <f t="shared" si="31"/>
        <v>0</v>
      </c>
    </row>
    <row r="1843" spans="1:9" x14ac:dyDescent="0.25">
      <c r="A1843">
        <v>2237.3477710000002</v>
      </c>
      <c r="B1843" t="s">
        <v>26</v>
      </c>
      <c r="C1843" t="s">
        <v>44</v>
      </c>
      <c r="D1843" t="s">
        <v>31</v>
      </c>
      <c r="E1843">
        <v>0</v>
      </c>
      <c r="F1843" t="s">
        <v>32</v>
      </c>
      <c r="G1843" t="s">
        <v>33</v>
      </c>
      <c r="H1843">
        <v>292.8</v>
      </c>
      <c r="I1843">
        <f t="shared" si="31"/>
        <v>0</v>
      </c>
    </row>
    <row r="1844" spans="1:9" x14ac:dyDescent="0.25">
      <c r="A1844">
        <v>3460.1229899999998</v>
      </c>
      <c r="B1844" t="s">
        <v>26</v>
      </c>
      <c r="C1844" t="s">
        <v>44</v>
      </c>
      <c r="D1844" t="s">
        <v>57</v>
      </c>
      <c r="E1844">
        <v>0</v>
      </c>
      <c r="F1844" t="s">
        <v>32</v>
      </c>
      <c r="G1844" t="s">
        <v>33</v>
      </c>
      <c r="H1844">
        <v>720</v>
      </c>
      <c r="I1844">
        <f t="shared" si="31"/>
        <v>0</v>
      </c>
    </row>
    <row r="1845" spans="1:9" x14ac:dyDescent="0.25">
      <c r="A1845">
        <v>16005.505069999999</v>
      </c>
      <c r="B1845" t="s">
        <v>26</v>
      </c>
      <c r="C1845" t="s">
        <v>30</v>
      </c>
      <c r="D1845" t="s">
        <v>57</v>
      </c>
      <c r="E1845">
        <v>44901</v>
      </c>
      <c r="F1845" t="s">
        <v>32</v>
      </c>
      <c r="G1845" t="s">
        <v>33</v>
      </c>
      <c r="H1845">
        <v>460.80612400000001</v>
      </c>
      <c r="I1845">
        <f t="shared" si="31"/>
        <v>0</v>
      </c>
    </row>
    <row r="1846" spans="1:9" x14ac:dyDescent="0.25">
      <c r="A1846">
        <v>6986.6037219999998</v>
      </c>
      <c r="B1846" t="s">
        <v>26</v>
      </c>
      <c r="C1846" t="s">
        <v>44</v>
      </c>
      <c r="D1846" t="s">
        <v>31</v>
      </c>
      <c r="E1846">
        <v>0</v>
      </c>
      <c r="F1846" t="s">
        <v>62</v>
      </c>
      <c r="G1846" t="s">
        <v>33</v>
      </c>
      <c r="H1846">
        <v>149.269407</v>
      </c>
      <c r="I1846">
        <f t="shared" si="31"/>
        <v>0</v>
      </c>
    </row>
    <row r="1847" spans="1:9" x14ac:dyDescent="0.25">
      <c r="A1847">
        <v>8826.9615009999998</v>
      </c>
      <c r="B1847" t="s">
        <v>26</v>
      </c>
      <c r="C1847" t="s">
        <v>30</v>
      </c>
      <c r="D1847" t="s">
        <v>31</v>
      </c>
      <c r="E1847">
        <v>28463</v>
      </c>
      <c r="F1847" t="s">
        <v>75</v>
      </c>
      <c r="G1847" t="s">
        <v>33</v>
      </c>
      <c r="H1847">
        <v>324.31766699999997</v>
      </c>
      <c r="I1847">
        <f t="shared" si="31"/>
        <v>0</v>
      </c>
    </row>
    <row r="1848" spans="1:9" x14ac:dyDescent="0.25">
      <c r="A1848">
        <v>4726.8693270000003</v>
      </c>
      <c r="B1848" t="s">
        <v>66</v>
      </c>
      <c r="C1848" t="s">
        <v>78</v>
      </c>
      <c r="D1848" t="s">
        <v>31</v>
      </c>
      <c r="E1848">
        <v>13037</v>
      </c>
      <c r="F1848" t="s">
        <v>32</v>
      </c>
      <c r="G1848" t="s">
        <v>33</v>
      </c>
      <c r="H1848">
        <v>839.34846400000004</v>
      </c>
      <c r="I1848">
        <f t="shared" si="31"/>
        <v>1</v>
      </c>
    </row>
    <row r="1849" spans="1:9" x14ac:dyDescent="0.25">
      <c r="A1849">
        <v>27443.474819999999</v>
      </c>
      <c r="B1849" t="s">
        <v>26</v>
      </c>
      <c r="C1849" t="s">
        <v>30</v>
      </c>
      <c r="D1849" t="s">
        <v>57</v>
      </c>
      <c r="E1849">
        <v>82320</v>
      </c>
      <c r="F1849" t="s">
        <v>32</v>
      </c>
      <c r="G1849" t="s">
        <v>33</v>
      </c>
      <c r="H1849">
        <v>475.2</v>
      </c>
      <c r="I1849">
        <f t="shared" si="31"/>
        <v>0</v>
      </c>
    </row>
    <row r="1850" spans="1:9" x14ac:dyDescent="0.25">
      <c r="A1850">
        <v>7247.3134749999999</v>
      </c>
      <c r="B1850" t="s">
        <v>26</v>
      </c>
      <c r="C1850" t="s">
        <v>44</v>
      </c>
      <c r="D1850" t="s">
        <v>31</v>
      </c>
      <c r="E1850">
        <v>0</v>
      </c>
      <c r="F1850" t="s">
        <v>32</v>
      </c>
      <c r="G1850" t="s">
        <v>45</v>
      </c>
      <c r="H1850">
        <v>499.2</v>
      </c>
      <c r="I1850">
        <f t="shared" si="31"/>
        <v>0</v>
      </c>
    </row>
    <row r="1851" spans="1:9" x14ac:dyDescent="0.25">
      <c r="A1851">
        <v>5137.8521049999999</v>
      </c>
      <c r="B1851" t="s">
        <v>26</v>
      </c>
      <c r="C1851" t="s">
        <v>30</v>
      </c>
      <c r="D1851" t="s">
        <v>31</v>
      </c>
      <c r="E1851">
        <v>78460</v>
      </c>
      <c r="F1851" t="s">
        <v>75</v>
      </c>
      <c r="G1851" t="s">
        <v>33</v>
      </c>
      <c r="H1851">
        <v>203.56873300000001</v>
      </c>
      <c r="I1851">
        <f t="shared" si="31"/>
        <v>0</v>
      </c>
    </row>
    <row r="1852" spans="1:9" x14ac:dyDescent="0.25">
      <c r="A1852">
        <v>2739.0572400000001</v>
      </c>
      <c r="B1852" t="s">
        <v>26</v>
      </c>
      <c r="C1852" t="s">
        <v>44</v>
      </c>
      <c r="D1852" t="s">
        <v>57</v>
      </c>
      <c r="E1852">
        <v>0</v>
      </c>
      <c r="F1852" t="s">
        <v>32</v>
      </c>
      <c r="G1852" t="s">
        <v>33</v>
      </c>
      <c r="H1852">
        <v>657.29049099999997</v>
      </c>
      <c r="I1852">
        <f t="shared" si="31"/>
        <v>0</v>
      </c>
    </row>
    <row r="1853" spans="1:9" x14ac:dyDescent="0.25">
      <c r="A1853">
        <v>5092.7938620000004</v>
      </c>
      <c r="B1853" t="s">
        <v>26</v>
      </c>
      <c r="C1853" t="s">
        <v>30</v>
      </c>
      <c r="D1853" t="s">
        <v>57</v>
      </c>
      <c r="E1853">
        <v>46922</v>
      </c>
      <c r="F1853" t="s">
        <v>32</v>
      </c>
      <c r="G1853" t="s">
        <v>33</v>
      </c>
      <c r="H1853">
        <v>403.38512300000002</v>
      </c>
      <c r="I1853">
        <f t="shared" si="31"/>
        <v>0</v>
      </c>
    </row>
    <row r="1854" spans="1:9" x14ac:dyDescent="0.25">
      <c r="A1854">
        <v>5799.8268019999996</v>
      </c>
      <c r="B1854" t="s">
        <v>26</v>
      </c>
      <c r="C1854" t="s">
        <v>30</v>
      </c>
      <c r="D1854" t="s">
        <v>57</v>
      </c>
      <c r="E1854">
        <v>60689</v>
      </c>
      <c r="F1854" t="s">
        <v>62</v>
      </c>
      <c r="G1854" t="s">
        <v>45</v>
      </c>
      <c r="H1854">
        <v>5.7466569999999999</v>
      </c>
      <c r="I1854">
        <f t="shared" si="31"/>
        <v>0</v>
      </c>
    </row>
    <row r="1855" spans="1:9" x14ac:dyDescent="0.25">
      <c r="A1855">
        <v>5507.0632420000002</v>
      </c>
      <c r="B1855" t="s">
        <v>26</v>
      </c>
      <c r="C1855" t="s">
        <v>44</v>
      </c>
      <c r="D1855" t="s">
        <v>31</v>
      </c>
      <c r="E1855">
        <v>0</v>
      </c>
      <c r="F1855" t="s">
        <v>32</v>
      </c>
      <c r="G1855" t="s">
        <v>33</v>
      </c>
      <c r="H1855">
        <v>340.8</v>
      </c>
      <c r="I1855">
        <f t="shared" si="31"/>
        <v>0</v>
      </c>
    </row>
    <row r="1856" spans="1:9" x14ac:dyDescent="0.25">
      <c r="A1856">
        <v>10484.915349999999</v>
      </c>
      <c r="B1856" t="s">
        <v>66</v>
      </c>
      <c r="C1856" t="s">
        <v>30</v>
      </c>
      <c r="D1856" t="s">
        <v>31</v>
      </c>
      <c r="E1856">
        <v>61108</v>
      </c>
      <c r="F1856" t="s">
        <v>62</v>
      </c>
      <c r="G1856" t="s">
        <v>79</v>
      </c>
      <c r="H1856">
        <v>49.451117000000004</v>
      </c>
      <c r="I1856">
        <f t="shared" si="31"/>
        <v>1</v>
      </c>
    </row>
    <row r="1857" spans="1:9" x14ac:dyDescent="0.25">
      <c r="A1857">
        <v>8501.2799689999993</v>
      </c>
      <c r="B1857" t="s">
        <v>26</v>
      </c>
      <c r="C1857" t="s">
        <v>30</v>
      </c>
      <c r="D1857" t="s">
        <v>57</v>
      </c>
      <c r="E1857">
        <v>98003</v>
      </c>
      <c r="F1857" t="s">
        <v>75</v>
      </c>
      <c r="G1857" t="s">
        <v>79</v>
      </c>
      <c r="H1857">
        <v>449.408637</v>
      </c>
      <c r="I1857">
        <f t="shared" si="31"/>
        <v>0</v>
      </c>
    </row>
    <row r="1858" spans="1:9" x14ac:dyDescent="0.25">
      <c r="A1858">
        <v>8426.0572830000001</v>
      </c>
      <c r="B1858" t="s">
        <v>26</v>
      </c>
      <c r="C1858" t="s">
        <v>44</v>
      </c>
      <c r="D1858" t="s">
        <v>31</v>
      </c>
      <c r="E1858">
        <v>0</v>
      </c>
      <c r="F1858" t="s">
        <v>32</v>
      </c>
      <c r="G1858" t="s">
        <v>33</v>
      </c>
      <c r="H1858">
        <v>460.08419199999997</v>
      </c>
      <c r="I1858">
        <f t="shared" si="31"/>
        <v>0</v>
      </c>
    </row>
    <row r="1859" spans="1:9" x14ac:dyDescent="0.25">
      <c r="A1859">
        <v>6503.3970490000002</v>
      </c>
      <c r="B1859" t="s">
        <v>66</v>
      </c>
      <c r="C1859" t="s">
        <v>107</v>
      </c>
      <c r="D1859" t="s">
        <v>31</v>
      </c>
      <c r="E1859">
        <v>22081</v>
      </c>
      <c r="F1859" t="s">
        <v>32</v>
      </c>
      <c r="G1859" t="s">
        <v>33</v>
      </c>
      <c r="H1859">
        <v>451.67030899999997</v>
      </c>
      <c r="I1859">
        <f t="shared" ref="I1859:I1922" si="32">IF(B1859="No",0,1)</f>
        <v>1</v>
      </c>
    </row>
    <row r="1860" spans="1:9" x14ac:dyDescent="0.25">
      <c r="A1860">
        <v>46805.223059999997</v>
      </c>
      <c r="B1860" t="s">
        <v>26</v>
      </c>
      <c r="C1860" t="s">
        <v>30</v>
      </c>
      <c r="D1860" t="s">
        <v>57</v>
      </c>
      <c r="E1860">
        <v>83006</v>
      </c>
      <c r="F1860" t="s">
        <v>75</v>
      </c>
      <c r="G1860" t="s">
        <v>33</v>
      </c>
      <c r="H1860">
        <v>1065.049894</v>
      </c>
      <c r="I1860">
        <f t="shared" si="32"/>
        <v>0</v>
      </c>
    </row>
    <row r="1861" spans="1:9" x14ac:dyDescent="0.25">
      <c r="A1861">
        <v>4834.7104929999996</v>
      </c>
      <c r="B1861" t="s">
        <v>66</v>
      </c>
      <c r="C1861" t="s">
        <v>30</v>
      </c>
      <c r="D1861" t="s">
        <v>31</v>
      </c>
      <c r="E1861">
        <v>38713</v>
      </c>
      <c r="F1861" t="s">
        <v>32</v>
      </c>
      <c r="G1861" t="s">
        <v>79</v>
      </c>
      <c r="H1861">
        <v>316.8</v>
      </c>
      <c r="I1861">
        <f t="shared" si="32"/>
        <v>1</v>
      </c>
    </row>
    <row r="1862" spans="1:9" x14ac:dyDescent="0.25">
      <c r="A1862">
        <v>2575.3236999999999</v>
      </c>
      <c r="B1862" t="s">
        <v>26</v>
      </c>
      <c r="C1862" t="s">
        <v>78</v>
      </c>
      <c r="D1862" t="s">
        <v>31</v>
      </c>
      <c r="E1862">
        <v>28700</v>
      </c>
      <c r="F1862" t="s">
        <v>32</v>
      </c>
      <c r="G1862" t="s">
        <v>33</v>
      </c>
      <c r="H1862">
        <v>326.39999999999998</v>
      </c>
      <c r="I1862">
        <f t="shared" si="32"/>
        <v>0</v>
      </c>
    </row>
    <row r="1863" spans="1:9" x14ac:dyDescent="0.25">
      <c r="A1863">
        <v>37111.659520000001</v>
      </c>
      <c r="B1863" t="s">
        <v>26</v>
      </c>
      <c r="C1863" t="s">
        <v>30</v>
      </c>
      <c r="D1863" t="s">
        <v>31</v>
      </c>
      <c r="E1863">
        <v>61552</v>
      </c>
      <c r="F1863" t="s">
        <v>62</v>
      </c>
      <c r="G1863" t="s">
        <v>33</v>
      </c>
      <c r="H1863">
        <v>12.252846999999999</v>
      </c>
      <c r="I1863">
        <f t="shared" si="32"/>
        <v>0</v>
      </c>
    </row>
    <row r="1864" spans="1:9" x14ac:dyDescent="0.25">
      <c r="A1864">
        <v>4371.1904370000002</v>
      </c>
      <c r="B1864" t="s">
        <v>26</v>
      </c>
      <c r="C1864" t="s">
        <v>30</v>
      </c>
      <c r="D1864" t="s">
        <v>57</v>
      </c>
      <c r="E1864">
        <v>56718</v>
      </c>
      <c r="F1864" t="s">
        <v>32</v>
      </c>
      <c r="G1864" t="s">
        <v>79</v>
      </c>
      <c r="H1864">
        <v>542.4</v>
      </c>
      <c r="I1864">
        <f t="shared" si="32"/>
        <v>0</v>
      </c>
    </row>
    <row r="1865" spans="1:9" x14ac:dyDescent="0.25">
      <c r="A1865">
        <v>16796.336039999998</v>
      </c>
      <c r="B1865" t="s">
        <v>26</v>
      </c>
      <c r="C1865" t="s">
        <v>30</v>
      </c>
      <c r="D1865" t="s">
        <v>57</v>
      </c>
      <c r="E1865">
        <v>66776</v>
      </c>
      <c r="F1865" t="s">
        <v>62</v>
      </c>
      <c r="G1865" t="s">
        <v>45</v>
      </c>
      <c r="H1865">
        <v>131.80834300000001</v>
      </c>
      <c r="I1865">
        <f t="shared" si="32"/>
        <v>0</v>
      </c>
    </row>
    <row r="1866" spans="1:9" x14ac:dyDescent="0.25">
      <c r="A1866">
        <v>7988.5063579999996</v>
      </c>
      <c r="B1866" t="s">
        <v>26</v>
      </c>
      <c r="C1866" t="s">
        <v>30</v>
      </c>
      <c r="D1866" t="s">
        <v>57</v>
      </c>
      <c r="E1866">
        <v>58268</v>
      </c>
      <c r="F1866" t="s">
        <v>75</v>
      </c>
      <c r="G1866" t="s">
        <v>33</v>
      </c>
      <c r="H1866">
        <v>228.64134200000001</v>
      </c>
      <c r="I1866">
        <f t="shared" si="32"/>
        <v>0</v>
      </c>
    </row>
    <row r="1867" spans="1:9" x14ac:dyDescent="0.25">
      <c r="A1867">
        <v>2269.8411230000002</v>
      </c>
      <c r="B1867" t="s">
        <v>26</v>
      </c>
      <c r="C1867" t="s">
        <v>44</v>
      </c>
      <c r="D1867" t="s">
        <v>57</v>
      </c>
      <c r="E1867">
        <v>0</v>
      </c>
      <c r="F1867" t="s">
        <v>32</v>
      </c>
      <c r="G1867" t="s">
        <v>45</v>
      </c>
      <c r="H1867">
        <v>542.01690199999996</v>
      </c>
      <c r="I1867">
        <f t="shared" si="32"/>
        <v>0</v>
      </c>
    </row>
    <row r="1868" spans="1:9" x14ac:dyDescent="0.25">
      <c r="A1868">
        <v>4991.4719699999996</v>
      </c>
      <c r="B1868" t="s">
        <v>26</v>
      </c>
      <c r="C1868" t="s">
        <v>78</v>
      </c>
      <c r="D1868" t="s">
        <v>57</v>
      </c>
      <c r="E1868">
        <v>12608</v>
      </c>
      <c r="F1868" t="s">
        <v>75</v>
      </c>
      <c r="G1868" t="s">
        <v>33</v>
      </c>
      <c r="H1868">
        <v>214.86660499999999</v>
      </c>
      <c r="I1868">
        <f t="shared" si="32"/>
        <v>0</v>
      </c>
    </row>
    <row r="1869" spans="1:9" x14ac:dyDescent="0.25">
      <c r="A1869">
        <v>2921.9308820000001</v>
      </c>
      <c r="B1869" t="s">
        <v>26</v>
      </c>
      <c r="C1869" t="s">
        <v>30</v>
      </c>
      <c r="D1869" t="s">
        <v>57</v>
      </c>
      <c r="E1869">
        <v>63499</v>
      </c>
      <c r="F1869" t="s">
        <v>75</v>
      </c>
      <c r="G1869" t="s">
        <v>33</v>
      </c>
      <c r="H1869">
        <v>278.96409499999999</v>
      </c>
      <c r="I1869">
        <f t="shared" si="32"/>
        <v>0</v>
      </c>
    </row>
    <row r="1870" spans="1:9" x14ac:dyDescent="0.25">
      <c r="A1870">
        <v>7613.1930949999996</v>
      </c>
      <c r="B1870" t="s">
        <v>26</v>
      </c>
      <c r="C1870" t="s">
        <v>30</v>
      </c>
      <c r="D1870" t="s">
        <v>57</v>
      </c>
      <c r="E1870">
        <v>36247</v>
      </c>
      <c r="F1870" t="s">
        <v>75</v>
      </c>
      <c r="G1870" t="s">
        <v>33</v>
      </c>
      <c r="H1870">
        <v>329.52285799999999</v>
      </c>
      <c r="I1870">
        <f t="shared" si="32"/>
        <v>0</v>
      </c>
    </row>
    <row r="1871" spans="1:9" x14ac:dyDescent="0.25">
      <c r="A1871">
        <v>5827.4097419999998</v>
      </c>
      <c r="B1871" t="s">
        <v>26</v>
      </c>
      <c r="C1871" t="s">
        <v>30</v>
      </c>
      <c r="D1871" t="s">
        <v>31</v>
      </c>
      <c r="E1871">
        <v>30228</v>
      </c>
      <c r="F1871" t="s">
        <v>62</v>
      </c>
      <c r="G1871" t="s">
        <v>33</v>
      </c>
      <c r="H1871">
        <v>163.34564700000001</v>
      </c>
      <c r="I1871">
        <f t="shared" si="32"/>
        <v>0</v>
      </c>
    </row>
    <row r="1872" spans="1:9" x14ac:dyDescent="0.25">
      <c r="A1872">
        <v>2600.641181</v>
      </c>
      <c r="B1872" t="s">
        <v>26</v>
      </c>
      <c r="C1872" t="s">
        <v>44</v>
      </c>
      <c r="D1872" t="s">
        <v>31</v>
      </c>
      <c r="E1872">
        <v>0</v>
      </c>
      <c r="F1872" t="s">
        <v>32</v>
      </c>
      <c r="G1872" t="s">
        <v>45</v>
      </c>
      <c r="H1872">
        <v>501.47212400000001</v>
      </c>
      <c r="I1872">
        <f t="shared" si="32"/>
        <v>0</v>
      </c>
    </row>
    <row r="1873" spans="1:9" x14ac:dyDescent="0.25">
      <c r="A1873">
        <v>8491.4657189999998</v>
      </c>
      <c r="B1873" t="s">
        <v>26</v>
      </c>
      <c r="C1873" t="s">
        <v>44</v>
      </c>
      <c r="D1873" t="s">
        <v>31</v>
      </c>
      <c r="E1873">
        <v>0</v>
      </c>
      <c r="F1873" t="s">
        <v>32</v>
      </c>
      <c r="G1873" t="s">
        <v>45</v>
      </c>
      <c r="H1873">
        <v>1193.1158789999999</v>
      </c>
      <c r="I1873">
        <f t="shared" si="32"/>
        <v>0</v>
      </c>
    </row>
    <row r="1874" spans="1:9" x14ac:dyDescent="0.25">
      <c r="A1874">
        <v>9778.7336130000003</v>
      </c>
      <c r="B1874" t="s">
        <v>26</v>
      </c>
      <c r="C1874" t="s">
        <v>30</v>
      </c>
      <c r="D1874" t="s">
        <v>31</v>
      </c>
      <c r="E1874">
        <v>99364</v>
      </c>
      <c r="F1874" t="s">
        <v>32</v>
      </c>
      <c r="G1874" t="s">
        <v>33</v>
      </c>
      <c r="H1874">
        <v>580.79999999999995</v>
      </c>
      <c r="I1874">
        <f t="shared" si="32"/>
        <v>0</v>
      </c>
    </row>
    <row r="1875" spans="1:9" x14ac:dyDescent="0.25">
      <c r="A1875">
        <v>22658.536520000001</v>
      </c>
      <c r="B1875" t="s">
        <v>66</v>
      </c>
      <c r="C1875" t="s">
        <v>160</v>
      </c>
      <c r="D1875" t="s">
        <v>57</v>
      </c>
      <c r="E1875">
        <v>23665</v>
      </c>
      <c r="F1875" t="s">
        <v>32</v>
      </c>
      <c r="G1875" t="s">
        <v>33</v>
      </c>
      <c r="H1875">
        <v>404.817249</v>
      </c>
      <c r="I1875">
        <f t="shared" si="32"/>
        <v>1</v>
      </c>
    </row>
    <row r="1876" spans="1:9" x14ac:dyDescent="0.25">
      <c r="A1876">
        <v>10004.027609999999</v>
      </c>
      <c r="B1876" t="s">
        <v>26</v>
      </c>
      <c r="C1876" t="s">
        <v>44</v>
      </c>
      <c r="D1876" t="s">
        <v>31</v>
      </c>
      <c r="E1876">
        <v>0</v>
      </c>
      <c r="F1876" t="s">
        <v>32</v>
      </c>
      <c r="G1876" t="s">
        <v>45</v>
      </c>
      <c r="H1876">
        <v>807.16884600000003</v>
      </c>
      <c r="I1876">
        <f t="shared" si="32"/>
        <v>0</v>
      </c>
    </row>
    <row r="1877" spans="1:9" x14ac:dyDescent="0.25">
      <c r="A1877">
        <v>4872.7743959999998</v>
      </c>
      <c r="B1877" t="s">
        <v>26</v>
      </c>
      <c r="C1877" t="s">
        <v>30</v>
      </c>
      <c r="D1877" t="s">
        <v>57</v>
      </c>
      <c r="E1877">
        <v>69247</v>
      </c>
      <c r="F1877" t="s">
        <v>75</v>
      </c>
      <c r="G1877" t="s">
        <v>33</v>
      </c>
      <c r="H1877">
        <v>226.52214699999999</v>
      </c>
      <c r="I1877">
        <f t="shared" si="32"/>
        <v>0</v>
      </c>
    </row>
    <row r="1878" spans="1:9" x14ac:dyDescent="0.25">
      <c r="A1878">
        <v>7444.814633</v>
      </c>
      <c r="B1878" t="s">
        <v>26</v>
      </c>
      <c r="C1878" t="s">
        <v>30</v>
      </c>
      <c r="D1878" t="s">
        <v>31</v>
      </c>
      <c r="E1878">
        <v>56047</v>
      </c>
      <c r="F1878" t="s">
        <v>62</v>
      </c>
      <c r="G1878" t="s">
        <v>33</v>
      </c>
      <c r="H1878">
        <v>82.733587999999997</v>
      </c>
      <c r="I1878">
        <f t="shared" si="32"/>
        <v>0</v>
      </c>
    </row>
    <row r="1879" spans="1:9" x14ac:dyDescent="0.25">
      <c r="A1879">
        <v>5761.11121</v>
      </c>
      <c r="B1879" t="s">
        <v>26</v>
      </c>
      <c r="C1879" t="s">
        <v>30</v>
      </c>
      <c r="D1879" t="s">
        <v>57</v>
      </c>
      <c r="E1879">
        <v>28919</v>
      </c>
      <c r="F1879" t="s">
        <v>75</v>
      </c>
      <c r="G1879" t="s">
        <v>33</v>
      </c>
      <c r="H1879">
        <v>207.828024</v>
      </c>
      <c r="I1879">
        <f t="shared" si="32"/>
        <v>0</v>
      </c>
    </row>
    <row r="1880" spans="1:9" x14ac:dyDescent="0.25">
      <c r="A1880">
        <v>5366.7790809999997</v>
      </c>
      <c r="B1880" t="s">
        <v>26</v>
      </c>
      <c r="C1880" t="s">
        <v>44</v>
      </c>
      <c r="D1880" t="s">
        <v>31</v>
      </c>
      <c r="E1880">
        <v>0</v>
      </c>
      <c r="F1880" t="s">
        <v>75</v>
      </c>
      <c r="G1880" t="s">
        <v>33</v>
      </c>
      <c r="H1880">
        <v>223.17406700000001</v>
      </c>
      <c r="I1880">
        <f t="shared" si="32"/>
        <v>0</v>
      </c>
    </row>
    <row r="1881" spans="1:9" x14ac:dyDescent="0.25">
      <c r="A1881">
        <v>6259.4778470000001</v>
      </c>
      <c r="B1881" t="s">
        <v>26</v>
      </c>
      <c r="C1881" t="s">
        <v>44</v>
      </c>
      <c r="D1881" t="s">
        <v>31</v>
      </c>
      <c r="E1881">
        <v>0</v>
      </c>
      <c r="F1881" t="s">
        <v>75</v>
      </c>
      <c r="G1881" t="s">
        <v>33</v>
      </c>
      <c r="H1881">
        <v>254.14236500000001</v>
      </c>
      <c r="I1881">
        <f t="shared" si="32"/>
        <v>0</v>
      </c>
    </row>
    <row r="1882" spans="1:9" x14ac:dyDescent="0.25">
      <c r="A1882">
        <v>7623.5807329999998</v>
      </c>
      <c r="B1882" t="s">
        <v>26</v>
      </c>
      <c r="C1882" t="s">
        <v>30</v>
      </c>
      <c r="D1882" t="s">
        <v>57</v>
      </c>
      <c r="E1882">
        <v>69900</v>
      </c>
      <c r="F1882" t="s">
        <v>62</v>
      </c>
      <c r="G1882" t="s">
        <v>33</v>
      </c>
      <c r="H1882">
        <v>33.97</v>
      </c>
      <c r="I1882">
        <f t="shared" si="32"/>
        <v>0</v>
      </c>
    </row>
    <row r="1883" spans="1:9" x14ac:dyDescent="0.25">
      <c r="A1883">
        <v>10963.95723</v>
      </c>
      <c r="B1883" t="s">
        <v>66</v>
      </c>
      <c r="C1883" t="s">
        <v>30</v>
      </c>
      <c r="D1883" t="s">
        <v>57</v>
      </c>
      <c r="E1883">
        <v>55687</v>
      </c>
      <c r="F1883" t="s">
        <v>32</v>
      </c>
      <c r="G1883" t="s">
        <v>79</v>
      </c>
      <c r="H1883">
        <v>1324.8</v>
      </c>
      <c r="I1883">
        <f t="shared" si="32"/>
        <v>1</v>
      </c>
    </row>
    <row r="1884" spans="1:9" x14ac:dyDescent="0.25">
      <c r="A1884">
        <v>7427.845088</v>
      </c>
      <c r="B1884" t="s">
        <v>26</v>
      </c>
      <c r="C1884" t="s">
        <v>30</v>
      </c>
      <c r="D1884" t="s">
        <v>31</v>
      </c>
      <c r="E1884">
        <v>78294</v>
      </c>
      <c r="F1884" t="s">
        <v>62</v>
      </c>
      <c r="G1884" t="s">
        <v>33</v>
      </c>
      <c r="H1884">
        <v>181.148732</v>
      </c>
      <c r="I1884">
        <f t="shared" si="32"/>
        <v>0</v>
      </c>
    </row>
    <row r="1885" spans="1:9" x14ac:dyDescent="0.25">
      <c r="A1885">
        <v>4951.6560840000002</v>
      </c>
      <c r="B1885" t="s">
        <v>26</v>
      </c>
      <c r="C1885" t="s">
        <v>30</v>
      </c>
      <c r="D1885" t="s">
        <v>57</v>
      </c>
      <c r="E1885">
        <v>46896</v>
      </c>
      <c r="F1885" t="s">
        <v>62</v>
      </c>
      <c r="G1885" t="s">
        <v>33</v>
      </c>
      <c r="H1885">
        <v>31.707317</v>
      </c>
      <c r="I1885">
        <f t="shared" si="32"/>
        <v>0</v>
      </c>
    </row>
    <row r="1886" spans="1:9" x14ac:dyDescent="0.25">
      <c r="A1886">
        <v>4665.1295989999999</v>
      </c>
      <c r="B1886" t="s">
        <v>26</v>
      </c>
      <c r="C1886" t="s">
        <v>44</v>
      </c>
      <c r="D1886" t="s">
        <v>57</v>
      </c>
      <c r="E1886">
        <v>0</v>
      </c>
      <c r="F1886" t="s">
        <v>32</v>
      </c>
      <c r="G1886" t="s">
        <v>33</v>
      </c>
      <c r="H1886">
        <v>297.60000000000002</v>
      </c>
      <c r="I1886">
        <f t="shared" si="32"/>
        <v>0</v>
      </c>
    </row>
    <row r="1887" spans="1:9" x14ac:dyDescent="0.25">
      <c r="A1887">
        <v>6021.8424729999997</v>
      </c>
      <c r="B1887" t="s">
        <v>26</v>
      </c>
      <c r="C1887" t="s">
        <v>44</v>
      </c>
      <c r="D1887" t="s">
        <v>31</v>
      </c>
      <c r="E1887">
        <v>0</v>
      </c>
      <c r="F1887" t="s">
        <v>32</v>
      </c>
      <c r="G1887" t="s">
        <v>45</v>
      </c>
      <c r="H1887">
        <v>1476.670903</v>
      </c>
      <c r="I1887">
        <f t="shared" si="32"/>
        <v>0</v>
      </c>
    </row>
    <row r="1888" spans="1:9" x14ac:dyDescent="0.25">
      <c r="A1888">
        <v>3074.1054859999999</v>
      </c>
      <c r="B1888" t="s">
        <v>26</v>
      </c>
      <c r="C1888" t="s">
        <v>44</v>
      </c>
      <c r="D1888" t="s">
        <v>57</v>
      </c>
      <c r="E1888">
        <v>0</v>
      </c>
      <c r="F1888" t="s">
        <v>32</v>
      </c>
      <c r="G1888" t="s">
        <v>45</v>
      </c>
      <c r="H1888">
        <v>748.8</v>
      </c>
      <c r="I1888">
        <f t="shared" si="32"/>
        <v>0</v>
      </c>
    </row>
    <row r="1889" spans="1:9" x14ac:dyDescent="0.25">
      <c r="A1889">
        <v>4953.0864069999998</v>
      </c>
      <c r="B1889" t="s">
        <v>26</v>
      </c>
      <c r="C1889" t="s">
        <v>30</v>
      </c>
      <c r="D1889" t="s">
        <v>31</v>
      </c>
      <c r="E1889">
        <v>21385</v>
      </c>
      <c r="F1889" t="s">
        <v>32</v>
      </c>
      <c r="G1889" t="s">
        <v>79</v>
      </c>
      <c r="H1889">
        <v>609.6</v>
      </c>
      <c r="I1889">
        <f t="shared" si="32"/>
        <v>0</v>
      </c>
    </row>
    <row r="1890" spans="1:9" x14ac:dyDescent="0.25">
      <c r="A1890">
        <v>7780.4893220000004</v>
      </c>
      <c r="B1890" t="s">
        <v>26</v>
      </c>
      <c r="C1890" t="s">
        <v>30</v>
      </c>
      <c r="D1890" t="s">
        <v>57</v>
      </c>
      <c r="E1890">
        <v>87128</v>
      </c>
      <c r="F1890" t="s">
        <v>32</v>
      </c>
      <c r="G1890" t="s">
        <v>45</v>
      </c>
      <c r="H1890">
        <v>495.61277699999999</v>
      </c>
      <c r="I1890">
        <f t="shared" si="32"/>
        <v>0</v>
      </c>
    </row>
    <row r="1891" spans="1:9" x14ac:dyDescent="0.25">
      <c r="A1891">
        <v>7992.7791049999996</v>
      </c>
      <c r="B1891" t="s">
        <v>26</v>
      </c>
      <c r="C1891" t="s">
        <v>30</v>
      </c>
      <c r="D1891" t="s">
        <v>31</v>
      </c>
      <c r="E1891">
        <v>35434</v>
      </c>
      <c r="F1891" t="s">
        <v>75</v>
      </c>
      <c r="G1891" t="s">
        <v>33</v>
      </c>
      <c r="H1891">
        <v>297.05176799999998</v>
      </c>
      <c r="I1891">
        <f t="shared" si="32"/>
        <v>0</v>
      </c>
    </row>
    <row r="1892" spans="1:9" x14ac:dyDescent="0.25">
      <c r="A1892">
        <v>4170.6873480000004</v>
      </c>
      <c r="B1892" t="s">
        <v>66</v>
      </c>
      <c r="C1892" t="s">
        <v>30</v>
      </c>
      <c r="D1892" t="s">
        <v>31</v>
      </c>
      <c r="E1892">
        <v>29462</v>
      </c>
      <c r="F1892" t="s">
        <v>32</v>
      </c>
      <c r="G1892" t="s">
        <v>45</v>
      </c>
      <c r="H1892">
        <v>513.6</v>
      </c>
      <c r="I1892">
        <f t="shared" si="32"/>
        <v>1</v>
      </c>
    </row>
    <row r="1893" spans="1:9" x14ac:dyDescent="0.25">
      <c r="A1893">
        <v>23228.23674</v>
      </c>
      <c r="B1893" t="s">
        <v>26</v>
      </c>
      <c r="C1893" t="s">
        <v>30</v>
      </c>
      <c r="D1893" t="s">
        <v>31</v>
      </c>
      <c r="E1893">
        <v>53243</v>
      </c>
      <c r="F1893" t="s">
        <v>32</v>
      </c>
      <c r="G1893" t="s">
        <v>45</v>
      </c>
      <c r="H1893">
        <v>489.6</v>
      </c>
      <c r="I1893">
        <f t="shared" si="32"/>
        <v>0</v>
      </c>
    </row>
    <row r="1894" spans="1:9" x14ac:dyDescent="0.25">
      <c r="A1894">
        <v>5445.8169900000003</v>
      </c>
      <c r="B1894" t="s">
        <v>26</v>
      </c>
      <c r="C1894" t="s">
        <v>30</v>
      </c>
      <c r="D1894" t="s">
        <v>57</v>
      </c>
      <c r="E1894">
        <v>21006</v>
      </c>
      <c r="F1894" t="s">
        <v>32</v>
      </c>
      <c r="G1894" t="s">
        <v>33</v>
      </c>
      <c r="H1894">
        <v>667.2</v>
      </c>
      <c r="I1894">
        <f t="shared" si="32"/>
        <v>0</v>
      </c>
    </row>
    <row r="1895" spans="1:9" x14ac:dyDescent="0.25">
      <c r="A1895">
        <v>4558.4984450000002</v>
      </c>
      <c r="B1895" t="s">
        <v>26</v>
      </c>
      <c r="C1895" t="s">
        <v>44</v>
      </c>
      <c r="D1895" t="s">
        <v>31</v>
      </c>
      <c r="E1895">
        <v>0</v>
      </c>
      <c r="F1895" t="s">
        <v>32</v>
      </c>
      <c r="G1895" t="s">
        <v>45</v>
      </c>
      <c r="H1895">
        <v>312</v>
      </c>
      <c r="I1895">
        <f t="shared" si="32"/>
        <v>0</v>
      </c>
    </row>
    <row r="1896" spans="1:9" x14ac:dyDescent="0.25">
      <c r="A1896">
        <v>5528.2128069999999</v>
      </c>
      <c r="B1896" t="s">
        <v>66</v>
      </c>
      <c r="C1896" t="s">
        <v>30</v>
      </c>
      <c r="D1896" t="s">
        <v>57</v>
      </c>
      <c r="E1896">
        <v>36088</v>
      </c>
      <c r="F1896" t="s">
        <v>32</v>
      </c>
      <c r="G1896" t="s">
        <v>45</v>
      </c>
      <c r="H1896">
        <v>345.6</v>
      </c>
      <c r="I1896">
        <f t="shared" si="32"/>
        <v>1</v>
      </c>
    </row>
    <row r="1897" spans="1:9" x14ac:dyDescent="0.25">
      <c r="A1897">
        <v>10390.66647</v>
      </c>
      <c r="B1897" t="s">
        <v>26</v>
      </c>
      <c r="C1897" t="s">
        <v>30</v>
      </c>
      <c r="D1897" t="s">
        <v>31</v>
      </c>
      <c r="E1897">
        <v>28948</v>
      </c>
      <c r="F1897" t="s">
        <v>62</v>
      </c>
      <c r="G1897" t="s">
        <v>33</v>
      </c>
      <c r="H1897">
        <v>295.83085999999997</v>
      </c>
      <c r="I1897">
        <f t="shared" si="32"/>
        <v>0</v>
      </c>
    </row>
    <row r="1898" spans="1:9" x14ac:dyDescent="0.25">
      <c r="A1898">
        <v>7142.5490499999996</v>
      </c>
      <c r="B1898" t="s">
        <v>26</v>
      </c>
      <c r="C1898" t="s">
        <v>78</v>
      </c>
      <c r="D1898" t="s">
        <v>31</v>
      </c>
      <c r="E1898">
        <v>24417</v>
      </c>
      <c r="F1898" t="s">
        <v>32</v>
      </c>
      <c r="G1898" t="s">
        <v>79</v>
      </c>
      <c r="H1898">
        <v>888</v>
      </c>
      <c r="I1898">
        <f t="shared" si="32"/>
        <v>0</v>
      </c>
    </row>
    <row r="1899" spans="1:9" x14ac:dyDescent="0.25">
      <c r="A1899">
        <v>5469.5429590000003</v>
      </c>
      <c r="B1899" t="s">
        <v>26</v>
      </c>
      <c r="C1899" t="s">
        <v>30</v>
      </c>
      <c r="D1899" t="s">
        <v>57</v>
      </c>
      <c r="E1899">
        <v>67099</v>
      </c>
      <c r="F1899" t="s">
        <v>62</v>
      </c>
      <c r="G1899" t="s">
        <v>33</v>
      </c>
      <c r="H1899">
        <v>22.995594000000001</v>
      </c>
      <c r="I1899">
        <f t="shared" si="32"/>
        <v>0</v>
      </c>
    </row>
    <row r="1900" spans="1:9" x14ac:dyDescent="0.25">
      <c r="A1900">
        <v>11628.73401</v>
      </c>
      <c r="B1900" t="s">
        <v>26</v>
      </c>
      <c r="C1900" t="s">
        <v>30</v>
      </c>
      <c r="D1900" t="s">
        <v>31</v>
      </c>
      <c r="E1900">
        <v>97830</v>
      </c>
      <c r="F1900" t="s">
        <v>75</v>
      </c>
      <c r="G1900" t="s">
        <v>33</v>
      </c>
      <c r="H1900">
        <v>298.362415</v>
      </c>
      <c r="I1900">
        <f t="shared" si="32"/>
        <v>0</v>
      </c>
    </row>
    <row r="1901" spans="1:9" x14ac:dyDescent="0.25">
      <c r="A1901">
        <v>10189.65429</v>
      </c>
      <c r="B1901" t="s">
        <v>26</v>
      </c>
      <c r="C1901" t="s">
        <v>44</v>
      </c>
      <c r="D1901" t="s">
        <v>57</v>
      </c>
      <c r="E1901">
        <v>0</v>
      </c>
      <c r="F1901" t="s">
        <v>32</v>
      </c>
      <c r="G1901" t="s">
        <v>45</v>
      </c>
      <c r="H1901">
        <v>727.2</v>
      </c>
      <c r="I1901">
        <f t="shared" si="32"/>
        <v>0</v>
      </c>
    </row>
    <row r="1902" spans="1:9" x14ac:dyDescent="0.25">
      <c r="A1902">
        <v>2733.4318870000002</v>
      </c>
      <c r="B1902" t="s">
        <v>26</v>
      </c>
      <c r="C1902" t="s">
        <v>30</v>
      </c>
      <c r="D1902" t="s">
        <v>31</v>
      </c>
      <c r="E1902">
        <v>93558</v>
      </c>
      <c r="F1902" t="s">
        <v>32</v>
      </c>
      <c r="G1902" t="s">
        <v>33</v>
      </c>
      <c r="H1902">
        <v>478.23423600000001</v>
      </c>
      <c r="I1902">
        <f t="shared" si="32"/>
        <v>0</v>
      </c>
    </row>
    <row r="1903" spans="1:9" x14ac:dyDescent="0.25">
      <c r="A1903">
        <v>4014.453113</v>
      </c>
      <c r="B1903" t="s">
        <v>66</v>
      </c>
      <c r="C1903" t="s">
        <v>30</v>
      </c>
      <c r="D1903" t="s">
        <v>31</v>
      </c>
      <c r="E1903">
        <v>37384</v>
      </c>
      <c r="F1903" t="s">
        <v>32</v>
      </c>
      <c r="G1903" t="s">
        <v>33</v>
      </c>
      <c r="H1903">
        <v>475.2</v>
      </c>
      <c r="I1903">
        <f t="shared" si="32"/>
        <v>1</v>
      </c>
    </row>
    <row r="1904" spans="1:9" x14ac:dyDescent="0.25">
      <c r="A1904">
        <v>7119.5319250000002</v>
      </c>
      <c r="B1904" t="s">
        <v>26</v>
      </c>
      <c r="C1904" t="s">
        <v>107</v>
      </c>
      <c r="D1904" t="s">
        <v>57</v>
      </c>
      <c r="E1904">
        <v>28227</v>
      </c>
      <c r="F1904" t="s">
        <v>32</v>
      </c>
      <c r="G1904" t="s">
        <v>33</v>
      </c>
      <c r="H1904">
        <v>551.28213000000005</v>
      </c>
      <c r="I1904">
        <f t="shared" si="32"/>
        <v>0</v>
      </c>
    </row>
    <row r="1905" spans="1:9" x14ac:dyDescent="0.25">
      <c r="A1905">
        <v>11772.79068</v>
      </c>
      <c r="B1905" t="s">
        <v>26</v>
      </c>
      <c r="C1905" t="s">
        <v>30</v>
      </c>
      <c r="D1905" t="s">
        <v>57</v>
      </c>
      <c r="E1905">
        <v>51008</v>
      </c>
      <c r="F1905" t="s">
        <v>32</v>
      </c>
      <c r="G1905" t="s">
        <v>33</v>
      </c>
      <c r="H1905">
        <v>355.2</v>
      </c>
      <c r="I1905">
        <f t="shared" si="32"/>
        <v>0</v>
      </c>
    </row>
    <row r="1906" spans="1:9" x14ac:dyDescent="0.25">
      <c r="A1906">
        <v>2381.7907869999999</v>
      </c>
      <c r="B1906" t="s">
        <v>26</v>
      </c>
      <c r="C1906" t="s">
        <v>30</v>
      </c>
      <c r="D1906" t="s">
        <v>57</v>
      </c>
      <c r="E1906">
        <v>78185</v>
      </c>
      <c r="F1906" t="s">
        <v>32</v>
      </c>
      <c r="G1906" t="s">
        <v>45</v>
      </c>
      <c r="H1906">
        <v>292.8</v>
      </c>
      <c r="I1906">
        <f t="shared" si="32"/>
        <v>0</v>
      </c>
    </row>
    <row r="1907" spans="1:9" x14ac:dyDescent="0.25">
      <c r="A1907">
        <v>5208.3538500000004</v>
      </c>
      <c r="B1907" t="s">
        <v>26</v>
      </c>
      <c r="C1907" t="s">
        <v>44</v>
      </c>
      <c r="D1907" t="s">
        <v>31</v>
      </c>
      <c r="E1907">
        <v>0</v>
      </c>
      <c r="F1907" t="s">
        <v>32</v>
      </c>
      <c r="G1907" t="s">
        <v>45</v>
      </c>
      <c r="H1907">
        <v>532.79999999999995</v>
      </c>
      <c r="I1907">
        <f t="shared" si="32"/>
        <v>0</v>
      </c>
    </row>
    <row r="1908" spans="1:9" x14ac:dyDescent="0.25">
      <c r="A1908">
        <v>5018.7278930000002</v>
      </c>
      <c r="B1908" t="s">
        <v>26</v>
      </c>
      <c r="C1908" t="s">
        <v>44</v>
      </c>
      <c r="D1908" t="s">
        <v>57</v>
      </c>
      <c r="E1908">
        <v>0</v>
      </c>
      <c r="F1908" t="s">
        <v>32</v>
      </c>
      <c r="G1908" t="s">
        <v>79</v>
      </c>
      <c r="H1908">
        <v>670.47745999999995</v>
      </c>
      <c r="I1908">
        <f t="shared" si="32"/>
        <v>0</v>
      </c>
    </row>
    <row r="1909" spans="1:9" x14ac:dyDescent="0.25">
      <c r="A1909">
        <v>11900.54484</v>
      </c>
      <c r="B1909" t="s">
        <v>26</v>
      </c>
      <c r="C1909" t="s">
        <v>30</v>
      </c>
      <c r="D1909" t="s">
        <v>31</v>
      </c>
      <c r="E1909">
        <v>97205</v>
      </c>
      <c r="F1909" t="s">
        <v>62</v>
      </c>
      <c r="G1909" t="s">
        <v>79</v>
      </c>
      <c r="H1909">
        <v>5.5731789999999997</v>
      </c>
      <c r="I1909">
        <f t="shared" si="32"/>
        <v>0</v>
      </c>
    </row>
    <row r="1910" spans="1:9" x14ac:dyDescent="0.25">
      <c r="A1910">
        <v>7399.0320789999996</v>
      </c>
      <c r="B1910" t="s">
        <v>26</v>
      </c>
      <c r="C1910" t="s">
        <v>44</v>
      </c>
      <c r="D1910" t="s">
        <v>31</v>
      </c>
      <c r="E1910">
        <v>0</v>
      </c>
      <c r="F1910" t="s">
        <v>75</v>
      </c>
      <c r="G1910" t="s">
        <v>33</v>
      </c>
      <c r="H1910">
        <v>337.61714899999998</v>
      </c>
      <c r="I1910">
        <f t="shared" si="32"/>
        <v>0</v>
      </c>
    </row>
    <row r="1911" spans="1:9" x14ac:dyDescent="0.25">
      <c r="A1911">
        <v>5674.3812440000002</v>
      </c>
      <c r="B1911" t="s">
        <v>26</v>
      </c>
      <c r="C1911" t="s">
        <v>30</v>
      </c>
      <c r="D1911" t="s">
        <v>31</v>
      </c>
      <c r="E1911">
        <v>26225</v>
      </c>
      <c r="F1911" t="s">
        <v>75</v>
      </c>
      <c r="G1911" t="s">
        <v>33</v>
      </c>
      <c r="H1911">
        <v>320.77740399999999</v>
      </c>
      <c r="I1911">
        <f t="shared" si="32"/>
        <v>0</v>
      </c>
    </row>
    <row r="1912" spans="1:9" x14ac:dyDescent="0.25">
      <c r="A1912">
        <v>7271.4340400000001</v>
      </c>
      <c r="B1912" t="s">
        <v>26</v>
      </c>
      <c r="C1912" t="s">
        <v>107</v>
      </c>
      <c r="D1912" t="s">
        <v>57</v>
      </c>
      <c r="E1912">
        <v>20545</v>
      </c>
      <c r="F1912" t="s">
        <v>32</v>
      </c>
      <c r="G1912" t="s">
        <v>45</v>
      </c>
      <c r="H1912">
        <v>336</v>
      </c>
      <c r="I1912">
        <f t="shared" si="32"/>
        <v>0</v>
      </c>
    </row>
    <row r="1913" spans="1:9" x14ac:dyDescent="0.25">
      <c r="A1913">
        <v>3164.4940109999998</v>
      </c>
      <c r="B1913" t="s">
        <v>26</v>
      </c>
      <c r="C1913" t="s">
        <v>44</v>
      </c>
      <c r="D1913" t="s">
        <v>31</v>
      </c>
      <c r="E1913">
        <v>0</v>
      </c>
      <c r="F1913" t="s">
        <v>32</v>
      </c>
      <c r="G1913" t="s">
        <v>33</v>
      </c>
      <c r="H1913">
        <v>398.4</v>
      </c>
      <c r="I1913">
        <f t="shared" si="32"/>
        <v>0</v>
      </c>
    </row>
    <row r="1914" spans="1:9" x14ac:dyDescent="0.25">
      <c r="A1914">
        <v>2661.0334349999998</v>
      </c>
      <c r="B1914" t="s">
        <v>26</v>
      </c>
      <c r="C1914" t="s">
        <v>30</v>
      </c>
      <c r="D1914" t="s">
        <v>31</v>
      </c>
      <c r="E1914">
        <v>35503</v>
      </c>
      <c r="F1914" t="s">
        <v>75</v>
      </c>
      <c r="G1914" t="s">
        <v>33</v>
      </c>
      <c r="H1914">
        <v>216.173135</v>
      </c>
      <c r="I1914">
        <f t="shared" si="32"/>
        <v>0</v>
      </c>
    </row>
    <row r="1915" spans="1:9" x14ac:dyDescent="0.25">
      <c r="A1915">
        <v>14140.558849999999</v>
      </c>
      <c r="B1915" t="s">
        <v>26</v>
      </c>
      <c r="C1915" t="s">
        <v>30</v>
      </c>
      <c r="D1915" t="s">
        <v>31</v>
      </c>
      <c r="E1915">
        <v>58988</v>
      </c>
      <c r="F1915" t="s">
        <v>32</v>
      </c>
      <c r="G1915" t="s">
        <v>33</v>
      </c>
      <c r="H1915">
        <v>566.4</v>
      </c>
      <c r="I1915">
        <f t="shared" si="32"/>
        <v>0</v>
      </c>
    </row>
    <row r="1916" spans="1:9" x14ac:dyDescent="0.25">
      <c r="A1916">
        <v>7654.2270669999998</v>
      </c>
      <c r="B1916" t="s">
        <v>26</v>
      </c>
      <c r="C1916" t="s">
        <v>44</v>
      </c>
      <c r="D1916" t="s">
        <v>31</v>
      </c>
      <c r="E1916">
        <v>0</v>
      </c>
      <c r="F1916" t="s">
        <v>32</v>
      </c>
      <c r="G1916" t="s">
        <v>45</v>
      </c>
      <c r="H1916">
        <v>355.2</v>
      </c>
      <c r="I1916">
        <f t="shared" si="32"/>
        <v>0</v>
      </c>
    </row>
    <row r="1917" spans="1:9" x14ac:dyDescent="0.25">
      <c r="A1917">
        <v>2199.7395200000001</v>
      </c>
      <c r="B1917" t="s">
        <v>26</v>
      </c>
      <c r="C1917" t="s">
        <v>44</v>
      </c>
      <c r="D1917" t="s">
        <v>57</v>
      </c>
      <c r="E1917">
        <v>0</v>
      </c>
      <c r="F1917" t="s">
        <v>32</v>
      </c>
      <c r="G1917" t="s">
        <v>45</v>
      </c>
      <c r="H1917">
        <v>685.45673799999997</v>
      </c>
      <c r="I1917">
        <f t="shared" si="32"/>
        <v>0</v>
      </c>
    </row>
    <row r="1918" spans="1:9" x14ac:dyDescent="0.25">
      <c r="A1918">
        <v>2004.350666</v>
      </c>
      <c r="B1918" t="s">
        <v>66</v>
      </c>
      <c r="C1918" t="s">
        <v>44</v>
      </c>
      <c r="D1918" t="s">
        <v>31</v>
      </c>
      <c r="E1918">
        <v>0</v>
      </c>
      <c r="F1918" t="s">
        <v>32</v>
      </c>
      <c r="G1918" t="s">
        <v>79</v>
      </c>
      <c r="H1918">
        <v>316.8</v>
      </c>
      <c r="I1918">
        <f t="shared" si="32"/>
        <v>1</v>
      </c>
    </row>
    <row r="1919" spans="1:9" x14ac:dyDescent="0.25">
      <c r="A1919">
        <v>13111.11319</v>
      </c>
      <c r="B1919" t="s">
        <v>26</v>
      </c>
      <c r="C1919" t="s">
        <v>30</v>
      </c>
      <c r="D1919" t="s">
        <v>57</v>
      </c>
      <c r="E1919">
        <v>67197</v>
      </c>
      <c r="F1919" t="s">
        <v>62</v>
      </c>
      <c r="G1919" t="s">
        <v>45</v>
      </c>
      <c r="H1919">
        <v>147.94878299999999</v>
      </c>
      <c r="I1919">
        <f t="shared" si="32"/>
        <v>0</v>
      </c>
    </row>
    <row r="1920" spans="1:9" x14ac:dyDescent="0.25">
      <c r="A1920">
        <v>15762.60349</v>
      </c>
      <c r="B1920" t="s">
        <v>26</v>
      </c>
      <c r="C1920" t="s">
        <v>30</v>
      </c>
      <c r="D1920" t="s">
        <v>57</v>
      </c>
      <c r="E1920">
        <v>39032</v>
      </c>
      <c r="F1920" t="s">
        <v>32</v>
      </c>
      <c r="G1920" t="s">
        <v>33</v>
      </c>
      <c r="H1920">
        <v>950.4</v>
      </c>
      <c r="I1920">
        <f t="shared" si="32"/>
        <v>0</v>
      </c>
    </row>
    <row r="1921" spans="1:9" x14ac:dyDescent="0.25">
      <c r="A1921">
        <v>13197.92893</v>
      </c>
      <c r="B1921" t="s">
        <v>66</v>
      </c>
      <c r="C1921" t="s">
        <v>44</v>
      </c>
      <c r="D1921" t="s">
        <v>31</v>
      </c>
      <c r="E1921">
        <v>0</v>
      </c>
      <c r="F1921" t="s">
        <v>32</v>
      </c>
      <c r="G1921" t="s">
        <v>45</v>
      </c>
      <c r="H1921">
        <v>326.39999999999998</v>
      </c>
      <c r="I1921">
        <f t="shared" si="32"/>
        <v>1</v>
      </c>
    </row>
    <row r="1922" spans="1:9" x14ac:dyDescent="0.25">
      <c r="A1922">
        <v>2787.5397929999999</v>
      </c>
      <c r="B1922" t="s">
        <v>26</v>
      </c>
      <c r="C1922" t="s">
        <v>30</v>
      </c>
      <c r="D1922" t="s">
        <v>57</v>
      </c>
      <c r="E1922">
        <v>34927</v>
      </c>
      <c r="F1922" t="s">
        <v>75</v>
      </c>
      <c r="G1922" t="s">
        <v>33</v>
      </c>
      <c r="H1922">
        <v>242.49135699999999</v>
      </c>
      <c r="I1922">
        <f t="shared" si="32"/>
        <v>0</v>
      </c>
    </row>
    <row r="1923" spans="1:9" x14ac:dyDescent="0.25">
      <c r="A1923">
        <v>3436.1342810000001</v>
      </c>
      <c r="B1923" t="s">
        <v>66</v>
      </c>
      <c r="C1923" t="s">
        <v>30</v>
      </c>
      <c r="D1923" t="s">
        <v>57</v>
      </c>
      <c r="E1923">
        <v>30817</v>
      </c>
      <c r="F1923" t="s">
        <v>62</v>
      </c>
      <c r="G1923" t="s">
        <v>79</v>
      </c>
      <c r="H1923">
        <v>91.834667999999994</v>
      </c>
      <c r="I1923">
        <f t="shared" ref="I1923:I1986" si="33">IF(B1923="No",0,1)</f>
        <v>1</v>
      </c>
    </row>
    <row r="1924" spans="1:9" x14ac:dyDescent="0.25">
      <c r="A1924">
        <v>2713.36798</v>
      </c>
      <c r="B1924" t="s">
        <v>26</v>
      </c>
      <c r="C1924" t="s">
        <v>30</v>
      </c>
      <c r="D1924" t="s">
        <v>31</v>
      </c>
      <c r="E1924">
        <v>31535</v>
      </c>
      <c r="F1924" t="s">
        <v>62</v>
      </c>
      <c r="G1924" t="s">
        <v>45</v>
      </c>
      <c r="H1924">
        <v>90.525716000000003</v>
      </c>
      <c r="I1924">
        <f t="shared" si="33"/>
        <v>0</v>
      </c>
    </row>
    <row r="1925" spans="1:9" x14ac:dyDescent="0.25">
      <c r="A1925">
        <v>2867.3121970000002</v>
      </c>
      <c r="B1925" t="s">
        <v>66</v>
      </c>
      <c r="C1925" t="s">
        <v>160</v>
      </c>
      <c r="D1925" t="s">
        <v>31</v>
      </c>
      <c r="E1925">
        <v>23376</v>
      </c>
      <c r="F1925" t="s">
        <v>32</v>
      </c>
      <c r="G1925" t="s">
        <v>79</v>
      </c>
      <c r="H1925">
        <v>374.4</v>
      </c>
      <c r="I1925">
        <f t="shared" si="33"/>
        <v>1</v>
      </c>
    </row>
    <row r="1926" spans="1:9" x14ac:dyDescent="0.25">
      <c r="A1926">
        <v>14590.24583</v>
      </c>
      <c r="B1926" t="s">
        <v>26</v>
      </c>
      <c r="C1926" t="s">
        <v>30</v>
      </c>
      <c r="D1926" t="s">
        <v>31</v>
      </c>
      <c r="E1926">
        <v>46244</v>
      </c>
      <c r="F1926" t="s">
        <v>75</v>
      </c>
      <c r="G1926" t="s">
        <v>79</v>
      </c>
      <c r="H1926">
        <v>255.285875</v>
      </c>
      <c r="I1926">
        <f t="shared" si="33"/>
        <v>0</v>
      </c>
    </row>
    <row r="1927" spans="1:9" x14ac:dyDescent="0.25">
      <c r="A1927">
        <v>6652.4744920000003</v>
      </c>
      <c r="B1927" t="s">
        <v>26</v>
      </c>
      <c r="C1927" t="s">
        <v>30</v>
      </c>
      <c r="D1927" t="s">
        <v>57</v>
      </c>
      <c r="E1927">
        <v>34886</v>
      </c>
      <c r="F1927" t="s">
        <v>32</v>
      </c>
      <c r="G1927" t="s">
        <v>33</v>
      </c>
      <c r="H1927">
        <v>403.2</v>
      </c>
      <c r="I1927">
        <f t="shared" si="33"/>
        <v>0</v>
      </c>
    </row>
    <row r="1928" spans="1:9" x14ac:dyDescent="0.25">
      <c r="A1928">
        <v>2444.621056</v>
      </c>
      <c r="B1928" t="s">
        <v>26</v>
      </c>
      <c r="C1928" t="s">
        <v>44</v>
      </c>
      <c r="D1928" t="s">
        <v>57</v>
      </c>
      <c r="E1928">
        <v>0</v>
      </c>
      <c r="F1928" t="s">
        <v>32</v>
      </c>
      <c r="G1928" t="s">
        <v>33</v>
      </c>
      <c r="H1928">
        <v>316.8</v>
      </c>
      <c r="I1928">
        <f t="shared" si="33"/>
        <v>0</v>
      </c>
    </row>
    <row r="1929" spans="1:9" x14ac:dyDescent="0.25">
      <c r="A1929">
        <v>11314.24394</v>
      </c>
      <c r="B1929" t="s">
        <v>26</v>
      </c>
      <c r="C1929" t="s">
        <v>30</v>
      </c>
      <c r="D1929" t="s">
        <v>31</v>
      </c>
      <c r="E1929">
        <v>62935</v>
      </c>
      <c r="F1929" t="s">
        <v>62</v>
      </c>
      <c r="G1929" t="s">
        <v>33</v>
      </c>
      <c r="H1929">
        <v>232.24232599999999</v>
      </c>
      <c r="I1929">
        <f t="shared" si="33"/>
        <v>0</v>
      </c>
    </row>
    <row r="1930" spans="1:9" x14ac:dyDescent="0.25">
      <c r="A1930">
        <v>10972.067779999999</v>
      </c>
      <c r="B1930" t="s">
        <v>66</v>
      </c>
      <c r="C1930" t="s">
        <v>30</v>
      </c>
      <c r="D1930" t="s">
        <v>57</v>
      </c>
      <c r="E1930">
        <v>24164</v>
      </c>
      <c r="F1930" t="s">
        <v>32</v>
      </c>
      <c r="G1930" t="s">
        <v>79</v>
      </c>
      <c r="H1930">
        <v>657.6</v>
      </c>
      <c r="I1930">
        <f t="shared" si="33"/>
        <v>1</v>
      </c>
    </row>
    <row r="1931" spans="1:9" x14ac:dyDescent="0.25">
      <c r="A1931">
        <v>3189.6670300000001</v>
      </c>
      <c r="B1931" t="s">
        <v>26</v>
      </c>
      <c r="C1931" t="s">
        <v>44</v>
      </c>
      <c r="D1931" t="s">
        <v>31</v>
      </c>
      <c r="E1931">
        <v>0</v>
      </c>
      <c r="F1931" t="s">
        <v>32</v>
      </c>
      <c r="G1931" t="s">
        <v>45</v>
      </c>
      <c r="H1931">
        <v>760.428495</v>
      </c>
      <c r="I1931">
        <f t="shared" si="33"/>
        <v>0</v>
      </c>
    </row>
    <row r="1932" spans="1:9" x14ac:dyDescent="0.25">
      <c r="A1932">
        <v>19357.372009999999</v>
      </c>
      <c r="B1932" t="s">
        <v>26</v>
      </c>
      <c r="C1932" t="s">
        <v>44</v>
      </c>
      <c r="D1932" t="s">
        <v>31</v>
      </c>
      <c r="E1932">
        <v>0</v>
      </c>
      <c r="F1932" t="s">
        <v>32</v>
      </c>
      <c r="G1932" t="s">
        <v>33</v>
      </c>
      <c r="H1932">
        <v>326.39999999999998</v>
      </c>
      <c r="I1932">
        <f t="shared" si="33"/>
        <v>0</v>
      </c>
    </row>
    <row r="1933" spans="1:9" x14ac:dyDescent="0.25">
      <c r="A1933">
        <v>7227.1203640000003</v>
      </c>
      <c r="B1933" t="s">
        <v>26</v>
      </c>
      <c r="C1933" t="s">
        <v>30</v>
      </c>
      <c r="D1933" t="s">
        <v>31</v>
      </c>
      <c r="E1933">
        <v>40153</v>
      </c>
      <c r="F1933" t="s">
        <v>32</v>
      </c>
      <c r="G1933" t="s">
        <v>45</v>
      </c>
      <c r="H1933">
        <v>340.07497999999998</v>
      </c>
      <c r="I1933">
        <f t="shared" si="33"/>
        <v>0</v>
      </c>
    </row>
    <row r="1934" spans="1:9" x14ac:dyDescent="0.25">
      <c r="A1934">
        <v>7857.303868</v>
      </c>
      <c r="B1934" t="s">
        <v>26</v>
      </c>
      <c r="C1934" t="s">
        <v>44</v>
      </c>
      <c r="D1934" t="s">
        <v>31</v>
      </c>
      <c r="E1934">
        <v>0</v>
      </c>
      <c r="F1934" t="s">
        <v>32</v>
      </c>
      <c r="G1934" t="s">
        <v>33</v>
      </c>
      <c r="H1934">
        <v>499.2</v>
      </c>
      <c r="I1934">
        <f t="shared" si="33"/>
        <v>0</v>
      </c>
    </row>
    <row r="1935" spans="1:9" x14ac:dyDescent="0.25">
      <c r="A1935">
        <v>5181.620895</v>
      </c>
      <c r="B1935" t="s">
        <v>66</v>
      </c>
      <c r="C1935" t="s">
        <v>30</v>
      </c>
      <c r="D1935" t="s">
        <v>31</v>
      </c>
      <c r="E1935">
        <v>97131</v>
      </c>
      <c r="F1935" t="s">
        <v>32</v>
      </c>
      <c r="G1935" t="s">
        <v>33</v>
      </c>
      <c r="H1935">
        <v>307.2</v>
      </c>
      <c r="I1935">
        <f t="shared" si="33"/>
        <v>1</v>
      </c>
    </row>
    <row r="1936" spans="1:9" x14ac:dyDescent="0.25">
      <c r="A1936">
        <v>4281.0622229999999</v>
      </c>
      <c r="B1936" t="s">
        <v>26</v>
      </c>
      <c r="C1936" t="s">
        <v>30</v>
      </c>
      <c r="D1936" t="s">
        <v>31</v>
      </c>
      <c r="E1936">
        <v>23712</v>
      </c>
      <c r="F1936" t="s">
        <v>32</v>
      </c>
      <c r="G1936" t="s">
        <v>33</v>
      </c>
      <c r="H1936">
        <v>508.8</v>
      </c>
      <c r="I1936">
        <f t="shared" si="33"/>
        <v>0</v>
      </c>
    </row>
    <row r="1937" spans="1:9" x14ac:dyDescent="0.25">
      <c r="A1937">
        <v>11513.162909999999</v>
      </c>
      <c r="B1937" t="s">
        <v>26</v>
      </c>
      <c r="C1937" t="s">
        <v>44</v>
      </c>
      <c r="D1937" t="s">
        <v>31</v>
      </c>
      <c r="E1937">
        <v>0</v>
      </c>
      <c r="F1937" t="s">
        <v>32</v>
      </c>
      <c r="G1937" t="s">
        <v>79</v>
      </c>
      <c r="H1937">
        <v>307.2</v>
      </c>
      <c r="I1937">
        <f t="shared" si="33"/>
        <v>0</v>
      </c>
    </row>
    <row r="1938" spans="1:9" x14ac:dyDescent="0.25">
      <c r="A1938">
        <v>5147.1102300000002</v>
      </c>
      <c r="B1938" t="s">
        <v>26</v>
      </c>
      <c r="C1938" t="s">
        <v>30</v>
      </c>
      <c r="D1938" t="s">
        <v>31</v>
      </c>
      <c r="E1938">
        <v>33171</v>
      </c>
      <c r="F1938" t="s">
        <v>75</v>
      </c>
      <c r="G1938" t="s">
        <v>33</v>
      </c>
      <c r="H1938">
        <v>236.64369500000001</v>
      </c>
      <c r="I1938">
        <f t="shared" si="33"/>
        <v>0</v>
      </c>
    </row>
    <row r="1939" spans="1:9" x14ac:dyDescent="0.25">
      <c r="A1939">
        <v>8663.4976179999994</v>
      </c>
      <c r="B1939" t="s">
        <v>26</v>
      </c>
      <c r="C1939" t="s">
        <v>44</v>
      </c>
      <c r="D1939" t="s">
        <v>31</v>
      </c>
      <c r="E1939">
        <v>0</v>
      </c>
      <c r="F1939" t="s">
        <v>32</v>
      </c>
      <c r="G1939" t="s">
        <v>45</v>
      </c>
      <c r="H1939">
        <v>398.4</v>
      </c>
      <c r="I1939">
        <f t="shared" si="33"/>
        <v>0</v>
      </c>
    </row>
    <row r="1940" spans="1:9" x14ac:dyDescent="0.25">
      <c r="A1940">
        <v>2535.3216830000001</v>
      </c>
      <c r="B1940" t="s">
        <v>26</v>
      </c>
      <c r="C1940" t="s">
        <v>44</v>
      </c>
      <c r="D1940" t="s">
        <v>31</v>
      </c>
      <c r="E1940">
        <v>0</v>
      </c>
      <c r="F1940" t="s">
        <v>32</v>
      </c>
      <c r="G1940" t="s">
        <v>33</v>
      </c>
      <c r="H1940">
        <v>326.39999999999998</v>
      </c>
      <c r="I1940">
        <f t="shared" si="33"/>
        <v>0</v>
      </c>
    </row>
    <row r="1941" spans="1:9" x14ac:dyDescent="0.25">
      <c r="A1941">
        <v>21504.338800000001</v>
      </c>
      <c r="B1941" t="s">
        <v>26</v>
      </c>
      <c r="C1941" t="s">
        <v>30</v>
      </c>
      <c r="D1941" t="s">
        <v>57</v>
      </c>
      <c r="E1941">
        <v>60228</v>
      </c>
      <c r="F1941" t="s">
        <v>75</v>
      </c>
      <c r="G1941" t="s">
        <v>79</v>
      </c>
      <c r="H1941">
        <v>286.10297100000003</v>
      </c>
      <c r="I1941">
        <f t="shared" si="33"/>
        <v>0</v>
      </c>
    </row>
    <row r="1942" spans="1:9" x14ac:dyDescent="0.25">
      <c r="A1942">
        <v>7349.3284899999999</v>
      </c>
      <c r="B1942" t="s">
        <v>26</v>
      </c>
      <c r="C1942" t="s">
        <v>30</v>
      </c>
      <c r="D1942" t="s">
        <v>57</v>
      </c>
      <c r="E1942">
        <v>27072</v>
      </c>
      <c r="F1942" t="s">
        <v>32</v>
      </c>
      <c r="G1942" t="s">
        <v>33</v>
      </c>
      <c r="H1942">
        <v>565.33693100000005</v>
      </c>
      <c r="I1942">
        <f t="shared" si="33"/>
        <v>0</v>
      </c>
    </row>
    <row r="1943" spans="1:9" x14ac:dyDescent="0.25">
      <c r="A1943">
        <v>8509.8508870000005</v>
      </c>
      <c r="B1943" t="s">
        <v>66</v>
      </c>
      <c r="C1943" t="s">
        <v>107</v>
      </c>
      <c r="D1943" t="s">
        <v>57</v>
      </c>
      <c r="E1943">
        <v>26057</v>
      </c>
      <c r="F1943" t="s">
        <v>32</v>
      </c>
      <c r="G1943" t="s">
        <v>79</v>
      </c>
      <c r="H1943">
        <v>523.88884499999995</v>
      </c>
      <c r="I1943">
        <f t="shared" si="33"/>
        <v>1</v>
      </c>
    </row>
    <row r="1944" spans="1:9" x14ac:dyDescent="0.25">
      <c r="A1944">
        <v>4297.1890569999996</v>
      </c>
      <c r="B1944" t="s">
        <v>26</v>
      </c>
      <c r="C1944" t="s">
        <v>30</v>
      </c>
      <c r="D1944" t="s">
        <v>31</v>
      </c>
      <c r="E1944">
        <v>66331</v>
      </c>
      <c r="F1944" t="s">
        <v>32</v>
      </c>
      <c r="G1944" t="s">
        <v>45</v>
      </c>
      <c r="H1944">
        <v>513.6</v>
      </c>
      <c r="I1944">
        <f t="shared" si="33"/>
        <v>0</v>
      </c>
    </row>
    <row r="1945" spans="1:9" x14ac:dyDescent="0.25">
      <c r="A1945">
        <v>2778.323903</v>
      </c>
      <c r="B1945" t="s">
        <v>26</v>
      </c>
      <c r="C1945" t="s">
        <v>30</v>
      </c>
      <c r="D1945" t="s">
        <v>31</v>
      </c>
      <c r="E1945">
        <v>66030</v>
      </c>
      <c r="F1945" t="s">
        <v>75</v>
      </c>
      <c r="G1945" t="s">
        <v>33</v>
      </c>
      <c r="H1945">
        <v>282.15379200000001</v>
      </c>
      <c r="I1945">
        <f t="shared" si="33"/>
        <v>0</v>
      </c>
    </row>
    <row r="1946" spans="1:9" x14ac:dyDescent="0.25">
      <c r="A1946">
        <v>5532.8633360000003</v>
      </c>
      <c r="B1946" t="s">
        <v>26</v>
      </c>
      <c r="C1946" t="s">
        <v>30</v>
      </c>
      <c r="D1946" t="s">
        <v>57</v>
      </c>
      <c r="E1946">
        <v>59768</v>
      </c>
      <c r="F1946" t="s">
        <v>32</v>
      </c>
      <c r="G1946" t="s">
        <v>33</v>
      </c>
      <c r="H1946">
        <v>340.8</v>
      </c>
      <c r="I1946">
        <f t="shared" si="33"/>
        <v>0</v>
      </c>
    </row>
    <row r="1947" spans="1:9" x14ac:dyDescent="0.25">
      <c r="A1947">
        <v>17476.641390000001</v>
      </c>
      <c r="B1947" t="s">
        <v>26</v>
      </c>
      <c r="C1947" t="s">
        <v>30</v>
      </c>
      <c r="D1947" t="s">
        <v>31</v>
      </c>
      <c r="E1947">
        <v>45106</v>
      </c>
      <c r="F1947" t="s">
        <v>32</v>
      </c>
      <c r="G1947" t="s">
        <v>33</v>
      </c>
      <c r="H1947">
        <v>350.4</v>
      </c>
      <c r="I1947">
        <f t="shared" si="33"/>
        <v>0</v>
      </c>
    </row>
    <row r="1948" spans="1:9" x14ac:dyDescent="0.25">
      <c r="A1948">
        <v>10479.899659999999</v>
      </c>
      <c r="B1948" t="s">
        <v>26</v>
      </c>
      <c r="C1948" t="s">
        <v>30</v>
      </c>
      <c r="D1948" t="s">
        <v>31</v>
      </c>
      <c r="E1948">
        <v>78435</v>
      </c>
      <c r="F1948" t="s">
        <v>75</v>
      </c>
      <c r="G1948" t="s">
        <v>79</v>
      </c>
      <c r="H1948">
        <v>553.61131</v>
      </c>
      <c r="I1948">
        <f t="shared" si="33"/>
        <v>0</v>
      </c>
    </row>
    <row r="1949" spans="1:9" x14ac:dyDescent="0.25">
      <c r="A1949">
        <v>2242.574431</v>
      </c>
      <c r="B1949" t="s">
        <v>26</v>
      </c>
      <c r="C1949" t="s">
        <v>44</v>
      </c>
      <c r="D1949" t="s">
        <v>31</v>
      </c>
      <c r="E1949">
        <v>0</v>
      </c>
      <c r="F1949" t="s">
        <v>32</v>
      </c>
      <c r="G1949" t="s">
        <v>45</v>
      </c>
      <c r="H1949">
        <v>453.6</v>
      </c>
      <c r="I1949">
        <f t="shared" si="33"/>
        <v>0</v>
      </c>
    </row>
    <row r="1950" spans="1:9" x14ac:dyDescent="0.25">
      <c r="A1950">
        <v>2754.45676</v>
      </c>
      <c r="B1950" t="s">
        <v>26</v>
      </c>
      <c r="C1950" t="s">
        <v>30</v>
      </c>
      <c r="D1950" t="s">
        <v>57</v>
      </c>
      <c r="E1950">
        <v>79507</v>
      </c>
      <c r="F1950" t="s">
        <v>32</v>
      </c>
      <c r="G1950" t="s">
        <v>33</v>
      </c>
      <c r="H1950">
        <v>442.19943899999998</v>
      </c>
      <c r="I1950">
        <f t="shared" si="33"/>
        <v>0</v>
      </c>
    </row>
    <row r="1951" spans="1:9" x14ac:dyDescent="0.25">
      <c r="A1951">
        <v>8041.2005499999996</v>
      </c>
      <c r="B1951" t="s">
        <v>26</v>
      </c>
      <c r="C1951" t="s">
        <v>30</v>
      </c>
      <c r="D1951" t="s">
        <v>57</v>
      </c>
      <c r="E1951">
        <v>44986</v>
      </c>
      <c r="F1951" t="s">
        <v>32</v>
      </c>
      <c r="G1951" t="s">
        <v>33</v>
      </c>
      <c r="H1951">
        <v>624.02356399999996</v>
      </c>
      <c r="I1951">
        <f t="shared" si="33"/>
        <v>0</v>
      </c>
    </row>
    <row r="1952" spans="1:9" x14ac:dyDescent="0.25">
      <c r="A1952">
        <v>6042.9119000000001</v>
      </c>
      <c r="B1952" t="s">
        <v>26</v>
      </c>
      <c r="C1952" t="s">
        <v>30</v>
      </c>
      <c r="D1952" t="s">
        <v>57</v>
      </c>
      <c r="E1952">
        <v>25899</v>
      </c>
      <c r="F1952" t="s">
        <v>32</v>
      </c>
      <c r="G1952" t="s">
        <v>79</v>
      </c>
      <c r="H1952">
        <v>568.79999999999995</v>
      </c>
      <c r="I1952">
        <f t="shared" si="33"/>
        <v>0</v>
      </c>
    </row>
    <row r="1953" spans="1:9" x14ac:dyDescent="0.25">
      <c r="A1953">
        <v>2827.43885</v>
      </c>
      <c r="B1953" t="s">
        <v>26</v>
      </c>
      <c r="C1953" t="s">
        <v>78</v>
      </c>
      <c r="D1953" t="s">
        <v>57</v>
      </c>
      <c r="E1953">
        <v>13610</v>
      </c>
      <c r="F1953" t="s">
        <v>32</v>
      </c>
      <c r="G1953" t="s">
        <v>33</v>
      </c>
      <c r="H1953">
        <v>355.2</v>
      </c>
      <c r="I1953">
        <f t="shared" si="33"/>
        <v>0</v>
      </c>
    </row>
    <row r="1954" spans="1:9" x14ac:dyDescent="0.25">
      <c r="A1954">
        <v>22041.85643</v>
      </c>
      <c r="B1954" t="s">
        <v>26</v>
      </c>
      <c r="C1954" t="s">
        <v>44</v>
      </c>
      <c r="D1954" t="s">
        <v>57</v>
      </c>
      <c r="E1954">
        <v>0</v>
      </c>
      <c r="F1954" t="s">
        <v>32</v>
      </c>
      <c r="G1954" t="s">
        <v>33</v>
      </c>
      <c r="H1954">
        <v>312</v>
      </c>
      <c r="I1954">
        <f t="shared" si="33"/>
        <v>0</v>
      </c>
    </row>
    <row r="1955" spans="1:9" x14ac:dyDescent="0.25">
      <c r="A1955">
        <v>2796.8021910000002</v>
      </c>
      <c r="B1955" t="s">
        <v>26</v>
      </c>
      <c r="C1955" t="s">
        <v>30</v>
      </c>
      <c r="D1955" t="s">
        <v>57</v>
      </c>
      <c r="E1955">
        <v>77362</v>
      </c>
      <c r="F1955" t="s">
        <v>32</v>
      </c>
      <c r="G1955" t="s">
        <v>33</v>
      </c>
      <c r="H1955">
        <v>386.59979700000002</v>
      </c>
      <c r="I1955">
        <f t="shared" si="33"/>
        <v>0</v>
      </c>
    </row>
    <row r="1956" spans="1:9" x14ac:dyDescent="0.25">
      <c r="A1956">
        <v>4072.849436</v>
      </c>
      <c r="B1956" t="s">
        <v>26</v>
      </c>
      <c r="C1956" t="s">
        <v>30</v>
      </c>
      <c r="D1956" t="s">
        <v>57</v>
      </c>
      <c r="E1956">
        <v>96443</v>
      </c>
      <c r="F1956" t="s">
        <v>32</v>
      </c>
      <c r="G1956" t="s">
        <v>45</v>
      </c>
      <c r="H1956">
        <v>489.6</v>
      </c>
      <c r="I1956">
        <f t="shared" si="33"/>
        <v>0</v>
      </c>
    </row>
    <row r="1957" spans="1:9" x14ac:dyDescent="0.25">
      <c r="A1957">
        <v>5182.4622660000005</v>
      </c>
      <c r="B1957" t="s">
        <v>26</v>
      </c>
      <c r="C1957" t="s">
        <v>44</v>
      </c>
      <c r="D1957" t="s">
        <v>57</v>
      </c>
      <c r="E1957">
        <v>0</v>
      </c>
      <c r="F1957" t="s">
        <v>32</v>
      </c>
      <c r="G1957" t="s">
        <v>33</v>
      </c>
      <c r="H1957">
        <v>939.52847499999996</v>
      </c>
      <c r="I1957">
        <f t="shared" si="33"/>
        <v>0</v>
      </c>
    </row>
    <row r="1958" spans="1:9" x14ac:dyDescent="0.25">
      <c r="A1958">
        <v>6131.663176</v>
      </c>
      <c r="B1958" t="s">
        <v>26</v>
      </c>
      <c r="C1958" t="s">
        <v>30</v>
      </c>
      <c r="D1958" t="s">
        <v>57</v>
      </c>
      <c r="E1958">
        <v>90778</v>
      </c>
      <c r="F1958" t="s">
        <v>62</v>
      </c>
      <c r="G1958" t="s">
        <v>33</v>
      </c>
      <c r="H1958">
        <v>62.291009000000003</v>
      </c>
      <c r="I1958">
        <f t="shared" si="33"/>
        <v>0</v>
      </c>
    </row>
    <row r="1959" spans="1:9" x14ac:dyDescent="0.25">
      <c r="A1959">
        <v>2392.13114</v>
      </c>
      <c r="B1959" t="s">
        <v>26</v>
      </c>
      <c r="C1959" t="s">
        <v>44</v>
      </c>
      <c r="D1959" t="s">
        <v>31</v>
      </c>
      <c r="E1959">
        <v>0</v>
      </c>
      <c r="F1959" t="s">
        <v>32</v>
      </c>
      <c r="G1959" t="s">
        <v>79</v>
      </c>
      <c r="H1959">
        <v>361.18112200000002</v>
      </c>
      <c r="I1959">
        <f t="shared" si="33"/>
        <v>0</v>
      </c>
    </row>
    <row r="1960" spans="1:9" x14ac:dyDescent="0.25">
      <c r="A1960">
        <v>3209.6630439999999</v>
      </c>
      <c r="B1960" t="s">
        <v>26</v>
      </c>
      <c r="C1960" t="s">
        <v>30</v>
      </c>
      <c r="D1960" t="s">
        <v>31</v>
      </c>
      <c r="E1960">
        <v>78494</v>
      </c>
      <c r="F1960" t="s">
        <v>62</v>
      </c>
      <c r="G1960" t="s">
        <v>79</v>
      </c>
      <c r="H1960">
        <v>122.305677</v>
      </c>
      <c r="I1960">
        <f t="shared" si="33"/>
        <v>0</v>
      </c>
    </row>
    <row r="1961" spans="1:9" x14ac:dyDescent="0.25">
      <c r="A1961">
        <v>2808.6060269999998</v>
      </c>
      <c r="B1961" t="s">
        <v>26</v>
      </c>
      <c r="C1961" t="s">
        <v>30</v>
      </c>
      <c r="D1961" t="s">
        <v>31</v>
      </c>
      <c r="E1961">
        <v>83497</v>
      </c>
      <c r="F1961" t="s">
        <v>75</v>
      </c>
      <c r="G1961" t="s">
        <v>33</v>
      </c>
      <c r="H1961">
        <v>196.52318700000001</v>
      </c>
      <c r="I1961">
        <f t="shared" si="33"/>
        <v>0</v>
      </c>
    </row>
    <row r="1962" spans="1:9" x14ac:dyDescent="0.25">
      <c r="A1962">
        <v>4362.9312380000001</v>
      </c>
      <c r="B1962" t="s">
        <v>66</v>
      </c>
      <c r="C1962" t="s">
        <v>30</v>
      </c>
      <c r="D1962" t="s">
        <v>57</v>
      </c>
      <c r="E1962">
        <v>58842</v>
      </c>
      <c r="F1962" t="s">
        <v>32</v>
      </c>
      <c r="G1962" t="s">
        <v>33</v>
      </c>
      <c r="H1962">
        <v>528</v>
      </c>
      <c r="I1962">
        <f t="shared" si="33"/>
        <v>1</v>
      </c>
    </row>
    <row r="1963" spans="1:9" x14ac:dyDescent="0.25">
      <c r="A1963">
        <v>6880.4688749999996</v>
      </c>
      <c r="B1963" t="s">
        <v>26</v>
      </c>
      <c r="C1963" t="s">
        <v>30</v>
      </c>
      <c r="D1963" t="s">
        <v>57</v>
      </c>
      <c r="E1963">
        <v>63935</v>
      </c>
      <c r="F1963" t="s">
        <v>75</v>
      </c>
      <c r="G1963" t="s">
        <v>33</v>
      </c>
      <c r="H1963">
        <v>221.61885000000001</v>
      </c>
      <c r="I1963">
        <f t="shared" si="33"/>
        <v>0</v>
      </c>
    </row>
    <row r="1964" spans="1:9" x14ac:dyDescent="0.25">
      <c r="A1964">
        <v>3591.066675</v>
      </c>
      <c r="B1964" t="s">
        <v>26</v>
      </c>
      <c r="C1964" t="s">
        <v>44</v>
      </c>
      <c r="D1964" t="s">
        <v>57</v>
      </c>
      <c r="E1964">
        <v>0</v>
      </c>
      <c r="F1964" t="s">
        <v>32</v>
      </c>
      <c r="G1964" t="s">
        <v>33</v>
      </c>
      <c r="H1964">
        <v>460.8</v>
      </c>
      <c r="I1964">
        <f t="shared" si="33"/>
        <v>0</v>
      </c>
    </row>
    <row r="1965" spans="1:9" x14ac:dyDescent="0.25">
      <c r="A1965">
        <v>5201.252168</v>
      </c>
      <c r="B1965" t="s">
        <v>26</v>
      </c>
      <c r="C1965" t="s">
        <v>44</v>
      </c>
      <c r="D1965" t="s">
        <v>57</v>
      </c>
      <c r="E1965">
        <v>0</v>
      </c>
      <c r="F1965" t="s">
        <v>32</v>
      </c>
      <c r="G1965" t="s">
        <v>33</v>
      </c>
      <c r="H1965">
        <v>331.2</v>
      </c>
      <c r="I1965">
        <f t="shared" si="33"/>
        <v>0</v>
      </c>
    </row>
    <row r="1966" spans="1:9" x14ac:dyDescent="0.25">
      <c r="A1966">
        <v>5521.5425770000002</v>
      </c>
      <c r="B1966" t="s">
        <v>26</v>
      </c>
      <c r="C1966" t="s">
        <v>44</v>
      </c>
      <c r="D1966" t="s">
        <v>31</v>
      </c>
      <c r="E1966">
        <v>0</v>
      </c>
      <c r="F1966" t="s">
        <v>32</v>
      </c>
      <c r="G1966" t="s">
        <v>45</v>
      </c>
      <c r="H1966">
        <v>369.6</v>
      </c>
      <c r="I1966">
        <f t="shared" si="33"/>
        <v>0</v>
      </c>
    </row>
    <row r="1967" spans="1:9" x14ac:dyDescent="0.25">
      <c r="A1967">
        <v>5071.6515220000001</v>
      </c>
      <c r="B1967" t="s">
        <v>26</v>
      </c>
      <c r="C1967" t="s">
        <v>30</v>
      </c>
      <c r="D1967" t="s">
        <v>31</v>
      </c>
      <c r="E1967">
        <v>62258</v>
      </c>
      <c r="F1967" t="s">
        <v>62</v>
      </c>
      <c r="G1967" t="s">
        <v>45</v>
      </c>
      <c r="H1967">
        <v>117.450428</v>
      </c>
      <c r="I1967">
        <f t="shared" si="33"/>
        <v>0</v>
      </c>
    </row>
    <row r="1968" spans="1:9" x14ac:dyDescent="0.25">
      <c r="A1968">
        <v>2921.6813659999998</v>
      </c>
      <c r="B1968" t="s">
        <v>26</v>
      </c>
      <c r="C1968" t="s">
        <v>44</v>
      </c>
      <c r="D1968" t="s">
        <v>57</v>
      </c>
      <c r="E1968">
        <v>0</v>
      </c>
      <c r="F1968" t="s">
        <v>32</v>
      </c>
      <c r="G1968" t="s">
        <v>45</v>
      </c>
      <c r="H1968">
        <v>739.31049299999995</v>
      </c>
      <c r="I1968">
        <f t="shared" si="33"/>
        <v>0</v>
      </c>
    </row>
    <row r="1969" spans="1:9" x14ac:dyDescent="0.25">
      <c r="A1969">
        <v>15806.53397</v>
      </c>
      <c r="B1969" t="s">
        <v>26</v>
      </c>
      <c r="C1969" t="s">
        <v>30</v>
      </c>
      <c r="D1969" t="s">
        <v>31</v>
      </c>
      <c r="E1969">
        <v>58516</v>
      </c>
      <c r="F1969" t="s">
        <v>32</v>
      </c>
      <c r="G1969" t="s">
        <v>33</v>
      </c>
      <c r="H1969">
        <v>470.4</v>
      </c>
      <c r="I1969">
        <f t="shared" si="33"/>
        <v>0</v>
      </c>
    </row>
    <row r="1970" spans="1:9" x14ac:dyDescent="0.25">
      <c r="A1970">
        <v>4942.6306059999997</v>
      </c>
      <c r="B1970" t="s">
        <v>26</v>
      </c>
      <c r="C1970" t="s">
        <v>78</v>
      </c>
      <c r="D1970" t="s">
        <v>31</v>
      </c>
      <c r="E1970">
        <v>23285</v>
      </c>
      <c r="F1970" t="s">
        <v>62</v>
      </c>
      <c r="G1970" t="s">
        <v>33</v>
      </c>
      <c r="H1970">
        <v>118.446235</v>
      </c>
      <c r="I1970">
        <f t="shared" si="33"/>
        <v>0</v>
      </c>
    </row>
    <row r="1971" spans="1:9" x14ac:dyDescent="0.25">
      <c r="A1971">
        <v>4167.4195739999996</v>
      </c>
      <c r="B1971" t="s">
        <v>26</v>
      </c>
      <c r="C1971" t="s">
        <v>30</v>
      </c>
      <c r="D1971" t="s">
        <v>31</v>
      </c>
      <c r="E1971">
        <v>56901</v>
      </c>
      <c r="F1971" t="s">
        <v>32</v>
      </c>
      <c r="G1971" t="s">
        <v>33</v>
      </c>
      <c r="H1971">
        <v>499.2</v>
      </c>
      <c r="I1971">
        <f t="shared" si="33"/>
        <v>0</v>
      </c>
    </row>
    <row r="1972" spans="1:9" x14ac:dyDescent="0.25">
      <c r="A1972">
        <v>6514.9540429999997</v>
      </c>
      <c r="B1972" t="s">
        <v>26</v>
      </c>
      <c r="C1972" t="s">
        <v>44</v>
      </c>
      <c r="D1972" t="s">
        <v>57</v>
      </c>
      <c r="E1972">
        <v>0</v>
      </c>
      <c r="F1972" t="s">
        <v>32</v>
      </c>
      <c r="G1972" t="s">
        <v>33</v>
      </c>
      <c r="H1972">
        <v>292.8</v>
      </c>
      <c r="I1972">
        <f t="shared" si="33"/>
        <v>0</v>
      </c>
    </row>
    <row r="1973" spans="1:9" x14ac:dyDescent="0.25">
      <c r="A1973">
        <v>9189.5182669999995</v>
      </c>
      <c r="B1973" t="s">
        <v>26</v>
      </c>
      <c r="C1973" t="s">
        <v>30</v>
      </c>
      <c r="D1973" t="s">
        <v>57</v>
      </c>
      <c r="E1973">
        <v>99443</v>
      </c>
      <c r="F1973" t="s">
        <v>62</v>
      </c>
      <c r="G1973" t="s">
        <v>33</v>
      </c>
      <c r="H1973">
        <v>228.04942399999999</v>
      </c>
      <c r="I1973">
        <f t="shared" si="33"/>
        <v>0</v>
      </c>
    </row>
    <row r="1974" spans="1:9" x14ac:dyDescent="0.25">
      <c r="A1974">
        <v>8231.2233610000003</v>
      </c>
      <c r="B1974" t="s">
        <v>26</v>
      </c>
      <c r="C1974" t="s">
        <v>44</v>
      </c>
      <c r="D1974" t="s">
        <v>31</v>
      </c>
      <c r="E1974">
        <v>0</v>
      </c>
      <c r="F1974" t="s">
        <v>75</v>
      </c>
      <c r="G1974" t="s">
        <v>79</v>
      </c>
      <c r="H1974">
        <v>373.07316200000002</v>
      </c>
      <c r="I1974">
        <f t="shared" si="33"/>
        <v>0</v>
      </c>
    </row>
    <row r="1975" spans="1:9" x14ac:dyDescent="0.25">
      <c r="A1975">
        <v>3095.1753789999998</v>
      </c>
      <c r="B1975" t="s">
        <v>26</v>
      </c>
      <c r="C1975" t="s">
        <v>30</v>
      </c>
      <c r="D1975" t="s">
        <v>57</v>
      </c>
      <c r="E1975">
        <v>88246</v>
      </c>
      <c r="F1975" t="s">
        <v>32</v>
      </c>
      <c r="G1975" t="s">
        <v>33</v>
      </c>
      <c r="H1975">
        <v>428.60868299999998</v>
      </c>
      <c r="I1975">
        <f t="shared" si="33"/>
        <v>0</v>
      </c>
    </row>
    <row r="1976" spans="1:9" x14ac:dyDescent="0.25">
      <c r="A1976">
        <v>74228.516040000002</v>
      </c>
      <c r="B1976" t="s">
        <v>26</v>
      </c>
      <c r="C1976" t="s">
        <v>44</v>
      </c>
      <c r="D1976" t="s">
        <v>57</v>
      </c>
      <c r="E1976">
        <v>0</v>
      </c>
      <c r="F1976" t="s">
        <v>32</v>
      </c>
      <c r="G1976" t="s">
        <v>45</v>
      </c>
      <c r="H1976">
        <v>1742.4</v>
      </c>
      <c r="I1976">
        <f t="shared" si="33"/>
        <v>0</v>
      </c>
    </row>
    <row r="1977" spans="1:9" x14ac:dyDescent="0.25">
      <c r="A1977">
        <v>7582.1138419999997</v>
      </c>
      <c r="B1977" t="s">
        <v>66</v>
      </c>
      <c r="C1977" t="s">
        <v>30</v>
      </c>
      <c r="D1977" t="s">
        <v>57</v>
      </c>
      <c r="E1977">
        <v>64801</v>
      </c>
      <c r="F1977" t="s">
        <v>75</v>
      </c>
      <c r="G1977" t="s">
        <v>33</v>
      </c>
      <c r="H1977">
        <v>268.47180200000003</v>
      </c>
      <c r="I1977">
        <f t="shared" si="33"/>
        <v>1</v>
      </c>
    </row>
    <row r="1978" spans="1:9" x14ac:dyDescent="0.25">
      <c r="A1978">
        <v>16344.60809</v>
      </c>
      <c r="B1978" t="s">
        <v>26</v>
      </c>
      <c r="C1978" t="s">
        <v>30</v>
      </c>
      <c r="D1978" t="s">
        <v>31</v>
      </c>
      <c r="E1978">
        <v>57029</v>
      </c>
      <c r="F1978" t="s">
        <v>62</v>
      </c>
      <c r="G1978" t="s">
        <v>33</v>
      </c>
      <c r="H1978">
        <v>135.78852499999999</v>
      </c>
      <c r="I1978">
        <f t="shared" si="33"/>
        <v>0</v>
      </c>
    </row>
    <row r="1979" spans="1:9" x14ac:dyDescent="0.25">
      <c r="A1979">
        <v>11763.15249</v>
      </c>
      <c r="B1979" t="s">
        <v>26</v>
      </c>
      <c r="C1979" t="s">
        <v>30</v>
      </c>
      <c r="D1979" t="s">
        <v>31</v>
      </c>
      <c r="E1979">
        <v>28045</v>
      </c>
      <c r="F1979" t="s">
        <v>32</v>
      </c>
      <c r="G1979" t="s">
        <v>33</v>
      </c>
      <c r="H1979">
        <v>475.2</v>
      </c>
      <c r="I1979">
        <f t="shared" si="33"/>
        <v>0</v>
      </c>
    </row>
    <row r="1980" spans="1:9" x14ac:dyDescent="0.25">
      <c r="A1980">
        <v>4053.3737930000002</v>
      </c>
      <c r="B1980" t="s">
        <v>26</v>
      </c>
      <c r="C1980" t="s">
        <v>30</v>
      </c>
      <c r="D1980" t="s">
        <v>57</v>
      </c>
      <c r="E1980">
        <v>44661</v>
      </c>
      <c r="F1980" t="s">
        <v>75</v>
      </c>
      <c r="G1980" t="s">
        <v>33</v>
      </c>
      <c r="H1980">
        <v>436.83694400000002</v>
      </c>
      <c r="I1980">
        <f t="shared" si="33"/>
        <v>0</v>
      </c>
    </row>
    <row r="1981" spans="1:9" x14ac:dyDescent="0.25">
      <c r="A1981">
        <v>3311.1579299999999</v>
      </c>
      <c r="B1981" t="s">
        <v>26</v>
      </c>
      <c r="C1981" t="s">
        <v>30</v>
      </c>
      <c r="D1981" t="s">
        <v>31</v>
      </c>
      <c r="E1981">
        <v>21246</v>
      </c>
      <c r="F1981" t="s">
        <v>32</v>
      </c>
      <c r="G1981" t="s">
        <v>33</v>
      </c>
      <c r="H1981">
        <v>398.4</v>
      </c>
      <c r="I1981">
        <f t="shared" si="33"/>
        <v>0</v>
      </c>
    </row>
    <row r="1982" spans="1:9" x14ac:dyDescent="0.25">
      <c r="A1982">
        <v>3528.0442520000001</v>
      </c>
      <c r="B1982" t="s">
        <v>66</v>
      </c>
      <c r="C1982" t="s">
        <v>30</v>
      </c>
      <c r="D1982" t="s">
        <v>57</v>
      </c>
      <c r="E1982">
        <v>31278</v>
      </c>
      <c r="F1982" t="s">
        <v>32</v>
      </c>
      <c r="G1982" t="s">
        <v>33</v>
      </c>
      <c r="H1982">
        <v>441.6</v>
      </c>
      <c r="I1982">
        <f t="shared" si="33"/>
        <v>1</v>
      </c>
    </row>
    <row r="1983" spans="1:9" x14ac:dyDescent="0.25">
      <c r="A1983">
        <v>5595.389905</v>
      </c>
      <c r="B1983" t="s">
        <v>66</v>
      </c>
      <c r="C1983" t="s">
        <v>30</v>
      </c>
      <c r="D1983" t="s">
        <v>31</v>
      </c>
      <c r="E1983">
        <v>74454</v>
      </c>
      <c r="F1983" t="s">
        <v>32</v>
      </c>
      <c r="G1983" t="s">
        <v>45</v>
      </c>
      <c r="H1983">
        <v>340.8</v>
      </c>
      <c r="I1983">
        <f t="shared" si="33"/>
        <v>1</v>
      </c>
    </row>
    <row r="1984" spans="1:9" x14ac:dyDescent="0.25">
      <c r="A1984">
        <v>5089.6943250000004</v>
      </c>
      <c r="B1984" t="s">
        <v>26</v>
      </c>
      <c r="C1984" t="s">
        <v>30</v>
      </c>
      <c r="D1984" t="s">
        <v>57</v>
      </c>
      <c r="E1984">
        <v>62474</v>
      </c>
      <c r="F1984" t="s">
        <v>62</v>
      </c>
      <c r="G1984" t="s">
        <v>33</v>
      </c>
      <c r="H1984">
        <v>112.120881</v>
      </c>
      <c r="I1984">
        <f t="shared" si="33"/>
        <v>0</v>
      </c>
    </row>
    <row r="1985" spans="1:9" x14ac:dyDescent="0.25">
      <c r="A1985">
        <v>22337.163100000002</v>
      </c>
      <c r="B1985" t="s">
        <v>26</v>
      </c>
      <c r="C1985" t="s">
        <v>44</v>
      </c>
      <c r="D1985" t="s">
        <v>57</v>
      </c>
      <c r="E1985">
        <v>0</v>
      </c>
      <c r="F1985" t="s">
        <v>32</v>
      </c>
      <c r="G1985" t="s">
        <v>45</v>
      </c>
      <c r="H1985">
        <v>1376.9107770000001</v>
      </c>
      <c r="I1985">
        <f t="shared" si="33"/>
        <v>0</v>
      </c>
    </row>
    <row r="1986" spans="1:9" x14ac:dyDescent="0.25">
      <c r="A1986">
        <v>4792.8305330000003</v>
      </c>
      <c r="B1986" t="s">
        <v>26</v>
      </c>
      <c r="C1986" t="s">
        <v>78</v>
      </c>
      <c r="D1986" t="s">
        <v>57</v>
      </c>
      <c r="E1986">
        <v>20647</v>
      </c>
      <c r="F1986" t="s">
        <v>75</v>
      </c>
      <c r="G1986" t="s">
        <v>79</v>
      </c>
      <c r="H1986">
        <v>185.061408</v>
      </c>
      <c r="I1986">
        <f t="shared" si="33"/>
        <v>0</v>
      </c>
    </row>
    <row r="1987" spans="1:9" x14ac:dyDescent="0.25">
      <c r="A1987">
        <v>27789.692350000001</v>
      </c>
      <c r="B1987" t="s">
        <v>66</v>
      </c>
      <c r="C1987" t="s">
        <v>30</v>
      </c>
      <c r="D1987" t="s">
        <v>31</v>
      </c>
      <c r="E1987">
        <v>33806</v>
      </c>
      <c r="F1987" t="s">
        <v>75</v>
      </c>
      <c r="G1987" t="s">
        <v>79</v>
      </c>
      <c r="H1987">
        <v>395.729716</v>
      </c>
      <c r="I1987">
        <f t="shared" ref="I1987:I2050" si="34">IF(B1987="No",0,1)</f>
        <v>1</v>
      </c>
    </row>
    <row r="1988" spans="1:9" x14ac:dyDescent="0.25">
      <c r="A1988">
        <v>7511.6605680000002</v>
      </c>
      <c r="B1988" t="s">
        <v>26</v>
      </c>
      <c r="C1988" t="s">
        <v>44</v>
      </c>
      <c r="D1988" t="s">
        <v>31</v>
      </c>
      <c r="E1988">
        <v>0</v>
      </c>
      <c r="F1988" t="s">
        <v>32</v>
      </c>
      <c r="G1988" t="s">
        <v>45</v>
      </c>
      <c r="H1988">
        <v>340.201412</v>
      </c>
      <c r="I1988">
        <f t="shared" si="34"/>
        <v>0</v>
      </c>
    </row>
    <row r="1989" spans="1:9" x14ac:dyDescent="0.25">
      <c r="A1989">
        <v>18767.551609999999</v>
      </c>
      <c r="B1989" t="s">
        <v>26</v>
      </c>
      <c r="C1989" t="s">
        <v>44</v>
      </c>
      <c r="D1989" t="s">
        <v>57</v>
      </c>
      <c r="E1989">
        <v>0</v>
      </c>
      <c r="F1989" t="s">
        <v>32</v>
      </c>
      <c r="G1989" t="s">
        <v>45</v>
      </c>
      <c r="H1989">
        <v>900.14526000000001</v>
      </c>
      <c r="I1989">
        <f t="shared" si="34"/>
        <v>0</v>
      </c>
    </row>
    <row r="1990" spans="1:9" x14ac:dyDescent="0.25">
      <c r="A1990">
        <v>4987.6431130000001</v>
      </c>
      <c r="B1990" t="s">
        <v>26</v>
      </c>
      <c r="C1990" t="s">
        <v>107</v>
      </c>
      <c r="D1990" t="s">
        <v>31</v>
      </c>
      <c r="E1990">
        <v>19589</v>
      </c>
      <c r="F1990" t="s">
        <v>32</v>
      </c>
      <c r="G1990" t="s">
        <v>33</v>
      </c>
      <c r="H1990">
        <v>1027.0105120000001</v>
      </c>
      <c r="I1990">
        <f t="shared" si="34"/>
        <v>0</v>
      </c>
    </row>
    <row r="1991" spans="1:9" x14ac:dyDescent="0.25">
      <c r="A1991">
        <v>5123.1968139999999</v>
      </c>
      <c r="B1991" t="s">
        <v>26</v>
      </c>
      <c r="C1991" t="s">
        <v>78</v>
      </c>
      <c r="D1991" t="s">
        <v>31</v>
      </c>
      <c r="E1991">
        <v>22338</v>
      </c>
      <c r="F1991" t="s">
        <v>75</v>
      </c>
      <c r="G1991" t="s">
        <v>33</v>
      </c>
      <c r="H1991">
        <v>307.80109800000002</v>
      </c>
      <c r="I1991">
        <f t="shared" si="34"/>
        <v>0</v>
      </c>
    </row>
    <row r="1992" spans="1:9" x14ac:dyDescent="0.25">
      <c r="A1992">
        <v>5989.7739309999997</v>
      </c>
      <c r="B1992" t="s">
        <v>66</v>
      </c>
      <c r="C1992" t="s">
        <v>30</v>
      </c>
      <c r="D1992" t="s">
        <v>57</v>
      </c>
      <c r="E1992">
        <v>66839</v>
      </c>
      <c r="F1992" t="s">
        <v>32</v>
      </c>
      <c r="G1992" t="s">
        <v>45</v>
      </c>
      <c r="H1992">
        <v>739.2</v>
      </c>
      <c r="I1992">
        <f t="shared" si="34"/>
        <v>1</v>
      </c>
    </row>
    <row r="1993" spans="1:9" x14ac:dyDescent="0.25">
      <c r="A1993">
        <v>5185.7975820000001</v>
      </c>
      <c r="B1993" t="s">
        <v>26</v>
      </c>
      <c r="C1993" t="s">
        <v>30</v>
      </c>
      <c r="D1993" t="s">
        <v>31</v>
      </c>
      <c r="E1993">
        <v>99428</v>
      </c>
      <c r="F1993" t="s">
        <v>62</v>
      </c>
      <c r="G1993" t="s">
        <v>33</v>
      </c>
      <c r="H1993">
        <v>48.046869000000001</v>
      </c>
      <c r="I1993">
        <f t="shared" si="34"/>
        <v>0</v>
      </c>
    </row>
    <row r="1994" spans="1:9" x14ac:dyDescent="0.25">
      <c r="A1994">
        <v>5828.1822000000002</v>
      </c>
      <c r="B1994" t="s">
        <v>26</v>
      </c>
      <c r="C1994" t="s">
        <v>30</v>
      </c>
      <c r="D1994" t="s">
        <v>31</v>
      </c>
      <c r="E1994">
        <v>31364</v>
      </c>
      <c r="F1994" t="s">
        <v>32</v>
      </c>
      <c r="G1994" t="s">
        <v>33</v>
      </c>
      <c r="H1994">
        <v>461.26913500000001</v>
      </c>
      <c r="I1994">
        <f t="shared" si="34"/>
        <v>0</v>
      </c>
    </row>
    <row r="1995" spans="1:9" x14ac:dyDescent="0.25">
      <c r="A1995">
        <v>13755.54279</v>
      </c>
      <c r="B1995" t="s">
        <v>26</v>
      </c>
      <c r="C1995" t="s">
        <v>78</v>
      </c>
      <c r="D1995" t="s">
        <v>57</v>
      </c>
      <c r="E1995">
        <v>15340</v>
      </c>
      <c r="F1995" t="s">
        <v>32</v>
      </c>
      <c r="G1995" t="s">
        <v>79</v>
      </c>
      <c r="H1995">
        <v>686.50197600000001</v>
      </c>
      <c r="I1995">
        <f t="shared" si="34"/>
        <v>0</v>
      </c>
    </row>
    <row r="1996" spans="1:9" x14ac:dyDescent="0.25">
      <c r="A1996">
        <v>9767.936882</v>
      </c>
      <c r="B1996" t="s">
        <v>26</v>
      </c>
      <c r="C1996" t="s">
        <v>30</v>
      </c>
      <c r="D1996" t="s">
        <v>57</v>
      </c>
      <c r="E1996">
        <v>36225</v>
      </c>
      <c r="F1996" t="s">
        <v>62</v>
      </c>
      <c r="G1996" t="s">
        <v>33</v>
      </c>
      <c r="H1996">
        <v>221.04860199999999</v>
      </c>
      <c r="I1996">
        <f t="shared" si="34"/>
        <v>0</v>
      </c>
    </row>
    <row r="1997" spans="1:9" x14ac:dyDescent="0.25">
      <c r="A1997">
        <v>12097.91224</v>
      </c>
      <c r="B1997" t="s">
        <v>26</v>
      </c>
      <c r="C1997" t="s">
        <v>44</v>
      </c>
      <c r="D1997" t="s">
        <v>31</v>
      </c>
      <c r="E1997">
        <v>0</v>
      </c>
      <c r="F1997" t="s">
        <v>75</v>
      </c>
      <c r="G1997" t="s">
        <v>33</v>
      </c>
      <c r="H1997">
        <v>271.01451100000003</v>
      </c>
      <c r="I1997">
        <f t="shared" si="34"/>
        <v>0</v>
      </c>
    </row>
    <row r="1998" spans="1:9" x14ac:dyDescent="0.25">
      <c r="A1998">
        <v>2265.318569</v>
      </c>
      <c r="B1998" t="s">
        <v>26</v>
      </c>
      <c r="C1998" t="s">
        <v>44</v>
      </c>
      <c r="D1998" t="s">
        <v>57</v>
      </c>
      <c r="E1998">
        <v>0</v>
      </c>
      <c r="F1998" t="s">
        <v>32</v>
      </c>
      <c r="G1998" t="s">
        <v>79</v>
      </c>
      <c r="H1998">
        <v>292.8</v>
      </c>
      <c r="I1998">
        <f t="shared" si="34"/>
        <v>0</v>
      </c>
    </row>
    <row r="1999" spans="1:9" x14ac:dyDescent="0.25">
      <c r="A1999">
        <v>5719.0886780000001</v>
      </c>
      <c r="B1999" t="s">
        <v>26</v>
      </c>
      <c r="C1999" t="s">
        <v>30</v>
      </c>
      <c r="D1999" t="s">
        <v>31</v>
      </c>
      <c r="E1999">
        <v>77601</v>
      </c>
      <c r="F1999" t="s">
        <v>75</v>
      </c>
      <c r="G1999" t="s">
        <v>33</v>
      </c>
      <c r="H1999">
        <v>276.64035200000001</v>
      </c>
      <c r="I1999">
        <f t="shared" si="34"/>
        <v>0</v>
      </c>
    </row>
    <row r="2000" spans="1:9" x14ac:dyDescent="0.25">
      <c r="A2000">
        <v>10171.477790000001</v>
      </c>
      <c r="B2000" t="s">
        <v>26</v>
      </c>
      <c r="C2000" t="s">
        <v>30</v>
      </c>
      <c r="D2000" t="s">
        <v>57</v>
      </c>
      <c r="E2000">
        <v>74243</v>
      </c>
      <c r="F2000" t="s">
        <v>62</v>
      </c>
      <c r="G2000" t="s">
        <v>33</v>
      </c>
      <c r="H2000">
        <v>71.311211</v>
      </c>
      <c r="I2000">
        <f t="shared" si="34"/>
        <v>0</v>
      </c>
    </row>
    <row r="2001" spans="1:9" x14ac:dyDescent="0.25">
      <c r="A2001">
        <v>10517.15638</v>
      </c>
      <c r="B2001" t="s">
        <v>26</v>
      </c>
      <c r="C2001" t="s">
        <v>30</v>
      </c>
      <c r="D2001" t="s">
        <v>31</v>
      </c>
      <c r="E2001">
        <v>46707</v>
      </c>
      <c r="F2001" t="s">
        <v>62</v>
      </c>
      <c r="G2001" t="s">
        <v>33</v>
      </c>
      <c r="H2001">
        <v>80.70505</v>
      </c>
      <c r="I2001">
        <f t="shared" si="34"/>
        <v>0</v>
      </c>
    </row>
    <row r="2002" spans="1:9" x14ac:dyDescent="0.25">
      <c r="A2002">
        <v>4303.4713789999996</v>
      </c>
      <c r="B2002" t="s">
        <v>26</v>
      </c>
      <c r="C2002" t="s">
        <v>44</v>
      </c>
      <c r="D2002" t="s">
        <v>31</v>
      </c>
      <c r="E2002">
        <v>0</v>
      </c>
      <c r="F2002" t="s">
        <v>32</v>
      </c>
      <c r="G2002" t="s">
        <v>33</v>
      </c>
      <c r="H2002">
        <v>765.56669899999997</v>
      </c>
      <c r="I2002">
        <f t="shared" si="34"/>
        <v>0</v>
      </c>
    </row>
    <row r="2003" spans="1:9" x14ac:dyDescent="0.25">
      <c r="A2003">
        <v>11926.753290000001</v>
      </c>
      <c r="B2003" t="s">
        <v>26</v>
      </c>
      <c r="C2003" t="s">
        <v>30</v>
      </c>
      <c r="D2003" t="s">
        <v>57</v>
      </c>
      <c r="E2003">
        <v>50234</v>
      </c>
      <c r="F2003" t="s">
        <v>32</v>
      </c>
      <c r="G2003" t="s">
        <v>79</v>
      </c>
      <c r="H2003">
        <v>484.8</v>
      </c>
      <c r="I2003">
        <f t="shared" si="34"/>
        <v>0</v>
      </c>
    </row>
    <row r="2004" spans="1:9" x14ac:dyDescent="0.25">
      <c r="A2004">
        <v>16531.70376</v>
      </c>
      <c r="B2004" t="s">
        <v>26</v>
      </c>
      <c r="C2004" t="s">
        <v>30</v>
      </c>
      <c r="D2004" t="s">
        <v>57</v>
      </c>
      <c r="E2004">
        <v>75526</v>
      </c>
      <c r="F2004" t="s">
        <v>32</v>
      </c>
      <c r="G2004" t="s">
        <v>33</v>
      </c>
      <c r="H2004">
        <v>494.4</v>
      </c>
      <c r="I2004">
        <f t="shared" si="34"/>
        <v>0</v>
      </c>
    </row>
    <row r="2005" spans="1:9" x14ac:dyDescent="0.25">
      <c r="A2005">
        <v>13579.29911</v>
      </c>
      <c r="B2005" t="s">
        <v>26</v>
      </c>
      <c r="C2005" t="s">
        <v>44</v>
      </c>
      <c r="D2005" t="s">
        <v>31</v>
      </c>
      <c r="E2005">
        <v>0</v>
      </c>
      <c r="F2005" t="s">
        <v>32</v>
      </c>
      <c r="G2005" t="s">
        <v>45</v>
      </c>
      <c r="H2005">
        <v>1610.2619139999999</v>
      </c>
      <c r="I2005">
        <f t="shared" si="34"/>
        <v>0</v>
      </c>
    </row>
    <row r="2006" spans="1:9" x14ac:dyDescent="0.25">
      <c r="A2006">
        <v>5437.4437269999999</v>
      </c>
      <c r="B2006" t="s">
        <v>26</v>
      </c>
      <c r="C2006" t="s">
        <v>30</v>
      </c>
      <c r="D2006" t="s">
        <v>57</v>
      </c>
      <c r="E2006">
        <v>28343</v>
      </c>
      <c r="F2006" t="s">
        <v>32</v>
      </c>
      <c r="G2006" t="s">
        <v>33</v>
      </c>
      <c r="H2006">
        <v>331.2</v>
      </c>
      <c r="I2006">
        <f t="shared" si="34"/>
        <v>0</v>
      </c>
    </row>
    <row r="2007" spans="1:9" x14ac:dyDescent="0.25">
      <c r="A2007">
        <v>5103.296644</v>
      </c>
      <c r="B2007" t="s">
        <v>26</v>
      </c>
      <c r="C2007" t="s">
        <v>30</v>
      </c>
      <c r="D2007" t="s">
        <v>57</v>
      </c>
      <c r="E2007">
        <v>74948</v>
      </c>
      <c r="F2007" t="s">
        <v>75</v>
      </c>
      <c r="G2007" t="s">
        <v>33</v>
      </c>
      <c r="H2007">
        <v>216.74445700000001</v>
      </c>
      <c r="I2007">
        <f t="shared" si="34"/>
        <v>0</v>
      </c>
    </row>
    <row r="2008" spans="1:9" x14ac:dyDescent="0.25">
      <c r="A2008">
        <v>4583.1008890000003</v>
      </c>
      <c r="B2008" t="s">
        <v>26</v>
      </c>
      <c r="C2008" t="s">
        <v>30</v>
      </c>
      <c r="D2008" t="s">
        <v>57</v>
      </c>
      <c r="E2008">
        <v>22728</v>
      </c>
      <c r="F2008" t="s">
        <v>32</v>
      </c>
      <c r="G2008" t="s">
        <v>33</v>
      </c>
      <c r="H2008">
        <v>556.79999999999995</v>
      </c>
      <c r="I2008">
        <f t="shared" si="34"/>
        <v>0</v>
      </c>
    </row>
    <row r="2009" spans="1:9" x14ac:dyDescent="0.25">
      <c r="A2009">
        <v>6409.627461</v>
      </c>
      <c r="B2009" t="s">
        <v>26</v>
      </c>
      <c r="C2009" t="s">
        <v>44</v>
      </c>
      <c r="D2009" t="s">
        <v>31</v>
      </c>
      <c r="E2009">
        <v>0</v>
      </c>
      <c r="F2009" t="s">
        <v>32</v>
      </c>
      <c r="G2009" t="s">
        <v>45</v>
      </c>
      <c r="H2009">
        <v>712.8</v>
      </c>
      <c r="I2009">
        <f t="shared" si="34"/>
        <v>0</v>
      </c>
    </row>
    <row r="2010" spans="1:9" x14ac:dyDescent="0.25">
      <c r="A2010">
        <v>8991.98452</v>
      </c>
      <c r="B2010" t="s">
        <v>26</v>
      </c>
      <c r="C2010" t="s">
        <v>78</v>
      </c>
      <c r="D2010" t="s">
        <v>31</v>
      </c>
      <c r="E2010">
        <v>17331</v>
      </c>
      <c r="F2010" t="s">
        <v>32</v>
      </c>
      <c r="G2010" t="s">
        <v>79</v>
      </c>
      <c r="H2010">
        <v>1138.2553250000001</v>
      </c>
      <c r="I2010">
        <f t="shared" si="34"/>
        <v>0</v>
      </c>
    </row>
    <row r="2011" spans="1:9" x14ac:dyDescent="0.25">
      <c r="A2011">
        <v>12232.776250000001</v>
      </c>
      <c r="B2011" t="s">
        <v>26</v>
      </c>
      <c r="C2011" t="s">
        <v>30</v>
      </c>
      <c r="D2011" t="s">
        <v>31</v>
      </c>
      <c r="E2011">
        <v>35133</v>
      </c>
      <c r="F2011" t="s">
        <v>32</v>
      </c>
      <c r="G2011" t="s">
        <v>33</v>
      </c>
      <c r="H2011">
        <v>692.96278500000005</v>
      </c>
      <c r="I2011">
        <f t="shared" si="34"/>
        <v>0</v>
      </c>
    </row>
    <row r="2012" spans="1:9" x14ac:dyDescent="0.25">
      <c r="A2012">
        <v>5126.0388709999997</v>
      </c>
      <c r="B2012" t="s">
        <v>26</v>
      </c>
      <c r="C2012" t="s">
        <v>30</v>
      </c>
      <c r="D2012" t="s">
        <v>31</v>
      </c>
      <c r="E2012">
        <v>63147</v>
      </c>
      <c r="F2012" t="s">
        <v>62</v>
      </c>
      <c r="G2012" t="s">
        <v>33</v>
      </c>
      <c r="H2012">
        <v>87.565229000000002</v>
      </c>
      <c r="I2012">
        <f t="shared" si="34"/>
        <v>0</v>
      </c>
    </row>
    <row r="2013" spans="1:9" x14ac:dyDescent="0.25">
      <c r="A2013">
        <v>11014.1636</v>
      </c>
      <c r="B2013" t="s">
        <v>26</v>
      </c>
      <c r="C2013" t="s">
        <v>30</v>
      </c>
      <c r="D2013" t="s">
        <v>31</v>
      </c>
      <c r="E2013">
        <v>67575</v>
      </c>
      <c r="F2013" t="s">
        <v>75</v>
      </c>
      <c r="G2013" t="s">
        <v>33</v>
      </c>
      <c r="H2013">
        <v>401.60780999999997</v>
      </c>
      <c r="I2013">
        <f t="shared" si="34"/>
        <v>0</v>
      </c>
    </row>
    <row r="2014" spans="1:9" x14ac:dyDescent="0.25">
      <c r="A2014">
        <v>3819.619502</v>
      </c>
      <c r="B2014" t="s">
        <v>26</v>
      </c>
      <c r="C2014" t="s">
        <v>44</v>
      </c>
      <c r="D2014" t="s">
        <v>57</v>
      </c>
      <c r="E2014">
        <v>0</v>
      </c>
      <c r="F2014" t="s">
        <v>32</v>
      </c>
      <c r="G2014" t="s">
        <v>45</v>
      </c>
      <c r="H2014">
        <v>799.2</v>
      </c>
      <c r="I2014">
        <f t="shared" si="34"/>
        <v>0</v>
      </c>
    </row>
    <row r="2015" spans="1:9" x14ac:dyDescent="0.25">
      <c r="A2015">
        <v>8404.3951219999999</v>
      </c>
      <c r="B2015" t="s">
        <v>26</v>
      </c>
      <c r="C2015" t="s">
        <v>30</v>
      </c>
      <c r="D2015" t="s">
        <v>31</v>
      </c>
      <c r="E2015">
        <v>48315</v>
      </c>
      <c r="F2015" t="s">
        <v>32</v>
      </c>
      <c r="G2015" t="s">
        <v>79</v>
      </c>
      <c r="H2015">
        <v>340.8</v>
      </c>
      <c r="I2015">
        <f t="shared" si="34"/>
        <v>0</v>
      </c>
    </row>
    <row r="2016" spans="1:9" x14ac:dyDescent="0.25">
      <c r="A2016">
        <v>9035.6711340000002</v>
      </c>
      <c r="B2016" t="s">
        <v>66</v>
      </c>
      <c r="C2016" t="s">
        <v>30</v>
      </c>
      <c r="D2016" t="s">
        <v>31</v>
      </c>
      <c r="E2016">
        <v>34337</v>
      </c>
      <c r="F2016" t="s">
        <v>32</v>
      </c>
      <c r="G2016" t="s">
        <v>33</v>
      </c>
      <c r="H2016">
        <v>542.4</v>
      </c>
      <c r="I2016">
        <f t="shared" si="34"/>
        <v>1</v>
      </c>
    </row>
    <row r="2017" spans="1:9" x14ac:dyDescent="0.25">
      <c r="A2017">
        <v>5453.7076340000003</v>
      </c>
      <c r="B2017" t="s">
        <v>26</v>
      </c>
      <c r="C2017" t="s">
        <v>30</v>
      </c>
      <c r="D2017" t="s">
        <v>57</v>
      </c>
      <c r="E2017">
        <v>33818</v>
      </c>
      <c r="F2017" t="s">
        <v>75</v>
      </c>
      <c r="G2017" t="s">
        <v>45</v>
      </c>
      <c r="H2017">
        <v>341.87800199999998</v>
      </c>
      <c r="I2017">
        <f t="shared" si="34"/>
        <v>0</v>
      </c>
    </row>
    <row r="2018" spans="1:9" x14ac:dyDescent="0.25">
      <c r="A2018">
        <v>3766.366587</v>
      </c>
      <c r="B2018" t="s">
        <v>26</v>
      </c>
      <c r="C2018" t="s">
        <v>78</v>
      </c>
      <c r="D2018" t="s">
        <v>31</v>
      </c>
      <c r="E2018">
        <v>22439</v>
      </c>
      <c r="F2018" t="s">
        <v>32</v>
      </c>
      <c r="G2018" t="s">
        <v>33</v>
      </c>
      <c r="H2018">
        <v>470.4</v>
      </c>
      <c r="I2018">
        <f t="shared" si="34"/>
        <v>0</v>
      </c>
    </row>
    <row r="2019" spans="1:9" x14ac:dyDescent="0.25">
      <c r="A2019">
        <v>7283.9343920000001</v>
      </c>
      <c r="B2019" t="s">
        <v>26</v>
      </c>
      <c r="C2019" t="s">
        <v>30</v>
      </c>
      <c r="D2019" t="s">
        <v>31</v>
      </c>
      <c r="E2019">
        <v>79055</v>
      </c>
      <c r="F2019" t="s">
        <v>62</v>
      </c>
      <c r="G2019" t="s">
        <v>79</v>
      </c>
      <c r="H2019">
        <v>177.63518300000001</v>
      </c>
      <c r="I2019">
        <f t="shared" si="34"/>
        <v>0</v>
      </c>
    </row>
    <row r="2020" spans="1:9" x14ac:dyDescent="0.25">
      <c r="A2020">
        <v>2745.2498380000002</v>
      </c>
      <c r="B2020" t="s">
        <v>26</v>
      </c>
      <c r="C2020" t="s">
        <v>30</v>
      </c>
      <c r="D2020" t="s">
        <v>31</v>
      </c>
      <c r="E2020">
        <v>45191</v>
      </c>
      <c r="F2020" t="s">
        <v>75</v>
      </c>
      <c r="G2020" t="s">
        <v>33</v>
      </c>
      <c r="H2020">
        <v>330.78293400000001</v>
      </c>
      <c r="I2020">
        <f t="shared" si="34"/>
        <v>0</v>
      </c>
    </row>
    <row r="2021" spans="1:9" x14ac:dyDescent="0.25">
      <c r="A2021">
        <v>2626.2794359999998</v>
      </c>
      <c r="B2021" t="s">
        <v>26</v>
      </c>
      <c r="C2021" t="s">
        <v>30</v>
      </c>
      <c r="D2021" t="s">
        <v>57</v>
      </c>
      <c r="E2021">
        <v>41990</v>
      </c>
      <c r="F2021" t="s">
        <v>32</v>
      </c>
      <c r="G2021" t="s">
        <v>33</v>
      </c>
      <c r="H2021">
        <v>316.8</v>
      </c>
      <c r="I2021">
        <f t="shared" si="34"/>
        <v>0</v>
      </c>
    </row>
    <row r="2022" spans="1:9" x14ac:dyDescent="0.25">
      <c r="A2022">
        <v>2456.8166470000001</v>
      </c>
      <c r="B2022" t="s">
        <v>26</v>
      </c>
      <c r="C2022" t="s">
        <v>30</v>
      </c>
      <c r="D2022" t="s">
        <v>31</v>
      </c>
      <c r="E2022">
        <v>50979</v>
      </c>
      <c r="F2022" t="s">
        <v>75</v>
      </c>
      <c r="G2022" t="s">
        <v>33</v>
      </c>
      <c r="H2022">
        <v>262.84265499999998</v>
      </c>
      <c r="I2022">
        <f t="shared" si="34"/>
        <v>0</v>
      </c>
    </row>
    <row r="2023" spans="1:9" x14ac:dyDescent="0.25">
      <c r="A2023">
        <v>8453.6776680000003</v>
      </c>
      <c r="B2023" t="s">
        <v>26</v>
      </c>
      <c r="C2023" t="s">
        <v>30</v>
      </c>
      <c r="D2023" t="s">
        <v>31</v>
      </c>
      <c r="E2023">
        <v>59888</v>
      </c>
      <c r="F2023" t="s">
        <v>32</v>
      </c>
      <c r="G2023" t="s">
        <v>33</v>
      </c>
      <c r="H2023">
        <v>712.68255899999997</v>
      </c>
      <c r="I2023">
        <f t="shared" si="34"/>
        <v>0</v>
      </c>
    </row>
    <row r="2024" spans="1:9" x14ac:dyDescent="0.25">
      <c r="A2024">
        <v>3508.5695329999999</v>
      </c>
      <c r="B2024" t="s">
        <v>66</v>
      </c>
      <c r="C2024" t="s">
        <v>78</v>
      </c>
      <c r="D2024" t="s">
        <v>57</v>
      </c>
      <c r="E2024">
        <v>20978</v>
      </c>
      <c r="F2024" t="s">
        <v>32</v>
      </c>
      <c r="G2024" t="s">
        <v>33</v>
      </c>
      <c r="H2024">
        <v>1176.2788</v>
      </c>
      <c r="I2024">
        <f t="shared" si="34"/>
        <v>1</v>
      </c>
    </row>
    <row r="2025" spans="1:9" x14ac:dyDescent="0.25">
      <c r="A2025">
        <v>2877.3542550000002</v>
      </c>
      <c r="B2025" t="s">
        <v>26</v>
      </c>
      <c r="C2025" t="s">
        <v>30</v>
      </c>
      <c r="D2025" t="s">
        <v>57</v>
      </c>
      <c r="E2025">
        <v>32807</v>
      </c>
      <c r="F2025" t="s">
        <v>32</v>
      </c>
      <c r="G2025" t="s">
        <v>33</v>
      </c>
      <c r="H2025">
        <v>350.4</v>
      </c>
      <c r="I2025">
        <f t="shared" si="34"/>
        <v>0</v>
      </c>
    </row>
    <row r="2026" spans="1:9" x14ac:dyDescent="0.25">
      <c r="A2026">
        <v>7840.1657779999996</v>
      </c>
      <c r="B2026" t="s">
        <v>66</v>
      </c>
      <c r="C2026" t="s">
        <v>30</v>
      </c>
      <c r="D2026" t="s">
        <v>57</v>
      </c>
      <c r="E2026">
        <v>58414</v>
      </c>
      <c r="F2026" t="s">
        <v>32</v>
      </c>
      <c r="G2026" t="s">
        <v>45</v>
      </c>
      <c r="H2026">
        <v>1008</v>
      </c>
      <c r="I2026">
        <f t="shared" si="34"/>
        <v>1</v>
      </c>
    </row>
    <row r="2027" spans="1:9" x14ac:dyDescent="0.25">
      <c r="A2027">
        <v>2771.0450310000001</v>
      </c>
      <c r="B2027" t="s">
        <v>66</v>
      </c>
      <c r="C2027" t="s">
        <v>30</v>
      </c>
      <c r="D2027" t="s">
        <v>31</v>
      </c>
      <c r="E2027">
        <v>50071</v>
      </c>
      <c r="F2027" t="s">
        <v>62</v>
      </c>
      <c r="G2027" t="s">
        <v>45</v>
      </c>
      <c r="H2027">
        <v>18.918935000000001</v>
      </c>
      <c r="I2027">
        <f t="shared" si="34"/>
        <v>1</v>
      </c>
    </row>
    <row r="2028" spans="1:9" x14ac:dyDescent="0.25">
      <c r="A2028">
        <v>5339.4882859999998</v>
      </c>
      <c r="B2028" t="s">
        <v>26</v>
      </c>
      <c r="C2028" t="s">
        <v>30</v>
      </c>
      <c r="D2028" t="s">
        <v>31</v>
      </c>
      <c r="E2028">
        <v>67796</v>
      </c>
      <c r="F2028" t="s">
        <v>32</v>
      </c>
      <c r="G2028" t="s">
        <v>33</v>
      </c>
      <c r="H2028">
        <v>331.2</v>
      </c>
      <c r="I2028">
        <f t="shared" si="34"/>
        <v>0</v>
      </c>
    </row>
    <row r="2029" spans="1:9" x14ac:dyDescent="0.25">
      <c r="A2029">
        <v>6837.5364760000002</v>
      </c>
      <c r="B2029" t="s">
        <v>26</v>
      </c>
      <c r="C2029" t="s">
        <v>30</v>
      </c>
      <c r="D2029" t="s">
        <v>31</v>
      </c>
      <c r="E2029">
        <v>90750</v>
      </c>
      <c r="F2029" t="s">
        <v>75</v>
      </c>
      <c r="G2029" t="s">
        <v>33</v>
      </c>
      <c r="H2029">
        <v>746.04589999999996</v>
      </c>
      <c r="I2029">
        <f t="shared" si="34"/>
        <v>0</v>
      </c>
    </row>
    <row r="2030" spans="1:9" x14ac:dyDescent="0.25">
      <c r="A2030">
        <v>13024.13012</v>
      </c>
      <c r="B2030" t="s">
        <v>66</v>
      </c>
      <c r="C2030" t="s">
        <v>44</v>
      </c>
      <c r="D2030" t="s">
        <v>57</v>
      </c>
      <c r="E2030">
        <v>0</v>
      </c>
      <c r="F2030" t="s">
        <v>32</v>
      </c>
      <c r="G2030" t="s">
        <v>45</v>
      </c>
      <c r="H2030">
        <v>900</v>
      </c>
      <c r="I2030">
        <f t="shared" si="34"/>
        <v>1</v>
      </c>
    </row>
    <row r="2031" spans="1:9" x14ac:dyDescent="0.25">
      <c r="A2031">
        <v>5659.2383840000002</v>
      </c>
      <c r="B2031" t="s">
        <v>26</v>
      </c>
      <c r="C2031" t="s">
        <v>30</v>
      </c>
      <c r="D2031" t="s">
        <v>57</v>
      </c>
      <c r="E2031">
        <v>69387</v>
      </c>
      <c r="F2031" t="s">
        <v>62</v>
      </c>
      <c r="G2031" t="s">
        <v>33</v>
      </c>
      <c r="H2031">
        <v>71.517443999999998</v>
      </c>
      <c r="I2031">
        <f t="shared" si="34"/>
        <v>0</v>
      </c>
    </row>
    <row r="2032" spans="1:9" x14ac:dyDescent="0.25">
      <c r="A2032">
        <v>5532.4623419999998</v>
      </c>
      <c r="B2032" t="s">
        <v>26</v>
      </c>
      <c r="C2032" t="s">
        <v>30</v>
      </c>
      <c r="D2032" t="s">
        <v>57</v>
      </c>
      <c r="E2032">
        <v>29084</v>
      </c>
      <c r="F2032" t="s">
        <v>32</v>
      </c>
      <c r="G2032" t="s">
        <v>79</v>
      </c>
      <c r="H2032">
        <v>492.08833099999998</v>
      </c>
      <c r="I2032">
        <f t="shared" si="34"/>
        <v>0</v>
      </c>
    </row>
    <row r="2033" spans="1:9" x14ac:dyDescent="0.25">
      <c r="A2033">
        <v>7943.5132750000002</v>
      </c>
      <c r="B2033" t="s">
        <v>26</v>
      </c>
      <c r="C2033" t="s">
        <v>30</v>
      </c>
      <c r="D2033" t="s">
        <v>57</v>
      </c>
      <c r="E2033">
        <v>60214</v>
      </c>
      <c r="F2033" t="s">
        <v>75</v>
      </c>
      <c r="G2033" t="s">
        <v>33</v>
      </c>
      <c r="H2033">
        <v>291.28790500000002</v>
      </c>
      <c r="I2033">
        <f t="shared" si="34"/>
        <v>0</v>
      </c>
    </row>
    <row r="2034" spans="1:9" x14ac:dyDescent="0.25">
      <c r="A2034">
        <v>9774.6057770000007</v>
      </c>
      <c r="B2034" t="s">
        <v>26</v>
      </c>
      <c r="C2034" t="s">
        <v>30</v>
      </c>
      <c r="D2034" t="s">
        <v>57</v>
      </c>
      <c r="E2034">
        <v>96018</v>
      </c>
      <c r="F2034" t="s">
        <v>75</v>
      </c>
      <c r="G2034" t="s">
        <v>33</v>
      </c>
      <c r="H2034">
        <v>390.88141999999999</v>
      </c>
      <c r="I2034">
        <f t="shared" si="34"/>
        <v>0</v>
      </c>
    </row>
    <row r="2035" spans="1:9" x14ac:dyDescent="0.25">
      <c r="A2035">
        <v>13596.199720000001</v>
      </c>
      <c r="B2035" t="s">
        <v>26</v>
      </c>
      <c r="C2035" t="s">
        <v>30</v>
      </c>
      <c r="D2035" t="s">
        <v>57</v>
      </c>
      <c r="E2035">
        <v>20128</v>
      </c>
      <c r="F2035" t="s">
        <v>32</v>
      </c>
      <c r="G2035" t="s">
        <v>33</v>
      </c>
      <c r="H2035">
        <v>336</v>
      </c>
      <c r="I2035">
        <f t="shared" si="34"/>
        <v>0</v>
      </c>
    </row>
    <row r="2036" spans="1:9" x14ac:dyDescent="0.25">
      <c r="A2036">
        <v>23208.39416</v>
      </c>
      <c r="B2036" t="s">
        <v>26</v>
      </c>
      <c r="C2036" t="s">
        <v>30</v>
      </c>
      <c r="D2036" t="s">
        <v>31</v>
      </c>
      <c r="E2036">
        <v>60233</v>
      </c>
      <c r="F2036" t="s">
        <v>75</v>
      </c>
      <c r="G2036" t="s">
        <v>33</v>
      </c>
      <c r="H2036">
        <v>481.26517899999999</v>
      </c>
      <c r="I2036">
        <f t="shared" si="34"/>
        <v>0</v>
      </c>
    </row>
    <row r="2037" spans="1:9" x14ac:dyDescent="0.25">
      <c r="A2037">
        <v>7325.892726</v>
      </c>
      <c r="B2037" t="s">
        <v>26</v>
      </c>
      <c r="C2037" t="s">
        <v>30</v>
      </c>
      <c r="D2037" t="s">
        <v>57</v>
      </c>
      <c r="E2037">
        <v>52920</v>
      </c>
      <c r="F2037" t="s">
        <v>32</v>
      </c>
      <c r="G2037" t="s">
        <v>79</v>
      </c>
      <c r="H2037">
        <v>1101.05432</v>
      </c>
      <c r="I2037">
        <f t="shared" si="34"/>
        <v>0</v>
      </c>
    </row>
    <row r="2038" spans="1:9" x14ac:dyDescent="0.25">
      <c r="A2038">
        <v>4170.3407289999996</v>
      </c>
      <c r="B2038" t="s">
        <v>26</v>
      </c>
      <c r="C2038" t="s">
        <v>30</v>
      </c>
      <c r="D2038" t="s">
        <v>57</v>
      </c>
      <c r="E2038">
        <v>90310</v>
      </c>
      <c r="F2038" t="s">
        <v>62</v>
      </c>
      <c r="G2038" t="s">
        <v>33</v>
      </c>
      <c r="H2038">
        <v>166.355491</v>
      </c>
      <c r="I2038">
        <f t="shared" si="34"/>
        <v>0</v>
      </c>
    </row>
    <row r="2039" spans="1:9" x14ac:dyDescent="0.25">
      <c r="A2039">
        <v>7840.1657779999996</v>
      </c>
      <c r="B2039" t="s">
        <v>66</v>
      </c>
      <c r="C2039" t="s">
        <v>30</v>
      </c>
      <c r="D2039" t="s">
        <v>57</v>
      </c>
      <c r="E2039">
        <v>58414</v>
      </c>
      <c r="F2039" t="s">
        <v>32</v>
      </c>
      <c r="G2039" t="s">
        <v>45</v>
      </c>
      <c r="H2039">
        <v>1008</v>
      </c>
      <c r="I2039">
        <f t="shared" si="34"/>
        <v>1</v>
      </c>
    </row>
    <row r="2040" spans="1:9" x14ac:dyDescent="0.25">
      <c r="A2040">
        <v>17786.2778</v>
      </c>
      <c r="B2040" t="s">
        <v>26</v>
      </c>
      <c r="C2040" t="s">
        <v>30</v>
      </c>
      <c r="D2040" t="s">
        <v>31</v>
      </c>
      <c r="E2040">
        <v>99790</v>
      </c>
      <c r="F2040" t="s">
        <v>75</v>
      </c>
      <c r="G2040" t="s">
        <v>45</v>
      </c>
      <c r="H2040">
        <v>178.98678799999999</v>
      </c>
      <c r="I2040">
        <f t="shared" si="34"/>
        <v>0</v>
      </c>
    </row>
    <row r="2041" spans="1:9" x14ac:dyDescent="0.25">
      <c r="A2041">
        <v>19378.907800000001</v>
      </c>
      <c r="B2041" t="s">
        <v>26</v>
      </c>
      <c r="C2041" t="s">
        <v>107</v>
      </c>
      <c r="D2041" t="s">
        <v>57</v>
      </c>
      <c r="E2041">
        <v>21159</v>
      </c>
      <c r="F2041" t="s">
        <v>32</v>
      </c>
      <c r="G2041" t="s">
        <v>33</v>
      </c>
      <c r="H2041">
        <v>350.4</v>
      </c>
      <c r="I2041">
        <f t="shared" si="34"/>
        <v>0</v>
      </c>
    </row>
    <row r="2042" spans="1:9" x14ac:dyDescent="0.25">
      <c r="A2042">
        <v>2638.1400520000002</v>
      </c>
      <c r="B2042" t="s">
        <v>26</v>
      </c>
      <c r="C2042" t="s">
        <v>30</v>
      </c>
      <c r="D2042" t="s">
        <v>31</v>
      </c>
      <c r="E2042">
        <v>79699</v>
      </c>
      <c r="F2042" t="s">
        <v>32</v>
      </c>
      <c r="G2042" t="s">
        <v>33</v>
      </c>
      <c r="H2042">
        <v>348.82655999999997</v>
      </c>
      <c r="I2042">
        <f t="shared" si="34"/>
        <v>0</v>
      </c>
    </row>
    <row r="2043" spans="1:9" x14ac:dyDescent="0.25">
      <c r="A2043">
        <v>9148.8778870000006</v>
      </c>
      <c r="B2043" t="s">
        <v>26</v>
      </c>
      <c r="C2043" t="s">
        <v>30</v>
      </c>
      <c r="D2043" t="s">
        <v>31</v>
      </c>
      <c r="E2043">
        <v>68236</v>
      </c>
      <c r="F2043" t="s">
        <v>62</v>
      </c>
      <c r="G2043" t="s">
        <v>33</v>
      </c>
      <c r="H2043">
        <v>20.725611000000001</v>
      </c>
      <c r="I2043">
        <f t="shared" si="34"/>
        <v>0</v>
      </c>
    </row>
    <row r="2044" spans="1:9" x14ac:dyDescent="0.25">
      <c r="A2044">
        <v>13770.97618</v>
      </c>
      <c r="B2044" t="s">
        <v>66</v>
      </c>
      <c r="C2044" t="s">
        <v>30</v>
      </c>
      <c r="D2044" t="s">
        <v>31</v>
      </c>
      <c r="E2044">
        <v>59207</v>
      </c>
      <c r="F2044" t="s">
        <v>32</v>
      </c>
      <c r="G2044" t="s">
        <v>45</v>
      </c>
      <c r="H2044">
        <v>556.79999999999995</v>
      </c>
      <c r="I2044">
        <f t="shared" si="34"/>
        <v>1</v>
      </c>
    </row>
    <row r="2045" spans="1:9" x14ac:dyDescent="0.25">
      <c r="A2045">
        <v>10515.967790000001</v>
      </c>
      <c r="B2045" t="s">
        <v>26</v>
      </c>
      <c r="C2045" t="s">
        <v>30</v>
      </c>
      <c r="D2045" t="s">
        <v>57</v>
      </c>
      <c r="E2045">
        <v>21499</v>
      </c>
      <c r="F2045" t="s">
        <v>32</v>
      </c>
      <c r="G2045" t="s">
        <v>33</v>
      </c>
      <c r="H2045">
        <v>648</v>
      </c>
      <c r="I2045">
        <f t="shared" si="34"/>
        <v>0</v>
      </c>
    </row>
    <row r="2046" spans="1:9" x14ac:dyDescent="0.25">
      <c r="A2046">
        <v>5821.6843369999997</v>
      </c>
      <c r="B2046" t="s">
        <v>26</v>
      </c>
      <c r="C2046" t="s">
        <v>30</v>
      </c>
      <c r="D2046" t="s">
        <v>57</v>
      </c>
      <c r="E2046">
        <v>77563</v>
      </c>
      <c r="F2046" t="s">
        <v>75</v>
      </c>
      <c r="G2046" t="s">
        <v>33</v>
      </c>
      <c r="H2046">
        <v>545.99969899999996</v>
      </c>
      <c r="I2046">
        <f t="shared" si="34"/>
        <v>0</v>
      </c>
    </row>
    <row r="2047" spans="1:9" x14ac:dyDescent="0.25">
      <c r="A2047">
        <v>3095.803437</v>
      </c>
      <c r="B2047" t="s">
        <v>26</v>
      </c>
      <c r="C2047" t="s">
        <v>30</v>
      </c>
      <c r="D2047" t="s">
        <v>31</v>
      </c>
      <c r="E2047">
        <v>33415</v>
      </c>
      <c r="F2047" t="s">
        <v>32</v>
      </c>
      <c r="G2047" t="s">
        <v>79</v>
      </c>
      <c r="H2047">
        <v>374.4</v>
      </c>
      <c r="I2047">
        <f t="shared" si="34"/>
        <v>0</v>
      </c>
    </row>
    <row r="2048" spans="1:9" x14ac:dyDescent="0.25">
      <c r="A2048">
        <v>10598.54249</v>
      </c>
      <c r="B2048" t="s">
        <v>26</v>
      </c>
      <c r="C2048" t="s">
        <v>30</v>
      </c>
      <c r="D2048" t="s">
        <v>31</v>
      </c>
      <c r="E2048">
        <v>20179</v>
      </c>
      <c r="F2048" t="s">
        <v>32</v>
      </c>
      <c r="G2048" t="s">
        <v>33</v>
      </c>
      <c r="H2048">
        <v>638.4</v>
      </c>
      <c r="I2048">
        <f t="shared" si="34"/>
        <v>0</v>
      </c>
    </row>
    <row r="2049" spans="1:9" x14ac:dyDescent="0.25">
      <c r="A2049">
        <v>7695.1229569999996</v>
      </c>
      <c r="B2049" t="s">
        <v>26</v>
      </c>
      <c r="C2049" t="s">
        <v>30</v>
      </c>
      <c r="D2049" t="s">
        <v>57</v>
      </c>
      <c r="E2049">
        <v>50147</v>
      </c>
      <c r="F2049" t="s">
        <v>32</v>
      </c>
      <c r="G2049" t="s">
        <v>45</v>
      </c>
      <c r="H2049">
        <v>484.8</v>
      </c>
      <c r="I2049">
        <f t="shared" si="34"/>
        <v>0</v>
      </c>
    </row>
    <row r="2050" spans="1:9" x14ac:dyDescent="0.25">
      <c r="A2050">
        <v>6819.2311900000004</v>
      </c>
      <c r="B2050" t="s">
        <v>26</v>
      </c>
      <c r="C2050" t="s">
        <v>30</v>
      </c>
      <c r="D2050" t="s">
        <v>31</v>
      </c>
      <c r="E2050">
        <v>22492</v>
      </c>
      <c r="F2050" t="s">
        <v>62</v>
      </c>
      <c r="G2050" t="s">
        <v>79</v>
      </c>
      <c r="H2050">
        <v>61.654262000000003</v>
      </c>
      <c r="I2050">
        <f t="shared" si="34"/>
        <v>0</v>
      </c>
    </row>
    <row r="2051" spans="1:9" x14ac:dyDescent="0.25">
      <c r="A2051">
        <v>8689.8225239999992</v>
      </c>
      <c r="B2051" t="s">
        <v>26</v>
      </c>
      <c r="C2051" t="s">
        <v>44</v>
      </c>
      <c r="D2051" t="s">
        <v>57</v>
      </c>
      <c r="E2051">
        <v>0</v>
      </c>
      <c r="F2051" t="s">
        <v>32</v>
      </c>
      <c r="G2051" t="s">
        <v>79</v>
      </c>
      <c r="H2051">
        <v>475.2</v>
      </c>
      <c r="I2051">
        <f t="shared" ref="I2051:I2114" si="35">IF(B2051="No",0,1)</f>
        <v>0</v>
      </c>
    </row>
    <row r="2052" spans="1:9" x14ac:dyDescent="0.25">
      <c r="A2052">
        <v>8131.7791520000001</v>
      </c>
      <c r="B2052" t="s">
        <v>26</v>
      </c>
      <c r="C2052" t="s">
        <v>30</v>
      </c>
      <c r="D2052" t="s">
        <v>31</v>
      </c>
      <c r="E2052">
        <v>93715</v>
      </c>
      <c r="F2052" t="s">
        <v>62</v>
      </c>
      <c r="G2052" t="s">
        <v>33</v>
      </c>
      <c r="H2052">
        <v>254.83769000000001</v>
      </c>
      <c r="I2052">
        <f t="shared" si="35"/>
        <v>0</v>
      </c>
    </row>
    <row r="2053" spans="1:9" x14ac:dyDescent="0.25">
      <c r="A2053">
        <v>3815.3215770000002</v>
      </c>
      <c r="B2053" t="s">
        <v>26</v>
      </c>
      <c r="C2053" t="s">
        <v>107</v>
      </c>
      <c r="D2053" t="s">
        <v>57</v>
      </c>
      <c r="E2053">
        <v>23540</v>
      </c>
      <c r="F2053" t="s">
        <v>32</v>
      </c>
      <c r="G2053" t="s">
        <v>33</v>
      </c>
      <c r="H2053">
        <v>494.4</v>
      </c>
      <c r="I2053">
        <f t="shared" si="35"/>
        <v>0</v>
      </c>
    </row>
    <row r="2054" spans="1:9" x14ac:dyDescent="0.25">
      <c r="A2054">
        <v>11638.89947</v>
      </c>
      <c r="B2054" t="s">
        <v>66</v>
      </c>
      <c r="C2054" t="s">
        <v>78</v>
      </c>
      <c r="D2054" t="s">
        <v>31</v>
      </c>
      <c r="E2054">
        <v>25370</v>
      </c>
      <c r="F2054" t="s">
        <v>32</v>
      </c>
      <c r="G2054" t="s">
        <v>33</v>
      </c>
      <c r="H2054">
        <v>489.6</v>
      </c>
      <c r="I2054">
        <f t="shared" si="35"/>
        <v>1</v>
      </c>
    </row>
    <row r="2055" spans="1:9" x14ac:dyDescent="0.25">
      <c r="A2055">
        <v>22800.53543</v>
      </c>
      <c r="B2055" t="s">
        <v>26</v>
      </c>
      <c r="C2055" t="s">
        <v>30</v>
      </c>
      <c r="D2055" t="s">
        <v>31</v>
      </c>
      <c r="E2055">
        <v>68771</v>
      </c>
      <c r="F2055" t="s">
        <v>75</v>
      </c>
      <c r="G2055" t="s">
        <v>79</v>
      </c>
      <c r="H2055">
        <v>276.268778</v>
      </c>
      <c r="I2055">
        <f t="shared" si="35"/>
        <v>0</v>
      </c>
    </row>
    <row r="2056" spans="1:9" x14ac:dyDescent="0.25">
      <c r="A2056">
        <v>4462.9970059999996</v>
      </c>
      <c r="B2056" t="s">
        <v>66</v>
      </c>
      <c r="C2056" t="s">
        <v>44</v>
      </c>
      <c r="D2056" t="s">
        <v>31</v>
      </c>
      <c r="E2056">
        <v>0</v>
      </c>
      <c r="F2056" t="s">
        <v>32</v>
      </c>
      <c r="G2056" t="s">
        <v>45</v>
      </c>
      <c r="H2056">
        <v>350.4</v>
      </c>
      <c r="I2056">
        <f t="shared" si="35"/>
        <v>1</v>
      </c>
    </row>
    <row r="2057" spans="1:9" x14ac:dyDescent="0.25">
      <c r="A2057">
        <v>13151.83203</v>
      </c>
      <c r="B2057" t="s">
        <v>26</v>
      </c>
      <c r="C2057" t="s">
        <v>30</v>
      </c>
      <c r="D2057" t="s">
        <v>31</v>
      </c>
      <c r="E2057">
        <v>68562</v>
      </c>
      <c r="F2057" t="s">
        <v>62</v>
      </c>
      <c r="G2057" t="s">
        <v>33</v>
      </c>
      <c r="H2057">
        <v>228.49882299999999</v>
      </c>
      <c r="I2057">
        <f t="shared" si="35"/>
        <v>0</v>
      </c>
    </row>
    <row r="2058" spans="1:9" x14ac:dyDescent="0.25">
      <c r="A2058">
        <v>14019.97546</v>
      </c>
      <c r="B2058" t="s">
        <v>26</v>
      </c>
      <c r="C2058" t="s">
        <v>30</v>
      </c>
      <c r="D2058" t="s">
        <v>57</v>
      </c>
      <c r="E2058">
        <v>36733</v>
      </c>
      <c r="F2058" t="s">
        <v>75</v>
      </c>
      <c r="G2058" t="s">
        <v>33</v>
      </c>
      <c r="H2058">
        <v>327.07804700000003</v>
      </c>
      <c r="I2058">
        <f t="shared" si="35"/>
        <v>0</v>
      </c>
    </row>
    <row r="2059" spans="1:9" x14ac:dyDescent="0.25">
      <c r="A2059">
        <v>2931.1551920000002</v>
      </c>
      <c r="B2059" t="s">
        <v>26</v>
      </c>
      <c r="C2059" t="s">
        <v>30</v>
      </c>
      <c r="D2059" t="s">
        <v>31</v>
      </c>
      <c r="E2059">
        <v>45768</v>
      </c>
      <c r="F2059" t="s">
        <v>75</v>
      </c>
      <c r="G2059" t="s">
        <v>33</v>
      </c>
      <c r="H2059">
        <v>191.934494</v>
      </c>
      <c r="I2059">
        <f t="shared" si="35"/>
        <v>0</v>
      </c>
    </row>
    <row r="2060" spans="1:9" x14ac:dyDescent="0.25">
      <c r="A2060">
        <v>4774.7517090000001</v>
      </c>
      <c r="B2060" t="s">
        <v>26</v>
      </c>
      <c r="C2060" t="s">
        <v>44</v>
      </c>
      <c r="D2060" t="s">
        <v>31</v>
      </c>
      <c r="E2060">
        <v>0</v>
      </c>
      <c r="F2060" t="s">
        <v>32</v>
      </c>
      <c r="G2060" t="s">
        <v>33</v>
      </c>
      <c r="H2060">
        <v>307.2</v>
      </c>
      <c r="I2060">
        <f t="shared" si="35"/>
        <v>0</v>
      </c>
    </row>
    <row r="2061" spans="1:9" x14ac:dyDescent="0.25">
      <c r="A2061">
        <v>8471.4174710000007</v>
      </c>
      <c r="B2061" t="s">
        <v>26</v>
      </c>
      <c r="C2061" t="s">
        <v>30</v>
      </c>
      <c r="D2061" t="s">
        <v>57</v>
      </c>
      <c r="E2061">
        <v>63513</v>
      </c>
      <c r="F2061" t="s">
        <v>75</v>
      </c>
      <c r="G2061" t="s">
        <v>33</v>
      </c>
      <c r="H2061">
        <v>185.667213</v>
      </c>
      <c r="I2061">
        <f t="shared" si="35"/>
        <v>0</v>
      </c>
    </row>
    <row r="2062" spans="1:9" x14ac:dyDescent="0.25">
      <c r="A2062">
        <v>5431.2191169999996</v>
      </c>
      <c r="B2062" t="s">
        <v>26</v>
      </c>
      <c r="C2062" t="s">
        <v>30</v>
      </c>
      <c r="D2062" t="s">
        <v>31</v>
      </c>
      <c r="E2062">
        <v>58161</v>
      </c>
      <c r="F2062" t="s">
        <v>62</v>
      </c>
      <c r="G2062" t="s">
        <v>33</v>
      </c>
      <c r="H2062">
        <v>140.747286</v>
      </c>
      <c r="I2062">
        <f t="shared" si="35"/>
        <v>0</v>
      </c>
    </row>
    <row r="2063" spans="1:9" x14ac:dyDescent="0.25">
      <c r="A2063">
        <v>5689.6441139999997</v>
      </c>
      <c r="B2063" t="s">
        <v>26</v>
      </c>
      <c r="C2063" t="s">
        <v>30</v>
      </c>
      <c r="D2063" t="s">
        <v>31</v>
      </c>
      <c r="E2063">
        <v>83640</v>
      </c>
      <c r="F2063" t="s">
        <v>32</v>
      </c>
      <c r="G2063" t="s">
        <v>33</v>
      </c>
      <c r="H2063">
        <v>471.05048799999997</v>
      </c>
      <c r="I2063">
        <f t="shared" si="35"/>
        <v>0</v>
      </c>
    </row>
    <row r="2064" spans="1:9" x14ac:dyDescent="0.25">
      <c r="A2064">
        <v>3686.7238470000002</v>
      </c>
      <c r="B2064" t="s">
        <v>26</v>
      </c>
      <c r="C2064" t="s">
        <v>44</v>
      </c>
      <c r="D2064" t="s">
        <v>31</v>
      </c>
      <c r="E2064">
        <v>0</v>
      </c>
      <c r="F2064" t="s">
        <v>62</v>
      </c>
      <c r="G2064" t="s">
        <v>33</v>
      </c>
      <c r="H2064">
        <v>28.460567999999999</v>
      </c>
      <c r="I2064">
        <f t="shared" si="35"/>
        <v>0</v>
      </c>
    </row>
    <row r="2065" spans="1:9" x14ac:dyDescent="0.25">
      <c r="A2065">
        <v>3992.5838859999999</v>
      </c>
      <c r="B2065" t="s">
        <v>26</v>
      </c>
      <c r="C2065" t="s">
        <v>44</v>
      </c>
      <c r="D2065" t="s">
        <v>57</v>
      </c>
      <c r="E2065">
        <v>0</v>
      </c>
      <c r="F2065" t="s">
        <v>32</v>
      </c>
      <c r="G2065" t="s">
        <v>33</v>
      </c>
      <c r="H2065">
        <v>700.34905200000003</v>
      </c>
      <c r="I2065">
        <f t="shared" si="35"/>
        <v>0</v>
      </c>
    </row>
    <row r="2066" spans="1:9" x14ac:dyDescent="0.25">
      <c r="A2066">
        <v>3479.1375229999999</v>
      </c>
      <c r="B2066" t="s">
        <v>26</v>
      </c>
      <c r="C2066" t="s">
        <v>44</v>
      </c>
      <c r="D2066" t="s">
        <v>57</v>
      </c>
      <c r="E2066">
        <v>0</v>
      </c>
      <c r="F2066" t="s">
        <v>32</v>
      </c>
      <c r="G2066" t="s">
        <v>45</v>
      </c>
      <c r="H2066">
        <v>499.2</v>
      </c>
      <c r="I2066">
        <f t="shared" si="35"/>
        <v>0</v>
      </c>
    </row>
    <row r="2067" spans="1:9" x14ac:dyDescent="0.25">
      <c r="A2067">
        <v>2502.637401</v>
      </c>
      <c r="B2067" t="s">
        <v>26</v>
      </c>
      <c r="C2067" t="s">
        <v>44</v>
      </c>
      <c r="D2067" t="s">
        <v>57</v>
      </c>
      <c r="E2067">
        <v>0</v>
      </c>
      <c r="F2067" t="s">
        <v>62</v>
      </c>
      <c r="G2067" t="s">
        <v>33</v>
      </c>
      <c r="H2067">
        <v>3.468912</v>
      </c>
      <c r="I2067">
        <f t="shared" si="35"/>
        <v>0</v>
      </c>
    </row>
    <row r="2068" spans="1:9" x14ac:dyDescent="0.25">
      <c r="A2068">
        <v>3265.156348</v>
      </c>
      <c r="B2068" t="s">
        <v>66</v>
      </c>
      <c r="C2068" t="s">
        <v>30</v>
      </c>
      <c r="D2068" t="s">
        <v>31</v>
      </c>
      <c r="E2068">
        <v>25820</v>
      </c>
      <c r="F2068" t="s">
        <v>32</v>
      </c>
      <c r="G2068" t="s">
        <v>79</v>
      </c>
      <c r="H2068">
        <v>393.6</v>
      </c>
      <c r="I2068">
        <f t="shared" si="35"/>
        <v>1</v>
      </c>
    </row>
    <row r="2069" spans="1:9" x14ac:dyDescent="0.25">
      <c r="A2069">
        <v>4455.843406</v>
      </c>
      <c r="B2069" t="s">
        <v>26</v>
      </c>
      <c r="C2069" t="s">
        <v>44</v>
      </c>
      <c r="D2069" t="s">
        <v>31</v>
      </c>
      <c r="E2069">
        <v>0</v>
      </c>
      <c r="F2069" t="s">
        <v>32</v>
      </c>
      <c r="G2069" t="s">
        <v>33</v>
      </c>
      <c r="H2069">
        <v>699.61519199999998</v>
      </c>
      <c r="I2069">
        <f t="shared" si="35"/>
        <v>0</v>
      </c>
    </row>
    <row r="2070" spans="1:9" x14ac:dyDescent="0.25">
      <c r="A2070">
        <v>7704.9584800000002</v>
      </c>
      <c r="B2070" t="s">
        <v>26</v>
      </c>
      <c r="C2070" t="s">
        <v>30</v>
      </c>
      <c r="D2070" t="s">
        <v>57</v>
      </c>
      <c r="E2070">
        <v>30366</v>
      </c>
      <c r="F2070" t="s">
        <v>32</v>
      </c>
      <c r="G2070" t="s">
        <v>45</v>
      </c>
      <c r="H2070">
        <v>484.8</v>
      </c>
      <c r="I2070">
        <f t="shared" si="35"/>
        <v>0</v>
      </c>
    </row>
    <row r="2071" spans="1:9" x14ac:dyDescent="0.25">
      <c r="A2071">
        <v>2750.7050450000002</v>
      </c>
      <c r="B2071" t="s">
        <v>26</v>
      </c>
      <c r="C2071" t="s">
        <v>30</v>
      </c>
      <c r="D2071" t="s">
        <v>57</v>
      </c>
      <c r="E2071">
        <v>51789</v>
      </c>
      <c r="F2071" t="s">
        <v>32</v>
      </c>
      <c r="G2071" t="s">
        <v>79</v>
      </c>
      <c r="H2071">
        <v>336</v>
      </c>
      <c r="I2071">
        <f t="shared" si="35"/>
        <v>0</v>
      </c>
    </row>
    <row r="2072" spans="1:9" x14ac:dyDescent="0.25">
      <c r="A2072">
        <v>13024.13012</v>
      </c>
      <c r="B2072" t="s">
        <v>66</v>
      </c>
      <c r="C2072" t="s">
        <v>44</v>
      </c>
      <c r="D2072" t="s">
        <v>57</v>
      </c>
      <c r="E2072">
        <v>0</v>
      </c>
      <c r="F2072" t="s">
        <v>32</v>
      </c>
      <c r="G2072" t="s">
        <v>45</v>
      </c>
      <c r="H2072">
        <v>900</v>
      </c>
      <c r="I2072">
        <f t="shared" si="35"/>
        <v>1</v>
      </c>
    </row>
    <row r="2073" spans="1:9" x14ac:dyDescent="0.25">
      <c r="A2073">
        <v>2538.6263199999999</v>
      </c>
      <c r="B2073" t="s">
        <v>66</v>
      </c>
      <c r="C2073" t="s">
        <v>160</v>
      </c>
      <c r="D2073" t="s">
        <v>57</v>
      </c>
      <c r="E2073">
        <v>18608</v>
      </c>
      <c r="F2073" t="s">
        <v>32</v>
      </c>
      <c r="G2073" t="s">
        <v>79</v>
      </c>
      <c r="H2073">
        <v>340.8</v>
      </c>
      <c r="I2073">
        <f t="shared" si="35"/>
        <v>1</v>
      </c>
    </row>
    <row r="2074" spans="1:9" x14ac:dyDescent="0.25">
      <c r="A2074">
        <v>2585.9556520000001</v>
      </c>
      <c r="B2074" t="s">
        <v>26</v>
      </c>
      <c r="C2074" t="s">
        <v>30</v>
      </c>
      <c r="D2074" t="s">
        <v>31</v>
      </c>
      <c r="E2074">
        <v>83758</v>
      </c>
      <c r="F2074" t="s">
        <v>62</v>
      </c>
      <c r="G2074" t="s">
        <v>33</v>
      </c>
      <c r="H2074">
        <v>106.591949</v>
      </c>
      <c r="I2074">
        <f t="shared" si="35"/>
        <v>0</v>
      </c>
    </row>
    <row r="2075" spans="1:9" x14ac:dyDescent="0.25">
      <c r="A2075">
        <v>5096.6732229999998</v>
      </c>
      <c r="B2075" t="s">
        <v>66</v>
      </c>
      <c r="C2075" t="s">
        <v>107</v>
      </c>
      <c r="D2075" t="s">
        <v>31</v>
      </c>
      <c r="E2075">
        <v>22886</v>
      </c>
      <c r="F2075" t="s">
        <v>32</v>
      </c>
      <c r="G2075" t="s">
        <v>79</v>
      </c>
      <c r="H2075">
        <v>312</v>
      </c>
      <c r="I2075">
        <f t="shared" si="35"/>
        <v>1</v>
      </c>
    </row>
    <row r="2076" spans="1:9" x14ac:dyDescent="0.25">
      <c r="A2076">
        <v>10083.48688</v>
      </c>
      <c r="B2076" t="s">
        <v>66</v>
      </c>
      <c r="C2076" t="s">
        <v>160</v>
      </c>
      <c r="D2076" t="s">
        <v>31</v>
      </c>
      <c r="E2076">
        <v>11828</v>
      </c>
      <c r="F2076" t="s">
        <v>32</v>
      </c>
      <c r="G2076" t="s">
        <v>79</v>
      </c>
      <c r="H2076">
        <v>571.479602</v>
      </c>
      <c r="I2076">
        <f t="shared" si="35"/>
        <v>1</v>
      </c>
    </row>
    <row r="2077" spans="1:9" x14ac:dyDescent="0.25">
      <c r="A2077">
        <v>4943.386117</v>
      </c>
      <c r="B2077" t="s">
        <v>26</v>
      </c>
      <c r="C2077" t="s">
        <v>30</v>
      </c>
      <c r="D2077" t="s">
        <v>31</v>
      </c>
      <c r="E2077">
        <v>44762</v>
      </c>
      <c r="F2077" t="s">
        <v>62</v>
      </c>
      <c r="G2077" t="s">
        <v>33</v>
      </c>
      <c r="H2077">
        <v>114.51443999999999</v>
      </c>
      <c r="I2077">
        <f t="shared" si="35"/>
        <v>0</v>
      </c>
    </row>
    <row r="2078" spans="1:9" x14ac:dyDescent="0.25">
      <c r="A2078">
        <v>6516.2148880000004</v>
      </c>
      <c r="B2078" t="s">
        <v>26</v>
      </c>
      <c r="C2078" t="s">
        <v>44</v>
      </c>
      <c r="D2078" t="s">
        <v>31</v>
      </c>
      <c r="E2078">
        <v>0</v>
      </c>
      <c r="F2078" t="s">
        <v>32</v>
      </c>
      <c r="G2078" t="s">
        <v>33</v>
      </c>
      <c r="H2078">
        <v>1221.1434380000001</v>
      </c>
      <c r="I2078">
        <f t="shared" si="35"/>
        <v>0</v>
      </c>
    </row>
    <row r="2079" spans="1:9" x14ac:dyDescent="0.25">
      <c r="A2079">
        <v>8838.0856370000001</v>
      </c>
      <c r="B2079" t="s">
        <v>66</v>
      </c>
      <c r="C2079" t="s">
        <v>30</v>
      </c>
      <c r="D2079" t="s">
        <v>57</v>
      </c>
      <c r="E2079">
        <v>82664</v>
      </c>
      <c r="F2079" t="s">
        <v>62</v>
      </c>
      <c r="G2079" t="s">
        <v>33</v>
      </c>
      <c r="H2079">
        <v>133.42560900000001</v>
      </c>
      <c r="I2079">
        <f t="shared" si="35"/>
        <v>1</v>
      </c>
    </row>
    <row r="2080" spans="1:9" x14ac:dyDescent="0.25">
      <c r="A2080">
        <v>3810.2382809999999</v>
      </c>
      <c r="B2080" t="s">
        <v>26</v>
      </c>
      <c r="C2080" t="s">
        <v>44</v>
      </c>
      <c r="D2080" t="s">
        <v>57</v>
      </c>
      <c r="E2080">
        <v>0</v>
      </c>
      <c r="F2080" t="s">
        <v>32</v>
      </c>
      <c r="G2080" t="s">
        <v>45</v>
      </c>
      <c r="H2080">
        <v>777.6</v>
      </c>
      <c r="I2080">
        <f t="shared" si="35"/>
        <v>0</v>
      </c>
    </row>
    <row r="2081" spans="1:9" x14ac:dyDescent="0.25">
      <c r="A2081">
        <v>6334.4664030000004</v>
      </c>
      <c r="B2081" t="s">
        <v>26</v>
      </c>
      <c r="C2081" t="s">
        <v>44</v>
      </c>
      <c r="D2081" t="s">
        <v>57</v>
      </c>
      <c r="E2081">
        <v>0</v>
      </c>
      <c r="F2081" t="s">
        <v>32</v>
      </c>
      <c r="G2081" t="s">
        <v>45</v>
      </c>
      <c r="H2081">
        <v>302.39999999999998</v>
      </c>
      <c r="I2081">
        <f t="shared" si="35"/>
        <v>0</v>
      </c>
    </row>
    <row r="2082" spans="1:9" x14ac:dyDescent="0.25">
      <c r="A2082">
        <v>11665.09779</v>
      </c>
      <c r="B2082" t="s">
        <v>26</v>
      </c>
      <c r="C2082" t="s">
        <v>30</v>
      </c>
      <c r="D2082" t="s">
        <v>31</v>
      </c>
      <c r="E2082">
        <v>84978</v>
      </c>
      <c r="F2082" t="s">
        <v>62</v>
      </c>
      <c r="G2082" t="s">
        <v>33</v>
      </c>
      <c r="H2082">
        <v>166.77296000000001</v>
      </c>
      <c r="I2082">
        <f t="shared" si="35"/>
        <v>0</v>
      </c>
    </row>
    <row r="2083" spans="1:9" x14ac:dyDescent="0.25">
      <c r="A2083">
        <v>10972.067779999999</v>
      </c>
      <c r="B2083" t="s">
        <v>66</v>
      </c>
      <c r="C2083" t="s">
        <v>30</v>
      </c>
      <c r="D2083" t="s">
        <v>57</v>
      </c>
      <c r="E2083">
        <v>24164</v>
      </c>
      <c r="F2083" t="s">
        <v>32</v>
      </c>
      <c r="G2083" t="s">
        <v>79</v>
      </c>
      <c r="H2083">
        <v>657.6</v>
      </c>
      <c r="I2083">
        <f t="shared" si="35"/>
        <v>1</v>
      </c>
    </row>
    <row r="2084" spans="1:9" x14ac:dyDescent="0.25">
      <c r="A2084">
        <v>6006.9634459999997</v>
      </c>
      <c r="B2084" t="s">
        <v>26</v>
      </c>
      <c r="C2084" t="s">
        <v>44</v>
      </c>
      <c r="D2084" t="s">
        <v>31</v>
      </c>
      <c r="E2084">
        <v>0</v>
      </c>
      <c r="F2084" t="s">
        <v>32</v>
      </c>
      <c r="G2084" t="s">
        <v>33</v>
      </c>
      <c r="H2084">
        <v>488.91061400000001</v>
      </c>
      <c r="I2084">
        <f t="shared" si="35"/>
        <v>0</v>
      </c>
    </row>
    <row r="2085" spans="1:9" x14ac:dyDescent="0.25">
      <c r="A2085">
        <v>2656.713092</v>
      </c>
      <c r="B2085" t="s">
        <v>26</v>
      </c>
      <c r="C2085" t="s">
        <v>30</v>
      </c>
      <c r="D2085" t="s">
        <v>57</v>
      </c>
      <c r="E2085">
        <v>62777</v>
      </c>
      <c r="F2085" t="s">
        <v>62</v>
      </c>
      <c r="G2085" t="s">
        <v>45</v>
      </c>
      <c r="H2085">
        <v>101.28806899999999</v>
      </c>
      <c r="I2085">
        <f t="shared" si="35"/>
        <v>0</v>
      </c>
    </row>
    <row r="2086" spans="1:9" x14ac:dyDescent="0.25">
      <c r="A2086">
        <v>2359.4235990000002</v>
      </c>
      <c r="B2086" t="s">
        <v>66</v>
      </c>
      <c r="C2086" t="s">
        <v>107</v>
      </c>
      <c r="D2086" t="s">
        <v>31</v>
      </c>
      <c r="E2086">
        <v>19864</v>
      </c>
      <c r="F2086" t="s">
        <v>32</v>
      </c>
      <c r="G2086" t="s">
        <v>79</v>
      </c>
      <c r="H2086">
        <v>352.39451500000001</v>
      </c>
      <c r="I2086">
        <f t="shared" si="35"/>
        <v>1</v>
      </c>
    </row>
    <row r="2087" spans="1:9" x14ac:dyDescent="0.25">
      <c r="A2087">
        <v>12036.620510000001</v>
      </c>
      <c r="B2087" t="s">
        <v>66</v>
      </c>
      <c r="C2087" t="s">
        <v>30</v>
      </c>
      <c r="D2087" t="s">
        <v>57</v>
      </c>
      <c r="E2087">
        <v>44428</v>
      </c>
      <c r="F2087" t="s">
        <v>32</v>
      </c>
      <c r="G2087" t="s">
        <v>45</v>
      </c>
      <c r="H2087">
        <v>499.2</v>
      </c>
      <c r="I2087">
        <f t="shared" si="35"/>
        <v>1</v>
      </c>
    </row>
    <row r="2088" spans="1:9" x14ac:dyDescent="0.25">
      <c r="A2088">
        <v>8467.3873170000006</v>
      </c>
      <c r="B2088" t="s">
        <v>26</v>
      </c>
      <c r="C2088" t="s">
        <v>107</v>
      </c>
      <c r="D2088" t="s">
        <v>31</v>
      </c>
      <c r="E2088">
        <v>21139</v>
      </c>
      <c r="F2088" t="s">
        <v>32</v>
      </c>
      <c r="G2088" t="s">
        <v>79</v>
      </c>
      <c r="H2088">
        <v>656.79823199999998</v>
      </c>
      <c r="I2088">
        <f t="shared" si="35"/>
        <v>0</v>
      </c>
    </row>
    <row r="2089" spans="1:9" x14ac:dyDescent="0.25">
      <c r="A2089">
        <v>9392.5575530000006</v>
      </c>
      <c r="B2089" t="s">
        <v>26</v>
      </c>
      <c r="C2089" t="s">
        <v>44</v>
      </c>
      <c r="D2089" t="s">
        <v>57</v>
      </c>
      <c r="E2089">
        <v>0</v>
      </c>
      <c r="F2089" t="s">
        <v>32</v>
      </c>
      <c r="G2089" t="s">
        <v>45</v>
      </c>
      <c r="H2089">
        <v>851.14626599999997</v>
      </c>
      <c r="I2089">
        <f t="shared" si="35"/>
        <v>0</v>
      </c>
    </row>
    <row r="2090" spans="1:9" x14ac:dyDescent="0.25">
      <c r="A2090">
        <v>5227.2303769999999</v>
      </c>
      <c r="B2090" t="s">
        <v>26</v>
      </c>
      <c r="C2090" t="s">
        <v>78</v>
      </c>
      <c r="D2090" t="s">
        <v>31</v>
      </c>
      <c r="E2090">
        <v>11896</v>
      </c>
      <c r="F2090" t="s">
        <v>32</v>
      </c>
      <c r="G2090" t="s">
        <v>33</v>
      </c>
      <c r="H2090">
        <v>476.25458300000003</v>
      </c>
      <c r="I2090">
        <f t="shared" si="35"/>
        <v>0</v>
      </c>
    </row>
    <row r="2091" spans="1:9" x14ac:dyDescent="0.25">
      <c r="A2091">
        <v>2693.7592500000001</v>
      </c>
      <c r="B2091" t="s">
        <v>26</v>
      </c>
      <c r="C2091" t="s">
        <v>44</v>
      </c>
      <c r="D2091" t="s">
        <v>57</v>
      </c>
      <c r="E2091">
        <v>0</v>
      </c>
      <c r="F2091" t="s">
        <v>32</v>
      </c>
      <c r="G2091" t="s">
        <v>33</v>
      </c>
      <c r="H2091">
        <v>350.4</v>
      </c>
      <c r="I2091">
        <f t="shared" si="35"/>
        <v>0</v>
      </c>
    </row>
    <row r="2092" spans="1:9" x14ac:dyDescent="0.25">
      <c r="A2092">
        <v>2227.0727550000001</v>
      </c>
      <c r="B2092" t="s">
        <v>66</v>
      </c>
      <c r="C2092" t="s">
        <v>160</v>
      </c>
      <c r="D2092" t="s">
        <v>57</v>
      </c>
      <c r="E2092">
        <v>27972</v>
      </c>
      <c r="F2092" t="s">
        <v>32</v>
      </c>
      <c r="G2092" t="s">
        <v>33</v>
      </c>
      <c r="H2092">
        <v>292.8</v>
      </c>
      <c r="I2092">
        <f t="shared" si="35"/>
        <v>1</v>
      </c>
    </row>
    <row r="2093" spans="1:9" x14ac:dyDescent="0.25">
      <c r="A2093">
        <v>2326.8648330000001</v>
      </c>
      <c r="B2093" t="s">
        <v>26</v>
      </c>
      <c r="C2093" t="s">
        <v>44</v>
      </c>
      <c r="D2093" t="s">
        <v>57</v>
      </c>
      <c r="E2093">
        <v>0</v>
      </c>
      <c r="F2093" t="s">
        <v>32</v>
      </c>
      <c r="G2093" t="s">
        <v>33</v>
      </c>
      <c r="H2093">
        <v>624.71144800000002</v>
      </c>
      <c r="I2093">
        <f t="shared" si="35"/>
        <v>0</v>
      </c>
    </row>
    <row r="2094" spans="1:9" x14ac:dyDescent="0.25">
      <c r="A2094">
        <v>16794.31422</v>
      </c>
      <c r="B2094" t="s">
        <v>26</v>
      </c>
      <c r="C2094" t="s">
        <v>30</v>
      </c>
      <c r="D2094" t="s">
        <v>31</v>
      </c>
      <c r="E2094">
        <v>38399</v>
      </c>
      <c r="F2094" t="s">
        <v>75</v>
      </c>
      <c r="G2094" t="s">
        <v>33</v>
      </c>
      <c r="H2094">
        <v>368.89090399999998</v>
      </c>
      <c r="I2094">
        <f t="shared" si="35"/>
        <v>0</v>
      </c>
    </row>
    <row r="2095" spans="1:9" x14ac:dyDescent="0.25">
      <c r="A2095">
        <v>5016.8279460000003</v>
      </c>
      <c r="B2095" t="s">
        <v>26</v>
      </c>
      <c r="C2095" t="s">
        <v>30</v>
      </c>
      <c r="D2095" t="s">
        <v>31</v>
      </c>
      <c r="E2095">
        <v>20868</v>
      </c>
      <c r="F2095" t="s">
        <v>62</v>
      </c>
      <c r="G2095" t="s">
        <v>33</v>
      </c>
      <c r="H2095">
        <v>134.62964299999999</v>
      </c>
      <c r="I2095">
        <f t="shared" si="35"/>
        <v>0</v>
      </c>
    </row>
    <row r="2096" spans="1:9" x14ac:dyDescent="0.25">
      <c r="A2096">
        <v>7757.9242389999999</v>
      </c>
      <c r="B2096" t="s">
        <v>26</v>
      </c>
      <c r="C2096" t="s">
        <v>30</v>
      </c>
      <c r="D2096" t="s">
        <v>57</v>
      </c>
      <c r="E2096">
        <v>49682</v>
      </c>
      <c r="F2096" t="s">
        <v>62</v>
      </c>
      <c r="G2096" t="s">
        <v>45</v>
      </c>
      <c r="H2096">
        <v>198.84452999999999</v>
      </c>
      <c r="I2096">
        <f t="shared" si="35"/>
        <v>0</v>
      </c>
    </row>
    <row r="2097" spans="1:9" x14ac:dyDescent="0.25">
      <c r="A2097">
        <v>8609.1582149999995</v>
      </c>
      <c r="B2097" t="s">
        <v>66</v>
      </c>
      <c r="C2097" t="s">
        <v>30</v>
      </c>
      <c r="D2097" t="s">
        <v>31</v>
      </c>
      <c r="E2097">
        <v>79090</v>
      </c>
      <c r="F2097" t="s">
        <v>75</v>
      </c>
      <c r="G2097" t="s">
        <v>33</v>
      </c>
      <c r="H2097">
        <v>289.04073399999999</v>
      </c>
      <c r="I2097">
        <f t="shared" si="35"/>
        <v>1</v>
      </c>
    </row>
    <row r="2098" spans="1:9" x14ac:dyDescent="0.25">
      <c r="A2098">
        <v>5275.0569329999998</v>
      </c>
      <c r="B2098" t="s">
        <v>26</v>
      </c>
      <c r="C2098" t="s">
        <v>30</v>
      </c>
      <c r="D2098" t="s">
        <v>31</v>
      </c>
      <c r="E2098">
        <v>81850</v>
      </c>
      <c r="F2098" t="s">
        <v>75</v>
      </c>
      <c r="G2098" t="s">
        <v>45</v>
      </c>
      <c r="H2098">
        <v>429.86089500000003</v>
      </c>
      <c r="I2098">
        <f t="shared" si="35"/>
        <v>0</v>
      </c>
    </row>
    <row r="2099" spans="1:9" x14ac:dyDescent="0.25">
      <c r="A2099">
        <v>5746.3261899999998</v>
      </c>
      <c r="B2099" t="s">
        <v>26</v>
      </c>
      <c r="C2099" t="s">
        <v>78</v>
      </c>
      <c r="D2099" t="s">
        <v>57</v>
      </c>
      <c r="E2099">
        <v>22906</v>
      </c>
      <c r="F2099" t="s">
        <v>32</v>
      </c>
      <c r="G2099" t="s">
        <v>33</v>
      </c>
      <c r="H2099">
        <v>519.88310200000001</v>
      </c>
      <c r="I2099">
        <f t="shared" si="35"/>
        <v>0</v>
      </c>
    </row>
    <row r="2100" spans="1:9" x14ac:dyDescent="0.25">
      <c r="A2100">
        <v>2705.9876290000002</v>
      </c>
      <c r="B2100" t="s">
        <v>26</v>
      </c>
      <c r="C2100" t="s">
        <v>44</v>
      </c>
      <c r="D2100" t="s">
        <v>57</v>
      </c>
      <c r="E2100">
        <v>0</v>
      </c>
      <c r="F2100" t="s">
        <v>32</v>
      </c>
      <c r="G2100" t="s">
        <v>45</v>
      </c>
      <c r="H2100">
        <v>398.4</v>
      </c>
      <c r="I2100">
        <f t="shared" si="35"/>
        <v>0</v>
      </c>
    </row>
    <row r="2101" spans="1:9" x14ac:dyDescent="0.25">
      <c r="A2101">
        <v>6186.2652170000001</v>
      </c>
      <c r="B2101" t="s">
        <v>26</v>
      </c>
      <c r="C2101" t="s">
        <v>30</v>
      </c>
      <c r="D2101" t="s">
        <v>57</v>
      </c>
      <c r="E2101">
        <v>37138</v>
      </c>
      <c r="F2101" t="s">
        <v>32</v>
      </c>
      <c r="G2101" t="s">
        <v>45</v>
      </c>
      <c r="H2101">
        <v>417.28388999999999</v>
      </c>
      <c r="I2101">
        <f t="shared" si="35"/>
        <v>0</v>
      </c>
    </row>
    <row r="2102" spans="1:9" x14ac:dyDescent="0.25">
      <c r="A2102">
        <v>22445.280879999998</v>
      </c>
      <c r="B2102" t="s">
        <v>26</v>
      </c>
      <c r="C2102" t="s">
        <v>44</v>
      </c>
      <c r="D2102" t="s">
        <v>31</v>
      </c>
      <c r="E2102">
        <v>0</v>
      </c>
      <c r="F2102" t="s">
        <v>32</v>
      </c>
      <c r="G2102" t="s">
        <v>45</v>
      </c>
      <c r="H2102">
        <v>511.2</v>
      </c>
      <c r="I2102">
        <f t="shared" si="35"/>
        <v>0</v>
      </c>
    </row>
    <row r="2103" spans="1:9" x14ac:dyDescent="0.25">
      <c r="A2103">
        <v>6277.8446240000003</v>
      </c>
      <c r="B2103" t="s">
        <v>26</v>
      </c>
      <c r="C2103" t="s">
        <v>30</v>
      </c>
      <c r="D2103" t="s">
        <v>31</v>
      </c>
      <c r="E2103">
        <v>21024</v>
      </c>
      <c r="F2103" t="s">
        <v>32</v>
      </c>
      <c r="G2103" t="s">
        <v>45</v>
      </c>
      <c r="H2103">
        <v>450.129276</v>
      </c>
      <c r="I2103">
        <f t="shared" si="35"/>
        <v>0</v>
      </c>
    </row>
    <row r="2104" spans="1:9" x14ac:dyDescent="0.25">
      <c r="A2104">
        <v>7215.8211060000003</v>
      </c>
      <c r="B2104" t="s">
        <v>26</v>
      </c>
      <c r="C2104" t="s">
        <v>44</v>
      </c>
      <c r="D2104" t="s">
        <v>57</v>
      </c>
      <c r="E2104">
        <v>0</v>
      </c>
      <c r="F2104" t="s">
        <v>32</v>
      </c>
      <c r="G2104" t="s">
        <v>45</v>
      </c>
      <c r="H2104">
        <v>741.6</v>
      </c>
      <c r="I2104">
        <f t="shared" si="35"/>
        <v>0</v>
      </c>
    </row>
    <row r="2105" spans="1:9" x14ac:dyDescent="0.25">
      <c r="A2105">
        <v>6514.4305919999997</v>
      </c>
      <c r="B2105" t="s">
        <v>26</v>
      </c>
      <c r="C2105" t="s">
        <v>30</v>
      </c>
      <c r="D2105" t="s">
        <v>31</v>
      </c>
      <c r="E2105">
        <v>77135</v>
      </c>
      <c r="F2105" t="s">
        <v>62</v>
      </c>
      <c r="G2105" t="s">
        <v>79</v>
      </c>
      <c r="H2105">
        <v>98.372264999999999</v>
      </c>
      <c r="I2105">
        <f t="shared" si="35"/>
        <v>0</v>
      </c>
    </row>
    <row r="2106" spans="1:9" x14ac:dyDescent="0.25">
      <c r="A2106">
        <v>34708.872609999999</v>
      </c>
      <c r="B2106" t="s">
        <v>26</v>
      </c>
      <c r="C2106" t="s">
        <v>44</v>
      </c>
      <c r="D2106" t="s">
        <v>57</v>
      </c>
      <c r="E2106">
        <v>0</v>
      </c>
      <c r="F2106" t="s">
        <v>32</v>
      </c>
      <c r="G2106" t="s">
        <v>79</v>
      </c>
      <c r="H2106">
        <v>718.70071800000005</v>
      </c>
      <c r="I2106">
        <f t="shared" si="35"/>
        <v>0</v>
      </c>
    </row>
    <row r="2107" spans="1:9" x14ac:dyDescent="0.25">
      <c r="A2107">
        <v>4216.1952199999996</v>
      </c>
      <c r="B2107" t="s">
        <v>26</v>
      </c>
      <c r="C2107" t="s">
        <v>44</v>
      </c>
      <c r="D2107" t="s">
        <v>57</v>
      </c>
      <c r="E2107">
        <v>0</v>
      </c>
      <c r="F2107" t="s">
        <v>32</v>
      </c>
      <c r="G2107" t="s">
        <v>45</v>
      </c>
      <c r="H2107">
        <v>820.8</v>
      </c>
      <c r="I2107">
        <f t="shared" si="35"/>
        <v>0</v>
      </c>
    </row>
    <row r="2108" spans="1:9" x14ac:dyDescent="0.25">
      <c r="A2108">
        <v>13158.37206</v>
      </c>
      <c r="B2108" t="s">
        <v>26</v>
      </c>
      <c r="C2108" t="s">
        <v>30</v>
      </c>
      <c r="D2108" t="s">
        <v>31</v>
      </c>
      <c r="E2108">
        <v>72845</v>
      </c>
      <c r="F2108" t="s">
        <v>75</v>
      </c>
      <c r="G2108" t="s">
        <v>33</v>
      </c>
      <c r="H2108">
        <v>463.000336</v>
      </c>
      <c r="I2108">
        <f t="shared" si="35"/>
        <v>0</v>
      </c>
    </row>
    <row r="2109" spans="1:9" x14ac:dyDescent="0.25">
      <c r="A2109">
        <v>2917.5394649999998</v>
      </c>
      <c r="B2109" t="s">
        <v>26</v>
      </c>
      <c r="C2109" t="s">
        <v>30</v>
      </c>
      <c r="D2109" t="s">
        <v>31</v>
      </c>
      <c r="E2109">
        <v>51622</v>
      </c>
      <c r="F2109" t="s">
        <v>32</v>
      </c>
      <c r="G2109" t="s">
        <v>79</v>
      </c>
      <c r="H2109">
        <v>355.2</v>
      </c>
      <c r="I2109">
        <f t="shared" si="35"/>
        <v>0</v>
      </c>
    </row>
    <row r="2110" spans="1:9" x14ac:dyDescent="0.25">
      <c r="A2110">
        <v>6355.6788459999998</v>
      </c>
      <c r="B2110" t="s">
        <v>26</v>
      </c>
      <c r="C2110" t="s">
        <v>44</v>
      </c>
      <c r="D2110" t="s">
        <v>57</v>
      </c>
      <c r="E2110">
        <v>0</v>
      </c>
      <c r="F2110" t="s">
        <v>32</v>
      </c>
      <c r="G2110" t="s">
        <v>79</v>
      </c>
      <c r="H2110">
        <v>292.8</v>
      </c>
      <c r="I2110">
        <f t="shared" si="35"/>
        <v>0</v>
      </c>
    </row>
    <row r="2111" spans="1:9" x14ac:dyDescent="0.25">
      <c r="A2111">
        <v>13269.59942</v>
      </c>
      <c r="B2111" t="s">
        <v>26</v>
      </c>
      <c r="C2111" t="s">
        <v>78</v>
      </c>
      <c r="D2111" t="s">
        <v>31</v>
      </c>
      <c r="E2111">
        <v>15616</v>
      </c>
      <c r="F2111" t="s">
        <v>32</v>
      </c>
      <c r="G2111" t="s">
        <v>33</v>
      </c>
      <c r="H2111">
        <v>547.20000000000005</v>
      </c>
      <c r="I2111">
        <f t="shared" si="35"/>
        <v>0</v>
      </c>
    </row>
    <row r="2112" spans="1:9" x14ac:dyDescent="0.25">
      <c r="A2112">
        <v>5880.2564990000001</v>
      </c>
      <c r="B2112" t="s">
        <v>26</v>
      </c>
      <c r="C2112" t="s">
        <v>44</v>
      </c>
      <c r="D2112" t="s">
        <v>31</v>
      </c>
      <c r="E2112">
        <v>0</v>
      </c>
      <c r="F2112" t="s">
        <v>32</v>
      </c>
      <c r="G2112" t="s">
        <v>45</v>
      </c>
      <c r="H2112">
        <v>590.4</v>
      </c>
      <c r="I2112">
        <f t="shared" si="35"/>
        <v>0</v>
      </c>
    </row>
    <row r="2113" spans="1:9" x14ac:dyDescent="0.25">
      <c r="A2113">
        <v>5926.7293790000003</v>
      </c>
      <c r="B2113" t="s">
        <v>66</v>
      </c>
      <c r="C2113" t="s">
        <v>160</v>
      </c>
      <c r="D2113" t="s">
        <v>57</v>
      </c>
      <c r="E2113">
        <v>23091</v>
      </c>
      <c r="F2113" t="s">
        <v>32</v>
      </c>
      <c r="G2113" t="s">
        <v>33</v>
      </c>
      <c r="H2113">
        <v>460.8</v>
      </c>
      <c r="I2113">
        <f t="shared" si="35"/>
        <v>1</v>
      </c>
    </row>
    <row r="2114" spans="1:9" x14ac:dyDescent="0.25">
      <c r="A2114">
        <v>4121.2521370000004</v>
      </c>
      <c r="B2114" t="s">
        <v>26</v>
      </c>
      <c r="C2114" t="s">
        <v>44</v>
      </c>
      <c r="D2114" t="s">
        <v>31</v>
      </c>
      <c r="E2114">
        <v>0</v>
      </c>
      <c r="F2114" t="s">
        <v>32</v>
      </c>
      <c r="G2114" t="s">
        <v>45</v>
      </c>
      <c r="H2114">
        <v>482.4</v>
      </c>
      <c r="I2114">
        <f t="shared" si="35"/>
        <v>0</v>
      </c>
    </row>
    <row r="2115" spans="1:9" x14ac:dyDescent="0.25">
      <c r="A2115">
        <v>7956.1527610000003</v>
      </c>
      <c r="B2115" t="s">
        <v>26</v>
      </c>
      <c r="C2115" t="s">
        <v>78</v>
      </c>
      <c r="D2115" t="s">
        <v>31</v>
      </c>
      <c r="E2115">
        <v>22699</v>
      </c>
      <c r="F2115" t="s">
        <v>32</v>
      </c>
      <c r="G2115" t="s">
        <v>33</v>
      </c>
      <c r="H2115">
        <v>355.2</v>
      </c>
      <c r="I2115">
        <f t="shared" ref="I2115:I2178" si="36">IF(B2115="No",0,1)</f>
        <v>0</v>
      </c>
    </row>
    <row r="2116" spans="1:9" x14ac:dyDescent="0.25">
      <c r="A2116">
        <v>24127.50402</v>
      </c>
      <c r="B2116" t="s">
        <v>66</v>
      </c>
      <c r="C2116" t="s">
        <v>78</v>
      </c>
      <c r="D2116" t="s">
        <v>57</v>
      </c>
      <c r="E2116">
        <v>14072</v>
      </c>
      <c r="F2116" t="s">
        <v>32</v>
      </c>
      <c r="G2116" t="s">
        <v>79</v>
      </c>
      <c r="H2116">
        <v>511.2</v>
      </c>
      <c r="I2116">
        <f t="shared" si="36"/>
        <v>1</v>
      </c>
    </row>
    <row r="2117" spans="1:9" x14ac:dyDescent="0.25">
      <c r="A2117">
        <v>26864.203320000001</v>
      </c>
      <c r="B2117" t="s">
        <v>26</v>
      </c>
      <c r="C2117" t="s">
        <v>30</v>
      </c>
      <c r="D2117" t="s">
        <v>31</v>
      </c>
      <c r="E2117">
        <v>81713</v>
      </c>
      <c r="F2117" t="s">
        <v>75</v>
      </c>
      <c r="G2117" t="s">
        <v>79</v>
      </c>
      <c r="H2117">
        <v>332.22429299999999</v>
      </c>
      <c r="I2117">
        <f t="shared" si="36"/>
        <v>0</v>
      </c>
    </row>
    <row r="2118" spans="1:9" x14ac:dyDescent="0.25">
      <c r="A2118">
        <v>31934.621640000001</v>
      </c>
      <c r="B2118" t="s">
        <v>26</v>
      </c>
      <c r="C2118" t="s">
        <v>30</v>
      </c>
      <c r="D2118" t="s">
        <v>31</v>
      </c>
      <c r="E2118">
        <v>56516</v>
      </c>
      <c r="F2118" t="s">
        <v>32</v>
      </c>
      <c r="G2118" t="s">
        <v>33</v>
      </c>
      <c r="H2118">
        <v>955.2</v>
      </c>
      <c r="I2118">
        <f t="shared" si="36"/>
        <v>0</v>
      </c>
    </row>
    <row r="2119" spans="1:9" x14ac:dyDescent="0.25">
      <c r="A2119">
        <v>5132.6845370000001</v>
      </c>
      <c r="B2119" t="s">
        <v>26</v>
      </c>
      <c r="C2119" t="s">
        <v>44</v>
      </c>
      <c r="D2119" t="s">
        <v>31</v>
      </c>
      <c r="E2119">
        <v>0</v>
      </c>
      <c r="F2119" t="s">
        <v>32</v>
      </c>
      <c r="G2119" t="s">
        <v>45</v>
      </c>
      <c r="H2119">
        <v>525.6</v>
      </c>
      <c r="I2119">
        <f t="shared" si="36"/>
        <v>0</v>
      </c>
    </row>
    <row r="2120" spans="1:9" x14ac:dyDescent="0.25">
      <c r="A2120">
        <v>4759.6243430000004</v>
      </c>
      <c r="B2120" t="s">
        <v>26</v>
      </c>
      <c r="C2120" t="s">
        <v>30</v>
      </c>
      <c r="D2120" t="s">
        <v>57</v>
      </c>
      <c r="E2120">
        <v>26747</v>
      </c>
      <c r="F2120" t="s">
        <v>32</v>
      </c>
      <c r="G2120" t="s">
        <v>33</v>
      </c>
      <c r="H2120">
        <v>404.07420300000001</v>
      </c>
      <c r="I2120">
        <f t="shared" si="36"/>
        <v>0</v>
      </c>
    </row>
    <row r="2121" spans="1:9" x14ac:dyDescent="0.25">
      <c r="A2121">
        <v>2637.9423550000001</v>
      </c>
      <c r="B2121" t="s">
        <v>26</v>
      </c>
      <c r="C2121" t="s">
        <v>30</v>
      </c>
      <c r="D2121" t="s">
        <v>31</v>
      </c>
      <c r="E2121">
        <v>63422</v>
      </c>
      <c r="F2121" t="s">
        <v>32</v>
      </c>
      <c r="G2121" t="s">
        <v>33</v>
      </c>
      <c r="H2121">
        <v>355.92245200000002</v>
      </c>
      <c r="I2121">
        <f t="shared" si="36"/>
        <v>0</v>
      </c>
    </row>
    <row r="2122" spans="1:9" x14ac:dyDescent="0.25">
      <c r="A2122">
        <v>6503.3970490000002</v>
      </c>
      <c r="B2122" t="s">
        <v>66</v>
      </c>
      <c r="C2122" t="s">
        <v>107</v>
      </c>
      <c r="D2122" t="s">
        <v>31</v>
      </c>
      <c r="E2122">
        <v>22081</v>
      </c>
      <c r="F2122" t="s">
        <v>32</v>
      </c>
      <c r="G2122" t="s">
        <v>33</v>
      </c>
      <c r="H2122">
        <v>451.67030899999997</v>
      </c>
      <c r="I2122">
        <f t="shared" si="36"/>
        <v>1</v>
      </c>
    </row>
    <row r="2123" spans="1:9" x14ac:dyDescent="0.25">
      <c r="A2123">
        <v>12786.66898</v>
      </c>
      <c r="B2123" t="s">
        <v>26</v>
      </c>
      <c r="C2123" t="s">
        <v>44</v>
      </c>
      <c r="D2123" t="s">
        <v>31</v>
      </c>
      <c r="E2123">
        <v>0</v>
      </c>
      <c r="F2123" t="s">
        <v>32</v>
      </c>
      <c r="G2123" t="s">
        <v>45</v>
      </c>
      <c r="H2123">
        <v>1296</v>
      </c>
      <c r="I2123">
        <f t="shared" si="36"/>
        <v>0</v>
      </c>
    </row>
    <row r="2124" spans="1:9" x14ac:dyDescent="0.25">
      <c r="A2124">
        <v>3147.9734440000002</v>
      </c>
      <c r="B2124" t="s">
        <v>26</v>
      </c>
      <c r="C2124" t="s">
        <v>30</v>
      </c>
      <c r="D2124" t="s">
        <v>31</v>
      </c>
      <c r="E2124">
        <v>29698</v>
      </c>
      <c r="F2124" t="s">
        <v>75</v>
      </c>
      <c r="G2124" t="s">
        <v>79</v>
      </c>
      <c r="H2124">
        <v>215.884804</v>
      </c>
      <c r="I2124">
        <f t="shared" si="36"/>
        <v>0</v>
      </c>
    </row>
    <row r="2125" spans="1:9" x14ac:dyDescent="0.25">
      <c r="A2125">
        <v>5618.4853569999996</v>
      </c>
      <c r="B2125" t="s">
        <v>26</v>
      </c>
      <c r="C2125" t="s">
        <v>78</v>
      </c>
      <c r="D2125" t="s">
        <v>31</v>
      </c>
      <c r="E2125">
        <v>24518</v>
      </c>
      <c r="F2125" t="s">
        <v>75</v>
      </c>
      <c r="G2125" t="s">
        <v>33</v>
      </c>
      <c r="H2125">
        <v>241.65632500000001</v>
      </c>
      <c r="I2125">
        <f t="shared" si="36"/>
        <v>0</v>
      </c>
    </row>
    <row r="2126" spans="1:9" x14ac:dyDescent="0.25">
      <c r="A2126">
        <v>3230.576665</v>
      </c>
      <c r="B2126" t="s">
        <v>66</v>
      </c>
      <c r="C2126" t="s">
        <v>30</v>
      </c>
      <c r="D2126" t="s">
        <v>57</v>
      </c>
      <c r="E2126">
        <v>62873</v>
      </c>
      <c r="F2126" t="s">
        <v>75</v>
      </c>
      <c r="G2126" t="s">
        <v>79</v>
      </c>
      <c r="H2126">
        <v>207.75185999999999</v>
      </c>
      <c r="I2126">
        <f t="shared" si="36"/>
        <v>1</v>
      </c>
    </row>
    <row r="2127" spans="1:9" x14ac:dyDescent="0.25">
      <c r="A2127">
        <v>7434.6751489999997</v>
      </c>
      <c r="B2127" t="s">
        <v>26</v>
      </c>
      <c r="C2127" t="s">
        <v>30</v>
      </c>
      <c r="D2127" t="s">
        <v>57</v>
      </c>
      <c r="E2127">
        <v>28377</v>
      </c>
      <c r="F2127" t="s">
        <v>32</v>
      </c>
      <c r="G2127" t="s">
        <v>33</v>
      </c>
      <c r="H2127">
        <v>451.2</v>
      </c>
      <c r="I2127">
        <f t="shared" si="36"/>
        <v>0</v>
      </c>
    </row>
    <row r="2128" spans="1:9" x14ac:dyDescent="0.25">
      <c r="A2128">
        <v>11714.78278</v>
      </c>
      <c r="B2128" t="s">
        <v>26</v>
      </c>
      <c r="C2128" t="s">
        <v>107</v>
      </c>
      <c r="D2128" t="s">
        <v>57</v>
      </c>
      <c r="E2128">
        <v>21102</v>
      </c>
      <c r="F2128" t="s">
        <v>32</v>
      </c>
      <c r="G2128" t="s">
        <v>33</v>
      </c>
      <c r="H2128">
        <v>480</v>
      </c>
      <c r="I2128">
        <f t="shared" si="36"/>
        <v>0</v>
      </c>
    </row>
    <row r="2129" spans="1:9" x14ac:dyDescent="0.25">
      <c r="A2129">
        <v>2009.772923</v>
      </c>
      <c r="B2129" t="s">
        <v>26</v>
      </c>
      <c r="C2129" t="s">
        <v>44</v>
      </c>
      <c r="D2129" t="s">
        <v>57</v>
      </c>
      <c r="E2129">
        <v>0</v>
      </c>
      <c r="F2129" t="s">
        <v>32</v>
      </c>
      <c r="G2129" t="s">
        <v>45</v>
      </c>
      <c r="H2129">
        <v>312</v>
      </c>
      <c r="I2129">
        <f t="shared" si="36"/>
        <v>0</v>
      </c>
    </row>
    <row r="2130" spans="1:9" x14ac:dyDescent="0.25">
      <c r="A2130">
        <v>6625.4727679999996</v>
      </c>
      <c r="B2130" t="s">
        <v>26</v>
      </c>
      <c r="C2130" t="s">
        <v>44</v>
      </c>
      <c r="D2130" t="s">
        <v>31</v>
      </c>
      <c r="E2130">
        <v>0</v>
      </c>
      <c r="F2130" t="s">
        <v>32</v>
      </c>
      <c r="G2130" t="s">
        <v>33</v>
      </c>
      <c r="H2130">
        <v>539.28095099999996</v>
      </c>
      <c r="I2130">
        <f t="shared" si="36"/>
        <v>0</v>
      </c>
    </row>
    <row r="2131" spans="1:9" x14ac:dyDescent="0.25">
      <c r="A2131">
        <v>9567.7112980000002</v>
      </c>
      <c r="B2131" t="s">
        <v>26</v>
      </c>
      <c r="C2131" t="s">
        <v>30</v>
      </c>
      <c r="D2131" t="s">
        <v>57</v>
      </c>
      <c r="E2131">
        <v>81410</v>
      </c>
      <c r="F2131" t="s">
        <v>62</v>
      </c>
      <c r="G2131" t="s">
        <v>79</v>
      </c>
      <c r="H2131">
        <v>221.18832699999999</v>
      </c>
      <c r="I2131">
        <f t="shared" si="36"/>
        <v>0</v>
      </c>
    </row>
    <row r="2132" spans="1:9" x14ac:dyDescent="0.25">
      <c r="A2132">
        <v>18474.71111</v>
      </c>
      <c r="B2132" t="s">
        <v>26</v>
      </c>
      <c r="C2132" t="s">
        <v>78</v>
      </c>
      <c r="D2132" t="s">
        <v>31</v>
      </c>
      <c r="E2132">
        <v>27869</v>
      </c>
      <c r="F2132" t="s">
        <v>32</v>
      </c>
      <c r="G2132" t="s">
        <v>33</v>
      </c>
      <c r="H2132">
        <v>482.4</v>
      </c>
      <c r="I2132">
        <f t="shared" si="36"/>
        <v>0</v>
      </c>
    </row>
    <row r="2133" spans="1:9" x14ac:dyDescent="0.25">
      <c r="A2133">
        <v>12157.32992</v>
      </c>
      <c r="B2133" t="s">
        <v>66</v>
      </c>
      <c r="C2133" t="s">
        <v>30</v>
      </c>
      <c r="D2133" t="s">
        <v>57</v>
      </c>
      <c r="E2133">
        <v>57449</v>
      </c>
      <c r="F2133" t="s">
        <v>32</v>
      </c>
      <c r="G2133" t="s">
        <v>45</v>
      </c>
      <c r="H2133">
        <v>494.4</v>
      </c>
      <c r="I2133">
        <f t="shared" si="36"/>
        <v>1</v>
      </c>
    </row>
    <row r="2134" spans="1:9" x14ac:dyDescent="0.25">
      <c r="A2134">
        <v>2956.358303</v>
      </c>
      <c r="B2134" t="s">
        <v>26</v>
      </c>
      <c r="C2134" t="s">
        <v>30</v>
      </c>
      <c r="D2134" t="s">
        <v>57</v>
      </c>
      <c r="E2134">
        <v>40901</v>
      </c>
      <c r="F2134" t="s">
        <v>62</v>
      </c>
      <c r="G2134" t="s">
        <v>33</v>
      </c>
      <c r="H2134">
        <v>13.628273999999999</v>
      </c>
      <c r="I2134">
        <f t="shared" si="36"/>
        <v>0</v>
      </c>
    </row>
    <row r="2135" spans="1:9" x14ac:dyDescent="0.25">
      <c r="A2135">
        <v>3963.394851</v>
      </c>
      <c r="B2135" t="s">
        <v>26</v>
      </c>
      <c r="C2135" t="s">
        <v>30</v>
      </c>
      <c r="D2135" t="s">
        <v>57</v>
      </c>
      <c r="E2135">
        <v>88701</v>
      </c>
      <c r="F2135" t="s">
        <v>62</v>
      </c>
      <c r="G2135" t="s">
        <v>33</v>
      </c>
      <c r="H2135">
        <v>171.830049</v>
      </c>
      <c r="I2135">
        <f t="shared" si="36"/>
        <v>0</v>
      </c>
    </row>
    <row r="2136" spans="1:9" x14ac:dyDescent="0.25">
      <c r="A2136">
        <v>10896.04838</v>
      </c>
      <c r="B2136" t="s">
        <v>26</v>
      </c>
      <c r="C2136" t="s">
        <v>30</v>
      </c>
      <c r="D2136" t="s">
        <v>31</v>
      </c>
      <c r="E2136">
        <v>29365</v>
      </c>
      <c r="F2136" t="s">
        <v>32</v>
      </c>
      <c r="G2136" t="s">
        <v>33</v>
      </c>
      <c r="H2136">
        <v>657.6</v>
      </c>
      <c r="I2136">
        <f t="shared" si="36"/>
        <v>0</v>
      </c>
    </row>
    <row r="2137" spans="1:9" x14ac:dyDescent="0.25">
      <c r="A2137">
        <v>6081.0482480000001</v>
      </c>
      <c r="B2137" t="s">
        <v>26</v>
      </c>
      <c r="C2137" t="s">
        <v>44</v>
      </c>
      <c r="D2137" t="s">
        <v>31</v>
      </c>
      <c r="E2137">
        <v>0</v>
      </c>
      <c r="F2137" t="s">
        <v>32</v>
      </c>
      <c r="G2137" t="s">
        <v>45</v>
      </c>
      <c r="H2137">
        <v>393.6</v>
      </c>
      <c r="I2137">
        <f t="shared" si="36"/>
        <v>0</v>
      </c>
    </row>
    <row r="2138" spans="1:9" x14ac:dyDescent="0.25">
      <c r="A2138">
        <v>30141.61738</v>
      </c>
      <c r="B2138" t="s">
        <v>26</v>
      </c>
      <c r="C2138" t="s">
        <v>44</v>
      </c>
      <c r="D2138" t="s">
        <v>31</v>
      </c>
      <c r="E2138">
        <v>0</v>
      </c>
      <c r="F2138" t="s">
        <v>32</v>
      </c>
      <c r="G2138" t="s">
        <v>45</v>
      </c>
      <c r="H2138">
        <v>1060.3107689999999</v>
      </c>
      <c r="I2138">
        <f t="shared" si="36"/>
        <v>0</v>
      </c>
    </row>
    <row r="2139" spans="1:9" x14ac:dyDescent="0.25">
      <c r="A2139">
        <v>5737.2332779999997</v>
      </c>
      <c r="B2139" t="s">
        <v>26</v>
      </c>
      <c r="C2139" t="s">
        <v>30</v>
      </c>
      <c r="D2139" t="s">
        <v>31</v>
      </c>
      <c r="E2139">
        <v>56455</v>
      </c>
      <c r="F2139" t="s">
        <v>32</v>
      </c>
      <c r="G2139" t="s">
        <v>33</v>
      </c>
      <c r="H2139">
        <v>350.4</v>
      </c>
      <c r="I2139">
        <f t="shared" si="36"/>
        <v>0</v>
      </c>
    </row>
    <row r="2140" spans="1:9" x14ac:dyDescent="0.25">
      <c r="A2140">
        <v>16979.797569999999</v>
      </c>
      <c r="B2140" t="s">
        <v>66</v>
      </c>
      <c r="C2140" t="s">
        <v>30</v>
      </c>
      <c r="D2140" t="s">
        <v>57</v>
      </c>
      <c r="E2140">
        <v>35095</v>
      </c>
      <c r="F2140" t="s">
        <v>32</v>
      </c>
      <c r="G2140" t="s">
        <v>79</v>
      </c>
      <c r="H2140">
        <v>525.6</v>
      </c>
      <c r="I2140">
        <f t="shared" si="36"/>
        <v>1</v>
      </c>
    </row>
    <row r="2141" spans="1:9" x14ac:dyDescent="0.25">
      <c r="A2141">
        <v>10915.358770000001</v>
      </c>
      <c r="B2141" t="s">
        <v>26</v>
      </c>
      <c r="C2141" t="s">
        <v>44</v>
      </c>
      <c r="D2141" t="s">
        <v>31</v>
      </c>
      <c r="E2141">
        <v>0</v>
      </c>
      <c r="F2141" t="s">
        <v>32</v>
      </c>
      <c r="G2141" t="s">
        <v>45</v>
      </c>
      <c r="H2141">
        <v>1116</v>
      </c>
      <c r="I2141">
        <f t="shared" si="36"/>
        <v>0</v>
      </c>
    </row>
    <row r="2142" spans="1:9" x14ac:dyDescent="0.25">
      <c r="A2142">
        <v>3808.122147</v>
      </c>
      <c r="B2142" t="s">
        <v>66</v>
      </c>
      <c r="C2142" t="s">
        <v>30</v>
      </c>
      <c r="D2142" t="s">
        <v>31</v>
      </c>
      <c r="E2142">
        <v>94903</v>
      </c>
      <c r="F2142" t="s">
        <v>32</v>
      </c>
      <c r="G2142" t="s">
        <v>33</v>
      </c>
      <c r="H2142">
        <v>451.2</v>
      </c>
      <c r="I2142">
        <f t="shared" si="36"/>
        <v>1</v>
      </c>
    </row>
    <row r="2143" spans="1:9" x14ac:dyDescent="0.25">
      <c r="A2143">
        <v>5408.9115069999998</v>
      </c>
      <c r="B2143" t="s">
        <v>26</v>
      </c>
      <c r="C2143" t="s">
        <v>30</v>
      </c>
      <c r="D2143" t="s">
        <v>57</v>
      </c>
      <c r="E2143">
        <v>80192</v>
      </c>
      <c r="F2143" t="s">
        <v>62</v>
      </c>
      <c r="G2143" t="s">
        <v>33</v>
      </c>
      <c r="H2143">
        <v>95.193156999999999</v>
      </c>
      <c r="I2143">
        <f t="shared" si="36"/>
        <v>0</v>
      </c>
    </row>
    <row r="2144" spans="1:9" x14ac:dyDescent="0.25">
      <c r="A2144">
        <v>13419.39623</v>
      </c>
      <c r="B2144" t="s">
        <v>26</v>
      </c>
      <c r="C2144" t="s">
        <v>44</v>
      </c>
      <c r="D2144" t="s">
        <v>57</v>
      </c>
      <c r="E2144">
        <v>0</v>
      </c>
      <c r="F2144" t="s">
        <v>32</v>
      </c>
      <c r="G2144" t="s">
        <v>79</v>
      </c>
      <c r="H2144">
        <v>827.786203</v>
      </c>
      <c r="I2144">
        <f t="shared" si="36"/>
        <v>0</v>
      </c>
    </row>
    <row r="2145" spans="1:9" x14ac:dyDescent="0.25">
      <c r="A2145">
        <v>3237.9962089999999</v>
      </c>
      <c r="B2145" t="s">
        <v>66</v>
      </c>
      <c r="C2145" t="s">
        <v>30</v>
      </c>
      <c r="D2145" t="s">
        <v>57</v>
      </c>
      <c r="E2145">
        <v>60244</v>
      </c>
      <c r="F2145" t="s">
        <v>75</v>
      </c>
      <c r="G2145" t="s">
        <v>33</v>
      </c>
      <c r="H2145">
        <v>326.281835</v>
      </c>
      <c r="I2145">
        <f t="shared" si="36"/>
        <v>1</v>
      </c>
    </row>
    <row r="2146" spans="1:9" x14ac:dyDescent="0.25">
      <c r="A2146">
        <v>10357.627759999999</v>
      </c>
      <c r="B2146" t="s">
        <v>26</v>
      </c>
      <c r="C2146" t="s">
        <v>30</v>
      </c>
      <c r="D2146" t="s">
        <v>31</v>
      </c>
      <c r="E2146">
        <v>52735</v>
      </c>
      <c r="F2146" t="s">
        <v>62</v>
      </c>
      <c r="G2146" t="s">
        <v>33</v>
      </c>
      <c r="H2146">
        <v>123.512596</v>
      </c>
      <c r="I2146">
        <f t="shared" si="36"/>
        <v>0</v>
      </c>
    </row>
    <row r="2147" spans="1:9" x14ac:dyDescent="0.25">
      <c r="A2147">
        <v>11619.918019999999</v>
      </c>
      <c r="B2147" t="s">
        <v>26</v>
      </c>
      <c r="C2147" t="s">
        <v>30</v>
      </c>
      <c r="D2147" t="s">
        <v>31</v>
      </c>
      <c r="E2147">
        <v>78275</v>
      </c>
      <c r="F2147" t="s">
        <v>62</v>
      </c>
      <c r="G2147" t="s">
        <v>33</v>
      </c>
      <c r="H2147">
        <v>25.336642000000001</v>
      </c>
      <c r="I2147">
        <f t="shared" si="36"/>
        <v>0</v>
      </c>
    </row>
    <row r="2148" spans="1:9" x14ac:dyDescent="0.25">
      <c r="A2148">
        <v>8209.0549630000005</v>
      </c>
      <c r="B2148" t="s">
        <v>26</v>
      </c>
      <c r="C2148" t="s">
        <v>30</v>
      </c>
      <c r="D2148" t="s">
        <v>31</v>
      </c>
      <c r="E2148">
        <v>77282</v>
      </c>
      <c r="F2148" t="s">
        <v>32</v>
      </c>
      <c r="G2148" t="s">
        <v>33</v>
      </c>
      <c r="H2148">
        <v>489.6</v>
      </c>
      <c r="I2148">
        <f t="shared" si="36"/>
        <v>0</v>
      </c>
    </row>
    <row r="2149" spans="1:9" x14ac:dyDescent="0.25">
      <c r="A2149">
        <v>3096.5112170000002</v>
      </c>
      <c r="B2149" t="s">
        <v>66</v>
      </c>
      <c r="C2149" t="s">
        <v>30</v>
      </c>
      <c r="D2149" t="s">
        <v>31</v>
      </c>
      <c r="E2149">
        <v>21604</v>
      </c>
      <c r="F2149" t="s">
        <v>32</v>
      </c>
      <c r="G2149" t="s">
        <v>79</v>
      </c>
      <c r="H2149">
        <v>379.2</v>
      </c>
      <c r="I2149">
        <f t="shared" si="36"/>
        <v>1</v>
      </c>
    </row>
    <row r="2150" spans="1:9" x14ac:dyDescent="0.25">
      <c r="A2150">
        <v>4804.35851</v>
      </c>
      <c r="B2150" t="s">
        <v>26</v>
      </c>
      <c r="C2150" t="s">
        <v>30</v>
      </c>
      <c r="D2150" t="s">
        <v>31</v>
      </c>
      <c r="E2150">
        <v>51962</v>
      </c>
      <c r="F2150" t="s">
        <v>32</v>
      </c>
      <c r="G2150" t="s">
        <v>33</v>
      </c>
      <c r="H2150">
        <v>788.20687399999997</v>
      </c>
      <c r="I2150">
        <f t="shared" si="36"/>
        <v>0</v>
      </c>
    </row>
    <row r="2151" spans="1:9" x14ac:dyDescent="0.25">
      <c r="A2151">
        <v>4786.054889</v>
      </c>
      <c r="B2151" t="s">
        <v>26</v>
      </c>
      <c r="C2151" t="s">
        <v>44</v>
      </c>
      <c r="D2151" t="s">
        <v>31</v>
      </c>
      <c r="E2151">
        <v>0</v>
      </c>
      <c r="F2151" t="s">
        <v>32</v>
      </c>
      <c r="G2151" t="s">
        <v>45</v>
      </c>
      <c r="H2151">
        <v>489.6</v>
      </c>
      <c r="I2151">
        <f t="shared" si="36"/>
        <v>0</v>
      </c>
    </row>
    <row r="2152" spans="1:9" x14ac:dyDescent="0.25">
      <c r="A2152">
        <v>15886.031360000001</v>
      </c>
      <c r="B2152" t="s">
        <v>26</v>
      </c>
      <c r="C2152" t="s">
        <v>30</v>
      </c>
      <c r="D2152" t="s">
        <v>31</v>
      </c>
      <c r="E2152">
        <v>56362</v>
      </c>
      <c r="F2152" t="s">
        <v>32</v>
      </c>
      <c r="G2152" t="s">
        <v>33</v>
      </c>
      <c r="H2152">
        <v>945.6</v>
      </c>
      <c r="I2152">
        <f t="shared" si="36"/>
        <v>0</v>
      </c>
    </row>
    <row r="2153" spans="1:9" x14ac:dyDescent="0.25">
      <c r="A2153">
        <v>5285.0792929999998</v>
      </c>
      <c r="B2153" t="s">
        <v>26</v>
      </c>
      <c r="C2153" t="s">
        <v>30</v>
      </c>
      <c r="D2153" t="s">
        <v>57</v>
      </c>
      <c r="E2153">
        <v>85753</v>
      </c>
      <c r="F2153" t="s">
        <v>32</v>
      </c>
      <c r="G2153" t="s">
        <v>33</v>
      </c>
      <c r="H2153">
        <v>316.8</v>
      </c>
      <c r="I2153">
        <f t="shared" si="36"/>
        <v>0</v>
      </c>
    </row>
    <row r="2154" spans="1:9" x14ac:dyDescent="0.25">
      <c r="A2154">
        <v>2945.3703620000001</v>
      </c>
      <c r="B2154" t="s">
        <v>26</v>
      </c>
      <c r="C2154" t="s">
        <v>30</v>
      </c>
      <c r="D2154" t="s">
        <v>31</v>
      </c>
      <c r="E2154">
        <v>36167</v>
      </c>
      <c r="F2154" t="s">
        <v>32</v>
      </c>
      <c r="G2154" t="s">
        <v>33</v>
      </c>
      <c r="H2154">
        <v>364.8</v>
      </c>
      <c r="I2154">
        <f t="shared" si="36"/>
        <v>0</v>
      </c>
    </row>
    <row r="2155" spans="1:9" x14ac:dyDescent="0.25">
      <c r="A2155">
        <v>18089.796289999998</v>
      </c>
      <c r="B2155" t="s">
        <v>26</v>
      </c>
      <c r="C2155" t="s">
        <v>30</v>
      </c>
      <c r="D2155" t="s">
        <v>31</v>
      </c>
      <c r="E2155">
        <v>68568</v>
      </c>
      <c r="F2155" t="s">
        <v>32</v>
      </c>
      <c r="G2155" t="s">
        <v>33</v>
      </c>
      <c r="H2155">
        <v>1070.4000000000001</v>
      </c>
      <c r="I2155">
        <f t="shared" si="36"/>
        <v>0</v>
      </c>
    </row>
    <row r="2156" spans="1:9" x14ac:dyDescent="0.25">
      <c r="A2156">
        <v>10208.927610000001</v>
      </c>
      <c r="B2156" t="s">
        <v>66</v>
      </c>
      <c r="C2156" t="s">
        <v>30</v>
      </c>
      <c r="D2156" t="s">
        <v>31</v>
      </c>
      <c r="E2156">
        <v>35482</v>
      </c>
      <c r="F2156" t="s">
        <v>32</v>
      </c>
      <c r="G2156" t="s">
        <v>33</v>
      </c>
      <c r="H2156">
        <v>619.20000000000005</v>
      </c>
      <c r="I2156">
        <f t="shared" si="36"/>
        <v>1</v>
      </c>
    </row>
    <row r="2157" spans="1:9" x14ac:dyDescent="0.25">
      <c r="A2157">
        <v>20708.258809999999</v>
      </c>
      <c r="B2157" t="s">
        <v>26</v>
      </c>
      <c r="C2157" t="s">
        <v>30</v>
      </c>
      <c r="D2157" t="s">
        <v>57</v>
      </c>
      <c r="E2157">
        <v>92079</v>
      </c>
      <c r="F2157" t="s">
        <v>62</v>
      </c>
      <c r="G2157" t="s">
        <v>33</v>
      </c>
      <c r="H2157">
        <v>114.798771</v>
      </c>
      <c r="I2157">
        <f t="shared" si="36"/>
        <v>0</v>
      </c>
    </row>
    <row r="2158" spans="1:9" x14ac:dyDescent="0.25">
      <c r="A2158">
        <v>5247.8525849999996</v>
      </c>
      <c r="B2158" t="s">
        <v>26</v>
      </c>
      <c r="C2158" t="s">
        <v>44</v>
      </c>
      <c r="D2158" t="s">
        <v>57</v>
      </c>
      <c r="E2158">
        <v>0</v>
      </c>
      <c r="F2158" t="s">
        <v>32</v>
      </c>
      <c r="G2158" t="s">
        <v>45</v>
      </c>
      <c r="H2158">
        <v>554.4</v>
      </c>
      <c r="I2158">
        <f t="shared" si="36"/>
        <v>0</v>
      </c>
    </row>
    <row r="2159" spans="1:9" x14ac:dyDescent="0.25">
      <c r="A2159">
        <v>5179.5524800000003</v>
      </c>
      <c r="B2159" t="s">
        <v>26</v>
      </c>
      <c r="C2159" t="s">
        <v>44</v>
      </c>
      <c r="D2159" t="s">
        <v>57</v>
      </c>
      <c r="E2159">
        <v>0</v>
      </c>
      <c r="F2159" t="s">
        <v>32</v>
      </c>
      <c r="G2159" t="s">
        <v>45</v>
      </c>
      <c r="H2159">
        <v>1188</v>
      </c>
      <c r="I2159">
        <f t="shared" si="36"/>
        <v>0</v>
      </c>
    </row>
    <row r="2160" spans="1:9" x14ac:dyDescent="0.25">
      <c r="A2160">
        <v>4513.4352989999998</v>
      </c>
      <c r="B2160" t="s">
        <v>26</v>
      </c>
      <c r="C2160" t="s">
        <v>30</v>
      </c>
      <c r="D2160" t="s">
        <v>31</v>
      </c>
      <c r="E2160">
        <v>34558</v>
      </c>
      <c r="F2160" t="s">
        <v>75</v>
      </c>
      <c r="G2160" t="s">
        <v>33</v>
      </c>
      <c r="H2160">
        <v>376.52908600000001</v>
      </c>
      <c r="I2160">
        <f t="shared" si="36"/>
        <v>0</v>
      </c>
    </row>
    <row r="2161" spans="1:9" x14ac:dyDescent="0.25">
      <c r="A2161">
        <v>5297.6259449999998</v>
      </c>
      <c r="B2161" t="s">
        <v>26</v>
      </c>
      <c r="C2161" t="s">
        <v>78</v>
      </c>
      <c r="D2161" t="s">
        <v>57</v>
      </c>
      <c r="E2161">
        <v>14775</v>
      </c>
      <c r="F2161" t="s">
        <v>62</v>
      </c>
      <c r="G2161" t="s">
        <v>33</v>
      </c>
      <c r="H2161">
        <v>170.93940900000001</v>
      </c>
      <c r="I2161">
        <f t="shared" si="36"/>
        <v>0</v>
      </c>
    </row>
    <row r="2162" spans="1:9" x14ac:dyDescent="0.25">
      <c r="A2162">
        <v>5377.0147809999999</v>
      </c>
      <c r="B2162" t="s">
        <v>26</v>
      </c>
      <c r="C2162" t="s">
        <v>30</v>
      </c>
      <c r="D2162" t="s">
        <v>57</v>
      </c>
      <c r="E2162">
        <v>35637</v>
      </c>
      <c r="F2162" t="s">
        <v>32</v>
      </c>
      <c r="G2162" t="s">
        <v>33</v>
      </c>
      <c r="H2162">
        <v>326.39999999999998</v>
      </c>
      <c r="I2162">
        <f t="shared" si="36"/>
        <v>0</v>
      </c>
    </row>
    <row r="2163" spans="1:9" x14ac:dyDescent="0.25">
      <c r="A2163">
        <v>7661.388132</v>
      </c>
      <c r="B2163" t="s">
        <v>26</v>
      </c>
      <c r="C2163" t="s">
        <v>30</v>
      </c>
      <c r="D2163" t="s">
        <v>57</v>
      </c>
      <c r="E2163">
        <v>66726</v>
      </c>
      <c r="F2163" t="s">
        <v>75</v>
      </c>
      <c r="G2163" t="s">
        <v>33</v>
      </c>
      <c r="H2163">
        <v>335.840529</v>
      </c>
      <c r="I2163">
        <f t="shared" si="36"/>
        <v>0</v>
      </c>
    </row>
    <row r="2164" spans="1:9" x14ac:dyDescent="0.25">
      <c r="A2164">
        <v>2677.2797070000001</v>
      </c>
      <c r="B2164" t="s">
        <v>26</v>
      </c>
      <c r="C2164" t="s">
        <v>44</v>
      </c>
      <c r="D2164" t="s">
        <v>31</v>
      </c>
      <c r="E2164">
        <v>0</v>
      </c>
      <c r="F2164" t="s">
        <v>32</v>
      </c>
      <c r="G2164" t="s">
        <v>33</v>
      </c>
      <c r="H2164">
        <v>345.6</v>
      </c>
      <c r="I2164">
        <f t="shared" si="36"/>
        <v>0</v>
      </c>
    </row>
    <row r="2165" spans="1:9" x14ac:dyDescent="0.25">
      <c r="A2165">
        <v>6877.817669</v>
      </c>
      <c r="B2165" t="s">
        <v>26</v>
      </c>
      <c r="C2165" t="s">
        <v>44</v>
      </c>
      <c r="D2165" t="s">
        <v>31</v>
      </c>
      <c r="E2165">
        <v>0</v>
      </c>
      <c r="F2165" t="s">
        <v>32</v>
      </c>
      <c r="G2165" t="s">
        <v>79</v>
      </c>
      <c r="H2165">
        <v>460.8</v>
      </c>
      <c r="I2165">
        <f t="shared" si="36"/>
        <v>0</v>
      </c>
    </row>
    <row r="2166" spans="1:9" x14ac:dyDescent="0.25">
      <c r="A2166">
        <v>5714.2328479999996</v>
      </c>
      <c r="B2166" t="s">
        <v>26</v>
      </c>
      <c r="C2166" t="s">
        <v>30</v>
      </c>
      <c r="D2166" t="s">
        <v>31</v>
      </c>
      <c r="E2166">
        <v>79719</v>
      </c>
      <c r="F2166" t="s">
        <v>32</v>
      </c>
      <c r="G2166" t="s">
        <v>45</v>
      </c>
      <c r="H2166">
        <v>425.92413199999999</v>
      </c>
      <c r="I2166">
        <f t="shared" si="36"/>
        <v>0</v>
      </c>
    </row>
    <row r="2167" spans="1:9" x14ac:dyDescent="0.25">
      <c r="A2167">
        <v>4929.5496990000001</v>
      </c>
      <c r="B2167" t="s">
        <v>66</v>
      </c>
      <c r="C2167" t="s">
        <v>30</v>
      </c>
      <c r="D2167" t="s">
        <v>57</v>
      </c>
      <c r="E2167">
        <v>25632</v>
      </c>
      <c r="F2167" t="s">
        <v>32</v>
      </c>
      <c r="G2167" t="s">
        <v>33</v>
      </c>
      <c r="H2167">
        <v>351.270869</v>
      </c>
      <c r="I2167">
        <f t="shared" si="36"/>
        <v>1</v>
      </c>
    </row>
    <row r="2168" spans="1:9" x14ac:dyDescent="0.25">
      <c r="A2168">
        <v>10484.915349999999</v>
      </c>
      <c r="B2168" t="s">
        <v>66</v>
      </c>
      <c r="C2168" t="s">
        <v>30</v>
      </c>
      <c r="D2168" t="s">
        <v>31</v>
      </c>
      <c r="E2168">
        <v>61108</v>
      </c>
      <c r="F2168" t="s">
        <v>62</v>
      </c>
      <c r="G2168" t="s">
        <v>79</v>
      </c>
      <c r="H2168">
        <v>49.451117000000004</v>
      </c>
      <c r="I2168">
        <f t="shared" si="36"/>
        <v>1</v>
      </c>
    </row>
    <row r="2169" spans="1:9" x14ac:dyDescent="0.25">
      <c r="A2169">
        <v>9490.4065339999997</v>
      </c>
      <c r="B2169" t="s">
        <v>26</v>
      </c>
      <c r="C2169" t="s">
        <v>44</v>
      </c>
      <c r="D2169" t="s">
        <v>57</v>
      </c>
      <c r="E2169">
        <v>0</v>
      </c>
      <c r="F2169" t="s">
        <v>32</v>
      </c>
      <c r="G2169" t="s">
        <v>45</v>
      </c>
      <c r="H2169">
        <v>657.6</v>
      </c>
      <c r="I2169">
        <f t="shared" si="36"/>
        <v>0</v>
      </c>
    </row>
    <row r="2170" spans="1:9" x14ac:dyDescent="0.25">
      <c r="A2170">
        <v>7805.3128699999997</v>
      </c>
      <c r="B2170" t="s">
        <v>66</v>
      </c>
      <c r="C2170" t="s">
        <v>160</v>
      </c>
      <c r="D2170" t="s">
        <v>31</v>
      </c>
      <c r="E2170">
        <v>21073</v>
      </c>
      <c r="F2170" t="s">
        <v>32</v>
      </c>
      <c r="G2170" t="s">
        <v>79</v>
      </c>
      <c r="H2170">
        <v>508.8</v>
      </c>
      <c r="I2170">
        <f t="shared" si="36"/>
        <v>1</v>
      </c>
    </row>
    <row r="2171" spans="1:9" x14ac:dyDescent="0.25">
      <c r="A2171">
        <v>21274.342049999999</v>
      </c>
      <c r="B2171" t="s">
        <v>26</v>
      </c>
      <c r="C2171" t="s">
        <v>78</v>
      </c>
      <c r="D2171" t="s">
        <v>57</v>
      </c>
      <c r="E2171">
        <v>17932</v>
      </c>
      <c r="F2171" t="s">
        <v>32</v>
      </c>
      <c r="G2171" t="s">
        <v>33</v>
      </c>
      <c r="H2171">
        <v>379.2</v>
      </c>
      <c r="I2171">
        <f t="shared" si="36"/>
        <v>0</v>
      </c>
    </row>
    <row r="2172" spans="1:9" x14ac:dyDescent="0.25">
      <c r="A2172">
        <v>5838.8991500000002</v>
      </c>
      <c r="B2172" t="s">
        <v>66</v>
      </c>
      <c r="C2172" t="s">
        <v>30</v>
      </c>
      <c r="D2172" t="s">
        <v>57</v>
      </c>
      <c r="E2172">
        <v>81082</v>
      </c>
      <c r="F2172" t="s">
        <v>75</v>
      </c>
      <c r="G2172" t="s">
        <v>33</v>
      </c>
      <c r="H2172">
        <v>281.29590300000001</v>
      </c>
      <c r="I2172">
        <f t="shared" si="36"/>
        <v>1</v>
      </c>
    </row>
    <row r="2173" spans="1:9" x14ac:dyDescent="0.25">
      <c r="A2173">
        <v>2677.4957629999999</v>
      </c>
      <c r="B2173" t="s">
        <v>26</v>
      </c>
      <c r="C2173" t="s">
        <v>30</v>
      </c>
      <c r="D2173" t="s">
        <v>31</v>
      </c>
      <c r="E2173">
        <v>71684</v>
      </c>
      <c r="F2173" t="s">
        <v>75</v>
      </c>
      <c r="G2173" t="s">
        <v>33</v>
      </c>
      <c r="H2173">
        <v>196.06514899999999</v>
      </c>
      <c r="I2173">
        <f t="shared" si="36"/>
        <v>0</v>
      </c>
    </row>
    <row r="2174" spans="1:9" x14ac:dyDescent="0.25">
      <c r="A2174">
        <v>2374.7988610000002</v>
      </c>
      <c r="B2174" t="s">
        <v>26</v>
      </c>
      <c r="C2174" t="s">
        <v>30</v>
      </c>
      <c r="D2174" t="s">
        <v>57</v>
      </c>
      <c r="E2174">
        <v>57338</v>
      </c>
      <c r="F2174" t="s">
        <v>32</v>
      </c>
      <c r="G2174" t="s">
        <v>45</v>
      </c>
      <c r="H2174">
        <v>292.8</v>
      </c>
      <c r="I2174">
        <f t="shared" si="36"/>
        <v>0</v>
      </c>
    </row>
    <row r="2175" spans="1:9" x14ac:dyDescent="0.25">
      <c r="A2175">
        <v>22103.5072</v>
      </c>
      <c r="B2175" t="s">
        <v>66</v>
      </c>
      <c r="C2175" t="s">
        <v>44</v>
      </c>
      <c r="D2175" t="s">
        <v>57</v>
      </c>
      <c r="E2175">
        <v>0</v>
      </c>
      <c r="F2175" t="s">
        <v>32</v>
      </c>
      <c r="G2175" t="s">
        <v>33</v>
      </c>
      <c r="H2175">
        <v>489.6</v>
      </c>
      <c r="I2175">
        <f t="shared" si="36"/>
        <v>1</v>
      </c>
    </row>
    <row r="2176" spans="1:9" x14ac:dyDescent="0.25">
      <c r="A2176">
        <v>2427.7705129999999</v>
      </c>
      <c r="B2176" t="s">
        <v>26</v>
      </c>
      <c r="C2176" t="s">
        <v>30</v>
      </c>
      <c r="D2176" t="s">
        <v>57</v>
      </c>
      <c r="E2176">
        <v>24409</v>
      </c>
      <c r="F2176" t="s">
        <v>32</v>
      </c>
      <c r="G2176" t="s">
        <v>33</v>
      </c>
      <c r="H2176">
        <v>297.60000000000002</v>
      </c>
      <c r="I2176">
        <f t="shared" si="36"/>
        <v>0</v>
      </c>
    </row>
    <row r="2177" spans="1:9" x14ac:dyDescent="0.25">
      <c r="A2177">
        <v>7294.4019500000004</v>
      </c>
      <c r="B2177" t="s">
        <v>26</v>
      </c>
      <c r="C2177" t="s">
        <v>30</v>
      </c>
      <c r="D2177" t="s">
        <v>31</v>
      </c>
      <c r="E2177">
        <v>83488</v>
      </c>
      <c r="F2177" t="s">
        <v>32</v>
      </c>
      <c r="G2177" t="s">
        <v>33</v>
      </c>
      <c r="H2177">
        <v>432.78457700000001</v>
      </c>
      <c r="I2177">
        <f t="shared" si="36"/>
        <v>0</v>
      </c>
    </row>
    <row r="2178" spans="1:9" x14ac:dyDescent="0.25">
      <c r="A2178">
        <v>11360.464959999999</v>
      </c>
      <c r="B2178" t="s">
        <v>26</v>
      </c>
      <c r="C2178" t="s">
        <v>44</v>
      </c>
      <c r="D2178" t="s">
        <v>57</v>
      </c>
      <c r="E2178">
        <v>0</v>
      </c>
      <c r="F2178" t="s">
        <v>32</v>
      </c>
      <c r="G2178" t="s">
        <v>33</v>
      </c>
      <c r="H2178">
        <v>773.34606499999995</v>
      </c>
      <c r="I2178">
        <f t="shared" si="36"/>
        <v>0</v>
      </c>
    </row>
    <row r="2179" spans="1:9" x14ac:dyDescent="0.25">
      <c r="A2179">
        <v>2811.9563950000002</v>
      </c>
      <c r="B2179" t="s">
        <v>26</v>
      </c>
      <c r="C2179" t="s">
        <v>30</v>
      </c>
      <c r="D2179" t="s">
        <v>31</v>
      </c>
      <c r="E2179">
        <v>62537</v>
      </c>
      <c r="F2179" t="s">
        <v>32</v>
      </c>
      <c r="G2179" t="s">
        <v>79</v>
      </c>
      <c r="H2179">
        <v>354.19966399999998</v>
      </c>
      <c r="I2179">
        <f t="shared" ref="I2179:I2242" si="37">IF(B2179="No",0,1)</f>
        <v>0</v>
      </c>
    </row>
    <row r="2180" spans="1:9" x14ac:dyDescent="0.25">
      <c r="A2180">
        <v>4386.2775579999998</v>
      </c>
      <c r="B2180" t="s">
        <v>66</v>
      </c>
      <c r="C2180" t="s">
        <v>160</v>
      </c>
      <c r="D2180" t="s">
        <v>57</v>
      </c>
      <c r="E2180">
        <v>10621</v>
      </c>
      <c r="F2180" t="s">
        <v>32</v>
      </c>
      <c r="G2180" t="s">
        <v>45</v>
      </c>
      <c r="H2180">
        <v>321.60000000000002</v>
      </c>
      <c r="I2180">
        <f t="shared" si="37"/>
        <v>1</v>
      </c>
    </row>
    <row r="2181" spans="1:9" x14ac:dyDescent="0.25">
      <c r="A2181">
        <v>6446.9186369999998</v>
      </c>
      <c r="B2181" t="s">
        <v>26</v>
      </c>
      <c r="C2181" t="s">
        <v>30</v>
      </c>
      <c r="D2181" t="s">
        <v>31</v>
      </c>
      <c r="E2181">
        <v>43478</v>
      </c>
      <c r="F2181" t="s">
        <v>32</v>
      </c>
      <c r="G2181" t="s">
        <v>33</v>
      </c>
      <c r="H2181">
        <v>384</v>
      </c>
      <c r="I2181">
        <f t="shared" si="37"/>
        <v>0</v>
      </c>
    </row>
    <row r="2182" spans="1:9" x14ac:dyDescent="0.25">
      <c r="A2182">
        <v>8427.1724859999995</v>
      </c>
      <c r="B2182" t="s">
        <v>66</v>
      </c>
      <c r="C2182" t="s">
        <v>30</v>
      </c>
      <c r="D2182" t="s">
        <v>31</v>
      </c>
      <c r="E2182">
        <v>46503</v>
      </c>
      <c r="F2182" t="s">
        <v>32</v>
      </c>
      <c r="G2182" t="s">
        <v>79</v>
      </c>
      <c r="H2182">
        <v>1032</v>
      </c>
      <c r="I2182">
        <f t="shared" si="37"/>
        <v>1</v>
      </c>
    </row>
    <row r="2183" spans="1:9" x14ac:dyDescent="0.25">
      <c r="A2183">
        <v>5290.1272989999998</v>
      </c>
      <c r="B2183" t="s">
        <v>26</v>
      </c>
      <c r="C2183" t="s">
        <v>30</v>
      </c>
      <c r="D2183" t="s">
        <v>31</v>
      </c>
      <c r="E2183">
        <v>27179</v>
      </c>
      <c r="F2183" t="s">
        <v>32</v>
      </c>
      <c r="G2183" t="s">
        <v>79</v>
      </c>
      <c r="H2183">
        <v>344.20160099999998</v>
      </c>
      <c r="I2183">
        <f t="shared" si="37"/>
        <v>0</v>
      </c>
    </row>
    <row r="2184" spans="1:9" x14ac:dyDescent="0.25">
      <c r="A2184">
        <v>5592.4552659999999</v>
      </c>
      <c r="B2184" t="s">
        <v>26</v>
      </c>
      <c r="C2184" t="s">
        <v>30</v>
      </c>
      <c r="D2184" t="s">
        <v>31</v>
      </c>
      <c r="E2184">
        <v>62229</v>
      </c>
      <c r="F2184" t="s">
        <v>32</v>
      </c>
      <c r="G2184" t="s">
        <v>79</v>
      </c>
      <c r="H2184">
        <v>336</v>
      </c>
      <c r="I2184">
        <f t="shared" si="37"/>
        <v>0</v>
      </c>
    </row>
    <row r="2185" spans="1:9" x14ac:dyDescent="0.25">
      <c r="A2185">
        <v>18892.197670000001</v>
      </c>
      <c r="B2185" t="s">
        <v>26</v>
      </c>
      <c r="C2185" t="s">
        <v>44</v>
      </c>
      <c r="D2185" t="s">
        <v>31</v>
      </c>
      <c r="E2185">
        <v>0</v>
      </c>
      <c r="F2185" t="s">
        <v>32</v>
      </c>
      <c r="G2185" t="s">
        <v>45</v>
      </c>
      <c r="H2185">
        <v>441.6</v>
      </c>
      <c r="I2185">
        <f t="shared" si="37"/>
        <v>0</v>
      </c>
    </row>
    <row r="2186" spans="1:9" x14ac:dyDescent="0.25">
      <c r="A2186">
        <v>13623.62257</v>
      </c>
      <c r="B2186" t="s">
        <v>26</v>
      </c>
      <c r="C2186" t="s">
        <v>30</v>
      </c>
      <c r="D2186" t="s">
        <v>57</v>
      </c>
      <c r="E2186">
        <v>67060</v>
      </c>
      <c r="F2186" t="s">
        <v>75</v>
      </c>
      <c r="G2186" t="s">
        <v>45</v>
      </c>
      <c r="H2186">
        <v>339.00046700000001</v>
      </c>
      <c r="I2186">
        <f t="shared" si="37"/>
        <v>0</v>
      </c>
    </row>
    <row r="2187" spans="1:9" x14ac:dyDescent="0.25">
      <c r="A2187">
        <v>25464.820589999999</v>
      </c>
      <c r="B2187" t="s">
        <v>66</v>
      </c>
      <c r="C2187" t="s">
        <v>160</v>
      </c>
      <c r="D2187" t="s">
        <v>31</v>
      </c>
      <c r="E2187">
        <v>13663</v>
      </c>
      <c r="F2187" t="s">
        <v>32</v>
      </c>
      <c r="G2187" t="s">
        <v>45</v>
      </c>
      <c r="H2187">
        <v>465.6</v>
      </c>
      <c r="I2187">
        <f t="shared" si="37"/>
        <v>1</v>
      </c>
    </row>
    <row r="2188" spans="1:9" x14ac:dyDescent="0.25">
      <c r="A2188">
        <v>2175.6248559999999</v>
      </c>
      <c r="B2188" t="s">
        <v>26</v>
      </c>
      <c r="C2188" t="s">
        <v>44</v>
      </c>
      <c r="D2188" t="s">
        <v>31</v>
      </c>
      <c r="E2188">
        <v>0</v>
      </c>
      <c r="F2188" t="s">
        <v>32</v>
      </c>
      <c r="G2188" t="s">
        <v>45</v>
      </c>
      <c r="H2188">
        <v>453.6</v>
      </c>
      <c r="I2188">
        <f t="shared" si="37"/>
        <v>0</v>
      </c>
    </row>
    <row r="2189" spans="1:9" x14ac:dyDescent="0.25">
      <c r="A2189">
        <v>6699.2225250000001</v>
      </c>
      <c r="B2189" t="s">
        <v>26</v>
      </c>
      <c r="C2189" t="s">
        <v>44</v>
      </c>
      <c r="D2189" t="s">
        <v>31</v>
      </c>
      <c r="E2189">
        <v>0</v>
      </c>
      <c r="F2189" t="s">
        <v>32</v>
      </c>
      <c r="G2189" t="s">
        <v>45</v>
      </c>
      <c r="H2189">
        <v>699.67535999999996</v>
      </c>
      <c r="I2189">
        <f t="shared" si="37"/>
        <v>0</v>
      </c>
    </row>
    <row r="2190" spans="1:9" x14ac:dyDescent="0.25">
      <c r="A2190">
        <v>9043.6780949999993</v>
      </c>
      <c r="B2190" t="s">
        <v>26</v>
      </c>
      <c r="C2190" t="s">
        <v>30</v>
      </c>
      <c r="D2190" t="s">
        <v>31</v>
      </c>
      <c r="E2190">
        <v>97745</v>
      </c>
      <c r="F2190" t="s">
        <v>32</v>
      </c>
      <c r="G2190" t="s">
        <v>79</v>
      </c>
      <c r="H2190">
        <v>695.13647700000001</v>
      </c>
      <c r="I2190">
        <f t="shared" si="37"/>
        <v>0</v>
      </c>
    </row>
    <row r="2191" spans="1:9" x14ac:dyDescent="0.25">
      <c r="A2191">
        <v>4369.0416850000001</v>
      </c>
      <c r="B2191" t="s">
        <v>26</v>
      </c>
      <c r="C2191" t="s">
        <v>30</v>
      </c>
      <c r="D2191" t="s">
        <v>31</v>
      </c>
      <c r="E2191">
        <v>26026</v>
      </c>
      <c r="F2191" t="s">
        <v>62</v>
      </c>
      <c r="G2191" t="s">
        <v>45</v>
      </c>
      <c r="H2191">
        <v>283.67031200000002</v>
      </c>
      <c r="I2191">
        <f t="shared" si="37"/>
        <v>0</v>
      </c>
    </row>
    <row r="2192" spans="1:9" x14ac:dyDescent="0.25">
      <c r="A2192">
        <v>51337.906770000001</v>
      </c>
      <c r="B2192" t="s">
        <v>26</v>
      </c>
      <c r="C2192" t="s">
        <v>30</v>
      </c>
      <c r="D2192" t="s">
        <v>31</v>
      </c>
      <c r="E2192">
        <v>72794</v>
      </c>
      <c r="F2192" t="s">
        <v>62</v>
      </c>
      <c r="G2192" t="s">
        <v>45</v>
      </c>
      <c r="H2192">
        <v>50.454459</v>
      </c>
      <c r="I2192">
        <f t="shared" si="37"/>
        <v>0</v>
      </c>
    </row>
    <row r="2193" spans="1:9" x14ac:dyDescent="0.25">
      <c r="A2193">
        <v>28699.893919999999</v>
      </c>
      <c r="B2193" t="s">
        <v>26</v>
      </c>
      <c r="C2193" t="s">
        <v>30</v>
      </c>
      <c r="D2193" t="s">
        <v>31</v>
      </c>
      <c r="E2193">
        <v>47730</v>
      </c>
      <c r="F2193" t="s">
        <v>62</v>
      </c>
      <c r="G2193" t="s">
        <v>79</v>
      </c>
      <c r="H2193">
        <v>219.44002399999999</v>
      </c>
      <c r="I2193">
        <f t="shared" si="37"/>
        <v>0</v>
      </c>
    </row>
    <row r="2194" spans="1:9" x14ac:dyDescent="0.25">
      <c r="A2194">
        <v>4270.0343940000002</v>
      </c>
      <c r="B2194" t="s">
        <v>66</v>
      </c>
      <c r="C2194" t="s">
        <v>44</v>
      </c>
      <c r="D2194" t="s">
        <v>57</v>
      </c>
      <c r="E2194">
        <v>0</v>
      </c>
      <c r="F2194" t="s">
        <v>32</v>
      </c>
      <c r="G2194" t="s">
        <v>33</v>
      </c>
      <c r="H2194">
        <v>725.87069299999996</v>
      </c>
      <c r="I2194">
        <f t="shared" si="37"/>
        <v>1</v>
      </c>
    </row>
    <row r="2195" spans="1:9" x14ac:dyDescent="0.25">
      <c r="A2195">
        <v>5345.9946440000003</v>
      </c>
      <c r="B2195" t="s">
        <v>26</v>
      </c>
      <c r="C2195" t="s">
        <v>44</v>
      </c>
      <c r="D2195" t="s">
        <v>31</v>
      </c>
      <c r="E2195">
        <v>0</v>
      </c>
      <c r="F2195" t="s">
        <v>32</v>
      </c>
      <c r="G2195" t="s">
        <v>33</v>
      </c>
      <c r="H2195">
        <v>345.6</v>
      </c>
      <c r="I2195">
        <f t="shared" si="37"/>
        <v>0</v>
      </c>
    </row>
    <row r="2196" spans="1:9" x14ac:dyDescent="0.25">
      <c r="A2196">
        <v>4774.7474149999998</v>
      </c>
      <c r="B2196" t="s">
        <v>26</v>
      </c>
      <c r="C2196" t="s">
        <v>44</v>
      </c>
      <c r="D2196" t="s">
        <v>31</v>
      </c>
      <c r="E2196">
        <v>0</v>
      </c>
      <c r="F2196" t="s">
        <v>32</v>
      </c>
      <c r="G2196" t="s">
        <v>45</v>
      </c>
      <c r="H2196">
        <v>336</v>
      </c>
      <c r="I2196">
        <f t="shared" si="37"/>
        <v>0</v>
      </c>
    </row>
    <row r="2197" spans="1:9" x14ac:dyDescent="0.25">
      <c r="A2197">
        <v>14727.50526</v>
      </c>
      <c r="B2197" t="s">
        <v>26</v>
      </c>
      <c r="C2197" t="s">
        <v>30</v>
      </c>
      <c r="D2197" t="s">
        <v>31</v>
      </c>
      <c r="E2197">
        <v>97785</v>
      </c>
      <c r="F2197" t="s">
        <v>75</v>
      </c>
      <c r="G2197" t="s">
        <v>45</v>
      </c>
      <c r="H2197">
        <v>236.61421899999999</v>
      </c>
      <c r="I2197">
        <f t="shared" si="37"/>
        <v>0</v>
      </c>
    </row>
    <row r="2198" spans="1:9" x14ac:dyDescent="0.25">
      <c r="A2198">
        <v>4755.4794599999996</v>
      </c>
      <c r="B2198" t="s">
        <v>26</v>
      </c>
      <c r="C2198" t="s">
        <v>44</v>
      </c>
      <c r="D2198" t="s">
        <v>31</v>
      </c>
      <c r="E2198">
        <v>0</v>
      </c>
      <c r="F2198" t="s">
        <v>32</v>
      </c>
      <c r="G2198" t="s">
        <v>45</v>
      </c>
      <c r="H2198">
        <v>712.30923700000005</v>
      </c>
      <c r="I2198">
        <f t="shared" si="37"/>
        <v>0</v>
      </c>
    </row>
    <row r="2199" spans="1:9" x14ac:dyDescent="0.25">
      <c r="A2199">
        <v>3436.1342810000001</v>
      </c>
      <c r="B2199" t="s">
        <v>66</v>
      </c>
      <c r="C2199" t="s">
        <v>30</v>
      </c>
      <c r="D2199" t="s">
        <v>57</v>
      </c>
      <c r="E2199">
        <v>30817</v>
      </c>
      <c r="F2199" t="s">
        <v>62</v>
      </c>
      <c r="G2199" t="s">
        <v>79</v>
      </c>
      <c r="H2199">
        <v>91.834667999999994</v>
      </c>
      <c r="I2199">
        <f t="shared" si="37"/>
        <v>1</v>
      </c>
    </row>
    <row r="2200" spans="1:9" x14ac:dyDescent="0.25">
      <c r="A2200">
        <v>8355.7744430000002</v>
      </c>
      <c r="B2200" t="s">
        <v>26</v>
      </c>
      <c r="C2200" t="s">
        <v>30</v>
      </c>
      <c r="D2200" t="s">
        <v>31</v>
      </c>
      <c r="E2200">
        <v>64502</v>
      </c>
      <c r="F2200" t="s">
        <v>62</v>
      </c>
      <c r="G2200" t="s">
        <v>33</v>
      </c>
      <c r="H2200">
        <v>39.336221999999999</v>
      </c>
      <c r="I2200">
        <f t="shared" si="37"/>
        <v>0</v>
      </c>
    </row>
    <row r="2201" spans="1:9" x14ac:dyDescent="0.25">
      <c r="A2201">
        <v>3412.566597</v>
      </c>
      <c r="B2201" t="s">
        <v>26</v>
      </c>
      <c r="C2201" t="s">
        <v>30</v>
      </c>
      <c r="D2201" t="s">
        <v>57</v>
      </c>
      <c r="E2201">
        <v>30335</v>
      </c>
      <c r="F2201" t="s">
        <v>75</v>
      </c>
      <c r="G2201" t="s">
        <v>33</v>
      </c>
      <c r="H2201">
        <v>326.13286699999998</v>
      </c>
      <c r="I2201">
        <f t="shared" si="37"/>
        <v>0</v>
      </c>
    </row>
    <row r="2202" spans="1:9" x14ac:dyDescent="0.25">
      <c r="A2202">
        <v>6185.3376410000001</v>
      </c>
      <c r="B2202" t="s">
        <v>26</v>
      </c>
      <c r="C2202" t="s">
        <v>30</v>
      </c>
      <c r="D2202" t="s">
        <v>57</v>
      </c>
      <c r="E2202">
        <v>21020</v>
      </c>
      <c r="F2202" t="s">
        <v>62</v>
      </c>
      <c r="G2202" t="s">
        <v>79</v>
      </c>
      <c r="H2202">
        <v>178.37128100000001</v>
      </c>
      <c r="I2202">
        <f t="shared" si="37"/>
        <v>0</v>
      </c>
    </row>
    <row r="2203" spans="1:9" x14ac:dyDescent="0.25">
      <c r="A2203">
        <v>8456.7224979999992</v>
      </c>
      <c r="B2203" t="s">
        <v>26</v>
      </c>
      <c r="C2203" t="s">
        <v>30</v>
      </c>
      <c r="D2203" t="s">
        <v>31</v>
      </c>
      <c r="E2203">
        <v>84574</v>
      </c>
      <c r="F2203" t="s">
        <v>62</v>
      </c>
      <c r="G2203" t="s">
        <v>79</v>
      </c>
      <c r="H2203">
        <v>167.45976899999999</v>
      </c>
      <c r="I2203">
        <f t="shared" si="37"/>
        <v>0</v>
      </c>
    </row>
    <row r="2204" spans="1:9" x14ac:dyDescent="0.25">
      <c r="A2204">
        <v>3021.9385219999999</v>
      </c>
      <c r="B2204" t="s">
        <v>26</v>
      </c>
      <c r="C2204" t="s">
        <v>44</v>
      </c>
      <c r="D2204" t="s">
        <v>31</v>
      </c>
      <c r="E2204">
        <v>0</v>
      </c>
      <c r="F2204" t="s">
        <v>32</v>
      </c>
      <c r="G2204" t="s">
        <v>45</v>
      </c>
      <c r="H2204">
        <v>700.72578799999997</v>
      </c>
      <c r="I2204">
        <f t="shared" si="37"/>
        <v>0</v>
      </c>
    </row>
    <row r="2205" spans="1:9" x14ac:dyDescent="0.25">
      <c r="A2205">
        <v>6966.1428679999999</v>
      </c>
      <c r="B2205" t="s">
        <v>26</v>
      </c>
      <c r="C2205" t="s">
        <v>44</v>
      </c>
      <c r="D2205" t="s">
        <v>31</v>
      </c>
      <c r="E2205">
        <v>0</v>
      </c>
      <c r="F2205" t="s">
        <v>75</v>
      </c>
      <c r="G2205" t="s">
        <v>33</v>
      </c>
      <c r="H2205">
        <v>436.14322600000003</v>
      </c>
      <c r="I2205">
        <f t="shared" si="37"/>
        <v>0</v>
      </c>
    </row>
    <row r="2206" spans="1:9" x14ac:dyDescent="0.25">
      <c r="A2206">
        <v>10083.48688</v>
      </c>
      <c r="B2206" t="s">
        <v>66</v>
      </c>
      <c r="C2206" t="s">
        <v>160</v>
      </c>
      <c r="D2206" t="s">
        <v>31</v>
      </c>
      <c r="E2206">
        <v>11828</v>
      </c>
      <c r="F2206" t="s">
        <v>32</v>
      </c>
      <c r="G2206" t="s">
        <v>79</v>
      </c>
      <c r="H2206">
        <v>571.479602</v>
      </c>
      <c r="I2206">
        <f t="shared" si="37"/>
        <v>1</v>
      </c>
    </row>
    <row r="2207" spans="1:9" x14ac:dyDescent="0.25">
      <c r="A2207">
        <v>2539.9906989999999</v>
      </c>
      <c r="B2207" t="s">
        <v>26</v>
      </c>
      <c r="C2207" t="s">
        <v>30</v>
      </c>
      <c r="D2207" t="s">
        <v>31</v>
      </c>
      <c r="E2207">
        <v>54889</v>
      </c>
      <c r="F2207" t="s">
        <v>32</v>
      </c>
      <c r="G2207" t="s">
        <v>33</v>
      </c>
      <c r="H2207">
        <v>302.39999999999998</v>
      </c>
      <c r="I2207">
        <f t="shared" si="37"/>
        <v>0</v>
      </c>
    </row>
    <row r="2208" spans="1:9" x14ac:dyDescent="0.25">
      <c r="A2208">
        <v>8456.4553130000004</v>
      </c>
      <c r="B2208" t="s">
        <v>26</v>
      </c>
      <c r="C2208" t="s">
        <v>30</v>
      </c>
      <c r="D2208" t="s">
        <v>31</v>
      </c>
      <c r="E2208">
        <v>89918</v>
      </c>
      <c r="F2208" t="s">
        <v>75</v>
      </c>
      <c r="G2208" t="s">
        <v>33</v>
      </c>
      <c r="H2208">
        <v>367.23088200000001</v>
      </c>
      <c r="I2208">
        <f t="shared" si="37"/>
        <v>0</v>
      </c>
    </row>
    <row r="2209" spans="1:9" x14ac:dyDescent="0.25">
      <c r="A2209">
        <v>26576.315409999999</v>
      </c>
      <c r="B2209" t="s">
        <v>26</v>
      </c>
      <c r="C2209" t="s">
        <v>30</v>
      </c>
      <c r="D2209" t="s">
        <v>57</v>
      </c>
      <c r="E2209">
        <v>87002</v>
      </c>
      <c r="F2209" t="s">
        <v>62</v>
      </c>
      <c r="G2209" t="s">
        <v>33</v>
      </c>
      <c r="H2209">
        <v>199.85117299999999</v>
      </c>
      <c r="I2209">
        <f t="shared" si="37"/>
        <v>0</v>
      </c>
    </row>
    <row r="2210" spans="1:9" x14ac:dyDescent="0.25">
      <c r="A2210">
        <v>10963.95723</v>
      </c>
      <c r="B2210" t="s">
        <v>66</v>
      </c>
      <c r="C2210" t="s">
        <v>30</v>
      </c>
      <c r="D2210" t="s">
        <v>57</v>
      </c>
      <c r="E2210">
        <v>55687</v>
      </c>
      <c r="F2210" t="s">
        <v>32</v>
      </c>
      <c r="G2210" t="s">
        <v>79</v>
      </c>
      <c r="H2210">
        <v>1324.8</v>
      </c>
      <c r="I2210">
        <f t="shared" si="37"/>
        <v>1</v>
      </c>
    </row>
    <row r="2211" spans="1:9" x14ac:dyDescent="0.25">
      <c r="A2211">
        <v>9671.9832299999998</v>
      </c>
      <c r="B2211" t="s">
        <v>26</v>
      </c>
      <c r="C2211" t="s">
        <v>107</v>
      </c>
      <c r="D2211" t="s">
        <v>57</v>
      </c>
      <c r="E2211">
        <v>17103</v>
      </c>
      <c r="F2211" t="s">
        <v>32</v>
      </c>
      <c r="G2211" t="s">
        <v>33</v>
      </c>
      <c r="H2211">
        <v>417.6</v>
      </c>
      <c r="I2211">
        <f t="shared" si="37"/>
        <v>0</v>
      </c>
    </row>
    <row r="2212" spans="1:9" x14ac:dyDescent="0.25">
      <c r="A2212">
        <v>1898.6836860000001</v>
      </c>
      <c r="B2212" t="s">
        <v>26</v>
      </c>
      <c r="C2212" t="s">
        <v>44</v>
      </c>
      <c r="D2212" t="s">
        <v>31</v>
      </c>
      <c r="E2212">
        <v>0</v>
      </c>
      <c r="F2212" t="s">
        <v>32</v>
      </c>
      <c r="G2212" t="s">
        <v>45</v>
      </c>
      <c r="H2212">
        <v>702.02090399999997</v>
      </c>
      <c r="I2212">
        <f t="shared" si="37"/>
        <v>0</v>
      </c>
    </row>
    <row r="2213" spans="1:9" x14ac:dyDescent="0.25">
      <c r="A2213">
        <v>8595.1468380000006</v>
      </c>
      <c r="B2213" t="s">
        <v>26</v>
      </c>
      <c r="C2213" t="s">
        <v>30</v>
      </c>
      <c r="D2213" t="s">
        <v>57</v>
      </c>
      <c r="E2213">
        <v>28441</v>
      </c>
      <c r="F2213" t="s">
        <v>32</v>
      </c>
      <c r="G2213" t="s">
        <v>33</v>
      </c>
      <c r="H2213">
        <v>686.02013499999998</v>
      </c>
      <c r="I2213">
        <f t="shared" si="37"/>
        <v>0</v>
      </c>
    </row>
    <row r="2214" spans="1:9" x14ac:dyDescent="0.25">
      <c r="A2214">
        <v>5532.7531820000004</v>
      </c>
      <c r="B2214" t="s">
        <v>26</v>
      </c>
      <c r="C2214" t="s">
        <v>30</v>
      </c>
      <c r="D2214" t="s">
        <v>57</v>
      </c>
      <c r="E2214">
        <v>91212</v>
      </c>
      <c r="F2214" t="s">
        <v>75</v>
      </c>
      <c r="G2214" t="s">
        <v>33</v>
      </c>
      <c r="H2214">
        <v>270.311239</v>
      </c>
      <c r="I2214">
        <f t="shared" si="37"/>
        <v>0</v>
      </c>
    </row>
    <row r="2215" spans="1:9" x14ac:dyDescent="0.25">
      <c r="A2215">
        <v>9371.7736819999991</v>
      </c>
      <c r="B2215" t="s">
        <v>26</v>
      </c>
      <c r="C2215" t="s">
        <v>30</v>
      </c>
      <c r="D2215" t="s">
        <v>31</v>
      </c>
      <c r="E2215">
        <v>66325</v>
      </c>
      <c r="F2215" t="s">
        <v>75</v>
      </c>
      <c r="G2215" t="s">
        <v>33</v>
      </c>
      <c r="H2215">
        <v>497.71921300000002</v>
      </c>
      <c r="I2215">
        <f t="shared" si="37"/>
        <v>0</v>
      </c>
    </row>
    <row r="2216" spans="1:9" x14ac:dyDescent="0.25">
      <c r="A2216">
        <v>3975.321516</v>
      </c>
      <c r="B2216" t="s">
        <v>26</v>
      </c>
      <c r="C2216" t="s">
        <v>30</v>
      </c>
      <c r="D2216" t="s">
        <v>31</v>
      </c>
      <c r="E2216">
        <v>67895</v>
      </c>
      <c r="F2216" t="s">
        <v>75</v>
      </c>
      <c r="G2216" t="s">
        <v>33</v>
      </c>
      <c r="H2216">
        <v>403.93767200000002</v>
      </c>
      <c r="I2216">
        <f t="shared" si="37"/>
        <v>0</v>
      </c>
    </row>
    <row r="2217" spans="1:9" x14ac:dyDescent="0.25">
      <c r="A2217">
        <v>4456.0165489999999</v>
      </c>
      <c r="B2217" t="s">
        <v>26</v>
      </c>
      <c r="C2217" t="s">
        <v>30</v>
      </c>
      <c r="D2217" t="s">
        <v>31</v>
      </c>
      <c r="E2217">
        <v>29550</v>
      </c>
      <c r="F2217" t="s">
        <v>62</v>
      </c>
      <c r="G2217" t="s">
        <v>45</v>
      </c>
      <c r="H2217">
        <v>118.750512</v>
      </c>
      <c r="I2217">
        <f t="shared" si="37"/>
        <v>0</v>
      </c>
    </row>
    <row r="2218" spans="1:9" x14ac:dyDescent="0.25">
      <c r="A2218">
        <v>3495.8914759999998</v>
      </c>
      <c r="B2218" t="s">
        <v>26</v>
      </c>
      <c r="C2218" t="s">
        <v>107</v>
      </c>
      <c r="D2218" t="s">
        <v>57</v>
      </c>
      <c r="E2218">
        <v>10275</v>
      </c>
      <c r="F2218" t="s">
        <v>32</v>
      </c>
      <c r="G2218" t="s">
        <v>45</v>
      </c>
      <c r="H2218">
        <v>465.6</v>
      </c>
      <c r="I2218">
        <f t="shared" si="37"/>
        <v>0</v>
      </c>
    </row>
    <row r="2219" spans="1:9" x14ac:dyDescent="0.25">
      <c r="A2219">
        <v>8512.1322099999998</v>
      </c>
      <c r="B2219" t="s">
        <v>26</v>
      </c>
      <c r="C2219" t="s">
        <v>30</v>
      </c>
      <c r="D2219" t="s">
        <v>57</v>
      </c>
      <c r="E2219">
        <v>61725</v>
      </c>
      <c r="F2219" t="s">
        <v>32</v>
      </c>
      <c r="G2219" t="s">
        <v>79</v>
      </c>
      <c r="H2219">
        <v>508.8</v>
      </c>
      <c r="I2219">
        <f t="shared" si="37"/>
        <v>0</v>
      </c>
    </row>
    <row r="2220" spans="1:9" x14ac:dyDescent="0.25">
      <c r="A2220">
        <v>4650.0637630000001</v>
      </c>
      <c r="B2220" t="s">
        <v>66</v>
      </c>
      <c r="C2220" t="s">
        <v>160</v>
      </c>
      <c r="D2220" t="s">
        <v>57</v>
      </c>
      <c r="E2220">
        <v>28215</v>
      </c>
      <c r="F2220" t="s">
        <v>32</v>
      </c>
      <c r="G2220" t="s">
        <v>45</v>
      </c>
      <c r="H2220">
        <v>468</v>
      </c>
      <c r="I2220">
        <f t="shared" si="37"/>
        <v>1</v>
      </c>
    </row>
    <row r="2221" spans="1:9" x14ac:dyDescent="0.25">
      <c r="A2221">
        <v>13523.12989</v>
      </c>
      <c r="B2221" t="s">
        <v>26</v>
      </c>
      <c r="C2221" t="s">
        <v>78</v>
      </c>
      <c r="D2221" t="s">
        <v>31</v>
      </c>
      <c r="E2221">
        <v>10563</v>
      </c>
      <c r="F2221" t="s">
        <v>62</v>
      </c>
      <c r="G2221" t="s">
        <v>79</v>
      </c>
      <c r="H2221">
        <v>109.814874</v>
      </c>
      <c r="I2221">
        <f t="shared" si="37"/>
        <v>0</v>
      </c>
    </row>
    <row r="2222" spans="1:9" x14ac:dyDescent="0.25">
      <c r="A2222">
        <v>4422.409799</v>
      </c>
      <c r="B2222" t="s">
        <v>26</v>
      </c>
      <c r="C2222" t="s">
        <v>44</v>
      </c>
      <c r="D2222" t="s">
        <v>57</v>
      </c>
      <c r="E2222">
        <v>0</v>
      </c>
      <c r="F2222" t="s">
        <v>32</v>
      </c>
      <c r="G2222" t="s">
        <v>45</v>
      </c>
      <c r="H2222">
        <v>722.43206199999997</v>
      </c>
      <c r="I2222">
        <f t="shared" si="37"/>
        <v>0</v>
      </c>
    </row>
    <row r="2223" spans="1:9" x14ac:dyDescent="0.25">
      <c r="A2223">
        <v>7320.9882399999997</v>
      </c>
      <c r="B2223" t="s">
        <v>26</v>
      </c>
      <c r="C2223" t="s">
        <v>30</v>
      </c>
      <c r="D2223" t="s">
        <v>57</v>
      </c>
      <c r="E2223">
        <v>99722</v>
      </c>
      <c r="F2223" t="s">
        <v>32</v>
      </c>
      <c r="G2223" t="s">
        <v>45</v>
      </c>
      <c r="H2223">
        <v>292.8</v>
      </c>
      <c r="I2223">
        <f t="shared" si="37"/>
        <v>0</v>
      </c>
    </row>
    <row r="2224" spans="1:9" x14ac:dyDescent="0.25">
      <c r="A2224">
        <v>7031.4636929999997</v>
      </c>
      <c r="B2224" t="s">
        <v>26</v>
      </c>
      <c r="C2224" t="s">
        <v>160</v>
      </c>
      <c r="D2224" t="s">
        <v>57</v>
      </c>
      <c r="E2224">
        <v>16224</v>
      </c>
      <c r="F2224" t="s">
        <v>32</v>
      </c>
      <c r="G2224" t="s">
        <v>33</v>
      </c>
      <c r="H2224">
        <v>498.452698</v>
      </c>
      <c r="I2224">
        <f t="shared" si="37"/>
        <v>0</v>
      </c>
    </row>
    <row r="2225" spans="1:9" x14ac:dyDescent="0.25">
      <c r="A2225">
        <v>5123.4849880000002</v>
      </c>
      <c r="B2225" t="s">
        <v>26</v>
      </c>
      <c r="C2225" t="s">
        <v>30</v>
      </c>
      <c r="D2225" t="s">
        <v>31</v>
      </c>
      <c r="E2225">
        <v>72096</v>
      </c>
      <c r="F2225" t="s">
        <v>75</v>
      </c>
      <c r="G2225" t="s">
        <v>33</v>
      </c>
      <c r="H2225">
        <v>252.330905</v>
      </c>
      <c r="I2225">
        <f t="shared" si="37"/>
        <v>0</v>
      </c>
    </row>
    <row r="2226" spans="1:9" x14ac:dyDescent="0.25">
      <c r="A2226">
        <v>9050.7566060000008</v>
      </c>
      <c r="B2226" t="s">
        <v>26</v>
      </c>
      <c r="C2226" t="s">
        <v>30</v>
      </c>
      <c r="D2226" t="s">
        <v>57</v>
      </c>
      <c r="E2226">
        <v>63800</v>
      </c>
      <c r="F2226" t="s">
        <v>32</v>
      </c>
      <c r="G2226" t="s">
        <v>33</v>
      </c>
      <c r="H2226">
        <v>542.4</v>
      </c>
      <c r="I2226">
        <f t="shared" si="37"/>
        <v>0</v>
      </c>
    </row>
    <row r="2227" spans="1:9" x14ac:dyDescent="0.25">
      <c r="A2227">
        <v>10963.95723</v>
      </c>
      <c r="B2227" t="s">
        <v>66</v>
      </c>
      <c r="C2227" t="s">
        <v>30</v>
      </c>
      <c r="D2227" t="s">
        <v>57</v>
      </c>
      <c r="E2227">
        <v>55687</v>
      </c>
      <c r="F2227" t="s">
        <v>32</v>
      </c>
      <c r="G2227" t="s">
        <v>79</v>
      </c>
      <c r="H2227">
        <v>1324.8</v>
      </c>
      <c r="I2227">
        <f t="shared" si="37"/>
        <v>1</v>
      </c>
    </row>
    <row r="2228" spans="1:9" x14ac:dyDescent="0.25">
      <c r="A2228">
        <v>6039.0206969999999</v>
      </c>
      <c r="B2228" t="s">
        <v>26</v>
      </c>
      <c r="C2228" t="s">
        <v>44</v>
      </c>
      <c r="D2228" t="s">
        <v>57</v>
      </c>
      <c r="E2228">
        <v>0</v>
      </c>
      <c r="F2228" t="s">
        <v>32</v>
      </c>
      <c r="G2228" t="s">
        <v>79</v>
      </c>
      <c r="H2228">
        <v>640.79999999999995</v>
      </c>
      <c r="I2228">
        <f t="shared" si="37"/>
        <v>0</v>
      </c>
    </row>
    <row r="2229" spans="1:9" x14ac:dyDescent="0.25">
      <c r="A2229">
        <v>2108.4937439999999</v>
      </c>
      <c r="B2229" t="s">
        <v>26</v>
      </c>
      <c r="C2229" t="s">
        <v>44</v>
      </c>
      <c r="D2229" t="s">
        <v>57</v>
      </c>
      <c r="E2229">
        <v>0</v>
      </c>
      <c r="F2229" t="s">
        <v>32</v>
      </c>
      <c r="G2229" t="s">
        <v>45</v>
      </c>
      <c r="H2229">
        <v>351.85681</v>
      </c>
      <c r="I2229">
        <f t="shared" si="37"/>
        <v>0</v>
      </c>
    </row>
    <row r="2230" spans="1:9" x14ac:dyDescent="0.25">
      <c r="A2230">
        <v>9875.0927940000001</v>
      </c>
      <c r="B2230" t="s">
        <v>26</v>
      </c>
      <c r="C2230" t="s">
        <v>30</v>
      </c>
      <c r="D2230" t="s">
        <v>57</v>
      </c>
      <c r="E2230">
        <v>29598</v>
      </c>
      <c r="F2230" t="s">
        <v>62</v>
      </c>
      <c r="G2230" t="s">
        <v>45</v>
      </c>
      <c r="H2230">
        <v>150.92669599999999</v>
      </c>
      <c r="I2230">
        <f t="shared" si="37"/>
        <v>0</v>
      </c>
    </row>
    <row r="2231" spans="1:9" x14ac:dyDescent="0.25">
      <c r="A2231">
        <v>6928.601611</v>
      </c>
      <c r="B2231" t="s">
        <v>26</v>
      </c>
      <c r="C2231" t="s">
        <v>30</v>
      </c>
      <c r="D2231" t="s">
        <v>57</v>
      </c>
      <c r="E2231">
        <v>22907</v>
      </c>
      <c r="F2231" t="s">
        <v>62</v>
      </c>
      <c r="G2231" t="s">
        <v>33</v>
      </c>
      <c r="H2231">
        <v>49.187759999999997</v>
      </c>
      <c r="I2231">
        <f t="shared" si="37"/>
        <v>0</v>
      </c>
    </row>
    <row r="2232" spans="1:9" x14ac:dyDescent="0.25">
      <c r="A2232">
        <v>14318.44839</v>
      </c>
      <c r="B2232" t="s">
        <v>26</v>
      </c>
      <c r="C2232" t="s">
        <v>30</v>
      </c>
      <c r="D2232" t="s">
        <v>57</v>
      </c>
      <c r="E2232">
        <v>22697</v>
      </c>
      <c r="F2232" t="s">
        <v>32</v>
      </c>
      <c r="G2232" t="s">
        <v>79</v>
      </c>
      <c r="H2232">
        <v>892.8</v>
      </c>
      <c r="I2232">
        <f t="shared" si="37"/>
        <v>0</v>
      </c>
    </row>
    <row r="2233" spans="1:9" x14ac:dyDescent="0.25">
      <c r="A2233">
        <v>5107.071054</v>
      </c>
      <c r="B2233" t="s">
        <v>26</v>
      </c>
      <c r="C2233" t="s">
        <v>30</v>
      </c>
      <c r="D2233" t="s">
        <v>57</v>
      </c>
      <c r="E2233">
        <v>70174</v>
      </c>
      <c r="F2233" t="s">
        <v>62</v>
      </c>
      <c r="G2233" t="s">
        <v>33</v>
      </c>
      <c r="H2233">
        <v>128.90031999999999</v>
      </c>
      <c r="I2233">
        <f t="shared" si="37"/>
        <v>0</v>
      </c>
    </row>
    <row r="2234" spans="1:9" x14ac:dyDescent="0.25">
      <c r="A2234">
        <v>17223.891080000001</v>
      </c>
      <c r="B2234" t="s">
        <v>26</v>
      </c>
      <c r="C2234" t="s">
        <v>30</v>
      </c>
      <c r="D2234" t="s">
        <v>31</v>
      </c>
      <c r="E2234">
        <v>85378</v>
      </c>
      <c r="F2234" t="s">
        <v>32</v>
      </c>
      <c r="G2234" t="s">
        <v>33</v>
      </c>
      <c r="H2234">
        <v>513.6</v>
      </c>
      <c r="I2234">
        <f t="shared" si="37"/>
        <v>0</v>
      </c>
    </row>
    <row r="2235" spans="1:9" x14ac:dyDescent="0.25">
      <c r="A2235">
        <v>7516.831717</v>
      </c>
      <c r="B2235" t="s">
        <v>26</v>
      </c>
      <c r="C2235" t="s">
        <v>30</v>
      </c>
      <c r="D2235" t="s">
        <v>31</v>
      </c>
      <c r="E2235">
        <v>31477</v>
      </c>
      <c r="F2235" t="s">
        <v>62</v>
      </c>
      <c r="G2235" t="s">
        <v>33</v>
      </c>
      <c r="H2235">
        <v>146.95075600000001</v>
      </c>
      <c r="I2235">
        <f t="shared" si="37"/>
        <v>0</v>
      </c>
    </row>
    <row r="2236" spans="1:9" x14ac:dyDescent="0.25">
      <c r="A2236">
        <v>5389.4994649999999</v>
      </c>
      <c r="B2236" t="s">
        <v>66</v>
      </c>
      <c r="C2236" t="s">
        <v>30</v>
      </c>
      <c r="D2236" t="s">
        <v>57</v>
      </c>
      <c r="E2236">
        <v>66429</v>
      </c>
      <c r="F2236" t="s">
        <v>62</v>
      </c>
      <c r="G2236" t="s">
        <v>33</v>
      </c>
      <c r="H2236">
        <v>57.712985000000003</v>
      </c>
      <c r="I2236">
        <f t="shared" si="37"/>
        <v>1</v>
      </c>
    </row>
    <row r="2237" spans="1:9" x14ac:dyDescent="0.25">
      <c r="A2237">
        <v>6275.1553610000001</v>
      </c>
      <c r="B2237" t="s">
        <v>26</v>
      </c>
      <c r="C2237" t="s">
        <v>44</v>
      </c>
      <c r="D2237" t="s">
        <v>57</v>
      </c>
      <c r="E2237">
        <v>0</v>
      </c>
      <c r="F2237" t="s">
        <v>32</v>
      </c>
      <c r="G2237" t="s">
        <v>45</v>
      </c>
      <c r="H2237">
        <v>900.24203799999998</v>
      </c>
      <c r="I2237">
        <f t="shared" si="37"/>
        <v>0</v>
      </c>
    </row>
    <row r="2238" spans="1:9" x14ac:dyDescent="0.25">
      <c r="A2238">
        <v>4722.2372139999998</v>
      </c>
      <c r="B2238" t="s">
        <v>26</v>
      </c>
      <c r="C2238" t="s">
        <v>44</v>
      </c>
      <c r="D2238" t="s">
        <v>31</v>
      </c>
      <c r="E2238">
        <v>0</v>
      </c>
      <c r="F2238" t="s">
        <v>32</v>
      </c>
      <c r="G2238" t="s">
        <v>45</v>
      </c>
      <c r="H2238">
        <v>655.48902699999996</v>
      </c>
      <c r="I2238">
        <f t="shared" si="37"/>
        <v>0</v>
      </c>
    </row>
    <row r="2239" spans="1:9" x14ac:dyDescent="0.25">
      <c r="A2239">
        <v>6282.3177429999996</v>
      </c>
      <c r="B2239" t="s">
        <v>26</v>
      </c>
      <c r="C2239" t="s">
        <v>44</v>
      </c>
      <c r="D2239" t="s">
        <v>31</v>
      </c>
      <c r="E2239">
        <v>0</v>
      </c>
      <c r="F2239" t="s">
        <v>62</v>
      </c>
      <c r="G2239" t="s">
        <v>33</v>
      </c>
      <c r="H2239">
        <v>141.46034900000001</v>
      </c>
      <c r="I2239">
        <f t="shared" si="37"/>
        <v>0</v>
      </c>
    </row>
    <row r="2240" spans="1:9" x14ac:dyDescent="0.25">
      <c r="A2240">
        <v>7986.1912739999998</v>
      </c>
      <c r="B2240" t="s">
        <v>26</v>
      </c>
      <c r="C2240" t="s">
        <v>30</v>
      </c>
      <c r="D2240" t="s">
        <v>57</v>
      </c>
      <c r="E2240">
        <v>74217</v>
      </c>
      <c r="F2240" t="s">
        <v>75</v>
      </c>
      <c r="G2240" t="s">
        <v>33</v>
      </c>
      <c r="H2240">
        <v>418.00552399999998</v>
      </c>
      <c r="I2240">
        <f t="shared" si="37"/>
        <v>0</v>
      </c>
    </row>
    <row r="2241" spans="1:9" x14ac:dyDescent="0.25">
      <c r="A2241">
        <v>6503.2199780000001</v>
      </c>
      <c r="B2241" t="s">
        <v>26</v>
      </c>
      <c r="C2241" t="s">
        <v>30</v>
      </c>
      <c r="D2241" t="s">
        <v>57</v>
      </c>
      <c r="E2241">
        <v>46298</v>
      </c>
      <c r="F2241" t="s">
        <v>62</v>
      </c>
      <c r="G2241" t="s">
        <v>79</v>
      </c>
      <c r="H2241">
        <v>128.29246599999999</v>
      </c>
      <c r="I2241">
        <f t="shared" si="37"/>
        <v>0</v>
      </c>
    </row>
    <row r="2242" spans="1:9" x14ac:dyDescent="0.25">
      <c r="A2242">
        <v>4881.753428</v>
      </c>
      <c r="B2242" t="s">
        <v>26</v>
      </c>
      <c r="C2242" t="s">
        <v>44</v>
      </c>
      <c r="D2242" t="s">
        <v>31</v>
      </c>
      <c r="E2242">
        <v>0</v>
      </c>
      <c r="F2242" t="s">
        <v>32</v>
      </c>
      <c r="G2242" t="s">
        <v>45</v>
      </c>
      <c r="H2242">
        <v>648</v>
      </c>
      <c r="I2242">
        <f t="shared" si="37"/>
        <v>0</v>
      </c>
    </row>
    <row r="2243" spans="1:9" x14ac:dyDescent="0.25">
      <c r="A2243">
        <v>2514.5919600000002</v>
      </c>
      <c r="B2243" t="s">
        <v>66</v>
      </c>
      <c r="C2243" t="s">
        <v>30</v>
      </c>
      <c r="D2243" t="s">
        <v>31</v>
      </c>
      <c r="E2243">
        <v>43860</v>
      </c>
      <c r="F2243" t="s">
        <v>62</v>
      </c>
      <c r="G2243" t="s">
        <v>45</v>
      </c>
      <c r="H2243">
        <v>156.12491399999999</v>
      </c>
      <c r="I2243">
        <f t="shared" ref="I2243:I2306" si="38">IF(B2243="No",0,1)</f>
        <v>1</v>
      </c>
    </row>
    <row r="2244" spans="1:9" x14ac:dyDescent="0.25">
      <c r="A2244">
        <v>7955.4426679999997</v>
      </c>
      <c r="B2244" t="s">
        <v>26</v>
      </c>
      <c r="C2244" t="s">
        <v>44</v>
      </c>
      <c r="D2244" t="s">
        <v>31</v>
      </c>
      <c r="E2244">
        <v>0</v>
      </c>
      <c r="F2244" t="s">
        <v>32</v>
      </c>
      <c r="G2244" t="s">
        <v>33</v>
      </c>
      <c r="H2244">
        <v>331.2</v>
      </c>
      <c r="I2244">
        <f t="shared" si="38"/>
        <v>0</v>
      </c>
    </row>
    <row r="2245" spans="1:9" x14ac:dyDescent="0.25">
      <c r="A2245">
        <v>4809.2169599999997</v>
      </c>
      <c r="B2245" t="s">
        <v>26</v>
      </c>
      <c r="C2245" t="s">
        <v>30</v>
      </c>
      <c r="D2245" t="s">
        <v>57</v>
      </c>
      <c r="E2245">
        <v>48029</v>
      </c>
      <c r="F2245" t="s">
        <v>32</v>
      </c>
      <c r="G2245" t="s">
        <v>33</v>
      </c>
      <c r="H2245">
        <v>292.8</v>
      </c>
      <c r="I2245">
        <f t="shared" si="38"/>
        <v>0</v>
      </c>
    </row>
    <row r="2246" spans="1:9" x14ac:dyDescent="0.25">
      <c r="A2246">
        <v>9696.5488179999993</v>
      </c>
      <c r="B2246" t="s">
        <v>26</v>
      </c>
      <c r="C2246" t="s">
        <v>30</v>
      </c>
      <c r="D2246" t="s">
        <v>31</v>
      </c>
      <c r="E2246">
        <v>86830</v>
      </c>
      <c r="F2246" t="s">
        <v>75</v>
      </c>
      <c r="G2246" t="s">
        <v>45</v>
      </c>
      <c r="H2246">
        <v>480.53324600000002</v>
      </c>
      <c r="I2246">
        <f t="shared" si="38"/>
        <v>0</v>
      </c>
    </row>
    <row r="2247" spans="1:9" x14ac:dyDescent="0.25">
      <c r="A2247">
        <v>8709.3218890000007</v>
      </c>
      <c r="B2247" t="s">
        <v>26</v>
      </c>
      <c r="C2247" t="s">
        <v>44</v>
      </c>
      <c r="D2247" t="s">
        <v>31</v>
      </c>
      <c r="E2247">
        <v>0</v>
      </c>
      <c r="F2247" t="s">
        <v>32</v>
      </c>
      <c r="G2247" t="s">
        <v>33</v>
      </c>
      <c r="H2247">
        <v>509.10057699999999</v>
      </c>
      <c r="I2247">
        <f t="shared" si="38"/>
        <v>0</v>
      </c>
    </row>
    <row r="2248" spans="1:9" x14ac:dyDescent="0.25">
      <c r="A2248">
        <v>2858.4523279999999</v>
      </c>
      <c r="B2248" t="s">
        <v>26</v>
      </c>
      <c r="C2248" t="s">
        <v>30</v>
      </c>
      <c r="D2248" t="s">
        <v>31</v>
      </c>
      <c r="E2248">
        <v>40706</v>
      </c>
      <c r="F2248" t="s">
        <v>62</v>
      </c>
      <c r="G2248" t="s">
        <v>33</v>
      </c>
      <c r="H2248">
        <v>166.12317200000001</v>
      </c>
      <c r="I2248">
        <f t="shared" si="38"/>
        <v>0</v>
      </c>
    </row>
    <row r="2249" spans="1:9" x14ac:dyDescent="0.25">
      <c r="A2249">
        <v>5233.9490189999997</v>
      </c>
      <c r="B2249" t="s">
        <v>26</v>
      </c>
      <c r="C2249" t="s">
        <v>30</v>
      </c>
      <c r="D2249" t="s">
        <v>31</v>
      </c>
      <c r="E2249">
        <v>69231</v>
      </c>
      <c r="F2249" t="s">
        <v>75</v>
      </c>
      <c r="G2249" t="s">
        <v>33</v>
      </c>
      <c r="H2249">
        <v>193.24308400000001</v>
      </c>
      <c r="I2249">
        <f t="shared" si="38"/>
        <v>0</v>
      </c>
    </row>
    <row r="2250" spans="1:9" x14ac:dyDescent="0.25">
      <c r="A2250">
        <v>13494.76017</v>
      </c>
      <c r="B2250" t="s">
        <v>26</v>
      </c>
      <c r="C2250" t="s">
        <v>44</v>
      </c>
      <c r="D2250" t="s">
        <v>31</v>
      </c>
      <c r="E2250">
        <v>0</v>
      </c>
      <c r="F2250" t="s">
        <v>32</v>
      </c>
      <c r="G2250" t="s">
        <v>45</v>
      </c>
      <c r="H2250">
        <v>950.4</v>
      </c>
      <c r="I2250">
        <f t="shared" si="38"/>
        <v>0</v>
      </c>
    </row>
    <row r="2251" spans="1:9" x14ac:dyDescent="0.25">
      <c r="A2251">
        <v>6870.6070579999996</v>
      </c>
      <c r="B2251" t="s">
        <v>26</v>
      </c>
      <c r="C2251" t="s">
        <v>44</v>
      </c>
      <c r="D2251" t="s">
        <v>57</v>
      </c>
      <c r="E2251">
        <v>0</v>
      </c>
      <c r="F2251" t="s">
        <v>32</v>
      </c>
      <c r="G2251" t="s">
        <v>45</v>
      </c>
      <c r="H2251">
        <v>756</v>
      </c>
      <c r="I2251">
        <f t="shared" si="38"/>
        <v>0</v>
      </c>
    </row>
    <row r="2252" spans="1:9" x14ac:dyDescent="0.25">
      <c r="A2252">
        <v>5652.7237400000004</v>
      </c>
      <c r="B2252" t="s">
        <v>26</v>
      </c>
      <c r="C2252" t="s">
        <v>78</v>
      </c>
      <c r="D2252" t="s">
        <v>31</v>
      </c>
      <c r="E2252">
        <v>16171</v>
      </c>
      <c r="F2252" t="s">
        <v>75</v>
      </c>
      <c r="G2252" t="s">
        <v>33</v>
      </c>
      <c r="H2252">
        <v>311.00416799999999</v>
      </c>
      <c r="I2252">
        <f t="shared" si="38"/>
        <v>0</v>
      </c>
    </row>
    <row r="2253" spans="1:9" x14ac:dyDescent="0.25">
      <c r="A2253">
        <v>2345.2620870000001</v>
      </c>
      <c r="B2253" t="s">
        <v>26</v>
      </c>
      <c r="C2253" t="s">
        <v>30</v>
      </c>
      <c r="D2253" t="s">
        <v>57</v>
      </c>
      <c r="E2253">
        <v>51397</v>
      </c>
      <c r="F2253" t="s">
        <v>32</v>
      </c>
      <c r="G2253" t="s">
        <v>45</v>
      </c>
      <c r="H2253">
        <v>292.8</v>
      </c>
      <c r="I2253">
        <f t="shared" si="38"/>
        <v>0</v>
      </c>
    </row>
    <row r="2254" spans="1:9" x14ac:dyDescent="0.25">
      <c r="A2254">
        <v>19688.31898</v>
      </c>
      <c r="B2254" t="s">
        <v>26</v>
      </c>
      <c r="C2254" t="s">
        <v>30</v>
      </c>
      <c r="D2254" t="s">
        <v>31</v>
      </c>
      <c r="E2254">
        <v>83879</v>
      </c>
      <c r="F2254" t="s">
        <v>75</v>
      </c>
      <c r="G2254" t="s">
        <v>33</v>
      </c>
      <c r="H2254">
        <v>212.14848499999999</v>
      </c>
      <c r="I2254">
        <f t="shared" si="38"/>
        <v>0</v>
      </c>
    </row>
    <row r="2255" spans="1:9" x14ac:dyDescent="0.25">
      <c r="A2255">
        <v>7247.206475</v>
      </c>
      <c r="B2255" t="s">
        <v>26</v>
      </c>
      <c r="C2255" t="s">
        <v>30</v>
      </c>
      <c r="D2255" t="s">
        <v>31</v>
      </c>
      <c r="E2255">
        <v>63267</v>
      </c>
      <c r="F2255" t="s">
        <v>32</v>
      </c>
      <c r="G2255" t="s">
        <v>45</v>
      </c>
      <c r="H2255">
        <v>530.34020199999998</v>
      </c>
      <c r="I2255">
        <f t="shared" si="38"/>
        <v>0</v>
      </c>
    </row>
    <row r="2256" spans="1:9" x14ac:dyDescent="0.25">
      <c r="A2256">
        <v>6085.3041780000003</v>
      </c>
      <c r="B2256" t="s">
        <v>26</v>
      </c>
      <c r="C2256" t="s">
        <v>30</v>
      </c>
      <c r="D2256" t="s">
        <v>57</v>
      </c>
      <c r="E2256">
        <v>44712</v>
      </c>
      <c r="F2256" t="s">
        <v>32</v>
      </c>
      <c r="G2256" t="s">
        <v>45</v>
      </c>
      <c r="H2256">
        <v>537.78416000000004</v>
      </c>
      <c r="I2256">
        <f t="shared" si="38"/>
        <v>0</v>
      </c>
    </row>
    <row r="2257" spans="1:9" x14ac:dyDescent="0.25">
      <c r="A2257">
        <v>5480.0702259999998</v>
      </c>
      <c r="B2257" t="s">
        <v>26</v>
      </c>
      <c r="C2257" t="s">
        <v>30</v>
      </c>
      <c r="D2257" t="s">
        <v>57</v>
      </c>
      <c r="E2257">
        <v>59311</v>
      </c>
      <c r="F2257" t="s">
        <v>62</v>
      </c>
      <c r="G2257" t="s">
        <v>79</v>
      </c>
      <c r="H2257">
        <v>14.812808</v>
      </c>
      <c r="I2257">
        <f t="shared" si="38"/>
        <v>0</v>
      </c>
    </row>
    <row r="2258" spans="1:9" x14ac:dyDescent="0.25">
      <c r="A2258">
        <v>6876.3099249999996</v>
      </c>
      <c r="B2258" t="s">
        <v>26</v>
      </c>
      <c r="C2258" t="s">
        <v>30</v>
      </c>
      <c r="D2258" t="s">
        <v>57</v>
      </c>
      <c r="E2258">
        <v>81957</v>
      </c>
      <c r="F2258" t="s">
        <v>32</v>
      </c>
      <c r="G2258" t="s">
        <v>79</v>
      </c>
      <c r="H2258">
        <v>433.42654399999998</v>
      </c>
      <c r="I2258">
        <f t="shared" si="38"/>
        <v>0</v>
      </c>
    </row>
    <row r="2259" spans="1:9" x14ac:dyDescent="0.25">
      <c r="A2259">
        <v>5368.8877089999996</v>
      </c>
      <c r="B2259" t="s">
        <v>26</v>
      </c>
      <c r="C2259" t="s">
        <v>30</v>
      </c>
      <c r="D2259" t="s">
        <v>57</v>
      </c>
      <c r="E2259">
        <v>59601</v>
      </c>
      <c r="F2259" t="s">
        <v>32</v>
      </c>
      <c r="G2259" t="s">
        <v>33</v>
      </c>
      <c r="H2259">
        <v>321.60000000000002</v>
      </c>
      <c r="I2259">
        <f t="shared" si="38"/>
        <v>0</v>
      </c>
    </row>
    <row r="2260" spans="1:9" x14ac:dyDescent="0.25">
      <c r="A2260">
        <v>8283.0666779999992</v>
      </c>
      <c r="B2260" t="s">
        <v>26</v>
      </c>
      <c r="C2260" t="s">
        <v>30</v>
      </c>
      <c r="D2260" t="s">
        <v>57</v>
      </c>
      <c r="E2260">
        <v>71034</v>
      </c>
      <c r="F2260" t="s">
        <v>32</v>
      </c>
      <c r="G2260" t="s">
        <v>33</v>
      </c>
      <c r="H2260">
        <v>494.4</v>
      </c>
      <c r="I2260">
        <f t="shared" si="38"/>
        <v>0</v>
      </c>
    </row>
    <row r="2261" spans="1:9" x14ac:dyDescent="0.25">
      <c r="A2261">
        <v>5384.6717250000002</v>
      </c>
      <c r="B2261" t="s">
        <v>26</v>
      </c>
      <c r="C2261" t="s">
        <v>107</v>
      </c>
      <c r="D2261" t="s">
        <v>57</v>
      </c>
      <c r="E2261">
        <v>13103</v>
      </c>
      <c r="F2261" t="s">
        <v>32</v>
      </c>
      <c r="G2261" t="s">
        <v>33</v>
      </c>
      <c r="H2261">
        <v>458.00365099999999</v>
      </c>
      <c r="I2261">
        <f t="shared" si="38"/>
        <v>0</v>
      </c>
    </row>
    <row r="2262" spans="1:9" x14ac:dyDescent="0.25">
      <c r="A2262">
        <v>3508.5695329999999</v>
      </c>
      <c r="B2262" t="s">
        <v>66</v>
      </c>
      <c r="C2262" t="s">
        <v>78</v>
      </c>
      <c r="D2262" t="s">
        <v>57</v>
      </c>
      <c r="E2262">
        <v>20978</v>
      </c>
      <c r="F2262" t="s">
        <v>32</v>
      </c>
      <c r="G2262" t="s">
        <v>33</v>
      </c>
      <c r="H2262">
        <v>1176.2788</v>
      </c>
      <c r="I2262">
        <f t="shared" si="38"/>
        <v>1</v>
      </c>
    </row>
    <row r="2263" spans="1:9" x14ac:dyDescent="0.25">
      <c r="A2263">
        <v>8427.1724859999995</v>
      </c>
      <c r="B2263" t="s">
        <v>66</v>
      </c>
      <c r="C2263" t="s">
        <v>30</v>
      </c>
      <c r="D2263" t="s">
        <v>31</v>
      </c>
      <c r="E2263">
        <v>46503</v>
      </c>
      <c r="F2263" t="s">
        <v>32</v>
      </c>
      <c r="G2263" t="s">
        <v>79</v>
      </c>
      <c r="H2263">
        <v>1032</v>
      </c>
      <c r="I2263">
        <f t="shared" si="38"/>
        <v>1</v>
      </c>
    </row>
    <row r="2264" spans="1:9" x14ac:dyDescent="0.25">
      <c r="A2264">
        <v>4553.8095279999998</v>
      </c>
      <c r="B2264" t="s">
        <v>26</v>
      </c>
      <c r="C2264" t="s">
        <v>30</v>
      </c>
      <c r="D2264" t="s">
        <v>57</v>
      </c>
      <c r="E2264">
        <v>61064</v>
      </c>
      <c r="F2264" t="s">
        <v>75</v>
      </c>
      <c r="G2264" t="s">
        <v>33</v>
      </c>
      <c r="H2264">
        <v>539.77417200000002</v>
      </c>
      <c r="I2264">
        <f t="shared" si="38"/>
        <v>0</v>
      </c>
    </row>
    <row r="2265" spans="1:9" x14ac:dyDescent="0.25">
      <c r="A2265">
        <v>4318.4330360000004</v>
      </c>
      <c r="B2265" t="s">
        <v>26</v>
      </c>
      <c r="C2265" t="s">
        <v>107</v>
      </c>
      <c r="D2265" t="s">
        <v>31</v>
      </c>
      <c r="E2265">
        <v>17572</v>
      </c>
      <c r="F2265" t="s">
        <v>32</v>
      </c>
      <c r="G2265" t="s">
        <v>33</v>
      </c>
      <c r="H2265">
        <v>639.76974800000005</v>
      </c>
      <c r="I2265">
        <f t="shared" si="38"/>
        <v>0</v>
      </c>
    </row>
    <row r="2266" spans="1:9" x14ac:dyDescent="0.25">
      <c r="A2266">
        <v>14091.19449</v>
      </c>
      <c r="B2266" t="s">
        <v>26</v>
      </c>
      <c r="C2266" t="s">
        <v>30</v>
      </c>
      <c r="D2266" t="s">
        <v>57</v>
      </c>
      <c r="E2266">
        <v>99823</v>
      </c>
      <c r="F2266" t="s">
        <v>62</v>
      </c>
      <c r="G2266" t="s">
        <v>33</v>
      </c>
      <c r="H2266">
        <v>250.18338800000001</v>
      </c>
      <c r="I2266">
        <f t="shared" si="38"/>
        <v>0</v>
      </c>
    </row>
    <row r="2267" spans="1:9" x14ac:dyDescent="0.25">
      <c r="A2267">
        <v>8693.631249</v>
      </c>
      <c r="B2267" t="s">
        <v>26</v>
      </c>
      <c r="C2267" t="s">
        <v>107</v>
      </c>
      <c r="D2267" t="s">
        <v>31</v>
      </c>
      <c r="E2267">
        <v>17453</v>
      </c>
      <c r="F2267" t="s">
        <v>32</v>
      </c>
      <c r="G2267" t="s">
        <v>33</v>
      </c>
      <c r="H2267">
        <v>566.4</v>
      </c>
      <c r="I2267">
        <f t="shared" si="38"/>
        <v>0</v>
      </c>
    </row>
    <row r="2268" spans="1:9" x14ac:dyDescent="0.25">
      <c r="A2268">
        <v>6661.1815530000003</v>
      </c>
      <c r="B2268" t="s">
        <v>26</v>
      </c>
      <c r="C2268" t="s">
        <v>30</v>
      </c>
      <c r="D2268" t="s">
        <v>57</v>
      </c>
      <c r="E2268">
        <v>55663</v>
      </c>
      <c r="F2268" t="s">
        <v>62</v>
      </c>
      <c r="G2268" t="s">
        <v>33</v>
      </c>
      <c r="H2268">
        <v>194.739777</v>
      </c>
      <c r="I2268">
        <f t="shared" si="38"/>
        <v>0</v>
      </c>
    </row>
    <row r="2269" spans="1:9" x14ac:dyDescent="0.25">
      <c r="A2269">
        <v>2654.3809940000001</v>
      </c>
      <c r="B2269" t="s">
        <v>26</v>
      </c>
      <c r="C2269" t="s">
        <v>30</v>
      </c>
      <c r="D2269" t="s">
        <v>57</v>
      </c>
      <c r="E2269">
        <v>73196</v>
      </c>
      <c r="F2269" t="s">
        <v>62</v>
      </c>
      <c r="G2269" t="s">
        <v>33</v>
      </c>
      <c r="H2269">
        <v>85.809816999999995</v>
      </c>
      <c r="I2269">
        <f t="shared" si="38"/>
        <v>0</v>
      </c>
    </row>
    <row r="2270" spans="1:9" x14ac:dyDescent="0.25">
      <c r="A2270">
        <v>4428.031583</v>
      </c>
      <c r="B2270" t="s">
        <v>66</v>
      </c>
      <c r="C2270" t="s">
        <v>30</v>
      </c>
      <c r="D2270" t="s">
        <v>31</v>
      </c>
      <c r="E2270">
        <v>58577</v>
      </c>
      <c r="F2270" t="s">
        <v>75</v>
      </c>
      <c r="G2270" t="s">
        <v>33</v>
      </c>
      <c r="H2270">
        <v>303.87275199999999</v>
      </c>
      <c r="I2270">
        <f t="shared" si="38"/>
        <v>1</v>
      </c>
    </row>
    <row r="2271" spans="1:9" x14ac:dyDescent="0.25">
      <c r="A2271">
        <v>5738.2775840000004</v>
      </c>
      <c r="B2271" t="s">
        <v>26</v>
      </c>
      <c r="C2271" t="s">
        <v>30</v>
      </c>
      <c r="D2271" t="s">
        <v>31</v>
      </c>
      <c r="E2271">
        <v>88055</v>
      </c>
      <c r="F2271" t="s">
        <v>75</v>
      </c>
      <c r="G2271" t="s">
        <v>33</v>
      </c>
      <c r="H2271">
        <v>337.72754200000003</v>
      </c>
      <c r="I2271">
        <f t="shared" si="38"/>
        <v>0</v>
      </c>
    </row>
    <row r="2272" spans="1:9" x14ac:dyDescent="0.25">
      <c r="A2272">
        <v>5815.0491780000002</v>
      </c>
      <c r="B2272" t="s">
        <v>26</v>
      </c>
      <c r="C2272" t="s">
        <v>44</v>
      </c>
      <c r="D2272" t="s">
        <v>57</v>
      </c>
      <c r="E2272">
        <v>0</v>
      </c>
      <c r="F2272" t="s">
        <v>32</v>
      </c>
      <c r="G2272" t="s">
        <v>33</v>
      </c>
      <c r="H2272">
        <v>384</v>
      </c>
      <c r="I2272">
        <f t="shared" si="38"/>
        <v>0</v>
      </c>
    </row>
    <row r="2273" spans="1:9" x14ac:dyDescent="0.25">
      <c r="A2273">
        <v>4425.9050710000001</v>
      </c>
      <c r="B2273" t="s">
        <v>26</v>
      </c>
      <c r="C2273" t="s">
        <v>30</v>
      </c>
      <c r="D2273" t="s">
        <v>57</v>
      </c>
      <c r="E2273">
        <v>80892</v>
      </c>
      <c r="F2273" t="s">
        <v>32</v>
      </c>
      <c r="G2273" t="s">
        <v>33</v>
      </c>
      <c r="H2273">
        <v>528</v>
      </c>
      <c r="I2273">
        <f t="shared" si="38"/>
        <v>0</v>
      </c>
    </row>
    <row r="2274" spans="1:9" x14ac:dyDescent="0.25">
      <c r="A2274">
        <v>2574.0203759999999</v>
      </c>
      <c r="B2274" t="s">
        <v>66</v>
      </c>
      <c r="C2274" t="s">
        <v>30</v>
      </c>
      <c r="D2274" t="s">
        <v>31</v>
      </c>
      <c r="E2274">
        <v>34990</v>
      </c>
      <c r="F2274" t="s">
        <v>62</v>
      </c>
      <c r="G2274" t="s">
        <v>45</v>
      </c>
      <c r="H2274">
        <v>42.689135</v>
      </c>
      <c r="I2274">
        <f t="shared" si="38"/>
        <v>1</v>
      </c>
    </row>
    <row r="2275" spans="1:9" x14ac:dyDescent="0.25">
      <c r="A2275">
        <v>2832.5134870000002</v>
      </c>
      <c r="B2275" t="s">
        <v>26</v>
      </c>
      <c r="C2275" t="s">
        <v>30</v>
      </c>
      <c r="D2275" t="s">
        <v>57</v>
      </c>
      <c r="E2275">
        <v>37124</v>
      </c>
      <c r="F2275" t="s">
        <v>32</v>
      </c>
      <c r="G2275" t="s">
        <v>33</v>
      </c>
      <c r="H2275">
        <v>430.51879100000002</v>
      </c>
      <c r="I2275">
        <f t="shared" si="38"/>
        <v>0</v>
      </c>
    </row>
    <row r="2276" spans="1:9" x14ac:dyDescent="0.25">
      <c r="A2276">
        <v>4876.3157069999997</v>
      </c>
      <c r="B2276" t="s">
        <v>26</v>
      </c>
      <c r="C2276" t="s">
        <v>30</v>
      </c>
      <c r="D2276" t="s">
        <v>31</v>
      </c>
      <c r="E2276">
        <v>22236</v>
      </c>
      <c r="F2276" t="s">
        <v>32</v>
      </c>
      <c r="G2276" t="s">
        <v>45</v>
      </c>
      <c r="H2276">
        <v>409.425049</v>
      </c>
      <c r="I2276">
        <f t="shared" si="38"/>
        <v>0</v>
      </c>
    </row>
    <row r="2277" spans="1:9" x14ac:dyDescent="0.25">
      <c r="A2277">
        <v>5181.620895</v>
      </c>
      <c r="B2277" t="s">
        <v>66</v>
      </c>
      <c r="C2277" t="s">
        <v>30</v>
      </c>
      <c r="D2277" t="s">
        <v>31</v>
      </c>
      <c r="E2277">
        <v>97131</v>
      </c>
      <c r="F2277" t="s">
        <v>32</v>
      </c>
      <c r="G2277" t="s">
        <v>33</v>
      </c>
      <c r="H2277">
        <v>307.2</v>
      </c>
      <c r="I2277">
        <f t="shared" si="38"/>
        <v>1</v>
      </c>
    </row>
    <row r="2278" spans="1:9" x14ac:dyDescent="0.25">
      <c r="A2278">
        <v>5947.215835</v>
      </c>
      <c r="B2278" t="s">
        <v>26</v>
      </c>
      <c r="C2278" t="s">
        <v>30</v>
      </c>
      <c r="D2278" t="s">
        <v>31</v>
      </c>
      <c r="E2278">
        <v>67760</v>
      </c>
      <c r="F2278" t="s">
        <v>32</v>
      </c>
      <c r="G2278" t="s">
        <v>33</v>
      </c>
      <c r="H2278">
        <v>465.27845300000001</v>
      </c>
      <c r="I2278">
        <f t="shared" si="38"/>
        <v>0</v>
      </c>
    </row>
    <row r="2279" spans="1:9" x14ac:dyDescent="0.25">
      <c r="A2279">
        <v>2563.8633450000002</v>
      </c>
      <c r="B2279" t="s">
        <v>26</v>
      </c>
      <c r="C2279" t="s">
        <v>44</v>
      </c>
      <c r="D2279" t="s">
        <v>31</v>
      </c>
      <c r="E2279">
        <v>0</v>
      </c>
      <c r="F2279" t="s">
        <v>62</v>
      </c>
      <c r="G2279" t="s">
        <v>33</v>
      </c>
      <c r="H2279">
        <v>97.691103999999996</v>
      </c>
      <c r="I2279">
        <f t="shared" si="38"/>
        <v>0</v>
      </c>
    </row>
    <row r="2280" spans="1:9" x14ac:dyDescent="0.25">
      <c r="A2280">
        <v>15144.409540000001</v>
      </c>
      <c r="B2280" t="s">
        <v>26</v>
      </c>
      <c r="C2280" t="s">
        <v>44</v>
      </c>
      <c r="D2280" t="s">
        <v>57</v>
      </c>
      <c r="E2280">
        <v>0</v>
      </c>
      <c r="F2280" t="s">
        <v>32</v>
      </c>
      <c r="G2280" t="s">
        <v>33</v>
      </c>
      <c r="H2280">
        <v>307.649586</v>
      </c>
      <c r="I2280">
        <f t="shared" si="38"/>
        <v>0</v>
      </c>
    </row>
    <row r="2281" spans="1:9" x14ac:dyDescent="0.25">
      <c r="A2281">
        <v>5558.3045069999998</v>
      </c>
      <c r="B2281" t="s">
        <v>26</v>
      </c>
      <c r="C2281" t="s">
        <v>30</v>
      </c>
      <c r="D2281" t="s">
        <v>57</v>
      </c>
      <c r="E2281">
        <v>37473</v>
      </c>
      <c r="F2281" t="s">
        <v>32</v>
      </c>
      <c r="G2281" t="s">
        <v>33</v>
      </c>
      <c r="H2281">
        <v>336</v>
      </c>
      <c r="I2281">
        <f t="shared" si="38"/>
        <v>0</v>
      </c>
    </row>
    <row r="2282" spans="1:9" x14ac:dyDescent="0.25">
      <c r="A2282">
        <v>8109.3646070000004</v>
      </c>
      <c r="B2282" t="s">
        <v>26</v>
      </c>
      <c r="C2282" t="s">
        <v>30</v>
      </c>
      <c r="D2282" t="s">
        <v>31</v>
      </c>
      <c r="E2282">
        <v>32314</v>
      </c>
      <c r="F2282" t="s">
        <v>32</v>
      </c>
      <c r="G2282" t="s">
        <v>33</v>
      </c>
      <c r="H2282">
        <v>326.39999999999998</v>
      </c>
      <c r="I2282">
        <f t="shared" si="38"/>
        <v>0</v>
      </c>
    </row>
    <row r="2283" spans="1:9" x14ac:dyDescent="0.25">
      <c r="A2283">
        <v>15638.575989999999</v>
      </c>
      <c r="B2283" t="s">
        <v>26</v>
      </c>
      <c r="C2283" t="s">
        <v>30</v>
      </c>
      <c r="D2283" t="s">
        <v>57</v>
      </c>
      <c r="E2283">
        <v>49214</v>
      </c>
      <c r="F2283" t="s">
        <v>75</v>
      </c>
      <c r="G2283" t="s">
        <v>33</v>
      </c>
      <c r="H2283">
        <v>371.322406</v>
      </c>
      <c r="I2283">
        <f t="shared" si="38"/>
        <v>0</v>
      </c>
    </row>
    <row r="2284" spans="1:9" x14ac:dyDescent="0.25">
      <c r="A2284">
        <v>8334.3171619999994</v>
      </c>
      <c r="B2284" t="s">
        <v>26</v>
      </c>
      <c r="C2284" t="s">
        <v>30</v>
      </c>
      <c r="D2284" t="s">
        <v>31</v>
      </c>
      <c r="E2284">
        <v>49851</v>
      </c>
      <c r="F2284" t="s">
        <v>32</v>
      </c>
      <c r="G2284" t="s">
        <v>79</v>
      </c>
      <c r="H2284">
        <v>331.2</v>
      </c>
      <c r="I2284">
        <f t="shared" si="38"/>
        <v>0</v>
      </c>
    </row>
    <row r="2285" spans="1:9" x14ac:dyDescent="0.25">
      <c r="A2285">
        <v>10418.31143</v>
      </c>
      <c r="B2285" t="s">
        <v>26</v>
      </c>
      <c r="C2285" t="s">
        <v>107</v>
      </c>
      <c r="D2285" t="s">
        <v>57</v>
      </c>
      <c r="E2285">
        <v>27951</v>
      </c>
      <c r="F2285" t="s">
        <v>32</v>
      </c>
      <c r="G2285" t="s">
        <v>33</v>
      </c>
      <c r="H2285">
        <v>436.8</v>
      </c>
      <c r="I2285">
        <f t="shared" si="38"/>
        <v>0</v>
      </c>
    </row>
    <row r="2286" spans="1:9" x14ac:dyDescent="0.25">
      <c r="A2286">
        <v>6846.1503229999998</v>
      </c>
      <c r="B2286" t="s">
        <v>66</v>
      </c>
      <c r="C2286" t="s">
        <v>44</v>
      </c>
      <c r="D2286" t="s">
        <v>31</v>
      </c>
      <c r="E2286">
        <v>0</v>
      </c>
      <c r="F2286" t="s">
        <v>32</v>
      </c>
      <c r="G2286" t="s">
        <v>79</v>
      </c>
      <c r="H2286">
        <v>456</v>
      </c>
      <c r="I2286">
        <f t="shared" si="38"/>
        <v>1</v>
      </c>
    </row>
    <row r="2287" spans="1:9" x14ac:dyDescent="0.25">
      <c r="A2287">
        <v>9403.8751379999994</v>
      </c>
      <c r="B2287" t="s">
        <v>26</v>
      </c>
      <c r="C2287" t="s">
        <v>30</v>
      </c>
      <c r="D2287" t="s">
        <v>31</v>
      </c>
      <c r="E2287">
        <v>56410</v>
      </c>
      <c r="F2287" t="s">
        <v>75</v>
      </c>
      <c r="G2287" t="s">
        <v>33</v>
      </c>
      <c r="H2287">
        <v>523.99823000000004</v>
      </c>
      <c r="I2287">
        <f t="shared" si="38"/>
        <v>0</v>
      </c>
    </row>
    <row r="2288" spans="1:9" x14ac:dyDescent="0.25">
      <c r="A2288">
        <v>16985.496879999999</v>
      </c>
      <c r="B2288" t="s">
        <v>26</v>
      </c>
      <c r="C2288" t="s">
        <v>30</v>
      </c>
      <c r="D2288" t="s">
        <v>31</v>
      </c>
      <c r="E2288">
        <v>22497</v>
      </c>
      <c r="F2288" t="s">
        <v>32</v>
      </c>
      <c r="G2288" t="s">
        <v>33</v>
      </c>
      <c r="H2288">
        <v>1017.6</v>
      </c>
      <c r="I2288">
        <f t="shared" si="38"/>
        <v>0</v>
      </c>
    </row>
    <row r="2289" spans="1:9" x14ac:dyDescent="0.25">
      <c r="A2289">
        <v>21101.214220000002</v>
      </c>
      <c r="B2289" t="s">
        <v>26</v>
      </c>
      <c r="C2289" t="s">
        <v>30</v>
      </c>
      <c r="D2289" t="s">
        <v>31</v>
      </c>
      <c r="E2289">
        <v>61347</v>
      </c>
      <c r="F2289" t="s">
        <v>32</v>
      </c>
      <c r="G2289" t="s">
        <v>33</v>
      </c>
      <c r="H2289">
        <v>604.23780099999999</v>
      </c>
      <c r="I2289">
        <f t="shared" si="38"/>
        <v>0</v>
      </c>
    </row>
    <row r="2290" spans="1:9" x14ac:dyDescent="0.25">
      <c r="A2290">
        <v>2914.9552950000002</v>
      </c>
      <c r="B2290" t="s">
        <v>26</v>
      </c>
      <c r="C2290" t="s">
        <v>30</v>
      </c>
      <c r="D2290" t="s">
        <v>31</v>
      </c>
      <c r="E2290">
        <v>37803</v>
      </c>
      <c r="F2290" t="s">
        <v>32</v>
      </c>
      <c r="G2290" t="s">
        <v>79</v>
      </c>
      <c r="H2290">
        <v>355.2</v>
      </c>
      <c r="I2290">
        <f t="shared" si="38"/>
        <v>0</v>
      </c>
    </row>
    <row r="2291" spans="1:9" x14ac:dyDescent="0.25">
      <c r="A2291">
        <v>8593.8665330000003</v>
      </c>
      <c r="B2291" t="s">
        <v>26</v>
      </c>
      <c r="C2291" t="s">
        <v>30</v>
      </c>
      <c r="D2291" t="s">
        <v>31</v>
      </c>
      <c r="E2291">
        <v>91276</v>
      </c>
      <c r="F2291" t="s">
        <v>32</v>
      </c>
      <c r="G2291" t="s">
        <v>33</v>
      </c>
      <c r="H2291">
        <v>504</v>
      </c>
      <c r="I2291">
        <f t="shared" si="38"/>
        <v>0</v>
      </c>
    </row>
    <row r="2292" spans="1:9" x14ac:dyDescent="0.25">
      <c r="A2292">
        <v>6861.7459559999998</v>
      </c>
      <c r="B2292" t="s">
        <v>26</v>
      </c>
      <c r="C2292" t="s">
        <v>30</v>
      </c>
      <c r="D2292" t="s">
        <v>57</v>
      </c>
      <c r="E2292">
        <v>30816</v>
      </c>
      <c r="F2292" t="s">
        <v>75</v>
      </c>
      <c r="G2292" t="s">
        <v>33</v>
      </c>
      <c r="H2292">
        <v>237.57033000000001</v>
      </c>
      <c r="I2292">
        <f t="shared" si="38"/>
        <v>0</v>
      </c>
    </row>
    <row r="2293" spans="1:9" x14ac:dyDescent="0.25">
      <c r="A2293">
        <v>2680.900678</v>
      </c>
      <c r="B2293" t="s">
        <v>26</v>
      </c>
      <c r="C2293" t="s">
        <v>30</v>
      </c>
      <c r="D2293" t="s">
        <v>31</v>
      </c>
      <c r="E2293">
        <v>41968</v>
      </c>
      <c r="F2293" t="s">
        <v>75</v>
      </c>
      <c r="G2293" t="s">
        <v>33</v>
      </c>
      <c r="H2293">
        <v>183.20770300000001</v>
      </c>
      <c r="I2293">
        <f t="shared" si="38"/>
        <v>0</v>
      </c>
    </row>
    <row r="2294" spans="1:9" x14ac:dyDescent="0.25">
      <c r="A2294">
        <v>15797.98978</v>
      </c>
      <c r="B2294" t="s">
        <v>26</v>
      </c>
      <c r="C2294" t="s">
        <v>30</v>
      </c>
      <c r="D2294" t="s">
        <v>57</v>
      </c>
      <c r="E2294">
        <v>35754</v>
      </c>
      <c r="F2294" t="s">
        <v>75</v>
      </c>
      <c r="G2294" t="s">
        <v>33</v>
      </c>
      <c r="H2294">
        <v>612.97377900000004</v>
      </c>
      <c r="I2294">
        <f t="shared" si="38"/>
        <v>0</v>
      </c>
    </row>
    <row r="2295" spans="1:9" x14ac:dyDescent="0.25">
      <c r="A2295">
        <v>2863.3121649999998</v>
      </c>
      <c r="B2295" t="s">
        <v>26</v>
      </c>
      <c r="C2295" t="s">
        <v>30</v>
      </c>
      <c r="D2295" t="s">
        <v>31</v>
      </c>
      <c r="E2295">
        <v>36706</v>
      </c>
      <c r="F2295" t="s">
        <v>32</v>
      </c>
      <c r="G2295" t="s">
        <v>33</v>
      </c>
      <c r="H2295">
        <v>435.606086</v>
      </c>
      <c r="I2295">
        <f t="shared" si="38"/>
        <v>0</v>
      </c>
    </row>
    <row r="2296" spans="1:9" x14ac:dyDescent="0.25">
      <c r="A2296">
        <v>30061.692589999999</v>
      </c>
      <c r="B2296" t="s">
        <v>26</v>
      </c>
      <c r="C2296" t="s">
        <v>30</v>
      </c>
      <c r="D2296" t="s">
        <v>57</v>
      </c>
      <c r="E2296">
        <v>48258</v>
      </c>
      <c r="F2296" t="s">
        <v>32</v>
      </c>
      <c r="G2296" t="s">
        <v>33</v>
      </c>
      <c r="H2296">
        <v>1195.2</v>
      </c>
      <c r="I2296">
        <f t="shared" si="38"/>
        <v>0</v>
      </c>
    </row>
    <row r="2297" spans="1:9" x14ac:dyDescent="0.25">
      <c r="A2297">
        <v>10682.7619</v>
      </c>
      <c r="B2297" t="s">
        <v>26</v>
      </c>
      <c r="C2297" t="s">
        <v>30</v>
      </c>
      <c r="D2297" t="s">
        <v>57</v>
      </c>
      <c r="E2297">
        <v>52965</v>
      </c>
      <c r="F2297" t="s">
        <v>62</v>
      </c>
      <c r="G2297" t="s">
        <v>33</v>
      </c>
      <c r="H2297">
        <v>83.815183000000005</v>
      </c>
      <c r="I2297">
        <f t="shared" si="38"/>
        <v>0</v>
      </c>
    </row>
    <row r="2298" spans="1:9" x14ac:dyDescent="0.25">
      <c r="A2298">
        <v>2746.90319</v>
      </c>
      <c r="B2298" t="s">
        <v>26</v>
      </c>
      <c r="C2298" t="s">
        <v>44</v>
      </c>
      <c r="D2298" t="s">
        <v>57</v>
      </c>
      <c r="E2298">
        <v>0</v>
      </c>
      <c r="F2298" t="s">
        <v>32</v>
      </c>
      <c r="G2298" t="s">
        <v>45</v>
      </c>
      <c r="H2298">
        <v>604.79999999999995</v>
      </c>
      <c r="I2298">
        <f t="shared" si="38"/>
        <v>0</v>
      </c>
    </row>
    <row r="2299" spans="1:9" x14ac:dyDescent="0.25">
      <c r="A2299">
        <v>2388.9491979999998</v>
      </c>
      <c r="B2299" t="s">
        <v>26</v>
      </c>
      <c r="C2299" t="s">
        <v>44</v>
      </c>
      <c r="D2299" t="s">
        <v>31</v>
      </c>
      <c r="E2299">
        <v>0</v>
      </c>
      <c r="F2299" t="s">
        <v>32</v>
      </c>
      <c r="G2299" t="s">
        <v>33</v>
      </c>
      <c r="H2299">
        <v>455.64470399999999</v>
      </c>
      <c r="I2299">
        <f t="shared" si="38"/>
        <v>0</v>
      </c>
    </row>
    <row r="2300" spans="1:9" x14ac:dyDescent="0.25">
      <c r="A2300">
        <v>13776.74135</v>
      </c>
      <c r="B2300" t="s">
        <v>26</v>
      </c>
      <c r="C2300" t="s">
        <v>30</v>
      </c>
      <c r="D2300" t="s">
        <v>57</v>
      </c>
      <c r="E2300">
        <v>62634</v>
      </c>
      <c r="F2300" t="s">
        <v>62</v>
      </c>
      <c r="G2300" t="s">
        <v>45</v>
      </c>
      <c r="H2300">
        <v>122.017931</v>
      </c>
      <c r="I2300">
        <f t="shared" si="38"/>
        <v>0</v>
      </c>
    </row>
    <row r="2301" spans="1:9" x14ac:dyDescent="0.25">
      <c r="A2301">
        <v>17263.640479999998</v>
      </c>
      <c r="B2301" t="s">
        <v>26</v>
      </c>
      <c r="C2301" t="s">
        <v>30</v>
      </c>
      <c r="D2301" t="s">
        <v>31</v>
      </c>
      <c r="E2301">
        <v>96917</v>
      </c>
      <c r="F2301" t="s">
        <v>62</v>
      </c>
      <c r="G2301" t="s">
        <v>33</v>
      </c>
      <c r="H2301">
        <v>71.942176000000003</v>
      </c>
      <c r="I2301">
        <f t="shared" si="38"/>
        <v>0</v>
      </c>
    </row>
    <row r="2302" spans="1:9" x14ac:dyDescent="0.25">
      <c r="A2302">
        <v>4669.2266399999999</v>
      </c>
      <c r="B2302" t="s">
        <v>66</v>
      </c>
      <c r="C2302" t="s">
        <v>30</v>
      </c>
      <c r="D2302" t="s">
        <v>31</v>
      </c>
      <c r="E2302">
        <v>76157</v>
      </c>
      <c r="F2302" t="s">
        <v>32</v>
      </c>
      <c r="G2302" t="s">
        <v>33</v>
      </c>
      <c r="H2302">
        <v>556.79999999999995</v>
      </c>
      <c r="I2302">
        <f t="shared" si="38"/>
        <v>1</v>
      </c>
    </row>
    <row r="2303" spans="1:9" x14ac:dyDescent="0.25">
      <c r="A2303">
        <v>4673.196379</v>
      </c>
      <c r="B2303" t="s">
        <v>26</v>
      </c>
      <c r="C2303" t="s">
        <v>30</v>
      </c>
      <c r="D2303" t="s">
        <v>31</v>
      </c>
      <c r="E2303">
        <v>53219</v>
      </c>
      <c r="F2303" t="s">
        <v>32</v>
      </c>
      <c r="G2303" t="s">
        <v>33</v>
      </c>
      <c r="H2303">
        <v>561.6</v>
      </c>
      <c r="I2303">
        <f t="shared" si="38"/>
        <v>0</v>
      </c>
    </row>
    <row r="2304" spans="1:9" x14ac:dyDescent="0.25">
      <c r="A2304">
        <v>4347.5919489999997</v>
      </c>
      <c r="B2304" t="s">
        <v>26</v>
      </c>
      <c r="C2304" t="s">
        <v>30</v>
      </c>
      <c r="D2304" t="s">
        <v>31</v>
      </c>
      <c r="E2304">
        <v>81412</v>
      </c>
      <c r="F2304" t="s">
        <v>75</v>
      </c>
      <c r="G2304" t="s">
        <v>79</v>
      </c>
      <c r="H2304">
        <v>344.29416400000002</v>
      </c>
      <c r="I2304">
        <f t="shared" si="38"/>
        <v>0</v>
      </c>
    </row>
    <row r="2305" spans="1:9" x14ac:dyDescent="0.25">
      <c r="A2305">
        <v>33873.181230000002</v>
      </c>
      <c r="B2305" t="s">
        <v>26</v>
      </c>
      <c r="C2305" t="s">
        <v>30</v>
      </c>
      <c r="D2305" t="s">
        <v>31</v>
      </c>
      <c r="E2305">
        <v>59744</v>
      </c>
      <c r="F2305" t="s">
        <v>75</v>
      </c>
      <c r="G2305" t="s">
        <v>33</v>
      </c>
      <c r="H2305">
        <v>476.48641600000002</v>
      </c>
      <c r="I2305">
        <f t="shared" si="38"/>
        <v>0</v>
      </c>
    </row>
    <row r="2306" spans="1:9" x14ac:dyDescent="0.25">
      <c r="A2306">
        <v>9100.7873949999994</v>
      </c>
      <c r="B2306" t="s">
        <v>26</v>
      </c>
      <c r="C2306" t="s">
        <v>30</v>
      </c>
      <c r="D2306" t="s">
        <v>31</v>
      </c>
      <c r="E2306">
        <v>38898</v>
      </c>
      <c r="F2306" t="s">
        <v>32</v>
      </c>
      <c r="G2306" t="s">
        <v>79</v>
      </c>
      <c r="H2306">
        <v>561.6</v>
      </c>
      <c r="I2306">
        <f t="shared" si="38"/>
        <v>0</v>
      </c>
    </row>
    <row r="2307" spans="1:9" x14ac:dyDescent="0.25">
      <c r="A2307">
        <v>6358.2516919999998</v>
      </c>
      <c r="B2307" t="s">
        <v>26</v>
      </c>
      <c r="C2307" t="s">
        <v>44</v>
      </c>
      <c r="D2307" t="s">
        <v>57</v>
      </c>
      <c r="E2307">
        <v>0</v>
      </c>
      <c r="F2307" t="s">
        <v>62</v>
      </c>
      <c r="G2307" t="s">
        <v>33</v>
      </c>
      <c r="H2307">
        <v>17.938979</v>
      </c>
      <c r="I2307">
        <f t="shared" ref="I2307:I2370" si="39">IF(B2307="No",0,1)</f>
        <v>0</v>
      </c>
    </row>
    <row r="2308" spans="1:9" x14ac:dyDescent="0.25">
      <c r="A2308">
        <v>2628.468543</v>
      </c>
      <c r="B2308" t="s">
        <v>26</v>
      </c>
      <c r="C2308" t="s">
        <v>30</v>
      </c>
      <c r="D2308" t="s">
        <v>31</v>
      </c>
      <c r="E2308">
        <v>99961</v>
      </c>
      <c r="F2308" t="s">
        <v>32</v>
      </c>
      <c r="G2308" t="s">
        <v>33</v>
      </c>
      <c r="H2308">
        <v>316.8</v>
      </c>
      <c r="I2308">
        <f t="shared" si="39"/>
        <v>0</v>
      </c>
    </row>
    <row r="2309" spans="1:9" x14ac:dyDescent="0.25">
      <c r="A2309">
        <v>7193.1011589999998</v>
      </c>
      <c r="B2309" t="s">
        <v>26</v>
      </c>
      <c r="C2309" t="s">
        <v>30</v>
      </c>
      <c r="D2309" t="s">
        <v>57</v>
      </c>
      <c r="E2309">
        <v>30886</v>
      </c>
      <c r="F2309" t="s">
        <v>62</v>
      </c>
      <c r="G2309" t="s">
        <v>33</v>
      </c>
      <c r="H2309">
        <v>103.42476600000001</v>
      </c>
      <c r="I2309">
        <f t="shared" si="39"/>
        <v>0</v>
      </c>
    </row>
    <row r="2310" spans="1:9" x14ac:dyDescent="0.25">
      <c r="A2310">
        <v>5039.8692780000001</v>
      </c>
      <c r="B2310" t="s">
        <v>26</v>
      </c>
      <c r="C2310" t="s">
        <v>30</v>
      </c>
      <c r="D2310" t="s">
        <v>31</v>
      </c>
      <c r="E2310">
        <v>35984</v>
      </c>
      <c r="F2310" t="s">
        <v>62</v>
      </c>
      <c r="G2310" t="s">
        <v>33</v>
      </c>
      <c r="H2310">
        <v>275.577631</v>
      </c>
      <c r="I2310">
        <f t="shared" si="39"/>
        <v>0</v>
      </c>
    </row>
    <row r="2311" spans="1:9" x14ac:dyDescent="0.25">
      <c r="A2311">
        <v>3962.825542</v>
      </c>
      <c r="B2311" t="s">
        <v>26</v>
      </c>
      <c r="C2311" t="s">
        <v>44</v>
      </c>
      <c r="D2311" t="s">
        <v>31</v>
      </c>
      <c r="E2311">
        <v>0</v>
      </c>
      <c r="F2311" t="s">
        <v>75</v>
      </c>
      <c r="G2311" t="s">
        <v>33</v>
      </c>
      <c r="H2311">
        <v>539.56219999999996</v>
      </c>
      <c r="I2311">
        <f t="shared" si="39"/>
        <v>0</v>
      </c>
    </row>
    <row r="2312" spans="1:9" x14ac:dyDescent="0.25">
      <c r="A2312">
        <v>6425.709981</v>
      </c>
      <c r="B2312" t="s">
        <v>26</v>
      </c>
      <c r="C2312" t="s">
        <v>44</v>
      </c>
      <c r="D2312" t="s">
        <v>57</v>
      </c>
      <c r="E2312">
        <v>0</v>
      </c>
      <c r="F2312" t="s">
        <v>32</v>
      </c>
      <c r="G2312" t="s">
        <v>45</v>
      </c>
      <c r="H2312">
        <v>1303.2</v>
      </c>
      <c r="I2312">
        <f t="shared" si="39"/>
        <v>0</v>
      </c>
    </row>
    <row r="2313" spans="1:9" x14ac:dyDescent="0.25">
      <c r="A2313">
        <v>15672.696959999999</v>
      </c>
      <c r="B2313" t="s">
        <v>26</v>
      </c>
      <c r="C2313" t="s">
        <v>44</v>
      </c>
      <c r="D2313" t="s">
        <v>57</v>
      </c>
      <c r="E2313">
        <v>0</v>
      </c>
      <c r="F2313" t="s">
        <v>32</v>
      </c>
      <c r="G2313" t="s">
        <v>33</v>
      </c>
      <c r="H2313">
        <v>667.2</v>
      </c>
      <c r="I2313">
        <f t="shared" si="39"/>
        <v>0</v>
      </c>
    </row>
    <row r="2314" spans="1:9" x14ac:dyDescent="0.25">
      <c r="A2314">
        <v>3237.9962089999999</v>
      </c>
      <c r="B2314" t="s">
        <v>66</v>
      </c>
      <c r="C2314" t="s">
        <v>30</v>
      </c>
      <c r="D2314" t="s">
        <v>57</v>
      </c>
      <c r="E2314">
        <v>60244</v>
      </c>
      <c r="F2314" t="s">
        <v>75</v>
      </c>
      <c r="G2314" t="s">
        <v>33</v>
      </c>
      <c r="H2314">
        <v>326.281835</v>
      </c>
      <c r="I2314">
        <f t="shared" si="39"/>
        <v>1</v>
      </c>
    </row>
    <row r="2315" spans="1:9" x14ac:dyDescent="0.25">
      <c r="A2315">
        <v>12992.275610000001</v>
      </c>
      <c r="B2315" t="s">
        <v>26</v>
      </c>
      <c r="C2315" t="s">
        <v>44</v>
      </c>
      <c r="D2315" t="s">
        <v>31</v>
      </c>
      <c r="E2315">
        <v>0</v>
      </c>
      <c r="F2315" t="s">
        <v>32</v>
      </c>
      <c r="G2315" t="s">
        <v>45</v>
      </c>
      <c r="H2315">
        <v>518.4</v>
      </c>
      <c r="I2315">
        <f t="shared" si="39"/>
        <v>0</v>
      </c>
    </row>
    <row r="2316" spans="1:9" x14ac:dyDescent="0.25">
      <c r="A2316">
        <v>22217.967960000002</v>
      </c>
      <c r="B2316" t="s">
        <v>26</v>
      </c>
      <c r="C2316" t="s">
        <v>30</v>
      </c>
      <c r="D2316" t="s">
        <v>31</v>
      </c>
      <c r="E2316">
        <v>37553</v>
      </c>
      <c r="F2316" t="s">
        <v>32</v>
      </c>
      <c r="G2316" t="s">
        <v>45</v>
      </c>
      <c r="H2316">
        <v>897.6</v>
      </c>
      <c r="I2316">
        <f t="shared" si="39"/>
        <v>0</v>
      </c>
    </row>
    <row r="2317" spans="1:9" x14ac:dyDescent="0.25">
      <c r="A2317">
        <v>4931.2583629999999</v>
      </c>
      <c r="B2317" t="s">
        <v>26</v>
      </c>
      <c r="C2317" t="s">
        <v>44</v>
      </c>
      <c r="D2317" t="s">
        <v>57</v>
      </c>
      <c r="E2317">
        <v>0</v>
      </c>
      <c r="F2317" t="s">
        <v>32</v>
      </c>
      <c r="G2317" t="s">
        <v>45</v>
      </c>
      <c r="H2317">
        <v>525.6</v>
      </c>
      <c r="I2317">
        <f t="shared" si="39"/>
        <v>0</v>
      </c>
    </row>
    <row r="2318" spans="1:9" x14ac:dyDescent="0.25">
      <c r="A2318">
        <v>4330.3860199999999</v>
      </c>
      <c r="B2318" t="s">
        <v>66</v>
      </c>
      <c r="C2318" t="s">
        <v>30</v>
      </c>
      <c r="D2318" t="s">
        <v>57</v>
      </c>
      <c r="E2318">
        <v>60475</v>
      </c>
      <c r="F2318" t="s">
        <v>32</v>
      </c>
      <c r="G2318" t="s">
        <v>33</v>
      </c>
      <c r="H2318">
        <v>513.6</v>
      </c>
      <c r="I2318">
        <f t="shared" si="39"/>
        <v>1</v>
      </c>
    </row>
    <row r="2319" spans="1:9" x14ac:dyDescent="0.25">
      <c r="A2319">
        <v>8296.1762760000001</v>
      </c>
      <c r="B2319" t="s">
        <v>26</v>
      </c>
      <c r="C2319" t="s">
        <v>44</v>
      </c>
      <c r="D2319" t="s">
        <v>57</v>
      </c>
      <c r="E2319">
        <v>0</v>
      </c>
      <c r="F2319" t="s">
        <v>32</v>
      </c>
      <c r="G2319" t="s">
        <v>33</v>
      </c>
      <c r="H2319">
        <v>672.91665</v>
      </c>
      <c r="I2319">
        <f t="shared" si="39"/>
        <v>0</v>
      </c>
    </row>
    <row r="2320" spans="1:9" x14ac:dyDescent="0.25">
      <c r="A2320">
        <v>8334.3599859999995</v>
      </c>
      <c r="B2320" t="s">
        <v>26</v>
      </c>
      <c r="C2320" t="s">
        <v>44</v>
      </c>
      <c r="D2320" t="s">
        <v>57</v>
      </c>
      <c r="E2320">
        <v>0</v>
      </c>
      <c r="F2320" t="s">
        <v>32</v>
      </c>
      <c r="G2320" t="s">
        <v>45</v>
      </c>
      <c r="H2320">
        <v>979.2</v>
      </c>
      <c r="I2320">
        <f t="shared" si="39"/>
        <v>0</v>
      </c>
    </row>
    <row r="2321" spans="1:9" x14ac:dyDescent="0.25">
      <c r="A2321">
        <v>5348.0710069999996</v>
      </c>
      <c r="B2321" t="s">
        <v>26</v>
      </c>
      <c r="C2321" t="s">
        <v>78</v>
      </c>
      <c r="D2321" t="s">
        <v>57</v>
      </c>
      <c r="E2321">
        <v>25545</v>
      </c>
      <c r="F2321" t="s">
        <v>32</v>
      </c>
      <c r="G2321" t="s">
        <v>33</v>
      </c>
      <c r="H2321">
        <v>331.2</v>
      </c>
      <c r="I2321">
        <f t="shared" si="39"/>
        <v>0</v>
      </c>
    </row>
    <row r="2322" spans="1:9" x14ac:dyDescent="0.25">
      <c r="A2322">
        <v>2398.7400069999999</v>
      </c>
      <c r="B2322" t="s">
        <v>26</v>
      </c>
      <c r="C2322" t="s">
        <v>160</v>
      </c>
      <c r="D2322" t="s">
        <v>57</v>
      </c>
      <c r="E2322">
        <v>24182</v>
      </c>
      <c r="F2322" t="s">
        <v>32</v>
      </c>
      <c r="G2322" t="s">
        <v>79</v>
      </c>
      <c r="H2322">
        <v>316.8</v>
      </c>
      <c r="I2322">
        <f t="shared" si="39"/>
        <v>0</v>
      </c>
    </row>
    <row r="2323" spans="1:9" x14ac:dyDescent="0.25">
      <c r="A2323">
        <v>6622.0525399999997</v>
      </c>
      <c r="B2323" t="s">
        <v>26</v>
      </c>
      <c r="C2323" t="s">
        <v>30</v>
      </c>
      <c r="D2323" t="s">
        <v>31</v>
      </c>
      <c r="E2323">
        <v>80979</v>
      </c>
      <c r="F2323" t="s">
        <v>62</v>
      </c>
      <c r="G2323" t="s">
        <v>79</v>
      </c>
      <c r="H2323">
        <v>25.961213000000001</v>
      </c>
      <c r="I2323">
        <f t="shared" si="39"/>
        <v>0</v>
      </c>
    </row>
    <row r="2324" spans="1:9" x14ac:dyDescent="0.25">
      <c r="A2324">
        <v>4155.9462110000004</v>
      </c>
      <c r="B2324" t="s">
        <v>26</v>
      </c>
      <c r="C2324" t="s">
        <v>44</v>
      </c>
      <c r="D2324" t="s">
        <v>57</v>
      </c>
      <c r="E2324">
        <v>0</v>
      </c>
      <c r="F2324" t="s">
        <v>32</v>
      </c>
      <c r="G2324" t="s">
        <v>45</v>
      </c>
      <c r="H2324">
        <v>446.4</v>
      </c>
      <c r="I2324">
        <f t="shared" si="39"/>
        <v>0</v>
      </c>
    </row>
    <row r="2325" spans="1:9" x14ac:dyDescent="0.25">
      <c r="A2325">
        <v>8430.0591430000004</v>
      </c>
      <c r="B2325" t="s">
        <v>26</v>
      </c>
      <c r="C2325" t="s">
        <v>44</v>
      </c>
      <c r="D2325" t="s">
        <v>31</v>
      </c>
      <c r="E2325">
        <v>0</v>
      </c>
      <c r="F2325" t="s">
        <v>62</v>
      </c>
      <c r="G2325" t="s">
        <v>33</v>
      </c>
      <c r="H2325">
        <v>47.502366000000002</v>
      </c>
      <c r="I2325">
        <f t="shared" si="39"/>
        <v>0</v>
      </c>
    </row>
    <row r="2326" spans="1:9" x14ac:dyDescent="0.25">
      <c r="A2326">
        <v>2545.5183689999999</v>
      </c>
      <c r="B2326" t="s">
        <v>26</v>
      </c>
      <c r="C2326" t="s">
        <v>30</v>
      </c>
      <c r="D2326" t="s">
        <v>57</v>
      </c>
      <c r="E2326">
        <v>29250</v>
      </c>
      <c r="F2326" t="s">
        <v>32</v>
      </c>
      <c r="G2326" t="s">
        <v>33</v>
      </c>
      <c r="H2326">
        <v>308.240792</v>
      </c>
      <c r="I2326">
        <f t="shared" si="39"/>
        <v>0</v>
      </c>
    </row>
    <row r="2327" spans="1:9" x14ac:dyDescent="0.25">
      <c r="A2327">
        <v>5004.5838720000002</v>
      </c>
      <c r="B2327" t="s">
        <v>26</v>
      </c>
      <c r="C2327" t="s">
        <v>30</v>
      </c>
      <c r="D2327" t="s">
        <v>31</v>
      </c>
      <c r="E2327">
        <v>33566</v>
      </c>
      <c r="F2327" t="s">
        <v>75</v>
      </c>
      <c r="G2327" t="s">
        <v>33</v>
      </c>
      <c r="H2327">
        <v>205.043307</v>
      </c>
      <c r="I2327">
        <f t="shared" si="39"/>
        <v>0</v>
      </c>
    </row>
    <row r="2328" spans="1:9" x14ac:dyDescent="0.25">
      <c r="A2328">
        <v>2899.7028580000001</v>
      </c>
      <c r="B2328" t="s">
        <v>26</v>
      </c>
      <c r="C2328" t="s">
        <v>30</v>
      </c>
      <c r="D2328" t="s">
        <v>31</v>
      </c>
      <c r="E2328">
        <v>65247</v>
      </c>
      <c r="F2328" t="s">
        <v>32</v>
      </c>
      <c r="G2328" t="s">
        <v>33</v>
      </c>
      <c r="H2328">
        <v>381.23817600000001</v>
      </c>
      <c r="I2328">
        <f t="shared" si="39"/>
        <v>0</v>
      </c>
    </row>
    <row r="2329" spans="1:9" x14ac:dyDescent="0.25">
      <c r="A2329">
        <v>6767.8067510000001</v>
      </c>
      <c r="B2329" t="s">
        <v>26</v>
      </c>
      <c r="C2329" t="s">
        <v>30</v>
      </c>
      <c r="D2329" t="s">
        <v>57</v>
      </c>
      <c r="E2329">
        <v>39650</v>
      </c>
      <c r="F2329" t="s">
        <v>32</v>
      </c>
      <c r="G2329" t="s">
        <v>33</v>
      </c>
      <c r="H2329">
        <v>922.33597199999997</v>
      </c>
      <c r="I2329">
        <f t="shared" si="39"/>
        <v>0</v>
      </c>
    </row>
    <row r="2330" spans="1:9" x14ac:dyDescent="0.25">
      <c r="A2330">
        <v>3123.0809939999999</v>
      </c>
      <c r="B2330" t="s">
        <v>66</v>
      </c>
      <c r="C2330" t="s">
        <v>44</v>
      </c>
      <c r="D2330" t="s">
        <v>57</v>
      </c>
      <c r="E2330">
        <v>0</v>
      </c>
      <c r="F2330" t="s">
        <v>32</v>
      </c>
      <c r="G2330" t="s">
        <v>33</v>
      </c>
      <c r="H2330">
        <v>960.11539900000002</v>
      </c>
      <c r="I2330">
        <f t="shared" si="39"/>
        <v>1</v>
      </c>
    </row>
    <row r="2331" spans="1:9" x14ac:dyDescent="0.25">
      <c r="A2331">
        <v>8184.691323</v>
      </c>
      <c r="B2331" t="s">
        <v>26</v>
      </c>
      <c r="C2331" t="s">
        <v>30</v>
      </c>
      <c r="D2331" t="s">
        <v>57</v>
      </c>
      <c r="E2331">
        <v>82680</v>
      </c>
      <c r="F2331" t="s">
        <v>32</v>
      </c>
      <c r="G2331" t="s">
        <v>33</v>
      </c>
      <c r="H2331">
        <v>326.39999999999998</v>
      </c>
      <c r="I2331">
        <f t="shared" si="39"/>
        <v>0</v>
      </c>
    </row>
    <row r="2332" spans="1:9" x14ac:dyDescent="0.25">
      <c r="A2332">
        <v>7636.2795939999996</v>
      </c>
      <c r="B2332" t="s">
        <v>26</v>
      </c>
      <c r="C2332" t="s">
        <v>44</v>
      </c>
      <c r="D2332" t="s">
        <v>57</v>
      </c>
      <c r="E2332">
        <v>0</v>
      </c>
      <c r="F2332" t="s">
        <v>32</v>
      </c>
      <c r="G2332" t="s">
        <v>45</v>
      </c>
      <c r="H2332">
        <v>799.2</v>
      </c>
      <c r="I2332">
        <f t="shared" si="39"/>
        <v>0</v>
      </c>
    </row>
    <row r="2333" spans="1:9" x14ac:dyDescent="0.25">
      <c r="A2333">
        <v>9227.5672630000008</v>
      </c>
      <c r="B2333" t="s">
        <v>26</v>
      </c>
      <c r="C2333" t="s">
        <v>44</v>
      </c>
      <c r="D2333" t="s">
        <v>57</v>
      </c>
      <c r="E2333">
        <v>0</v>
      </c>
      <c r="F2333" t="s">
        <v>32</v>
      </c>
      <c r="G2333" t="s">
        <v>45</v>
      </c>
      <c r="H2333">
        <v>619.20000000000005</v>
      </c>
      <c r="I2333">
        <f t="shared" si="39"/>
        <v>0</v>
      </c>
    </row>
    <row r="2334" spans="1:9" x14ac:dyDescent="0.25">
      <c r="A2334">
        <v>7587.3372719999998</v>
      </c>
      <c r="B2334" t="s">
        <v>26</v>
      </c>
      <c r="C2334" t="s">
        <v>44</v>
      </c>
      <c r="D2334" t="s">
        <v>57</v>
      </c>
      <c r="E2334">
        <v>0</v>
      </c>
      <c r="F2334" t="s">
        <v>32</v>
      </c>
      <c r="G2334" t="s">
        <v>33</v>
      </c>
      <c r="H2334">
        <v>460.74109700000002</v>
      </c>
      <c r="I2334">
        <f t="shared" si="39"/>
        <v>0</v>
      </c>
    </row>
    <row r="2335" spans="1:9" x14ac:dyDescent="0.25">
      <c r="A2335">
        <v>2191.133237</v>
      </c>
      <c r="B2335" t="s">
        <v>26</v>
      </c>
      <c r="C2335" t="s">
        <v>44</v>
      </c>
      <c r="D2335" t="s">
        <v>57</v>
      </c>
      <c r="E2335">
        <v>0</v>
      </c>
      <c r="F2335" t="s">
        <v>32</v>
      </c>
      <c r="G2335" t="s">
        <v>45</v>
      </c>
      <c r="H2335">
        <v>439.2</v>
      </c>
      <c r="I2335">
        <f t="shared" si="39"/>
        <v>0</v>
      </c>
    </row>
    <row r="2336" spans="1:9" x14ac:dyDescent="0.25">
      <c r="A2336">
        <v>5004.1353609999996</v>
      </c>
      <c r="B2336" t="s">
        <v>26</v>
      </c>
      <c r="C2336" t="s">
        <v>30</v>
      </c>
      <c r="D2336" t="s">
        <v>57</v>
      </c>
      <c r="E2336">
        <v>86834</v>
      </c>
      <c r="F2336" t="s">
        <v>62</v>
      </c>
      <c r="G2336" t="s">
        <v>45</v>
      </c>
      <c r="H2336">
        <v>9.9006999999999998E-2</v>
      </c>
      <c r="I2336">
        <f t="shared" si="39"/>
        <v>0</v>
      </c>
    </row>
    <row r="2337" spans="1:9" x14ac:dyDescent="0.25">
      <c r="A2337">
        <v>4794.9312609999997</v>
      </c>
      <c r="B2337" t="s">
        <v>26</v>
      </c>
      <c r="C2337" t="s">
        <v>30</v>
      </c>
      <c r="D2337" t="s">
        <v>31</v>
      </c>
      <c r="E2337">
        <v>46143</v>
      </c>
      <c r="F2337" t="s">
        <v>62</v>
      </c>
      <c r="G2337" t="s">
        <v>79</v>
      </c>
      <c r="H2337">
        <v>223.028356</v>
      </c>
      <c r="I2337">
        <f t="shared" si="39"/>
        <v>0</v>
      </c>
    </row>
    <row r="2338" spans="1:9" x14ac:dyDescent="0.25">
      <c r="A2338">
        <v>26730.060420000002</v>
      </c>
      <c r="B2338" t="s">
        <v>26</v>
      </c>
      <c r="C2338" t="s">
        <v>78</v>
      </c>
      <c r="D2338" t="s">
        <v>57</v>
      </c>
      <c r="E2338">
        <v>21275</v>
      </c>
      <c r="F2338" t="s">
        <v>32</v>
      </c>
      <c r="G2338" t="s">
        <v>79</v>
      </c>
      <c r="H2338">
        <v>1152</v>
      </c>
      <c r="I2338">
        <f t="shared" si="39"/>
        <v>0</v>
      </c>
    </row>
    <row r="2339" spans="1:9" x14ac:dyDescent="0.25">
      <c r="A2339">
        <v>4260.7658080000001</v>
      </c>
      <c r="B2339" t="s">
        <v>26</v>
      </c>
      <c r="C2339" t="s">
        <v>30</v>
      </c>
      <c r="D2339" t="s">
        <v>57</v>
      </c>
      <c r="E2339">
        <v>47746</v>
      </c>
      <c r="F2339" t="s">
        <v>62</v>
      </c>
      <c r="G2339" t="s">
        <v>33</v>
      </c>
      <c r="H2339">
        <v>246.69676799999999</v>
      </c>
      <c r="I2339">
        <f t="shared" si="39"/>
        <v>0</v>
      </c>
    </row>
    <row r="2340" spans="1:9" x14ac:dyDescent="0.25">
      <c r="A2340">
        <v>15477.278539999999</v>
      </c>
      <c r="B2340" t="s">
        <v>26</v>
      </c>
      <c r="C2340" t="s">
        <v>30</v>
      </c>
      <c r="D2340" t="s">
        <v>57</v>
      </c>
      <c r="E2340">
        <v>51675</v>
      </c>
      <c r="F2340" t="s">
        <v>32</v>
      </c>
      <c r="G2340" t="s">
        <v>33</v>
      </c>
      <c r="H2340">
        <v>940.8</v>
      </c>
      <c r="I2340">
        <f t="shared" si="39"/>
        <v>0</v>
      </c>
    </row>
    <row r="2341" spans="1:9" x14ac:dyDescent="0.25">
      <c r="A2341">
        <v>5126.8368140000002</v>
      </c>
      <c r="B2341" t="s">
        <v>26</v>
      </c>
      <c r="C2341" t="s">
        <v>30</v>
      </c>
      <c r="D2341" t="s">
        <v>57</v>
      </c>
      <c r="E2341">
        <v>85522</v>
      </c>
      <c r="F2341" t="s">
        <v>75</v>
      </c>
      <c r="G2341" t="s">
        <v>33</v>
      </c>
      <c r="H2341">
        <v>165.00274200000001</v>
      </c>
      <c r="I2341">
        <f t="shared" si="39"/>
        <v>0</v>
      </c>
    </row>
    <row r="2342" spans="1:9" x14ac:dyDescent="0.25">
      <c r="A2342">
        <v>4068.0926490000002</v>
      </c>
      <c r="B2342" t="s">
        <v>26</v>
      </c>
      <c r="C2342" t="s">
        <v>44</v>
      </c>
      <c r="D2342" t="s">
        <v>57</v>
      </c>
      <c r="E2342">
        <v>0</v>
      </c>
      <c r="F2342" t="s">
        <v>32</v>
      </c>
      <c r="G2342" t="s">
        <v>33</v>
      </c>
      <c r="H2342">
        <v>753.22564999999997</v>
      </c>
      <c r="I2342">
        <f t="shared" si="39"/>
        <v>0</v>
      </c>
    </row>
    <row r="2343" spans="1:9" x14ac:dyDescent="0.25">
      <c r="A2343">
        <v>17712.205239999999</v>
      </c>
      <c r="B2343" t="s">
        <v>26</v>
      </c>
      <c r="C2343" t="s">
        <v>44</v>
      </c>
      <c r="D2343" t="s">
        <v>31</v>
      </c>
      <c r="E2343">
        <v>0</v>
      </c>
      <c r="F2343" t="s">
        <v>32</v>
      </c>
      <c r="G2343" t="s">
        <v>45</v>
      </c>
      <c r="H2343">
        <v>633.29420300000004</v>
      </c>
      <c r="I2343">
        <f t="shared" si="39"/>
        <v>0</v>
      </c>
    </row>
    <row r="2344" spans="1:9" x14ac:dyDescent="0.25">
      <c r="A2344">
        <v>9775.8160609999995</v>
      </c>
      <c r="B2344" t="s">
        <v>26</v>
      </c>
      <c r="C2344" t="s">
        <v>30</v>
      </c>
      <c r="D2344" t="s">
        <v>57</v>
      </c>
      <c r="E2344">
        <v>55632</v>
      </c>
      <c r="F2344" t="s">
        <v>75</v>
      </c>
      <c r="G2344" t="s">
        <v>45</v>
      </c>
      <c r="H2344">
        <v>478.60999900000002</v>
      </c>
      <c r="I2344">
        <f t="shared" si="39"/>
        <v>0</v>
      </c>
    </row>
    <row r="2345" spans="1:9" x14ac:dyDescent="0.25">
      <c r="A2345">
        <v>20534.392240000001</v>
      </c>
      <c r="B2345" t="s">
        <v>26</v>
      </c>
      <c r="C2345" t="s">
        <v>44</v>
      </c>
      <c r="D2345" t="s">
        <v>57</v>
      </c>
      <c r="E2345">
        <v>0</v>
      </c>
      <c r="F2345" t="s">
        <v>32</v>
      </c>
      <c r="G2345" t="s">
        <v>45</v>
      </c>
      <c r="H2345">
        <v>669.6</v>
      </c>
      <c r="I2345">
        <f t="shared" si="39"/>
        <v>0</v>
      </c>
    </row>
    <row r="2346" spans="1:9" x14ac:dyDescent="0.25">
      <c r="A2346">
        <v>5800.1889030000002</v>
      </c>
      <c r="B2346" t="s">
        <v>26</v>
      </c>
      <c r="C2346" t="s">
        <v>44</v>
      </c>
      <c r="D2346" t="s">
        <v>57</v>
      </c>
      <c r="E2346">
        <v>0</v>
      </c>
      <c r="F2346" t="s">
        <v>32</v>
      </c>
      <c r="G2346" t="s">
        <v>33</v>
      </c>
      <c r="H2346">
        <v>374.4</v>
      </c>
      <c r="I2346">
        <f t="shared" si="39"/>
        <v>0</v>
      </c>
    </row>
    <row r="2347" spans="1:9" x14ac:dyDescent="0.25">
      <c r="A2347">
        <v>3319.6205110000001</v>
      </c>
      <c r="B2347" t="s">
        <v>26</v>
      </c>
      <c r="C2347" t="s">
        <v>30</v>
      </c>
      <c r="D2347" t="s">
        <v>57</v>
      </c>
      <c r="E2347">
        <v>69152</v>
      </c>
      <c r="F2347" t="s">
        <v>62</v>
      </c>
      <c r="G2347" t="s">
        <v>45</v>
      </c>
      <c r="H2347">
        <v>221.35949199999999</v>
      </c>
      <c r="I2347">
        <f t="shared" si="39"/>
        <v>0</v>
      </c>
    </row>
    <row r="2348" spans="1:9" x14ac:dyDescent="0.25">
      <c r="A2348">
        <v>6529.4318270000003</v>
      </c>
      <c r="B2348" t="s">
        <v>26</v>
      </c>
      <c r="C2348" t="s">
        <v>78</v>
      </c>
      <c r="D2348" t="s">
        <v>57</v>
      </c>
      <c r="E2348">
        <v>13476</v>
      </c>
      <c r="F2348" t="s">
        <v>32</v>
      </c>
      <c r="G2348" t="s">
        <v>45</v>
      </c>
      <c r="H2348">
        <v>433.58818100000002</v>
      </c>
      <c r="I2348">
        <f t="shared" si="39"/>
        <v>0</v>
      </c>
    </row>
    <row r="2349" spans="1:9" x14ac:dyDescent="0.25">
      <c r="A2349">
        <v>7602.663689</v>
      </c>
      <c r="B2349" t="s">
        <v>26</v>
      </c>
      <c r="C2349" t="s">
        <v>44</v>
      </c>
      <c r="D2349" t="s">
        <v>31</v>
      </c>
      <c r="E2349">
        <v>0</v>
      </c>
      <c r="F2349" t="s">
        <v>32</v>
      </c>
      <c r="G2349" t="s">
        <v>45</v>
      </c>
      <c r="H2349">
        <v>914.53862900000001</v>
      </c>
      <c r="I2349">
        <f t="shared" si="39"/>
        <v>0</v>
      </c>
    </row>
    <row r="2350" spans="1:9" x14ac:dyDescent="0.25">
      <c r="A2350">
        <v>2839.8080409999998</v>
      </c>
      <c r="B2350" t="s">
        <v>26</v>
      </c>
      <c r="C2350" t="s">
        <v>30</v>
      </c>
      <c r="D2350" t="s">
        <v>31</v>
      </c>
      <c r="E2350">
        <v>33252</v>
      </c>
      <c r="F2350" t="s">
        <v>32</v>
      </c>
      <c r="G2350" t="s">
        <v>33</v>
      </c>
      <c r="H2350">
        <v>407.66808300000002</v>
      </c>
      <c r="I2350">
        <f t="shared" si="39"/>
        <v>0</v>
      </c>
    </row>
    <row r="2351" spans="1:9" x14ac:dyDescent="0.25">
      <c r="A2351">
        <v>3288.209809</v>
      </c>
      <c r="B2351" t="s">
        <v>26</v>
      </c>
      <c r="C2351" t="s">
        <v>44</v>
      </c>
      <c r="D2351" t="s">
        <v>57</v>
      </c>
      <c r="E2351">
        <v>0</v>
      </c>
      <c r="F2351" t="s">
        <v>32</v>
      </c>
      <c r="G2351" t="s">
        <v>45</v>
      </c>
      <c r="H2351">
        <v>734.4</v>
      </c>
      <c r="I2351">
        <f t="shared" si="39"/>
        <v>0</v>
      </c>
    </row>
    <row r="2352" spans="1:9" x14ac:dyDescent="0.25">
      <c r="A2352">
        <v>15031.5645</v>
      </c>
      <c r="B2352" t="s">
        <v>26</v>
      </c>
      <c r="C2352" t="s">
        <v>30</v>
      </c>
      <c r="D2352" t="s">
        <v>31</v>
      </c>
      <c r="E2352">
        <v>59456</v>
      </c>
      <c r="F2352" t="s">
        <v>32</v>
      </c>
      <c r="G2352" t="s">
        <v>33</v>
      </c>
      <c r="H2352">
        <v>907.2</v>
      </c>
      <c r="I2352">
        <f t="shared" si="39"/>
        <v>0</v>
      </c>
    </row>
    <row r="2353" spans="1:9" x14ac:dyDescent="0.25">
      <c r="A2353">
        <v>5055.9023809999999</v>
      </c>
      <c r="B2353" t="s">
        <v>26</v>
      </c>
      <c r="C2353" t="s">
        <v>30</v>
      </c>
      <c r="D2353" t="s">
        <v>31</v>
      </c>
      <c r="E2353">
        <v>88989</v>
      </c>
      <c r="F2353" t="s">
        <v>75</v>
      </c>
      <c r="G2353" t="s">
        <v>33</v>
      </c>
      <c r="H2353">
        <v>232.745161</v>
      </c>
      <c r="I2353">
        <f t="shared" si="39"/>
        <v>0</v>
      </c>
    </row>
    <row r="2354" spans="1:9" x14ac:dyDescent="0.25">
      <c r="A2354">
        <v>8012.9172529999996</v>
      </c>
      <c r="B2354" t="s">
        <v>26</v>
      </c>
      <c r="C2354" t="s">
        <v>44</v>
      </c>
      <c r="D2354" t="s">
        <v>57</v>
      </c>
      <c r="E2354">
        <v>0</v>
      </c>
      <c r="F2354" t="s">
        <v>32</v>
      </c>
      <c r="G2354" t="s">
        <v>33</v>
      </c>
      <c r="H2354">
        <v>513.6</v>
      </c>
      <c r="I2354">
        <f t="shared" si="39"/>
        <v>0</v>
      </c>
    </row>
    <row r="2355" spans="1:9" x14ac:dyDescent="0.25">
      <c r="A2355">
        <v>8300.7076899999993</v>
      </c>
      <c r="B2355" t="s">
        <v>26</v>
      </c>
      <c r="C2355" t="s">
        <v>107</v>
      </c>
      <c r="D2355" t="s">
        <v>31</v>
      </c>
      <c r="E2355">
        <v>17034</v>
      </c>
      <c r="F2355" t="s">
        <v>32</v>
      </c>
      <c r="G2355" t="s">
        <v>45</v>
      </c>
      <c r="H2355">
        <v>542.4</v>
      </c>
      <c r="I2355">
        <f t="shared" si="39"/>
        <v>0</v>
      </c>
    </row>
    <row r="2356" spans="1:9" x14ac:dyDescent="0.25">
      <c r="A2356">
        <v>2516.1035550000001</v>
      </c>
      <c r="B2356" t="s">
        <v>26</v>
      </c>
      <c r="C2356" t="s">
        <v>30</v>
      </c>
      <c r="D2356" t="s">
        <v>31</v>
      </c>
      <c r="E2356">
        <v>88435</v>
      </c>
      <c r="F2356" t="s">
        <v>62</v>
      </c>
      <c r="G2356" t="s">
        <v>33</v>
      </c>
      <c r="H2356">
        <v>136.26349200000001</v>
      </c>
      <c r="I2356">
        <f t="shared" si="39"/>
        <v>0</v>
      </c>
    </row>
    <row r="2357" spans="1:9" x14ac:dyDescent="0.25">
      <c r="A2357">
        <v>2749.4079849999998</v>
      </c>
      <c r="B2357" t="s">
        <v>26</v>
      </c>
      <c r="C2357" t="s">
        <v>30</v>
      </c>
      <c r="D2357" t="s">
        <v>31</v>
      </c>
      <c r="E2357">
        <v>71445</v>
      </c>
      <c r="F2357" t="s">
        <v>32</v>
      </c>
      <c r="G2357" t="s">
        <v>45</v>
      </c>
      <c r="H2357">
        <v>336</v>
      </c>
      <c r="I2357">
        <f t="shared" si="39"/>
        <v>0</v>
      </c>
    </row>
    <row r="2358" spans="1:9" x14ac:dyDescent="0.25">
      <c r="A2358">
        <v>8071.3349619999999</v>
      </c>
      <c r="B2358" t="s">
        <v>26</v>
      </c>
      <c r="C2358" t="s">
        <v>30</v>
      </c>
      <c r="D2358" t="s">
        <v>57</v>
      </c>
      <c r="E2358">
        <v>72149</v>
      </c>
      <c r="F2358" t="s">
        <v>62</v>
      </c>
      <c r="G2358" t="s">
        <v>33</v>
      </c>
      <c r="H2358">
        <v>69.310165999999995</v>
      </c>
      <c r="I2358">
        <f t="shared" si="39"/>
        <v>0</v>
      </c>
    </row>
    <row r="2359" spans="1:9" x14ac:dyDescent="0.25">
      <c r="A2359">
        <v>2867.3121970000002</v>
      </c>
      <c r="B2359" t="s">
        <v>66</v>
      </c>
      <c r="C2359" t="s">
        <v>160</v>
      </c>
      <c r="D2359" t="s">
        <v>31</v>
      </c>
      <c r="E2359">
        <v>23376</v>
      </c>
      <c r="F2359" t="s">
        <v>32</v>
      </c>
      <c r="G2359" t="s">
        <v>79</v>
      </c>
      <c r="H2359">
        <v>374.4</v>
      </c>
      <c r="I2359">
        <f t="shared" si="39"/>
        <v>1</v>
      </c>
    </row>
    <row r="2360" spans="1:9" x14ac:dyDescent="0.25">
      <c r="A2360">
        <v>7285.0309829999997</v>
      </c>
      <c r="B2360" t="s">
        <v>66</v>
      </c>
      <c r="C2360" t="s">
        <v>30</v>
      </c>
      <c r="D2360" t="s">
        <v>57</v>
      </c>
      <c r="E2360">
        <v>44788</v>
      </c>
      <c r="F2360" t="s">
        <v>32</v>
      </c>
      <c r="G2360" t="s">
        <v>33</v>
      </c>
      <c r="H2360">
        <v>386.03124800000001</v>
      </c>
      <c r="I2360">
        <f t="shared" si="39"/>
        <v>1</v>
      </c>
    </row>
    <row r="2361" spans="1:9" x14ac:dyDescent="0.25">
      <c r="A2361">
        <v>4118.5885539999999</v>
      </c>
      <c r="B2361" t="s">
        <v>66</v>
      </c>
      <c r="C2361" t="s">
        <v>30</v>
      </c>
      <c r="D2361" t="s">
        <v>31</v>
      </c>
      <c r="E2361">
        <v>69379</v>
      </c>
      <c r="F2361" t="s">
        <v>32</v>
      </c>
      <c r="G2361" t="s">
        <v>45</v>
      </c>
      <c r="H2361">
        <v>494.4</v>
      </c>
      <c r="I2361">
        <f t="shared" si="39"/>
        <v>1</v>
      </c>
    </row>
    <row r="2362" spans="1:9" x14ac:dyDescent="0.25">
      <c r="A2362">
        <v>5293.3680889999996</v>
      </c>
      <c r="B2362" t="s">
        <v>26</v>
      </c>
      <c r="C2362" t="s">
        <v>30</v>
      </c>
      <c r="D2362" t="s">
        <v>31</v>
      </c>
      <c r="E2362">
        <v>38521</v>
      </c>
      <c r="F2362" t="s">
        <v>75</v>
      </c>
      <c r="G2362" t="s">
        <v>33</v>
      </c>
      <c r="H2362">
        <v>557.18401500000004</v>
      </c>
      <c r="I2362">
        <f t="shared" si="39"/>
        <v>0</v>
      </c>
    </row>
    <row r="2363" spans="1:9" x14ac:dyDescent="0.25">
      <c r="A2363">
        <v>13265.96256</v>
      </c>
      <c r="B2363" t="s">
        <v>26</v>
      </c>
      <c r="C2363" t="s">
        <v>30</v>
      </c>
      <c r="D2363" t="s">
        <v>57</v>
      </c>
      <c r="E2363">
        <v>34482</v>
      </c>
      <c r="F2363" t="s">
        <v>62</v>
      </c>
      <c r="G2363" t="s">
        <v>33</v>
      </c>
      <c r="H2363">
        <v>83.830108999999993</v>
      </c>
      <c r="I2363">
        <f t="shared" si="39"/>
        <v>0</v>
      </c>
    </row>
    <row r="2364" spans="1:9" x14ac:dyDescent="0.25">
      <c r="A2364">
        <v>2369.4390090000002</v>
      </c>
      <c r="B2364" t="s">
        <v>26</v>
      </c>
      <c r="C2364" t="s">
        <v>44</v>
      </c>
      <c r="D2364" t="s">
        <v>31</v>
      </c>
      <c r="E2364">
        <v>0</v>
      </c>
      <c r="F2364" t="s">
        <v>32</v>
      </c>
      <c r="G2364" t="s">
        <v>45</v>
      </c>
      <c r="H2364">
        <v>487.34560599999998</v>
      </c>
      <c r="I2364">
        <f t="shared" si="39"/>
        <v>0</v>
      </c>
    </row>
    <row r="2365" spans="1:9" x14ac:dyDescent="0.25">
      <c r="A2365">
        <v>9816.5283020000006</v>
      </c>
      <c r="B2365" t="s">
        <v>66</v>
      </c>
      <c r="C2365" t="s">
        <v>30</v>
      </c>
      <c r="D2365" t="s">
        <v>57</v>
      </c>
      <c r="E2365">
        <v>37256</v>
      </c>
      <c r="F2365" t="s">
        <v>62</v>
      </c>
      <c r="G2365" t="s">
        <v>33</v>
      </c>
      <c r="H2365">
        <v>128.969729</v>
      </c>
      <c r="I2365">
        <f t="shared" si="39"/>
        <v>1</v>
      </c>
    </row>
    <row r="2366" spans="1:9" x14ac:dyDescent="0.25">
      <c r="A2366">
        <v>21914.405480000001</v>
      </c>
      <c r="B2366" t="s">
        <v>26</v>
      </c>
      <c r="C2366" t="s">
        <v>30</v>
      </c>
      <c r="D2366" t="s">
        <v>31</v>
      </c>
      <c r="E2366">
        <v>77311</v>
      </c>
      <c r="F2366" t="s">
        <v>62</v>
      </c>
      <c r="G2366" t="s">
        <v>33</v>
      </c>
      <c r="H2366">
        <v>113.60950800000001</v>
      </c>
      <c r="I2366">
        <f t="shared" si="39"/>
        <v>0</v>
      </c>
    </row>
    <row r="2367" spans="1:9" x14ac:dyDescent="0.25">
      <c r="A2367">
        <v>5143.8835099999997</v>
      </c>
      <c r="B2367" t="s">
        <v>26</v>
      </c>
      <c r="C2367" t="s">
        <v>30</v>
      </c>
      <c r="D2367" t="s">
        <v>57</v>
      </c>
      <c r="E2367">
        <v>39268</v>
      </c>
      <c r="F2367" t="s">
        <v>75</v>
      </c>
      <c r="G2367" t="s">
        <v>33</v>
      </c>
      <c r="H2367">
        <v>188.87042700000001</v>
      </c>
      <c r="I2367">
        <f t="shared" si="39"/>
        <v>0</v>
      </c>
    </row>
    <row r="2368" spans="1:9" x14ac:dyDescent="0.25">
      <c r="A2368">
        <v>3136.6982159999998</v>
      </c>
      <c r="B2368" t="s">
        <v>26</v>
      </c>
      <c r="C2368" t="s">
        <v>30</v>
      </c>
      <c r="D2368" t="s">
        <v>57</v>
      </c>
      <c r="E2368">
        <v>59644</v>
      </c>
      <c r="F2368" t="s">
        <v>32</v>
      </c>
      <c r="G2368" t="s">
        <v>33</v>
      </c>
      <c r="H2368">
        <v>379.2</v>
      </c>
      <c r="I2368">
        <f t="shared" si="39"/>
        <v>0</v>
      </c>
    </row>
    <row r="2369" spans="1:9" x14ac:dyDescent="0.25">
      <c r="A2369">
        <v>7713.8192589999999</v>
      </c>
      <c r="B2369" t="s">
        <v>26</v>
      </c>
      <c r="C2369" t="s">
        <v>44</v>
      </c>
      <c r="D2369" t="s">
        <v>31</v>
      </c>
      <c r="E2369">
        <v>0</v>
      </c>
      <c r="F2369" t="s">
        <v>32</v>
      </c>
      <c r="G2369" t="s">
        <v>33</v>
      </c>
      <c r="H2369">
        <v>326.39999999999998</v>
      </c>
      <c r="I2369">
        <f t="shared" si="39"/>
        <v>0</v>
      </c>
    </row>
    <row r="2370" spans="1:9" x14ac:dyDescent="0.25">
      <c r="A2370">
        <v>2867.3121970000002</v>
      </c>
      <c r="B2370" t="s">
        <v>66</v>
      </c>
      <c r="C2370" t="s">
        <v>160</v>
      </c>
      <c r="D2370" t="s">
        <v>31</v>
      </c>
      <c r="E2370">
        <v>23376</v>
      </c>
      <c r="F2370" t="s">
        <v>32</v>
      </c>
      <c r="G2370" t="s">
        <v>79</v>
      </c>
      <c r="H2370">
        <v>374.4</v>
      </c>
      <c r="I2370">
        <f t="shared" si="39"/>
        <v>1</v>
      </c>
    </row>
    <row r="2371" spans="1:9" x14ac:dyDescent="0.25">
      <c r="A2371">
        <v>11516.405570000001</v>
      </c>
      <c r="B2371" t="s">
        <v>26</v>
      </c>
      <c r="C2371" t="s">
        <v>30</v>
      </c>
      <c r="D2371" t="s">
        <v>31</v>
      </c>
      <c r="E2371">
        <v>50854</v>
      </c>
      <c r="F2371" t="s">
        <v>62</v>
      </c>
      <c r="G2371" t="s">
        <v>79</v>
      </c>
      <c r="H2371">
        <v>101.489422</v>
      </c>
      <c r="I2371">
        <f t="shared" ref="I2371:I2434" si="40">IF(B2371="No",0,1)</f>
        <v>0</v>
      </c>
    </row>
    <row r="2372" spans="1:9" x14ac:dyDescent="0.25">
      <c r="A2372">
        <v>15025.19126</v>
      </c>
      <c r="B2372" t="s">
        <v>26</v>
      </c>
      <c r="C2372" t="s">
        <v>30</v>
      </c>
      <c r="D2372" t="s">
        <v>31</v>
      </c>
      <c r="E2372">
        <v>35158</v>
      </c>
      <c r="F2372" t="s">
        <v>62</v>
      </c>
      <c r="G2372" t="s">
        <v>33</v>
      </c>
      <c r="H2372">
        <v>165.95860500000001</v>
      </c>
      <c r="I2372">
        <f t="shared" si="40"/>
        <v>0</v>
      </c>
    </row>
    <row r="2373" spans="1:9" x14ac:dyDescent="0.25">
      <c r="A2373">
        <v>4013.8499069999998</v>
      </c>
      <c r="B2373" t="s">
        <v>26</v>
      </c>
      <c r="C2373" t="s">
        <v>107</v>
      </c>
      <c r="D2373" t="s">
        <v>31</v>
      </c>
      <c r="E2373">
        <v>15413</v>
      </c>
      <c r="F2373" t="s">
        <v>32</v>
      </c>
      <c r="G2373" t="s">
        <v>33</v>
      </c>
      <c r="H2373">
        <v>508.8</v>
      </c>
      <c r="I2373">
        <f t="shared" si="40"/>
        <v>0</v>
      </c>
    </row>
    <row r="2374" spans="1:9" x14ac:dyDescent="0.25">
      <c r="A2374">
        <v>3288.8254480000001</v>
      </c>
      <c r="B2374" t="s">
        <v>26</v>
      </c>
      <c r="C2374" t="s">
        <v>78</v>
      </c>
      <c r="D2374" t="s">
        <v>57</v>
      </c>
      <c r="E2374">
        <v>17860</v>
      </c>
      <c r="F2374" t="s">
        <v>32</v>
      </c>
      <c r="G2374" t="s">
        <v>45</v>
      </c>
      <c r="H2374">
        <v>656.12292500000001</v>
      </c>
      <c r="I2374">
        <f t="shared" si="40"/>
        <v>0</v>
      </c>
    </row>
    <row r="2375" spans="1:9" x14ac:dyDescent="0.25">
      <c r="A2375">
        <v>13736.1325</v>
      </c>
      <c r="B2375" t="s">
        <v>66</v>
      </c>
      <c r="C2375" t="s">
        <v>107</v>
      </c>
      <c r="D2375" t="s">
        <v>31</v>
      </c>
      <c r="E2375">
        <v>16181</v>
      </c>
      <c r="F2375" t="s">
        <v>32</v>
      </c>
      <c r="G2375" t="s">
        <v>79</v>
      </c>
      <c r="H2375">
        <v>1261.3198689999999</v>
      </c>
      <c r="I2375">
        <f t="shared" si="40"/>
        <v>1</v>
      </c>
    </row>
    <row r="2376" spans="1:9" x14ac:dyDescent="0.25">
      <c r="A2376">
        <v>3890.8708099999999</v>
      </c>
      <c r="B2376" t="s">
        <v>26</v>
      </c>
      <c r="C2376" t="s">
        <v>30</v>
      </c>
      <c r="D2376" t="s">
        <v>57</v>
      </c>
      <c r="E2376">
        <v>91182</v>
      </c>
      <c r="F2376" t="s">
        <v>75</v>
      </c>
      <c r="G2376" t="s">
        <v>33</v>
      </c>
      <c r="H2376">
        <v>249.140907</v>
      </c>
      <c r="I2376">
        <f t="shared" si="40"/>
        <v>0</v>
      </c>
    </row>
    <row r="2377" spans="1:9" x14ac:dyDescent="0.25">
      <c r="A2377">
        <v>5701.2772210000003</v>
      </c>
      <c r="B2377" t="s">
        <v>26</v>
      </c>
      <c r="C2377" t="s">
        <v>30</v>
      </c>
      <c r="D2377" t="s">
        <v>31</v>
      </c>
      <c r="E2377">
        <v>41154</v>
      </c>
      <c r="F2377" t="s">
        <v>32</v>
      </c>
      <c r="G2377" t="s">
        <v>33</v>
      </c>
      <c r="H2377">
        <v>345.6</v>
      </c>
      <c r="I2377">
        <f t="shared" si="40"/>
        <v>0</v>
      </c>
    </row>
    <row r="2378" spans="1:9" x14ac:dyDescent="0.25">
      <c r="A2378">
        <v>2590.2143270000001</v>
      </c>
      <c r="B2378" t="s">
        <v>26</v>
      </c>
      <c r="C2378" t="s">
        <v>107</v>
      </c>
      <c r="D2378" t="s">
        <v>57</v>
      </c>
      <c r="E2378">
        <v>18746</v>
      </c>
      <c r="F2378" t="s">
        <v>32</v>
      </c>
      <c r="G2378" t="s">
        <v>33</v>
      </c>
      <c r="H2378">
        <v>326.39999999999998</v>
      </c>
      <c r="I2378">
        <f t="shared" si="40"/>
        <v>0</v>
      </c>
    </row>
    <row r="2379" spans="1:9" x14ac:dyDescent="0.25">
      <c r="A2379">
        <v>3223.3315189999998</v>
      </c>
      <c r="B2379" t="s">
        <v>26</v>
      </c>
      <c r="C2379" t="s">
        <v>30</v>
      </c>
      <c r="D2379" t="s">
        <v>31</v>
      </c>
      <c r="E2379">
        <v>70277</v>
      </c>
      <c r="F2379" t="s">
        <v>62</v>
      </c>
      <c r="G2379" t="s">
        <v>33</v>
      </c>
      <c r="H2379">
        <v>84.818805999999995</v>
      </c>
      <c r="I2379">
        <f t="shared" si="40"/>
        <v>0</v>
      </c>
    </row>
    <row r="2380" spans="1:9" x14ac:dyDescent="0.25">
      <c r="A2380">
        <v>4912.0252920000003</v>
      </c>
      <c r="B2380" t="s">
        <v>26</v>
      </c>
      <c r="C2380" t="s">
        <v>44</v>
      </c>
      <c r="D2380" t="s">
        <v>31</v>
      </c>
      <c r="E2380">
        <v>0</v>
      </c>
      <c r="F2380" t="s">
        <v>32</v>
      </c>
      <c r="G2380" t="s">
        <v>45</v>
      </c>
      <c r="H2380">
        <v>668.15868699999999</v>
      </c>
      <c r="I2380">
        <f t="shared" si="40"/>
        <v>0</v>
      </c>
    </row>
    <row r="2381" spans="1:9" x14ac:dyDescent="0.25">
      <c r="A2381">
        <v>6532.0105430000003</v>
      </c>
      <c r="B2381" t="s">
        <v>26</v>
      </c>
      <c r="C2381" t="s">
        <v>30</v>
      </c>
      <c r="D2381" t="s">
        <v>57</v>
      </c>
      <c r="E2381">
        <v>24919</v>
      </c>
      <c r="F2381" t="s">
        <v>32</v>
      </c>
      <c r="G2381" t="s">
        <v>33</v>
      </c>
      <c r="H2381">
        <v>420.42075499999999</v>
      </c>
      <c r="I2381">
        <f t="shared" si="40"/>
        <v>0</v>
      </c>
    </row>
    <row r="2382" spans="1:9" x14ac:dyDescent="0.25">
      <c r="A2382">
        <v>8012.1248249999999</v>
      </c>
      <c r="B2382" t="s">
        <v>26</v>
      </c>
      <c r="C2382" t="s">
        <v>44</v>
      </c>
      <c r="D2382" t="s">
        <v>57</v>
      </c>
      <c r="E2382">
        <v>0</v>
      </c>
      <c r="F2382" t="s">
        <v>75</v>
      </c>
      <c r="G2382" t="s">
        <v>45</v>
      </c>
      <c r="H2382">
        <v>335.23410200000001</v>
      </c>
      <c r="I2382">
        <f t="shared" si="40"/>
        <v>0</v>
      </c>
    </row>
    <row r="2383" spans="1:9" x14ac:dyDescent="0.25">
      <c r="A2383">
        <v>3731.5045839999998</v>
      </c>
      <c r="B2383" t="s">
        <v>66</v>
      </c>
      <c r="C2383" t="s">
        <v>44</v>
      </c>
      <c r="D2383" t="s">
        <v>31</v>
      </c>
      <c r="E2383">
        <v>0</v>
      </c>
      <c r="F2383" t="s">
        <v>32</v>
      </c>
      <c r="G2383" t="s">
        <v>33</v>
      </c>
      <c r="H2383">
        <v>460.8</v>
      </c>
      <c r="I2383">
        <f t="shared" si="40"/>
        <v>1</v>
      </c>
    </row>
    <row r="2384" spans="1:9" x14ac:dyDescent="0.25">
      <c r="A2384">
        <v>2702.3804869999999</v>
      </c>
      <c r="B2384" t="s">
        <v>26</v>
      </c>
      <c r="C2384" t="s">
        <v>30</v>
      </c>
      <c r="D2384" t="s">
        <v>31</v>
      </c>
      <c r="E2384">
        <v>46370</v>
      </c>
      <c r="F2384" t="s">
        <v>32</v>
      </c>
      <c r="G2384" t="s">
        <v>33</v>
      </c>
      <c r="H2384">
        <v>326.39999999999998</v>
      </c>
      <c r="I2384">
        <f t="shared" si="40"/>
        <v>0</v>
      </c>
    </row>
    <row r="2385" spans="1:9" x14ac:dyDescent="0.25">
      <c r="A2385">
        <v>23207.249810000001</v>
      </c>
      <c r="B2385" t="s">
        <v>26</v>
      </c>
      <c r="C2385" t="s">
        <v>30</v>
      </c>
      <c r="D2385" t="s">
        <v>31</v>
      </c>
      <c r="E2385">
        <v>89918</v>
      </c>
      <c r="F2385" t="s">
        <v>75</v>
      </c>
      <c r="G2385" t="s">
        <v>79</v>
      </c>
      <c r="H2385">
        <v>423.116739</v>
      </c>
      <c r="I2385">
        <f t="shared" si="40"/>
        <v>0</v>
      </c>
    </row>
    <row r="2386" spans="1:9" x14ac:dyDescent="0.25">
      <c r="A2386">
        <v>3347.0286769999998</v>
      </c>
      <c r="B2386" t="s">
        <v>26</v>
      </c>
      <c r="C2386" t="s">
        <v>30</v>
      </c>
      <c r="D2386" t="s">
        <v>31</v>
      </c>
      <c r="E2386">
        <v>37138</v>
      </c>
      <c r="F2386" t="s">
        <v>32</v>
      </c>
      <c r="G2386" t="s">
        <v>45</v>
      </c>
      <c r="H2386">
        <v>612</v>
      </c>
      <c r="I2386">
        <f t="shared" si="40"/>
        <v>0</v>
      </c>
    </row>
    <row r="2387" spans="1:9" x14ac:dyDescent="0.25">
      <c r="A2387">
        <v>8382.6301179999991</v>
      </c>
      <c r="B2387" t="s">
        <v>66</v>
      </c>
      <c r="C2387" t="s">
        <v>160</v>
      </c>
      <c r="D2387" t="s">
        <v>57</v>
      </c>
      <c r="E2387">
        <v>19683</v>
      </c>
      <c r="F2387" t="s">
        <v>32</v>
      </c>
      <c r="G2387" t="s">
        <v>33</v>
      </c>
      <c r="H2387">
        <v>561.6</v>
      </c>
      <c r="I2387">
        <f t="shared" si="40"/>
        <v>1</v>
      </c>
    </row>
    <row r="2388" spans="1:9" x14ac:dyDescent="0.25">
      <c r="A2388">
        <v>11793.12528</v>
      </c>
      <c r="B2388" t="s">
        <v>26</v>
      </c>
      <c r="C2388" t="s">
        <v>30</v>
      </c>
      <c r="D2388" t="s">
        <v>31</v>
      </c>
      <c r="E2388">
        <v>32214</v>
      </c>
      <c r="F2388" t="s">
        <v>75</v>
      </c>
      <c r="G2388" t="s">
        <v>33</v>
      </c>
      <c r="H2388">
        <v>296.56099799999998</v>
      </c>
      <c r="I2388">
        <f t="shared" si="40"/>
        <v>0</v>
      </c>
    </row>
    <row r="2389" spans="1:9" x14ac:dyDescent="0.25">
      <c r="A2389">
        <v>2965.7199500000002</v>
      </c>
      <c r="B2389" t="s">
        <v>26</v>
      </c>
      <c r="C2389" t="s">
        <v>30</v>
      </c>
      <c r="D2389" t="s">
        <v>31</v>
      </c>
      <c r="E2389">
        <v>26472</v>
      </c>
      <c r="F2389" t="s">
        <v>32</v>
      </c>
      <c r="G2389" t="s">
        <v>33</v>
      </c>
      <c r="H2389">
        <v>355.2</v>
      </c>
      <c r="I2389">
        <f t="shared" si="40"/>
        <v>0</v>
      </c>
    </row>
    <row r="2390" spans="1:9" x14ac:dyDescent="0.25">
      <c r="A2390">
        <v>5646.3238449999999</v>
      </c>
      <c r="B2390" t="s">
        <v>26</v>
      </c>
      <c r="C2390" t="s">
        <v>30</v>
      </c>
      <c r="D2390" t="s">
        <v>31</v>
      </c>
      <c r="E2390">
        <v>39841</v>
      </c>
      <c r="F2390" t="s">
        <v>32</v>
      </c>
      <c r="G2390" t="s">
        <v>45</v>
      </c>
      <c r="H2390">
        <v>440.12870700000002</v>
      </c>
      <c r="I2390">
        <f t="shared" si="40"/>
        <v>0</v>
      </c>
    </row>
    <row r="2391" spans="1:9" x14ac:dyDescent="0.25">
      <c r="A2391">
        <v>2452.491364</v>
      </c>
      <c r="B2391" t="s">
        <v>26</v>
      </c>
      <c r="C2391" t="s">
        <v>30</v>
      </c>
      <c r="D2391" t="s">
        <v>31</v>
      </c>
      <c r="E2391">
        <v>51085</v>
      </c>
      <c r="F2391" t="s">
        <v>32</v>
      </c>
      <c r="G2391" t="s">
        <v>33</v>
      </c>
      <c r="H2391">
        <v>406.90200099999998</v>
      </c>
      <c r="I2391">
        <f t="shared" si="40"/>
        <v>0</v>
      </c>
    </row>
    <row r="2392" spans="1:9" x14ac:dyDescent="0.25">
      <c r="A2392">
        <v>5953.213546</v>
      </c>
      <c r="B2392" t="s">
        <v>26</v>
      </c>
      <c r="C2392" t="s">
        <v>30</v>
      </c>
      <c r="D2392" t="s">
        <v>57</v>
      </c>
      <c r="E2392">
        <v>61006</v>
      </c>
      <c r="F2392" t="s">
        <v>62</v>
      </c>
      <c r="G2392" t="s">
        <v>33</v>
      </c>
      <c r="H2392">
        <v>73.919629</v>
      </c>
      <c r="I2392">
        <f t="shared" si="40"/>
        <v>0</v>
      </c>
    </row>
    <row r="2393" spans="1:9" x14ac:dyDescent="0.25">
      <c r="A2393">
        <v>12883.810009999999</v>
      </c>
      <c r="B2393" t="s">
        <v>26</v>
      </c>
      <c r="C2393" t="s">
        <v>30</v>
      </c>
      <c r="D2393" t="s">
        <v>57</v>
      </c>
      <c r="E2393">
        <v>34148</v>
      </c>
      <c r="F2393" t="s">
        <v>75</v>
      </c>
      <c r="G2393" t="s">
        <v>33</v>
      </c>
      <c r="H2393">
        <v>451.56675100000001</v>
      </c>
      <c r="I2393">
        <f t="shared" si="40"/>
        <v>0</v>
      </c>
    </row>
    <row r="2394" spans="1:9" x14ac:dyDescent="0.25">
      <c r="A2394">
        <v>2471.5284310000002</v>
      </c>
      <c r="B2394" t="s">
        <v>66</v>
      </c>
      <c r="C2394" t="s">
        <v>30</v>
      </c>
      <c r="D2394" t="s">
        <v>57</v>
      </c>
      <c r="E2394">
        <v>95697</v>
      </c>
      <c r="F2394" t="s">
        <v>62</v>
      </c>
      <c r="G2394" t="s">
        <v>33</v>
      </c>
      <c r="H2394">
        <v>114.273025</v>
      </c>
      <c r="I2394">
        <f t="shared" si="40"/>
        <v>1</v>
      </c>
    </row>
    <row r="2395" spans="1:9" x14ac:dyDescent="0.25">
      <c r="A2395">
        <v>2927.0704500000002</v>
      </c>
      <c r="B2395" t="s">
        <v>26</v>
      </c>
      <c r="C2395" t="s">
        <v>30</v>
      </c>
      <c r="D2395" t="s">
        <v>31</v>
      </c>
      <c r="E2395">
        <v>75685</v>
      </c>
      <c r="F2395" t="s">
        <v>32</v>
      </c>
      <c r="G2395" t="s">
        <v>33</v>
      </c>
      <c r="H2395">
        <v>369.91848199999998</v>
      </c>
      <c r="I2395">
        <f t="shared" si="40"/>
        <v>0</v>
      </c>
    </row>
    <row r="2396" spans="1:9" x14ac:dyDescent="0.25">
      <c r="A2396">
        <v>8400.7888779999994</v>
      </c>
      <c r="B2396" t="s">
        <v>26</v>
      </c>
      <c r="C2396" t="s">
        <v>30</v>
      </c>
      <c r="D2396" t="s">
        <v>57</v>
      </c>
      <c r="E2396">
        <v>20870</v>
      </c>
      <c r="F2396" t="s">
        <v>32</v>
      </c>
      <c r="G2396" t="s">
        <v>79</v>
      </c>
      <c r="H2396">
        <v>345.6</v>
      </c>
      <c r="I2396">
        <f t="shared" si="40"/>
        <v>0</v>
      </c>
    </row>
    <row r="2397" spans="1:9" x14ac:dyDescent="0.25">
      <c r="A2397">
        <v>2729.126448</v>
      </c>
      <c r="B2397" t="s">
        <v>26</v>
      </c>
      <c r="C2397" t="s">
        <v>30</v>
      </c>
      <c r="D2397" t="s">
        <v>31</v>
      </c>
      <c r="E2397">
        <v>66900</v>
      </c>
      <c r="F2397" t="s">
        <v>32</v>
      </c>
      <c r="G2397" t="s">
        <v>33</v>
      </c>
      <c r="H2397">
        <v>326.39999999999998</v>
      </c>
      <c r="I2397">
        <f t="shared" si="40"/>
        <v>0</v>
      </c>
    </row>
    <row r="2398" spans="1:9" x14ac:dyDescent="0.25">
      <c r="A2398">
        <v>7643.0689190000003</v>
      </c>
      <c r="B2398" t="s">
        <v>26</v>
      </c>
      <c r="C2398" t="s">
        <v>44</v>
      </c>
      <c r="D2398" t="s">
        <v>31</v>
      </c>
      <c r="E2398">
        <v>0</v>
      </c>
      <c r="F2398" t="s">
        <v>32</v>
      </c>
      <c r="G2398" t="s">
        <v>33</v>
      </c>
      <c r="H2398">
        <v>508.8</v>
      </c>
      <c r="I2398">
        <f t="shared" si="40"/>
        <v>0</v>
      </c>
    </row>
    <row r="2399" spans="1:9" x14ac:dyDescent="0.25">
      <c r="A2399">
        <v>2493.5915709999999</v>
      </c>
      <c r="B2399" t="s">
        <v>26</v>
      </c>
      <c r="C2399" t="s">
        <v>30</v>
      </c>
      <c r="D2399" t="s">
        <v>57</v>
      </c>
      <c r="E2399">
        <v>37043</v>
      </c>
      <c r="F2399" t="s">
        <v>62</v>
      </c>
      <c r="G2399" t="s">
        <v>79</v>
      </c>
      <c r="H2399">
        <v>30.984936000000001</v>
      </c>
      <c r="I2399">
        <f t="shared" si="40"/>
        <v>0</v>
      </c>
    </row>
    <row r="2400" spans="1:9" x14ac:dyDescent="0.25">
      <c r="A2400">
        <v>4170.5721190000004</v>
      </c>
      <c r="B2400" t="s">
        <v>26</v>
      </c>
      <c r="C2400" t="s">
        <v>30</v>
      </c>
      <c r="D2400" t="s">
        <v>57</v>
      </c>
      <c r="E2400">
        <v>42837</v>
      </c>
      <c r="F2400" t="s">
        <v>75</v>
      </c>
      <c r="G2400" t="s">
        <v>33</v>
      </c>
      <c r="H2400">
        <v>290.58054299999998</v>
      </c>
      <c r="I2400">
        <f t="shared" si="40"/>
        <v>0</v>
      </c>
    </row>
    <row r="2401" spans="1:9" x14ac:dyDescent="0.25">
      <c r="A2401">
        <v>4908.207958</v>
      </c>
      <c r="B2401" t="s">
        <v>26</v>
      </c>
      <c r="C2401" t="s">
        <v>30</v>
      </c>
      <c r="D2401" t="s">
        <v>57</v>
      </c>
      <c r="E2401">
        <v>33305</v>
      </c>
      <c r="F2401" t="s">
        <v>32</v>
      </c>
      <c r="G2401" t="s">
        <v>33</v>
      </c>
      <c r="H2401">
        <v>353.77899000000002</v>
      </c>
      <c r="I2401">
        <f t="shared" si="40"/>
        <v>0</v>
      </c>
    </row>
    <row r="2402" spans="1:9" x14ac:dyDescent="0.25">
      <c r="A2402">
        <v>3891.583881</v>
      </c>
      <c r="B2402" t="s">
        <v>26</v>
      </c>
      <c r="C2402" t="s">
        <v>44</v>
      </c>
      <c r="D2402" t="s">
        <v>31</v>
      </c>
      <c r="E2402">
        <v>0</v>
      </c>
      <c r="F2402" t="s">
        <v>32</v>
      </c>
      <c r="G2402" t="s">
        <v>33</v>
      </c>
      <c r="H2402">
        <v>558.28154300000006</v>
      </c>
      <c r="I2402">
        <f t="shared" si="40"/>
        <v>0</v>
      </c>
    </row>
    <row r="2403" spans="1:9" x14ac:dyDescent="0.25">
      <c r="A2403">
        <v>2682.423898</v>
      </c>
      <c r="B2403" t="s">
        <v>26</v>
      </c>
      <c r="C2403" t="s">
        <v>107</v>
      </c>
      <c r="D2403" t="s">
        <v>31</v>
      </c>
      <c r="E2403">
        <v>24823</v>
      </c>
      <c r="F2403" t="s">
        <v>75</v>
      </c>
      <c r="G2403" t="s">
        <v>33</v>
      </c>
      <c r="H2403">
        <v>229.27905899999999</v>
      </c>
      <c r="I2403">
        <f t="shared" si="40"/>
        <v>0</v>
      </c>
    </row>
    <row r="2404" spans="1:9" x14ac:dyDescent="0.25">
      <c r="A2404">
        <v>10003.247289999999</v>
      </c>
      <c r="B2404" t="s">
        <v>26</v>
      </c>
      <c r="C2404" t="s">
        <v>30</v>
      </c>
      <c r="D2404" t="s">
        <v>57</v>
      </c>
      <c r="E2404">
        <v>98192</v>
      </c>
      <c r="F2404" t="s">
        <v>32</v>
      </c>
      <c r="G2404" t="s">
        <v>33</v>
      </c>
      <c r="H2404">
        <v>403.2</v>
      </c>
      <c r="I2404">
        <f t="shared" si="40"/>
        <v>0</v>
      </c>
    </row>
    <row r="2405" spans="1:9" x14ac:dyDescent="0.25">
      <c r="A2405">
        <v>13094.608749999999</v>
      </c>
      <c r="B2405" t="s">
        <v>26</v>
      </c>
      <c r="C2405" t="s">
        <v>30</v>
      </c>
      <c r="D2405" t="s">
        <v>31</v>
      </c>
      <c r="E2405">
        <v>88249</v>
      </c>
      <c r="F2405" t="s">
        <v>62</v>
      </c>
      <c r="G2405" t="s">
        <v>45</v>
      </c>
      <c r="H2405">
        <v>244.803741</v>
      </c>
      <c r="I2405">
        <f t="shared" si="40"/>
        <v>0</v>
      </c>
    </row>
    <row r="2406" spans="1:9" x14ac:dyDescent="0.25">
      <c r="A2406">
        <v>5719.7857379999996</v>
      </c>
      <c r="B2406" t="s">
        <v>26</v>
      </c>
      <c r="C2406" t="s">
        <v>30</v>
      </c>
      <c r="D2406" t="s">
        <v>57</v>
      </c>
      <c r="E2406">
        <v>54585</v>
      </c>
      <c r="F2406" t="s">
        <v>32</v>
      </c>
      <c r="G2406" t="s">
        <v>33</v>
      </c>
      <c r="H2406">
        <v>340.8</v>
      </c>
      <c r="I2406">
        <f t="shared" si="40"/>
        <v>0</v>
      </c>
    </row>
    <row r="2407" spans="1:9" x14ac:dyDescent="0.25">
      <c r="A2407">
        <v>9393.9683320000004</v>
      </c>
      <c r="B2407" t="s">
        <v>26</v>
      </c>
      <c r="C2407" t="s">
        <v>30</v>
      </c>
      <c r="D2407" t="s">
        <v>31</v>
      </c>
      <c r="E2407">
        <v>39770</v>
      </c>
      <c r="F2407" t="s">
        <v>32</v>
      </c>
      <c r="G2407" t="s">
        <v>33</v>
      </c>
      <c r="H2407">
        <v>561.6</v>
      </c>
      <c r="I2407">
        <f t="shared" si="40"/>
        <v>0</v>
      </c>
    </row>
    <row r="2408" spans="1:9" x14ac:dyDescent="0.25">
      <c r="A2408">
        <v>3433.8240799999999</v>
      </c>
      <c r="B2408" t="s">
        <v>26</v>
      </c>
      <c r="C2408" t="s">
        <v>30</v>
      </c>
      <c r="D2408" t="s">
        <v>57</v>
      </c>
      <c r="E2408">
        <v>85367</v>
      </c>
      <c r="F2408" t="s">
        <v>62</v>
      </c>
      <c r="G2408" t="s">
        <v>33</v>
      </c>
      <c r="H2408">
        <v>67.975243000000006</v>
      </c>
      <c r="I2408">
        <f t="shared" si="40"/>
        <v>0</v>
      </c>
    </row>
    <row r="2409" spans="1:9" x14ac:dyDescent="0.25">
      <c r="A2409">
        <v>4932.8787439999996</v>
      </c>
      <c r="B2409" t="s">
        <v>26</v>
      </c>
      <c r="C2409" t="s">
        <v>30</v>
      </c>
      <c r="D2409" t="s">
        <v>57</v>
      </c>
      <c r="E2409">
        <v>74809</v>
      </c>
      <c r="F2409" t="s">
        <v>75</v>
      </c>
      <c r="G2409" t="s">
        <v>33</v>
      </c>
      <c r="H2409">
        <v>283.78738399999997</v>
      </c>
      <c r="I2409">
        <f t="shared" si="40"/>
        <v>0</v>
      </c>
    </row>
    <row r="2410" spans="1:9" x14ac:dyDescent="0.25">
      <c r="A2410">
        <v>13610.107459999999</v>
      </c>
      <c r="B2410" t="s">
        <v>26</v>
      </c>
      <c r="C2410" t="s">
        <v>30</v>
      </c>
      <c r="D2410" t="s">
        <v>57</v>
      </c>
      <c r="E2410">
        <v>50144</v>
      </c>
      <c r="F2410" t="s">
        <v>32</v>
      </c>
      <c r="G2410" t="s">
        <v>33</v>
      </c>
      <c r="H2410">
        <v>786.93418599999995</v>
      </c>
      <c r="I2410">
        <f t="shared" si="40"/>
        <v>0</v>
      </c>
    </row>
    <row r="2411" spans="1:9" x14ac:dyDescent="0.25">
      <c r="A2411">
        <v>2913.3238110000002</v>
      </c>
      <c r="B2411" t="s">
        <v>26</v>
      </c>
      <c r="C2411" t="s">
        <v>107</v>
      </c>
      <c r="D2411" t="s">
        <v>57</v>
      </c>
      <c r="E2411">
        <v>20075</v>
      </c>
      <c r="F2411" t="s">
        <v>32</v>
      </c>
      <c r="G2411" t="s">
        <v>79</v>
      </c>
      <c r="H2411">
        <v>483.731784</v>
      </c>
      <c r="I2411">
        <f t="shared" si="40"/>
        <v>0</v>
      </c>
    </row>
    <row r="2412" spans="1:9" x14ac:dyDescent="0.25">
      <c r="A2412">
        <v>5111.3045789999996</v>
      </c>
      <c r="B2412" t="s">
        <v>26</v>
      </c>
      <c r="C2412" t="s">
        <v>30</v>
      </c>
      <c r="D2412" t="s">
        <v>31</v>
      </c>
      <c r="E2412">
        <v>76448</v>
      </c>
      <c r="F2412" t="s">
        <v>32</v>
      </c>
      <c r="G2412" t="s">
        <v>33</v>
      </c>
      <c r="H2412">
        <v>302.39999999999998</v>
      </c>
      <c r="I2412">
        <f t="shared" si="40"/>
        <v>0</v>
      </c>
    </row>
    <row r="2413" spans="1:9" x14ac:dyDescent="0.25">
      <c r="A2413">
        <v>4540.3811530000003</v>
      </c>
      <c r="B2413" t="s">
        <v>26</v>
      </c>
      <c r="C2413" t="s">
        <v>30</v>
      </c>
      <c r="D2413" t="s">
        <v>57</v>
      </c>
      <c r="E2413">
        <v>59556</v>
      </c>
      <c r="F2413" t="s">
        <v>32</v>
      </c>
      <c r="G2413" t="s">
        <v>33</v>
      </c>
      <c r="H2413">
        <v>681.50506600000006</v>
      </c>
      <c r="I2413">
        <f t="shared" si="40"/>
        <v>0</v>
      </c>
    </row>
    <row r="2414" spans="1:9" x14ac:dyDescent="0.25">
      <c r="A2414">
        <v>5598.2736219999997</v>
      </c>
      <c r="B2414" t="s">
        <v>26</v>
      </c>
      <c r="C2414" t="s">
        <v>107</v>
      </c>
      <c r="D2414" t="s">
        <v>57</v>
      </c>
      <c r="E2414">
        <v>14174</v>
      </c>
      <c r="F2414" t="s">
        <v>32</v>
      </c>
      <c r="G2414" t="s">
        <v>33</v>
      </c>
      <c r="H2414">
        <v>345.6</v>
      </c>
      <c r="I2414">
        <f t="shared" si="40"/>
        <v>0</v>
      </c>
    </row>
    <row r="2415" spans="1:9" x14ac:dyDescent="0.25">
      <c r="A2415">
        <v>9638.0667780000003</v>
      </c>
      <c r="B2415" t="s">
        <v>26</v>
      </c>
      <c r="C2415" t="s">
        <v>30</v>
      </c>
      <c r="D2415" t="s">
        <v>57</v>
      </c>
      <c r="E2415">
        <v>35230</v>
      </c>
      <c r="F2415" t="s">
        <v>62</v>
      </c>
      <c r="G2415" t="s">
        <v>33</v>
      </c>
      <c r="H2415">
        <v>16.214763999999999</v>
      </c>
      <c r="I2415">
        <f t="shared" si="40"/>
        <v>0</v>
      </c>
    </row>
    <row r="2416" spans="1:9" x14ac:dyDescent="0.25">
      <c r="A2416">
        <v>9801.2873579999996</v>
      </c>
      <c r="B2416" t="s">
        <v>26</v>
      </c>
      <c r="C2416" t="s">
        <v>44</v>
      </c>
      <c r="D2416" t="s">
        <v>57</v>
      </c>
      <c r="E2416">
        <v>0</v>
      </c>
      <c r="F2416" t="s">
        <v>32</v>
      </c>
      <c r="G2416" t="s">
        <v>33</v>
      </c>
      <c r="H2416">
        <v>436.8</v>
      </c>
      <c r="I2416">
        <f t="shared" si="40"/>
        <v>0</v>
      </c>
    </row>
    <row r="2417" spans="1:9" x14ac:dyDescent="0.25">
      <c r="A2417">
        <v>5504.1390330000004</v>
      </c>
      <c r="B2417" t="s">
        <v>66</v>
      </c>
      <c r="C2417" t="s">
        <v>44</v>
      </c>
      <c r="D2417" t="s">
        <v>31</v>
      </c>
      <c r="E2417">
        <v>0</v>
      </c>
      <c r="F2417" t="s">
        <v>32</v>
      </c>
      <c r="G2417" t="s">
        <v>33</v>
      </c>
      <c r="H2417">
        <v>350.4</v>
      </c>
      <c r="I2417">
        <f t="shared" si="40"/>
        <v>1</v>
      </c>
    </row>
    <row r="2418" spans="1:9" x14ac:dyDescent="0.25">
      <c r="A2418">
        <v>8447.8010049999993</v>
      </c>
      <c r="B2418" t="s">
        <v>26</v>
      </c>
      <c r="C2418" t="s">
        <v>44</v>
      </c>
      <c r="D2418" t="s">
        <v>57</v>
      </c>
      <c r="E2418">
        <v>0</v>
      </c>
      <c r="F2418" t="s">
        <v>32</v>
      </c>
      <c r="G2418" t="s">
        <v>79</v>
      </c>
      <c r="H2418">
        <v>547.20000000000005</v>
      </c>
      <c r="I2418">
        <f t="shared" si="40"/>
        <v>0</v>
      </c>
    </row>
    <row r="2419" spans="1:9" x14ac:dyDescent="0.25">
      <c r="A2419">
        <v>19927.635129999999</v>
      </c>
      <c r="B2419" t="s">
        <v>26</v>
      </c>
      <c r="C2419" t="s">
        <v>30</v>
      </c>
      <c r="D2419" t="s">
        <v>57</v>
      </c>
      <c r="E2419">
        <v>51352</v>
      </c>
      <c r="F2419" t="s">
        <v>62</v>
      </c>
      <c r="G2419" t="s">
        <v>79</v>
      </c>
      <c r="H2419">
        <v>95.661376000000004</v>
      </c>
      <c r="I2419">
        <f t="shared" si="40"/>
        <v>0</v>
      </c>
    </row>
    <row r="2420" spans="1:9" x14ac:dyDescent="0.25">
      <c r="A2420">
        <v>5815.2617140000002</v>
      </c>
      <c r="B2420" t="s">
        <v>26</v>
      </c>
      <c r="C2420" t="s">
        <v>30</v>
      </c>
      <c r="D2420" t="s">
        <v>57</v>
      </c>
      <c r="E2420">
        <v>76675</v>
      </c>
      <c r="F2420" t="s">
        <v>62</v>
      </c>
      <c r="G2420" t="s">
        <v>33</v>
      </c>
      <c r="H2420">
        <v>141.718568</v>
      </c>
      <c r="I2420">
        <f t="shared" si="40"/>
        <v>0</v>
      </c>
    </row>
    <row r="2421" spans="1:9" x14ac:dyDescent="0.25">
      <c r="A2421">
        <v>18690.340660000002</v>
      </c>
      <c r="B2421" t="s">
        <v>26</v>
      </c>
      <c r="C2421" t="s">
        <v>44</v>
      </c>
      <c r="D2421" t="s">
        <v>57</v>
      </c>
      <c r="E2421">
        <v>0</v>
      </c>
      <c r="F2421" t="s">
        <v>32</v>
      </c>
      <c r="G2421" t="s">
        <v>45</v>
      </c>
      <c r="H2421">
        <v>326.39999999999998</v>
      </c>
      <c r="I2421">
        <f t="shared" si="40"/>
        <v>0</v>
      </c>
    </row>
    <row r="2422" spans="1:9" x14ac:dyDescent="0.25">
      <c r="A2422">
        <v>7224.2354340000002</v>
      </c>
      <c r="B2422" t="s">
        <v>26</v>
      </c>
      <c r="C2422" t="s">
        <v>44</v>
      </c>
      <c r="D2422" t="s">
        <v>57</v>
      </c>
      <c r="E2422">
        <v>0</v>
      </c>
      <c r="F2422" t="s">
        <v>75</v>
      </c>
      <c r="G2422" t="s">
        <v>33</v>
      </c>
      <c r="H2422">
        <v>297.41902800000003</v>
      </c>
      <c r="I2422">
        <f t="shared" si="40"/>
        <v>0</v>
      </c>
    </row>
    <row r="2423" spans="1:9" x14ac:dyDescent="0.25">
      <c r="A2423">
        <v>8595.9822889999996</v>
      </c>
      <c r="B2423" t="s">
        <v>26</v>
      </c>
      <c r="C2423" t="s">
        <v>30</v>
      </c>
      <c r="D2423" t="s">
        <v>31</v>
      </c>
      <c r="E2423">
        <v>94242</v>
      </c>
      <c r="F2423" t="s">
        <v>62</v>
      </c>
      <c r="G2423" t="s">
        <v>33</v>
      </c>
      <c r="H2423">
        <v>41.229483999999999</v>
      </c>
      <c r="I2423">
        <f t="shared" si="40"/>
        <v>0</v>
      </c>
    </row>
    <row r="2424" spans="1:9" x14ac:dyDescent="0.25">
      <c r="A2424">
        <v>12362.087659999999</v>
      </c>
      <c r="B2424" t="s">
        <v>26</v>
      </c>
      <c r="C2424" t="s">
        <v>44</v>
      </c>
      <c r="D2424" t="s">
        <v>31</v>
      </c>
      <c r="E2424">
        <v>0</v>
      </c>
      <c r="F2424" t="s">
        <v>62</v>
      </c>
      <c r="G2424" t="s">
        <v>33</v>
      </c>
      <c r="H2424">
        <v>217.92632</v>
      </c>
      <c r="I2424">
        <f t="shared" si="40"/>
        <v>0</v>
      </c>
    </row>
    <row r="2425" spans="1:9" x14ac:dyDescent="0.25">
      <c r="A2425">
        <v>4916.303715</v>
      </c>
      <c r="B2425" t="s">
        <v>26</v>
      </c>
      <c r="C2425" t="s">
        <v>30</v>
      </c>
      <c r="D2425" t="s">
        <v>31</v>
      </c>
      <c r="E2425">
        <v>71153</v>
      </c>
      <c r="F2425" t="s">
        <v>62</v>
      </c>
      <c r="G2425" t="s">
        <v>33</v>
      </c>
      <c r="H2425">
        <v>209.019238</v>
      </c>
      <c r="I2425">
        <f t="shared" si="40"/>
        <v>0</v>
      </c>
    </row>
    <row r="2426" spans="1:9" x14ac:dyDescent="0.25">
      <c r="A2426">
        <v>8935.274872</v>
      </c>
      <c r="B2426" t="s">
        <v>26</v>
      </c>
      <c r="C2426" t="s">
        <v>30</v>
      </c>
      <c r="D2426" t="s">
        <v>57</v>
      </c>
      <c r="E2426">
        <v>63326</v>
      </c>
      <c r="F2426" t="s">
        <v>32</v>
      </c>
      <c r="G2426" t="s">
        <v>33</v>
      </c>
      <c r="H2426">
        <v>1080</v>
      </c>
      <c r="I2426">
        <f t="shared" si="40"/>
        <v>0</v>
      </c>
    </row>
    <row r="2427" spans="1:9" x14ac:dyDescent="0.25">
      <c r="A2427">
        <v>5433.2140310000004</v>
      </c>
      <c r="B2427" t="s">
        <v>26</v>
      </c>
      <c r="C2427" t="s">
        <v>30</v>
      </c>
      <c r="D2427" t="s">
        <v>31</v>
      </c>
      <c r="E2427">
        <v>29629</v>
      </c>
      <c r="F2427" t="s">
        <v>75</v>
      </c>
      <c r="G2427" t="s">
        <v>33</v>
      </c>
      <c r="H2427">
        <v>228.44341800000001</v>
      </c>
      <c r="I2427">
        <f t="shared" si="40"/>
        <v>0</v>
      </c>
    </row>
    <row r="2428" spans="1:9" x14ac:dyDescent="0.25">
      <c r="A2428">
        <v>4847.2425300000004</v>
      </c>
      <c r="B2428" t="s">
        <v>26</v>
      </c>
      <c r="C2428" t="s">
        <v>44</v>
      </c>
      <c r="D2428" t="s">
        <v>57</v>
      </c>
      <c r="E2428">
        <v>0</v>
      </c>
      <c r="F2428" t="s">
        <v>32</v>
      </c>
      <c r="G2428" t="s">
        <v>45</v>
      </c>
      <c r="H2428">
        <v>599.15272200000004</v>
      </c>
      <c r="I2428">
        <f t="shared" si="40"/>
        <v>0</v>
      </c>
    </row>
    <row r="2429" spans="1:9" x14ac:dyDescent="0.25">
      <c r="A2429">
        <v>5714.1658630000002</v>
      </c>
      <c r="B2429" t="s">
        <v>26</v>
      </c>
      <c r="C2429" t="s">
        <v>107</v>
      </c>
      <c r="D2429" t="s">
        <v>31</v>
      </c>
      <c r="E2429">
        <v>23726</v>
      </c>
      <c r="F2429" t="s">
        <v>32</v>
      </c>
      <c r="G2429" t="s">
        <v>79</v>
      </c>
      <c r="H2429">
        <v>355.2</v>
      </c>
      <c r="I2429">
        <f t="shared" si="40"/>
        <v>0</v>
      </c>
    </row>
    <row r="2430" spans="1:9" x14ac:dyDescent="0.25">
      <c r="A2430">
        <v>10097.687320000001</v>
      </c>
      <c r="B2430" t="s">
        <v>26</v>
      </c>
      <c r="C2430" t="s">
        <v>30</v>
      </c>
      <c r="D2430" t="s">
        <v>31</v>
      </c>
      <c r="E2430">
        <v>48999</v>
      </c>
      <c r="F2430" t="s">
        <v>32</v>
      </c>
      <c r="G2430" t="s">
        <v>33</v>
      </c>
      <c r="H2430">
        <v>412.8</v>
      </c>
      <c r="I2430">
        <f t="shared" si="40"/>
        <v>0</v>
      </c>
    </row>
    <row r="2431" spans="1:9" x14ac:dyDescent="0.25">
      <c r="A2431">
        <v>4726.8693270000003</v>
      </c>
      <c r="B2431" t="s">
        <v>66</v>
      </c>
      <c r="C2431" t="s">
        <v>78</v>
      </c>
      <c r="D2431" t="s">
        <v>31</v>
      </c>
      <c r="E2431">
        <v>13037</v>
      </c>
      <c r="F2431" t="s">
        <v>32</v>
      </c>
      <c r="G2431" t="s">
        <v>33</v>
      </c>
      <c r="H2431">
        <v>839.34846400000004</v>
      </c>
      <c r="I2431">
        <f t="shared" si="40"/>
        <v>1</v>
      </c>
    </row>
    <row r="2432" spans="1:9" x14ac:dyDescent="0.25">
      <c r="A2432">
        <v>7079.7902770000001</v>
      </c>
      <c r="B2432" t="s">
        <v>26</v>
      </c>
      <c r="C2432" t="s">
        <v>107</v>
      </c>
      <c r="D2432" t="s">
        <v>57</v>
      </c>
      <c r="E2432">
        <v>24245</v>
      </c>
      <c r="F2432" t="s">
        <v>32</v>
      </c>
      <c r="G2432" t="s">
        <v>33</v>
      </c>
      <c r="H2432">
        <v>302.39999999999998</v>
      </c>
      <c r="I2432">
        <f t="shared" si="40"/>
        <v>0</v>
      </c>
    </row>
    <row r="2433" spans="1:9" x14ac:dyDescent="0.25">
      <c r="A2433">
        <v>5395.4349089999996</v>
      </c>
      <c r="B2433" t="s">
        <v>26</v>
      </c>
      <c r="C2433" t="s">
        <v>30</v>
      </c>
      <c r="D2433" t="s">
        <v>57</v>
      </c>
      <c r="E2433">
        <v>44047</v>
      </c>
      <c r="F2433" t="s">
        <v>32</v>
      </c>
      <c r="G2433" t="s">
        <v>33</v>
      </c>
      <c r="H2433">
        <v>969.23221699999999</v>
      </c>
      <c r="I2433">
        <f t="shared" si="40"/>
        <v>0</v>
      </c>
    </row>
    <row r="2434" spans="1:9" x14ac:dyDescent="0.25">
      <c r="A2434">
        <v>9452.9964110000001</v>
      </c>
      <c r="B2434" t="s">
        <v>26</v>
      </c>
      <c r="C2434" t="s">
        <v>30</v>
      </c>
      <c r="D2434" t="s">
        <v>31</v>
      </c>
      <c r="E2434">
        <v>91942</v>
      </c>
      <c r="F2434" t="s">
        <v>32</v>
      </c>
      <c r="G2434" t="s">
        <v>33</v>
      </c>
      <c r="H2434">
        <v>561.6</v>
      </c>
      <c r="I2434">
        <f t="shared" si="40"/>
        <v>0</v>
      </c>
    </row>
    <row r="2435" spans="1:9" x14ac:dyDescent="0.25">
      <c r="A2435">
        <v>5284.3125989999999</v>
      </c>
      <c r="B2435" t="s">
        <v>26</v>
      </c>
      <c r="C2435" t="s">
        <v>30</v>
      </c>
      <c r="D2435" t="s">
        <v>31</v>
      </c>
      <c r="E2435">
        <v>37640</v>
      </c>
      <c r="F2435" t="s">
        <v>75</v>
      </c>
      <c r="G2435" t="s">
        <v>79</v>
      </c>
      <c r="H2435">
        <v>174.04684900000001</v>
      </c>
      <c r="I2435">
        <f t="shared" ref="I2435:I2498" si="41">IF(B2435="No",0,1)</f>
        <v>0</v>
      </c>
    </row>
    <row r="2436" spans="1:9" x14ac:dyDescent="0.25">
      <c r="A2436">
        <v>20215.391800000001</v>
      </c>
      <c r="B2436" t="s">
        <v>26</v>
      </c>
      <c r="C2436" t="s">
        <v>30</v>
      </c>
      <c r="D2436" t="s">
        <v>31</v>
      </c>
      <c r="E2436">
        <v>77058</v>
      </c>
      <c r="F2436" t="s">
        <v>62</v>
      </c>
      <c r="G2436" t="s">
        <v>79</v>
      </c>
      <c r="H2436">
        <v>119.331041</v>
      </c>
      <c r="I2436">
        <f t="shared" si="41"/>
        <v>0</v>
      </c>
    </row>
    <row r="2437" spans="1:9" x14ac:dyDescent="0.25">
      <c r="A2437">
        <v>2510.0541680000001</v>
      </c>
      <c r="B2437" t="s">
        <v>26</v>
      </c>
      <c r="C2437" t="s">
        <v>44</v>
      </c>
      <c r="D2437" t="s">
        <v>57</v>
      </c>
      <c r="E2437">
        <v>0</v>
      </c>
      <c r="F2437" t="s">
        <v>32</v>
      </c>
      <c r="G2437" t="s">
        <v>45</v>
      </c>
      <c r="H2437">
        <v>525.6</v>
      </c>
      <c r="I2437">
        <f t="shared" si="41"/>
        <v>0</v>
      </c>
    </row>
    <row r="2438" spans="1:9" x14ac:dyDescent="0.25">
      <c r="A2438">
        <v>19884.915919999999</v>
      </c>
      <c r="B2438" t="s">
        <v>26</v>
      </c>
      <c r="C2438" t="s">
        <v>30</v>
      </c>
      <c r="D2438" t="s">
        <v>31</v>
      </c>
      <c r="E2438">
        <v>63755</v>
      </c>
      <c r="F2438" t="s">
        <v>75</v>
      </c>
      <c r="G2438" t="s">
        <v>33</v>
      </c>
      <c r="H2438">
        <v>291.86070799999999</v>
      </c>
      <c r="I2438">
        <f t="shared" si="41"/>
        <v>0</v>
      </c>
    </row>
    <row r="2439" spans="1:9" x14ac:dyDescent="0.25">
      <c r="A2439">
        <v>4014.453113</v>
      </c>
      <c r="B2439" t="s">
        <v>66</v>
      </c>
      <c r="C2439" t="s">
        <v>30</v>
      </c>
      <c r="D2439" t="s">
        <v>31</v>
      </c>
      <c r="E2439">
        <v>37384</v>
      </c>
      <c r="F2439" t="s">
        <v>32</v>
      </c>
      <c r="G2439" t="s">
        <v>33</v>
      </c>
      <c r="H2439">
        <v>475.2</v>
      </c>
      <c r="I2439">
        <f t="shared" si="41"/>
        <v>1</v>
      </c>
    </row>
    <row r="2440" spans="1:9" x14ac:dyDescent="0.25">
      <c r="A2440">
        <v>2540.689797</v>
      </c>
      <c r="B2440" t="s">
        <v>26</v>
      </c>
      <c r="C2440" t="s">
        <v>30</v>
      </c>
      <c r="D2440" t="s">
        <v>57</v>
      </c>
      <c r="E2440">
        <v>42557</v>
      </c>
      <c r="F2440" t="s">
        <v>62</v>
      </c>
      <c r="G2440" t="s">
        <v>45</v>
      </c>
      <c r="H2440">
        <v>57.562323999999997</v>
      </c>
      <c r="I2440">
        <f t="shared" si="41"/>
        <v>0</v>
      </c>
    </row>
    <row r="2441" spans="1:9" x14ac:dyDescent="0.25">
      <c r="A2441">
        <v>27382.818930000001</v>
      </c>
      <c r="B2441" t="s">
        <v>26</v>
      </c>
      <c r="C2441" t="s">
        <v>30</v>
      </c>
      <c r="D2441" t="s">
        <v>31</v>
      </c>
      <c r="E2441">
        <v>45473</v>
      </c>
      <c r="F2441" t="s">
        <v>62</v>
      </c>
      <c r="G2441" t="s">
        <v>33</v>
      </c>
      <c r="H2441">
        <v>188.93839700000001</v>
      </c>
      <c r="I2441">
        <f t="shared" si="41"/>
        <v>0</v>
      </c>
    </row>
    <row r="2442" spans="1:9" x14ac:dyDescent="0.25">
      <c r="A2442">
        <v>4875.3160399999997</v>
      </c>
      <c r="B2442" t="s">
        <v>26</v>
      </c>
      <c r="C2442" t="s">
        <v>107</v>
      </c>
      <c r="D2442" t="s">
        <v>57</v>
      </c>
      <c r="E2442">
        <v>10743</v>
      </c>
      <c r="F2442" t="s">
        <v>32</v>
      </c>
      <c r="G2442" t="s">
        <v>33</v>
      </c>
      <c r="H2442">
        <v>336</v>
      </c>
      <c r="I2442">
        <f t="shared" si="41"/>
        <v>0</v>
      </c>
    </row>
    <row r="2443" spans="1:9" x14ac:dyDescent="0.25">
      <c r="A2443">
        <v>12324.2654</v>
      </c>
      <c r="B2443" t="s">
        <v>26</v>
      </c>
      <c r="C2443" t="s">
        <v>44</v>
      </c>
      <c r="D2443" t="s">
        <v>31</v>
      </c>
      <c r="E2443">
        <v>0</v>
      </c>
      <c r="F2443" t="s">
        <v>32</v>
      </c>
      <c r="G2443" t="s">
        <v>45</v>
      </c>
      <c r="H2443">
        <v>813.6</v>
      </c>
      <c r="I2443">
        <f t="shared" si="41"/>
        <v>0</v>
      </c>
    </row>
    <row r="2444" spans="1:9" x14ac:dyDescent="0.25">
      <c r="A2444">
        <v>2280.3869880000002</v>
      </c>
      <c r="B2444" t="s">
        <v>26</v>
      </c>
      <c r="C2444" t="s">
        <v>44</v>
      </c>
      <c r="D2444" t="s">
        <v>31</v>
      </c>
      <c r="E2444">
        <v>0</v>
      </c>
      <c r="F2444" t="s">
        <v>75</v>
      </c>
      <c r="G2444" t="s">
        <v>33</v>
      </c>
      <c r="H2444">
        <v>283.88169699999997</v>
      </c>
      <c r="I2444">
        <f t="shared" si="41"/>
        <v>0</v>
      </c>
    </row>
    <row r="2445" spans="1:9" x14ac:dyDescent="0.25">
      <c r="A2445">
        <v>4165.9944329999998</v>
      </c>
      <c r="B2445" t="s">
        <v>26</v>
      </c>
      <c r="C2445" t="s">
        <v>44</v>
      </c>
      <c r="D2445" t="s">
        <v>31</v>
      </c>
      <c r="E2445">
        <v>0</v>
      </c>
      <c r="F2445" t="s">
        <v>32</v>
      </c>
      <c r="G2445" t="s">
        <v>45</v>
      </c>
      <c r="H2445">
        <v>575.89036199999998</v>
      </c>
      <c r="I2445">
        <f t="shared" si="41"/>
        <v>0</v>
      </c>
    </row>
    <row r="2446" spans="1:9" x14ac:dyDescent="0.25">
      <c r="A2446">
        <v>4974.801539</v>
      </c>
      <c r="B2446" t="s">
        <v>66</v>
      </c>
      <c r="C2446" t="s">
        <v>30</v>
      </c>
      <c r="D2446" t="s">
        <v>57</v>
      </c>
      <c r="E2446">
        <v>75644</v>
      </c>
      <c r="F2446" t="s">
        <v>32</v>
      </c>
      <c r="G2446" t="s">
        <v>79</v>
      </c>
      <c r="H2446">
        <v>467.80363799999998</v>
      </c>
      <c r="I2446">
        <f t="shared" si="41"/>
        <v>1</v>
      </c>
    </row>
    <row r="2447" spans="1:9" x14ac:dyDescent="0.25">
      <c r="A2447">
        <v>2404.9179669999999</v>
      </c>
      <c r="B2447" t="s">
        <v>26</v>
      </c>
      <c r="C2447" t="s">
        <v>30</v>
      </c>
      <c r="D2447" t="s">
        <v>57</v>
      </c>
      <c r="E2447">
        <v>63455</v>
      </c>
      <c r="F2447" t="s">
        <v>75</v>
      </c>
      <c r="G2447" t="s">
        <v>79</v>
      </c>
      <c r="H2447">
        <v>287.65481899999997</v>
      </c>
      <c r="I2447">
        <f t="shared" si="41"/>
        <v>0</v>
      </c>
    </row>
    <row r="2448" spans="1:9" x14ac:dyDescent="0.25">
      <c r="A2448">
        <v>3032.8160160000002</v>
      </c>
      <c r="B2448" t="s">
        <v>26</v>
      </c>
      <c r="C2448" t="s">
        <v>30</v>
      </c>
      <c r="D2448" t="s">
        <v>57</v>
      </c>
      <c r="E2448">
        <v>73782</v>
      </c>
      <c r="F2448" t="s">
        <v>62</v>
      </c>
      <c r="G2448" t="s">
        <v>33</v>
      </c>
      <c r="H2448">
        <v>111.62205400000001</v>
      </c>
      <c r="I2448">
        <f t="shared" si="41"/>
        <v>0</v>
      </c>
    </row>
    <row r="2449" spans="1:9" x14ac:dyDescent="0.25">
      <c r="A2449">
        <v>2891.2723510000001</v>
      </c>
      <c r="B2449" t="s">
        <v>26</v>
      </c>
      <c r="C2449" t="s">
        <v>30</v>
      </c>
      <c r="D2449" t="s">
        <v>31</v>
      </c>
      <c r="E2449">
        <v>80590</v>
      </c>
      <c r="F2449" t="s">
        <v>62</v>
      </c>
      <c r="G2449" t="s">
        <v>33</v>
      </c>
      <c r="H2449">
        <v>134.158389</v>
      </c>
      <c r="I2449">
        <f t="shared" si="41"/>
        <v>0</v>
      </c>
    </row>
    <row r="2450" spans="1:9" x14ac:dyDescent="0.25">
      <c r="A2450">
        <v>15261.413860000001</v>
      </c>
      <c r="B2450" t="s">
        <v>26</v>
      </c>
      <c r="C2450" t="s">
        <v>30</v>
      </c>
      <c r="D2450" t="s">
        <v>31</v>
      </c>
      <c r="E2450">
        <v>59797</v>
      </c>
      <c r="F2450" t="s">
        <v>32</v>
      </c>
      <c r="G2450" t="s">
        <v>33</v>
      </c>
      <c r="H2450">
        <v>609.6</v>
      </c>
      <c r="I2450">
        <f t="shared" si="41"/>
        <v>0</v>
      </c>
    </row>
    <row r="2451" spans="1:9" x14ac:dyDescent="0.25">
      <c r="A2451">
        <v>5015.0094719999997</v>
      </c>
      <c r="B2451" t="s">
        <v>66</v>
      </c>
      <c r="C2451" t="s">
        <v>30</v>
      </c>
      <c r="D2451" t="s">
        <v>31</v>
      </c>
      <c r="E2451">
        <v>48567</v>
      </c>
      <c r="F2451" t="s">
        <v>32</v>
      </c>
      <c r="G2451" t="s">
        <v>45</v>
      </c>
      <c r="H2451">
        <v>624</v>
      </c>
      <c r="I2451">
        <f t="shared" si="41"/>
        <v>1</v>
      </c>
    </row>
    <row r="2452" spans="1:9" x14ac:dyDescent="0.25">
      <c r="A2452">
        <v>5325.3947989999997</v>
      </c>
      <c r="B2452" t="s">
        <v>26</v>
      </c>
      <c r="C2452" t="s">
        <v>30</v>
      </c>
      <c r="D2452" t="s">
        <v>57</v>
      </c>
      <c r="E2452">
        <v>62470</v>
      </c>
      <c r="F2452" t="s">
        <v>75</v>
      </c>
      <c r="G2452" t="s">
        <v>33</v>
      </c>
      <c r="H2452">
        <v>243.76654199999999</v>
      </c>
      <c r="I2452">
        <f t="shared" si="41"/>
        <v>0</v>
      </c>
    </row>
    <row r="2453" spans="1:9" x14ac:dyDescent="0.25">
      <c r="A2453">
        <v>5291.3953320000001</v>
      </c>
      <c r="B2453" t="s">
        <v>26</v>
      </c>
      <c r="C2453" t="s">
        <v>30</v>
      </c>
      <c r="D2453" t="s">
        <v>31</v>
      </c>
      <c r="E2453">
        <v>57338</v>
      </c>
      <c r="F2453" t="s">
        <v>32</v>
      </c>
      <c r="G2453" t="s">
        <v>45</v>
      </c>
      <c r="H2453">
        <v>316.8</v>
      </c>
      <c r="I2453">
        <f t="shared" si="41"/>
        <v>0</v>
      </c>
    </row>
    <row r="2454" spans="1:9" x14ac:dyDescent="0.25">
      <c r="A2454">
        <v>16107.190039999999</v>
      </c>
      <c r="B2454" t="s">
        <v>26</v>
      </c>
      <c r="C2454" t="s">
        <v>30</v>
      </c>
      <c r="D2454" t="s">
        <v>31</v>
      </c>
      <c r="E2454">
        <v>63288</v>
      </c>
      <c r="F2454" t="s">
        <v>75</v>
      </c>
      <c r="G2454" t="s">
        <v>33</v>
      </c>
      <c r="H2454">
        <v>558.43321800000001</v>
      </c>
      <c r="I2454">
        <f t="shared" si="41"/>
        <v>0</v>
      </c>
    </row>
    <row r="2455" spans="1:9" x14ac:dyDescent="0.25">
      <c r="A2455">
        <v>7605.6375239999998</v>
      </c>
      <c r="B2455" t="s">
        <v>26</v>
      </c>
      <c r="C2455" t="s">
        <v>30</v>
      </c>
      <c r="D2455" t="s">
        <v>57</v>
      </c>
      <c r="E2455">
        <v>55281</v>
      </c>
      <c r="F2455" t="s">
        <v>32</v>
      </c>
      <c r="G2455" t="s">
        <v>33</v>
      </c>
      <c r="H2455">
        <v>921.6</v>
      </c>
      <c r="I2455">
        <f t="shared" si="41"/>
        <v>0</v>
      </c>
    </row>
    <row r="2456" spans="1:9" x14ac:dyDescent="0.25">
      <c r="A2456">
        <v>3065.3653319999999</v>
      </c>
      <c r="B2456" t="s">
        <v>26</v>
      </c>
      <c r="C2456" t="s">
        <v>30</v>
      </c>
      <c r="D2456" t="s">
        <v>31</v>
      </c>
      <c r="E2456">
        <v>22985</v>
      </c>
      <c r="F2456" t="s">
        <v>32</v>
      </c>
      <c r="G2456" t="s">
        <v>33</v>
      </c>
      <c r="H2456">
        <v>458.05605400000002</v>
      </c>
      <c r="I2456">
        <f t="shared" si="41"/>
        <v>0</v>
      </c>
    </row>
    <row r="2457" spans="1:9" x14ac:dyDescent="0.25">
      <c r="A2457">
        <v>6245.5758059999998</v>
      </c>
      <c r="B2457" t="s">
        <v>26</v>
      </c>
      <c r="C2457" t="s">
        <v>30</v>
      </c>
      <c r="D2457" t="s">
        <v>31</v>
      </c>
      <c r="E2457">
        <v>39608</v>
      </c>
      <c r="F2457" t="s">
        <v>62</v>
      </c>
      <c r="G2457" t="s">
        <v>33</v>
      </c>
      <c r="H2457">
        <v>22.961216</v>
      </c>
      <c r="I2457">
        <f t="shared" si="41"/>
        <v>0</v>
      </c>
    </row>
    <row r="2458" spans="1:9" x14ac:dyDescent="0.25">
      <c r="A2458">
        <v>9406.3819480000002</v>
      </c>
      <c r="B2458" t="s">
        <v>26</v>
      </c>
      <c r="C2458" t="s">
        <v>30</v>
      </c>
      <c r="D2458" t="s">
        <v>31</v>
      </c>
      <c r="E2458">
        <v>99189</v>
      </c>
      <c r="F2458" t="s">
        <v>62</v>
      </c>
      <c r="G2458" t="s">
        <v>45</v>
      </c>
      <c r="H2458">
        <v>75.302706999999998</v>
      </c>
      <c r="I2458">
        <f t="shared" si="41"/>
        <v>0</v>
      </c>
    </row>
    <row r="2459" spans="1:9" x14ac:dyDescent="0.25">
      <c r="A2459">
        <v>7815.4688200000001</v>
      </c>
      <c r="B2459" t="s">
        <v>26</v>
      </c>
      <c r="C2459" t="s">
        <v>44</v>
      </c>
      <c r="D2459" t="s">
        <v>57</v>
      </c>
      <c r="E2459">
        <v>0</v>
      </c>
      <c r="F2459" t="s">
        <v>32</v>
      </c>
      <c r="G2459" t="s">
        <v>79</v>
      </c>
      <c r="H2459">
        <v>574.10237900000004</v>
      </c>
      <c r="I2459">
        <f t="shared" si="41"/>
        <v>0</v>
      </c>
    </row>
    <row r="2460" spans="1:9" x14ac:dyDescent="0.25">
      <c r="A2460">
        <v>9747.9940100000003</v>
      </c>
      <c r="B2460" t="s">
        <v>26</v>
      </c>
      <c r="C2460" t="s">
        <v>44</v>
      </c>
      <c r="D2460" t="s">
        <v>57</v>
      </c>
      <c r="E2460">
        <v>0</v>
      </c>
      <c r="F2460" t="s">
        <v>32</v>
      </c>
      <c r="G2460" t="s">
        <v>79</v>
      </c>
      <c r="H2460">
        <v>514.360634</v>
      </c>
      <c r="I2460">
        <f t="shared" si="41"/>
        <v>0</v>
      </c>
    </row>
    <row r="2461" spans="1:9" x14ac:dyDescent="0.25">
      <c r="A2461">
        <v>4686.4696739999999</v>
      </c>
      <c r="B2461" t="s">
        <v>66</v>
      </c>
      <c r="C2461" t="s">
        <v>30</v>
      </c>
      <c r="D2461" t="s">
        <v>57</v>
      </c>
      <c r="E2461">
        <v>58089</v>
      </c>
      <c r="F2461" t="s">
        <v>32</v>
      </c>
      <c r="G2461" t="s">
        <v>33</v>
      </c>
      <c r="H2461">
        <v>566.4</v>
      </c>
      <c r="I2461">
        <f t="shared" si="41"/>
        <v>1</v>
      </c>
    </row>
    <row r="2462" spans="1:9" x14ac:dyDescent="0.25">
      <c r="A2462">
        <v>8869.6198879999993</v>
      </c>
      <c r="B2462" t="s">
        <v>26</v>
      </c>
      <c r="C2462" t="s">
        <v>30</v>
      </c>
      <c r="D2462" t="s">
        <v>31</v>
      </c>
      <c r="E2462">
        <v>81350</v>
      </c>
      <c r="F2462" t="s">
        <v>62</v>
      </c>
      <c r="G2462" t="s">
        <v>33</v>
      </c>
      <c r="H2462">
        <v>228.185834</v>
      </c>
      <c r="I2462">
        <f t="shared" si="41"/>
        <v>0</v>
      </c>
    </row>
    <row r="2463" spans="1:9" x14ac:dyDescent="0.25">
      <c r="A2463">
        <v>4741.8089419999997</v>
      </c>
      <c r="B2463" t="s">
        <v>26</v>
      </c>
      <c r="C2463" t="s">
        <v>44</v>
      </c>
      <c r="D2463" t="s">
        <v>31</v>
      </c>
      <c r="E2463">
        <v>0</v>
      </c>
      <c r="F2463" t="s">
        <v>32</v>
      </c>
      <c r="G2463" t="s">
        <v>45</v>
      </c>
      <c r="H2463">
        <v>731.289267</v>
      </c>
      <c r="I2463">
        <f t="shared" si="41"/>
        <v>0</v>
      </c>
    </row>
    <row r="2464" spans="1:9" x14ac:dyDescent="0.25">
      <c r="A2464">
        <v>24178.68478</v>
      </c>
      <c r="B2464" t="s">
        <v>26</v>
      </c>
      <c r="C2464" t="s">
        <v>30</v>
      </c>
      <c r="D2464" t="s">
        <v>57</v>
      </c>
      <c r="E2464">
        <v>43704</v>
      </c>
      <c r="F2464" t="s">
        <v>32</v>
      </c>
      <c r="G2464" t="s">
        <v>33</v>
      </c>
      <c r="H2464">
        <v>1064.4821649999999</v>
      </c>
      <c r="I2464">
        <f t="shared" si="41"/>
        <v>0</v>
      </c>
    </row>
    <row r="2465" spans="1:9" x14ac:dyDescent="0.25">
      <c r="A2465">
        <v>7951.7775330000004</v>
      </c>
      <c r="B2465" t="s">
        <v>26</v>
      </c>
      <c r="C2465" t="s">
        <v>30</v>
      </c>
      <c r="D2465" t="s">
        <v>57</v>
      </c>
      <c r="E2465">
        <v>75497</v>
      </c>
      <c r="F2465" t="s">
        <v>62</v>
      </c>
      <c r="G2465" t="s">
        <v>79</v>
      </c>
      <c r="H2465">
        <v>71.773341000000002</v>
      </c>
      <c r="I2465">
        <f t="shared" si="41"/>
        <v>0</v>
      </c>
    </row>
    <row r="2466" spans="1:9" x14ac:dyDescent="0.25">
      <c r="A2466">
        <v>6762.0829240000003</v>
      </c>
      <c r="B2466" t="s">
        <v>26</v>
      </c>
      <c r="C2466" t="s">
        <v>30</v>
      </c>
      <c r="D2466" t="s">
        <v>57</v>
      </c>
      <c r="E2466">
        <v>40372</v>
      </c>
      <c r="F2466" t="s">
        <v>62</v>
      </c>
      <c r="G2466" t="s">
        <v>33</v>
      </c>
      <c r="H2466">
        <v>76.975712999999999</v>
      </c>
      <c r="I2466">
        <f t="shared" si="41"/>
        <v>0</v>
      </c>
    </row>
    <row r="2467" spans="1:9" x14ac:dyDescent="0.25">
      <c r="A2467">
        <v>3044.78946</v>
      </c>
      <c r="B2467" t="s">
        <v>26</v>
      </c>
      <c r="C2467" t="s">
        <v>160</v>
      </c>
      <c r="D2467" t="s">
        <v>31</v>
      </c>
      <c r="E2467">
        <v>17489</v>
      </c>
      <c r="F2467" t="s">
        <v>32</v>
      </c>
      <c r="G2467" t="s">
        <v>79</v>
      </c>
      <c r="H2467">
        <v>587.689075</v>
      </c>
      <c r="I2467">
        <f t="shared" si="41"/>
        <v>0</v>
      </c>
    </row>
    <row r="2468" spans="1:9" x14ac:dyDescent="0.25">
      <c r="A2468">
        <v>5908.1629400000002</v>
      </c>
      <c r="B2468" t="s">
        <v>26</v>
      </c>
      <c r="C2468" t="s">
        <v>30</v>
      </c>
      <c r="D2468" t="s">
        <v>31</v>
      </c>
      <c r="E2468">
        <v>86277</v>
      </c>
      <c r="F2468" t="s">
        <v>75</v>
      </c>
      <c r="G2468" t="s">
        <v>79</v>
      </c>
      <c r="H2468">
        <v>212.03961899999999</v>
      </c>
      <c r="I2468">
        <f t="shared" si="41"/>
        <v>0</v>
      </c>
    </row>
    <row r="2469" spans="1:9" x14ac:dyDescent="0.25">
      <c r="A2469">
        <v>4574.547243</v>
      </c>
      <c r="B2469" t="s">
        <v>26</v>
      </c>
      <c r="C2469" t="s">
        <v>44</v>
      </c>
      <c r="D2469" t="s">
        <v>31</v>
      </c>
      <c r="E2469">
        <v>0</v>
      </c>
      <c r="F2469" t="s">
        <v>32</v>
      </c>
      <c r="G2469" t="s">
        <v>45</v>
      </c>
      <c r="H2469">
        <v>453.6</v>
      </c>
      <c r="I2469">
        <f t="shared" si="41"/>
        <v>0</v>
      </c>
    </row>
    <row r="2470" spans="1:9" x14ac:dyDescent="0.25">
      <c r="A2470">
        <v>8377.4997509999994</v>
      </c>
      <c r="B2470" t="s">
        <v>26</v>
      </c>
      <c r="C2470" t="s">
        <v>44</v>
      </c>
      <c r="D2470" t="s">
        <v>57</v>
      </c>
      <c r="E2470">
        <v>0</v>
      </c>
      <c r="F2470" t="s">
        <v>32</v>
      </c>
      <c r="G2470" t="s">
        <v>33</v>
      </c>
      <c r="H2470">
        <v>355.2</v>
      </c>
      <c r="I2470">
        <f t="shared" si="41"/>
        <v>0</v>
      </c>
    </row>
    <row r="2471" spans="1:9" x14ac:dyDescent="0.25">
      <c r="A2471">
        <v>22332.439460000001</v>
      </c>
      <c r="B2471" t="s">
        <v>66</v>
      </c>
      <c r="C2471" t="s">
        <v>30</v>
      </c>
      <c r="D2471" t="s">
        <v>57</v>
      </c>
      <c r="E2471">
        <v>49078</v>
      </c>
      <c r="F2471" t="s">
        <v>32</v>
      </c>
      <c r="G2471" t="s">
        <v>45</v>
      </c>
      <c r="H2471">
        <v>484.01341100000002</v>
      </c>
      <c r="I2471">
        <f t="shared" si="41"/>
        <v>1</v>
      </c>
    </row>
    <row r="2472" spans="1:9" x14ac:dyDescent="0.25">
      <c r="A2472">
        <v>5838.8991500000002</v>
      </c>
      <c r="B2472" t="s">
        <v>66</v>
      </c>
      <c r="C2472" t="s">
        <v>30</v>
      </c>
      <c r="D2472" t="s">
        <v>57</v>
      </c>
      <c r="E2472">
        <v>81082</v>
      </c>
      <c r="F2472" t="s">
        <v>75</v>
      </c>
      <c r="G2472" t="s">
        <v>33</v>
      </c>
      <c r="H2472">
        <v>281.29590300000001</v>
      </c>
      <c r="I2472">
        <f t="shared" si="41"/>
        <v>1</v>
      </c>
    </row>
    <row r="2473" spans="1:9" x14ac:dyDescent="0.25">
      <c r="A2473">
        <v>7577.0652970000001</v>
      </c>
      <c r="B2473" t="s">
        <v>26</v>
      </c>
      <c r="C2473" t="s">
        <v>44</v>
      </c>
      <c r="D2473" t="s">
        <v>57</v>
      </c>
      <c r="E2473">
        <v>0</v>
      </c>
      <c r="F2473" t="s">
        <v>32</v>
      </c>
      <c r="G2473" t="s">
        <v>45</v>
      </c>
      <c r="H2473">
        <v>835.2</v>
      </c>
      <c r="I2473">
        <f t="shared" si="41"/>
        <v>0</v>
      </c>
    </row>
    <row r="2474" spans="1:9" x14ac:dyDescent="0.25">
      <c r="A2474">
        <v>8012.8412010000002</v>
      </c>
      <c r="B2474" t="s">
        <v>26</v>
      </c>
      <c r="C2474" t="s">
        <v>30</v>
      </c>
      <c r="D2474" t="s">
        <v>31</v>
      </c>
      <c r="E2474">
        <v>40635</v>
      </c>
      <c r="F2474" t="s">
        <v>32</v>
      </c>
      <c r="G2474" t="s">
        <v>79</v>
      </c>
      <c r="H2474">
        <v>489.6</v>
      </c>
      <c r="I2474">
        <f t="shared" si="41"/>
        <v>0</v>
      </c>
    </row>
    <row r="2475" spans="1:9" x14ac:dyDescent="0.25">
      <c r="A2475">
        <v>9217.9781249999996</v>
      </c>
      <c r="B2475" t="s">
        <v>26</v>
      </c>
      <c r="C2475" t="s">
        <v>30</v>
      </c>
      <c r="D2475" t="s">
        <v>31</v>
      </c>
      <c r="E2475">
        <v>26351</v>
      </c>
      <c r="F2475" t="s">
        <v>32</v>
      </c>
      <c r="G2475" t="s">
        <v>79</v>
      </c>
      <c r="H2475">
        <v>571.20000000000005</v>
      </c>
      <c r="I2475">
        <f t="shared" si="41"/>
        <v>0</v>
      </c>
    </row>
    <row r="2476" spans="1:9" x14ac:dyDescent="0.25">
      <c r="A2476">
        <v>2749.189304</v>
      </c>
      <c r="B2476" t="s">
        <v>26</v>
      </c>
      <c r="C2476" t="s">
        <v>44</v>
      </c>
      <c r="D2476" t="s">
        <v>57</v>
      </c>
      <c r="E2476">
        <v>0</v>
      </c>
      <c r="F2476" t="s">
        <v>32</v>
      </c>
      <c r="G2476" t="s">
        <v>45</v>
      </c>
      <c r="H2476">
        <v>824.48725899999999</v>
      </c>
      <c r="I2476">
        <f t="shared" si="41"/>
        <v>0</v>
      </c>
    </row>
    <row r="2477" spans="1:9" x14ac:dyDescent="0.25">
      <c r="A2477">
        <v>3588.8760900000002</v>
      </c>
      <c r="B2477" t="s">
        <v>26</v>
      </c>
      <c r="C2477" t="s">
        <v>30</v>
      </c>
      <c r="D2477" t="s">
        <v>31</v>
      </c>
      <c r="E2477">
        <v>42836</v>
      </c>
      <c r="F2477" t="s">
        <v>75</v>
      </c>
      <c r="G2477" t="s">
        <v>33</v>
      </c>
      <c r="H2477">
        <v>244.58002300000001</v>
      </c>
      <c r="I2477">
        <f t="shared" si="41"/>
        <v>0</v>
      </c>
    </row>
    <row r="2478" spans="1:9" x14ac:dyDescent="0.25">
      <c r="A2478">
        <v>3954.5383609999999</v>
      </c>
      <c r="B2478" t="s">
        <v>26</v>
      </c>
      <c r="C2478" t="s">
        <v>30</v>
      </c>
      <c r="D2478" t="s">
        <v>57</v>
      </c>
      <c r="E2478">
        <v>40175</v>
      </c>
      <c r="F2478" t="s">
        <v>62</v>
      </c>
      <c r="G2478" t="s">
        <v>79</v>
      </c>
      <c r="H2478">
        <v>154.721555</v>
      </c>
      <c r="I2478">
        <f t="shared" si="41"/>
        <v>0</v>
      </c>
    </row>
    <row r="2479" spans="1:9" x14ac:dyDescent="0.25">
      <c r="A2479">
        <v>3230.576665</v>
      </c>
      <c r="B2479" t="s">
        <v>66</v>
      </c>
      <c r="C2479" t="s">
        <v>30</v>
      </c>
      <c r="D2479" t="s">
        <v>57</v>
      </c>
      <c r="E2479">
        <v>62873</v>
      </c>
      <c r="F2479" t="s">
        <v>75</v>
      </c>
      <c r="G2479" t="s">
        <v>79</v>
      </c>
      <c r="H2479">
        <v>207.75185999999999</v>
      </c>
      <c r="I2479">
        <f t="shared" si="41"/>
        <v>1</v>
      </c>
    </row>
    <row r="2480" spans="1:9" x14ac:dyDescent="0.25">
      <c r="A2480">
        <v>5158.6484970000001</v>
      </c>
      <c r="B2480" t="s">
        <v>26</v>
      </c>
      <c r="C2480" t="s">
        <v>44</v>
      </c>
      <c r="D2480" t="s">
        <v>31</v>
      </c>
      <c r="E2480">
        <v>0</v>
      </c>
      <c r="F2480" t="s">
        <v>32</v>
      </c>
      <c r="G2480" t="s">
        <v>45</v>
      </c>
      <c r="H2480">
        <v>588.93695600000001</v>
      </c>
      <c r="I2480">
        <f t="shared" si="41"/>
        <v>0</v>
      </c>
    </row>
    <row r="2481" spans="1:9" x14ac:dyDescent="0.25">
      <c r="A2481">
        <v>2776.5829010000002</v>
      </c>
      <c r="B2481" t="s">
        <v>26</v>
      </c>
      <c r="C2481" t="s">
        <v>30</v>
      </c>
      <c r="D2481" t="s">
        <v>31</v>
      </c>
      <c r="E2481">
        <v>50985</v>
      </c>
      <c r="F2481" t="s">
        <v>75</v>
      </c>
      <c r="G2481" t="s">
        <v>79</v>
      </c>
      <c r="H2481">
        <v>307.68930999999998</v>
      </c>
      <c r="I2481">
        <f t="shared" si="41"/>
        <v>0</v>
      </c>
    </row>
    <row r="2482" spans="1:9" x14ac:dyDescent="0.25">
      <c r="A2482">
        <v>12836.00951</v>
      </c>
      <c r="B2482" t="s">
        <v>26</v>
      </c>
      <c r="C2482" t="s">
        <v>44</v>
      </c>
      <c r="D2482" t="s">
        <v>57</v>
      </c>
      <c r="E2482">
        <v>0</v>
      </c>
      <c r="F2482" t="s">
        <v>32</v>
      </c>
      <c r="G2482" t="s">
        <v>33</v>
      </c>
      <c r="H2482">
        <v>835.2</v>
      </c>
      <c r="I2482">
        <f t="shared" si="41"/>
        <v>0</v>
      </c>
    </row>
    <row r="2483" spans="1:9" x14ac:dyDescent="0.25">
      <c r="A2483">
        <v>28421.570220000001</v>
      </c>
      <c r="B2483" t="s">
        <v>26</v>
      </c>
      <c r="C2483" t="s">
        <v>30</v>
      </c>
      <c r="D2483" t="s">
        <v>57</v>
      </c>
      <c r="E2483">
        <v>42803</v>
      </c>
      <c r="F2483" t="s">
        <v>75</v>
      </c>
      <c r="G2483" t="s">
        <v>79</v>
      </c>
      <c r="H2483">
        <v>889.28824199999997</v>
      </c>
      <c r="I2483">
        <f t="shared" si="41"/>
        <v>0</v>
      </c>
    </row>
    <row r="2484" spans="1:9" x14ac:dyDescent="0.25">
      <c r="A2484">
        <v>2276.3929360000002</v>
      </c>
      <c r="B2484" t="s">
        <v>26</v>
      </c>
      <c r="C2484" t="s">
        <v>44</v>
      </c>
      <c r="D2484" t="s">
        <v>57</v>
      </c>
      <c r="E2484">
        <v>0</v>
      </c>
      <c r="F2484" t="s">
        <v>32</v>
      </c>
      <c r="G2484" t="s">
        <v>45</v>
      </c>
      <c r="H2484">
        <v>624.98075100000005</v>
      </c>
      <c r="I2484">
        <f t="shared" si="41"/>
        <v>0</v>
      </c>
    </row>
    <row r="2485" spans="1:9" x14ac:dyDescent="0.25">
      <c r="A2485">
        <v>3895.9618369999998</v>
      </c>
      <c r="B2485" t="s">
        <v>26</v>
      </c>
      <c r="C2485" t="s">
        <v>30</v>
      </c>
      <c r="D2485" t="s">
        <v>57</v>
      </c>
      <c r="E2485">
        <v>35970</v>
      </c>
      <c r="F2485" t="s">
        <v>32</v>
      </c>
      <c r="G2485" t="s">
        <v>79</v>
      </c>
      <c r="H2485">
        <v>470.4</v>
      </c>
      <c r="I2485">
        <f t="shared" si="41"/>
        <v>0</v>
      </c>
    </row>
    <row r="2486" spans="1:9" x14ac:dyDescent="0.25">
      <c r="A2486">
        <v>4247.6833470000001</v>
      </c>
      <c r="B2486" t="s">
        <v>26</v>
      </c>
      <c r="C2486" t="s">
        <v>30</v>
      </c>
      <c r="D2486" t="s">
        <v>57</v>
      </c>
      <c r="E2486">
        <v>44537</v>
      </c>
      <c r="F2486" t="s">
        <v>75</v>
      </c>
      <c r="G2486" t="s">
        <v>33</v>
      </c>
      <c r="H2486">
        <v>441.90705700000001</v>
      </c>
      <c r="I2486">
        <f t="shared" si="41"/>
        <v>0</v>
      </c>
    </row>
    <row r="2487" spans="1:9" x14ac:dyDescent="0.25">
      <c r="A2487">
        <v>6005.8473750000003</v>
      </c>
      <c r="B2487" t="s">
        <v>66</v>
      </c>
      <c r="C2487" t="s">
        <v>160</v>
      </c>
      <c r="D2487" t="s">
        <v>57</v>
      </c>
      <c r="E2487">
        <v>13528</v>
      </c>
      <c r="F2487" t="s">
        <v>32</v>
      </c>
      <c r="G2487" t="s">
        <v>45</v>
      </c>
      <c r="H2487">
        <v>412.8</v>
      </c>
      <c r="I2487">
        <f t="shared" si="41"/>
        <v>1</v>
      </c>
    </row>
    <row r="2488" spans="1:9" x14ac:dyDescent="0.25">
      <c r="A2488">
        <v>2719.5069960000001</v>
      </c>
      <c r="B2488" t="s">
        <v>66</v>
      </c>
      <c r="C2488" t="s">
        <v>160</v>
      </c>
      <c r="D2488" t="s">
        <v>31</v>
      </c>
      <c r="E2488">
        <v>14030</v>
      </c>
      <c r="F2488" t="s">
        <v>32</v>
      </c>
      <c r="G2488" t="s">
        <v>33</v>
      </c>
      <c r="H2488">
        <v>345.6</v>
      </c>
      <c r="I2488">
        <f t="shared" si="41"/>
        <v>1</v>
      </c>
    </row>
    <row r="2489" spans="1:9" x14ac:dyDescent="0.25">
      <c r="A2489">
        <v>4185.7572419999997</v>
      </c>
      <c r="B2489" t="s">
        <v>26</v>
      </c>
      <c r="C2489" t="s">
        <v>44</v>
      </c>
      <c r="D2489" t="s">
        <v>57</v>
      </c>
      <c r="E2489">
        <v>0</v>
      </c>
      <c r="F2489" t="s">
        <v>32</v>
      </c>
      <c r="G2489" t="s">
        <v>45</v>
      </c>
      <c r="H2489">
        <v>492.64446500000003</v>
      </c>
      <c r="I2489">
        <f t="shared" si="41"/>
        <v>0</v>
      </c>
    </row>
    <row r="2490" spans="1:9" x14ac:dyDescent="0.25">
      <c r="A2490">
        <v>33473.349459999998</v>
      </c>
      <c r="B2490" t="s">
        <v>66</v>
      </c>
      <c r="C2490" t="s">
        <v>30</v>
      </c>
      <c r="D2490" t="s">
        <v>31</v>
      </c>
      <c r="E2490">
        <v>33190</v>
      </c>
      <c r="F2490" t="s">
        <v>32</v>
      </c>
      <c r="G2490" t="s">
        <v>79</v>
      </c>
      <c r="H2490">
        <v>508.8</v>
      </c>
      <c r="I2490">
        <f t="shared" si="41"/>
        <v>1</v>
      </c>
    </row>
    <row r="2491" spans="1:9" x14ac:dyDescent="0.25">
      <c r="A2491">
        <v>7331.5080539999999</v>
      </c>
      <c r="B2491" t="s">
        <v>26</v>
      </c>
      <c r="C2491" t="s">
        <v>44</v>
      </c>
      <c r="D2491" t="s">
        <v>57</v>
      </c>
      <c r="E2491">
        <v>0</v>
      </c>
      <c r="F2491" t="s">
        <v>62</v>
      </c>
      <c r="G2491" t="s">
        <v>33</v>
      </c>
      <c r="H2491">
        <v>61.580247</v>
      </c>
      <c r="I2491">
        <f t="shared" si="41"/>
        <v>0</v>
      </c>
    </row>
    <row r="2492" spans="1:9" x14ac:dyDescent="0.25">
      <c r="A2492">
        <v>9320.2848119999999</v>
      </c>
      <c r="B2492" t="s">
        <v>26</v>
      </c>
      <c r="C2492" t="s">
        <v>30</v>
      </c>
      <c r="D2492" t="s">
        <v>31</v>
      </c>
      <c r="E2492">
        <v>21033</v>
      </c>
      <c r="F2492" t="s">
        <v>32</v>
      </c>
      <c r="G2492" t="s">
        <v>33</v>
      </c>
      <c r="H2492">
        <v>738.97549500000002</v>
      </c>
      <c r="I2492">
        <f t="shared" si="41"/>
        <v>0</v>
      </c>
    </row>
    <row r="2493" spans="1:9" x14ac:dyDescent="0.25">
      <c r="A2493">
        <v>3312.3239450000001</v>
      </c>
      <c r="B2493" t="s">
        <v>26</v>
      </c>
      <c r="C2493" t="s">
        <v>30</v>
      </c>
      <c r="D2493" t="s">
        <v>57</v>
      </c>
      <c r="E2493">
        <v>26285</v>
      </c>
      <c r="F2493" t="s">
        <v>32</v>
      </c>
      <c r="G2493" t="s">
        <v>33</v>
      </c>
      <c r="H2493">
        <v>403.2</v>
      </c>
      <c r="I2493">
        <f t="shared" si="41"/>
        <v>0</v>
      </c>
    </row>
    <row r="2494" spans="1:9" x14ac:dyDescent="0.25">
      <c r="A2494">
        <v>5560.2781619999996</v>
      </c>
      <c r="B2494" t="s">
        <v>26</v>
      </c>
      <c r="C2494" t="s">
        <v>44</v>
      </c>
      <c r="D2494" t="s">
        <v>31</v>
      </c>
      <c r="E2494">
        <v>0</v>
      </c>
      <c r="F2494" t="s">
        <v>62</v>
      </c>
      <c r="G2494" t="s">
        <v>33</v>
      </c>
      <c r="H2494">
        <v>65.953005000000005</v>
      </c>
      <c r="I2494">
        <f t="shared" si="41"/>
        <v>0</v>
      </c>
    </row>
    <row r="2495" spans="1:9" x14ac:dyDescent="0.25">
      <c r="A2495">
        <v>8214.6023839999998</v>
      </c>
      <c r="B2495" t="s">
        <v>26</v>
      </c>
      <c r="C2495" t="s">
        <v>30</v>
      </c>
      <c r="D2495" t="s">
        <v>31</v>
      </c>
      <c r="E2495">
        <v>73245</v>
      </c>
      <c r="F2495" t="s">
        <v>75</v>
      </c>
      <c r="G2495" t="s">
        <v>33</v>
      </c>
      <c r="H2495">
        <v>305.12136299999997</v>
      </c>
      <c r="I2495">
        <f t="shared" si="41"/>
        <v>0</v>
      </c>
    </row>
    <row r="2496" spans="1:9" x14ac:dyDescent="0.25">
      <c r="A2496">
        <v>8647.1391519999997</v>
      </c>
      <c r="B2496" t="s">
        <v>26</v>
      </c>
      <c r="C2496" t="s">
        <v>44</v>
      </c>
      <c r="D2496" t="s">
        <v>57</v>
      </c>
      <c r="E2496">
        <v>0</v>
      </c>
      <c r="F2496" t="s">
        <v>62</v>
      </c>
      <c r="G2496" t="s">
        <v>33</v>
      </c>
      <c r="H2496">
        <v>244.81616299999999</v>
      </c>
      <c r="I2496">
        <f t="shared" si="41"/>
        <v>0</v>
      </c>
    </row>
    <row r="2497" spans="1:9" x14ac:dyDescent="0.25">
      <c r="A2497">
        <v>4446.7386219999999</v>
      </c>
      <c r="B2497" t="s">
        <v>26</v>
      </c>
      <c r="C2497" t="s">
        <v>44</v>
      </c>
      <c r="D2497" t="s">
        <v>57</v>
      </c>
      <c r="E2497">
        <v>0</v>
      </c>
      <c r="F2497" t="s">
        <v>32</v>
      </c>
      <c r="G2497" t="s">
        <v>45</v>
      </c>
      <c r="H2497">
        <v>616.27935600000001</v>
      </c>
      <c r="I2497">
        <f t="shared" si="41"/>
        <v>0</v>
      </c>
    </row>
    <row r="2498" spans="1:9" x14ac:dyDescent="0.25">
      <c r="A2498">
        <v>7769.8419540000004</v>
      </c>
      <c r="B2498" t="s">
        <v>26</v>
      </c>
      <c r="C2498" t="s">
        <v>30</v>
      </c>
      <c r="D2498" t="s">
        <v>57</v>
      </c>
      <c r="E2498">
        <v>74365</v>
      </c>
      <c r="F2498" t="s">
        <v>32</v>
      </c>
      <c r="G2498" t="s">
        <v>79</v>
      </c>
      <c r="H2498">
        <v>926.4</v>
      </c>
      <c r="I2498">
        <f t="shared" si="41"/>
        <v>0</v>
      </c>
    </row>
    <row r="2499" spans="1:9" x14ac:dyDescent="0.25">
      <c r="A2499">
        <v>3911.1182020000001</v>
      </c>
      <c r="B2499" t="s">
        <v>26</v>
      </c>
      <c r="C2499" t="s">
        <v>30</v>
      </c>
      <c r="D2499" t="s">
        <v>57</v>
      </c>
      <c r="E2499">
        <v>30821</v>
      </c>
      <c r="F2499" t="s">
        <v>75</v>
      </c>
      <c r="G2499" t="s">
        <v>33</v>
      </c>
      <c r="H2499">
        <v>451.31922700000001</v>
      </c>
      <c r="I2499">
        <f t="shared" ref="I2499:I2562" si="42">IF(B2499="No",0,1)</f>
        <v>0</v>
      </c>
    </row>
    <row r="2500" spans="1:9" x14ac:dyDescent="0.25">
      <c r="A2500">
        <v>2731.5204090000002</v>
      </c>
      <c r="B2500" t="s">
        <v>26</v>
      </c>
      <c r="C2500" t="s">
        <v>30</v>
      </c>
      <c r="D2500" t="s">
        <v>31</v>
      </c>
      <c r="E2500">
        <v>69844</v>
      </c>
      <c r="F2500" t="s">
        <v>75</v>
      </c>
      <c r="G2500" t="s">
        <v>33</v>
      </c>
      <c r="H2500">
        <v>184.37969699999999</v>
      </c>
      <c r="I2500">
        <f t="shared" si="42"/>
        <v>0</v>
      </c>
    </row>
    <row r="2501" spans="1:9" x14ac:dyDescent="0.25">
      <c r="A2501">
        <v>8401.7886529999996</v>
      </c>
      <c r="B2501" t="s">
        <v>26</v>
      </c>
      <c r="C2501" t="s">
        <v>44</v>
      </c>
      <c r="D2501" t="s">
        <v>57</v>
      </c>
      <c r="E2501">
        <v>0</v>
      </c>
      <c r="F2501" t="s">
        <v>32</v>
      </c>
      <c r="G2501" t="s">
        <v>45</v>
      </c>
      <c r="H2501">
        <v>595.20000000000005</v>
      </c>
      <c r="I2501">
        <f t="shared" si="42"/>
        <v>0</v>
      </c>
    </row>
    <row r="2502" spans="1:9" x14ac:dyDescent="0.25">
      <c r="A2502">
        <v>5875.0380740000001</v>
      </c>
      <c r="B2502" t="s">
        <v>26</v>
      </c>
      <c r="C2502" t="s">
        <v>30</v>
      </c>
      <c r="D2502" t="s">
        <v>57</v>
      </c>
      <c r="E2502">
        <v>55836</v>
      </c>
      <c r="F2502" t="s">
        <v>75</v>
      </c>
      <c r="G2502" t="s">
        <v>33</v>
      </c>
      <c r="H2502">
        <v>314.93618500000002</v>
      </c>
      <c r="I2502">
        <f t="shared" si="42"/>
        <v>0</v>
      </c>
    </row>
    <row r="2503" spans="1:9" x14ac:dyDescent="0.25">
      <c r="A2503">
        <v>6188.3794230000003</v>
      </c>
      <c r="B2503" t="s">
        <v>26</v>
      </c>
      <c r="C2503" t="s">
        <v>30</v>
      </c>
      <c r="D2503" t="s">
        <v>57</v>
      </c>
      <c r="E2503">
        <v>40352</v>
      </c>
      <c r="F2503" t="s">
        <v>32</v>
      </c>
      <c r="G2503" t="s">
        <v>33</v>
      </c>
      <c r="H2503">
        <v>406.367233</v>
      </c>
      <c r="I2503">
        <f t="shared" si="42"/>
        <v>0</v>
      </c>
    </row>
    <row r="2504" spans="1:9" x14ac:dyDescent="0.25">
      <c r="A2504">
        <v>4506.5777360000002</v>
      </c>
      <c r="B2504" t="s">
        <v>26</v>
      </c>
      <c r="C2504" t="s">
        <v>107</v>
      </c>
      <c r="D2504" t="s">
        <v>31</v>
      </c>
      <c r="E2504">
        <v>14985</v>
      </c>
      <c r="F2504" t="s">
        <v>32</v>
      </c>
      <c r="G2504" t="s">
        <v>33</v>
      </c>
      <c r="H2504">
        <v>571.31951400000003</v>
      </c>
      <c r="I2504">
        <f t="shared" si="42"/>
        <v>0</v>
      </c>
    </row>
    <row r="2505" spans="1:9" x14ac:dyDescent="0.25">
      <c r="A2505">
        <v>10548.53703</v>
      </c>
      <c r="B2505" t="s">
        <v>26</v>
      </c>
      <c r="C2505" t="s">
        <v>30</v>
      </c>
      <c r="D2505" t="s">
        <v>31</v>
      </c>
      <c r="E2505">
        <v>27458</v>
      </c>
      <c r="F2505" t="s">
        <v>32</v>
      </c>
      <c r="G2505" t="s">
        <v>33</v>
      </c>
      <c r="H2505">
        <v>730.373515</v>
      </c>
      <c r="I2505">
        <f t="shared" si="42"/>
        <v>0</v>
      </c>
    </row>
    <row r="2506" spans="1:9" x14ac:dyDescent="0.25">
      <c r="A2506">
        <v>35203.57475</v>
      </c>
      <c r="B2506" t="s">
        <v>26</v>
      </c>
      <c r="C2506" t="s">
        <v>30</v>
      </c>
      <c r="D2506" t="s">
        <v>31</v>
      </c>
      <c r="E2506">
        <v>56343</v>
      </c>
      <c r="F2506" t="s">
        <v>32</v>
      </c>
      <c r="G2506" t="s">
        <v>79</v>
      </c>
      <c r="H2506">
        <v>1612.962321</v>
      </c>
      <c r="I2506">
        <f t="shared" si="42"/>
        <v>0</v>
      </c>
    </row>
    <row r="2507" spans="1:9" x14ac:dyDescent="0.25">
      <c r="A2507">
        <v>8193.7500010000003</v>
      </c>
      <c r="B2507" t="s">
        <v>26</v>
      </c>
      <c r="C2507" t="s">
        <v>78</v>
      </c>
      <c r="D2507" t="s">
        <v>31</v>
      </c>
      <c r="E2507">
        <v>12780</v>
      </c>
      <c r="F2507" t="s">
        <v>62</v>
      </c>
      <c r="G2507" t="s">
        <v>33</v>
      </c>
      <c r="H2507">
        <v>225.43709799999999</v>
      </c>
      <c r="I2507">
        <f t="shared" si="42"/>
        <v>0</v>
      </c>
    </row>
    <row r="2508" spans="1:9" x14ac:dyDescent="0.25">
      <c r="A2508">
        <v>5313.4363439999997</v>
      </c>
      <c r="B2508" t="s">
        <v>26</v>
      </c>
      <c r="C2508" t="s">
        <v>30</v>
      </c>
      <c r="D2508" t="s">
        <v>31</v>
      </c>
      <c r="E2508">
        <v>68558</v>
      </c>
      <c r="F2508" t="s">
        <v>62</v>
      </c>
      <c r="G2508" t="s">
        <v>33</v>
      </c>
      <c r="H2508">
        <v>280.90377899999999</v>
      </c>
      <c r="I2508">
        <f t="shared" si="42"/>
        <v>0</v>
      </c>
    </row>
    <row r="2509" spans="1:9" x14ac:dyDescent="0.25">
      <c r="A2509">
        <v>4379.7701779999998</v>
      </c>
      <c r="B2509" t="s">
        <v>26</v>
      </c>
      <c r="C2509" t="s">
        <v>30</v>
      </c>
      <c r="D2509" t="s">
        <v>31</v>
      </c>
      <c r="E2509">
        <v>47747</v>
      </c>
      <c r="F2509" t="s">
        <v>62</v>
      </c>
      <c r="G2509" t="s">
        <v>79</v>
      </c>
      <c r="H2509">
        <v>165.58852400000001</v>
      </c>
      <c r="I2509">
        <f t="shared" si="42"/>
        <v>0</v>
      </c>
    </row>
    <row r="2510" spans="1:9" x14ac:dyDescent="0.25">
      <c r="A2510">
        <v>20885.555469999999</v>
      </c>
      <c r="B2510" t="s">
        <v>26</v>
      </c>
      <c r="C2510" t="s">
        <v>78</v>
      </c>
      <c r="D2510" t="s">
        <v>57</v>
      </c>
      <c r="E2510">
        <v>16113</v>
      </c>
      <c r="F2510" t="s">
        <v>32</v>
      </c>
      <c r="G2510" t="s">
        <v>33</v>
      </c>
      <c r="H2510">
        <v>494.89099599999997</v>
      </c>
      <c r="I2510">
        <f t="shared" si="42"/>
        <v>0</v>
      </c>
    </row>
    <row r="2511" spans="1:9" x14ac:dyDescent="0.25">
      <c r="A2511">
        <v>2771.963072</v>
      </c>
      <c r="B2511" t="s">
        <v>26</v>
      </c>
      <c r="C2511" t="s">
        <v>44</v>
      </c>
      <c r="D2511" t="s">
        <v>57</v>
      </c>
      <c r="E2511">
        <v>0</v>
      </c>
      <c r="F2511" t="s">
        <v>32</v>
      </c>
      <c r="G2511" t="s">
        <v>45</v>
      </c>
      <c r="H2511">
        <v>379.2</v>
      </c>
      <c r="I2511">
        <f t="shared" si="42"/>
        <v>0</v>
      </c>
    </row>
    <row r="2512" spans="1:9" x14ac:dyDescent="0.25">
      <c r="A2512">
        <v>5461.5489930000003</v>
      </c>
      <c r="B2512" t="s">
        <v>26</v>
      </c>
      <c r="C2512" t="s">
        <v>30</v>
      </c>
      <c r="D2512" t="s">
        <v>31</v>
      </c>
      <c r="E2512">
        <v>39626</v>
      </c>
      <c r="F2512" t="s">
        <v>32</v>
      </c>
      <c r="G2512" t="s">
        <v>33</v>
      </c>
      <c r="H2512">
        <v>485.705851</v>
      </c>
      <c r="I2512">
        <f t="shared" si="42"/>
        <v>0</v>
      </c>
    </row>
    <row r="2513" spans="1:9" x14ac:dyDescent="0.25">
      <c r="A2513">
        <v>2570.2351720000001</v>
      </c>
      <c r="B2513" t="s">
        <v>26</v>
      </c>
      <c r="C2513" t="s">
        <v>30</v>
      </c>
      <c r="D2513" t="s">
        <v>31</v>
      </c>
      <c r="E2513">
        <v>49304</v>
      </c>
      <c r="F2513" t="s">
        <v>32</v>
      </c>
      <c r="G2513" t="s">
        <v>45</v>
      </c>
      <c r="H2513">
        <v>312</v>
      </c>
      <c r="I2513">
        <f t="shared" si="42"/>
        <v>0</v>
      </c>
    </row>
    <row r="2514" spans="1:9" x14ac:dyDescent="0.25">
      <c r="A2514">
        <v>2227.0727550000001</v>
      </c>
      <c r="B2514" t="s">
        <v>66</v>
      </c>
      <c r="C2514" t="s">
        <v>160</v>
      </c>
      <c r="D2514" t="s">
        <v>57</v>
      </c>
      <c r="E2514">
        <v>27972</v>
      </c>
      <c r="F2514" t="s">
        <v>32</v>
      </c>
      <c r="G2514" t="s">
        <v>33</v>
      </c>
      <c r="H2514">
        <v>292.8</v>
      </c>
      <c r="I2514">
        <f t="shared" si="42"/>
        <v>1</v>
      </c>
    </row>
    <row r="2515" spans="1:9" x14ac:dyDescent="0.25">
      <c r="A2515">
        <v>5394.0009790000004</v>
      </c>
      <c r="B2515" t="s">
        <v>26</v>
      </c>
      <c r="C2515" t="s">
        <v>30</v>
      </c>
      <c r="D2515" t="s">
        <v>31</v>
      </c>
      <c r="E2515">
        <v>27568</v>
      </c>
      <c r="F2515" t="s">
        <v>75</v>
      </c>
      <c r="G2515" t="s">
        <v>33</v>
      </c>
      <c r="H2515">
        <v>278.68933099999998</v>
      </c>
      <c r="I2515">
        <f t="shared" si="42"/>
        <v>0</v>
      </c>
    </row>
    <row r="2516" spans="1:9" x14ac:dyDescent="0.25">
      <c r="A2516">
        <v>2300.6915469999999</v>
      </c>
      <c r="B2516" t="s">
        <v>66</v>
      </c>
      <c r="C2516" t="s">
        <v>160</v>
      </c>
      <c r="D2516" t="s">
        <v>57</v>
      </c>
      <c r="E2516">
        <v>25905</v>
      </c>
      <c r="F2516" t="s">
        <v>32</v>
      </c>
      <c r="G2516" t="s">
        <v>79</v>
      </c>
      <c r="H2516">
        <v>302.39999999999998</v>
      </c>
      <c r="I2516">
        <f t="shared" si="42"/>
        <v>1</v>
      </c>
    </row>
    <row r="2517" spans="1:9" x14ac:dyDescent="0.25">
      <c r="A2517">
        <v>25360.104039999998</v>
      </c>
      <c r="B2517" t="s">
        <v>26</v>
      </c>
      <c r="C2517" t="s">
        <v>30</v>
      </c>
      <c r="D2517" t="s">
        <v>57</v>
      </c>
      <c r="E2517">
        <v>21442</v>
      </c>
      <c r="F2517" t="s">
        <v>32</v>
      </c>
      <c r="G2517" t="s">
        <v>33</v>
      </c>
      <c r="H2517">
        <v>518.4</v>
      </c>
      <c r="I2517">
        <f t="shared" si="42"/>
        <v>0</v>
      </c>
    </row>
    <row r="2518" spans="1:9" x14ac:dyDescent="0.25">
      <c r="A2518">
        <v>4374.0389850000001</v>
      </c>
      <c r="B2518" t="s">
        <v>26</v>
      </c>
      <c r="C2518" t="s">
        <v>30</v>
      </c>
      <c r="D2518" t="s">
        <v>31</v>
      </c>
      <c r="E2518">
        <v>34516</v>
      </c>
      <c r="F2518" t="s">
        <v>62</v>
      </c>
      <c r="G2518" t="s">
        <v>33</v>
      </c>
      <c r="H2518">
        <v>42.950851999999998</v>
      </c>
      <c r="I2518">
        <f t="shared" si="42"/>
        <v>0</v>
      </c>
    </row>
    <row r="2519" spans="1:9" x14ac:dyDescent="0.25">
      <c r="A2519">
        <v>4953.358432</v>
      </c>
      <c r="B2519" t="s">
        <v>26</v>
      </c>
      <c r="C2519" t="s">
        <v>44</v>
      </c>
      <c r="D2519" t="s">
        <v>57</v>
      </c>
      <c r="E2519">
        <v>0</v>
      </c>
      <c r="F2519" t="s">
        <v>32</v>
      </c>
      <c r="G2519" t="s">
        <v>33</v>
      </c>
      <c r="H2519">
        <v>342.46824800000002</v>
      </c>
      <c r="I2519">
        <f t="shared" si="42"/>
        <v>0</v>
      </c>
    </row>
    <row r="2520" spans="1:9" x14ac:dyDescent="0.25">
      <c r="A2520">
        <v>4590.8112140000003</v>
      </c>
      <c r="B2520" t="s">
        <v>26</v>
      </c>
      <c r="C2520" t="s">
        <v>30</v>
      </c>
      <c r="D2520" t="s">
        <v>31</v>
      </c>
      <c r="E2520">
        <v>28354</v>
      </c>
      <c r="F2520" t="s">
        <v>75</v>
      </c>
      <c r="G2520" t="s">
        <v>79</v>
      </c>
      <c r="H2520">
        <v>320.32777499999997</v>
      </c>
      <c r="I2520">
        <f t="shared" si="42"/>
        <v>0</v>
      </c>
    </row>
    <row r="2521" spans="1:9" x14ac:dyDescent="0.25">
      <c r="A2521">
        <v>5062.3737899999996</v>
      </c>
      <c r="B2521" t="s">
        <v>26</v>
      </c>
      <c r="C2521" t="s">
        <v>44</v>
      </c>
      <c r="D2521" t="s">
        <v>31</v>
      </c>
      <c r="E2521">
        <v>0</v>
      </c>
      <c r="F2521" t="s">
        <v>32</v>
      </c>
      <c r="G2521" t="s">
        <v>45</v>
      </c>
      <c r="H2521">
        <v>345.6</v>
      </c>
      <c r="I2521">
        <f t="shared" si="42"/>
        <v>0</v>
      </c>
    </row>
    <row r="2522" spans="1:9" x14ac:dyDescent="0.25">
      <c r="A2522">
        <v>9075.7682139999997</v>
      </c>
      <c r="B2522" t="s">
        <v>66</v>
      </c>
      <c r="C2522" t="s">
        <v>30</v>
      </c>
      <c r="D2522" t="s">
        <v>57</v>
      </c>
      <c r="E2522">
        <v>37722</v>
      </c>
      <c r="F2522" t="s">
        <v>62</v>
      </c>
      <c r="G2522" t="s">
        <v>45</v>
      </c>
      <c r="H2522">
        <v>158.077504</v>
      </c>
      <c r="I2522">
        <f t="shared" si="42"/>
        <v>1</v>
      </c>
    </row>
    <row r="2523" spans="1:9" x14ac:dyDescent="0.25">
      <c r="A2523">
        <v>8133.1572120000001</v>
      </c>
      <c r="B2523" t="s">
        <v>26</v>
      </c>
      <c r="C2523" t="s">
        <v>30</v>
      </c>
      <c r="D2523" t="s">
        <v>31</v>
      </c>
      <c r="E2523">
        <v>32021</v>
      </c>
      <c r="F2523" t="s">
        <v>32</v>
      </c>
      <c r="G2523" t="s">
        <v>45</v>
      </c>
      <c r="H2523">
        <v>336</v>
      </c>
      <c r="I2523">
        <f t="shared" si="42"/>
        <v>0</v>
      </c>
    </row>
    <row r="2524" spans="1:9" x14ac:dyDescent="0.25">
      <c r="A2524">
        <v>2869.3013190000001</v>
      </c>
      <c r="B2524" t="s">
        <v>26</v>
      </c>
      <c r="C2524" t="s">
        <v>78</v>
      </c>
      <c r="D2524" t="s">
        <v>31</v>
      </c>
      <c r="E2524">
        <v>13393</v>
      </c>
      <c r="F2524" t="s">
        <v>62</v>
      </c>
      <c r="G2524" t="s">
        <v>33</v>
      </c>
      <c r="H2524">
        <v>34.708193999999999</v>
      </c>
      <c r="I2524">
        <f t="shared" si="42"/>
        <v>0</v>
      </c>
    </row>
    <row r="2525" spans="1:9" x14ac:dyDescent="0.25">
      <c r="A2525">
        <v>27937.750929999998</v>
      </c>
      <c r="B2525" t="s">
        <v>26</v>
      </c>
      <c r="C2525" t="s">
        <v>160</v>
      </c>
      <c r="D2525" t="s">
        <v>57</v>
      </c>
      <c r="E2525">
        <v>13624</v>
      </c>
      <c r="F2525" t="s">
        <v>32</v>
      </c>
      <c r="G2525" t="s">
        <v>79</v>
      </c>
      <c r="H2525">
        <v>561.6</v>
      </c>
      <c r="I2525">
        <f t="shared" si="42"/>
        <v>0</v>
      </c>
    </row>
    <row r="2526" spans="1:9" x14ac:dyDescent="0.25">
      <c r="A2526">
        <v>2606.1863210000001</v>
      </c>
      <c r="B2526" t="s">
        <v>26</v>
      </c>
      <c r="C2526" t="s">
        <v>30</v>
      </c>
      <c r="D2526" t="s">
        <v>31</v>
      </c>
      <c r="E2526">
        <v>27800</v>
      </c>
      <c r="F2526" t="s">
        <v>32</v>
      </c>
      <c r="G2526" t="s">
        <v>45</v>
      </c>
      <c r="H2526">
        <v>321.60000000000002</v>
      </c>
      <c r="I2526">
        <f t="shared" si="42"/>
        <v>0</v>
      </c>
    </row>
    <row r="2527" spans="1:9" x14ac:dyDescent="0.25">
      <c r="A2527">
        <v>7764.2731020000001</v>
      </c>
      <c r="B2527" t="s">
        <v>26</v>
      </c>
      <c r="C2527" t="s">
        <v>30</v>
      </c>
      <c r="D2527" t="s">
        <v>31</v>
      </c>
      <c r="E2527">
        <v>58419</v>
      </c>
      <c r="F2527" t="s">
        <v>62</v>
      </c>
      <c r="G2527" t="s">
        <v>33</v>
      </c>
      <c r="H2527">
        <v>202.468807</v>
      </c>
      <c r="I2527">
        <f t="shared" si="42"/>
        <v>0</v>
      </c>
    </row>
    <row r="2528" spans="1:9" x14ac:dyDescent="0.25">
      <c r="A2528">
        <v>18380.39026</v>
      </c>
      <c r="B2528" t="s">
        <v>26</v>
      </c>
      <c r="C2528" t="s">
        <v>30</v>
      </c>
      <c r="D2528" t="s">
        <v>57</v>
      </c>
      <c r="E2528">
        <v>50407</v>
      </c>
      <c r="F2528" t="s">
        <v>75</v>
      </c>
      <c r="G2528" t="s">
        <v>33</v>
      </c>
      <c r="H2528">
        <v>352.060768</v>
      </c>
      <c r="I2528">
        <f t="shared" si="42"/>
        <v>0</v>
      </c>
    </row>
    <row r="2529" spans="1:9" x14ac:dyDescent="0.25">
      <c r="A2529">
        <v>6102.9535720000003</v>
      </c>
      <c r="B2529" t="s">
        <v>26</v>
      </c>
      <c r="C2529" t="s">
        <v>44</v>
      </c>
      <c r="D2529" t="s">
        <v>31</v>
      </c>
      <c r="E2529">
        <v>0</v>
      </c>
      <c r="F2529" t="s">
        <v>32</v>
      </c>
      <c r="G2529" t="s">
        <v>45</v>
      </c>
      <c r="H2529">
        <v>856.34747400000003</v>
      </c>
      <c r="I2529">
        <f t="shared" si="42"/>
        <v>0</v>
      </c>
    </row>
    <row r="2530" spans="1:9" x14ac:dyDescent="0.25">
      <c r="A2530">
        <v>9191.6728249999996</v>
      </c>
      <c r="B2530" t="s">
        <v>26</v>
      </c>
      <c r="C2530" t="s">
        <v>30</v>
      </c>
      <c r="D2530" t="s">
        <v>57</v>
      </c>
      <c r="E2530">
        <v>77603</v>
      </c>
      <c r="F2530" t="s">
        <v>32</v>
      </c>
      <c r="G2530" t="s">
        <v>33</v>
      </c>
      <c r="H2530">
        <v>547.20000000000005</v>
      </c>
      <c r="I2530">
        <f t="shared" si="42"/>
        <v>0</v>
      </c>
    </row>
    <row r="2531" spans="1:9" x14ac:dyDescent="0.25">
      <c r="A2531">
        <v>9581.2814330000001</v>
      </c>
      <c r="B2531" t="s">
        <v>26</v>
      </c>
      <c r="C2531" t="s">
        <v>30</v>
      </c>
      <c r="D2531" t="s">
        <v>31</v>
      </c>
      <c r="E2531">
        <v>75606</v>
      </c>
      <c r="F2531" t="s">
        <v>32</v>
      </c>
      <c r="G2531" t="s">
        <v>33</v>
      </c>
      <c r="H2531">
        <v>571.20000000000005</v>
      </c>
      <c r="I2531">
        <f t="shared" si="42"/>
        <v>0</v>
      </c>
    </row>
    <row r="2532" spans="1:9" x14ac:dyDescent="0.25">
      <c r="A2532">
        <v>7532.2623919999996</v>
      </c>
      <c r="B2532" t="s">
        <v>26</v>
      </c>
      <c r="C2532" t="s">
        <v>30</v>
      </c>
      <c r="D2532" t="s">
        <v>57</v>
      </c>
      <c r="E2532">
        <v>41458</v>
      </c>
      <c r="F2532" t="s">
        <v>62</v>
      </c>
      <c r="G2532" t="s">
        <v>45</v>
      </c>
      <c r="H2532">
        <v>191.10022699999999</v>
      </c>
      <c r="I2532">
        <f t="shared" si="42"/>
        <v>0</v>
      </c>
    </row>
    <row r="2533" spans="1:9" x14ac:dyDescent="0.25">
      <c r="A2533">
        <v>2795.3213529999998</v>
      </c>
      <c r="B2533" t="s">
        <v>26</v>
      </c>
      <c r="C2533" t="s">
        <v>44</v>
      </c>
      <c r="D2533" t="s">
        <v>57</v>
      </c>
      <c r="E2533">
        <v>0</v>
      </c>
      <c r="F2533" t="s">
        <v>32</v>
      </c>
      <c r="G2533" t="s">
        <v>33</v>
      </c>
      <c r="H2533">
        <v>420.76599299999998</v>
      </c>
      <c r="I2533">
        <f t="shared" si="42"/>
        <v>0</v>
      </c>
    </row>
    <row r="2534" spans="1:9" x14ac:dyDescent="0.25">
      <c r="A2534">
        <v>5673.8409920000004</v>
      </c>
      <c r="B2534" t="s">
        <v>26</v>
      </c>
      <c r="C2534" t="s">
        <v>44</v>
      </c>
      <c r="D2534" t="s">
        <v>57</v>
      </c>
      <c r="E2534">
        <v>0</v>
      </c>
      <c r="F2534" t="s">
        <v>32</v>
      </c>
      <c r="G2534" t="s">
        <v>79</v>
      </c>
      <c r="H2534">
        <v>445.00129600000002</v>
      </c>
      <c r="I2534">
        <f t="shared" si="42"/>
        <v>0</v>
      </c>
    </row>
    <row r="2535" spans="1:9" x14ac:dyDescent="0.25">
      <c r="A2535">
        <v>15016.18511</v>
      </c>
      <c r="B2535" t="s">
        <v>26</v>
      </c>
      <c r="C2535" t="s">
        <v>30</v>
      </c>
      <c r="D2535" t="s">
        <v>31</v>
      </c>
      <c r="E2535">
        <v>70619</v>
      </c>
      <c r="F2535" t="s">
        <v>62</v>
      </c>
      <c r="G2535" t="s">
        <v>33</v>
      </c>
      <c r="H2535">
        <v>293.94863199999998</v>
      </c>
      <c r="I2535">
        <f t="shared" si="42"/>
        <v>0</v>
      </c>
    </row>
    <row r="2536" spans="1:9" x14ac:dyDescent="0.25">
      <c r="A2536">
        <v>3087.249746</v>
      </c>
      <c r="B2536" t="s">
        <v>26</v>
      </c>
      <c r="C2536" t="s">
        <v>30</v>
      </c>
      <c r="D2536" t="s">
        <v>57</v>
      </c>
      <c r="E2536">
        <v>41273</v>
      </c>
      <c r="F2536" t="s">
        <v>75</v>
      </c>
      <c r="G2536" t="s">
        <v>33</v>
      </c>
      <c r="H2536">
        <v>221.226696</v>
      </c>
      <c r="I2536">
        <f t="shared" si="42"/>
        <v>0</v>
      </c>
    </row>
    <row r="2537" spans="1:9" x14ac:dyDescent="0.25">
      <c r="A2537">
        <v>5480.701059</v>
      </c>
      <c r="B2537" t="s">
        <v>26</v>
      </c>
      <c r="C2537" t="s">
        <v>30</v>
      </c>
      <c r="D2537" t="s">
        <v>31</v>
      </c>
      <c r="E2537">
        <v>46946</v>
      </c>
      <c r="F2537" t="s">
        <v>32</v>
      </c>
      <c r="G2537" t="s">
        <v>79</v>
      </c>
      <c r="H2537">
        <v>336</v>
      </c>
      <c r="I2537">
        <f t="shared" si="42"/>
        <v>0</v>
      </c>
    </row>
    <row r="2538" spans="1:9" x14ac:dyDescent="0.25">
      <c r="A2538">
        <v>7944.9738070000003</v>
      </c>
      <c r="B2538" t="s">
        <v>26</v>
      </c>
      <c r="C2538" t="s">
        <v>44</v>
      </c>
      <c r="D2538" t="s">
        <v>57</v>
      </c>
      <c r="E2538">
        <v>0</v>
      </c>
      <c r="F2538" t="s">
        <v>32</v>
      </c>
      <c r="G2538" t="s">
        <v>45</v>
      </c>
      <c r="H2538">
        <v>542.4</v>
      </c>
      <c r="I2538">
        <f t="shared" si="42"/>
        <v>0</v>
      </c>
    </row>
    <row r="2539" spans="1:9" x14ac:dyDescent="0.25">
      <c r="A2539">
        <v>8543.2473229999996</v>
      </c>
      <c r="B2539" t="s">
        <v>26</v>
      </c>
      <c r="C2539" t="s">
        <v>30</v>
      </c>
      <c r="D2539" t="s">
        <v>57</v>
      </c>
      <c r="E2539">
        <v>99180</v>
      </c>
      <c r="F2539" t="s">
        <v>62</v>
      </c>
      <c r="G2539" t="s">
        <v>33</v>
      </c>
      <c r="H2539">
        <v>33.751887000000004</v>
      </c>
      <c r="I2539">
        <f t="shared" si="42"/>
        <v>0</v>
      </c>
    </row>
    <row r="2540" spans="1:9" x14ac:dyDescent="0.25">
      <c r="A2540">
        <v>5380.8986359999999</v>
      </c>
      <c r="B2540" t="s">
        <v>66</v>
      </c>
      <c r="C2540" t="s">
        <v>30</v>
      </c>
      <c r="D2540" t="s">
        <v>31</v>
      </c>
      <c r="E2540">
        <v>55350</v>
      </c>
      <c r="F2540" t="s">
        <v>32</v>
      </c>
      <c r="G2540" t="s">
        <v>33</v>
      </c>
      <c r="H2540">
        <v>321.60000000000002</v>
      </c>
      <c r="I2540">
        <f t="shared" si="42"/>
        <v>1</v>
      </c>
    </row>
    <row r="2541" spans="1:9" x14ac:dyDescent="0.25">
      <c r="A2541">
        <v>4650.0637630000001</v>
      </c>
      <c r="B2541" t="s">
        <v>66</v>
      </c>
      <c r="C2541" t="s">
        <v>160</v>
      </c>
      <c r="D2541" t="s">
        <v>57</v>
      </c>
      <c r="E2541">
        <v>28215</v>
      </c>
      <c r="F2541" t="s">
        <v>32</v>
      </c>
      <c r="G2541" t="s">
        <v>45</v>
      </c>
      <c r="H2541">
        <v>468</v>
      </c>
      <c r="I2541">
        <f t="shared" si="42"/>
        <v>1</v>
      </c>
    </row>
    <row r="2542" spans="1:9" x14ac:dyDescent="0.25">
      <c r="A2542">
        <v>36946.063929999997</v>
      </c>
      <c r="B2542" t="s">
        <v>26</v>
      </c>
      <c r="C2542" t="s">
        <v>30</v>
      </c>
      <c r="D2542" t="s">
        <v>31</v>
      </c>
      <c r="E2542">
        <v>75425</v>
      </c>
      <c r="F2542" t="s">
        <v>32</v>
      </c>
      <c r="G2542" t="s">
        <v>79</v>
      </c>
      <c r="H2542">
        <v>663.64380100000005</v>
      </c>
      <c r="I2542">
        <f t="shared" si="42"/>
        <v>0</v>
      </c>
    </row>
    <row r="2543" spans="1:9" x14ac:dyDescent="0.25">
      <c r="A2543">
        <v>3314.5513299999998</v>
      </c>
      <c r="B2543" t="s">
        <v>26</v>
      </c>
      <c r="C2543" t="s">
        <v>30</v>
      </c>
      <c r="D2543" t="s">
        <v>31</v>
      </c>
      <c r="E2543">
        <v>63583</v>
      </c>
      <c r="F2543" t="s">
        <v>62</v>
      </c>
      <c r="G2543" t="s">
        <v>33</v>
      </c>
      <c r="H2543">
        <v>167.39958999999999</v>
      </c>
      <c r="I2543">
        <f t="shared" si="42"/>
        <v>0</v>
      </c>
    </row>
    <row r="2544" spans="1:9" x14ac:dyDescent="0.25">
      <c r="A2544">
        <v>4566.3772609999996</v>
      </c>
      <c r="B2544" t="s">
        <v>26</v>
      </c>
      <c r="C2544" t="s">
        <v>44</v>
      </c>
      <c r="D2544" t="s">
        <v>57</v>
      </c>
      <c r="E2544">
        <v>0</v>
      </c>
      <c r="F2544" t="s">
        <v>32</v>
      </c>
      <c r="G2544" t="s">
        <v>45</v>
      </c>
      <c r="H2544">
        <v>475.2</v>
      </c>
      <c r="I2544">
        <f t="shared" si="42"/>
        <v>0</v>
      </c>
    </row>
    <row r="2545" spans="1:9" x14ac:dyDescent="0.25">
      <c r="A2545">
        <v>5597.1249600000001</v>
      </c>
      <c r="B2545" t="s">
        <v>66</v>
      </c>
      <c r="C2545" t="s">
        <v>30</v>
      </c>
      <c r="D2545" t="s">
        <v>31</v>
      </c>
      <c r="E2545">
        <v>37995</v>
      </c>
      <c r="F2545" t="s">
        <v>32</v>
      </c>
      <c r="G2545" t="s">
        <v>33</v>
      </c>
      <c r="H2545">
        <v>667.2</v>
      </c>
      <c r="I2545">
        <f t="shared" si="42"/>
        <v>1</v>
      </c>
    </row>
    <row r="2546" spans="1:9" x14ac:dyDescent="0.25">
      <c r="A2546">
        <v>2540.5514560000001</v>
      </c>
      <c r="B2546" t="s">
        <v>26</v>
      </c>
      <c r="C2546" t="s">
        <v>30</v>
      </c>
      <c r="D2546" t="s">
        <v>31</v>
      </c>
      <c r="E2546">
        <v>37125</v>
      </c>
      <c r="F2546" t="s">
        <v>75</v>
      </c>
      <c r="G2546" t="s">
        <v>33</v>
      </c>
      <c r="H2546">
        <v>290.91169300000001</v>
      </c>
      <c r="I2546">
        <f t="shared" si="42"/>
        <v>0</v>
      </c>
    </row>
    <row r="2547" spans="1:9" x14ac:dyDescent="0.25">
      <c r="A2547">
        <v>2939.330187</v>
      </c>
      <c r="B2547" t="s">
        <v>26</v>
      </c>
      <c r="C2547" t="s">
        <v>30</v>
      </c>
      <c r="D2547" t="s">
        <v>57</v>
      </c>
      <c r="E2547">
        <v>53357</v>
      </c>
      <c r="F2547" t="s">
        <v>62</v>
      </c>
      <c r="G2547" t="s">
        <v>33</v>
      </c>
      <c r="H2547">
        <v>55.320014</v>
      </c>
      <c r="I2547">
        <f t="shared" si="42"/>
        <v>0</v>
      </c>
    </row>
    <row r="2548" spans="1:9" x14ac:dyDescent="0.25">
      <c r="A2548">
        <v>16068.348379999999</v>
      </c>
      <c r="B2548" t="s">
        <v>26</v>
      </c>
      <c r="C2548" t="s">
        <v>30</v>
      </c>
      <c r="D2548" t="s">
        <v>31</v>
      </c>
      <c r="E2548">
        <v>70140</v>
      </c>
      <c r="F2548" t="s">
        <v>32</v>
      </c>
      <c r="G2548" t="s">
        <v>33</v>
      </c>
      <c r="H2548">
        <v>955.2</v>
      </c>
      <c r="I2548">
        <f t="shared" si="42"/>
        <v>0</v>
      </c>
    </row>
    <row r="2549" spans="1:9" x14ac:dyDescent="0.25">
      <c r="A2549">
        <v>7360.8736959999997</v>
      </c>
      <c r="B2549" t="s">
        <v>26</v>
      </c>
      <c r="C2549" t="s">
        <v>30</v>
      </c>
      <c r="D2549" t="s">
        <v>57</v>
      </c>
      <c r="E2549">
        <v>52380</v>
      </c>
      <c r="F2549" t="s">
        <v>32</v>
      </c>
      <c r="G2549" t="s">
        <v>33</v>
      </c>
      <c r="H2549">
        <v>892.8</v>
      </c>
      <c r="I2549">
        <f t="shared" si="42"/>
        <v>0</v>
      </c>
    </row>
    <row r="2550" spans="1:9" x14ac:dyDescent="0.25">
      <c r="A2550">
        <v>2700.9858989999998</v>
      </c>
      <c r="B2550" t="s">
        <v>26</v>
      </c>
      <c r="C2550" t="s">
        <v>30</v>
      </c>
      <c r="D2550" t="s">
        <v>57</v>
      </c>
      <c r="E2550">
        <v>79292</v>
      </c>
      <c r="F2550" t="s">
        <v>62</v>
      </c>
      <c r="G2550" t="s">
        <v>33</v>
      </c>
      <c r="H2550">
        <v>55.394702000000002</v>
      </c>
      <c r="I2550">
        <f t="shared" si="42"/>
        <v>0</v>
      </c>
    </row>
    <row r="2551" spans="1:9" x14ac:dyDescent="0.25">
      <c r="A2551">
        <v>3095.705571</v>
      </c>
      <c r="B2551" t="s">
        <v>26</v>
      </c>
      <c r="C2551" t="s">
        <v>44</v>
      </c>
      <c r="D2551" t="s">
        <v>31</v>
      </c>
      <c r="E2551">
        <v>0</v>
      </c>
      <c r="F2551" t="s">
        <v>32</v>
      </c>
      <c r="G2551" t="s">
        <v>45</v>
      </c>
      <c r="H2551">
        <v>774.89246100000003</v>
      </c>
      <c r="I2551">
        <f t="shared" si="42"/>
        <v>0</v>
      </c>
    </row>
    <row r="2552" spans="1:9" x14ac:dyDescent="0.25">
      <c r="A2552">
        <v>4383.7514819999997</v>
      </c>
      <c r="B2552" t="s">
        <v>26</v>
      </c>
      <c r="C2552" t="s">
        <v>44</v>
      </c>
      <c r="D2552" t="s">
        <v>31</v>
      </c>
      <c r="E2552">
        <v>0</v>
      </c>
      <c r="F2552" t="s">
        <v>32</v>
      </c>
      <c r="G2552" t="s">
        <v>45</v>
      </c>
      <c r="H2552">
        <v>1480.3367479999999</v>
      </c>
      <c r="I2552">
        <f t="shared" si="42"/>
        <v>0</v>
      </c>
    </row>
    <row r="2553" spans="1:9" x14ac:dyDescent="0.25">
      <c r="A2553">
        <v>9928.8748250000008</v>
      </c>
      <c r="B2553" t="s">
        <v>26</v>
      </c>
      <c r="C2553" t="s">
        <v>30</v>
      </c>
      <c r="D2553" t="s">
        <v>31</v>
      </c>
      <c r="E2553">
        <v>75425</v>
      </c>
      <c r="F2553" t="s">
        <v>32</v>
      </c>
      <c r="G2553" t="s">
        <v>33</v>
      </c>
      <c r="H2553">
        <v>823.79880300000002</v>
      </c>
      <c r="I2553">
        <f t="shared" si="42"/>
        <v>0</v>
      </c>
    </row>
    <row r="2554" spans="1:9" x14ac:dyDescent="0.25">
      <c r="A2554">
        <v>2399.1781500000002</v>
      </c>
      <c r="B2554" t="s">
        <v>26</v>
      </c>
      <c r="C2554" t="s">
        <v>107</v>
      </c>
      <c r="D2554" t="s">
        <v>57</v>
      </c>
      <c r="E2554">
        <v>20992</v>
      </c>
      <c r="F2554" t="s">
        <v>32</v>
      </c>
      <c r="G2554" t="s">
        <v>33</v>
      </c>
      <c r="H2554">
        <v>307.2</v>
      </c>
      <c r="I2554">
        <f t="shared" si="42"/>
        <v>0</v>
      </c>
    </row>
    <row r="2555" spans="1:9" x14ac:dyDescent="0.25">
      <c r="A2555">
        <v>3402.7772930000001</v>
      </c>
      <c r="B2555" t="s">
        <v>26</v>
      </c>
      <c r="C2555" t="s">
        <v>30</v>
      </c>
      <c r="D2555" t="s">
        <v>57</v>
      </c>
      <c r="E2555">
        <v>57428</v>
      </c>
      <c r="F2555" t="s">
        <v>32</v>
      </c>
      <c r="G2555" t="s">
        <v>33</v>
      </c>
      <c r="H2555">
        <v>414.64979599999998</v>
      </c>
      <c r="I2555">
        <f t="shared" si="42"/>
        <v>0</v>
      </c>
    </row>
    <row r="2556" spans="1:9" x14ac:dyDescent="0.25">
      <c r="A2556">
        <v>8711.3024220000007</v>
      </c>
      <c r="B2556" t="s">
        <v>26</v>
      </c>
      <c r="C2556" t="s">
        <v>30</v>
      </c>
      <c r="D2556" t="s">
        <v>57</v>
      </c>
      <c r="E2556">
        <v>92606</v>
      </c>
      <c r="F2556" t="s">
        <v>75</v>
      </c>
      <c r="G2556" t="s">
        <v>33</v>
      </c>
      <c r="H2556">
        <v>287.43783100000002</v>
      </c>
      <c r="I2556">
        <f t="shared" si="42"/>
        <v>0</v>
      </c>
    </row>
    <row r="2557" spans="1:9" x14ac:dyDescent="0.25">
      <c r="A2557">
        <v>4358.7620079999997</v>
      </c>
      <c r="B2557" t="s">
        <v>26</v>
      </c>
      <c r="C2557" t="s">
        <v>30</v>
      </c>
      <c r="D2557" t="s">
        <v>57</v>
      </c>
      <c r="E2557">
        <v>86001</v>
      </c>
      <c r="F2557" t="s">
        <v>32</v>
      </c>
      <c r="G2557" t="s">
        <v>79</v>
      </c>
      <c r="H2557">
        <v>523.20000000000005</v>
      </c>
      <c r="I2557">
        <f t="shared" si="42"/>
        <v>0</v>
      </c>
    </row>
    <row r="2558" spans="1:9" x14ac:dyDescent="0.25">
      <c r="A2558">
        <v>2551.2266920000002</v>
      </c>
      <c r="B2558" t="s">
        <v>66</v>
      </c>
      <c r="C2558" t="s">
        <v>30</v>
      </c>
      <c r="D2558" t="s">
        <v>57</v>
      </c>
      <c r="E2558">
        <v>79751</v>
      </c>
      <c r="F2558" t="s">
        <v>32</v>
      </c>
      <c r="G2558" t="s">
        <v>33</v>
      </c>
      <c r="H2558">
        <v>392.23569800000001</v>
      </c>
      <c r="I2558">
        <f t="shared" si="42"/>
        <v>1</v>
      </c>
    </row>
    <row r="2559" spans="1:9" x14ac:dyDescent="0.25">
      <c r="A2559">
        <v>5642.7479979999998</v>
      </c>
      <c r="B2559" t="s">
        <v>26</v>
      </c>
      <c r="C2559" t="s">
        <v>30</v>
      </c>
      <c r="D2559" t="s">
        <v>31</v>
      </c>
      <c r="E2559">
        <v>68654</v>
      </c>
      <c r="F2559" t="s">
        <v>75</v>
      </c>
      <c r="G2559" t="s">
        <v>33</v>
      </c>
      <c r="H2559">
        <v>208.04848699999999</v>
      </c>
      <c r="I2559">
        <f t="shared" si="42"/>
        <v>0</v>
      </c>
    </row>
    <row r="2560" spans="1:9" x14ac:dyDescent="0.25">
      <c r="A2560">
        <v>4151.6673680000004</v>
      </c>
      <c r="B2560" t="s">
        <v>26</v>
      </c>
      <c r="C2560" t="s">
        <v>44</v>
      </c>
      <c r="D2560" t="s">
        <v>31</v>
      </c>
      <c r="E2560">
        <v>0</v>
      </c>
      <c r="F2560" t="s">
        <v>75</v>
      </c>
      <c r="G2560" t="s">
        <v>45</v>
      </c>
      <c r="H2560">
        <v>208.89286100000001</v>
      </c>
      <c r="I2560">
        <f t="shared" si="42"/>
        <v>0</v>
      </c>
    </row>
    <row r="2561" spans="1:9" x14ac:dyDescent="0.25">
      <c r="A2561">
        <v>2842.0259129999999</v>
      </c>
      <c r="B2561" t="s">
        <v>26</v>
      </c>
      <c r="C2561" t="s">
        <v>30</v>
      </c>
      <c r="D2561" t="s">
        <v>31</v>
      </c>
      <c r="E2561">
        <v>92629</v>
      </c>
      <c r="F2561" t="s">
        <v>62</v>
      </c>
      <c r="G2561" t="s">
        <v>45</v>
      </c>
      <c r="H2561">
        <v>60.845685000000003</v>
      </c>
      <c r="I2561">
        <f t="shared" si="42"/>
        <v>0</v>
      </c>
    </row>
    <row r="2562" spans="1:9" x14ac:dyDescent="0.25">
      <c r="A2562">
        <v>8791.4449420000001</v>
      </c>
      <c r="B2562" t="s">
        <v>26</v>
      </c>
      <c r="C2562" t="s">
        <v>30</v>
      </c>
      <c r="D2562" t="s">
        <v>31</v>
      </c>
      <c r="E2562">
        <v>54094</v>
      </c>
      <c r="F2562" t="s">
        <v>75</v>
      </c>
      <c r="G2562" t="s">
        <v>45</v>
      </c>
      <c r="H2562">
        <v>502.99493100000001</v>
      </c>
      <c r="I2562">
        <f t="shared" si="42"/>
        <v>0</v>
      </c>
    </row>
    <row r="2563" spans="1:9" x14ac:dyDescent="0.25">
      <c r="A2563">
        <v>8268.2729330000002</v>
      </c>
      <c r="B2563" t="s">
        <v>26</v>
      </c>
      <c r="C2563" t="s">
        <v>30</v>
      </c>
      <c r="D2563" t="s">
        <v>57</v>
      </c>
      <c r="E2563">
        <v>95419</v>
      </c>
      <c r="F2563" t="s">
        <v>32</v>
      </c>
      <c r="G2563" t="s">
        <v>33</v>
      </c>
      <c r="H2563">
        <v>336</v>
      </c>
      <c r="I2563">
        <f t="shared" ref="I2563:I2626" si="43">IF(B2563="No",0,1)</f>
        <v>0</v>
      </c>
    </row>
    <row r="2564" spans="1:9" x14ac:dyDescent="0.25">
      <c r="A2564">
        <v>8581.6372670000001</v>
      </c>
      <c r="B2564" t="s">
        <v>26</v>
      </c>
      <c r="C2564" t="s">
        <v>30</v>
      </c>
      <c r="D2564" t="s">
        <v>31</v>
      </c>
      <c r="E2564">
        <v>66466</v>
      </c>
      <c r="F2564" t="s">
        <v>75</v>
      </c>
      <c r="G2564" t="s">
        <v>33</v>
      </c>
      <c r="H2564">
        <v>293.01616799999999</v>
      </c>
      <c r="I2564">
        <f t="shared" si="43"/>
        <v>0</v>
      </c>
    </row>
    <row r="2565" spans="1:9" x14ac:dyDescent="0.25">
      <c r="A2565">
        <v>5244.4047499999997</v>
      </c>
      <c r="B2565" t="s">
        <v>26</v>
      </c>
      <c r="C2565" t="s">
        <v>30</v>
      </c>
      <c r="D2565" t="s">
        <v>57</v>
      </c>
      <c r="E2565">
        <v>68131</v>
      </c>
      <c r="F2565" t="s">
        <v>62</v>
      </c>
      <c r="G2565" t="s">
        <v>33</v>
      </c>
      <c r="H2565">
        <v>226.60764800000001</v>
      </c>
      <c r="I2565">
        <f t="shared" si="43"/>
        <v>0</v>
      </c>
    </row>
    <row r="2566" spans="1:9" x14ac:dyDescent="0.25">
      <c r="A2566">
        <v>8509.0198459999992</v>
      </c>
      <c r="B2566" t="s">
        <v>26</v>
      </c>
      <c r="C2566" t="s">
        <v>30</v>
      </c>
      <c r="D2566" t="s">
        <v>31</v>
      </c>
      <c r="E2566">
        <v>56481</v>
      </c>
      <c r="F2566" t="s">
        <v>75</v>
      </c>
      <c r="G2566" t="s">
        <v>33</v>
      </c>
      <c r="H2566">
        <v>273.250112</v>
      </c>
      <c r="I2566">
        <f t="shared" si="43"/>
        <v>0</v>
      </c>
    </row>
    <row r="2567" spans="1:9" x14ac:dyDescent="0.25">
      <c r="A2567">
        <v>4743.615503</v>
      </c>
      <c r="B2567" t="s">
        <v>26</v>
      </c>
      <c r="C2567" t="s">
        <v>30</v>
      </c>
      <c r="D2567" t="s">
        <v>57</v>
      </c>
      <c r="E2567">
        <v>70082</v>
      </c>
      <c r="F2567" t="s">
        <v>32</v>
      </c>
      <c r="G2567" t="s">
        <v>33</v>
      </c>
      <c r="H2567">
        <v>571.20000000000005</v>
      </c>
      <c r="I2567">
        <f t="shared" si="43"/>
        <v>0</v>
      </c>
    </row>
    <row r="2568" spans="1:9" x14ac:dyDescent="0.25">
      <c r="A2568">
        <v>22754.661370000002</v>
      </c>
      <c r="B2568" t="s">
        <v>26</v>
      </c>
      <c r="C2568" t="s">
        <v>30</v>
      </c>
      <c r="D2568" t="s">
        <v>57</v>
      </c>
      <c r="E2568">
        <v>51437</v>
      </c>
      <c r="F2568" t="s">
        <v>62</v>
      </c>
      <c r="G2568" t="s">
        <v>33</v>
      </c>
      <c r="H2568">
        <v>244.08666500000001</v>
      </c>
      <c r="I2568">
        <f t="shared" si="43"/>
        <v>0</v>
      </c>
    </row>
    <row r="2569" spans="1:9" x14ac:dyDescent="0.25">
      <c r="A2569">
        <v>5335.0159439999998</v>
      </c>
      <c r="B2569" t="s">
        <v>26</v>
      </c>
      <c r="C2569" t="s">
        <v>44</v>
      </c>
      <c r="D2569" t="s">
        <v>57</v>
      </c>
      <c r="E2569">
        <v>0</v>
      </c>
      <c r="F2569" t="s">
        <v>32</v>
      </c>
      <c r="G2569" t="s">
        <v>45</v>
      </c>
      <c r="H2569">
        <v>525.6</v>
      </c>
      <c r="I2569">
        <f t="shared" si="43"/>
        <v>0</v>
      </c>
    </row>
    <row r="2570" spans="1:9" x14ac:dyDescent="0.25">
      <c r="A2570">
        <v>6966.3191029999998</v>
      </c>
      <c r="B2570" t="s">
        <v>26</v>
      </c>
      <c r="C2570" t="s">
        <v>107</v>
      </c>
      <c r="D2570" t="s">
        <v>57</v>
      </c>
      <c r="E2570">
        <v>27972</v>
      </c>
      <c r="F2570" t="s">
        <v>75</v>
      </c>
      <c r="G2570" t="s">
        <v>33</v>
      </c>
      <c r="H2570">
        <v>240.31860699999999</v>
      </c>
      <c r="I2570">
        <f t="shared" si="43"/>
        <v>0</v>
      </c>
    </row>
    <row r="2571" spans="1:9" x14ac:dyDescent="0.25">
      <c r="A2571">
        <v>21205.377850000001</v>
      </c>
      <c r="B2571" t="s">
        <v>26</v>
      </c>
      <c r="C2571" t="s">
        <v>30</v>
      </c>
      <c r="D2571" t="s">
        <v>31</v>
      </c>
      <c r="E2571">
        <v>24930</v>
      </c>
      <c r="F2571" t="s">
        <v>32</v>
      </c>
      <c r="G2571" t="s">
        <v>33</v>
      </c>
      <c r="H2571">
        <v>364.8</v>
      </c>
      <c r="I2571">
        <f t="shared" si="43"/>
        <v>0</v>
      </c>
    </row>
    <row r="2572" spans="1:9" x14ac:dyDescent="0.25">
      <c r="A2572">
        <v>4271.200049</v>
      </c>
      <c r="B2572" t="s">
        <v>26</v>
      </c>
      <c r="C2572" t="s">
        <v>30</v>
      </c>
      <c r="D2572" t="s">
        <v>31</v>
      </c>
      <c r="E2572">
        <v>26245</v>
      </c>
      <c r="F2572" t="s">
        <v>62</v>
      </c>
      <c r="G2572" t="s">
        <v>45</v>
      </c>
      <c r="H2572">
        <v>44.284641999999998</v>
      </c>
      <c r="I2572">
        <f t="shared" si="43"/>
        <v>0</v>
      </c>
    </row>
    <row r="2573" spans="1:9" x14ac:dyDescent="0.25">
      <c r="A2573">
        <v>5580.8184659999997</v>
      </c>
      <c r="B2573" t="s">
        <v>26</v>
      </c>
      <c r="C2573" t="s">
        <v>30</v>
      </c>
      <c r="D2573" t="s">
        <v>31</v>
      </c>
      <c r="E2573">
        <v>57883</v>
      </c>
      <c r="F2573" t="s">
        <v>32</v>
      </c>
      <c r="G2573" t="s">
        <v>33</v>
      </c>
      <c r="H2573">
        <v>431.847824</v>
      </c>
      <c r="I2573">
        <f t="shared" si="43"/>
        <v>0</v>
      </c>
    </row>
    <row r="2574" spans="1:9" x14ac:dyDescent="0.25">
      <c r="A2574">
        <v>2224.0896389999998</v>
      </c>
      <c r="B2574" t="s">
        <v>26</v>
      </c>
      <c r="C2574" t="s">
        <v>44</v>
      </c>
      <c r="D2574" t="s">
        <v>31</v>
      </c>
      <c r="E2574">
        <v>0</v>
      </c>
      <c r="F2574" t="s">
        <v>32</v>
      </c>
      <c r="G2574" t="s">
        <v>45</v>
      </c>
      <c r="H2574">
        <v>483.25720999999999</v>
      </c>
      <c r="I2574">
        <f t="shared" si="43"/>
        <v>0</v>
      </c>
    </row>
    <row r="2575" spans="1:9" x14ac:dyDescent="0.25">
      <c r="A2575">
        <v>2709.539796</v>
      </c>
      <c r="B2575" t="s">
        <v>26</v>
      </c>
      <c r="C2575" t="s">
        <v>30</v>
      </c>
      <c r="D2575" t="s">
        <v>31</v>
      </c>
      <c r="E2575">
        <v>58828</v>
      </c>
      <c r="F2575" t="s">
        <v>32</v>
      </c>
      <c r="G2575" t="s">
        <v>33</v>
      </c>
      <c r="H2575">
        <v>446.75124299999999</v>
      </c>
      <c r="I2575">
        <f t="shared" si="43"/>
        <v>0</v>
      </c>
    </row>
    <row r="2576" spans="1:9" x14ac:dyDescent="0.25">
      <c r="A2576">
        <v>2890.3381060000002</v>
      </c>
      <c r="B2576" t="s">
        <v>26</v>
      </c>
      <c r="C2576" t="s">
        <v>30</v>
      </c>
      <c r="D2576" t="s">
        <v>57</v>
      </c>
      <c r="E2576">
        <v>51906</v>
      </c>
      <c r="F2576" t="s">
        <v>32</v>
      </c>
      <c r="G2576" t="s">
        <v>33</v>
      </c>
      <c r="H2576">
        <v>374.86466200000001</v>
      </c>
      <c r="I2576">
        <f t="shared" si="43"/>
        <v>0</v>
      </c>
    </row>
    <row r="2577" spans="1:9" x14ac:dyDescent="0.25">
      <c r="A2577">
        <v>6403.5773680000002</v>
      </c>
      <c r="B2577" t="s">
        <v>26</v>
      </c>
      <c r="C2577" t="s">
        <v>30</v>
      </c>
      <c r="D2577" t="s">
        <v>57</v>
      </c>
      <c r="E2577">
        <v>28095</v>
      </c>
      <c r="F2577" t="s">
        <v>32</v>
      </c>
      <c r="G2577" t="s">
        <v>33</v>
      </c>
      <c r="H2577">
        <v>393.6</v>
      </c>
      <c r="I2577">
        <f t="shared" si="43"/>
        <v>0</v>
      </c>
    </row>
    <row r="2578" spans="1:9" x14ac:dyDescent="0.25">
      <c r="A2578">
        <v>5981.3816450000004</v>
      </c>
      <c r="B2578" t="s">
        <v>26</v>
      </c>
      <c r="C2578" t="s">
        <v>30</v>
      </c>
      <c r="D2578" t="s">
        <v>31</v>
      </c>
      <c r="E2578">
        <v>88723</v>
      </c>
      <c r="F2578" t="s">
        <v>32</v>
      </c>
      <c r="G2578" t="s">
        <v>79</v>
      </c>
      <c r="H2578">
        <v>355.2</v>
      </c>
      <c r="I2578">
        <f t="shared" si="43"/>
        <v>0</v>
      </c>
    </row>
    <row r="2579" spans="1:9" x14ac:dyDescent="0.25">
      <c r="A2579">
        <v>6225.0222659999999</v>
      </c>
      <c r="B2579" t="s">
        <v>26</v>
      </c>
      <c r="C2579" t="s">
        <v>30</v>
      </c>
      <c r="D2579" t="s">
        <v>31</v>
      </c>
      <c r="E2579">
        <v>53078</v>
      </c>
      <c r="F2579" t="s">
        <v>75</v>
      </c>
      <c r="G2579" t="s">
        <v>33</v>
      </c>
      <c r="H2579">
        <v>200.97608</v>
      </c>
      <c r="I2579">
        <f t="shared" si="43"/>
        <v>0</v>
      </c>
    </row>
    <row r="2580" spans="1:9" x14ac:dyDescent="0.25">
      <c r="A2580">
        <v>8496.3589809999994</v>
      </c>
      <c r="B2580" t="s">
        <v>26</v>
      </c>
      <c r="C2580" t="s">
        <v>30</v>
      </c>
      <c r="D2580" t="s">
        <v>31</v>
      </c>
      <c r="E2580">
        <v>88895</v>
      </c>
      <c r="F2580" t="s">
        <v>62</v>
      </c>
      <c r="G2580" t="s">
        <v>79</v>
      </c>
      <c r="H2580">
        <v>209.86350899999999</v>
      </c>
      <c r="I2580">
        <f t="shared" si="43"/>
        <v>0</v>
      </c>
    </row>
    <row r="2581" spans="1:9" x14ac:dyDescent="0.25">
      <c r="A2581">
        <v>10213.991110000001</v>
      </c>
      <c r="B2581" t="s">
        <v>26</v>
      </c>
      <c r="C2581" t="s">
        <v>30</v>
      </c>
      <c r="D2581" t="s">
        <v>31</v>
      </c>
      <c r="E2581">
        <v>60078</v>
      </c>
      <c r="F2581" t="s">
        <v>62</v>
      </c>
      <c r="G2581" t="s">
        <v>33</v>
      </c>
      <c r="H2581">
        <v>140.819942</v>
      </c>
      <c r="I2581">
        <f t="shared" si="43"/>
        <v>0</v>
      </c>
    </row>
    <row r="2582" spans="1:9" x14ac:dyDescent="0.25">
      <c r="A2582">
        <v>4547.1626939999996</v>
      </c>
      <c r="B2582" t="s">
        <v>26</v>
      </c>
      <c r="C2582" t="s">
        <v>44</v>
      </c>
      <c r="D2582" t="s">
        <v>57</v>
      </c>
      <c r="E2582">
        <v>0</v>
      </c>
      <c r="F2582" t="s">
        <v>32</v>
      </c>
      <c r="G2582" t="s">
        <v>45</v>
      </c>
      <c r="H2582">
        <v>321.60000000000002</v>
      </c>
      <c r="I2582">
        <f t="shared" si="43"/>
        <v>0</v>
      </c>
    </row>
    <row r="2583" spans="1:9" x14ac:dyDescent="0.25">
      <c r="A2583">
        <v>5741.6960779999999</v>
      </c>
      <c r="B2583" t="s">
        <v>26</v>
      </c>
      <c r="C2583" t="s">
        <v>30</v>
      </c>
      <c r="D2583" t="s">
        <v>31</v>
      </c>
      <c r="E2583">
        <v>45820</v>
      </c>
      <c r="F2583" t="s">
        <v>75</v>
      </c>
      <c r="G2583" t="s">
        <v>33</v>
      </c>
      <c r="H2583">
        <v>249.74285599999999</v>
      </c>
      <c r="I2583">
        <f t="shared" si="43"/>
        <v>0</v>
      </c>
    </row>
    <row r="2584" spans="1:9" x14ac:dyDescent="0.25">
      <c r="A2584">
        <v>2388.3538819999999</v>
      </c>
      <c r="B2584" t="s">
        <v>26</v>
      </c>
      <c r="C2584" t="s">
        <v>44</v>
      </c>
      <c r="D2584" t="s">
        <v>57</v>
      </c>
      <c r="E2584">
        <v>0</v>
      </c>
      <c r="F2584" t="s">
        <v>32</v>
      </c>
      <c r="G2584" t="s">
        <v>45</v>
      </c>
      <c r="H2584">
        <v>677.97093400000006</v>
      </c>
      <c r="I2584">
        <f t="shared" si="43"/>
        <v>0</v>
      </c>
    </row>
    <row r="2585" spans="1:9" x14ac:dyDescent="0.25">
      <c r="A2585">
        <v>12624.961209999999</v>
      </c>
      <c r="B2585" t="s">
        <v>26</v>
      </c>
      <c r="C2585" t="s">
        <v>78</v>
      </c>
      <c r="D2585" t="s">
        <v>57</v>
      </c>
      <c r="E2585">
        <v>12439</v>
      </c>
      <c r="F2585" t="s">
        <v>32</v>
      </c>
      <c r="G2585" t="s">
        <v>79</v>
      </c>
      <c r="H2585">
        <v>552</v>
      </c>
      <c r="I2585">
        <f t="shared" si="43"/>
        <v>0</v>
      </c>
    </row>
    <row r="2586" spans="1:9" x14ac:dyDescent="0.25">
      <c r="A2586">
        <v>8382.4783920000009</v>
      </c>
      <c r="B2586" t="s">
        <v>66</v>
      </c>
      <c r="C2586" t="s">
        <v>30</v>
      </c>
      <c r="D2586" t="s">
        <v>57</v>
      </c>
      <c r="E2586">
        <v>25998</v>
      </c>
      <c r="F2586" t="s">
        <v>32</v>
      </c>
      <c r="G2586" t="s">
        <v>33</v>
      </c>
      <c r="H2586">
        <v>791.87804200000005</v>
      </c>
      <c r="I2586">
        <f t="shared" si="43"/>
        <v>1</v>
      </c>
    </row>
    <row r="2587" spans="1:9" x14ac:dyDescent="0.25">
      <c r="A2587">
        <v>4964.666365</v>
      </c>
      <c r="B2587" t="s">
        <v>26</v>
      </c>
      <c r="C2587" t="s">
        <v>30</v>
      </c>
      <c r="D2587" t="s">
        <v>57</v>
      </c>
      <c r="E2587">
        <v>98451</v>
      </c>
      <c r="F2587" t="s">
        <v>32</v>
      </c>
      <c r="G2587" t="s">
        <v>33</v>
      </c>
      <c r="H2587">
        <v>316.54686800000002</v>
      </c>
      <c r="I2587">
        <f t="shared" si="43"/>
        <v>0</v>
      </c>
    </row>
    <row r="2588" spans="1:9" x14ac:dyDescent="0.25">
      <c r="A2588">
        <v>2871.4374509999998</v>
      </c>
      <c r="B2588" t="s">
        <v>26</v>
      </c>
      <c r="C2588" t="s">
        <v>30</v>
      </c>
      <c r="D2588" t="s">
        <v>31</v>
      </c>
      <c r="E2588">
        <v>23803</v>
      </c>
      <c r="F2588" t="s">
        <v>32</v>
      </c>
      <c r="G2588" t="s">
        <v>33</v>
      </c>
      <c r="H2588">
        <v>410.54852099999999</v>
      </c>
      <c r="I2588">
        <f t="shared" si="43"/>
        <v>0</v>
      </c>
    </row>
    <row r="2589" spans="1:9" x14ac:dyDescent="0.25">
      <c r="A2589">
        <v>13080.78528</v>
      </c>
      <c r="B2589" t="s">
        <v>26</v>
      </c>
      <c r="C2589" t="s">
        <v>44</v>
      </c>
      <c r="D2589" t="s">
        <v>57</v>
      </c>
      <c r="E2589">
        <v>0</v>
      </c>
      <c r="F2589" t="s">
        <v>32</v>
      </c>
      <c r="G2589" t="s">
        <v>79</v>
      </c>
      <c r="H2589">
        <v>595.20000000000005</v>
      </c>
      <c r="I2589">
        <f t="shared" si="43"/>
        <v>0</v>
      </c>
    </row>
    <row r="2590" spans="1:9" x14ac:dyDescent="0.25">
      <c r="A2590">
        <v>2482.4119909999999</v>
      </c>
      <c r="B2590" t="s">
        <v>26</v>
      </c>
      <c r="C2590" t="s">
        <v>107</v>
      </c>
      <c r="D2590" t="s">
        <v>31</v>
      </c>
      <c r="E2590">
        <v>26100</v>
      </c>
      <c r="F2590" t="s">
        <v>32</v>
      </c>
      <c r="G2590" t="s">
        <v>45</v>
      </c>
      <c r="H2590">
        <v>482.4</v>
      </c>
      <c r="I2590">
        <f t="shared" si="43"/>
        <v>0</v>
      </c>
    </row>
    <row r="2591" spans="1:9" x14ac:dyDescent="0.25">
      <c r="A2591">
        <v>2726.834065</v>
      </c>
      <c r="B2591" t="s">
        <v>26</v>
      </c>
      <c r="C2591" t="s">
        <v>44</v>
      </c>
      <c r="D2591" t="s">
        <v>31</v>
      </c>
      <c r="E2591">
        <v>0</v>
      </c>
      <c r="F2591" t="s">
        <v>32</v>
      </c>
      <c r="G2591" t="s">
        <v>45</v>
      </c>
      <c r="H2591">
        <v>376.92383899999999</v>
      </c>
      <c r="I2591">
        <f t="shared" si="43"/>
        <v>0</v>
      </c>
    </row>
    <row r="2592" spans="1:9" x14ac:dyDescent="0.25">
      <c r="A2592">
        <v>4776.1865269999998</v>
      </c>
      <c r="B2592" t="s">
        <v>26</v>
      </c>
      <c r="C2592" t="s">
        <v>44</v>
      </c>
      <c r="D2592" t="s">
        <v>57</v>
      </c>
      <c r="E2592">
        <v>0</v>
      </c>
      <c r="F2592" t="s">
        <v>75</v>
      </c>
      <c r="G2592" t="s">
        <v>45</v>
      </c>
      <c r="H2592">
        <v>315.215329</v>
      </c>
      <c r="I2592">
        <f t="shared" si="43"/>
        <v>0</v>
      </c>
    </row>
    <row r="2593" spans="1:9" x14ac:dyDescent="0.25">
      <c r="A2593">
        <v>6091.89923</v>
      </c>
      <c r="B2593" t="s">
        <v>26</v>
      </c>
      <c r="C2593" t="s">
        <v>30</v>
      </c>
      <c r="D2593" t="s">
        <v>57</v>
      </c>
      <c r="E2593">
        <v>65252</v>
      </c>
      <c r="F2593" t="s">
        <v>32</v>
      </c>
      <c r="G2593" t="s">
        <v>79</v>
      </c>
      <c r="H2593">
        <v>482.48791</v>
      </c>
      <c r="I2593">
        <f t="shared" si="43"/>
        <v>0</v>
      </c>
    </row>
    <row r="2594" spans="1:9" x14ac:dyDescent="0.25">
      <c r="A2594">
        <v>5015.0094719999997</v>
      </c>
      <c r="B2594" t="s">
        <v>66</v>
      </c>
      <c r="C2594" t="s">
        <v>30</v>
      </c>
      <c r="D2594" t="s">
        <v>31</v>
      </c>
      <c r="E2594">
        <v>48567</v>
      </c>
      <c r="F2594" t="s">
        <v>32</v>
      </c>
      <c r="G2594" t="s">
        <v>45</v>
      </c>
      <c r="H2594">
        <v>624</v>
      </c>
      <c r="I2594">
        <f t="shared" si="43"/>
        <v>1</v>
      </c>
    </row>
    <row r="2595" spans="1:9" x14ac:dyDescent="0.25">
      <c r="A2595">
        <v>9035.6711340000002</v>
      </c>
      <c r="B2595" t="s">
        <v>66</v>
      </c>
      <c r="C2595" t="s">
        <v>30</v>
      </c>
      <c r="D2595" t="s">
        <v>31</v>
      </c>
      <c r="E2595">
        <v>34337</v>
      </c>
      <c r="F2595" t="s">
        <v>32</v>
      </c>
      <c r="G2595" t="s">
        <v>33</v>
      </c>
      <c r="H2595">
        <v>542.4</v>
      </c>
      <c r="I2595">
        <f t="shared" si="43"/>
        <v>1</v>
      </c>
    </row>
    <row r="2596" spans="1:9" x14ac:dyDescent="0.25">
      <c r="A2596">
        <v>4381.8805339999999</v>
      </c>
      <c r="B2596" t="s">
        <v>26</v>
      </c>
      <c r="C2596" t="s">
        <v>78</v>
      </c>
      <c r="D2596" t="s">
        <v>31</v>
      </c>
      <c r="E2596">
        <v>20394</v>
      </c>
      <c r="F2596" t="s">
        <v>75</v>
      </c>
      <c r="G2596" t="s">
        <v>33</v>
      </c>
      <c r="H2596">
        <v>508.61475799999999</v>
      </c>
      <c r="I2596">
        <f t="shared" si="43"/>
        <v>0</v>
      </c>
    </row>
    <row r="2597" spans="1:9" x14ac:dyDescent="0.25">
      <c r="A2597">
        <v>5775.5178249999999</v>
      </c>
      <c r="B2597" t="s">
        <v>26</v>
      </c>
      <c r="C2597" t="s">
        <v>44</v>
      </c>
      <c r="D2597" t="s">
        <v>31</v>
      </c>
      <c r="E2597">
        <v>0</v>
      </c>
      <c r="F2597" t="s">
        <v>32</v>
      </c>
      <c r="G2597" t="s">
        <v>45</v>
      </c>
      <c r="H2597">
        <v>784.611446</v>
      </c>
      <c r="I2597">
        <f t="shared" si="43"/>
        <v>0</v>
      </c>
    </row>
    <row r="2598" spans="1:9" x14ac:dyDescent="0.25">
      <c r="A2598">
        <v>4250.2826240000004</v>
      </c>
      <c r="B2598" t="s">
        <v>66</v>
      </c>
      <c r="C2598" t="s">
        <v>44</v>
      </c>
      <c r="D2598" t="s">
        <v>31</v>
      </c>
      <c r="E2598">
        <v>0</v>
      </c>
      <c r="F2598" t="s">
        <v>32</v>
      </c>
      <c r="G2598" t="s">
        <v>45</v>
      </c>
      <c r="H2598">
        <v>292.8</v>
      </c>
      <c r="I2598">
        <f t="shared" si="43"/>
        <v>1</v>
      </c>
    </row>
    <row r="2599" spans="1:9" x14ac:dyDescent="0.25">
      <c r="A2599">
        <v>2347.0481119999999</v>
      </c>
      <c r="B2599" t="s">
        <v>26</v>
      </c>
      <c r="C2599" t="s">
        <v>30</v>
      </c>
      <c r="D2599" t="s">
        <v>57</v>
      </c>
      <c r="E2599">
        <v>31617</v>
      </c>
      <c r="F2599" t="s">
        <v>75</v>
      </c>
      <c r="G2599" t="s">
        <v>45</v>
      </c>
      <c r="H2599">
        <v>244.269407</v>
      </c>
      <c r="I2599">
        <f t="shared" si="43"/>
        <v>0</v>
      </c>
    </row>
    <row r="2600" spans="1:9" x14ac:dyDescent="0.25">
      <c r="A2600">
        <v>6940.069184</v>
      </c>
      <c r="B2600" t="s">
        <v>26</v>
      </c>
      <c r="C2600" t="s">
        <v>44</v>
      </c>
      <c r="D2600" t="s">
        <v>31</v>
      </c>
      <c r="E2600">
        <v>0</v>
      </c>
      <c r="F2600" t="s">
        <v>32</v>
      </c>
      <c r="G2600" t="s">
        <v>33</v>
      </c>
      <c r="H2600">
        <v>297.60000000000002</v>
      </c>
      <c r="I2600">
        <f t="shared" si="43"/>
        <v>0</v>
      </c>
    </row>
    <row r="2601" spans="1:9" x14ac:dyDescent="0.25">
      <c r="A2601">
        <v>2572.506605</v>
      </c>
      <c r="B2601" t="s">
        <v>26</v>
      </c>
      <c r="C2601" t="s">
        <v>30</v>
      </c>
      <c r="D2601" t="s">
        <v>57</v>
      </c>
      <c r="E2601">
        <v>21104</v>
      </c>
      <c r="F2601" t="s">
        <v>62</v>
      </c>
      <c r="G2601" t="s">
        <v>79</v>
      </c>
      <c r="H2601">
        <v>118.45497400000001</v>
      </c>
      <c r="I2601">
        <f t="shared" si="43"/>
        <v>0</v>
      </c>
    </row>
    <row r="2602" spans="1:9" x14ac:dyDescent="0.25">
      <c r="A2602">
        <v>41491.744809999997</v>
      </c>
      <c r="B2602" t="s">
        <v>26</v>
      </c>
      <c r="C2602" t="s">
        <v>30</v>
      </c>
      <c r="D2602" t="s">
        <v>57</v>
      </c>
      <c r="E2602">
        <v>37748</v>
      </c>
      <c r="F2602" t="s">
        <v>32</v>
      </c>
      <c r="G2602" t="s">
        <v>33</v>
      </c>
      <c r="H2602">
        <v>868.8</v>
      </c>
      <c r="I2602">
        <f t="shared" si="43"/>
        <v>0</v>
      </c>
    </row>
    <row r="2603" spans="1:9" x14ac:dyDescent="0.25">
      <c r="A2603">
        <v>3571.3465780000001</v>
      </c>
      <c r="B2603" t="s">
        <v>26</v>
      </c>
      <c r="C2603" t="s">
        <v>44</v>
      </c>
      <c r="D2603" t="s">
        <v>31</v>
      </c>
      <c r="E2603">
        <v>0</v>
      </c>
      <c r="F2603" t="s">
        <v>75</v>
      </c>
      <c r="G2603" t="s">
        <v>33</v>
      </c>
      <c r="H2603">
        <v>438.66150900000002</v>
      </c>
      <c r="I2603">
        <f t="shared" si="43"/>
        <v>0</v>
      </c>
    </row>
    <row r="2604" spans="1:9" x14ac:dyDescent="0.25">
      <c r="A2604">
        <v>12734.212530000001</v>
      </c>
      <c r="B2604" t="s">
        <v>26</v>
      </c>
      <c r="C2604" t="s">
        <v>30</v>
      </c>
      <c r="D2604" t="s">
        <v>57</v>
      </c>
      <c r="E2604">
        <v>25023</v>
      </c>
      <c r="F2604" t="s">
        <v>32</v>
      </c>
      <c r="G2604" t="s">
        <v>45</v>
      </c>
      <c r="H2604">
        <v>397.13985600000001</v>
      </c>
      <c r="I2604">
        <f t="shared" si="43"/>
        <v>0</v>
      </c>
    </row>
    <row r="2605" spans="1:9" x14ac:dyDescent="0.25">
      <c r="A2605">
        <v>4529.1127909999996</v>
      </c>
      <c r="B2605" t="s">
        <v>26</v>
      </c>
      <c r="C2605" t="s">
        <v>44</v>
      </c>
      <c r="D2605" t="s">
        <v>31</v>
      </c>
      <c r="E2605">
        <v>0</v>
      </c>
      <c r="F2605" t="s">
        <v>75</v>
      </c>
      <c r="G2605" t="s">
        <v>33</v>
      </c>
      <c r="H2605">
        <v>271.16413899999998</v>
      </c>
      <c r="I2605">
        <f t="shared" si="43"/>
        <v>0</v>
      </c>
    </row>
    <row r="2606" spans="1:9" x14ac:dyDescent="0.25">
      <c r="A2606">
        <v>4177.8767790000002</v>
      </c>
      <c r="B2606" t="s">
        <v>26</v>
      </c>
      <c r="C2606" t="s">
        <v>78</v>
      </c>
      <c r="D2606" t="s">
        <v>31</v>
      </c>
      <c r="E2606">
        <v>14108</v>
      </c>
      <c r="F2606" t="s">
        <v>32</v>
      </c>
      <c r="G2606" t="s">
        <v>33</v>
      </c>
      <c r="H2606">
        <v>523.20000000000005</v>
      </c>
      <c r="I2606">
        <f t="shared" si="43"/>
        <v>0</v>
      </c>
    </row>
    <row r="2607" spans="1:9" x14ac:dyDescent="0.25">
      <c r="A2607">
        <v>9824.7458409999999</v>
      </c>
      <c r="B2607" t="s">
        <v>26</v>
      </c>
      <c r="C2607" t="s">
        <v>30</v>
      </c>
      <c r="D2607" t="s">
        <v>31</v>
      </c>
      <c r="E2607">
        <v>23923</v>
      </c>
      <c r="F2607" t="s">
        <v>32</v>
      </c>
      <c r="G2607" t="s">
        <v>33</v>
      </c>
      <c r="H2607">
        <v>393.6</v>
      </c>
      <c r="I2607">
        <f t="shared" si="43"/>
        <v>0</v>
      </c>
    </row>
    <row r="2608" spans="1:9" x14ac:dyDescent="0.25">
      <c r="A2608">
        <v>2430.8016469999998</v>
      </c>
      <c r="B2608" t="s">
        <v>26</v>
      </c>
      <c r="C2608" t="s">
        <v>44</v>
      </c>
      <c r="D2608" t="s">
        <v>57</v>
      </c>
      <c r="E2608">
        <v>0</v>
      </c>
      <c r="F2608" t="s">
        <v>32</v>
      </c>
      <c r="G2608" t="s">
        <v>33</v>
      </c>
      <c r="H2608">
        <v>321.60000000000002</v>
      </c>
      <c r="I2608">
        <f t="shared" si="43"/>
        <v>0</v>
      </c>
    </row>
    <row r="2609" spans="1:9" x14ac:dyDescent="0.25">
      <c r="A2609">
        <v>19160.989939999999</v>
      </c>
      <c r="B2609" t="s">
        <v>66</v>
      </c>
      <c r="C2609" t="s">
        <v>30</v>
      </c>
      <c r="D2609" t="s">
        <v>31</v>
      </c>
      <c r="E2609">
        <v>22705</v>
      </c>
      <c r="F2609" t="s">
        <v>32</v>
      </c>
      <c r="G2609" t="s">
        <v>79</v>
      </c>
      <c r="H2609">
        <v>1294.700423</v>
      </c>
      <c r="I2609">
        <f t="shared" si="43"/>
        <v>1</v>
      </c>
    </row>
    <row r="2610" spans="1:9" x14ac:dyDescent="0.25">
      <c r="A2610">
        <v>3301.5189610000002</v>
      </c>
      <c r="B2610" t="s">
        <v>26</v>
      </c>
      <c r="C2610" t="s">
        <v>44</v>
      </c>
      <c r="D2610" t="s">
        <v>31</v>
      </c>
      <c r="E2610">
        <v>0</v>
      </c>
      <c r="F2610" t="s">
        <v>32</v>
      </c>
      <c r="G2610" t="s">
        <v>33</v>
      </c>
      <c r="H2610">
        <v>427.2</v>
      </c>
      <c r="I2610">
        <f t="shared" si="43"/>
        <v>0</v>
      </c>
    </row>
    <row r="2611" spans="1:9" x14ac:dyDescent="0.25">
      <c r="A2611">
        <v>4692.0989559999998</v>
      </c>
      <c r="B2611" t="s">
        <v>26</v>
      </c>
      <c r="C2611" t="s">
        <v>44</v>
      </c>
      <c r="D2611" t="s">
        <v>57</v>
      </c>
      <c r="E2611">
        <v>0</v>
      </c>
      <c r="F2611" t="s">
        <v>32</v>
      </c>
      <c r="G2611" t="s">
        <v>45</v>
      </c>
      <c r="H2611">
        <v>506.92275000000001</v>
      </c>
      <c r="I2611">
        <f t="shared" si="43"/>
        <v>0</v>
      </c>
    </row>
    <row r="2612" spans="1:9" x14ac:dyDescent="0.25">
      <c r="A2612">
        <v>8092.8769599999996</v>
      </c>
      <c r="B2612" t="s">
        <v>66</v>
      </c>
      <c r="C2612" t="s">
        <v>30</v>
      </c>
      <c r="D2612" t="s">
        <v>57</v>
      </c>
      <c r="E2612">
        <v>50825</v>
      </c>
      <c r="F2612" t="s">
        <v>75</v>
      </c>
      <c r="G2612" t="s">
        <v>33</v>
      </c>
      <c r="H2612">
        <v>369.61472900000001</v>
      </c>
      <c r="I2612">
        <f t="shared" si="43"/>
        <v>1</v>
      </c>
    </row>
    <row r="2613" spans="1:9" x14ac:dyDescent="0.25">
      <c r="A2613">
        <v>3964.5349740000001</v>
      </c>
      <c r="B2613" t="s">
        <v>26</v>
      </c>
      <c r="C2613" t="s">
        <v>78</v>
      </c>
      <c r="D2613" t="s">
        <v>57</v>
      </c>
      <c r="E2613">
        <v>14616</v>
      </c>
      <c r="F2613" t="s">
        <v>32</v>
      </c>
      <c r="G2613" t="s">
        <v>33</v>
      </c>
      <c r="H2613">
        <v>575.26021300000002</v>
      </c>
      <c r="I2613">
        <f t="shared" si="43"/>
        <v>0</v>
      </c>
    </row>
    <row r="2614" spans="1:9" x14ac:dyDescent="0.25">
      <c r="A2614">
        <v>2497.5315089999999</v>
      </c>
      <c r="B2614" t="s">
        <v>26</v>
      </c>
      <c r="C2614" t="s">
        <v>44</v>
      </c>
      <c r="D2614" t="s">
        <v>57</v>
      </c>
      <c r="E2614">
        <v>0</v>
      </c>
      <c r="F2614" t="s">
        <v>75</v>
      </c>
      <c r="G2614" t="s">
        <v>33</v>
      </c>
      <c r="H2614">
        <v>272.38146499999999</v>
      </c>
      <c r="I2614">
        <f t="shared" si="43"/>
        <v>0</v>
      </c>
    </row>
    <row r="2615" spans="1:9" x14ac:dyDescent="0.25">
      <c r="A2615">
        <v>9656.2125730000007</v>
      </c>
      <c r="B2615" t="s">
        <v>26</v>
      </c>
      <c r="C2615" t="s">
        <v>30</v>
      </c>
      <c r="D2615" t="s">
        <v>57</v>
      </c>
      <c r="E2615">
        <v>29504</v>
      </c>
      <c r="F2615" t="s">
        <v>32</v>
      </c>
      <c r="G2615" t="s">
        <v>45</v>
      </c>
      <c r="H2615">
        <v>1224.5634500000001</v>
      </c>
      <c r="I2615">
        <f t="shared" si="43"/>
        <v>0</v>
      </c>
    </row>
    <row r="2616" spans="1:9" x14ac:dyDescent="0.25">
      <c r="A2616">
        <v>8888.1439790000004</v>
      </c>
      <c r="B2616" t="s">
        <v>26</v>
      </c>
      <c r="C2616" t="s">
        <v>30</v>
      </c>
      <c r="D2616" t="s">
        <v>57</v>
      </c>
      <c r="E2616">
        <v>58789</v>
      </c>
      <c r="F2616" t="s">
        <v>62</v>
      </c>
      <c r="G2616" t="s">
        <v>33</v>
      </c>
      <c r="H2616">
        <v>215.43882500000001</v>
      </c>
      <c r="I2616">
        <f t="shared" si="43"/>
        <v>0</v>
      </c>
    </row>
    <row r="2617" spans="1:9" x14ac:dyDescent="0.25">
      <c r="A2617">
        <v>7347.4105170000003</v>
      </c>
      <c r="B2617" t="s">
        <v>26</v>
      </c>
      <c r="C2617" t="s">
        <v>30</v>
      </c>
      <c r="D2617" t="s">
        <v>31</v>
      </c>
      <c r="E2617">
        <v>29491</v>
      </c>
      <c r="F2617" t="s">
        <v>32</v>
      </c>
      <c r="G2617" t="s">
        <v>33</v>
      </c>
      <c r="H2617">
        <v>292.8</v>
      </c>
      <c r="I2617">
        <f t="shared" si="43"/>
        <v>0</v>
      </c>
    </row>
    <row r="2618" spans="1:9" x14ac:dyDescent="0.25">
      <c r="A2618">
        <v>8578.3645280000001</v>
      </c>
      <c r="B2618" t="s">
        <v>26</v>
      </c>
      <c r="C2618" t="s">
        <v>30</v>
      </c>
      <c r="D2618" t="s">
        <v>31</v>
      </c>
      <c r="E2618">
        <v>78077</v>
      </c>
      <c r="F2618" t="s">
        <v>75</v>
      </c>
      <c r="G2618" t="s">
        <v>33</v>
      </c>
      <c r="H2618">
        <v>438.069458</v>
      </c>
      <c r="I2618">
        <f t="shared" si="43"/>
        <v>0</v>
      </c>
    </row>
    <row r="2619" spans="1:9" x14ac:dyDescent="0.25">
      <c r="A2619">
        <v>3467.3239760000001</v>
      </c>
      <c r="B2619" t="s">
        <v>26</v>
      </c>
      <c r="C2619" t="s">
        <v>44</v>
      </c>
      <c r="D2619" t="s">
        <v>31</v>
      </c>
      <c r="E2619">
        <v>0</v>
      </c>
      <c r="F2619" t="s">
        <v>32</v>
      </c>
      <c r="G2619" t="s">
        <v>45</v>
      </c>
      <c r="H2619">
        <v>799.25116500000001</v>
      </c>
      <c r="I2619">
        <f t="shared" si="43"/>
        <v>0</v>
      </c>
    </row>
    <row r="2620" spans="1:9" x14ac:dyDescent="0.25">
      <c r="A2620">
        <v>8901.4685119999995</v>
      </c>
      <c r="B2620" t="s">
        <v>26</v>
      </c>
      <c r="C2620" t="s">
        <v>30</v>
      </c>
      <c r="D2620" t="s">
        <v>57</v>
      </c>
      <c r="E2620">
        <v>76558</v>
      </c>
      <c r="F2620" t="s">
        <v>75</v>
      </c>
      <c r="G2620" t="s">
        <v>33</v>
      </c>
      <c r="H2620">
        <v>216.980413</v>
      </c>
      <c r="I2620">
        <f t="shared" si="43"/>
        <v>0</v>
      </c>
    </row>
    <row r="2621" spans="1:9" x14ac:dyDescent="0.25">
      <c r="A2621">
        <v>2619.3373759999999</v>
      </c>
      <c r="B2621" t="s">
        <v>66</v>
      </c>
      <c r="C2621" t="s">
        <v>30</v>
      </c>
      <c r="D2621" t="s">
        <v>57</v>
      </c>
      <c r="E2621">
        <v>78618</v>
      </c>
      <c r="F2621" t="s">
        <v>75</v>
      </c>
      <c r="G2621" t="s">
        <v>79</v>
      </c>
      <c r="H2621">
        <v>225.57884100000001</v>
      </c>
      <c r="I2621">
        <f t="shared" si="43"/>
        <v>1</v>
      </c>
    </row>
    <row r="2622" spans="1:9" x14ac:dyDescent="0.25">
      <c r="A2622">
        <v>8838.0856370000001</v>
      </c>
      <c r="B2622" t="s">
        <v>66</v>
      </c>
      <c r="C2622" t="s">
        <v>30</v>
      </c>
      <c r="D2622" t="s">
        <v>57</v>
      </c>
      <c r="E2622">
        <v>82664</v>
      </c>
      <c r="F2622" t="s">
        <v>62</v>
      </c>
      <c r="G2622" t="s">
        <v>33</v>
      </c>
      <c r="H2622">
        <v>133.42560900000001</v>
      </c>
      <c r="I2622">
        <f t="shared" si="43"/>
        <v>1</v>
      </c>
    </row>
    <row r="2623" spans="1:9" x14ac:dyDescent="0.25">
      <c r="A2623">
        <v>10127.77087</v>
      </c>
      <c r="B2623" t="s">
        <v>26</v>
      </c>
      <c r="C2623" t="s">
        <v>78</v>
      </c>
      <c r="D2623" t="s">
        <v>57</v>
      </c>
      <c r="E2623">
        <v>23053</v>
      </c>
      <c r="F2623" t="s">
        <v>32</v>
      </c>
      <c r="G2623" t="s">
        <v>33</v>
      </c>
      <c r="H2623">
        <v>780.94164899999998</v>
      </c>
      <c r="I2623">
        <f t="shared" si="43"/>
        <v>0</v>
      </c>
    </row>
    <row r="2624" spans="1:9" x14ac:dyDescent="0.25">
      <c r="A2624">
        <v>4633.4529119999997</v>
      </c>
      <c r="B2624" t="s">
        <v>26</v>
      </c>
      <c r="C2624" t="s">
        <v>30</v>
      </c>
      <c r="D2624" t="s">
        <v>57</v>
      </c>
      <c r="E2624">
        <v>50250</v>
      </c>
      <c r="F2624" t="s">
        <v>32</v>
      </c>
      <c r="G2624" t="s">
        <v>33</v>
      </c>
      <c r="H2624">
        <v>561.6</v>
      </c>
      <c r="I2624">
        <f t="shared" si="43"/>
        <v>0</v>
      </c>
    </row>
    <row r="2625" spans="1:9" x14ac:dyDescent="0.25">
      <c r="A2625">
        <v>7796.0000829999999</v>
      </c>
      <c r="B2625" t="s">
        <v>26</v>
      </c>
      <c r="C2625" t="s">
        <v>30</v>
      </c>
      <c r="D2625" t="s">
        <v>57</v>
      </c>
      <c r="E2625">
        <v>32169</v>
      </c>
      <c r="F2625" t="s">
        <v>75</v>
      </c>
      <c r="G2625" t="s">
        <v>33</v>
      </c>
      <c r="H2625">
        <v>785.82348000000002</v>
      </c>
      <c r="I2625">
        <f t="shared" si="43"/>
        <v>0</v>
      </c>
    </row>
    <row r="2626" spans="1:9" x14ac:dyDescent="0.25">
      <c r="A2626">
        <v>2993.0245829999999</v>
      </c>
      <c r="B2626" t="s">
        <v>26</v>
      </c>
      <c r="C2626" t="s">
        <v>44</v>
      </c>
      <c r="D2626" t="s">
        <v>57</v>
      </c>
      <c r="E2626">
        <v>0</v>
      </c>
      <c r="F2626" t="s">
        <v>75</v>
      </c>
      <c r="G2626" t="s">
        <v>33</v>
      </c>
      <c r="H2626">
        <v>286.11577799999998</v>
      </c>
      <c r="I2626">
        <f t="shared" si="43"/>
        <v>0</v>
      </c>
    </row>
    <row r="2627" spans="1:9" x14ac:dyDescent="0.25">
      <c r="A2627">
        <v>7985.4725609999996</v>
      </c>
      <c r="B2627" t="s">
        <v>26</v>
      </c>
      <c r="C2627" t="s">
        <v>30</v>
      </c>
      <c r="D2627" t="s">
        <v>31</v>
      </c>
      <c r="E2627">
        <v>99069</v>
      </c>
      <c r="F2627" t="s">
        <v>62</v>
      </c>
      <c r="G2627" t="s">
        <v>33</v>
      </c>
      <c r="H2627">
        <v>77.442722000000003</v>
      </c>
      <c r="I2627">
        <f t="shared" ref="I2627:I2690" si="44">IF(B2627="No",0,1)</f>
        <v>0</v>
      </c>
    </row>
    <row r="2628" spans="1:9" x14ac:dyDescent="0.25">
      <c r="A2628">
        <v>3508.5695329999999</v>
      </c>
      <c r="B2628" t="s">
        <v>66</v>
      </c>
      <c r="C2628" t="s">
        <v>78</v>
      </c>
      <c r="D2628" t="s">
        <v>57</v>
      </c>
      <c r="E2628">
        <v>20978</v>
      </c>
      <c r="F2628" t="s">
        <v>32</v>
      </c>
      <c r="G2628" t="s">
        <v>33</v>
      </c>
      <c r="H2628">
        <v>1176.2788</v>
      </c>
      <c r="I2628">
        <f t="shared" si="44"/>
        <v>1</v>
      </c>
    </row>
    <row r="2629" spans="1:9" x14ac:dyDescent="0.25">
      <c r="A2629">
        <v>2722.2107070000002</v>
      </c>
      <c r="B2629" t="s">
        <v>66</v>
      </c>
      <c r="C2629" t="s">
        <v>78</v>
      </c>
      <c r="D2629" t="s">
        <v>31</v>
      </c>
      <c r="E2629">
        <v>17576</v>
      </c>
      <c r="F2629" t="s">
        <v>32</v>
      </c>
      <c r="G2629" t="s">
        <v>33</v>
      </c>
      <c r="H2629">
        <v>398.502948</v>
      </c>
      <c r="I2629">
        <f t="shared" si="44"/>
        <v>1</v>
      </c>
    </row>
    <row r="2630" spans="1:9" x14ac:dyDescent="0.25">
      <c r="A2630">
        <v>2783.583044</v>
      </c>
      <c r="B2630" t="s">
        <v>26</v>
      </c>
      <c r="C2630" t="s">
        <v>30</v>
      </c>
      <c r="D2630" t="s">
        <v>57</v>
      </c>
      <c r="E2630">
        <v>42297</v>
      </c>
      <c r="F2630" t="s">
        <v>75</v>
      </c>
      <c r="G2630" t="s">
        <v>33</v>
      </c>
      <c r="H2630">
        <v>200.38673</v>
      </c>
      <c r="I2630">
        <f t="shared" si="44"/>
        <v>0</v>
      </c>
    </row>
    <row r="2631" spans="1:9" x14ac:dyDescent="0.25">
      <c r="A2631">
        <v>8649.9972859999998</v>
      </c>
      <c r="B2631" t="s">
        <v>26</v>
      </c>
      <c r="C2631" t="s">
        <v>44</v>
      </c>
      <c r="D2631" t="s">
        <v>31</v>
      </c>
      <c r="E2631">
        <v>0</v>
      </c>
      <c r="F2631" t="s">
        <v>32</v>
      </c>
      <c r="G2631" t="s">
        <v>33</v>
      </c>
      <c r="H2631">
        <v>824.597262</v>
      </c>
      <c r="I2631">
        <f t="shared" si="44"/>
        <v>0</v>
      </c>
    </row>
    <row r="2632" spans="1:9" x14ac:dyDescent="0.25">
      <c r="A2632">
        <v>4652.9127799999997</v>
      </c>
      <c r="B2632" t="s">
        <v>26</v>
      </c>
      <c r="C2632" t="s">
        <v>44</v>
      </c>
      <c r="D2632" t="s">
        <v>31</v>
      </c>
      <c r="E2632">
        <v>0</v>
      </c>
      <c r="F2632" t="s">
        <v>62</v>
      </c>
      <c r="G2632" t="s">
        <v>33</v>
      </c>
      <c r="H2632">
        <v>151.231247</v>
      </c>
      <c r="I2632">
        <f t="shared" si="44"/>
        <v>0</v>
      </c>
    </row>
    <row r="2633" spans="1:9" x14ac:dyDescent="0.25">
      <c r="A2633">
        <v>8395.8063309999998</v>
      </c>
      <c r="B2633" t="s">
        <v>26</v>
      </c>
      <c r="C2633" t="s">
        <v>44</v>
      </c>
      <c r="D2633" t="s">
        <v>31</v>
      </c>
      <c r="E2633">
        <v>0</v>
      </c>
      <c r="F2633" t="s">
        <v>62</v>
      </c>
      <c r="G2633" t="s">
        <v>33</v>
      </c>
      <c r="H2633">
        <v>161.09241499999999</v>
      </c>
      <c r="I2633">
        <f t="shared" si="44"/>
        <v>0</v>
      </c>
    </row>
    <row r="2634" spans="1:9" x14ac:dyDescent="0.25">
      <c r="A2634">
        <v>8804.5371099999993</v>
      </c>
      <c r="B2634" t="s">
        <v>26</v>
      </c>
      <c r="C2634" t="s">
        <v>30</v>
      </c>
      <c r="D2634" t="s">
        <v>31</v>
      </c>
      <c r="E2634">
        <v>48990</v>
      </c>
      <c r="F2634" t="s">
        <v>32</v>
      </c>
      <c r="G2634" t="s">
        <v>33</v>
      </c>
      <c r="H2634">
        <v>355.2</v>
      </c>
      <c r="I2634">
        <f t="shared" si="44"/>
        <v>0</v>
      </c>
    </row>
    <row r="2635" spans="1:9" x14ac:dyDescent="0.25">
      <c r="A2635">
        <v>7155.3377650000002</v>
      </c>
      <c r="B2635" t="s">
        <v>26</v>
      </c>
      <c r="C2635" t="s">
        <v>107</v>
      </c>
      <c r="D2635" t="s">
        <v>57</v>
      </c>
      <c r="E2635">
        <v>16916</v>
      </c>
      <c r="F2635" t="s">
        <v>32</v>
      </c>
      <c r="G2635" t="s">
        <v>33</v>
      </c>
      <c r="H2635">
        <v>377.51295099999999</v>
      </c>
      <c r="I2635">
        <f t="shared" si="44"/>
        <v>0</v>
      </c>
    </row>
    <row r="2636" spans="1:9" x14ac:dyDescent="0.25">
      <c r="A2636">
        <v>3954.3445339999998</v>
      </c>
      <c r="B2636" t="s">
        <v>66</v>
      </c>
      <c r="C2636" t="s">
        <v>107</v>
      </c>
      <c r="D2636" t="s">
        <v>57</v>
      </c>
      <c r="E2636">
        <v>18375</v>
      </c>
      <c r="F2636" t="s">
        <v>32</v>
      </c>
      <c r="G2636" t="s">
        <v>33</v>
      </c>
      <c r="H2636">
        <v>535.08027600000003</v>
      </c>
      <c r="I2636">
        <f t="shared" si="44"/>
        <v>1</v>
      </c>
    </row>
    <row r="2637" spans="1:9" x14ac:dyDescent="0.25">
      <c r="A2637">
        <v>15032.900299999999</v>
      </c>
      <c r="B2637" t="s">
        <v>26</v>
      </c>
      <c r="C2637" t="s">
        <v>78</v>
      </c>
      <c r="D2637" t="s">
        <v>57</v>
      </c>
      <c r="E2637">
        <v>17150</v>
      </c>
      <c r="F2637" t="s">
        <v>32</v>
      </c>
      <c r="G2637" t="s">
        <v>33</v>
      </c>
      <c r="H2637">
        <v>689.80089099999998</v>
      </c>
      <c r="I2637">
        <f t="shared" si="44"/>
        <v>0</v>
      </c>
    </row>
    <row r="2638" spans="1:9" x14ac:dyDescent="0.25">
      <c r="A2638">
        <v>8257.6665119999998</v>
      </c>
      <c r="B2638" t="s">
        <v>66</v>
      </c>
      <c r="C2638" t="s">
        <v>107</v>
      </c>
      <c r="D2638" t="s">
        <v>31</v>
      </c>
      <c r="E2638">
        <v>23815</v>
      </c>
      <c r="F2638" t="s">
        <v>32</v>
      </c>
      <c r="G2638" t="s">
        <v>33</v>
      </c>
      <c r="H2638">
        <v>424.33016600000002</v>
      </c>
      <c r="I2638">
        <f t="shared" si="44"/>
        <v>1</v>
      </c>
    </row>
    <row r="2639" spans="1:9" x14ac:dyDescent="0.25">
      <c r="A2639">
        <v>9256.9186090000003</v>
      </c>
      <c r="B2639" t="s">
        <v>26</v>
      </c>
      <c r="C2639" t="s">
        <v>107</v>
      </c>
      <c r="D2639" t="s">
        <v>31</v>
      </c>
      <c r="E2639">
        <v>21947</v>
      </c>
      <c r="F2639" t="s">
        <v>32</v>
      </c>
      <c r="G2639" t="s">
        <v>33</v>
      </c>
      <c r="H2639">
        <v>566.4</v>
      </c>
      <c r="I2639">
        <f t="shared" si="44"/>
        <v>0</v>
      </c>
    </row>
    <row r="2640" spans="1:9" x14ac:dyDescent="0.25">
      <c r="A2640">
        <v>6507.7517790000002</v>
      </c>
      <c r="B2640" t="s">
        <v>26</v>
      </c>
      <c r="C2640" t="s">
        <v>44</v>
      </c>
      <c r="D2640" t="s">
        <v>57</v>
      </c>
      <c r="E2640">
        <v>0</v>
      </c>
      <c r="F2640" t="s">
        <v>32</v>
      </c>
      <c r="G2640" t="s">
        <v>45</v>
      </c>
      <c r="H2640">
        <v>863.21966799999996</v>
      </c>
      <c r="I2640">
        <f t="shared" si="44"/>
        <v>0</v>
      </c>
    </row>
    <row r="2641" spans="1:9" x14ac:dyDescent="0.25">
      <c r="A2641">
        <v>2530.7051369999999</v>
      </c>
      <c r="B2641" t="s">
        <v>66</v>
      </c>
      <c r="C2641" t="s">
        <v>30</v>
      </c>
      <c r="D2641" t="s">
        <v>31</v>
      </c>
      <c r="E2641">
        <v>89451</v>
      </c>
      <c r="F2641" t="s">
        <v>62</v>
      </c>
      <c r="G2641" t="s">
        <v>45</v>
      </c>
      <c r="H2641">
        <v>61.769564000000003</v>
      </c>
      <c r="I2641">
        <f t="shared" si="44"/>
        <v>1</v>
      </c>
    </row>
    <row r="2642" spans="1:9" x14ac:dyDescent="0.25">
      <c r="A2642">
        <v>5482.5493589999996</v>
      </c>
      <c r="B2642" t="s">
        <v>26</v>
      </c>
      <c r="C2642" t="s">
        <v>30</v>
      </c>
      <c r="D2642" t="s">
        <v>31</v>
      </c>
      <c r="E2642">
        <v>79325</v>
      </c>
      <c r="F2642" t="s">
        <v>75</v>
      </c>
      <c r="G2642" t="s">
        <v>33</v>
      </c>
      <c r="H2642">
        <v>251.29482100000001</v>
      </c>
      <c r="I2642">
        <f t="shared" si="44"/>
        <v>0</v>
      </c>
    </row>
    <row r="2643" spans="1:9" x14ac:dyDescent="0.25">
      <c r="A2643">
        <v>4050.5061930000002</v>
      </c>
      <c r="B2643" t="s">
        <v>26</v>
      </c>
      <c r="C2643" t="s">
        <v>30</v>
      </c>
      <c r="D2643" t="s">
        <v>57</v>
      </c>
      <c r="E2643">
        <v>88454</v>
      </c>
      <c r="F2643" t="s">
        <v>75</v>
      </c>
      <c r="G2643" t="s">
        <v>79</v>
      </c>
      <c r="H2643">
        <v>308.749796</v>
      </c>
      <c r="I2643">
        <f t="shared" si="44"/>
        <v>0</v>
      </c>
    </row>
    <row r="2644" spans="1:9" x14ac:dyDescent="0.25">
      <c r="A2644">
        <v>6326.6792359999999</v>
      </c>
      <c r="B2644" t="s">
        <v>26</v>
      </c>
      <c r="C2644" t="s">
        <v>44</v>
      </c>
      <c r="D2644" t="s">
        <v>31</v>
      </c>
      <c r="E2644">
        <v>0</v>
      </c>
      <c r="F2644" t="s">
        <v>32</v>
      </c>
      <c r="G2644" t="s">
        <v>79</v>
      </c>
      <c r="H2644">
        <v>417.6</v>
      </c>
      <c r="I2644">
        <f t="shared" si="44"/>
        <v>0</v>
      </c>
    </row>
    <row r="2645" spans="1:9" x14ac:dyDescent="0.25">
      <c r="A2645">
        <v>2627.7622900000001</v>
      </c>
      <c r="B2645" t="s">
        <v>26</v>
      </c>
      <c r="C2645" t="s">
        <v>78</v>
      </c>
      <c r="D2645" t="s">
        <v>31</v>
      </c>
      <c r="E2645">
        <v>20943</v>
      </c>
      <c r="F2645" t="s">
        <v>75</v>
      </c>
      <c r="G2645" t="s">
        <v>33</v>
      </c>
      <c r="H2645">
        <v>240.00056000000001</v>
      </c>
      <c r="I2645">
        <f t="shared" si="44"/>
        <v>0</v>
      </c>
    </row>
    <row r="2646" spans="1:9" x14ac:dyDescent="0.25">
      <c r="A2646">
        <v>7814.6045450000001</v>
      </c>
      <c r="B2646" t="s">
        <v>26</v>
      </c>
      <c r="C2646" t="s">
        <v>30</v>
      </c>
      <c r="D2646" t="s">
        <v>57</v>
      </c>
      <c r="E2646">
        <v>51972</v>
      </c>
      <c r="F2646" t="s">
        <v>32</v>
      </c>
      <c r="G2646" t="s">
        <v>33</v>
      </c>
      <c r="H2646">
        <v>316.8</v>
      </c>
      <c r="I2646">
        <f t="shared" si="44"/>
        <v>0</v>
      </c>
    </row>
    <row r="2647" spans="1:9" x14ac:dyDescent="0.25">
      <c r="A2647">
        <v>6314.5796449999998</v>
      </c>
      <c r="B2647" t="s">
        <v>26</v>
      </c>
      <c r="C2647" t="s">
        <v>30</v>
      </c>
      <c r="D2647" t="s">
        <v>31</v>
      </c>
      <c r="E2647">
        <v>54408</v>
      </c>
      <c r="F2647" t="s">
        <v>75</v>
      </c>
      <c r="G2647" t="s">
        <v>33</v>
      </c>
      <c r="H2647">
        <v>288.329793</v>
      </c>
      <c r="I2647">
        <f t="shared" si="44"/>
        <v>0</v>
      </c>
    </row>
    <row r="2648" spans="1:9" x14ac:dyDescent="0.25">
      <c r="A2648">
        <v>6386.2781640000003</v>
      </c>
      <c r="B2648" t="s">
        <v>26</v>
      </c>
      <c r="C2648" t="s">
        <v>30</v>
      </c>
      <c r="D2648" t="s">
        <v>31</v>
      </c>
      <c r="E2648">
        <v>23751</v>
      </c>
      <c r="F2648" t="s">
        <v>32</v>
      </c>
      <c r="G2648" t="s">
        <v>45</v>
      </c>
      <c r="H2648">
        <v>586.92170799999997</v>
      </c>
      <c r="I2648">
        <f t="shared" si="44"/>
        <v>0</v>
      </c>
    </row>
    <row r="2649" spans="1:9" x14ac:dyDescent="0.25">
      <c r="A2649">
        <v>2537.9692530000002</v>
      </c>
      <c r="B2649" t="s">
        <v>26</v>
      </c>
      <c r="C2649" t="s">
        <v>30</v>
      </c>
      <c r="D2649" t="s">
        <v>31</v>
      </c>
      <c r="E2649">
        <v>37612</v>
      </c>
      <c r="F2649" t="s">
        <v>32</v>
      </c>
      <c r="G2649" t="s">
        <v>79</v>
      </c>
      <c r="H2649">
        <v>307.2</v>
      </c>
      <c r="I2649">
        <f t="shared" si="44"/>
        <v>0</v>
      </c>
    </row>
    <row r="2650" spans="1:9" x14ac:dyDescent="0.25">
      <c r="A2650">
        <v>5335.3755860000001</v>
      </c>
      <c r="B2650" t="s">
        <v>26</v>
      </c>
      <c r="C2650" t="s">
        <v>30</v>
      </c>
      <c r="D2650" t="s">
        <v>31</v>
      </c>
      <c r="E2650">
        <v>91603</v>
      </c>
      <c r="F2650" t="s">
        <v>32</v>
      </c>
      <c r="G2650" t="s">
        <v>45</v>
      </c>
      <c r="H2650">
        <v>472.67261999999999</v>
      </c>
      <c r="I2650">
        <f t="shared" si="44"/>
        <v>0</v>
      </c>
    </row>
    <row r="2651" spans="1:9" x14ac:dyDescent="0.25">
      <c r="A2651">
        <v>4549.079221</v>
      </c>
      <c r="B2651" t="s">
        <v>26</v>
      </c>
      <c r="C2651" t="s">
        <v>44</v>
      </c>
      <c r="D2651" t="s">
        <v>31</v>
      </c>
      <c r="E2651">
        <v>0</v>
      </c>
      <c r="F2651" t="s">
        <v>32</v>
      </c>
      <c r="G2651" t="s">
        <v>33</v>
      </c>
      <c r="H2651">
        <v>639.75831400000004</v>
      </c>
      <c r="I2651">
        <f t="shared" si="44"/>
        <v>0</v>
      </c>
    </row>
    <row r="2652" spans="1:9" x14ac:dyDescent="0.25">
      <c r="A2652">
        <v>4836.2188599999999</v>
      </c>
      <c r="B2652" t="s">
        <v>26</v>
      </c>
      <c r="C2652" t="s">
        <v>107</v>
      </c>
      <c r="D2652" t="s">
        <v>57</v>
      </c>
      <c r="E2652">
        <v>16450</v>
      </c>
      <c r="F2652" t="s">
        <v>32</v>
      </c>
      <c r="G2652" t="s">
        <v>33</v>
      </c>
      <c r="H2652">
        <v>871.48456499999998</v>
      </c>
      <c r="I2652">
        <f t="shared" si="44"/>
        <v>0</v>
      </c>
    </row>
    <row r="2653" spans="1:9" x14ac:dyDescent="0.25">
      <c r="A2653">
        <v>6478.8011919999999</v>
      </c>
      <c r="B2653" t="s">
        <v>26</v>
      </c>
      <c r="C2653" t="s">
        <v>30</v>
      </c>
      <c r="D2653" t="s">
        <v>57</v>
      </c>
      <c r="E2653">
        <v>50864</v>
      </c>
      <c r="F2653" t="s">
        <v>62</v>
      </c>
      <c r="G2653" t="s">
        <v>33</v>
      </c>
      <c r="H2653">
        <v>158.36297200000001</v>
      </c>
      <c r="I2653">
        <f t="shared" si="44"/>
        <v>0</v>
      </c>
    </row>
    <row r="2654" spans="1:9" x14ac:dyDescent="0.25">
      <c r="A2654">
        <v>35440.142619999999</v>
      </c>
      <c r="B2654" t="s">
        <v>26</v>
      </c>
      <c r="C2654" t="s">
        <v>30</v>
      </c>
      <c r="D2654" t="s">
        <v>31</v>
      </c>
      <c r="E2654">
        <v>74560</v>
      </c>
      <c r="F2654" t="s">
        <v>32</v>
      </c>
      <c r="G2654" t="s">
        <v>79</v>
      </c>
      <c r="H2654">
        <v>528</v>
      </c>
      <c r="I2654">
        <f t="shared" si="44"/>
        <v>0</v>
      </c>
    </row>
    <row r="2655" spans="1:9" x14ac:dyDescent="0.25">
      <c r="A2655">
        <v>2404.3809630000001</v>
      </c>
      <c r="B2655" t="s">
        <v>26</v>
      </c>
      <c r="C2655" t="s">
        <v>30</v>
      </c>
      <c r="D2655" t="s">
        <v>57</v>
      </c>
      <c r="E2655">
        <v>62488</v>
      </c>
      <c r="F2655" t="s">
        <v>75</v>
      </c>
      <c r="G2655" t="s">
        <v>33</v>
      </c>
      <c r="H2655">
        <v>200.68933100000001</v>
      </c>
      <c r="I2655">
        <f t="shared" si="44"/>
        <v>0</v>
      </c>
    </row>
    <row r="2656" spans="1:9" x14ac:dyDescent="0.25">
      <c r="A2656">
        <v>9264.5650150000001</v>
      </c>
      <c r="B2656" t="s">
        <v>26</v>
      </c>
      <c r="C2656" t="s">
        <v>30</v>
      </c>
      <c r="D2656" t="s">
        <v>31</v>
      </c>
      <c r="E2656">
        <v>55837</v>
      </c>
      <c r="F2656" t="s">
        <v>32</v>
      </c>
      <c r="G2656" t="s">
        <v>45</v>
      </c>
      <c r="H2656">
        <v>741.86750600000005</v>
      </c>
      <c r="I2656">
        <f t="shared" si="44"/>
        <v>0</v>
      </c>
    </row>
    <row r="2657" spans="1:9" x14ac:dyDescent="0.25">
      <c r="A2657">
        <v>2433.0246310000002</v>
      </c>
      <c r="B2657" t="s">
        <v>26</v>
      </c>
      <c r="C2657" t="s">
        <v>44</v>
      </c>
      <c r="D2657" t="s">
        <v>31</v>
      </c>
      <c r="E2657">
        <v>0</v>
      </c>
      <c r="F2657" t="s">
        <v>32</v>
      </c>
      <c r="G2657" t="s">
        <v>45</v>
      </c>
      <c r="H2657">
        <v>475.2</v>
      </c>
      <c r="I2657">
        <f t="shared" si="44"/>
        <v>0</v>
      </c>
    </row>
    <row r="2658" spans="1:9" x14ac:dyDescent="0.25">
      <c r="A2658">
        <v>5367.089817</v>
      </c>
      <c r="B2658" t="s">
        <v>26</v>
      </c>
      <c r="C2658" t="s">
        <v>30</v>
      </c>
      <c r="D2658" t="s">
        <v>31</v>
      </c>
      <c r="E2658">
        <v>97742</v>
      </c>
      <c r="F2658" t="s">
        <v>62</v>
      </c>
      <c r="G2658" t="s">
        <v>45</v>
      </c>
      <c r="H2658">
        <v>67.648392000000001</v>
      </c>
      <c r="I2658">
        <f t="shared" si="44"/>
        <v>0</v>
      </c>
    </row>
    <row r="2659" spans="1:9" x14ac:dyDescent="0.25">
      <c r="A2659">
        <v>2452.3608920000001</v>
      </c>
      <c r="B2659" t="s">
        <v>26</v>
      </c>
      <c r="C2659" t="s">
        <v>44</v>
      </c>
      <c r="D2659" t="s">
        <v>31</v>
      </c>
      <c r="E2659">
        <v>0</v>
      </c>
      <c r="F2659" t="s">
        <v>32</v>
      </c>
      <c r="G2659" t="s">
        <v>45</v>
      </c>
      <c r="H2659">
        <v>496.8</v>
      </c>
      <c r="I2659">
        <f t="shared" si="44"/>
        <v>0</v>
      </c>
    </row>
    <row r="2660" spans="1:9" x14ac:dyDescent="0.25">
      <c r="A2660">
        <v>8646.5041089999995</v>
      </c>
      <c r="B2660" t="s">
        <v>66</v>
      </c>
      <c r="C2660" t="s">
        <v>30</v>
      </c>
      <c r="D2660" t="s">
        <v>31</v>
      </c>
      <c r="E2660">
        <v>64125</v>
      </c>
      <c r="F2660" t="s">
        <v>75</v>
      </c>
      <c r="G2660" t="s">
        <v>33</v>
      </c>
      <c r="H2660">
        <v>369.81870800000002</v>
      </c>
      <c r="I2660">
        <f t="shared" si="44"/>
        <v>1</v>
      </c>
    </row>
    <row r="2661" spans="1:9" x14ac:dyDescent="0.25">
      <c r="A2661">
        <v>4340.0864449999999</v>
      </c>
      <c r="B2661" t="s">
        <v>26</v>
      </c>
      <c r="C2661" t="s">
        <v>44</v>
      </c>
      <c r="D2661" t="s">
        <v>57</v>
      </c>
      <c r="E2661">
        <v>0</v>
      </c>
      <c r="F2661" t="s">
        <v>32</v>
      </c>
      <c r="G2661" t="s">
        <v>45</v>
      </c>
      <c r="H2661">
        <v>446.4</v>
      </c>
      <c r="I2661">
        <f t="shared" si="44"/>
        <v>0</v>
      </c>
    </row>
    <row r="2662" spans="1:9" x14ac:dyDescent="0.25">
      <c r="A2662">
        <v>4930.9493339999999</v>
      </c>
      <c r="B2662" t="s">
        <v>26</v>
      </c>
      <c r="C2662" t="s">
        <v>30</v>
      </c>
      <c r="D2662" t="s">
        <v>57</v>
      </c>
      <c r="E2662">
        <v>70412</v>
      </c>
      <c r="F2662" t="s">
        <v>62</v>
      </c>
      <c r="G2662" t="s">
        <v>33</v>
      </c>
      <c r="H2662">
        <v>136.29108299999999</v>
      </c>
      <c r="I2662">
        <f t="shared" si="44"/>
        <v>0</v>
      </c>
    </row>
    <row r="2663" spans="1:9" x14ac:dyDescent="0.25">
      <c r="A2663">
        <v>5292.6324910000003</v>
      </c>
      <c r="B2663" t="s">
        <v>26</v>
      </c>
      <c r="C2663" t="s">
        <v>44</v>
      </c>
      <c r="D2663" t="s">
        <v>31</v>
      </c>
      <c r="E2663">
        <v>0</v>
      </c>
      <c r="F2663" t="s">
        <v>32</v>
      </c>
      <c r="G2663" t="s">
        <v>33</v>
      </c>
      <c r="H2663">
        <v>336</v>
      </c>
      <c r="I2663">
        <f t="shared" si="44"/>
        <v>0</v>
      </c>
    </row>
    <row r="2664" spans="1:9" x14ac:dyDescent="0.25">
      <c r="A2664">
        <v>8986.6106529999997</v>
      </c>
      <c r="B2664" t="s">
        <v>26</v>
      </c>
      <c r="C2664" t="s">
        <v>30</v>
      </c>
      <c r="D2664" t="s">
        <v>57</v>
      </c>
      <c r="E2664">
        <v>66267</v>
      </c>
      <c r="F2664" t="s">
        <v>32</v>
      </c>
      <c r="G2664" t="s">
        <v>33</v>
      </c>
      <c r="H2664">
        <v>1093.7088510000001</v>
      </c>
      <c r="I2664">
        <f t="shared" si="44"/>
        <v>0</v>
      </c>
    </row>
    <row r="2665" spans="1:9" x14ac:dyDescent="0.25">
      <c r="A2665">
        <v>5619.967791</v>
      </c>
      <c r="B2665" t="s">
        <v>26</v>
      </c>
      <c r="C2665" t="s">
        <v>44</v>
      </c>
      <c r="D2665" t="s">
        <v>31</v>
      </c>
      <c r="E2665">
        <v>0</v>
      </c>
      <c r="F2665" t="s">
        <v>32</v>
      </c>
      <c r="G2665" t="s">
        <v>45</v>
      </c>
      <c r="H2665">
        <v>863.93530699999997</v>
      </c>
      <c r="I2665">
        <f t="shared" si="44"/>
        <v>0</v>
      </c>
    </row>
    <row r="2666" spans="1:9" x14ac:dyDescent="0.25">
      <c r="A2666">
        <v>10340.45566</v>
      </c>
      <c r="B2666" t="s">
        <v>26</v>
      </c>
      <c r="C2666" t="s">
        <v>30</v>
      </c>
      <c r="D2666" t="s">
        <v>57</v>
      </c>
      <c r="E2666">
        <v>40882</v>
      </c>
      <c r="F2666" t="s">
        <v>75</v>
      </c>
      <c r="G2666" t="s">
        <v>79</v>
      </c>
      <c r="H2666">
        <v>393.63743599999998</v>
      </c>
      <c r="I2666">
        <f t="shared" si="44"/>
        <v>0</v>
      </c>
    </row>
    <row r="2667" spans="1:9" x14ac:dyDescent="0.25">
      <c r="A2667">
        <v>6369.2623549999998</v>
      </c>
      <c r="B2667" t="s">
        <v>66</v>
      </c>
      <c r="C2667" t="s">
        <v>30</v>
      </c>
      <c r="D2667" t="s">
        <v>57</v>
      </c>
      <c r="E2667">
        <v>34498</v>
      </c>
      <c r="F2667" t="s">
        <v>32</v>
      </c>
      <c r="G2667" t="s">
        <v>45</v>
      </c>
      <c r="H2667">
        <v>398.4</v>
      </c>
      <c r="I2667">
        <f t="shared" si="44"/>
        <v>1</v>
      </c>
    </row>
    <row r="2668" spans="1:9" x14ac:dyDescent="0.25">
      <c r="A2668">
        <v>2767.5949000000001</v>
      </c>
      <c r="B2668" t="s">
        <v>26</v>
      </c>
      <c r="C2668" t="s">
        <v>44</v>
      </c>
      <c r="D2668" t="s">
        <v>31</v>
      </c>
      <c r="E2668">
        <v>0</v>
      </c>
      <c r="F2668" t="s">
        <v>32</v>
      </c>
      <c r="G2668" t="s">
        <v>33</v>
      </c>
      <c r="H2668">
        <v>355.2</v>
      </c>
      <c r="I2668">
        <f t="shared" si="44"/>
        <v>0</v>
      </c>
    </row>
    <row r="2669" spans="1:9" x14ac:dyDescent="0.25">
      <c r="A2669">
        <v>4831.421687</v>
      </c>
      <c r="B2669" t="s">
        <v>26</v>
      </c>
      <c r="C2669" t="s">
        <v>78</v>
      </c>
      <c r="D2669" t="s">
        <v>31</v>
      </c>
      <c r="E2669">
        <v>23228</v>
      </c>
      <c r="F2669" t="s">
        <v>32</v>
      </c>
      <c r="G2669" t="s">
        <v>33</v>
      </c>
      <c r="H2669">
        <v>307.2</v>
      </c>
      <c r="I2669">
        <f t="shared" si="44"/>
        <v>0</v>
      </c>
    </row>
    <row r="2670" spans="1:9" x14ac:dyDescent="0.25">
      <c r="A2670">
        <v>4282.9479709999996</v>
      </c>
      <c r="B2670" t="s">
        <v>66</v>
      </c>
      <c r="C2670" t="s">
        <v>30</v>
      </c>
      <c r="D2670" t="s">
        <v>31</v>
      </c>
      <c r="E2670">
        <v>40864</v>
      </c>
      <c r="F2670" t="s">
        <v>62</v>
      </c>
      <c r="G2670" t="s">
        <v>33</v>
      </c>
      <c r="H2670">
        <v>166.937747</v>
      </c>
      <c r="I2670">
        <f t="shared" si="44"/>
        <v>1</v>
      </c>
    </row>
    <row r="2671" spans="1:9" x14ac:dyDescent="0.25">
      <c r="A2671">
        <v>5718.2766080000001</v>
      </c>
      <c r="B2671" t="s">
        <v>26</v>
      </c>
      <c r="C2671" t="s">
        <v>30</v>
      </c>
      <c r="D2671" t="s">
        <v>57</v>
      </c>
      <c r="E2671">
        <v>46133</v>
      </c>
      <c r="F2671" t="s">
        <v>62</v>
      </c>
      <c r="G2671" t="s">
        <v>79</v>
      </c>
      <c r="H2671">
        <v>19.626306</v>
      </c>
      <c r="I2671">
        <f t="shared" si="44"/>
        <v>0</v>
      </c>
    </row>
    <row r="2672" spans="1:9" x14ac:dyDescent="0.25">
      <c r="A2672">
        <v>2580.8498989999998</v>
      </c>
      <c r="B2672" t="s">
        <v>66</v>
      </c>
      <c r="C2672" t="s">
        <v>30</v>
      </c>
      <c r="D2672" t="s">
        <v>57</v>
      </c>
      <c r="E2672">
        <v>46900</v>
      </c>
      <c r="F2672" t="s">
        <v>32</v>
      </c>
      <c r="G2672" t="s">
        <v>33</v>
      </c>
      <c r="H2672">
        <v>316.8</v>
      </c>
      <c r="I2672">
        <f t="shared" si="44"/>
        <v>1</v>
      </c>
    </row>
    <row r="2673" spans="1:9" x14ac:dyDescent="0.25">
      <c r="A2673">
        <v>6481.3822680000003</v>
      </c>
      <c r="B2673" t="s">
        <v>26</v>
      </c>
      <c r="C2673" t="s">
        <v>44</v>
      </c>
      <c r="D2673" t="s">
        <v>31</v>
      </c>
      <c r="E2673">
        <v>0</v>
      </c>
      <c r="F2673" t="s">
        <v>32</v>
      </c>
      <c r="G2673" t="s">
        <v>45</v>
      </c>
      <c r="H2673">
        <v>441.6</v>
      </c>
      <c r="I2673">
        <f t="shared" si="44"/>
        <v>0</v>
      </c>
    </row>
    <row r="2674" spans="1:9" x14ac:dyDescent="0.25">
      <c r="A2674">
        <v>5133.4147640000001</v>
      </c>
      <c r="B2674" t="s">
        <v>26</v>
      </c>
      <c r="C2674" t="s">
        <v>30</v>
      </c>
      <c r="D2674" t="s">
        <v>57</v>
      </c>
      <c r="E2674">
        <v>53390</v>
      </c>
      <c r="F2674" t="s">
        <v>75</v>
      </c>
      <c r="G2674" t="s">
        <v>33</v>
      </c>
      <c r="H2674">
        <v>278.99940900000001</v>
      </c>
      <c r="I2674">
        <f t="shared" si="44"/>
        <v>0</v>
      </c>
    </row>
    <row r="2675" spans="1:9" x14ac:dyDescent="0.25">
      <c r="A2675">
        <v>9369.6398910000007</v>
      </c>
      <c r="B2675" t="s">
        <v>26</v>
      </c>
      <c r="C2675" t="s">
        <v>30</v>
      </c>
      <c r="D2675" t="s">
        <v>31</v>
      </c>
      <c r="E2675">
        <v>99185</v>
      </c>
      <c r="F2675" t="s">
        <v>75</v>
      </c>
      <c r="G2675" t="s">
        <v>33</v>
      </c>
      <c r="H2675">
        <v>449.42818199999999</v>
      </c>
      <c r="I2675">
        <f t="shared" si="44"/>
        <v>0</v>
      </c>
    </row>
    <row r="2676" spans="1:9" x14ac:dyDescent="0.25">
      <c r="A2676">
        <v>3196.5784549999998</v>
      </c>
      <c r="B2676" t="s">
        <v>26</v>
      </c>
      <c r="C2676" t="s">
        <v>30</v>
      </c>
      <c r="D2676" t="s">
        <v>31</v>
      </c>
      <c r="E2676">
        <v>62815</v>
      </c>
      <c r="F2676" t="s">
        <v>62</v>
      </c>
      <c r="G2676" t="s">
        <v>33</v>
      </c>
      <c r="H2676">
        <v>47.061469000000002</v>
      </c>
      <c r="I2676">
        <f t="shared" si="44"/>
        <v>0</v>
      </c>
    </row>
    <row r="2677" spans="1:9" x14ac:dyDescent="0.25">
      <c r="A2677">
        <v>4720.6088719999998</v>
      </c>
      <c r="B2677" t="s">
        <v>26</v>
      </c>
      <c r="C2677" t="s">
        <v>30</v>
      </c>
      <c r="D2677" t="s">
        <v>31</v>
      </c>
      <c r="E2677">
        <v>26277</v>
      </c>
      <c r="F2677" t="s">
        <v>32</v>
      </c>
      <c r="G2677" t="s">
        <v>45</v>
      </c>
      <c r="H2677">
        <v>292.8</v>
      </c>
      <c r="I2677">
        <f t="shared" si="44"/>
        <v>0</v>
      </c>
    </row>
    <row r="2678" spans="1:9" x14ac:dyDescent="0.25">
      <c r="A2678">
        <v>8861.9004389999991</v>
      </c>
      <c r="B2678" t="s">
        <v>26</v>
      </c>
      <c r="C2678" t="s">
        <v>30</v>
      </c>
      <c r="D2678" t="s">
        <v>31</v>
      </c>
      <c r="E2678">
        <v>41854</v>
      </c>
      <c r="F2678" t="s">
        <v>75</v>
      </c>
      <c r="G2678" t="s">
        <v>33</v>
      </c>
      <c r="H2678">
        <v>481.26964400000003</v>
      </c>
      <c r="I2678">
        <f t="shared" si="44"/>
        <v>0</v>
      </c>
    </row>
    <row r="2679" spans="1:9" x14ac:dyDescent="0.25">
      <c r="A2679">
        <v>6032.737631</v>
      </c>
      <c r="B2679" t="s">
        <v>26</v>
      </c>
      <c r="C2679" t="s">
        <v>44</v>
      </c>
      <c r="D2679" t="s">
        <v>57</v>
      </c>
      <c r="E2679">
        <v>0</v>
      </c>
      <c r="F2679" t="s">
        <v>32</v>
      </c>
      <c r="G2679" t="s">
        <v>33</v>
      </c>
      <c r="H2679">
        <v>412.8</v>
      </c>
      <c r="I2679">
        <f t="shared" si="44"/>
        <v>0</v>
      </c>
    </row>
    <row r="2680" spans="1:9" x14ac:dyDescent="0.25">
      <c r="A2680">
        <v>6832.3685299999997</v>
      </c>
      <c r="B2680" t="s">
        <v>26</v>
      </c>
      <c r="C2680" t="s">
        <v>30</v>
      </c>
      <c r="D2680" t="s">
        <v>57</v>
      </c>
      <c r="E2680">
        <v>66627</v>
      </c>
      <c r="F2680" t="s">
        <v>32</v>
      </c>
      <c r="G2680" t="s">
        <v>33</v>
      </c>
      <c r="H2680">
        <v>733.21126000000004</v>
      </c>
      <c r="I2680">
        <f t="shared" si="44"/>
        <v>0</v>
      </c>
    </row>
    <row r="2681" spans="1:9" x14ac:dyDescent="0.25">
      <c r="A2681">
        <v>2242.0908030000001</v>
      </c>
      <c r="B2681" t="s">
        <v>26</v>
      </c>
      <c r="C2681" t="s">
        <v>107</v>
      </c>
      <c r="D2681" t="s">
        <v>57</v>
      </c>
      <c r="E2681">
        <v>12131</v>
      </c>
      <c r="F2681" t="s">
        <v>75</v>
      </c>
      <c r="G2681" t="s">
        <v>45</v>
      </c>
      <c r="H2681">
        <v>251.44949</v>
      </c>
      <c r="I2681">
        <f t="shared" si="44"/>
        <v>0</v>
      </c>
    </row>
    <row r="2682" spans="1:9" x14ac:dyDescent="0.25">
      <c r="A2682">
        <v>4157.6981180000002</v>
      </c>
      <c r="B2682" t="s">
        <v>26</v>
      </c>
      <c r="C2682" t="s">
        <v>44</v>
      </c>
      <c r="D2682" t="s">
        <v>31</v>
      </c>
      <c r="E2682">
        <v>0</v>
      </c>
      <c r="F2682" t="s">
        <v>32</v>
      </c>
      <c r="G2682" t="s">
        <v>33</v>
      </c>
      <c r="H2682">
        <v>528</v>
      </c>
      <c r="I2682">
        <f t="shared" si="44"/>
        <v>0</v>
      </c>
    </row>
    <row r="2683" spans="1:9" x14ac:dyDescent="0.25">
      <c r="A2683">
        <v>6189.1224549999997</v>
      </c>
      <c r="B2683" t="s">
        <v>26</v>
      </c>
      <c r="C2683" t="s">
        <v>44</v>
      </c>
      <c r="D2683" t="s">
        <v>57</v>
      </c>
      <c r="E2683">
        <v>0</v>
      </c>
      <c r="F2683" t="s">
        <v>32</v>
      </c>
      <c r="G2683" t="s">
        <v>45</v>
      </c>
      <c r="H2683">
        <v>648</v>
      </c>
      <c r="I2683">
        <f t="shared" si="44"/>
        <v>0</v>
      </c>
    </row>
    <row r="2684" spans="1:9" x14ac:dyDescent="0.25">
      <c r="A2684">
        <v>5643.7247040000002</v>
      </c>
      <c r="B2684" t="s">
        <v>26</v>
      </c>
      <c r="C2684" t="s">
        <v>30</v>
      </c>
      <c r="D2684" t="s">
        <v>57</v>
      </c>
      <c r="E2684">
        <v>33317</v>
      </c>
      <c r="F2684" t="s">
        <v>32</v>
      </c>
      <c r="G2684" t="s">
        <v>33</v>
      </c>
      <c r="H2684">
        <v>345.6</v>
      </c>
      <c r="I2684">
        <f t="shared" si="44"/>
        <v>0</v>
      </c>
    </row>
    <row r="2685" spans="1:9" x14ac:dyDescent="0.25">
      <c r="A2685">
        <v>5332.4626939999998</v>
      </c>
      <c r="B2685" t="s">
        <v>66</v>
      </c>
      <c r="C2685" t="s">
        <v>30</v>
      </c>
      <c r="D2685" t="s">
        <v>31</v>
      </c>
      <c r="E2685">
        <v>68931</v>
      </c>
      <c r="F2685" t="s">
        <v>75</v>
      </c>
      <c r="G2685" t="s">
        <v>33</v>
      </c>
      <c r="H2685">
        <v>309.577946</v>
      </c>
      <c r="I2685">
        <f t="shared" si="44"/>
        <v>1</v>
      </c>
    </row>
    <row r="2686" spans="1:9" x14ac:dyDescent="0.25">
      <c r="A2686">
        <v>2121.3130609999998</v>
      </c>
      <c r="B2686" t="s">
        <v>26</v>
      </c>
      <c r="C2686" t="s">
        <v>44</v>
      </c>
      <c r="D2686" t="s">
        <v>57</v>
      </c>
      <c r="E2686">
        <v>0</v>
      </c>
      <c r="F2686" t="s">
        <v>32</v>
      </c>
      <c r="G2686" t="s">
        <v>45</v>
      </c>
      <c r="H2686">
        <v>321.60000000000002</v>
      </c>
      <c r="I2686">
        <f t="shared" si="44"/>
        <v>0</v>
      </c>
    </row>
    <row r="2687" spans="1:9" x14ac:dyDescent="0.25">
      <c r="A2687">
        <v>8281.7401239999999</v>
      </c>
      <c r="B2687" t="s">
        <v>26</v>
      </c>
      <c r="C2687" t="s">
        <v>78</v>
      </c>
      <c r="D2687" t="s">
        <v>31</v>
      </c>
      <c r="E2687">
        <v>19189</v>
      </c>
      <c r="F2687" t="s">
        <v>32</v>
      </c>
      <c r="G2687" t="s">
        <v>33</v>
      </c>
      <c r="H2687">
        <v>518.4</v>
      </c>
      <c r="I2687">
        <f t="shared" si="44"/>
        <v>0</v>
      </c>
    </row>
    <row r="2688" spans="1:9" x14ac:dyDescent="0.25">
      <c r="A2688">
        <v>7835.9292990000004</v>
      </c>
      <c r="B2688" t="s">
        <v>26</v>
      </c>
      <c r="C2688" t="s">
        <v>30</v>
      </c>
      <c r="D2688" t="s">
        <v>31</v>
      </c>
      <c r="E2688">
        <v>49390</v>
      </c>
      <c r="F2688" t="s">
        <v>75</v>
      </c>
      <c r="G2688" t="s">
        <v>33</v>
      </c>
      <c r="H2688">
        <v>738.05105000000003</v>
      </c>
      <c r="I2688">
        <f t="shared" si="44"/>
        <v>0</v>
      </c>
    </row>
    <row r="2689" spans="1:9" x14ac:dyDescent="0.25">
      <c r="A2689">
        <v>2552.9138680000001</v>
      </c>
      <c r="B2689" t="s">
        <v>26</v>
      </c>
      <c r="C2689" t="s">
        <v>30</v>
      </c>
      <c r="D2689" t="s">
        <v>57</v>
      </c>
      <c r="E2689">
        <v>33124</v>
      </c>
      <c r="F2689" t="s">
        <v>62</v>
      </c>
      <c r="G2689" t="s">
        <v>45</v>
      </c>
      <c r="H2689">
        <v>80.119996999999998</v>
      </c>
      <c r="I2689">
        <f t="shared" si="44"/>
        <v>0</v>
      </c>
    </row>
    <row r="2690" spans="1:9" x14ac:dyDescent="0.25">
      <c r="A2690">
        <v>2795.4100290000001</v>
      </c>
      <c r="B2690" t="s">
        <v>26</v>
      </c>
      <c r="C2690" t="s">
        <v>30</v>
      </c>
      <c r="D2690" t="s">
        <v>31</v>
      </c>
      <c r="E2690">
        <v>40516</v>
      </c>
      <c r="F2690" t="s">
        <v>62</v>
      </c>
      <c r="G2690" t="s">
        <v>33</v>
      </c>
      <c r="H2690">
        <v>137.16887399999999</v>
      </c>
      <c r="I2690">
        <f t="shared" si="44"/>
        <v>0</v>
      </c>
    </row>
    <row r="2691" spans="1:9" x14ac:dyDescent="0.25">
      <c r="A2691">
        <v>8007.3993760000003</v>
      </c>
      <c r="B2691" t="s">
        <v>66</v>
      </c>
      <c r="C2691" t="s">
        <v>44</v>
      </c>
      <c r="D2691" t="s">
        <v>31</v>
      </c>
      <c r="E2691">
        <v>0</v>
      </c>
      <c r="F2691" t="s">
        <v>32</v>
      </c>
      <c r="G2691" t="s">
        <v>79</v>
      </c>
      <c r="H2691">
        <v>537.6</v>
      </c>
      <c r="I2691">
        <f t="shared" ref="I2691:I2754" si="45">IF(B2691="No",0,1)</f>
        <v>1</v>
      </c>
    </row>
    <row r="2692" spans="1:9" x14ac:dyDescent="0.25">
      <c r="A2692">
        <v>6886.3244940000004</v>
      </c>
      <c r="B2692" t="s">
        <v>26</v>
      </c>
      <c r="C2692" t="s">
        <v>30</v>
      </c>
      <c r="D2692" t="s">
        <v>57</v>
      </c>
      <c r="E2692">
        <v>34615</v>
      </c>
      <c r="F2692" t="s">
        <v>32</v>
      </c>
      <c r="G2692" t="s">
        <v>33</v>
      </c>
      <c r="H2692">
        <v>417.6</v>
      </c>
      <c r="I2692">
        <f t="shared" si="45"/>
        <v>0</v>
      </c>
    </row>
    <row r="2693" spans="1:9" x14ac:dyDescent="0.25">
      <c r="A2693">
        <v>5106.7815469999996</v>
      </c>
      <c r="B2693" t="s">
        <v>26</v>
      </c>
      <c r="C2693" t="s">
        <v>107</v>
      </c>
      <c r="D2693" t="s">
        <v>31</v>
      </c>
      <c r="E2693">
        <v>29894</v>
      </c>
      <c r="F2693" t="s">
        <v>62</v>
      </c>
      <c r="G2693" t="s">
        <v>33</v>
      </c>
      <c r="H2693">
        <v>16.510134000000001</v>
      </c>
      <c r="I2693">
        <f t="shared" si="45"/>
        <v>0</v>
      </c>
    </row>
    <row r="2694" spans="1:9" x14ac:dyDescent="0.25">
      <c r="A2694">
        <v>5612.3755860000001</v>
      </c>
      <c r="B2694" t="s">
        <v>26</v>
      </c>
      <c r="C2694" t="s">
        <v>44</v>
      </c>
      <c r="D2694" t="s">
        <v>31</v>
      </c>
      <c r="E2694">
        <v>0</v>
      </c>
      <c r="F2694" t="s">
        <v>32</v>
      </c>
      <c r="G2694" t="s">
        <v>45</v>
      </c>
      <c r="H2694">
        <v>379.2</v>
      </c>
      <c r="I2694">
        <f t="shared" si="45"/>
        <v>0</v>
      </c>
    </row>
    <row r="2695" spans="1:9" x14ac:dyDescent="0.25">
      <c r="A2695">
        <v>5658.9123129999998</v>
      </c>
      <c r="B2695" t="s">
        <v>26</v>
      </c>
      <c r="C2695" t="s">
        <v>44</v>
      </c>
      <c r="D2695" t="s">
        <v>57</v>
      </c>
      <c r="E2695">
        <v>0</v>
      </c>
      <c r="F2695" t="s">
        <v>32</v>
      </c>
      <c r="G2695" t="s">
        <v>45</v>
      </c>
      <c r="H2695">
        <v>847.49081699999999</v>
      </c>
      <c r="I2695">
        <f t="shared" si="45"/>
        <v>0</v>
      </c>
    </row>
    <row r="2696" spans="1:9" x14ac:dyDescent="0.25">
      <c r="A2696">
        <v>7263.5997440000001</v>
      </c>
      <c r="B2696" t="s">
        <v>26</v>
      </c>
      <c r="C2696" t="s">
        <v>30</v>
      </c>
      <c r="D2696" t="s">
        <v>31</v>
      </c>
      <c r="E2696">
        <v>86732</v>
      </c>
      <c r="F2696" t="s">
        <v>62</v>
      </c>
      <c r="G2696" t="s">
        <v>33</v>
      </c>
      <c r="H2696">
        <v>204.37311299999999</v>
      </c>
      <c r="I2696">
        <f t="shared" si="45"/>
        <v>0</v>
      </c>
    </row>
    <row r="2697" spans="1:9" x14ac:dyDescent="0.25">
      <c r="A2697">
        <v>8712.1577410000009</v>
      </c>
      <c r="B2697" t="s">
        <v>26</v>
      </c>
      <c r="C2697" t="s">
        <v>30</v>
      </c>
      <c r="D2697" t="s">
        <v>31</v>
      </c>
      <c r="E2697">
        <v>68516</v>
      </c>
      <c r="F2697" t="s">
        <v>62</v>
      </c>
      <c r="G2697" t="s">
        <v>33</v>
      </c>
      <c r="H2697">
        <v>95.693949000000003</v>
      </c>
      <c r="I2697">
        <f t="shared" si="45"/>
        <v>0</v>
      </c>
    </row>
    <row r="2698" spans="1:9" x14ac:dyDescent="0.25">
      <c r="A2698">
        <v>9198.6851110000007</v>
      </c>
      <c r="B2698" t="s">
        <v>26</v>
      </c>
      <c r="C2698" t="s">
        <v>30</v>
      </c>
      <c r="D2698" t="s">
        <v>57</v>
      </c>
      <c r="E2698">
        <v>31562</v>
      </c>
      <c r="F2698" t="s">
        <v>32</v>
      </c>
      <c r="G2698" t="s">
        <v>33</v>
      </c>
      <c r="H2698">
        <v>552</v>
      </c>
      <c r="I2698">
        <f t="shared" si="45"/>
        <v>0</v>
      </c>
    </row>
    <row r="2699" spans="1:9" x14ac:dyDescent="0.25">
      <c r="A2699">
        <v>5162.3706780000002</v>
      </c>
      <c r="B2699" t="s">
        <v>26</v>
      </c>
      <c r="C2699" t="s">
        <v>44</v>
      </c>
      <c r="D2699" t="s">
        <v>31</v>
      </c>
      <c r="E2699">
        <v>0</v>
      </c>
      <c r="F2699" t="s">
        <v>32</v>
      </c>
      <c r="G2699" t="s">
        <v>45</v>
      </c>
      <c r="H2699">
        <v>582.42051200000003</v>
      </c>
      <c r="I2699">
        <f t="shared" si="45"/>
        <v>0</v>
      </c>
    </row>
    <row r="2700" spans="1:9" x14ac:dyDescent="0.25">
      <c r="A2700">
        <v>6289.9469989999998</v>
      </c>
      <c r="B2700" t="s">
        <v>26</v>
      </c>
      <c r="C2700" t="s">
        <v>30</v>
      </c>
      <c r="D2700" t="s">
        <v>31</v>
      </c>
      <c r="E2700">
        <v>24477</v>
      </c>
      <c r="F2700" t="s">
        <v>32</v>
      </c>
      <c r="G2700" t="s">
        <v>33</v>
      </c>
      <c r="H2700">
        <v>379.2</v>
      </c>
      <c r="I2700">
        <f t="shared" si="45"/>
        <v>0</v>
      </c>
    </row>
    <row r="2701" spans="1:9" x14ac:dyDescent="0.25">
      <c r="A2701">
        <v>3649.7086549999999</v>
      </c>
      <c r="B2701" t="s">
        <v>26</v>
      </c>
      <c r="C2701" t="s">
        <v>44</v>
      </c>
      <c r="D2701" t="s">
        <v>57</v>
      </c>
      <c r="E2701">
        <v>0</v>
      </c>
      <c r="F2701" t="s">
        <v>32</v>
      </c>
      <c r="G2701" t="s">
        <v>45</v>
      </c>
      <c r="H2701">
        <v>480</v>
      </c>
      <c r="I2701">
        <f t="shared" si="45"/>
        <v>0</v>
      </c>
    </row>
    <row r="2702" spans="1:9" x14ac:dyDescent="0.25">
      <c r="A2702">
        <v>6766.5585510000001</v>
      </c>
      <c r="B2702" t="s">
        <v>26</v>
      </c>
      <c r="C2702" t="s">
        <v>30</v>
      </c>
      <c r="D2702" t="s">
        <v>57</v>
      </c>
      <c r="E2702">
        <v>20046</v>
      </c>
      <c r="F2702" t="s">
        <v>32</v>
      </c>
      <c r="G2702" t="s">
        <v>33</v>
      </c>
      <c r="H2702">
        <v>417.6</v>
      </c>
      <c r="I2702">
        <f t="shared" si="45"/>
        <v>0</v>
      </c>
    </row>
    <row r="2703" spans="1:9" x14ac:dyDescent="0.25">
      <c r="A2703">
        <v>4631.0112929999996</v>
      </c>
      <c r="B2703" t="s">
        <v>26</v>
      </c>
      <c r="C2703" t="s">
        <v>30</v>
      </c>
      <c r="D2703" t="s">
        <v>57</v>
      </c>
      <c r="E2703">
        <v>78152</v>
      </c>
      <c r="F2703" t="s">
        <v>32</v>
      </c>
      <c r="G2703" t="s">
        <v>33</v>
      </c>
      <c r="H2703">
        <v>547.20000000000005</v>
      </c>
      <c r="I2703">
        <f t="shared" si="45"/>
        <v>0</v>
      </c>
    </row>
    <row r="2704" spans="1:9" x14ac:dyDescent="0.25">
      <c r="A2704">
        <v>6810.52531</v>
      </c>
      <c r="B2704" t="s">
        <v>26</v>
      </c>
      <c r="C2704" t="s">
        <v>44</v>
      </c>
      <c r="D2704" t="s">
        <v>57</v>
      </c>
      <c r="E2704">
        <v>0</v>
      </c>
      <c r="F2704" t="s">
        <v>32</v>
      </c>
      <c r="G2704" t="s">
        <v>33</v>
      </c>
      <c r="H2704">
        <v>733.52240500000005</v>
      </c>
      <c r="I2704">
        <f t="shared" si="45"/>
        <v>0</v>
      </c>
    </row>
    <row r="2705" spans="1:9" x14ac:dyDescent="0.25">
      <c r="A2705">
        <v>9378.6342280000008</v>
      </c>
      <c r="B2705" t="s">
        <v>26</v>
      </c>
      <c r="C2705" t="s">
        <v>30</v>
      </c>
      <c r="D2705" t="s">
        <v>31</v>
      </c>
      <c r="E2705">
        <v>36067</v>
      </c>
      <c r="F2705" t="s">
        <v>32</v>
      </c>
      <c r="G2705" t="s">
        <v>33</v>
      </c>
      <c r="H2705">
        <v>561.6</v>
      </c>
      <c r="I2705">
        <f t="shared" si="45"/>
        <v>0</v>
      </c>
    </row>
    <row r="2706" spans="1:9" x14ac:dyDescent="0.25">
      <c r="A2706">
        <v>15762.53198</v>
      </c>
      <c r="B2706" t="s">
        <v>26</v>
      </c>
      <c r="C2706" t="s">
        <v>30</v>
      </c>
      <c r="D2706" t="s">
        <v>31</v>
      </c>
      <c r="E2706">
        <v>44362</v>
      </c>
      <c r="F2706" t="s">
        <v>62</v>
      </c>
      <c r="G2706" t="s">
        <v>33</v>
      </c>
      <c r="H2706">
        <v>142.113373</v>
      </c>
      <c r="I2706">
        <f t="shared" si="45"/>
        <v>0</v>
      </c>
    </row>
    <row r="2707" spans="1:9" x14ac:dyDescent="0.25">
      <c r="A2707">
        <v>2635.5057809999998</v>
      </c>
      <c r="B2707" t="s">
        <v>26</v>
      </c>
      <c r="C2707" t="s">
        <v>30</v>
      </c>
      <c r="D2707" t="s">
        <v>57</v>
      </c>
      <c r="E2707">
        <v>77350</v>
      </c>
      <c r="F2707" t="s">
        <v>32</v>
      </c>
      <c r="G2707" t="s">
        <v>79</v>
      </c>
      <c r="H2707">
        <v>316.8</v>
      </c>
      <c r="I2707">
        <f t="shared" si="45"/>
        <v>0</v>
      </c>
    </row>
    <row r="2708" spans="1:9" x14ac:dyDescent="0.25">
      <c r="A2708">
        <v>5741.7274299999999</v>
      </c>
      <c r="B2708" t="s">
        <v>26</v>
      </c>
      <c r="C2708" t="s">
        <v>30</v>
      </c>
      <c r="D2708" t="s">
        <v>31</v>
      </c>
      <c r="E2708">
        <v>86641</v>
      </c>
      <c r="F2708" t="s">
        <v>62</v>
      </c>
      <c r="G2708" t="s">
        <v>33</v>
      </c>
      <c r="H2708">
        <v>161.752532</v>
      </c>
      <c r="I2708">
        <f t="shared" si="45"/>
        <v>0</v>
      </c>
    </row>
    <row r="2709" spans="1:9" x14ac:dyDescent="0.25">
      <c r="A2709">
        <v>8414.9428549999993</v>
      </c>
      <c r="B2709" t="s">
        <v>26</v>
      </c>
      <c r="C2709" t="s">
        <v>30</v>
      </c>
      <c r="D2709" t="s">
        <v>57</v>
      </c>
      <c r="E2709">
        <v>72258</v>
      </c>
      <c r="F2709" t="s">
        <v>62</v>
      </c>
      <c r="G2709" t="s">
        <v>33</v>
      </c>
      <c r="H2709">
        <v>12.497538</v>
      </c>
      <c r="I2709">
        <f t="shared" si="45"/>
        <v>0</v>
      </c>
    </row>
    <row r="2710" spans="1:9" x14ac:dyDescent="0.25">
      <c r="A2710">
        <v>9123.9112659999992</v>
      </c>
      <c r="B2710" t="s">
        <v>26</v>
      </c>
      <c r="C2710" t="s">
        <v>30</v>
      </c>
      <c r="D2710" t="s">
        <v>57</v>
      </c>
      <c r="E2710">
        <v>70737</v>
      </c>
      <c r="F2710" t="s">
        <v>32</v>
      </c>
      <c r="G2710" t="s">
        <v>33</v>
      </c>
      <c r="H2710">
        <v>741.65559699999994</v>
      </c>
      <c r="I2710">
        <f t="shared" si="45"/>
        <v>0</v>
      </c>
    </row>
    <row r="2711" spans="1:9" x14ac:dyDescent="0.25">
      <c r="A2711">
        <v>15994.008</v>
      </c>
      <c r="B2711" t="s">
        <v>26</v>
      </c>
      <c r="C2711" t="s">
        <v>44</v>
      </c>
      <c r="D2711" t="s">
        <v>57</v>
      </c>
      <c r="E2711">
        <v>0</v>
      </c>
      <c r="F2711" t="s">
        <v>32</v>
      </c>
      <c r="G2711" t="s">
        <v>45</v>
      </c>
      <c r="H2711">
        <v>1410.16929</v>
      </c>
      <c r="I2711">
        <f t="shared" si="45"/>
        <v>0</v>
      </c>
    </row>
    <row r="2712" spans="1:9" x14ac:dyDescent="0.25">
      <c r="A2712">
        <v>9022.0831300000009</v>
      </c>
      <c r="B2712" t="s">
        <v>26</v>
      </c>
      <c r="C2712" t="s">
        <v>44</v>
      </c>
      <c r="D2712" t="s">
        <v>57</v>
      </c>
      <c r="E2712">
        <v>0</v>
      </c>
      <c r="F2712" t="s">
        <v>32</v>
      </c>
      <c r="G2712" t="s">
        <v>45</v>
      </c>
      <c r="H2712">
        <v>988.535078</v>
      </c>
      <c r="I2712">
        <f t="shared" si="45"/>
        <v>0</v>
      </c>
    </row>
    <row r="2713" spans="1:9" x14ac:dyDescent="0.25">
      <c r="A2713">
        <v>4759.664624</v>
      </c>
      <c r="B2713" t="s">
        <v>26</v>
      </c>
      <c r="C2713" t="s">
        <v>44</v>
      </c>
      <c r="D2713" t="s">
        <v>57</v>
      </c>
      <c r="E2713">
        <v>0</v>
      </c>
      <c r="F2713" t="s">
        <v>32</v>
      </c>
      <c r="G2713" t="s">
        <v>45</v>
      </c>
      <c r="H2713">
        <v>388.8</v>
      </c>
      <c r="I2713">
        <f t="shared" si="45"/>
        <v>0</v>
      </c>
    </row>
    <row r="2714" spans="1:9" x14ac:dyDescent="0.25">
      <c r="A2714">
        <v>3993.8829940000001</v>
      </c>
      <c r="B2714" t="s">
        <v>26</v>
      </c>
      <c r="C2714" t="s">
        <v>107</v>
      </c>
      <c r="D2714" t="s">
        <v>57</v>
      </c>
      <c r="E2714">
        <v>17672</v>
      </c>
      <c r="F2714" t="s">
        <v>32</v>
      </c>
      <c r="G2714" t="s">
        <v>79</v>
      </c>
      <c r="H2714">
        <v>792</v>
      </c>
      <c r="I2714">
        <f t="shared" si="45"/>
        <v>0</v>
      </c>
    </row>
    <row r="2715" spans="1:9" x14ac:dyDescent="0.25">
      <c r="A2715">
        <v>18853.739450000001</v>
      </c>
      <c r="B2715" t="s">
        <v>26</v>
      </c>
      <c r="C2715" t="s">
        <v>44</v>
      </c>
      <c r="D2715" t="s">
        <v>31</v>
      </c>
      <c r="E2715">
        <v>0</v>
      </c>
      <c r="F2715" t="s">
        <v>32</v>
      </c>
      <c r="G2715" t="s">
        <v>45</v>
      </c>
      <c r="H2715">
        <v>1245.5999999999999</v>
      </c>
      <c r="I2715">
        <f t="shared" si="45"/>
        <v>0</v>
      </c>
    </row>
    <row r="2716" spans="1:9" x14ac:dyDescent="0.25">
      <c r="A2716">
        <v>8840.1937620000008</v>
      </c>
      <c r="B2716" t="s">
        <v>26</v>
      </c>
      <c r="C2716" t="s">
        <v>30</v>
      </c>
      <c r="D2716" t="s">
        <v>31</v>
      </c>
      <c r="E2716">
        <v>47297</v>
      </c>
      <c r="F2716" t="s">
        <v>32</v>
      </c>
      <c r="G2716" t="s">
        <v>33</v>
      </c>
      <c r="H2716">
        <v>796.13011100000006</v>
      </c>
      <c r="I2716">
        <f t="shared" si="45"/>
        <v>0</v>
      </c>
    </row>
    <row r="2717" spans="1:9" x14ac:dyDescent="0.25">
      <c r="A2717">
        <v>6696.9035210000002</v>
      </c>
      <c r="B2717" t="s">
        <v>26</v>
      </c>
      <c r="C2717" t="s">
        <v>30</v>
      </c>
      <c r="D2717" t="s">
        <v>31</v>
      </c>
      <c r="E2717">
        <v>57240</v>
      </c>
      <c r="F2717" t="s">
        <v>62</v>
      </c>
      <c r="G2717" t="s">
        <v>33</v>
      </c>
      <c r="H2717">
        <v>83.652383999999998</v>
      </c>
      <c r="I2717">
        <f t="shared" si="45"/>
        <v>0</v>
      </c>
    </row>
    <row r="2718" spans="1:9" x14ac:dyDescent="0.25">
      <c r="A2718">
        <v>8476.0828669999992</v>
      </c>
      <c r="B2718" t="s">
        <v>26</v>
      </c>
      <c r="C2718" t="s">
        <v>30</v>
      </c>
      <c r="D2718" t="s">
        <v>57</v>
      </c>
      <c r="E2718">
        <v>28181</v>
      </c>
      <c r="F2718" t="s">
        <v>32</v>
      </c>
      <c r="G2718" t="s">
        <v>33</v>
      </c>
      <c r="H2718">
        <v>523.20000000000005</v>
      </c>
      <c r="I2718">
        <f t="shared" si="45"/>
        <v>0</v>
      </c>
    </row>
    <row r="2719" spans="1:9" x14ac:dyDescent="0.25">
      <c r="A2719">
        <v>5205.7481879999996</v>
      </c>
      <c r="B2719" t="s">
        <v>26</v>
      </c>
      <c r="C2719" t="s">
        <v>30</v>
      </c>
      <c r="D2719" t="s">
        <v>31</v>
      </c>
      <c r="E2719">
        <v>31275</v>
      </c>
      <c r="F2719" t="s">
        <v>32</v>
      </c>
      <c r="G2719" t="s">
        <v>79</v>
      </c>
      <c r="H2719">
        <v>316.8</v>
      </c>
      <c r="I2719">
        <f t="shared" si="45"/>
        <v>0</v>
      </c>
    </row>
    <row r="2720" spans="1:9" x14ac:dyDescent="0.25">
      <c r="A2720">
        <v>6141.9616230000001</v>
      </c>
      <c r="B2720" t="s">
        <v>26</v>
      </c>
      <c r="C2720" t="s">
        <v>44</v>
      </c>
      <c r="D2720" t="s">
        <v>57</v>
      </c>
      <c r="E2720">
        <v>0</v>
      </c>
      <c r="F2720" t="s">
        <v>32</v>
      </c>
      <c r="G2720" t="s">
        <v>45</v>
      </c>
      <c r="H2720">
        <v>1310.4000000000001</v>
      </c>
      <c r="I2720">
        <f t="shared" si="45"/>
        <v>0</v>
      </c>
    </row>
    <row r="2721" spans="1:9" x14ac:dyDescent="0.25">
      <c r="A2721">
        <v>4376.3635919999997</v>
      </c>
      <c r="B2721" t="s">
        <v>66</v>
      </c>
      <c r="C2721" t="s">
        <v>30</v>
      </c>
      <c r="D2721" t="s">
        <v>31</v>
      </c>
      <c r="E2721">
        <v>63774</v>
      </c>
      <c r="F2721" t="s">
        <v>62</v>
      </c>
      <c r="G2721" t="s">
        <v>79</v>
      </c>
      <c r="H2721">
        <v>60.036682999999996</v>
      </c>
      <c r="I2721">
        <f t="shared" si="45"/>
        <v>1</v>
      </c>
    </row>
    <row r="2722" spans="1:9" x14ac:dyDescent="0.25">
      <c r="A2722">
        <v>12375.021629999999</v>
      </c>
      <c r="B2722" t="s">
        <v>26</v>
      </c>
      <c r="C2722" t="s">
        <v>30</v>
      </c>
      <c r="D2722" t="s">
        <v>57</v>
      </c>
      <c r="E2722">
        <v>78441</v>
      </c>
      <c r="F2722" t="s">
        <v>32</v>
      </c>
      <c r="G2722" t="s">
        <v>33</v>
      </c>
      <c r="H2722">
        <v>613.86690499999997</v>
      </c>
      <c r="I2722">
        <f t="shared" si="45"/>
        <v>0</v>
      </c>
    </row>
    <row r="2723" spans="1:9" x14ac:dyDescent="0.25">
      <c r="A2723">
        <v>3451.1024400000001</v>
      </c>
      <c r="B2723" t="s">
        <v>26</v>
      </c>
      <c r="C2723" t="s">
        <v>44</v>
      </c>
      <c r="D2723" t="s">
        <v>31</v>
      </c>
      <c r="E2723">
        <v>0</v>
      </c>
      <c r="F2723" t="s">
        <v>32</v>
      </c>
      <c r="G2723" t="s">
        <v>79</v>
      </c>
      <c r="H2723">
        <v>499.2</v>
      </c>
      <c r="I2723">
        <f t="shared" si="45"/>
        <v>0</v>
      </c>
    </row>
    <row r="2724" spans="1:9" x14ac:dyDescent="0.25">
      <c r="A2724">
        <v>8107.2653300000002</v>
      </c>
      <c r="B2724" t="s">
        <v>26</v>
      </c>
      <c r="C2724" t="s">
        <v>44</v>
      </c>
      <c r="D2724" t="s">
        <v>57</v>
      </c>
      <c r="E2724">
        <v>0</v>
      </c>
      <c r="F2724" t="s">
        <v>32</v>
      </c>
      <c r="G2724" t="s">
        <v>33</v>
      </c>
      <c r="H2724">
        <v>364.8</v>
      </c>
      <c r="I2724">
        <f t="shared" si="45"/>
        <v>0</v>
      </c>
    </row>
    <row r="2725" spans="1:9" x14ac:dyDescent="0.25">
      <c r="A2725">
        <v>8662.0489579999994</v>
      </c>
      <c r="B2725" t="s">
        <v>26</v>
      </c>
      <c r="C2725" t="s">
        <v>44</v>
      </c>
      <c r="D2725" t="s">
        <v>31</v>
      </c>
      <c r="E2725">
        <v>0</v>
      </c>
      <c r="F2725" t="s">
        <v>75</v>
      </c>
      <c r="G2725" t="s">
        <v>33</v>
      </c>
      <c r="H2725">
        <v>511.42266599999999</v>
      </c>
      <c r="I2725">
        <f t="shared" si="45"/>
        <v>0</v>
      </c>
    </row>
    <row r="2726" spans="1:9" x14ac:dyDescent="0.25">
      <c r="A2726">
        <v>8696.9071110000004</v>
      </c>
      <c r="B2726" t="s">
        <v>26</v>
      </c>
      <c r="C2726" t="s">
        <v>30</v>
      </c>
      <c r="D2726" t="s">
        <v>57</v>
      </c>
      <c r="E2726">
        <v>91423</v>
      </c>
      <c r="F2726" t="s">
        <v>75</v>
      </c>
      <c r="G2726" t="s">
        <v>33</v>
      </c>
      <c r="H2726">
        <v>435.79625199999998</v>
      </c>
      <c r="I2726">
        <f t="shared" si="45"/>
        <v>0</v>
      </c>
    </row>
    <row r="2727" spans="1:9" x14ac:dyDescent="0.25">
      <c r="A2727">
        <v>2535.2664730000001</v>
      </c>
      <c r="B2727" t="s">
        <v>26</v>
      </c>
      <c r="C2727" t="s">
        <v>30</v>
      </c>
      <c r="D2727" t="s">
        <v>57</v>
      </c>
      <c r="E2727">
        <v>86933</v>
      </c>
      <c r="F2727" t="s">
        <v>75</v>
      </c>
      <c r="G2727" t="s">
        <v>33</v>
      </c>
      <c r="H2727">
        <v>269.56303800000001</v>
      </c>
      <c r="I2727">
        <f t="shared" si="45"/>
        <v>0</v>
      </c>
    </row>
    <row r="2728" spans="1:9" x14ac:dyDescent="0.25">
      <c r="A2728">
        <v>5633.7415430000001</v>
      </c>
      <c r="B2728" t="s">
        <v>26</v>
      </c>
      <c r="C2728" t="s">
        <v>30</v>
      </c>
      <c r="D2728" t="s">
        <v>57</v>
      </c>
      <c r="E2728">
        <v>65255</v>
      </c>
      <c r="F2728" t="s">
        <v>75</v>
      </c>
      <c r="G2728" t="s">
        <v>79</v>
      </c>
      <c r="H2728">
        <v>321.45712400000002</v>
      </c>
      <c r="I2728">
        <f t="shared" si="45"/>
        <v>0</v>
      </c>
    </row>
    <row r="2729" spans="1:9" x14ac:dyDescent="0.25">
      <c r="A2729">
        <v>5176.7300720000003</v>
      </c>
      <c r="B2729" t="s">
        <v>26</v>
      </c>
      <c r="C2729" t="s">
        <v>30</v>
      </c>
      <c r="D2729" t="s">
        <v>57</v>
      </c>
      <c r="E2729">
        <v>41533</v>
      </c>
      <c r="F2729" t="s">
        <v>75</v>
      </c>
      <c r="G2729" t="s">
        <v>33</v>
      </c>
      <c r="H2729">
        <v>232.87976599999999</v>
      </c>
      <c r="I2729">
        <f t="shared" si="45"/>
        <v>0</v>
      </c>
    </row>
    <row r="2730" spans="1:9" x14ac:dyDescent="0.25">
      <c r="A2730">
        <v>5531.7237230000001</v>
      </c>
      <c r="B2730" t="s">
        <v>26</v>
      </c>
      <c r="C2730" t="s">
        <v>30</v>
      </c>
      <c r="D2730" t="s">
        <v>57</v>
      </c>
      <c r="E2730">
        <v>50097</v>
      </c>
      <c r="F2730" t="s">
        <v>62</v>
      </c>
      <c r="G2730" t="s">
        <v>79</v>
      </c>
      <c r="H2730">
        <v>17.484679</v>
      </c>
      <c r="I2730">
        <f t="shared" si="45"/>
        <v>0</v>
      </c>
    </row>
    <row r="2731" spans="1:9" x14ac:dyDescent="0.25">
      <c r="A2731">
        <v>2810.6710229999999</v>
      </c>
      <c r="B2731" t="s">
        <v>26</v>
      </c>
      <c r="C2731" t="s">
        <v>30</v>
      </c>
      <c r="D2731" t="s">
        <v>31</v>
      </c>
      <c r="E2731">
        <v>73858</v>
      </c>
      <c r="F2731" t="s">
        <v>32</v>
      </c>
      <c r="G2731" t="s">
        <v>33</v>
      </c>
      <c r="H2731">
        <v>422.59237000000002</v>
      </c>
      <c r="I2731">
        <f t="shared" si="45"/>
        <v>0</v>
      </c>
    </row>
    <row r="2732" spans="1:9" x14ac:dyDescent="0.25">
      <c r="A2732">
        <v>2780.7290469999998</v>
      </c>
      <c r="B2732" t="s">
        <v>26</v>
      </c>
      <c r="C2732" t="s">
        <v>30</v>
      </c>
      <c r="D2732" t="s">
        <v>31</v>
      </c>
      <c r="E2732">
        <v>94943</v>
      </c>
      <c r="F2732" t="s">
        <v>32</v>
      </c>
      <c r="G2732" t="s">
        <v>33</v>
      </c>
      <c r="H2732">
        <v>387.54505499999999</v>
      </c>
      <c r="I2732">
        <f t="shared" si="45"/>
        <v>0</v>
      </c>
    </row>
    <row r="2733" spans="1:9" x14ac:dyDescent="0.25">
      <c r="A2733">
        <v>2572.4526340000002</v>
      </c>
      <c r="B2733" t="s">
        <v>26</v>
      </c>
      <c r="C2733" t="s">
        <v>30</v>
      </c>
      <c r="D2733" t="s">
        <v>31</v>
      </c>
      <c r="E2733">
        <v>72685</v>
      </c>
      <c r="F2733" t="s">
        <v>62</v>
      </c>
      <c r="G2733" t="s">
        <v>33</v>
      </c>
      <c r="H2733">
        <v>14.464783000000001</v>
      </c>
      <c r="I2733">
        <f t="shared" si="45"/>
        <v>0</v>
      </c>
    </row>
    <row r="2734" spans="1:9" x14ac:dyDescent="0.25">
      <c r="A2734">
        <v>7664.219255</v>
      </c>
      <c r="B2734" t="s">
        <v>26</v>
      </c>
      <c r="C2734" t="s">
        <v>30</v>
      </c>
      <c r="D2734" t="s">
        <v>57</v>
      </c>
      <c r="E2734">
        <v>60184</v>
      </c>
      <c r="F2734" t="s">
        <v>62</v>
      </c>
      <c r="G2734" t="s">
        <v>79</v>
      </c>
      <c r="H2734">
        <v>161.61573999999999</v>
      </c>
      <c r="I2734">
        <f t="shared" si="45"/>
        <v>0</v>
      </c>
    </row>
    <row r="2735" spans="1:9" x14ac:dyDescent="0.25">
      <c r="A2735">
        <v>3839.7461589999998</v>
      </c>
      <c r="B2735" t="s">
        <v>26</v>
      </c>
      <c r="C2735" t="s">
        <v>44</v>
      </c>
      <c r="D2735" t="s">
        <v>31</v>
      </c>
      <c r="E2735">
        <v>0</v>
      </c>
      <c r="F2735" t="s">
        <v>32</v>
      </c>
      <c r="G2735" t="s">
        <v>45</v>
      </c>
      <c r="H2735">
        <v>763.2</v>
      </c>
      <c r="I2735">
        <f t="shared" si="45"/>
        <v>0</v>
      </c>
    </row>
    <row r="2736" spans="1:9" x14ac:dyDescent="0.25">
      <c r="A2736">
        <v>2509.2684530000001</v>
      </c>
      <c r="B2736" t="s">
        <v>26</v>
      </c>
      <c r="C2736" t="s">
        <v>30</v>
      </c>
      <c r="D2736" t="s">
        <v>57</v>
      </c>
      <c r="E2736">
        <v>74045</v>
      </c>
      <c r="F2736" t="s">
        <v>32</v>
      </c>
      <c r="G2736" t="s">
        <v>45</v>
      </c>
      <c r="H2736">
        <v>307.2</v>
      </c>
      <c r="I2736">
        <f t="shared" si="45"/>
        <v>0</v>
      </c>
    </row>
    <row r="2737" spans="1:9" x14ac:dyDescent="0.25">
      <c r="A2737">
        <v>14566.09246</v>
      </c>
      <c r="B2737" t="s">
        <v>26</v>
      </c>
      <c r="C2737" t="s">
        <v>30</v>
      </c>
      <c r="D2737" t="s">
        <v>57</v>
      </c>
      <c r="E2737">
        <v>52564</v>
      </c>
      <c r="F2737" t="s">
        <v>62</v>
      </c>
      <c r="G2737" t="s">
        <v>33</v>
      </c>
      <c r="H2737">
        <v>42.131925000000003</v>
      </c>
      <c r="I2737">
        <f t="shared" si="45"/>
        <v>0</v>
      </c>
    </row>
    <row r="2738" spans="1:9" x14ac:dyDescent="0.25">
      <c r="A2738">
        <v>3220.7755280000001</v>
      </c>
      <c r="B2738" t="s">
        <v>26</v>
      </c>
      <c r="C2738" t="s">
        <v>78</v>
      </c>
      <c r="D2738" t="s">
        <v>57</v>
      </c>
      <c r="E2738">
        <v>19098</v>
      </c>
      <c r="F2738" t="s">
        <v>32</v>
      </c>
      <c r="G2738" t="s">
        <v>33</v>
      </c>
      <c r="H2738">
        <v>417.6</v>
      </c>
      <c r="I2738">
        <f t="shared" si="45"/>
        <v>0</v>
      </c>
    </row>
    <row r="2739" spans="1:9" x14ac:dyDescent="0.25">
      <c r="A2739">
        <v>3199.8249019999998</v>
      </c>
      <c r="B2739" t="s">
        <v>26</v>
      </c>
      <c r="C2739" t="s">
        <v>30</v>
      </c>
      <c r="D2739" t="s">
        <v>57</v>
      </c>
      <c r="E2739">
        <v>78784</v>
      </c>
      <c r="F2739" t="s">
        <v>75</v>
      </c>
      <c r="G2739" t="s">
        <v>33</v>
      </c>
      <c r="H2739">
        <v>239.96469400000001</v>
      </c>
      <c r="I2739">
        <f t="shared" si="45"/>
        <v>0</v>
      </c>
    </row>
    <row r="2740" spans="1:9" x14ac:dyDescent="0.25">
      <c r="A2740">
        <v>16045.10952</v>
      </c>
      <c r="B2740" t="s">
        <v>26</v>
      </c>
      <c r="C2740" t="s">
        <v>44</v>
      </c>
      <c r="D2740" t="s">
        <v>31</v>
      </c>
      <c r="E2740">
        <v>0</v>
      </c>
      <c r="F2740" t="s">
        <v>62</v>
      </c>
      <c r="G2740" t="s">
        <v>45</v>
      </c>
      <c r="H2740">
        <v>163.04695599999999</v>
      </c>
      <c r="I2740">
        <f t="shared" si="45"/>
        <v>0</v>
      </c>
    </row>
    <row r="2741" spans="1:9" x14ac:dyDescent="0.25">
      <c r="A2741">
        <v>4918.9162669999996</v>
      </c>
      <c r="B2741" t="s">
        <v>26</v>
      </c>
      <c r="C2741" t="s">
        <v>30</v>
      </c>
      <c r="D2741" t="s">
        <v>57</v>
      </c>
      <c r="E2741">
        <v>29256</v>
      </c>
      <c r="F2741" t="s">
        <v>32</v>
      </c>
      <c r="G2741" t="s">
        <v>33</v>
      </c>
      <c r="H2741">
        <v>302.39999999999998</v>
      </c>
      <c r="I2741">
        <f t="shared" si="45"/>
        <v>0</v>
      </c>
    </row>
    <row r="2742" spans="1:9" x14ac:dyDescent="0.25">
      <c r="A2742">
        <v>5623.7576559999998</v>
      </c>
      <c r="B2742" t="s">
        <v>26</v>
      </c>
      <c r="C2742" t="s">
        <v>30</v>
      </c>
      <c r="D2742" t="s">
        <v>31</v>
      </c>
      <c r="E2742">
        <v>77912</v>
      </c>
      <c r="F2742" t="s">
        <v>62</v>
      </c>
      <c r="G2742" t="s">
        <v>45</v>
      </c>
      <c r="H2742">
        <v>23.898160000000001</v>
      </c>
      <c r="I2742">
        <f t="shared" si="45"/>
        <v>0</v>
      </c>
    </row>
    <row r="2743" spans="1:9" x14ac:dyDescent="0.25">
      <c r="A2743">
        <v>5677.4659069999998</v>
      </c>
      <c r="B2743" t="s">
        <v>26</v>
      </c>
      <c r="C2743" t="s">
        <v>30</v>
      </c>
      <c r="D2743" t="s">
        <v>57</v>
      </c>
      <c r="E2743">
        <v>45345</v>
      </c>
      <c r="F2743" t="s">
        <v>62</v>
      </c>
      <c r="G2743" t="s">
        <v>33</v>
      </c>
      <c r="H2743">
        <v>99.039452999999995</v>
      </c>
      <c r="I2743">
        <f t="shared" si="45"/>
        <v>0</v>
      </c>
    </row>
    <row r="2744" spans="1:9" x14ac:dyDescent="0.25">
      <c r="A2744">
        <v>3016.4442250000002</v>
      </c>
      <c r="B2744" t="s">
        <v>26</v>
      </c>
      <c r="C2744" t="s">
        <v>78</v>
      </c>
      <c r="D2744" t="s">
        <v>57</v>
      </c>
      <c r="E2744">
        <v>25630</v>
      </c>
      <c r="F2744" t="s">
        <v>32</v>
      </c>
      <c r="G2744" t="s">
        <v>45</v>
      </c>
      <c r="H2744">
        <v>412.8</v>
      </c>
      <c r="I2744">
        <f t="shared" si="45"/>
        <v>0</v>
      </c>
    </row>
    <row r="2745" spans="1:9" x14ac:dyDescent="0.25">
      <c r="A2745">
        <v>5279.1246819999997</v>
      </c>
      <c r="B2745" t="s">
        <v>26</v>
      </c>
      <c r="C2745" t="s">
        <v>30</v>
      </c>
      <c r="D2745" t="s">
        <v>57</v>
      </c>
      <c r="E2745">
        <v>22280</v>
      </c>
      <c r="F2745" t="s">
        <v>62</v>
      </c>
      <c r="G2745" t="s">
        <v>33</v>
      </c>
      <c r="H2745">
        <v>169.41457199999999</v>
      </c>
      <c r="I2745">
        <f t="shared" si="45"/>
        <v>0</v>
      </c>
    </row>
    <row r="2746" spans="1:9" x14ac:dyDescent="0.25">
      <c r="A2746">
        <v>4803.9351740000002</v>
      </c>
      <c r="B2746" t="s">
        <v>26</v>
      </c>
      <c r="C2746" t="s">
        <v>44</v>
      </c>
      <c r="D2746" t="s">
        <v>57</v>
      </c>
      <c r="E2746">
        <v>0</v>
      </c>
      <c r="F2746" t="s">
        <v>32</v>
      </c>
      <c r="G2746" t="s">
        <v>45</v>
      </c>
      <c r="H2746">
        <v>496.8</v>
      </c>
      <c r="I2746">
        <f t="shared" si="45"/>
        <v>0</v>
      </c>
    </row>
    <row r="2747" spans="1:9" x14ac:dyDescent="0.25">
      <c r="A2747">
        <v>2608.7863339999999</v>
      </c>
      <c r="B2747" t="s">
        <v>26</v>
      </c>
      <c r="C2747" t="s">
        <v>30</v>
      </c>
      <c r="D2747" t="s">
        <v>57</v>
      </c>
      <c r="E2747">
        <v>61567</v>
      </c>
      <c r="F2747" t="s">
        <v>62</v>
      </c>
      <c r="G2747" t="s">
        <v>33</v>
      </c>
      <c r="H2747">
        <v>39.532978</v>
      </c>
      <c r="I2747">
        <f t="shared" si="45"/>
        <v>0</v>
      </c>
    </row>
    <row r="2748" spans="1:9" x14ac:dyDescent="0.25">
      <c r="A2748">
        <v>7832.5690080000004</v>
      </c>
      <c r="B2748" t="s">
        <v>26</v>
      </c>
      <c r="C2748" t="s">
        <v>30</v>
      </c>
      <c r="D2748" t="s">
        <v>57</v>
      </c>
      <c r="E2748">
        <v>34644</v>
      </c>
      <c r="F2748" t="s">
        <v>32</v>
      </c>
      <c r="G2748" t="s">
        <v>33</v>
      </c>
      <c r="H2748">
        <v>316.8</v>
      </c>
      <c r="I2748">
        <f t="shared" si="45"/>
        <v>0</v>
      </c>
    </row>
    <row r="2749" spans="1:9" x14ac:dyDescent="0.25">
      <c r="A2749">
        <v>4260.3357299999998</v>
      </c>
      <c r="B2749" t="s">
        <v>26</v>
      </c>
      <c r="C2749" t="s">
        <v>78</v>
      </c>
      <c r="D2749" t="s">
        <v>57</v>
      </c>
      <c r="E2749">
        <v>26991</v>
      </c>
      <c r="F2749" t="s">
        <v>32</v>
      </c>
      <c r="G2749" t="s">
        <v>79</v>
      </c>
      <c r="H2749">
        <v>856.8</v>
      </c>
      <c r="I2749">
        <f t="shared" si="45"/>
        <v>0</v>
      </c>
    </row>
    <row r="2750" spans="1:9" x14ac:dyDescent="0.25">
      <c r="A2750">
        <v>2369.369299</v>
      </c>
      <c r="B2750" t="s">
        <v>26</v>
      </c>
      <c r="C2750" t="s">
        <v>30</v>
      </c>
      <c r="D2750" t="s">
        <v>57</v>
      </c>
      <c r="E2750">
        <v>49746</v>
      </c>
      <c r="F2750" t="s">
        <v>32</v>
      </c>
      <c r="G2750" t="s">
        <v>45</v>
      </c>
      <c r="H2750">
        <v>624.42873999999995</v>
      </c>
      <c r="I2750">
        <f t="shared" si="45"/>
        <v>0</v>
      </c>
    </row>
    <row r="2751" spans="1:9" x14ac:dyDescent="0.25">
      <c r="A2751">
        <v>20604.01627</v>
      </c>
      <c r="B2751" t="s">
        <v>26</v>
      </c>
      <c r="C2751" t="s">
        <v>44</v>
      </c>
      <c r="D2751" t="s">
        <v>57</v>
      </c>
      <c r="E2751">
        <v>0</v>
      </c>
      <c r="F2751" t="s">
        <v>32</v>
      </c>
      <c r="G2751" t="s">
        <v>45</v>
      </c>
      <c r="H2751">
        <v>723.01051500000005</v>
      </c>
      <c r="I2751">
        <f t="shared" si="45"/>
        <v>0</v>
      </c>
    </row>
    <row r="2752" spans="1:9" x14ac:dyDescent="0.25">
      <c r="A2752">
        <v>2652.067994</v>
      </c>
      <c r="B2752" t="s">
        <v>26</v>
      </c>
      <c r="C2752" t="s">
        <v>30</v>
      </c>
      <c r="D2752" t="s">
        <v>31</v>
      </c>
      <c r="E2752">
        <v>49625</v>
      </c>
      <c r="F2752" t="s">
        <v>75</v>
      </c>
      <c r="G2752" t="s">
        <v>33</v>
      </c>
      <c r="H2752">
        <v>261.549577</v>
      </c>
      <c r="I2752">
        <f t="shared" si="45"/>
        <v>0</v>
      </c>
    </row>
    <row r="2753" spans="1:9" x14ac:dyDescent="0.25">
      <c r="A2753">
        <v>2597.864075</v>
      </c>
      <c r="B2753" t="s">
        <v>26</v>
      </c>
      <c r="C2753" t="s">
        <v>30</v>
      </c>
      <c r="D2753" t="s">
        <v>31</v>
      </c>
      <c r="E2753">
        <v>49308</v>
      </c>
      <c r="F2753" t="s">
        <v>62</v>
      </c>
      <c r="G2753" t="s">
        <v>33</v>
      </c>
      <c r="H2753">
        <v>150.235884</v>
      </c>
      <c r="I2753">
        <f t="shared" si="45"/>
        <v>0</v>
      </c>
    </row>
    <row r="2754" spans="1:9" x14ac:dyDescent="0.25">
      <c r="A2754">
        <v>7712.4369710000001</v>
      </c>
      <c r="B2754" t="s">
        <v>26</v>
      </c>
      <c r="C2754" t="s">
        <v>30</v>
      </c>
      <c r="D2754" t="s">
        <v>31</v>
      </c>
      <c r="E2754">
        <v>63624</v>
      </c>
      <c r="F2754" t="s">
        <v>62</v>
      </c>
      <c r="G2754" t="s">
        <v>33</v>
      </c>
      <c r="H2754">
        <v>175.24346700000001</v>
      </c>
      <c r="I2754">
        <f t="shared" si="45"/>
        <v>0</v>
      </c>
    </row>
    <row r="2755" spans="1:9" x14ac:dyDescent="0.25">
      <c r="A2755">
        <v>4698.8841499999999</v>
      </c>
      <c r="B2755" t="s">
        <v>26</v>
      </c>
      <c r="C2755" t="s">
        <v>30</v>
      </c>
      <c r="D2755" t="s">
        <v>31</v>
      </c>
      <c r="E2755">
        <v>80358</v>
      </c>
      <c r="F2755" t="s">
        <v>75</v>
      </c>
      <c r="G2755" t="s">
        <v>33</v>
      </c>
      <c r="H2755">
        <v>443.63724300000001</v>
      </c>
      <c r="I2755">
        <f t="shared" ref="I2755:I2818" si="46">IF(B2755="No",0,1)</f>
        <v>0</v>
      </c>
    </row>
    <row r="2756" spans="1:9" x14ac:dyDescent="0.25">
      <c r="A2756">
        <v>3403.9193660000001</v>
      </c>
      <c r="B2756" t="s">
        <v>26</v>
      </c>
      <c r="C2756" t="s">
        <v>30</v>
      </c>
      <c r="D2756" t="s">
        <v>57</v>
      </c>
      <c r="E2756">
        <v>38460</v>
      </c>
      <c r="F2756" t="s">
        <v>62</v>
      </c>
      <c r="G2756" t="s">
        <v>79</v>
      </c>
      <c r="H2756">
        <v>91.550979999999996</v>
      </c>
      <c r="I2756">
        <f t="shared" si="46"/>
        <v>0</v>
      </c>
    </row>
    <row r="2757" spans="1:9" x14ac:dyDescent="0.25">
      <c r="A2757">
        <v>4355.7023010000003</v>
      </c>
      <c r="B2757" t="s">
        <v>26</v>
      </c>
      <c r="C2757" t="s">
        <v>44</v>
      </c>
      <c r="D2757" t="s">
        <v>57</v>
      </c>
      <c r="E2757">
        <v>0</v>
      </c>
      <c r="F2757" t="s">
        <v>32</v>
      </c>
      <c r="G2757" t="s">
        <v>45</v>
      </c>
      <c r="H2757">
        <v>460.8</v>
      </c>
      <c r="I2757">
        <f t="shared" si="46"/>
        <v>0</v>
      </c>
    </row>
    <row r="2758" spans="1:9" x14ac:dyDescent="0.25">
      <c r="A2758">
        <v>11095.97445</v>
      </c>
      <c r="B2758" t="s">
        <v>26</v>
      </c>
      <c r="C2758" t="s">
        <v>44</v>
      </c>
      <c r="D2758" t="s">
        <v>31</v>
      </c>
      <c r="E2758">
        <v>0</v>
      </c>
      <c r="F2758" t="s">
        <v>32</v>
      </c>
      <c r="G2758" t="s">
        <v>45</v>
      </c>
      <c r="H2758">
        <v>727.2</v>
      </c>
      <c r="I2758">
        <f t="shared" si="46"/>
        <v>0</v>
      </c>
    </row>
    <row r="2759" spans="1:9" x14ac:dyDescent="0.25">
      <c r="A2759">
        <v>3300.6849609999999</v>
      </c>
      <c r="B2759" t="s">
        <v>26</v>
      </c>
      <c r="C2759" t="s">
        <v>44</v>
      </c>
      <c r="D2759" t="s">
        <v>31</v>
      </c>
      <c r="E2759">
        <v>0</v>
      </c>
      <c r="F2759" t="s">
        <v>32</v>
      </c>
      <c r="G2759" t="s">
        <v>45</v>
      </c>
      <c r="H2759">
        <v>711.32324400000005</v>
      </c>
      <c r="I2759">
        <f t="shared" si="46"/>
        <v>0</v>
      </c>
    </row>
    <row r="2760" spans="1:9" x14ac:dyDescent="0.25">
      <c r="A2760">
        <v>6981.0816940000004</v>
      </c>
      <c r="B2760" t="s">
        <v>26</v>
      </c>
      <c r="C2760" t="s">
        <v>30</v>
      </c>
      <c r="D2760" t="s">
        <v>57</v>
      </c>
      <c r="E2760">
        <v>34835</v>
      </c>
      <c r="F2760" t="s">
        <v>75</v>
      </c>
      <c r="G2760" t="s">
        <v>33</v>
      </c>
      <c r="H2760">
        <v>294.69189599999999</v>
      </c>
      <c r="I2760">
        <f t="shared" si="46"/>
        <v>0</v>
      </c>
    </row>
    <row r="2761" spans="1:9" x14ac:dyDescent="0.25">
      <c r="A2761">
        <v>16922.125189999999</v>
      </c>
      <c r="B2761" t="s">
        <v>26</v>
      </c>
      <c r="C2761" t="s">
        <v>30</v>
      </c>
      <c r="D2761" t="s">
        <v>31</v>
      </c>
      <c r="E2761">
        <v>93836</v>
      </c>
      <c r="F2761" t="s">
        <v>75</v>
      </c>
      <c r="G2761" t="s">
        <v>33</v>
      </c>
      <c r="H2761">
        <v>497.35310600000003</v>
      </c>
      <c r="I2761">
        <f t="shared" si="46"/>
        <v>0</v>
      </c>
    </row>
    <row r="2762" spans="1:9" x14ac:dyDescent="0.25">
      <c r="A2762">
        <v>7639.6702439999999</v>
      </c>
      <c r="B2762" t="s">
        <v>26</v>
      </c>
      <c r="C2762" t="s">
        <v>30</v>
      </c>
      <c r="D2762" t="s">
        <v>57</v>
      </c>
      <c r="E2762">
        <v>34075</v>
      </c>
      <c r="F2762" t="s">
        <v>62</v>
      </c>
      <c r="G2762" t="s">
        <v>45</v>
      </c>
      <c r="H2762">
        <v>451.89668699999999</v>
      </c>
      <c r="I2762">
        <f t="shared" si="46"/>
        <v>0</v>
      </c>
    </row>
    <row r="2763" spans="1:9" x14ac:dyDescent="0.25">
      <c r="A2763">
        <v>19237.77089</v>
      </c>
      <c r="B2763" t="s">
        <v>26</v>
      </c>
      <c r="C2763" t="s">
        <v>30</v>
      </c>
      <c r="D2763" t="s">
        <v>57</v>
      </c>
      <c r="E2763">
        <v>35624</v>
      </c>
      <c r="F2763" t="s">
        <v>75</v>
      </c>
      <c r="G2763" t="s">
        <v>45</v>
      </c>
      <c r="H2763">
        <v>227.44626</v>
      </c>
      <c r="I2763">
        <f t="shared" si="46"/>
        <v>0</v>
      </c>
    </row>
    <row r="2764" spans="1:9" x14ac:dyDescent="0.25">
      <c r="A2764">
        <v>2915.6499429999999</v>
      </c>
      <c r="B2764" t="s">
        <v>26</v>
      </c>
      <c r="C2764" t="s">
        <v>30</v>
      </c>
      <c r="D2764" t="s">
        <v>31</v>
      </c>
      <c r="E2764">
        <v>83218</v>
      </c>
      <c r="F2764" t="s">
        <v>75</v>
      </c>
      <c r="G2764" t="s">
        <v>33</v>
      </c>
      <c r="H2764">
        <v>245.10388499999999</v>
      </c>
      <c r="I2764">
        <f t="shared" si="46"/>
        <v>0</v>
      </c>
    </row>
    <row r="2765" spans="1:9" x14ac:dyDescent="0.25">
      <c r="A2765">
        <v>4196.4296420000001</v>
      </c>
      <c r="B2765" t="s">
        <v>26</v>
      </c>
      <c r="C2765" t="s">
        <v>30</v>
      </c>
      <c r="D2765" t="s">
        <v>31</v>
      </c>
      <c r="E2765">
        <v>24641</v>
      </c>
      <c r="F2765" t="s">
        <v>32</v>
      </c>
      <c r="G2765" t="s">
        <v>33</v>
      </c>
      <c r="H2765">
        <v>504</v>
      </c>
      <c r="I2765">
        <f t="shared" si="46"/>
        <v>0</v>
      </c>
    </row>
    <row r="2766" spans="1:9" x14ac:dyDescent="0.25">
      <c r="A2766">
        <v>16473.16905</v>
      </c>
      <c r="B2766" t="s">
        <v>66</v>
      </c>
      <c r="C2766" t="s">
        <v>160</v>
      </c>
      <c r="D2766" t="s">
        <v>57</v>
      </c>
      <c r="E2766">
        <v>22828</v>
      </c>
      <c r="F2766" t="s">
        <v>32</v>
      </c>
      <c r="G2766" t="s">
        <v>33</v>
      </c>
      <c r="H2766">
        <v>508.8</v>
      </c>
      <c r="I2766">
        <f t="shared" si="46"/>
        <v>1</v>
      </c>
    </row>
    <row r="2767" spans="1:9" x14ac:dyDescent="0.25">
      <c r="A2767">
        <v>2657.5704310000001</v>
      </c>
      <c r="B2767" t="s">
        <v>26</v>
      </c>
      <c r="C2767" t="s">
        <v>44</v>
      </c>
      <c r="D2767" t="s">
        <v>57</v>
      </c>
      <c r="E2767">
        <v>0</v>
      </c>
      <c r="F2767" t="s">
        <v>32</v>
      </c>
      <c r="G2767" t="s">
        <v>33</v>
      </c>
      <c r="H2767">
        <v>340.8</v>
      </c>
      <c r="I2767">
        <f t="shared" si="46"/>
        <v>0</v>
      </c>
    </row>
    <row r="2768" spans="1:9" x14ac:dyDescent="0.25">
      <c r="A2768">
        <v>3267.709691</v>
      </c>
      <c r="B2768" t="s">
        <v>26</v>
      </c>
      <c r="C2768" t="s">
        <v>30</v>
      </c>
      <c r="D2768" t="s">
        <v>57</v>
      </c>
      <c r="E2768">
        <v>28729</v>
      </c>
      <c r="F2768" t="s">
        <v>75</v>
      </c>
      <c r="G2768" t="s">
        <v>45</v>
      </c>
      <c r="H2768">
        <v>338.744392</v>
      </c>
      <c r="I2768">
        <f t="shared" si="46"/>
        <v>0</v>
      </c>
    </row>
    <row r="2769" spans="1:9" x14ac:dyDescent="0.25">
      <c r="A2769">
        <v>2584.5328490000002</v>
      </c>
      <c r="B2769" t="s">
        <v>26</v>
      </c>
      <c r="C2769" t="s">
        <v>30</v>
      </c>
      <c r="D2769" t="s">
        <v>57</v>
      </c>
      <c r="E2769">
        <v>72731</v>
      </c>
      <c r="F2769" t="s">
        <v>62</v>
      </c>
      <c r="G2769" t="s">
        <v>33</v>
      </c>
      <c r="H2769">
        <v>125.70416400000001</v>
      </c>
      <c r="I2769">
        <f t="shared" si="46"/>
        <v>0</v>
      </c>
    </row>
    <row r="2770" spans="1:9" x14ac:dyDescent="0.25">
      <c r="A2770">
        <v>5503.9192569999996</v>
      </c>
      <c r="B2770" t="s">
        <v>26</v>
      </c>
      <c r="C2770" t="s">
        <v>30</v>
      </c>
      <c r="D2770" t="s">
        <v>31</v>
      </c>
      <c r="E2770">
        <v>59932</v>
      </c>
      <c r="F2770" t="s">
        <v>62</v>
      </c>
      <c r="G2770" t="s">
        <v>45</v>
      </c>
      <c r="H2770">
        <v>116.60010699999999</v>
      </c>
      <c r="I2770">
        <f t="shared" si="46"/>
        <v>0</v>
      </c>
    </row>
    <row r="2771" spans="1:9" x14ac:dyDescent="0.25">
      <c r="A2771">
        <v>8021.0671050000001</v>
      </c>
      <c r="B2771" t="s">
        <v>26</v>
      </c>
      <c r="C2771" t="s">
        <v>30</v>
      </c>
      <c r="D2771" t="s">
        <v>31</v>
      </c>
      <c r="E2771">
        <v>54292</v>
      </c>
      <c r="F2771" t="s">
        <v>32</v>
      </c>
      <c r="G2771" t="s">
        <v>33</v>
      </c>
      <c r="H2771">
        <v>321.60000000000002</v>
      </c>
      <c r="I2771">
        <f t="shared" si="46"/>
        <v>0</v>
      </c>
    </row>
    <row r="2772" spans="1:9" x14ac:dyDescent="0.25">
      <c r="A2772">
        <v>19606.359990000001</v>
      </c>
      <c r="B2772" t="s">
        <v>26</v>
      </c>
      <c r="C2772" t="s">
        <v>44</v>
      </c>
      <c r="D2772" t="s">
        <v>57</v>
      </c>
      <c r="E2772">
        <v>0</v>
      </c>
      <c r="F2772" t="s">
        <v>32</v>
      </c>
      <c r="G2772" t="s">
        <v>45</v>
      </c>
      <c r="H2772">
        <v>931.2</v>
      </c>
      <c r="I2772">
        <f t="shared" si="46"/>
        <v>0</v>
      </c>
    </row>
    <row r="2773" spans="1:9" x14ac:dyDescent="0.25">
      <c r="A2773">
        <v>1904.0008519999999</v>
      </c>
      <c r="B2773" t="s">
        <v>26</v>
      </c>
      <c r="C2773" t="s">
        <v>44</v>
      </c>
      <c r="D2773" t="s">
        <v>31</v>
      </c>
      <c r="E2773">
        <v>0</v>
      </c>
      <c r="F2773" t="s">
        <v>32</v>
      </c>
      <c r="G2773" t="s">
        <v>45</v>
      </c>
      <c r="H2773">
        <v>302.39999999999998</v>
      </c>
      <c r="I2773">
        <f t="shared" si="46"/>
        <v>0</v>
      </c>
    </row>
    <row r="2774" spans="1:9" x14ac:dyDescent="0.25">
      <c r="A2774">
        <v>7288.2975909999996</v>
      </c>
      <c r="B2774" t="s">
        <v>26</v>
      </c>
      <c r="C2774" t="s">
        <v>30</v>
      </c>
      <c r="D2774" t="s">
        <v>31</v>
      </c>
      <c r="E2774">
        <v>59414</v>
      </c>
      <c r="F2774" t="s">
        <v>75</v>
      </c>
      <c r="G2774" t="s">
        <v>33</v>
      </c>
      <c r="H2774">
        <v>340.32278000000002</v>
      </c>
      <c r="I2774">
        <f t="shared" si="46"/>
        <v>0</v>
      </c>
    </row>
    <row r="2775" spans="1:9" x14ac:dyDescent="0.25">
      <c r="A2775">
        <v>5553.5210589999997</v>
      </c>
      <c r="B2775" t="s">
        <v>26</v>
      </c>
      <c r="C2775" t="s">
        <v>30</v>
      </c>
      <c r="D2775" t="s">
        <v>57</v>
      </c>
      <c r="E2775">
        <v>96587</v>
      </c>
      <c r="F2775" t="s">
        <v>32</v>
      </c>
      <c r="G2775" t="s">
        <v>33</v>
      </c>
      <c r="H2775">
        <v>749.24406199999999</v>
      </c>
      <c r="I2775">
        <f t="shared" si="46"/>
        <v>0</v>
      </c>
    </row>
    <row r="2776" spans="1:9" x14ac:dyDescent="0.25">
      <c r="A2776">
        <v>11702.348190000001</v>
      </c>
      <c r="B2776" t="s">
        <v>26</v>
      </c>
      <c r="C2776" t="s">
        <v>44</v>
      </c>
      <c r="D2776" t="s">
        <v>57</v>
      </c>
      <c r="E2776">
        <v>0</v>
      </c>
      <c r="F2776" t="s">
        <v>32</v>
      </c>
      <c r="G2776" t="s">
        <v>79</v>
      </c>
      <c r="H2776">
        <v>532.79999999999995</v>
      </c>
      <c r="I2776">
        <f t="shared" si="46"/>
        <v>0</v>
      </c>
    </row>
    <row r="2777" spans="1:9" x14ac:dyDescent="0.25">
      <c r="A2777">
        <v>36897.79765</v>
      </c>
      <c r="B2777" t="s">
        <v>26</v>
      </c>
      <c r="C2777" t="s">
        <v>44</v>
      </c>
      <c r="D2777" t="s">
        <v>31</v>
      </c>
      <c r="E2777">
        <v>0</v>
      </c>
      <c r="F2777" t="s">
        <v>32</v>
      </c>
      <c r="G2777" t="s">
        <v>45</v>
      </c>
      <c r="H2777">
        <v>638.4</v>
      </c>
      <c r="I2777">
        <f t="shared" si="46"/>
        <v>0</v>
      </c>
    </row>
    <row r="2778" spans="1:9" x14ac:dyDescent="0.25">
      <c r="A2778">
        <v>2957.1028510000001</v>
      </c>
      <c r="B2778" t="s">
        <v>26</v>
      </c>
      <c r="C2778" t="s">
        <v>30</v>
      </c>
      <c r="D2778" t="s">
        <v>57</v>
      </c>
      <c r="E2778">
        <v>94362</v>
      </c>
      <c r="F2778" t="s">
        <v>75</v>
      </c>
      <c r="G2778" t="s">
        <v>79</v>
      </c>
      <c r="H2778">
        <v>195.40594899999999</v>
      </c>
      <c r="I2778">
        <f t="shared" si="46"/>
        <v>0</v>
      </c>
    </row>
    <row r="2779" spans="1:9" x14ac:dyDescent="0.25">
      <c r="A2779">
        <v>19643.54421</v>
      </c>
      <c r="B2779" t="s">
        <v>26</v>
      </c>
      <c r="C2779" t="s">
        <v>30</v>
      </c>
      <c r="D2779" t="s">
        <v>31</v>
      </c>
      <c r="E2779">
        <v>84488</v>
      </c>
      <c r="F2779" t="s">
        <v>75</v>
      </c>
      <c r="G2779" t="s">
        <v>33</v>
      </c>
      <c r="H2779">
        <v>208.88568599999999</v>
      </c>
      <c r="I2779">
        <f t="shared" si="46"/>
        <v>0</v>
      </c>
    </row>
    <row r="2780" spans="1:9" x14ac:dyDescent="0.25">
      <c r="A2780">
        <v>4111.888285</v>
      </c>
      <c r="B2780" t="s">
        <v>26</v>
      </c>
      <c r="C2780" t="s">
        <v>30</v>
      </c>
      <c r="D2780" t="s">
        <v>31</v>
      </c>
      <c r="E2780">
        <v>65085</v>
      </c>
      <c r="F2780" t="s">
        <v>75</v>
      </c>
      <c r="G2780" t="s">
        <v>33</v>
      </c>
      <c r="H2780">
        <v>480.07354800000002</v>
      </c>
      <c r="I2780">
        <f t="shared" si="46"/>
        <v>0</v>
      </c>
    </row>
    <row r="2781" spans="1:9" x14ac:dyDescent="0.25">
      <c r="A2781">
        <v>15122.99194</v>
      </c>
      <c r="B2781" t="s">
        <v>26</v>
      </c>
      <c r="C2781" t="s">
        <v>44</v>
      </c>
      <c r="D2781" t="s">
        <v>31</v>
      </c>
      <c r="E2781">
        <v>0</v>
      </c>
      <c r="F2781" t="s">
        <v>32</v>
      </c>
      <c r="G2781" t="s">
        <v>45</v>
      </c>
      <c r="H2781">
        <v>518.4</v>
      </c>
      <c r="I2781">
        <f t="shared" si="46"/>
        <v>0</v>
      </c>
    </row>
    <row r="2782" spans="1:9" x14ac:dyDescent="0.25">
      <c r="A2782">
        <v>12807.090829999999</v>
      </c>
      <c r="B2782" t="s">
        <v>26</v>
      </c>
      <c r="C2782" t="s">
        <v>44</v>
      </c>
      <c r="D2782" t="s">
        <v>31</v>
      </c>
      <c r="E2782">
        <v>0</v>
      </c>
      <c r="F2782" t="s">
        <v>32</v>
      </c>
      <c r="G2782" t="s">
        <v>33</v>
      </c>
      <c r="H2782">
        <v>450.76092499999999</v>
      </c>
      <c r="I2782">
        <f t="shared" si="46"/>
        <v>0</v>
      </c>
    </row>
    <row r="2783" spans="1:9" x14ac:dyDescent="0.25">
      <c r="A2783">
        <v>2500.241685</v>
      </c>
      <c r="B2783" t="s">
        <v>26</v>
      </c>
      <c r="C2783" t="s">
        <v>44</v>
      </c>
      <c r="D2783" t="s">
        <v>57</v>
      </c>
      <c r="E2783">
        <v>0</v>
      </c>
      <c r="F2783" t="s">
        <v>32</v>
      </c>
      <c r="G2783" t="s">
        <v>33</v>
      </c>
      <c r="H2783">
        <v>664.12800900000002</v>
      </c>
      <c r="I2783">
        <f t="shared" si="46"/>
        <v>0</v>
      </c>
    </row>
    <row r="2784" spans="1:9" x14ac:dyDescent="0.25">
      <c r="A2784">
        <v>4260.7091389999996</v>
      </c>
      <c r="B2784" t="s">
        <v>26</v>
      </c>
      <c r="C2784" t="s">
        <v>44</v>
      </c>
      <c r="D2784" t="s">
        <v>57</v>
      </c>
      <c r="E2784">
        <v>0</v>
      </c>
      <c r="F2784" t="s">
        <v>32</v>
      </c>
      <c r="G2784" t="s">
        <v>45</v>
      </c>
      <c r="H2784">
        <v>446.4</v>
      </c>
      <c r="I2784">
        <f t="shared" si="46"/>
        <v>0</v>
      </c>
    </row>
    <row r="2785" spans="1:9" x14ac:dyDescent="0.25">
      <c r="A2785">
        <v>2609.5331540000002</v>
      </c>
      <c r="B2785" t="s">
        <v>26</v>
      </c>
      <c r="C2785" t="s">
        <v>30</v>
      </c>
      <c r="D2785" t="s">
        <v>57</v>
      </c>
      <c r="E2785">
        <v>60798</v>
      </c>
      <c r="F2785" t="s">
        <v>32</v>
      </c>
      <c r="G2785" t="s">
        <v>33</v>
      </c>
      <c r="H2785">
        <v>316.8</v>
      </c>
      <c r="I2785">
        <f t="shared" si="46"/>
        <v>0</v>
      </c>
    </row>
    <row r="2786" spans="1:9" x14ac:dyDescent="0.25">
      <c r="A2786">
        <v>10796.44832</v>
      </c>
      <c r="B2786" t="s">
        <v>26</v>
      </c>
      <c r="C2786" t="s">
        <v>30</v>
      </c>
      <c r="D2786" t="s">
        <v>31</v>
      </c>
      <c r="E2786">
        <v>30761</v>
      </c>
      <c r="F2786" t="s">
        <v>32</v>
      </c>
      <c r="G2786" t="s">
        <v>79</v>
      </c>
      <c r="H2786">
        <v>331.2</v>
      </c>
      <c r="I2786">
        <f t="shared" si="46"/>
        <v>0</v>
      </c>
    </row>
    <row r="2787" spans="1:9" x14ac:dyDescent="0.25">
      <c r="A2787">
        <v>2590.6540420000001</v>
      </c>
      <c r="B2787" t="s">
        <v>26</v>
      </c>
      <c r="C2787" t="s">
        <v>30</v>
      </c>
      <c r="D2787" t="s">
        <v>31</v>
      </c>
      <c r="E2787">
        <v>25981</v>
      </c>
      <c r="F2787" t="s">
        <v>62</v>
      </c>
      <c r="G2787" t="s">
        <v>33</v>
      </c>
      <c r="H2787">
        <v>77.546689999999998</v>
      </c>
      <c r="I2787">
        <f t="shared" si="46"/>
        <v>0</v>
      </c>
    </row>
    <row r="2788" spans="1:9" x14ac:dyDescent="0.25">
      <c r="A2788">
        <v>29199.810720000001</v>
      </c>
      <c r="B2788" t="s">
        <v>26</v>
      </c>
      <c r="C2788" t="s">
        <v>30</v>
      </c>
      <c r="D2788" t="s">
        <v>57</v>
      </c>
      <c r="E2788">
        <v>67739</v>
      </c>
      <c r="F2788" t="s">
        <v>62</v>
      </c>
      <c r="G2788" t="s">
        <v>79</v>
      </c>
      <c r="H2788">
        <v>270.37344400000001</v>
      </c>
      <c r="I2788">
        <f t="shared" si="46"/>
        <v>0</v>
      </c>
    </row>
    <row r="2789" spans="1:9" x14ac:dyDescent="0.25">
      <c r="A2789">
        <v>4194.659772</v>
      </c>
      <c r="B2789" t="s">
        <v>26</v>
      </c>
      <c r="C2789" t="s">
        <v>30</v>
      </c>
      <c r="D2789" t="s">
        <v>31</v>
      </c>
      <c r="E2789">
        <v>25581</v>
      </c>
      <c r="F2789" t="s">
        <v>75</v>
      </c>
      <c r="G2789" t="s">
        <v>33</v>
      </c>
      <c r="H2789">
        <v>429.69528400000002</v>
      </c>
      <c r="I2789">
        <f t="shared" si="46"/>
        <v>0</v>
      </c>
    </row>
    <row r="2790" spans="1:9" x14ac:dyDescent="0.25">
      <c r="A2790">
        <v>10314.52484</v>
      </c>
      <c r="B2790" t="s">
        <v>26</v>
      </c>
      <c r="C2790" t="s">
        <v>30</v>
      </c>
      <c r="D2790" t="s">
        <v>31</v>
      </c>
      <c r="E2790">
        <v>99759</v>
      </c>
      <c r="F2790" t="s">
        <v>62</v>
      </c>
      <c r="G2790" t="s">
        <v>33</v>
      </c>
      <c r="H2790">
        <v>74.463100999999995</v>
      </c>
      <c r="I2790">
        <f t="shared" si="46"/>
        <v>0</v>
      </c>
    </row>
    <row r="2791" spans="1:9" x14ac:dyDescent="0.25">
      <c r="A2791">
        <v>9028.3078619999997</v>
      </c>
      <c r="B2791" t="s">
        <v>26</v>
      </c>
      <c r="C2791" t="s">
        <v>30</v>
      </c>
      <c r="D2791" t="s">
        <v>57</v>
      </c>
      <c r="E2791">
        <v>76514</v>
      </c>
      <c r="F2791" t="s">
        <v>32</v>
      </c>
      <c r="G2791" t="s">
        <v>33</v>
      </c>
      <c r="H2791">
        <v>573.94128599999999</v>
      </c>
      <c r="I2791">
        <f t="shared" si="46"/>
        <v>0</v>
      </c>
    </row>
    <row r="2792" spans="1:9" x14ac:dyDescent="0.25">
      <c r="A2792">
        <v>3954.3445339999998</v>
      </c>
      <c r="B2792" t="s">
        <v>66</v>
      </c>
      <c r="C2792" t="s">
        <v>107</v>
      </c>
      <c r="D2792" t="s">
        <v>57</v>
      </c>
      <c r="E2792">
        <v>18375</v>
      </c>
      <c r="F2792" t="s">
        <v>32</v>
      </c>
      <c r="G2792" t="s">
        <v>33</v>
      </c>
      <c r="H2792">
        <v>535.08027600000003</v>
      </c>
      <c r="I2792">
        <f t="shared" si="46"/>
        <v>1</v>
      </c>
    </row>
    <row r="2793" spans="1:9" x14ac:dyDescent="0.25">
      <c r="A2793">
        <v>6089.5173610000002</v>
      </c>
      <c r="B2793" t="s">
        <v>26</v>
      </c>
      <c r="C2793" t="s">
        <v>78</v>
      </c>
      <c r="D2793" t="s">
        <v>57</v>
      </c>
      <c r="E2793">
        <v>21832</v>
      </c>
      <c r="F2793" t="s">
        <v>32</v>
      </c>
      <c r="G2793" t="s">
        <v>45</v>
      </c>
      <c r="H2793">
        <v>403.2</v>
      </c>
      <c r="I2793">
        <f t="shared" si="46"/>
        <v>0</v>
      </c>
    </row>
    <row r="2794" spans="1:9" x14ac:dyDescent="0.25">
      <c r="A2794">
        <v>12827.428309999999</v>
      </c>
      <c r="B2794" t="s">
        <v>26</v>
      </c>
      <c r="C2794" t="s">
        <v>44</v>
      </c>
      <c r="D2794" t="s">
        <v>31</v>
      </c>
      <c r="E2794">
        <v>0</v>
      </c>
      <c r="F2794" t="s">
        <v>32</v>
      </c>
      <c r="G2794" t="s">
        <v>45</v>
      </c>
      <c r="H2794">
        <v>842.4</v>
      </c>
      <c r="I2794">
        <f t="shared" si="46"/>
        <v>0</v>
      </c>
    </row>
    <row r="2795" spans="1:9" x14ac:dyDescent="0.25">
      <c r="A2795">
        <v>9135.2915749999993</v>
      </c>
      <c r="B2795" t="s">
        <v>26</v>
      </c>
      <c r="C2795" t="s">
        <v>30</v>
      </c>
      <c r="D2795" t="s">
        <v>31</v>
      </c>
      <c r="E2795">
        <v>95330</v>
      </c>
      <c r="F2795" t="s">
        <v>32</v>
      </c>
      <c r="G2795" t="s">
        <v>33</v>
      </c>
      <c r="H2795">
        <v>542.4</v>
      </c>
      <c r="I2795">
        <f t="shared" si="46"/>
        <v>0</v>
      </c>
    </row>
    <row r="2796" spans="1:9" x14ac:dyDescent="0.25">
      <c r="A2796">
        <v>7902.681227</v>
      </c>
      <c r="B2796" t="s">
        <v>26</v>
      </c>
      <c r="C2796" t="s">
        <v>44</v>
      </c>
      <c r="D2796" t="s">
        <v>31</v>
      </c>
      <c r="E2796">
        <v>0</v>
      </c>
      <c r="F2796" t="s">
        <v>32</v>
      </c>
      <c r="G2796" t="s">
        <v>33</v>
      </c>
      <c r="H2796">
        <v>634.39660800000001</v>
      </c>
      <c r="I2796">
        <f t="shared" si="46"/>
        <v>0</v>
      </c>
    </row>
    <row r="2797" spans="1:9" x14ac:dyDescent="0.25">
      <c r="A2797">
        <v>14827.910550000001</v>
      </c>
      <c r="B2797" t="s">
        <v>26</v>
      </c>
      <c r="C2797" t="s">
        <v>44</v>
      </c>
      <c r="D2797" t="s">
        <v>31</v>
      </c>
      <c r="E2797">
        <v>0</v>
      </c>
      <c r="F2797" t="s">
        <v>32</v>
      </c>
      <c r="G2797" t="s">
        <v>33</v>
      </c>
      <c r="H2797">
        <v>326.39999999999998</v>
      </c>
      <c r="I2797">
        <f t="shared" si="46"/>
        <v>0</v>
      </c>
    </row>
    <row r="2798" spans="1:9" x14ac:dyDescent="0.25">
      <c r="A2798">
        <v>2500.834374</v>
      </c>
      <c r="B2798" t="s">
        <v>26</v>
      </c>
      <c r="C2798" t="s">
        <v>30</v>
      </c>
      <c r="D2798" t="s">
        <v>57</v>
      </c>
      <c r="E2798">
        <v>25899</v>
      </c>
      <c r="F2798" t="s">
        <v>32</v>
      </c>
      <c r="G2798" t="s">
        <v>33</v>
      </c>
      <c r="H2798">
        <v>302.39999999999998</v>
      </c>
      <c r="I2798">
        <f t="shared" si="46"/>
        <v>0</v>
      </c>
    </row>
    <row r="2799" spans="1:9" x14ac:dyDescent="0.25">
      <c r="A2799">
        <v>5395.3462879999997</v>
      </c>
      <c r="B2799" t="s">
        <v>26</v>
      </c>
      <c r="C2799" t="s">
        <v>44</v>
      </c>
      <c r="D2799" t="s">
        <v>31</v>
      </c>
      <c r="E2799">
        <v>0</v>
      </c>
      <c r="F2799" t="s">
        <v>32</v>
      </c>
      <c r="G2799" t="s">
        <v>33</v>
      </c>
      <c r="H2799">
        <v>355.2</v>
      </c>
      <c r="I2799">
        <f t="shared" si="46"/>
        <v>0</v>
      </c>
    </row>
    <row r="2800" spans="1:9" x14ac:dyDescent="0.25">
      <c r="A2800">
        <v>2651.6159630000002</v>
      </c>
      <c r="B2800" t="s">
        <v>26</v>
      </c>
      <c r="C2800" t="s">
        <v>30</v>
      </c>
      <c r="D2800" t="s">
        <v>31</v>
      </c>
      <c r="E2800">
        <v>33201</v>
      </c>
      <c r="F2800" t="s">
        <v>75</v>
      </c>
      <c r="G2800" t="s">
        <v>33</v>
      </c>
      <c r="H2800">
        <v>314.04422699999998</v>
      </c>
      <c r="I2800">
        <f t="shared" si="46"/>
        <v>0</v>
      </c>
    </row>
    <row r="2801" spans="1:9" x14ac:dyDescent="0.25">
      <c r="A2801">
        <v>2119.8943330000002</v>
      </c>
      <c r="B2801" t="s">
        <v>26</v>
      </c>
      <c r="C2801" t="s">
        <v>107</v>
      </c>
      <c r="D2801" t="s">
        <v>57</v>
      </c>
      <c r="E2801">
        <v>18287</v>
      </c>
      <c r="F2801" t="s">
        <v>32</v>
      </c>
      <c r="G2801" t="s">
        <v>33</v>
      </c>
      <c r="H2801">
        <v>292.8</v>
      </c>
      <c r="I2801">
        <f t="shared" si="46"/>
        <v>0</v>
      </c>
    </row>
    <row r="2802" spans="1:9" x14ac:dyDescent="0.25">
      <c r="A2802">
        <v>7155.4719670000004</v>
      </c>
      <c r="B2802" t="s">
        <v>26</v>
      </c>
      <c r="C2802" t="s">
        <v>30</v>
      </c>
      <c r="D2802" t="s">
        <v>31</v>
      </c>
      <c r="E2802">
        <v>76506</v>
      </c>
      <c r="F2802" t="s">
        <v>32</v>
      </c>
      <c r="G2802" t="s">
        <v>79</v>
      </c>
      <c r="H2802">
        <v>427.2</v>
      </c>
      <c r="I2802">
        <f t="shared" si="46"/>
        <v>0</v>
      </c>
    </row>
    <row r="2803" spans="1:9" x14ac:dyDescent="0.25">
      <c r="A2803">
        <v>5994.2264320000004</v>
      </c>
      <c r="B2803" t="s">
        <v>26</v>
      </c>
      <c r="C2803" t="s">
        <v>30</v>
      </c>
      <c r="D2803" t="s">
        <v>57</v>
      </c>
      <c r="E2803">
        <v>41859</v>
      </c>
      <c r="F2803" t="s">
        <v>62</v>
      </c>
      <c r="G2803" t="s">
        <v>33</v>
      </c>
      <c r="H2803">
        <v>166.13059999999999</v>
      </c>
      <c r="I2803">
        <f t="shared" si="46"/>
        <v>0</v>
      </c>
    </row>
    <row r="2804" spans="1:9" x14ac:dyDescent="0.25">
      <c r="A2804">
        <v>22647.217720000001</v>
      </c>
      <c r="B2804" t="s">
        <v>26</v>
      </c>
      <c r="C2804" t="s">
        <v>160</v>
      </c>
      <c r="D2804" t="s">
        <v>57</v>
      </c>
      <c r="E2804">
        <v>27504</v>
      </c>
      <c r="F2804" t="s">
        <v>32</v>
      </c>
      <c r="G2804" t="s">
        <v>79</v>
      </c>
      <c r="H2804">
        <v>436.8</v>
      </c>
      <c r="I2804">
        <f t="shared" si="46"/>
        <v>0</v>
      </c>
    </row>
    <row r="2805" spans="1:9" x14ac:dyDescent="0.25">
      <c r="A2805">
        <v>2833.7979660000001</v>
      </c>
      <c r="B2805" t="s">
        <v>26</v>
      </c>
      <c r="C2805" t="s">
        <v>30</v>
      </c>
      <c r="D2805" t="s">
        <v>57</v>
      </c>
      <c r="E2805">
        <v>45360</v>
      </c>
      <c r="F2805" t="s">
        <v>32</v>
      </c>
      <c r="G2805" t="s">
        <v>79</v>
      </c>
      <c r="H2805">
        <v>350.4</v>
      </c>
      <c r="I2805">
        <f t="shared" si="46"/>
        <v>0</v>
      </c>
    </row>
    <row r="2806" spans="1:9" x14ac:dyDescent="0.25">
      <c r="A2806">
        <v>22332.439460000001</v>
      </c>
      <c r="B2806" t="s">
        <v>66</v>
      </c>
      <c r="C2806" t="s">
        <v>30</v>
      </c>
      <c r="D2806" t="s">
        <v>57</v>
      </c>
      <c r="E2806">
        <v>49078</v>
      </c>
      <c r="F2806" t="s">
        <v>32</v>
      </c>
      <c r="G2806" t="s">
        <v>45</v>
      </c>
      <c r="H2806">
        <v>484.01341100000002</v>
      </c>
      <c r="I2806">
        <f t="shared" si="46"/>
        <v>1</v>
      </c>
    </row>
    <row r="2807" spans="1:9" x14ac:dyDescent="0.25">
      <c r="A2807">
        <v>5846.4153399999996</v>
      </c>
      <c r="B2807" t="s">
        <v>26</v>
      </c>
      <c r="C2807" t="s">
        <v>44</v>
      </c>
      <c r="D2807" t="s">
        <v>57</v>
      </c>
      <c r="E2807">
        <v>0</v>
      </c>
      <c r="F2807" t="s">
        <v>32</v>
      </c>
      <c r="G2807" t="s">
        <v>45</v>
      </c>
      <c r="H2807">
        <v>648</v>
      </c>
      <c r="I2807">
        <f t="shared" si="46"/>
        <v>0</v>
      </c>
    </row>
    <row r="2808" spans="1:9" x14ac:dyDescent="0.25">
      <c r="A2808">
        <v>2867.2118359999999</v>
      </c>
      <c r="B2808" t="s">
        <v>26</v>
      </c>
      <c r="C2808" t="s">
        <v>30</v>
      </c>
      <c r="D2808" t="s">
        <v>31</v>
      </c>
      <c r="E2808">
        <v>91810</v>
      </c>
      <c r="F2808" t="s">
        <v>62</v>
      </c>
      <c r="G2808" t="s">
        <v>33</v>
      </c>
      <c r="H2808">
        <v>165.52095199999999</v>
      </c>
      <c r="I2808">
        <f t="shared" si="46"/>
        <v>0</v>
      </c>
    </row>
    <row r="2809" spans="1:9" x14ac:dyDescent="0.25">
      <c r="A2809">
        <v>14435.66453</v>
      </c>
      <c r="B2809" t="s">
        <v>26</v>
      </c>
      <c r="C2809" t="s">
        <v>30</v>
      </c>
      <c r="D2809" t="s">
        <v>57</v>
      </c>
      <c r="E2809">
        <v>70600</v>
      </c>
      <c r="F2809" t="s">
        <v>32</v>
      </c>
      <c r="G2809" t="s">
        <v>79</v>
      </c>
      <c r="H2809">
        <v>636.98233300000004</v>
      </c>
      <c r="I2809">
        <f t="shared" si="46"/>
        <v>0</v>
      </c>
    </row>
    <row r="2810" spans="1:9" x14ac:dyDescent="0.25">
      <c r="A2810">
        <v>5237.4777430000004</v>
      </c>
      <c r="B2810" t="s">
        <v>26</v>
      </c>
      <c r="C2810" t="s">
        <v>30</v>
      </c>
      <c r="D2810" t="s">
        <v>31</v>
      </c>
      <c r="E2810">
        <v>33554</v>
      </c>
      <c r="F2810" t="s">
        <v>32</v>
      </c>
      <c r="G2810" t="s">
        <v>33</v>
      </c>
      <c r="H2810">
        <v>934.656068</v>
      </c>
      <c r="I2810">
        <f t="shared" si="46"/>
        <v>0</v>
      </c>
    </row>
    <row r="2811" spans="1:9" x14ac:dyDescent="0.25">
      <c r="A2811">
        <v>7710.9121530000002</v>
      </c>
      <c r="B2811" t="s">
        <v>26</v>
      </c>
      <c r="C2811" t="s">
        <v>30</v>
      </c>
      <c r="D2811" t="s">
        <v>57</v>
      </c>
      <c r="E2811">
        <v>77642</v>
      </c>
      <c r="F2811" t="s">
        <v>75</v>
      </c>
      <c r="G2811" t="s">
        <v>33</v>
      </c>
      <c r="H2811">
        <v>282.14635399999997</v>
      </c>
      <c r="I2811">
        <f t="shared" si="46"/>
        <v>0</v>
      </c>
    </row>
    <row r="2812" spans="1:9" x14ac:dyDescent="0.25">
      <c r="A2812">
        <v>5158.5764490000001</v>
      </c>
      <c r="B2812" t="s">
        <v>26</v>
      </c>
      <c r="C2812" t="s">
        <v>30</v>
      </c>
      <c r="D2812" t="s">
        <v>57</v>
      </c>
      <c r="E2812">
        <v>25963</v>
      </c>
      <c r="F2812" t="s">
        <v>75</v>
      </c>
      <c r="G2812" t="s">
        <v>33</v>
      </c>
      <c r="H2812">
        <v>298.95493199999999</v>
      </c>
      <c r="I2812">
        <f t="shared" si="46"/>
        <v>0</v>
      </c>
    </row>
    <row r="2813" spans="1:9" x14ac:dyDescent="0.25">
      <c r="A2813">
        <v>5414.8976039999998</v>
      </c>
      <c r="B2813" t="s">
        <v>26</v>
      </c>
      <c r="C2813" t="s">
        <v>30</v>
      </c>
      <c r="D2813" t="s">
        <v>31</v>
      </c>
      <c r="E2813">
        <v>57452</v>
      </c>
      <c r="F2813" t="s">
        <v>32</v>
      </c>
      <c r="G2813" t="s">
        <v>33</v>
      </c>
      <c r="H2813">
        <v>652.79999999999995</v>
      </c>
      <c r="I2813">
        <f t="shared" si="46"/>
        <v>0</v>
      </c>
    </row>
    <row r="2814" spans="1:9" x14ac:dyDescent="0.25">
      <c r="A2814">
        <v>2903.7497090000002</v>
      </c>
      <c r="B2814" t="s">
        <v>26</v>
      </c>
      <c r="C2814" t="s">
        <v>44</v>
      </c>
      <c r="D2814" t="s">
        <v>31</v>
      </c>
      <c r="E2814">
        <v>0</v>
      </c>
      <c r="F2814" t="s">
        <v>32</v>
      </c>
      <c r="G2814" t="s">
        <v>33</v>
      </c>
      <c r="H2814">
        <v>491.66347999999999</v>
      </c>
      <c r="I2814">
        <f t="shared" si="46"/>
        <v>0</v>
      </c>
    </row>
    <row r="2815" spans="1:9" x14ac:dyDescent="0.25">
      <c r="A2815">
        <v>5575.7512280000001</v>
      </c>
      <c r="B2815" t="s">
        <v>26</v>
      </c>
      <c r="C2815" t="s">
        <v>30</v>
      </c>
      <c r="D2815" t="s">
        <v>57</v>
      </c>
      <c r="E2815">
        <v>91416</v>
      </c>
      <c r="F2815" t="s">
        <v>62</v>
      </c>
      <c r="G2815" t="s">
        <v>33</v>
      </c>
      <c r="H2815">
        <v>109.90449599999999</v>
      </c>
      <c r="I2815">
        <f t="shared" si="46"/>
        <v>0</v>
      </c>
    </row>
    <row r="2816" spans="1:9" x14ac:dyDescent="0.25">
      <c r="A2816">
        <v>2616.4095090000001</v>
      </c>
      <c r="B2816" t="s">
        <v>26</v>
      </c>
      <c r="C2816" t="s">
        <v>107</v>
      </c>
      <c r="D2816" t="s">
        <v>57</v>
      </c>
      <c r="E2816">
        <v>22000</v>
      </c>
      <c r="F2816" t="s">
        <v>32</v>
      </c>
      <c r="G2816" t="s">
        <v>33</v>
      </c>
      <c r="H2816">
        <v>383.224514</v>
      </c>
      <c r="I2816">
        <f t="shared" si="46"/>
        <v>0</v>
      </c>
    </row>
    <row r="2817" spans="1:9" x14ac:dyDescent="0.25">
      <c r="A2817">
        <v>4617.838205</v>
      </c>
      <c r="B2817" t="s">
        <v>26</v>
      </c>
      <c r="C2817" t="s">
        <v>30</v>
      </c>
      <c r="D2817" t="s">
        <v>57</v>
      </c>
      <c r="E2817">
        <v>41167</v>
      </c>
      <c r="F2817" t="s">
        <v>75</v>
      </c>
      <c r="G2817" t="s">
        <v>79</v>
      </c>
      <c r="H2817">
        <v>554.95769299999995</v>
      </c>
      <c r="I2817">
        <f t="shared" si="46"/>
        <v>0</v>
      </c>
    </row>
    <row r="2818" spans="1:9" x14ac:dyDescent="0.25">
      <c r="A2818">
        <v>20123.868539999999</v>
      </c>
      <c r="B2818" t="s">
        <v>26</v>
      </c>
      <c r="C2818" t="s">
        <v>44</v>
      </c>
      <c r="D2818" t="s">
        <v>57</v>
      </c>
      <c r="E2818">
        <v>0</v>
      </c>
      <c r="F2818" t="s">
        <v>32</v>
      </c>
      <c r="G2818" t="s">
        <v>45</v>
      </c>
      <c r="H2818">
        <v>504</v>
      </c>
      <c r="I2818">
        <f t="shared" si="46"/>
        <v>0</v>
      </c>
    </row>
    <row r="2819" spans="1:9" x14ac:dyDescent="0.25">
      <c r="A2819">
        <v>3200.7954049999998</v>
      </c>
      <c r="B2819" t="s">
        <v>26</v>
      </c>
      <c r="C2819" t="s">
        <v>44</v>
      </c>
      <c r="D2819" t="s">
        <v>31</v>
      </c>
      <c r="E2819">
        <v>0</v>
      </c>
      <c r="F2819" t="s">
        <v>32</v>
      </c>
      <c r="G2819" t="s">
        <v>33</v>
      </c>
      <c r="H2819">
        <v>412.8</v>
      </c>
      <c r="I2819">
        <f t="shared" ref="I2819:I2882" si="47">IF(B2819="No",0,1)</f>
        <v>0</v>
      </c>
    </row>
    <row r="2820" spans="1:9" x14ac:dyDescent="0.25">
      <c r="A2820">
        <v>8583.8549129999992</v>
      </c>
      <c r="B2820" t="s">
        <v>26</v>
      </c>
      <c r="C2820" t="s">
        <v>30</v>
      </c>
      <c r="D2820" t="s">
        <v>57</v>
      </c>
      <c r="E2820">
        <v>53944</v>
      </c>
      <c r="F2820" t="s">
        <v>32</v>
      </c>
      <c r="G2820" t="s">
        <v>33</v>
      </c>
      <c r="H2820">
        <v>340.8</v>
      </c>
      <c r="I2820">
        <f t="shared" si="47"/>
        <v>0</v>
      </c>
    </row>
    <row r="2821" spans="1:9" x14ac:dyDescent="0.25">
      <c r="A2821">
        <v>4349.3087500000001</v>
      </c>
      <c r="B2821" t="s">
        <v>66</v>
      </c>
      <c r="C2821" t="s">
        <v>30</v>
      </c>
      <c r="D2821" t="s">
        <v>31</v>
      </c>
      <c r="E2821">
        <v>75648</v>
      </c>
      <c r="F2821" t="s">
        <v>62</v>
      </c>
      <c r="G2821" t="s">
        <v>33</v>
      </c>
      <c r="H2821">
        <v>112.660916</v>
      </c>
      <c r="I2821">
        <f t="shared" si="47"/>
        <v>1</v>
      </c>
    </row>
    <row r="2822" spans="1:9" x14ac:dyDescent="0.25">
      <c r="A2822">
        <v>4729.5935829999999</v>
      </c>
      <c r="B2822" t="s">
        <v>26</v>
      </c>
      <c r="C2822" t="s">
        <v>78</v>
      </c>
      <c r="D2822" t="s">
        <v>57</v>
      </c>
      <c r="E2822">
        <v>29414</v>
      </c>
      <c r="F2822" t="s">
        <v>62</v>
      </c>
      <c r="G2822" t="s">
        <v>79</v>
      </c>
      <c r="H2822">
        <v>71.303109000000006</v>
      </c>
      <c r="I2822">
        <f t="shared" si="47"/>
        <v>0</v>
      </c>
    </row>
    <row r="2823" spans="1:9" x14ac:dyDescent="0.25">
      <c r="A2823">
        <v>5015.0094719999997</v>
      </c>
      <c r="B2823" t="s">
        <v>66</v>
      </c>
      <c r="C2823" t="s">
        <v>30</v>
      </c>
      <c r="D2823" t="s">
        <v>31</v>
      </c>
      <c r="E2823">
        <v>48567</v>
      </c>
      <c r="F2823" t="s">
        <v>32</v>
      </c>
      <c r="G2823" t="s">
        <v>45</v>
      </c>
      <c r="H2823">
        <v>624</v>
      </c>
      <c r="I2823">
        <f t="shared" si="47"/>
        <v>1</v>
      </c>
    </row>
    <row r="2824" spans="1:9" x14ac:dyDescent="0.25">
      <c r="A2824">
        <v>5797.6048609999998</v>
      </c>
      <c r="B2824" t="s">
        <v>26</v>
      </c>
      <c r="C2824" t="s">
        <v>30</v>
      </c>
      <c r="D2824" t="s">
        <v>31</v>
      </c>
      <c r="E2824">
        <v>69276</v>
      </c>
      <c r="F2824" t="s">
        <v>75</v>
      </c>
      <c r="G2824" t="s">
        <v>33</v>
      </c>
      <c r="H2824">
        <v>201.32793100000001</v>
      </c>
      <c r="I2824">
        <f t="shared" si="47"/>
        <v>0</v>
      </c>
    </row>
    <row r="2825" spans="1:9" x14ac:dyDescent="0.25">
      <c r="A2825">
        <v>3475.0713599999999</v>
      </c>
      <c r="B2825" t="s">
        <v>26</v>
      </c>
      <c r="C2825" t="s">
        <v>44</v>
      </c>
      <c r="D2825" t="s">
        <v>57</v>
      </c>
      <c r="E2825">
        <v>0</v>
      </c>
      <c r="F2825" t="s">
        <v>32</v>
      </c>
      <c r="G2825" t="s">
        <v>33</v>
      </c>
      <c r="H2825">
        <v>460.8</v>
      </c>
      <c r="I2825">
        <f t="shared" si="47"/>
        <v>0</v>
      </c>
    </row>
    <row r="2826" spans="1:9" x14ac:dyDescent="0.25">
      <c r="A2826">
        <v>8542.2181959999998</v>
      </c>
      <c r="B2826" t="s">
        <v>26</v>
      </c>
      <c r="C2826" t="s">
        <v>30</v>
      </c>
      <c r="D2826" t="s">
        <v>31</v>
      </c>
      <c r="E2826">
        <v>50117</v>
      </c>
      <c r="F2826" t="s">
        <v>75</v>
      </c>
      <c r="G2826" t="s">
        <v>45</v>
      </c>
      <c r="H2826">
        <v>462.65434699999997</v>
      </c>
      <c r="I2826">
        <f t="shared" si="47"/>
        <v>0</v>
      </c>
    </row>
    <row r="2827" spans="1:9" x14ac:dyDescent="0.25">
      <c r="A2827">
        <v>16473.16905</v>
      </c>
      <c r="B2827" t="s">
        <v>66</v>
      </c>
      <c r="C2827" t="s">
        <v>160</v>
      </c>
      <c r="D2827" t="s">
        <v>57</v>
      </c>
      <c r="E2827">
        <v>22828</v>
      </c>
      <c r="F2827" t="s">
        <v>32</v>
      </c>
      <c r="G2827" t="s">
        <v>33</v>
      </c>
      <c r="H2827">
        <v>508.8</v>
      </c>
      <c r="I2827">
        <f t="shared" si="47"/>
        <v>1</v>
      </c>
    </row>
    <row r="2828" spans="1:9" x14ac:dyDescent="0.25">
      <c r="A2828">
        <v>6776.3534019999997</v>
      </c>
      <c r="B2828" t="s">
        <v>26</v>
      </c>
      <c r="C2828" t="s">
        <v>44</v>
      </c>
      <c r="D2828" t="s">
        <v>31</v>
      </c>
      <c r="E2828">
        <v>0</v>
      </c>
      <c r="F2828" t="s">
        <v>32</v>
      </c>
      <c r="G2828" t="s">
        <v>45</v>
      </c>
      <c r="H2828">
        <v>818.73021500000004</v>
      </c>
      <c r="I2828">
        <f t="shared" si="47"/>
        <v>0</v>
      </c>
    </row>
    <row r="2829" spans="1:9" x14ac:dyDescent="0.25">
      <c r="A2829">
        <v>9713.1567369999993</v>
      </c>
      <c r="B2829" t="s">
        <v>26</v>
      </c>
      <c r="C2829" t="s">
        <v>44</v>
      </c>
      <c r="D2829" t="s">
        <v>31</v>
      </c>
      <c r="E2829">
        <v>0</v>
      </c>
      <c r="F2829" t="s">
        <v>32</v>
      </c>
      <c r="G2829" t="s">
        <v>45</v>
      </c>
      <c r="H2829">
        <v>979.2</v>
      </c>
      <c r="I2829">
        <f t="shared" si="47"/>
        <v>0</v>
      </c>
    </row>
    <row r="2830" spans="1:9" x14ac:dyDescent="0.25">
      <c r="A2830">
        <v>4429.1933909999998</v>
      </c>
      <c r="B2830" t="s">
        <v>26</v>
      </c>
      <c r="C2830" t="s">
        <v>30</v>
      </c>
      <c r="D2830" t="s">
        <v>31</v>
      </c>
      <c r="E2830">
        <v>20868</v>
      </c>
      <c r="F2830" t="s">
        <v>32</v>
      </c>
      <c r="G2830" t="s">
        <v>33</v>
      </c>
      <c r="H2830">
        <v>537.6</v>
      </c>
      <c r="I2830">
        <f t="shared" si="47"/>
        <v>0</v>
      </c>
    </row>
    <row r="2831" spans="1:9" x14ac:dyDescent="0.25">
      <c r="A2831">
        <v>2435.5359950000002</v>
      </c>
      <c r="B2831" t="s">
        <v>26</v>
      </c>
      <c r="C2831" t="s">
        <v>30</v>
      </c>
      <c r="D2831" t="s">
        <v>31</v>
      </c>
      <c r="E2831">
        <v>40921</v>
      </c>
      <c r="F2831" t="s">
        <v>62</v>
      </c>
      <c r="G2831" t="s">
        <v>33</v>
      </c>
      <c r="H2831">
        <v>10.560419</v>
      </c>
      <c r="I2831">
        <f t="shared" si="47"/>
        <v>0</v>
      </c>
    </row>
    <row r="2832" spans="1:9" x14ac:dyDescent="0.25">
      <c r="A2832">
        <v>9863.5022140000001</v>
      </c>
      <c r="B2832" t="s">
        <v>26</v>
      </c>
      <c r="C2832" t="s">
        <v>30</v>
      </c>
      <c r="D2832" t="s">
        <v>31</v>
      </c>
      <c r="E2832">
        <v>99654</v>
      </c>
      <c r="F2832" t="s">
        <v>62</v>
      </c>
      <c r="G2832" t="s">
        <v>33</v>
      </c>
      <c r="H2832">
        <v>272.788141</v>
      </c>
      <c r="I2832">
        <f t="shared" si="47"/>
        <v>0</v>
      </c>
    </row>
    <row r="2833" spans="1:9" x14ac:dyDescent="0.25">
      <c r="A2833">
        <v>8207.8582719999995</v>
      </c>
      <c r="B2833" t="s">
        <v>26</v>
      </c>
      <c r="C2833" t="s">
        <v>44</v>
      </c>
      <c r="D2833" t="s">
        <v>31</v>
      </c>
      <c r="E2833">
        <v>0</v>
      </c>
      <c r="F2833" t="s">
        <v>32</v>
      </c>
      <c r="G2833" t="s">
        <v>45</v>
      </c>
      <c r="H2833">
        <v>686.90827000000002</v>
      </c>
      <c r="I2833">
        <f t="shared" si="47"/>
        <v>0</v>
      </c>
    </row>
    <row r="2834" spans="1:9" x14ac:dyDescent="0.25">
      <c r="A2834">
        <v>2781.4469749999998</v>
      </c>
      <c r="B2834" t="s">
        <v>26</v>
      </c>
      <c r="C2834" t="s">
        <v>30</v>
      </c>
      <c r="D2834" t="s">
        <v>57</v>
      </c>
      <c r="E2834">
        <v>56218</v>
      </c>
      <c r="F2834" t="s">
        <v>75</v>
      </c>
      <c r="G2834" t="s">
        <v>33</v>
      </c>
      <c r="H2834">
        <v>302.942519</v>
      </c>
      <c r="I2834">
        <f t="shared" si="47"/>
        <v>0</v>
      </c>
    </row>
    <row r="2835" spans="1:9" x14ac:dyDescent="0.25">
      <c r="A2835">
        <v>5807.9945690000004</v>
      </c>
      <c r="B2835" t="s">
        <v>26</v>
      </c>
      <c r="C2835" t="s">
        <v>30</v>
      </c>
      <c r="D2835" t="s">
        <v>31</v>
      </c>
      <c r="E2835">
        <v>70717</v>
      </c>
      <c r="F2835" t="s">
        <v>62</v>
      </c>
      <c r="G2835" t="s">
        <v>33</v>
      </c>
      <c r="H2835">
        <v>37.288739999999997</v>
      </c>
      <c r="I2835">
        <f t="shared" si="47"/>
        <v>0</v>
      </c>
    </row>
    <row r="2836" spans="1:9" x14ac:dyDescent="0.25">
      <c r="A2836">
        <v>8395.2722489999996</v>
      </c>
      <c r="B2836" t="s">
        <v>26</v>
      </c>
      <c r="C2836" t="s">
        <v>30</v>
      </c>
      <c r="D2836" t="s">
        <v>57</v>
      </c>
      <c r="E2836">
        <v>62989</v>
      </c>
      <c r="F2836" t="s">
        <v>75</v>
      </c>
      <c r="G2836" t="s">
        <v>79</v>
      </c>
      <c r="H2836">
        <v>319.13154700000001</v>
      </c>
      <c r="I2836">
        <f t="shared" si="47"/>
        <v>0</v>
      </c>
    </row>
    <row r="2837" spans="1:9" x14ac:dyDescent="0.25">
      <c r="A2837">
        <v>14333.92489</v>
      </c>
      <c r="B2837" t="s">
        <v>26</v>
      </c>
      <c r="C2837" t="s">
        <v>30</v>
      </c>
      <c r="D2837" t="s">
        <v>57</v>
      </c>
      <c r="E2837">
        <v>41459</v>
      </c>
      <c r="F2837" t="s">
        <v>32</v>
      </c>
      <c r="G2837" t="s">
        <v>33</v>
      </c>
      <c r="H2837">
        <v>340.8</v>
      </c>
      <c r="I2837">
        <f t="shared" si="47"/>
        <v>0</v>
      </c>
    </row>
    <row r="2838" spans="1:9" x14ac:dyDescent="0.25">
      <c r="A2838">
        <v>11003.54385</v>
      </c>
      <c r="B2838" t="s">
        <v>26</v>
      </c>
      <c r="C2838" t="s">
        <v>44</v>
      </c>
      <c r="D2838" t="s">
        <v>31</v>
      </c>
      <c r="E2838">
        <v>0</v>
      </c>
      <c r="F2838" t="s">
        <v>32</v>
      </c>
      <c r="G2838" t="s">
        <v>45</v>
      </c>
      <c r="H2838">
        <v>489.6</v>
      </c>
      <c r="I2838">
        <f t="shared" si="47"/>
        <v>0</v>
      </c>
    </row>
    <row r="2839" spans="1:9" x14ac:dyDescent="0.25">
      <c r="A2839">
        <v>4049.8072149999998</v>
      </c>
      <c r="B2839" t="s">
        <v>26</v>
      </c>
      <c r="C2839" t="s">
        <v>30</v>
      </c>
      <c r="D2839" t="s">
        <v>57</v>
      </c>
      <c r="E2839">
        <v>42512</v>
      </c>
      <c r="F2839" t="s">
        <v>62</v>
      </c>
      <c r="G2839" t="s">
        <v>33</v>
      </c>
      <c r="H2839">
        <v>77.479315999999997</v>
      </c>
      <c r="I2839">
        <f t="shared" si="47"/>
        <v>0</v>
      </c>
    </row>
    <row r="2840" spans="1:9" x14ac:dyDescent="0.25">
      <c r="A2840">
        <v>2141.7507569999998</v>
      </c>
      <c r="B2840" t="s">
        <v>26</v>
      </c>
      <c r="C2840" t="s">
        <v>44</v>
      </c>
      <c r="D2840" t="s">
        <v>57</v>
      </c>
      <c r="E2840">
        <v>0</v>
      </c>
      <c r="F2840" t="s">
        <v>32</v>
      </c>
      <c r="G2840" t="s">
        <v>33</v>
      </c>
      <c r="H2840">
        <v>437.040616</v>
      </c>
      <c r="I2840">
        <f t="shared" si="47"/>
        <v>0</v>
      </c>
    </row>
    <row r="2841" spans="1:9" x14ac:dyDescent="0.25">
      <c r="A2841">
        <v>5079.8436250000004</v>
      </c>
      <c r="B2841" t="s">
        <v>26</v>
      </c>
      <c r="C2841" t="s">
        <v>30</v>
      </c>
      <c r="D2841" t="s">
        <v>31</v>
      </c>
      <c r="E2841">
        <v>83288</v>
      </c>
      <c r="F2841" t="s">
        <v>75</v>
      </c>
      <c r="G2841" t="s">
        <v>33</v>
      </c>
      <c r="H2841">
        <v>353.39769899999999</v>
      </c>
      <c r="I2841">
        <f t="shared" si="47"/>
        <v>0</v>
      </c>
    </row>
    <row r="2842" spans="1:9" x14ac:dyDescent="0.25">
      <c r="A2842">
        <v>2895.522489</v>
      </c>
      <c r="B2842" t="s">
        <v>26</v>
      </c>
      <c r="C2842" t="s">
        <v>30</v>
      </c>
      <c r="D2842" t="s">
        <v>57</v>
      </c>
      <c r="E2842">
        <v>46267</v>
      </c>
      <c r="F2842" t="s">
        <v>75</v>
      </c>
      <c r="G2842" t="s">
        <v>33</v>
      </c>
      <c r="H2842">
        <v>231.96920499999999</v>
      </c>
      <c r="I2842">
        <f t="shared" si="47"/>
        <v>0</v>
      </c>
    </row>
    <row r="2843" spans="1:9" x14ac:dyDescent="0.25">
      <c r="A2843">
        <v>9031.2148589999997</v>
      </c>
      <c r="B2843" t="s">
        <v>66</v>
      </c>
      <c r="C2843" t="s">
        <v>44</v>
      </c>
      <c r="D2843" t="s">
        <v>31</v>
      </c>
      <c r="E2843">
        <v>0</v>
      </c>
      <c r="F2843" t="s">
        <v>32</v>
      </c>
      <c r="G2843" t="s">
        <v>45</v>
      </c>
      <c r="H2843">
        <v>650.52179000000001</v>
      </c>
      <c r="I2843">
        <f t="shared" si="47"/>
        <v>1</v>
      </c>
    </row>
    <row r="2844" spans="1:9" x14ac:dyDescent="0.25">
      <c r="A2844">
        <v>6554.3900039999999</v>
      </c>
      <c r="B2844" t="s">
        <v>26</v>
      </c>
      <c r="C2844" t="s">
        <v>30</v>
      </c>
      <c r="D2844" t="s">
        <v>57</v>
      </c>
      <c r="E2844">
        <v>74424</v>
      </c>
      <c r="F2844" t="s">
        <v>32</v>
      </c>
      <c r="G2844" t="s">
        <v>33</v>
      </c>
      <c r="H2844">
        <v>388.8</v>
      </c>
      <c r="I2844">
        <f t="shared" si="47"/>
        <v>0</v>
      </c>
    </row>
    <row r="2845" spans="1:9" x14ac:dyDescent="0.25">
      <c r="A2845">
        <v>7487.7446360000004</v>
      </c>
      <c r="B2845" t="s">
        <v>26</v>
      </c>
      <c r="C2845" t="s">
        <v>44</v>
      </c>
      <c r="D2845" t="s">
        <v>31</v>
      </c>
      <c r="E2845">
        <v>0</v>
      </c>
      <c r="F2845" t="s">
        <v>32</v>
      </c>
      <c r="G2845" t="s">
        <v>45</v>
      </c>
      <c r="H2845">
        <v>693.08466199999998</v>
      </c>
      <c r="I2845">
        <f t="shared" si="47"/>
        <v>0</v>
      </c>
    </row>
    <row r="2846" spans="1:9" x14ac:dyDescent="0.25">
      <c r="A2846">
        <v>15118.895479999999</v>
      </c>
      <c r="B2846" t="s">
        <v>26</v>
      </c>
      <c r="C2846" t="s">
        <v>30</v>
      </c>
      <c r="D2846" t="s">
        <v>57</v>
      </c>
      <c r="E2846">
        <v>58883</v>
      </c>
      <c r="F2846" t="s">
        <v>32</v>
      </c>
      <c r="G2846" t="s">
        <v>33</v>
      </c>
      <c r="H2846">
        <v>432.48027500000001</v>
      </c>
      <c r="I2846">
        <f t="shared" si="47"/>
        <v>0</v>
      </c>
    </row>
    <row r="2847" spans="1:9" x14ac:dyDescent="0.25">
      <c r="A2847">
        <v>9007.4315009999991</v>
      </c>
      <c r="B2847" t="s">
        <v>26</v>
      </c>
      <c r="C2847" t="s">
        <v>30</v>
      </c>
      <c r="D2847" t="s">
        <v>57</v>
      </c>
      <c r="E2847">
        <v>41539</v>
      </c>
      <c r="F2847" t="s">
        <v>32</v>
      </c>
      <c r="G2847" t="s">
        <v>45</v>
      </c>
      <c r="H2847">
        <v>556.79999999999995</v>
      </c>
      <c r="I2847">
        <f t="shared" si="47"/>
        <v>0</v>
      </c>
    </row>
    <row r="2848" spans="1:9" x14ac:dyDescent="0.25">
      <c r="A2848">
        <v>5488.9310310000001</v>
      </c>
      <c r="B2848" t="s">
        <v>26</v>
      </c>
      <c r="C2848" t="s">
        <v>30</v>
      </c>
      <c r="D2848" t="s">
        <v>31</v>
      </c>
      <c r="E2848">
        <v>33881</v>
      </c>
      <c r="F2848" t="s">
        <v>62</v>
      </c>
      <c r="G2848" t="s">
        <v>33</v>
      </c>
      <c r="H2848">
        <v>65.659137000000001</v>
      </c>
      <c r="I2848">
        <f t="shared" si="47"/>
        <v>0</v>
      </c>
    </row>
    <row r="2849" spans="1:9" x14ac:dyDescent="0.25">
      <c r="A2849">
        <v>7234.1429520000002</v>
      </c>
      <c r="B2849" t="s">
        <v>26</v>
      </c>
      <c r="C2849" t="s">
        <v>30</v>
      </c>
      <c r="D2849" t="s">
        <v>31</v>
      </c>
      <c r="E2849">
        <v>86448</v>
      </c>
      <c r="F2849" t="s">
        <v>62</v>
      </c>
      <c r="G2849" t="s">
        <v>33</v>
      </c>
      <c r="H2849">
        <v>59.853369000000001</v>
      </c>
      <c r="I2849">
        <f t="shared" si="47"/>
        <v>0</v>
      </c>
    </row>
    <row r="2850" spans="1:9" x14ac:dyDescent="0.25">
      <c r="A2850">
        <v>5205.7512049999996</v>
      </c>
      <c r="B2850" t="s">
        <v>26</v>
      </c>
      <c r="C2850" t="s">
        <v>107</v>
      </c>
      <c r="D2850" t="s">
        <v>31</v>
      </c>
      <c r="E2850">
        <v>25237</v>
      </c>
      <c r="F2850" t="s">
        <v>32</v>
      </c>
      <c r="G2850" t="s">
        <v>79</v>
      </c>
      <c r="H2850">
        <v>378.34588300000001</v>
      </c>
      <c r="I2850">
        <f t="shared" si="47"/>
        <v>0</v>
      </c>
    </row>
    <row r="2851" spans="1:9" x14ac:dyDescent="0.25">
      <c r="A2851">
        <v>4697.1528920000001</v>
      </c>
      <c r="B2851" t="s">
        <v>26</v>
      </c>
      <c r="C2851" t="s">
        <v>44</v>
      </c>
      <c r="D2851" t="s">
        <v>31</v>
      </c>
      <c r="E2851">
        <v>0</v>
      </c>
      <c r="F2851" t="s">
        <v>32</v>
      </c>
      <c r="G2851" t="s">
        <v>45</v>
      </c>
      <c r="H2851">
        <v>482.4</v>
      </c>
      <c r="I2851">
        <f t="shared" si="47"/>
        <v>0</v>
      </c>
    </row>
    <row r="2852" spans="1:9" x14ac:dyDescent="0.25">
      <c r="A2852">
        <v>6207.1713579999996</v>
      </c>
      <c r="B2852" t="s">
        <v>26</v>
      </c>
      <c r="C2852" t="s">
        <v>30</v>
      </c>
      <c r="D2852" t="s">
        <v>31</v>
      </c>
      <c r="E2852">
        <v>49419</v>
      </c>
      <c r="F2852" t="s">
        <v>75</v>
      </c>
      <c r="G2852" t="s">
        <v>33</v>
      </c>
      <c r="H2852">
        <v>203.29607100000001</v>
      </c>
      <c r="I2852">
        <f t="shared" si="47"/>
        <v>0</v>
      </c>
    </row>
    <row r="2853" spans="1:9" x14ac:dyDescent="0.25">
      <c r="A2853">
        <v>6615.8156829999998</v>
      </c>
      <c r="B2853" t="s">
        <v>26</v>
      </c>
      <c r="C2853" t="s">
        <v>30</v>
      </c>
      <c r="D2853" t="s">
        <v>57</v>
      </c>
      <c r="E2853">
        <v>90414</v>
      </c>
      <c r="F2853" t="s">
        <v>32</v>
      </c>
      <c r="G2853" t="s">
        <v>33</v>
      </c>
      <c r="H2853">
        <v>398.4</v>
      </c>
      <c r="I2853">
        <f t="shared" si="47"/>
        <v>0</v>
      </c>
    </row>
    <row r="2854" spans="1:9" x14ac:dyDescent="0.25">
      <c r="A2854">
        <v>9708.5046419999999</v>
      </c>
      <c r="B2854" t="s">
        <v>26</v>
      </c>
      <c r="C2854" t="s">
        <v>30</v>
      </c>
      <c r="D2854" t="s">
        <v>57</v>
      </c>
      <c r="E2854">
        <v>39930</v>
      </c>
      <c r="F2854" t="s">
        <v>32</v>
      </c>
      <c r="G2854" t="s">
        <v>45</v>
      </c>
      <c r="H2854">
        <v>412.8</v>
      </c>
      <c r="I2854">
        <f t="shared" si="47"/>
        <v>0</v>
      </c>
    </row>
    <row r="2855" spans="1:9" x14ac:dyDescent="0.25">
      <c r="A2855">
        <v>10831.13004</v>
      </c>
      <c r="B2855" t="s">
        <v>26</v>
      </c>
      <c r="C2855" t="s">
        <v>107</v>
      </c>
      <c r="D2855" t="s">
        <v>57</v>
      </c>
      <c r="E2855">
        <v>23202</v>
      </c>
      <c r="F2855" t="s">
        <v>32</v>
      </c>
      <c r="G2855" t="s">
        <v>79</v>
      </c>
      <c r="H2855">
        <v>460.8</v>
      </c>
      <c r="I2855">
        <f t="shared" si="47"/>
        <v>0</v>
      </c>
    </row>
    <row r="2856" spans="1:9" x14ac:dyDescent="0.25">
      <c r="A2856">
        <v>4626.801093</v>
      </c>
      <c r="B2856" t="s">
        <v>66</v>
      </c>
      <c r="C2856" t="s">
        <v>30</v>
      </c>
      <c r="D2856" t="s">
        <v>31</v>
      </c>
      <c r="E2856">
        <v>79487</v>
      </c>
      <c r="F2856" t="s">
        <v>32</v>
      </c>
      <c r="G2856" t="s">
        <v>79</v>
      </c>
      <c r="H2856">
        <v>547.20000000000005</v>
      </c>
      <c r="I2856">
        <f t="shared" si="47"/>
        <v>1</v>
      </c>
    </row>
    <row r="2857" spans="1:9" x14ac:dyDescent="0.25">
      <c r="A2857">
        <v>6748.2311879999997</v>
      </c>
      <c r="B2857" t="s">
        <v>26</v>
      </c>
      <c r="C2857" t="s">
        <v>30</v>
      </c>
      <c r="D2857" t="s">
        <v>57</v>
      </c>
      <c r="E2857">
        <v>68423</v>
      </c>
      <c r="F2857" t="s">
        <v>75</v>
      </c>
      <c r="G2857" t="s">
        <v>45</v>
      </c>
      <c r="H2857">
        <v>324.413656</v>
      </c>
      <c r="I2857">
        <f t="shared" si="47"/>
        <v>0</v>
      </c>
    </row>
    <row r="2858" spans="1:9" x14ac:dyDescent="0.25">
      <c r="A2858">
        <v>2542.0638800000002</v>
      </c>
      <c r="B2858" t="s">
        <v>26</v>
      </c>
      <c r="C2858" t="s">
        <v>30</v>
      </c>
      <c r="D2858" t="s">
        <v>31</v>
      </c>
      <c r="E2858">
        <v>84495</v>
      </c>
      <c r="F2858" t="s">
        <v>32</v>
      </c>
      <c r="G2858" t="s">
        <v>33</v>
      </c>
      <c r="H2858">
        <v>302.39999999999998</v>
      </c>
      <c r="I2858">
        <f t="shared" si="47"/>
        <v>0</v>
      </c>
    </row>
    <row r="2859" spans="1:9" x14ac:dyDescent="0.25">
      <c r="A2859">
        <v>5450.3948780000001</v>
      </c>
      <c r="B2859" t="s">
        <v>26</v>
      </c>
      <c r="C2859" t="s">
        <v>30</v>
      </c>
      <c r="D2859" t="s">
        <v>57</v>
      </c>
      <c r="E2859">
        <v>43091</v>
      </c>
      <c r="F2859" t="s">
        <v>75</v>
      </c>
      <c r="G2859" t="s">
        <v>33</v>
      </c>
      <c r="H2859">
        <v>330.13833199999999</v>
      </c>
      <c r="I2859">
        <f t="shared" si="47"/>
        <v>0</v>
      </c>
    </row>
    <row r="2860" spans="1:9" x14ac:dyDescent="0.25">
      <c r="A2860">
        <v>7243.8654759999999</v>
      </c>
      <c r="B2860" t="s">
        <v>26</v>
      </c>
      <c r="C2860" t="s">
        <v>30</v>
      </c>
      <c r="D2860" t="s">
        <v>57</v>
      </c>
      <c r="E2860">
        <v>41951</v>
      </c>
      <c r="F2860" t="s">
        <v>62</v>
      </c>
      <c r="G2860" t="s">
        <v>33</v>
      </c>
      <c r="H2860">
        <v>40.536150999999997</v>
      </c>
      <c r="I2860">
        <f t="shared" si="47"/>
        <v>0</v>
      </c>
    </row>
    <row r="2861" spans="1:9" x14ac:dyDescent="0.25">
      <c r="A2861">
        <v>8306.5509010000005</v>
      </c>
      <c r="B2861" t="s">
        <v>26</v>
      </c>
      <c r="C2861" t="s">
        <v>30</v>
      </c>
      <c r="D2861" t="s">
        <v>57</v>
      </c>
      <c r="E2861">
        <v>89834</v>
      </c>
      <c r="F2861" t="s">
        <v>32</v>
      </c>
      <c r="G2861" t="s">
        <v>45</v>
      </c>
      <c r="H2861">
        <v>504</v>
      </c>
      <c r="I2861">
        <f t="shared" si="47"/>
        <v>0</v>
      </c>
    </row>
    <row r="2862" spans="1:9" x14ac:dyDescent="0.25">
      <c r="A2862">
        <v>2734.5149449999999</v>
      </c>
      <c r="B2862" t="s">
        <v>26</v>
      </c>
      <c r="C2862" t="s">
        <v>30</v>
      </c>
      <c r="D2862" t="s">
        <v>57</v>
      </c>
      <c r="E2862">
        <v>92157</v>
      </c>
      <c r="F2862" t="s">
        <v>75</v>
      </c>
      <c r="G2862" t="s">
        <v>45</v>
      </c>
      <c r="H2862">
        <v>270.38138500000002</v>
      </c>
      <c r="I2862">
        <f t="shared" si="47"/>
        <v>0</v>
      </c>
    </row>
    <row r="2863" spans="1:9" x14ac:dyDescent="0.25">
      <c r="A2863">
        <v>11030.661480000001</v>
      </c>
      <c r="B2863" t="s">
        <v>26</v>
      </c>
      <c r="C2863" t="s">
        <v>30</v>
      </c>
      <c r="D2863" t="s">
        <v>31</v>
      </c>
      <c r="E2863">
        <v>35773</v>
      </c>
      <c r="F2863" t="s">
        <v>32</v>
      </c>
      <c r="G2863" t="s">
        <v>33</v>
      </c>
      <c r="H2863">
        <v>446.4</v>
      </c>
      <c r="I2863">
        <f t="shared" si="47"/>
        <v>0</v>
      </c>
    </row>
    <row r="2864" spans="1:9" x14ac:dyDescent="0.25">
      <c r="A2864">
        <v>3402.3944200000001</v>
      </c>
      <c r="B2864" t="s">
        <v>26</v>
      </c>
      <c r="C2864" t="s">
        <v>44</v>
      </c>
      <c r="D2864" t="s">
        <v>57</v>
      </c>
      <c r="E2864">
        <v>0</v>
      </c>
      <c r="F2864" t="s">
        <v>32</v>
      </c>
      <c r="G2864" t="s">
        <v>45</v>
      </c>
      <c r="H2864">
        <v>475.2</v>
      </c>
      <c r="I2864">
        <f t="shared" si="47"/>
        <v>0</v>
      </c>
    </row>
    <row r="2865" spans="1:9" x14ac:dyDescent="0.25">
      <c r="A2865">
        <v>6945.0169550000001</v>
      </c>
      <c r="B2865" t="s">
        <v>26</v>
      </c>
      <c r="C2865" t="s">
        <v>107</v>
      </c>
      <c r="D2865" t="s">
        <v>31</v>
      </c>
      <c r="E2865">
        <v>15850</v>
      </c>
      <c r="F2865" t="s">
        <v>32</v>
      </c>
      <c r="G2865" t="s">
        <v>33</v>
      </c>
      <c r="H2865">
        <v>314.52813800000001</v>
      </c>
      <c r="I2865">
        <f t="shared" si="47"/>
        <v>0</v>
      </c>
    </row>
    <row r="2866" spans="1:9" x14ac:dyDescent="0.25">
      <c r="A2866">
        <v>2568.8433960000002</v>
      </c>
      <c r="B2866" t="s">
        <v>26</v>
      </c>
      <c r="C2866" t="s">
        <v>78</v>
      </c>
      <c r="D2866" t="s">
        <v>31</v>
      </c>
      <c r="E2866">
        <v>11167</v>
      </c>
      <c r="F2866" t="s">
        <v>32</v>
      </c>
      <c r="G2866" t="s">
        <v>33</v>
      </c>
      <c r="H2866">
        <v>350.4</v>
      </c>
      <c r="I2866">
        <f t="shared" si="47"/>
        <v>0</v>
      </c>
    </row>
    <row r="2867" spans="1:9" x14ac:dyDescent="0.25">
      <c r="A2867">
        <v>5764.6485990000001</v>
      </c>
      <c r="B2867" t="s">
        <v>26</v>
      </c>
      <c r="C2867" t="s">
        <v>30</v>
      </c>
      <c r="D2867" t="s">
        <v>57</v>
      </c>
      <c r="E2867">
        <v>21195</v>
      </c>
      <c r="F2867" t="s">
        <v>32</v>
      </c>
      <c r="G2867" t="s">
        <v>33</v>
      </c>
      <c r="H2867">
        <v>345.6</v>
      </c>
      <c r="I2867">
        <f t="shared" si="47"/>
        <v>0</v>
      </c>
    </row>
    <row r="2868" spans="1:9" x14ac:dyDescent="0.25">
      <c r="A2868">
        <v>5403.5461219999997</v>
      </c>
      <c r="B2868" t="s">
        <v>26</v>
      </c>
      <c r="C2868" t="s">
        <v>30</v>
      </c>
      <c r="D2868" t="s">
        <v>31</v>
      </c>
      <c r="E2868">
        <v>27430</v>
      </c>
      <c r="F2868" t="s">
        <v>75</v>
      </c>
      <c r="G2868" t="s">
        <v>33</v>
      </c>
      <c r="H2868">
        <v>184.955105</v>
      </c>
      <c r="I2868">
        <f t="shared" si="47"/>
        <v>0</v>
      </c>
    </row>
    <row r="2869" spans="1:9" x14ac:dyDescent="0.25">
      <c r="A2869">
        <v>4899.2317720000001</v>
      </c>
      <c r="B2869" t="s">
        <v>26</v>
      </c>
      <c r="C2869" t="s">
        <v>44</v>
      </c>
      <c r="D2869" t="s">
        <v>31</v>
      </c>
      <c r="E2869">
        <v>0</v>
      </c>
      <c r="F2869" t="s">
        <v>32</v>
      </c>
      <c r="G2869" t="s">
        <v>33</v>
      </c>
      <c r="H2869">
        <v>302.39999999999998</v>
      </c>
      <c r="I2869">
        <f t="shared" si="47"/>
        <v>0</v>
      </c>
    </row>
    <row r="2870" spans="1:9" x14ac:dyDescent="0.25">
      <c r="A2870">
        <v>9048.9834470000005</v>
      </c>
      <c r="B2870" t="s">
        <v>66</v>
      </c>
      <c r="C2870" t="s">
        <v>44</v>
      </c>
      <c r="D2870" t="s">
        <v>57</v>
      </c>
      <c r="E2870">
        <v>0</v>
      </c>
      <c r="F2870" t="s">
        <v>32</v>
      </c>
      <c r="G2870" t="s">
        <v>33</v>
      </c>
      <c r="H2870">
        <v>571.20000000000005</v>
      </c>
      <c r="I2870">
        <f t="shared" si="47"/>
        <v>1</v>
      </c>
    </row>
    <row r="2871" spans="1:9" x14ac:dyDescent="0.25">
      <c r="A2871">
        <v>8093.8982450000003</v>
      </c>
      <c r="B2871" t="s">
        <v>26</v>
      </c>
      <c r="C2871" t="s">
        <v>30</v>
      </c>
      <c r="D2871" t="s">
        <v>57</v>
      </c>
      <c r="E2871">
        <v>59839</v>
      </c>
      <c r="F2871" t="s">
        <v>32</v>
      </c>
      <c r="G2871" t="s">
        <v>45</v>
      </c>
      <c r="H2871">
        <v>513.6</v>
      </c>
      <c r="I2871">
        <f t="shared" si="47"/>
        <v>0</v>
      </c>
    </row>
    <row r="2872" spans="1:9" x14ac:dyDescent="0.25">
      <c r="A2872">
        <v>2496.766693</v>
      </c>
      <c r="B2872" t="s">
        <v>26</v>
      </c>
      <c r="C2872" t="s">
        <v>44</v>
      </c>
      <c r="D2872" t="s">
        <v>57</v>
      </c>
      <c r="E2872">
        <v>0</v>
      </c>
      <c r="F2872" t="s">
        <v>32</v>
      </c>
      <c r="G2872" t="s">
        <v>45</v>
      </c>
      <c r="H2872">
        <v>350.4</v>
      </c>
      <c r="I2872">
        <f t="shared" si="47"/>
        <v>0</v>
      </c>
    </row>
    <row r="2873" spans="1:9" x14ac:dyDescent="0.25">
      <c r="A2873">
        <v>2602.2452499999999</v>
      </c>
      <c r="B2873" t="s">
        <v>26</v>
      </c>
      <c r="C2873" t="s">
        <v>30</v>
      </c>
      <c r="D2873" t="s">
        <v>57</v>
      </c>
      <c r="E2873">
        <v>38166</v>
      </c>
      <c r="F2873" t="s">
        <v>75</v>
      </c>
      <c r="G2873" t="s">
        <v>33</v>
      </c>
      <c r="H2873">
        <v>236.84274600000001</v>
      </c>
      <c r="I2873">
        <f t="shared" si="47"/>
        <v>0</v>
      </c>
    </row>
    <row r="2874" spans="1:9" x14ac:dyDescent="0.25">
      <c r="A2874">
        <v>6751.4371529999999</v>
      </c>
      <c r="B2874" t="s">
        <v>26</v>
      </c>
      <c r="C2874" t="s">
        <v>44</v>
      </c>
      <c r="D2874" t="s">
        <v>57</v>
      </c>
      <c r="E2874">
        <v>0</v>
      </c>
      <c r="F2874" t="s">
        <v>32</v>
      </c>
      <c r="G2874" t="s">
        <v>33</v>
      </c>
      <c r="H2874">
        <v>456</v>
      </c>
      <c r="I2874">
        <f t="shared" si="47"/>
        <v>0</v>
      </c>
    </row>
    <row r="2875" spans="1:9" x14ac:dyDescent="0.25">
      <c r="A2875">
        <v>3621.6888300000001</v>
      </c>
      <c r="B2875" t="s">
        <v>26</v>
      </c>
      <c r="C2875" t="s">
        <v>78</v>
      </c>
      <c r="D2875" t="s">
        <v>31</v>
      </c>
      <c r="E2875">
        <v>13457</v>
      </c>
      <c r="F2875" t="s">
        <v>75</v>
      </c>
      <c r="G2875" t="s">
        <v>33</v>
      </c>
      <c r="H2875">
        <v>285.82508300000001</v>
      </c>
      <c r="I2875">
        <f t="shared" si="47"/>
        <v>0</v>
      </c>
    </row>
    <row r="2876" spans="1:9" x14ac:dyDescent="0.25">
      <c r="A2876">
        <v>6896.0880209999996</v>
      </c>
      <c r="B2876" t="s">
        <v>26</v>
      </c>
      <c r="C2876" t="s">
        <v>44</v>
      </c>
      <c r="D2876" t="s">
        <v>57</v>
      </c>
      <c r="E2876">
        <v>0</v>
      </c>
      <c r="F2876" t="s">
        <v>32</v>
      </c>
      <c r="G2876" t="s">
        <v>45</v>
      </c>
      <c r="H2876">
        <v>326.39999999999998</v>
      </c>
      <c r="I2876">
        <f t="shared" si="47"/>
        <v>0</v>
      </c>
    </row>
    <row r="2877" spans="1:9" x14ac:dyDescent="0.25">
      <c r="A2877">
        <v>5438.6966110000003</v>
      </c>
      <c r="B2877" t="s">
        <v>26</v>
      </c>
      <c r="C2877" t="s">
        <v>30</v>
      </c>
      <c r="D2877" t="s">
        <v>31</v>
      </c>
      <c r="E2877">
        <v>52721</v>
      </c>
      <c r="F2877" t="s">
        <v>75</v>
      </c>
      <c r="G2877" t="s">
        <v>33</v>
      </c>
      <c r="H2877">
        <v>550.12754800000005</v>
      </c>
      <c r="I2877">
        <f t="shared" si="47"/>
        <v>0</v>
      </c>
    </row>
    <row r="2878" spans="1:9" x14ac:dyDescent="0.25">
      <c r="A2878">
        <v>14472.583000000001</v>
      </c>
      <c r="B2878" t="s">
        <v>26</v>
      </c>
      <c r="C2878" t="s">
        <v>30</v>
      </c>
      <c r="D2878" t="s">
        <v>31</v>
      </c>
      <c r="E2878">
        <v>22012</v>
      </c>
      <c r="F2878" t="s">
        <v>62</v>
      </c>
      <c r="G2878" t="s">
        <v>33</v>
      </c>
      <c r="H2878">
        <v>75.698305000000005</v>
      </c>
      <c r="I2878">
        <f t="shared" si="47"/>
        <v>0</v>
      </c>
    </row>
    <row r="2879" spans="1:9" x14ac:dyDescent="0.25">
      <c r="A2879">
        <v>2359.4235990000002</v>
      </c>
      <c r="B2879" t="s">
        <v>66</v>
      </c>
      <c r="C2879" t="s">
        <v>107</v>
      </c>
      <c r="D2879" t="s">
        <v>31</v>
      </c>
      <c r="E2879">
        <v>19864</v>
      </c>
      <c r="F2879" t="s">
        <v>32</v>
      </c>
      <c r="G2879" t="s">
        <v>79</v>
      </c>
      <c r="H2879">
        <v>352.39451500000001</v>
      </c>
      <c r="I2879">
        <f t="shared" si="47"/>
        <v>1</v>
      </c>
    </row>
    <row r="2880" spans="1:9" x14ac:dyDescent="0.25">
      <c r="A2880">
        <v>5323.2673109999996</v>
      </c>
      <c r="B2880" t="s">
        <v>26</v>
      </c>
      <c r="C2880" t="s">
        <v>30</v>
      </c>
      <c r="D2880" t="s">
        <v>31</v>
      </c>
      <c r="E2880">
        <v>55289</v>
      </c>
      <c r="F2880" t="s">
        <v>62</v>
      </c>
      <c r="G2880" t="s">
        <v>45</v>
      </c>
      <c r="H2880">
        <v>134.12425400000001</v>
      </c>
      <c r="I2880">
        <f t="shared" si="47"/>
        <v>0</v>
      </c>
    </row>
    <row r="2881" spans="1:9" x14ac:dyDescent="0.25">
      <c r="A2881">
        <v>7390.9032779999998</v>
      </c>
      <c r="B2881" t="s">
        <v>26</v>
      </c>
      <c r="C2881" t="s">
        <v>30</v>
      </c>
      <c r="D2881" t="s">
        <v>57</v>
      </c>
      <c r="E2881">
        <v>30449</v>
      </c>
      <c r="F2881" t="s">
        <v>32</v>
      </c>
      <c r="G2881" t="s">
        <v>33</v>
      </c>
      <c r="H2881">
        <v>501.09299199999998</v>
      </c>
      <c r="I2881">
        <f t="shared" si="47"/>
        <v>0</v>
      </c>
    </row>
    <row r="2882" spans="1:9" x14ac:dyDescent="0.25">
      <c r="A2882">
        <v>11447.507100000001</v>
      </c>
      <c r="B2882" t="s">
        <v>26</v>
      </c>
      <c r="C2882" t="s">
        <v>30</v>
      </c>
      <c r="D2882" t="s">
        <v>31</v>
      </c>
      <c r="E2882">
        <v>27362</v>
      </c>
      <c r="F2882" t="s">
        <v>75</v>
      </c>
      <c r="G2882" t="s">
        <v>33</v>
      </c>
      <c r="H2882">
        <v>422.78411</v>
      </c>
      <c r="I2882">
        <f t="shared" si="47"/>
        <v>0</v>
      </c>
    </row>
    <row r="2883" spans="1:9" x14ac:dyDescent="0.25">
      <c r="A2883">
        <v>5754.8531210000001</v>
      </c>
      <c r="B2883" t="s">
        <v>26</v>
      </c>
      <c r="C2883" t="s">
        <v>30</v>
      </c>
      <c r="D2883" t="s">
        <v>31</v>
      </c>
      <c r="E2883">
        <v>29460</v>
      </c>
      <c r="F2883" t="s">
        <v>62</v>
      </c>
      <c r="G2883" t="s">
        <v>33</v>
      </c>
      <c r="H2883">
        <v>29.303915</v>
      </c>
      <c r="I2883">
        <f t="shared" ref="I2883:I2946" si="48">IF(B2883="No",0,1)</f>
        <v>0</v>
      </c>
    </row>
    <row r="2884" spans="1:9" x14ac:dyDescent="0.25">
      <c r="A2884">
        <v>10244.2435</v>
      </c>
      <c r="B2884" t="s">
        <v>26</v>
      </c>
      <c r="C2884" t="s">
        <v>44</v>
      </c>
      <c r="D2884" t="s">
        <v>31</v>
      </c>
      <c r="E2884">
        <v>0</v>
      </c>
      <c r="F2884" t="s">
        <v>32</v>
      </c>
      <c r="G2884" t="s">
        <v>45</v>
      </c>
      <c r="H2884">
        <v>451.2</v>
      </c>
      <c r="I2884">
        <f t="shared" si="48"/>
        <v>0</v>
      </c>
    </row>
    <row r="2885" spans="1:9" x14ac:dyDescent="0.25">
      <c r="A2885">
        <v>4645.569555</v>
      </c>
      <c r="B2885" t="s">
        <v>26</v>
      </c>
      <c r="C2885" t="s">
        <v>30</v>
      </c>
      <c r="D2885" t="s">
        <v>57</v>
      </c>
      <c r="E2885">
        <v>42532</v>
      </c>
      <c r="F2885" t="s">
        <v>62</v>
      </c>
      <c r="G2885" t="s">
        <v>45</v>
      </c>
      <c r="H2885">
        <v>200.64173400000001</v>
      </c>
      <c r="I2885">
        <f t="shared" si="48"/>
        <v>0</v>
      </c>
    </row>
    <row r="2886" spans="1:9" x14ac:dyDescent="0.25">
      <c r="A2886">
        <v>4887.3443660000003</v>
      </c>
      <c r="B2886" t="s">
        <v>26</v>
      </c>
      <c r="C2886" t="s">
        <v>30</v>
      </c>
      <c r="D2886" t="s">
        <v>31</v>
      </c>
      <c r="E2886">
        <v>66707</v>
      </c>
      <c r="F2886" t="s">
        <v>62</v>
      </c>
      <c r="G2886" t="s">
        <v>33</v>
      </c>
      <c r="H2886">
        <v>71.980756999999997</v>
      </c>
      <c r="I2886">
        <f t="shared" si="48"/>
        <v>0</v>
      </c>
    </row>
    <row r="2887" spans="1:9" x14ac:dyDescent="0.25">
      <c r="A2887">
        <v>2497.8081739999998</v>
      </c>
      <c r="B2887" t="s">
        <v>26</v>
      </c>
      <c r="C2887" t="s">
        <v>30</v>
      </c>
      <c r="D2887" t="s">
        <v>57</v>
      </c>
      <c r="E2887">
        <v>68041</v>
      </c>
      <c r="F2887" t="s">
        <v>75</v>
      </c>
      <c r="G2887" t="s">
        <v>45</v>
      </c>
      <c r="H2887">
        <v>165.570243</v>
      </c>
      <c r="I2887">
        <f t="shared" si="48"/>
        <v>0</v>
      </c>
    </row>
    <row r="2888" spans="1:9" x14ac:dyDescent="0.25">
      <c r="A2888">
        <v>2369.1115880000002</v>
      </c>
      <c r="B2888" t="s">
        <v>26</v>
      </c>
      <c r="C2888" t="s">
        <v>44</v>
      </c>
      <c r="D2888" t="s">
        <v>57</v>
      </c>
      <c r="E2888">
        <v>0</v>
      </c>
      <c r="F2888" t="s">
        <v>32</v>
      </c>
      <c r="G2888" t="s">
        <v>45</v>
      </c>
      <c r="H2888">
        <v>468</v>
      </c>
      <c r="I2888">
        <f t="shared" si="48"/>
        <v>0</v>
      </c>
    </row>
    <row r="2889" spans="1:9" x14ac:dyDescent="0.25">
      <c r="A2889">
        <v>4490.5972490000004</v>
      </c>
      <c r="B2889" t="s">
        <v>26</v>
      </c>
      <c r="C2889" t="s">
        <v>44</v>
      </c>
      <c r="D2889" t="s">
        <v>57</v>
      </c>
      <c r="E2889">
        <v>0</v>
      </c>
      <c r="F2889" t="s">
        <v>32</v>
      </c>
      <c r="G2889" t="s">
        <v>79</v>
      </c>
      <c r="H2889">
        <v>307.2</v>
      </c>
      <c r="I2889">
        <f t="shared" si="48"/>
        <v>0</v>
      </c>
    </row>
    <row r="2890" spans="1:9" x14ac:dyDescent="0.25">
      <c r="A2890">
        <v>3719.2477319999998</v>
      </c>
      <c r="B2890" t="s">
        <v>26</v>
      </c>
      <c r="C2890" t="s">
        <v>30</v>
      </c>
      <c r="D2890" t="s">
        <v>57</v>
      </c>
      <c r="E2890">
        <v>40968</v>
      </c>
      <c r="F2890" t="s">
        <v>32</v>
      </c>
      <c r="G2890" t="s">
        <v>79</v>
      </c>
      <c r="H2890">
        <v>465.6</v>
      </c>
      <c r="I2890">
        <f t="shared" si="48"/>
        <v>0</v>
      </c>
    </row>
    <row r="2891" spans="1:9" x14ac:dyDescent="0.25">
      <c r="A2891">
        <v>4198.0300230000003</v>
      </c>
      <c r="B2891" t="s">
        <v>26</v>
      </c>
      <c r="C2891" t="s">
        <v>30</v>
      </c>
      <c r="D2891" t="s">
        <v>57</v>
      </c>
      <c r="E2891">
        <v>39913</v>
      </c>
      <c r="F2891" t="s">
        <v>75</v>
      </c>
      <c r="G2891" t="s">
        <v>33</v>
      </c>
      <c r="H2891">
        <v>344.765129</v>
      </c>
      <c r="I2891">
        <f t="shared" si="48"/>
        <v>0</v>
      </c>
    </row>
    <row r="2892" spans="1:9" x14ac:dyDescent="0.25">
      <c r="A2892">
        <v>2420.7118879999998</v>
      </c>
      <c r="B2892" t="s">
        <v>26</v>
      </c>
      <c r="C2892" t="s">
        <v>30</v>
      </c>
      <c r="D2892" t="s">
        <v>57</v>
      </c>
      <c r="E2892">
        <v>31710</v>
      </c>
      <c r="F2892" t="s">
        <v>75</v>
      </c>
      <c r="G2892" t="s">
        <v>79</v>
      </c>
      <c r="H2892">
        <v>199.55173500000001</v>
      </c>
      <c r="I2892">
        <f t="shared" si="48"/>
        <v>0</v>
      </c>
    </row>
    <row r="2893" spans="1:9" x14ac:dyDescent="0.25">
      <c r="A2893">
        <v>4462.9970059999996</v>
      </c>
      <c r="B2893" t="s">
        <v>66</v>
      </c>
      <c r="C2893" t="s">
        <v>44</v>
      </c>
      <c r="D2893" t="s">
        <v>31</v>
      </c>
      <c r="E2893">
        <v>0</v>
      </c>
      <c r="F2893" t="s">
        <v>32</v>
      </c>
      <c r="G2893" t="s">
        <v>45</v>
      </c>
      <c r="H2893">
        <v>350.4</v>
      </c>
      <c r="I2893">
        <f t="shared" si="48"/>
        <v>1</v>
      </c>
    </row>
    <row r="2894" spans="1:9" x14ac:dyDescent="0.25">
      <c r="A2894">
        <v>6291.6557140000004</v>
      </c>
      <c r="B2894" t="s">
        <v>26</v>
      </c>
      <c r="C2894" t="s">
        <v>30</v>
      </c>
      <c r="D2894" t="s">
        <v>31</v>
      </c>
      <c r="E2894">
        <v>89113</v>
      </c>
      <c r="F2894" t="s">
        <v>75</v>
      </c>
      <c r="G2894" t="s">
        <v>33</v>
      </c>
      <c r="H2894">
        <v>219.36264299999999</v>
      </c>
      <c r="I2894">
        <f t="shared" si="48"/>
        <v>0</v>
      </c>
    </row>
    <row r="2895" spans="1:9" x14ac:dyDescent="0.25">
      <c r="A2895">
        <v>4270.0343940000002</v>
      </c>
      <c r="B2895" t="s">
        <v>66</v>
      </c>
      <c r="C2895" t="s">
        <v>44</v>
      </c>
      <c r="D2895" t="s">
        <v>57</v>
      </c>
      <c r="E2895">
        <v>0</v>
      </c>
      <c r="F2895" t="s">
        <v>32</v>
      </c>
      <c r="G2895" t="s">
        <v>33</v>
      </c>
      <c r="H2895">
        <v>725.87069299999996</v>
      </c>
      <c r="I2895">
        <f t="shared" si="48"/>
        <v>1</v>
      </c>
    </row>
    <row r="2896" spans="1:9" x14ac:dyDescent="0.25">
      <c r="A2896">
        <v>2460.6651750000001</v>
      </c>
      <c r="B2896" t="s">
        <v>26</v>
      </c>
      <c r="C2896" t="s">
        <v>44</v>
      </c>
      <c r="D2896" t="s">
        <v>31</v>
      </c>
      <c r="E2896">
        <v>0</v>
      </c>
      <c r="F2896" t="s">
        <v>32</v>
      </c>
      <c r="G2896" t="s">
        <v>33</v>
      </c>
      <c r="H2896">
        <v>321.60000000000002</v>
      </c>
      <c r="I2896">
        <f t="shared" si="48"/>
        <v>0</v>
      </c>
    </row>
    <row r="2897" spans="1:9" x14ac:dyDescent="0.25">
      <c r="A2897">
        <v>19435.629239999998</v>
      </c>
      <c r="B2897" t="s">
        <v>26</v>
      </c>
      <c r="C2897" t="s">
        <v>30</v>
      </c>
      <c r="D2897" t="s">
        <v>31</v>
      </c>
      <c r="E2897">
        <v>38688</v>
      </c>
      <c r="F2897" t="s">
        <v>32</v>
      </c>
      <c r="G2897" t="s">
        <v>45</v>
      </c>
      <c r="H2897">
        <v>2294.6316390000002</v>
      </c>
      <c r="I2897">
        <f t="shared" si="48"/>
        <v>0</v>
      </c>
    </row>
    <row r="2898" spans="1:9" x14ac:dyDescent="0.25">
      <c r="A2898">
        <v>7374.0779210000001</v>
      </c>
      <c r="B2898" t="s">
        <v>26</v>
      </c>
      <c r="C2898" t="s">
        <v>44</v>
      </c>
      <c r="D2898" t="s">
        <v>31</v>
      </c>
      <c r="E2898">
        <v>0</v>
      </c>
      <c r="F2898" t="s">
        <v>32</v>
      </c>
      <c r="G2898" t="s">
        <v>33</v>
      </c>
      <c r="H2898">
        <v>528</v>
      </c>
      <c r="I2898">
        <f t="shared" si="48"/>
        <v>0</v>
      </c>
    </row>
    <row r="2899" spans="1:9" x14ac:dyDescent="0.25">
      <c r="A2899">
        <v>18269.536919999999</v>
      </c>
      <c r="B2899" t="s">
        <v>26</v>
      </c>
      <c r="C2899" t="s">
        <v>44</v>
      </c>
      <c r="D2899" t="s">
        <v>31</v>
      </c>
      <c r="E2899">
        <v>0</v>
      </c>
      <c r="F2899" t="s">
        <v>32</v>
      </c>
      <c r="G2899" t="s">
        <v>45</v>
      </c>
      <c r="H2899">
        <v>609.6</v>
      </c>
      <c r="I2899">
        <f t="shared" si="48"/>
        <v>0</v>
      </c>
    </row>
    <row r="2900" spans="1:9" x14ac:dyDescent="0.25">
      <c r="A2900">
        <v>11925.71535</v>
      </c>
      <c r="B2900" t="s">
        <v>26</v>
      </c>
      <c r="C2900" t="s">
        <v>30</v>
      </c>
      <c r="D2900" t="s">
        <v>57</v>
      </c>
      <c r="E2900">
        <v>28014</v>
      </c>
      <c r="F2900" t="s">
        <v>32</v>
      </c>
      <c r="G2900" t="s">
        <v>45</v>
      </c>
      <c r="H2900">
        <v>631.594469</v>
      </c>
      <c r="I2900">
        <f t="shared" si="48"/>
        <v>0</v>
      </c>
    </row>
    <row r="2901" spans="1:9" x14ac:dyDescent="0.25">
      <c r="A2901">
        <v>4223.2746710000001</v>
      </c>
      <c r="B2901" t="s">
        <v>26</v>
      </c>
      <c r="C2901" t="s">
        <v>107</v>
      </c>
      <c r="D2901" t="s">
        <v>31</v>
      </c>
      <c r="E2901">
        <v>14170</v>
      </c>
      <c r="F2901" t="s">
        <v>32</v>
      </c>
      <c r="G2901" t="s">
        <v>33</v>
      </c>
      <c r="H2901">
        <v>523.20000000000005</v>
      </c>
      <c r="I2901">
        <f t="shared" si="48"/>
        <v>0</v>
      </c>
    </row>
    <row r="2902" spans="1:9" x14ac:dyDescent="0.25">
      <c r="A2902">
        <v>10298.38586</v>
      </c>
      <c r="B2902" t="s">
        <v>26</v>
      </c>
      <c r="C2902" t="s">
        <v>30</v>
      </c>
      <c r="D2902" t="s">
        <v>57</v>
      </c>
      <c r="E2902">
        <v>64825</v>
      </c>
      <c r="F2902" t="s">
        <v>75</v>
      </c>
      <c r="G2902" t="s">
        <v>33</v>
      </c>
      <c r="H2902">
        <v>359.48434200000003</v>
      </c>
      <c r="I2902">
        <f t="shared" si="48"/>
        <v>0</v>
      </c>
    </row>
    <row r="2903" spans="1:9" x14ac:dyDescent="0.25">
      <c r="A2903">
        <v>5229.7419069999996</v>
      </c>
      <c r="B2903" t="s">
        <v>26</v>
      </c>
      <c r="C2903" t="s">
        <v>30</v>
      </c>
      <c r="D2903" t="s">
        <v>57</v>
      </c>
      <c r="E2903">
        <v>77357</v>
      </c>
      <c r="F2903" t="s">
        <v>62</v>
      </c>
      <c r="G2903" t="s">
        <v>45</v>
      </c>
      <c r="H2903">
        <v>29.884537000000002</v>
      </c>
      <c r="I2903">
        <f t="shared" si="48"/>
        <v>0</v>
      </c>
    </row>
    <row r="2904" spans="1:9" x14ac:dyDescent="0.25">
      <c r="A2904">
        <v>2402.8159700000001</v>
      </c>
      <c r="B2904" t="s">
        <v>26</v>
      </c>
      <c r="C2904" t="s">
        <v>30</v>
      </c>
      <c r="D2904" t="s">
        <v>57</v>
      </c>
      <c r="E2904">
        <v>21629</v>
      </c>
      <c r="F2904" t="s">
        <v>32</v>
      </c>
      <c r="G2904" t="s">
        <v>79</v>
      </c>
      <c r="H2904">
        <v>298.62618900000001</v>
      </c>
      <c r="I2904">
        <f t="shared" si="48"/>
        <v>0</v>
      </c>
    </row>
    <row r="2905" spans="1:9" x14ac:dyDescent="0.25">
      <c r="A2905">
        <v>3933.8139930000002</v>
      </c>
      <c r="B2905" t="s">
        <v>66</v>
      </c>
      <c r="C2905" t="s">
        <v>30</v>
      </c>
      <c r="D2905" t="s">
        <v>57</v>
      </c>
      <c r="E2905">
        <v>25927</v>
      </c>
      <c r="F2905" t="s">
        <v>32</v>
      </c>
      <c r="G2905" t="s">
        <v>45</v>
      </c>
      <c r="H2905">
        <v>674.973614</v>
      </c>
      <c r="I2905">
        <f t="shared" si="48"/>
        <v>1</v>
      </c>
    </row>
    <row r="2906" spans="1:9" x14ac:dyDescent="0.25">
      <c r="A2906">
        <v>4299.8388349999996</v>
      </c>
      <c r="B2906" t="s">
        <v>26</v>
      </c>
      <c r="C2906" t="s">
        <v>30</v>
      </c>
      <c r="D2906" t="s">
        <v>57</v>
      </c>
      <c r="E2906">
        <v>44388</v>
      </c>
      <c r="F2906" t="s">
        <v>75</v>
      </c>
      <c r="G2906" t="s">
        <v>79</v>
      </c>
      <c r="H2906">
        <v>496.84302300000002</v>
      </c>
      <c r="I2906">
        <f t="shared" si="48"/>
        <v>0</v>
      </c>
    </row>
    <row r="2907" spans="1:9" x14ac:dyDescent="0.25">
      <c r="A2907">
        <v>7635.5546260000001</v>
      </c>
      <c r="B2907" t="s">
        <v>26</v>
      </c>
      <c r="C2907" t="s">
        <v>30</v>
      </c>
      <c r="D2907" t="s">
        <v>31</v>
      </c>
      <c r="E2907">
        <v>54539</v>
      </c>
      <c r="F2907" t="s">
        <v>75</v>
      </c>
      <c r="G2907" t="s">
        <v>33</v>
      </c>
      <c r="H2907">
        <v>287.453171</v>
      </c>
      <c r="I2907">
        <f t="shared" si="48"/>
        <v>0</v>
      </c>
    </row>
    <row r="2908" spans="1:9" x14ac:dyDescent="0.25">
      <c r="A2908">
        <v>2722.2107070000002</v>
      </c>
      <c r="B2908" t="s">
        <v>66</v>
      </c>
      <c r="C2908" t="s">
        <v>78</v>
      </c>
      <c r="D2908" t="s">
        <v>31</v>
      </c>
      <c r="E2908">
        <v>17576</v>
      </c>
      <c r="F2908" t="s">
        <v>32</v>
      </c>
      <c r="G2908" t="s">
        <v>33</v>
      </c>
      <c r="H2908">
        <v>398.502948</v>
      </c>
      <c r="I2908">
        <f t="shared" si="48"/>
        <v>1</v>
      </c>
    </row>
    <row r="2909" spans="1:9" x14ac:dyDescent="0.25">
      <c r="A2909">
        <v>7291.5995359999997</v>
      </c>
      <c r="B2909" t="s">
        <v>26</v>
      </c>
      <c r="C2909" t="s">
        <v>30</v>
      </c>
      <c r="D2909" t="s">
        <v>31</v>
      </c>
      <c r="E2909">
        <v>84629</v>
      </c>
      <c r="F2909" t="s">
        <v>75</v>
      </c>
      <c r="G2909" t="s">
        <v>33</v>
      </c>
      <c r="H2909">
        <v>411.67183199999999</v>
      </c>
      <c r="I2909">
        <f t="shared" si="48"/>
        <v>0</v>
      </c>
    </row>
    <row r="2910" spans="1:9" x14ac:dyDescent="0.25">
      <c r="A2910">
        <v>58753.88046</v>
      </c>
      <c r="B2910" t="s">
        <v>26</v>
      </c>
      <c r="C2910" t="s">
        <v>30</v>
      </c>
      <c r="D2910" t="s">
        <v>31</v>
      </c>
      <c r="E2910">
        <v>24964</v>
      </c>
      <c r="F2910" t="s">
        <v>32</v>
      </c>
      <c r="G2910" t="s">
        <v>33</v>
      </c>
      <c r="H2910">
        <v>888</v>
      </c>
      <c r="I2910">
        <f t="shared" si="48"/>
        <v>0</v>
      </c>
    </row>
    <row r="2911" spans="1:9" x14ac:dyDescent="0.25">
      <c r="A2911">
        <v>5261.0375409999997</v>
      </c>
      <c r="B2911" t="s">
        <v>26</v>
      </c>
      <c r="C2911" t="s">
        <v>30</v>
      </c>
      <c r="D2911" t="s">
        <v>31</v>
      </c>
      <c r="E2911">
        <v>43573</v>
      </c>
      <c r="F2911" t="s">
        <v>32</v>
      </c>
      <c r="G2911" t="s">
        <v>33</v>
      </c>
      <c r="H2911">
        <v>409.684798</v>
      </c>
      <c r="I2911">
        <f t="shared" si="48"/>
        <v>0</v>
      </c>
    </row>
    <row r="2912" spans="1:9" x14ac:dyDescent="0.25">
      <c r="A2912">
        <v>16938.298579999999</v>
      </c>
      <c r="B2912" t="s">
        <v>26</v>
      </c>
      <c r="C2912" t="s">
        <v>44</v>
      </c>
      <c r="D2912" t="s">
        <v>31</v>
      </c>
      <c r="E2912">
        <v>0</v>
      </c>
      <c r="F2912" t="s">
        <v>32</v>
      </c>
      <c r="G2912" t="s">
        <v>45</v>
      </c>
      <c r="H2912">
        <v>340.78015599999998</v>
      </c>
      <c r="I2912">
        <f t="shared" si="48"/>
        <v>0</v>
      </c>
    </row>
    <row r="2913" spans="1:9" x14ac:dyDescent="0.25">
      <c r="A2913">
        <v>10575.94816</v>
      </c>
      <c r="B2913" t="s">
        <v>26</v>
      </c>
      <c r="C2913" t="s">
        <v>44</v>
      </c>
      <c r="D2913" t="s">
        <v>57</v>
      </c>
      <c r="E2913">
        <v>0</v>
      </c>
      <c r="F2913" t="s">
        <v>32</v>
      </c>
      <c r="G2913" t="s">
        <v>45</v>
      </c>
      <c r="H2913">
        <v>756</v>
      </c>
      <c r="I2913">
        <f t="shared" si="48"/>
        <v>0</v>
      </c>
    </row>
    <row r="2914" spans="1:9" x14ac:dyDescent="0.25">
      <c r="A2914">
        <v>5552.3315149999999</v>
      </c>
      <c r="B2914" t="s">
        <v>26</v>
      </c>
      <c r="C2914" t="s">
        <v>30</v>
      </c>
      <c r="D2914" t="s">
        <v>31</v>
      </c>
      <c r="E2914">
        <v>35011</v>
      </c>
      <c r="F2914" t="s">
        <v>75</v>
      </c>
      <c r="G2914" t="s">
        <v>33</v>
      </c>
      <c r="H2914">
        <v>215.72846799999999</v>
      </c>
      <c r="I2914">
        <f t="shared" si="48"/>
        <v>0</v>
      </c>
    </row>
    <row r="2915" spans="1:9" x14ac:dyDescent="0.25">
      <c r="A2915">
        <v>7150.225367</v>
      </c>
      <c r="B2915" t="s">
        <v>26</v>
      </c>
      <c r="C2915" t="s">
        <v>30</v>
      </c>
      <c r="D2915" t="s">
        <v>57</v>
      </c>
      <c r="E2915">
        <v>63651</v>
      </c>
      <c r="F2915" t="s">
        <v>62</v>
      </c>
      <c r="G2915" t="s">
        <v>45</v>
      </c>
      <c r="H2915">
        <v>224.71183600000001</v>
      </c>
      <c r="I2915">
        <f t="shared" si="48"/>
        <v>0</v>
      </c>
    </row>
    <row r="2916" spans="1:9" x14ac:dyDescent="0.25">
      <c r="A2916">
        <v>8717.0498329999991</v>
      </c>
      <c r="B2916" t="s">
        <v>66</v>
      </c>
      <c r="C2916" t="s">
        <v>30</v>
      </c>
      <c r="D2916" t="s">
        <v>57</v>
      </c>
      <c r="E2916">
        <v>83846</v>
      </c>
      <c r="F2916" t="s">
        <v>32</v>
      </c>
      <c r="G2916" t="s">
        <v>33</v>
      </c>
      <c r="H2916">
        <v>355.2</v>
      </c>
      <c r="I2916">
        <f t="shared" si="48"/>
        <v>1</v>
      </c>
    </row>
    <row r="2917" spans="1:9" x14ac:dyDescent="0.25">
      <c r="A2917">
        <v>6847.5889180000004</v>
      </c>
      <c r="B2917" t="s">
        <v>26</v>
      </c>
      <c r="C2917" t="s">
        <v>44</v>
      </c>
      <c r="D2917" t="s">
        <v>57</v>
      </c>
      <c r="E2917">
        <v>0</v>
      </c>
      <c r="F2917" t="s">
        <v>32</v>
      </c>
      <c r="G2917" t="s">
        <v>33</v>
      </c>
      <c r="H2917">
        <v>1317.008182</v>
      </c>
      <c r="I2917">
        <f t="shared" si="48"/>
        <v>0</v>
      </c>
    </row>
    <row r="2918" spans="1:9" x14ac:dyDescent="0.25">
      <c r="A2918">
        <v>5418.7265369999996</v>
      </c>
      <c r="B2918" t="s">
        <v>26</v>
      </c>
      <c r="C2918" t="s">
        <v>30</v>
      </c>
      <c r="D2918" t="s">
        <v>31</v>
      </c>
      <c r="E2918">
        <v>39133</v>
      </c>
      <c r="F2918" t="s">
        <v>62</v>
      </c>
      <c r="G2918" t="s">
        <v>33</v>
      </c>
      <c r="H2918">
        <v>90.524456999999998</v>
      </c>
      <c r="I2918">
        <f t="shared" si="48"/>
        <v>0</v>
      </c>
    </row>
    <row r="2919" spans="1:9" x14ac:dyDescent="0.25">
      <c r="A2919">
        <v>3528.0442520000001</v>
      </c>
      <c r="B2919" t="s">
        <v>66</v>
      </c>
      <c r="C2919" t="s">
        <v>30</v>
      </c>
      <c r="D2919" t="s">
        <v>57</v>
      </c>
      <c r="E2919">
        <v>31278</v>
      </c>
      <c r="F2919" t="s">
        <v>32</v>
      </c>
      <c r="G2919" t="s">
        <v>33</v>
      </c>
      <c r="H2919">
        <v>441.6</v>
      </c>
      <c r="I2919">
        <f t="shared" si="48"/>
        <v>1</v>
      </c>
    </row>
    <row r="2920" spans="1:9" x14ac:dyDescent="0.25">
      <c r="A2920">
        <v>16468.220789999999</v>
      </c>
      <c r="B2920" t="s">
        <v>66</v>
      </c>
      <c r="C2920" t="s">
        <v>44</v>
      </c>
      <c r="D2920" t="s">
        <v>31</v>
      </c>
      <c r="E2920">
        <v>0</v>
      </c>
      <c r="F2920" t="s">
        <v>32</v>
      </c>
      <c r="G2920" t="s">
        <v>79</v>
      </c>
      <c r="H2920">
        <v>685.12693999999999</v>
      </c>
      <c r="I2920">
        <f t="shared" si="48"/>
        <v>1</v>
      </c>
    </row>
    <row r="2921" spans="1:9" x14ac:dyDescent="0.25">
      <c r="A2921">
        <v>7285.0309829999997</v>
      </c>
      <c r="B2921" t="s">
        <v>66</v>
      </c>
      <c r="C2921" t="s">
        <v>30</v>
      </c>
      <c r="D2921" t="s">
        <v>57</v>
      </c>
      <c r="E2921">
        <v>44788</v>
      </c>
      <c r="F2921" t="s">
        <v>32</v>
      </c>
      <c r="G2921" t="s">
        <v>33</v>
      </c>
      <c r="H2921">
        <v>386.03124800000001</v>
      </c>
      <c r="I2921">
        <f t="shared" si="48"/>
        <v>1</v>
      </c>
    </row>
    <row r="2922" spans="1:9" x14ac:dyDescent="0.25">
      <c r="A2922">
        <v>16963.839339999999</v>
      </c>
      <c r="B2922" t="s">
        <v>26</v>
      </c>
      <c r="C2922" t="s">
        <v>44</v>
      </c>
      <c r="D2922" t="s">
        <v>31</v>
      </c>
      <c r="E2922">
        <v>0</v>
      </c>
      <c r="F2922" t="s">
        <v>32</v>
      </c>
      <c r="G2922" t="s">
        <v>79</v>
      </c>
      <c r="H2922">
        <v>561.6</v>
      </c>
      <c r="I2922">
        <f t="shared" si="48"/>
        <v>0</v>
      </c>
    </row>
    <row r="2923" spans="1:9" x14ac:dyDescent="0.25">
      <c r="A2923">
        <v>5807.6593069999999</v>
      </c>
      <c r="B2923" t="s">
        <v>26</v>
      </c>
      <c r="C2923" t="s">
        <v>30</v>
      </c>
      <c r="D2923" t="s">
        <v>31</v>
      </c>
      <c r="E2923">
        <v>62447</v>
      </c>
      <c r="F2923" t="s">
        <v>62</v>
      </c>
      <c r="G2923" t="s">
        <v>45</v>
      </c>
      <c r="H2923">
        <v>133.977857</v>
      </c>
      <c r="I2923">
        <f t="shared" si="48"/>
        <v>0</v>
      </c>
    </row>
    <row r="2924" spans="1:9" x14ac:dyDescent="0.25">
      <c r="A2924">
        <v>5068.2645819999998</v>
      </c>
      <c r="B2924" t="s">
        <v>26</v>
      </c>
      <c r="C2924" t="s">
        <v>30</v>
      </c>
      <c r="D2924" t="s">
        <v>57</v>
      </c>
      <c r="E2924">
        <v>31475</v>
      </c>
      <c r="F2924" t="s">
        <v>62</v>
      </c>
      <c r="G2924" t="s">
        <v>33</v>
      </c>
      <c r="H2924">
        <v>22.962412</v>
      </c>
      <c r="I2924">
        <f t="shared" si="48"/>
        <v>0</v>
      </c>
    </row>
    <row r="2925" spans="1:9" x14ac:dyDescent="0.25">
      <c r="A2925">
        <v>8797.8296439999995</v>
      </c>
      <c r="B2925" t="s">
        <v>26</v>
      </c>
      <c r="C2925" t="s">
        <v>30</v>
      </c>
      <c r="D2925" t="s">
        <v>31</v>
      </c>
      <c r="E2925">
        <v>80780</v>
      </c>
      <c r="F2925" t="s">
        <v>62</v>
      </c>
      <c r="G2925" t="s">
        <v>33</v>
      </c>
      <c r="H2925">
        <v>3.55</v>
      </c>
      <c r="I2925">
        <f t="shared" si="48"/>
        <v>0</v>
      </c>
    </row>
    <row r="2926" spans="1:9" x14ac:dyDescent="0.25">
      <c r="A2926">
        <v>4439.9006520000003</v>
      </c>
      <c r="B2926" t="s">
        <v>26</v>
      </c>
      <c r="C2926" t="s">
        <v>30</v>
      </c>
      <c r="D2926" t="s">
        <v>31</v>
      </c>
      <c r="E2926">
        <v>88613</v>
      </c>
      <c r="F2926" t="s">
        <v>75</v>
      </c>
      <c r="G2926" t="s">
        <v>79</v>
      </c>
      <c r="H2926">
        <v>359.36847999999998</v>
      </c>
      <c r="I2926">
        <f t="shared" si="48"/>
        <v>0</v>
      </c>
    </row>
    <row r="2927" spans="1:9" x14ac:dyDescent="0.25">
      <c r="A2927">
        <v>2404.4594520000001</v>
      </c>
      <c r="B2927" t="s">
        <v>26</v>
      </c>
      <c r="C2927" t="s">
        <v>30</v>
      </c>
      <c r="D2927" t="s">
        <v>57</v>
      </c>
      <c r="E2927">
        <v>45949</v>
      </c>
      <c r="F2927" t="s">
        <v>62</v>
      </c>
      <c r="G2927" t="s">
        <v>45</v>
      </c>
      <c r="H2927">
        <v>110.556062</v>
      </c>
      <c r="I2927">
        <f t="shared" si="48"/>
        <v>0</v>
      </c>
    </row>
    <row r="2928" spans="1:9" x14ac:dyDescent="0.25">
      <c r="A2928">
        <v>5066.6340570000002</v>
      </c>
      <c r="B2928" t="s">
        <v>26</v>
      </c>
      <c r="C2928" t="s">
        <v>30</v>
      </c>
      <c r="D2928" t="s">
        <v>31</v>
      </c>
      <c r="E2928">
        <v>35596</v>
      </c>
      <c r="F2928" t="s">
        <v>32</v>
      </c>
      <c r="G2928" t="s">
        <v>33</v>
      </c>
      <c r="H2928">
        <v>307.2</v>
      </c>
      <c r="I2928">
        <f t="shared" si="48"/>
        <v>0</v>
      </c>
    </row>
    <row r="2929" spans="1:9" x14ac:dyDescent="0.25">
      <c r="A2929">
        <v>5890.5287619999999</v>
      </c>
      <c r="B2929" t="s">
        <v>26</v>
      </c>
      <c r="C2929" t="s">
        <v>30</v>
      </c>
      <c r="D2929" t="s">
        <v>57</v>
      </c>
      <c r="E2929">
        <v>76875</v>
      </c>
      <c r="F2929" t="s">
        <v>62</v>
      </c>
      <c r="G2929" t="s">
        <v>33</v>
      </c>
      <c r="H2929">
        <v>17.375878</v>
      </c>
      <c r="I2929">
        <f t="shared" si="48"/>
        <v>0</v>
      </c>
    </row>
    <row r="2930" spans="1:9" x14ac:dyDescent="0.25">
      <c r="A2930">
        <v>2410.4985729999999</v>
      </c>
      <c r="B2930" t="s">
        <v>26</v>
      </c>
      <c r="C2930" t="s">
        <v>30</v>
      </c>
      <c r="D2930" t="s">
        <v>57</v>
      </c>
      <c r="E2930">
        <v>41842</v>
      </c>
      <c r="F2930" t="s">
        <v>32</v>
      </c>
      <c r="G2930" t="s">
        <v>33</v>
      </c>
      <c r="H2930">
        <v>292.8</v>
      </c>
      <c r="I2930">
        <f t="shared" si="48"/>
        <v>0</v>
      </c>
    </row>
    <row r="2931" spans="1:9" x14ac:dyDescent="0.25">
      <c r="A2931">
        <v>5288.2401250000003</v>
      </c>
      <c r="B2931" t="s">
        <v>26</v>
      </c>
      <c r="C2931" t="s">
        <v>78</v>
      </c>
      <c r="D2931" t="s">
        <v>57</v>
      </c>
      <c r="E2931">
        <v>28884</v>
      </c>
      <c r="F2931" t="s">
        <v>32</v>
      </c>
      <c r="G2931" t="s">
        <v>33</v>
      </c>
      <c r="H2931">
        <v>518.4</v>
      </c>
      <c r="I2931">
        <f t="shared" si="48"/>
        <v>0</v>
      </c>
    </row>
    <row r="2932" spans="1:9" x14ac:dyDescent="0.25">
      <c r="A2932">
        <v>26413.54751</v>
      </c>
      <c r="B2932" t="s">
        <v>26</v>
      </c>
      <c r="C2932" t="s">
        <v>30</v>
      </c>
      <c r="D2932" t="s">
        <v>31</v>
      </c>
      <c r="E2932">
        <v>24631</v>
      </c>
      <c r="F2932" t="s">
        <v>32</v>
      </c>
      <c r="G2932" t="s">
        <v>33</v>
      </c>
      <c r="H2932">
        <v>398.4</v>
      </c>
      <c r="I2932">
        <f t="shared" si="48"/>
        <v>0</v>
      </c>
    </row>
    <row r="2933" spans="1:9" x14ac:dyDescent="0.25">
      <c r="A2933">
        <v>16236.476259999999</v>
      </c>
      <c r="B2933" t="s">
        <v>26</v>
      </c>
      <c r="C2933" t="s">
        <v>44</v>
      </c>
      <c r="D2933" t="s">
        <v>31</v>
      </c>
      <c r="E2933">
        <v>0</v>
      </c>
      <c r="F2933" t="s">
        <v>32</v>
      </c>
      <c r="G2933" t="s">
        <v>45</v>
      </c>
      <c r="H2933">
        <v>680.75309100000004</v>
      </c>
      <c r="I2933">
        <f t="shared" si="48"/>
        <v>0</v>
      </c>
    </row>
    <row r="2934" spans="1:9" x14ac:dyDescent="0.25">
      <c r="A2934">
        <v>5534.576395</v>
      </c>
      <c r="B2934" t="s">
        <v>26</v>
      </c>
      <c r="C2934" t="s">
        <v>30</v>
      </c>
      <c r="D2934" t="s">
        <v>31</v>
      </c>
      <c r="E2934">
        <v>71560</v>
      </c>
      <c r="F2934" t="s">
        <v>75</v>
      </c>
      <c r="G2934" t="s">
        <v>33</v>
      </c>
      <c r="H2934">
        <v>178.70020400000001</v>
      </c>
      <c r="I2934">
        <f t="shared" si="48"/>
        <v>0</v>
      </c>
    </row>
    <row r="2935" spans="1:9" x14ac:dyDescent="0.25">
      <c r="A2935">
        <v>9202.6384409999991</v>
      </c>
      <c r="B2935" t="s">
        <v>26</v>
      </c>
      <c r="C2935" t="s">
        <v>44</v>
      </c>
      <c r="D2935" t="s">
        <v>57</v>
      </c>
      <c r="E2935">
        <v>0</v>
      </c>
      <c r="F2935" t="s">
        <v>32</v>
      </c>
      <c r="G2935" t="s">
        <v>33</v>
      </c>
      <c r="H2935">
        <v>384</v>
      </c>
      <c r="I2935">
        <f t="shared" si="48"/>
        <v>0</v>
      </c>
    </row>
    <row r="2936" spans="1:9" x14ac:dyDescent="0.25">
      <c r="A2936">
        <v>2592.437797</v>
      </c>
      <c r="B2936" t="s">
        <v>66</v>
      </c>
      <c r="C2936" t="s">
        <v>30</v>
      </c>
      <c r="D2936" t="s">
        <v>57</v>
      </c>
      <c r="E2936">
        <v>72421</v>
      </c>
      <c r="F2936" t="s">
        <v>32</v>
      </c>
      <c r="G2936" t="s">
        <v>33</v>
      </c>
      <c r="H2936">
        <v>312</v>
      </c>
      <c r="I2936">
        <f t="shared" si="48"/>
        <v>1</v>
      </c>
    </row>
    <row r="2937" spans="1:9" x14ac:dyDescent="0.25">
      <c r="A2937">
        <v>8019.856041</v>
      </c>
      <c r="B2937" t="s">
        <v>26</v>
      </c>
      <c r="C2937" t="s">
        <v>30</v>
      </c>
      <c r="D2937" t="s">
        <v>31</v>
      </c>
      <c r="E2937">
        <v>54702</v>
      </c>
      <c r="F2937" t="s">
        <v>32</v>
      </c>
      <c r="G2937" t="s">
        <v>33</v>
      </c>
      <c r="H2937">
        <v>955.2</v>
      </c>
      <c r="I2937">
        <f t="shared" si="48"/>
        <v>0</v>
      </c>
    </row>
    <row r="2938" spans="1:9" x14ac:dyDescent="0.25">
      <c r="A2938">
        <v>6943.7415979999996</v>
      </c>
      <c r="B2938" t="s">
        <v>26</v>
      </c>
      <c r="C2938" t="s">
        <v>44</v>
      </c>
      <c r="D2938" t="s">
        <v>31</v>
      </c>
      <c r="E2938">
        <v>0</v>
      </c>
      <c r="F2938" t="s">
        <v>32</v>
      </c>
      <c r="G2938" t="s">
        <v>45</v>
      </c>
      <c r="H2938">
        <v>547.20000000000005</v>
      </c>
      <c r="I2938">
        <f t="shared" si="48"/>
        <v>0</v>
      </c>
    </row>
    <row r="2939" spans="1:9" x14ac:dyDescent="0.25">
      <c r="A2939">
        <v>13367.86562</v>
      </c>
      <c r="B2939" t="s">
        <v>26</v>
      </c>
      <c r="C2939" t="s">
        <v>30</v>
      </c>
      <c r="D2939" t="s">
        <v>31</v>
      </c>
      <c r="E2939">
        <v>57335</v>
      </c>
      <c r="F2939" t="s">
        <v>32</v>
      </c>
      <c r="G2939" t="s">
        <v>33</v>
      </c>
      <c r="H2939">
        <v>407.88771500000001</v>
      </c>
      <c r="I2939">
        <f t="shared" si="48"/>
        <v>0</v>
      </c>
    </row>
    <row r="2940" spans="1:9" x14ac:dyDescent="0.25">
      <c r="A2940">
        <v>5885.3353020000004</v>
      </c>
      <c r="B2940" t="s">
        <v>26</v>
      </c>
      <c r="C2940" t="s">
        <v>44</v>
      </c>
      <c r="D2940" t="s">
        <v>57</v>
      </c>
      <c r="E2940">
        <v>0</v>
      </c>
      <c r="F2940" t="s">
        <v>32</v>
      </c>
      <c r="G2940" t="s">
        <v>45</v>
      </c>
      <c r="H2940">
        <v>482.4</v>
      </c>
      <c r="I2940">
        <f t="shared" si="48"/>
        <v>0</v>
      </c>
    </row>
    <row r="2941" spans="1:9" x14ac:dyDescent="0.25">
      <c r="A2941">
        <v>3479.7601650000001</v>
      </c>
      <c r="B2941" t="s">
        <v>26</v>
      </c>
      <c r="C2941" t="s">
        <v>30</v>
      </c>
      <c r="D2941" t="s">
        <v>57</v>
      </c>
      <c r="E2941">
        <v>35033</v>
      </c>
      <c r="F2941" t="s">
        <v>32</v>
      </c>
      <c r="G2941" t="s">
        <v>33</v>
      </c>
      <c r="H2941">
        <v>490.63820199999998</v>
      </c>
      <c r="I2941">
        <f t="shared" si="48"/>
        <v>0</v>
      </c>
    </row>
    <row r="2942" spans="1:9" x14ac:dyDescent="0.25">
      <c r="A2942">
        <v>9103.8996999999999</v>
      </c>
      <c r="B2942" t="s">
        <v>26</v>
      </c>
      <c r="C2942" t="s">
        <v>30</v>
      </c>
      <c r="D2942" t="s">
        <v>57</v>
      </c>
      <c r="E2942">
        <v>65733</v>
      </c>
      <c r="F2942" t="s">
        <v>32</v>
      </c>
      <c r="G2942" t="s">
        <v>33</v>
      </c>
      <c r="H2942">
        <v>684.94852700000001</v>
      </c>
      <c r="I2942">
        <f t="shared" si="48"/>
        <v>0</v>
      </c>
    </row>
    <row r="2943" spans="1:9" x14ac:dyDescent="0.25">
      <c r="A2943">
        <v>4813.284447</v>
      </c>
      <c r="B2943" t="s">
        <v>26</v>
      </c>
      <c r="C2943" t="s">
        <v>44</v>
      </c>
      <c r="D2943" t="s">
        <v>57</v>
      </c>
      <c r="E2943">
        <v>0</v>
      </c>
      <c r="F2943" t="s">
        <v>32</v>
      </c>
      <c r="G2943" t="s">
        <v>45</v>
      </c>
      <c r="H2943">
        <v>472.61152199999998</v>
      </c>
      <c r="I2943">
        <f t="shared" si="48"/>
        <v>0</v>
      </c>
    </row>
    <row r="2944" spans="1:9" x14ac:dyDescent="0.25">
      <c r="A2944">
        <v>9575.7577999999994</v>
      </c>
      <c r="B2944" t="s">
        <v>26</v>
      </c>
      <c r="C2944" t="s">
        <v>44</v>
      </c>
      <c r="D2944" t="s">
        <v>31</v>
      </c>
      <c r="E2944">
        <v>0</v>
      </c>
      <c r="F2944" t="s">
        <v>32</v>
      </c>
      <c r="G2944" t="s">
        <v>45</v>
      </c>
      <c r="H2944">
        <v>633.6</v>
      </c>
      <c r="I2944">
        <f t="shared" si="48"/>
        <v>0</v>
      </c>
    </row>
    <row r="2945" spans="1:9" x14ac:dyDescent="0.25">
      <c r="A2945">
        <v>13736.1325</v>
      </c>
      <c r="B2945" t="s">
        <v>66</v>
      </c>
      <c r="C2945" t="s">
        <v>107</v>
      </c>
      <c r="D2945" t="s">
        <v>31</v>
      </c>
      <c r="E2945">
        <v>16181</v>
      </c>
      <c r="F2945" t="s">
        <v>32</v>
      </c>
      <c r="G2945" t="s">
        <v>79</v>
      </c>
      <c r="H2945">
        <v>1261.3198689999999</v>
      </c>
      <c r="I2945">
        <f t="shared" si="48"/>
        <v>1</v>
      </c>
    </row>
    <row r="2946" spans="1:9" x14ac:dyDescent="0.25">
      <c r="A2946">
        <v>8090.8844140000001</v>
      </c>
      <c r="B2946" t="s">
        <v>26</v>
      </c>
      <c r="C2946" t="s">
        <v>30</v>
      </c>
      <c r="D2946" t="s">
        <v>57</v>
      </c>
      <c r="E2946">
        <v>86180</v>
      </c>
      <c r="F2946" t="s">
        <v>62</v>
      </c>
      <c r="G2946" t="s">
        <v>79</v>
      </c>
      <c r="H2946">
        <v>48.051338999999999</v>
      </c>
      <c r="I2946">
        <f t="shared" si="48"/>
        <v>0</v>
      </c>
    </row>
    <row r="2947" spans="1:9" x14ac:dyDescent="0.25">
      <c r="A2947">
        <v>8267.1195549999993</v>
      </c>
      <c r="B2947" t="s">
        <v>26</v>
      </c>
      <c r="C2947" t="s">
        <v>30</v>
      </c>
      <c r="D2947" t="s">
        <v>57</v>
      </c>
      <c r="E2947">
        <v>36881</v>
      </c>
      <c r="F2947" t="s">
        <v>32</v>
      </c>
      <c r="G2947" t="s">
        <v>33</v>
      </c>
      <c r="H2947">
        <v>499.2</v>
      </c>
      <c r="I2947">
        <f t="shared" ref="I2947:I3010" si="49">IF(B2947="No",0,1)</f>
        <v>0</v>
      </c>
    </row>
    <row r="2948" spans="1:9" x14ac:dyDescent="0.25">
      <c r="A2948">
        <v>2489.1672899999999</v>
      </c>
      <c r="B2948" t="s">
        <v>26</v>
      </c>
      <c r="C2948" t="s">
        <v>30</v>
      </c>
      <c r="D2948" t="s">
        <v>31</v>
      </c>
      <c r="E2948">
        <v>47888</v>
      </c>
      <c r="F2948" t="s">
        <v>32</v>
      </c>
      <c r="G2948" t="s">
        <v>45</v>
      </c>
      <c r="H2948">
        <v>545.08311600000002</v>
      </c>
      <c r="I2948">
        <f t="shared" si="49"/>
        <v>0</v>
      </c>
    </row>
    <row r="2949" spans="1:9" x14ac:dyDescent="0.25">
      <c r="A2949">
        <v>2395.5700000000002</v>
      </c>
      <c r="B2949" t="s">
        <v>66</v>
      </c>
      <c r="C2949" t="s">
        <v>107</v>
      </c>
      <c r="D2949" t="s">
        <v>31</v>
      </c>
      <c r="E2949">
        <v>21986</v>
      </c>
      <c r="F2949" t="s">
        <v>32</v>
      </c>
      <c r="G2949" t="s">
        <v>79</v>
      </c>
      <c r="H2949">
        <v>333.69622800000002</v>
      </c>
      <c r="I2949">
        <f t="shared" si="49"/>
        <v>1</v>
      </c>
    </row>
    <row r="2950" spans="1:9" x14ac:dyDescent="0.25">
      <c r="A2950">
        <v>3863.309585</v>
      </c>
      <c r="B2950" t="s">
        <v>26</v>
      </c>
      <c r="C2950" t="s">
        <v>30</v>
      </c>
      <c r="D2950" t="s">
        <v>31</v>
      </c>
      <c r="E2950">
        <v>47199</v>
      </c>
      <c r="F2950" t="s">
        <v>32</v>
      </c>
      <c r="G2950" t="s">
        <v>33</v>
      </c>
      <c r="H2950">
        <v>480</v>
      </c>
      <c r="I2950">
        <f t="shared" si="49"/>
        <v>0</v>
      </c>
    </row>
    <row r="2951" spans="1:9" x14ac:dyDescent="0.25">
      <c r="A2951">
        <v>5173.4853190000003</v>
      </c>
      <c r="B2951" t="s">
        <v>26</v>
      </c>
      <c r="C2951" t="s">
        <v>44</v>
      </c>
      <c r="D2951" t="s">
        <v>31</v>
      </c>
      <c r="E2951">
        <v>0</v>
      </c>
      <c r="F2951" t="s">
        <v>32</v>
      </c>
      <c r="G2951" t="s">
        <v>33</v>
      </c>
      <c r="H2951">
        <v>331.2</v>
      </c>
      <c r="I2951">
        <f t="shared" si="49"/>
        <v>0</v>
      </c>
    </row>
    <row r="2952" spans="1:9" x14ac:dyDescent="0.25">
      <c r="A2952">
        <v>4984.6186550000002</v>
      </c>
      <c r="B2952" t="s">
        <v>66</v>
      </c>
      <c r="C2952" t="s">
        <v>30</v>
      </c>
      <c r="D2952" t="s">
        <v>57</v>
      </c>
      <c r="E2952">
        <v>86305</v>
      </c>
      <c r="F2952" t="s">
        <v>62</v>
      </c>
      <c r="G2952" t="s">
        <v>33</v>
      </c>
      <c r="H2952">
        <v>80.73124</v>
      </c>
      <c r="I2952">
        <f t="shared" si="49"/>
        <v>1</v>
      </c>
    </row>
    <row r="2953" spans="1:9" x14ac:dyDescent="0.25">
      <c r="A2953">
        <v>2396.1923550000001</v>
      </c>
      <c r="B2953" t="s">
        <v>26</v>
      </c>
      <c r="C2953" t="s">
        <v>30</v>
      </c>
      <c r="D2953" t="s">
        <v>31</v>
      </c>
      <c r="E2953">
        <v>39062</v>
      </c>
      <c r="F2953" t="s">
        <v>32</v>
      </c>
      <c r="G2953" t="s">
        <v>79</v>
      </c>
      <c r="H2953">
        <v>346.99102499999998</v>
      </c>
      <c r="I2953">
        <f t="shared" si="49"/>
        <v>0</v>
      </c>
    </row>
    <row r="2954" spans="1:9" x14ac:dyDescent="0.25">
      <c r="A2954">
        <v>2631.87754</v>
      </c>
      <c r="B2954" t="s">
        <v>26</v>
      </c>
      <c r="C2954" t="s">
        <v>107</v>
      </c>
      <c r="D2954" t="s">
        <v>31</v>
      </c>
      <c r="E2954">
        <v>16976</v>
      </c>
      <c r="F2954" t="s">
        <v>75</v>
      </c>
      <c r="G2954" t="s">
        <v>33</v>
      </c>
      <c r="H2954">
        <v>238.952528</v>
      </c>
      <c r="I2954">
        <f t="shared" si="49"/>
        <v>0</v>
      </c>
    </row>
    <row r="2955" spans="1:9" x14ac:dyDescent="0.25">
      <c r="A2955">
        <v>6993.8388560000003</v>
      </c>
      <c r="B2955" t="s">
        <v>26</v>
      </c>
      <c r="C2955" t="s">
        <v>44</v>
      </c>
      <c r="D2955" t="s">
        <v>31</v>
      </c>
      <c r="E2955">
        <v>0</v>
      </c>
      <c r="F2955" t="s">
        <v>32</v>
      </c>
      <c r="G2955" t="s">
        <v>45</v>
      </c>
      <c r="H2955">
        <v>468</v>
      </c>
      <c r="I2955">
        <f t="shared" si="49"/>
        <v>0</v>
      </c>
    </row>
    <row r="2956" spans="1:9" x14ac:dyDescent="0.25">
      <c r="A2956">
        <v>15055.53836</v>
      </c>
      <c r="B2956" t="s">
        <v>26</v>
      </c>
      <c r="C2956" t="s">
        <v>30</v>
      </c>
      <c r="D2956" t="s">
        <v>57</v>
      </c>
      <c r="E2956">
        <v>83283</v>
      </c>
      <c r="F2956" t="s">
        <v>62</v>
      </c>
      <c r="G2956" t="s">
        <v>45</v>
      </c>
      <c r="H2956">
        <v>273.70270900000003</v>
      </c>
      <c r="I2956">
        <f t="shared" si="49"/>
        <v>0</v>
      </c>
    </row>
    <row r="2957" spans="1:9" x14ac:dyDescent="0.25">
      <c r="A2957">
        <v>3401.8817469999999</v>
      </c>
      <c r="B2957" t="s">
        <v>26</v>
      </c>
      <c r="C2957" t="s">
        <v>30</v>
      </c>
      <c r="D2957" t="s">
        <v>57</v>
      </c>
      <c r="E2957">
        <v>41972</v>
      </c>
      <c r="F2957" t="s">
        <v>32</v>
      </c>
      <c r="G2957" t="s">
        <v>79</v>
      </c>
      <c r="H2957">
        <v>691.70937100000003</v>
      </c>
      <c r="I2957">
        <f t="shared" si="49"/>
        <v>0</v>
      </c>
    </row>
    <row r="2958" spans="1:9" x14ac:dyDescent="0.25">
      <c r="A2958">
        <v>4126.6132600000001</v>
      </c>
      <c r="B2958" t="s">
        <v>26</v>
      </c>
      <c r="C2958" t="s">
        <v>30</v>
      </c>
      <c r="D2958" t="s">
        <v>57</v>
      </c>
      <c r="E2958">
        <v>34080</v>
      </c>
      <c r="F2958" t="s">
        <v>62</v>
      </c>
      <c r="G2958" t="s">
        <v>33</v>
      </c>
      <c r="H2958">
        <v>220.644418</v>
      </c>
      <c r="I2958">
        <f t="shared" si="49"/>
        <v>0</v>
      </c>
    </row>
    <row r="2959" spans="1:9" x14ac:dyDescent="0.25">
      <c r="A2959">
        <v>4462.9970059999996</v>
      </c>
      <c r="B2959" t="s">
        <v>66</v>
      </c>
      <c r="C2959" t="s">
        <v>44</v>
      </c>
      <c r="D2959" t="s">
        <v>31</v>
      </c>
      <c r="E2959">
        <v>0</v>
      </c>
      <c r="F2959" t="s">
        <v>32</v>
      </c>
      <c r="G2959" t="s">
        <v>45</v>
      </c>
      <c r="H2959">
        <v>350.4</v>
      </c>
      <c r="I2959">
        <f t="shared" si="49"/>
        <v>1</v>
      </c>
    </row>
    <row r="2960" spans="1:9" x14ac:dyDescent="0.25">
      <c r="A2960">
        <v>9320.0902239999996</v>
      </c>
      <c r="B2960" t="s">
        <v>26</v>
      </c>
      <c r="C2960" t="s">
        <v>30</v>
      </c>
      <c r="D2960" t="s">
        <v>57</v>
      </c>
      <c r="E2960">
        <v>40269</v>
      </c>
      <c r="F2960" t="s">
        <v>75</v>
      </c>
      <c r="G2960" t="s">
        <v>33</v>
      </c>
      <c r="H2960">
        <v>329.98075399999999</v>
      </c>
      <c r="I2960">
        <f t="shared" si="49"/>
        <v>0</v>
      </c>
    </row>
    <row r="2961" spans="1:9" x14ac:dyDescent="0.25">
      <c r="A2961">
        <v>3663.740198</v>
      </c>
      <c r="B2961" t="s">
        <v>26</v>
      </c>
      <c r="C2961" t="s">
        <v>30</v>
      </c>
      <c r="D2961" t="s">
        <v>31</v>
      </c>
      <c r="E2961">
        <v>61894</v>
      </c>
      <c r="F2961" t="s">
        <v>32</v>
      </c>
      <c r="G2961" t="s">
        <v>79</v>
      </c>
      <c r="H2961">
        <v>436.8</v>
      </c>
      <c r="I2961">
        <f t="shared" si="49"/>
        <v>0</v>
      </c>
    </row>
    <row r="2962" spans="1:9" x14ac:dyDescent="0.25">
      <c r="A2962">
        <v>4962.2084089999998</v>
      </c>
      <c r="B2962" t="s">
        <v>26</v>
      </c>
      <c r="C2962" t="s">
        <v>30</v>
      </c>
      <c r="D2962" t="s">
        <v>31</v>
      </c>
      <c r="E2962">
        <v>23300</v>
      </c>
      <c r="F2962" t="s">
        <v>32</v>
      </c>
      <c r="G2962" t="s">
        <v>33</v>
      </c>
      <c r="H2962">
        <v>339.90603399999998</v>
      </c>
      <c r="I2962">
        <f t="shared" si="49"/>
        <v>0</v>
      </c>
    </row>
    <row r="2963" spans="1:9" x14ac:dyDescent="0.25">
      <c r="A2963">
        <v>2816.7587640000002</v>
      </c>
      <c r="B2963" t="s">
        <v>26</v>
      </c>
      <c r="C2963" t="s">
        <v>30</v>
      </c>
      <c r="D2963" t="s">
        <v>31</v>
      </c>
      <c r="E2963">
        <v>66023</v>
      </c>
      <c r="F2963" t="s">
        <v>75</v>
      </c>
      <c r="G2963" t="s">
        <v>33</v>
      </c>
      <c r="H2963">
        <v>265.62961100000001</v>
      </c>
      <c r="I2963">
        <f t="shared" si="49"/>
        <v>0</v>
      </c>
    </row>
    <row r="2964" spans="1:9" x14ac:dyDescent="0.25">
      <c r="A2964">
        <v>4330.7691009999999</v>
      </c>
      <c r="B2964" t="s">
        <v>26</v>
      </c>
      <c r="C2964" t="s">
        <v>30</v>
      </c>
      <c r="D2964" t="s">
        <v>31</v>
      </c>
      <c r="E2964">
        <v>39660</v>
      </c>
      <c r="F2964" t="s">
        <v>75</v>
      </c>
      <c r="G2964" t="s">
        <v>33</v>
      </c>
      <c r="H2964">
        <v>416.84960000000001</v>
      </c>
      <c r="I2964">
        <f t="shared" si="49"/>
        <v>0</v>
      </c>
    </row>
    <row r="2965" spans="1:9" x14ac:dyDescent="0.25">
      <c r="A2965">
        <v>8262.8797639999993</v>
      </c>
      <c r="B2965" t="s">
        <v>26</v>
      </c>
      <c r="C2965" t="s">
        <v>44</v>
      </c>
      <c r="D2965" t="s">
        <v>31</v>
      </c>
      <c r="E2965">
        <v>0</v>
      </c>
      <c r="F2965" t="s">
        <v>62</v>
      </c>
      <c r="G2965" t="s">
        <v>33</v>
      </c>
      <c r="H2965">
        <v>32.508634999999998</v>
      </c>
      <c r="I2965">
        <f t="shared" si="49"/>
        <v>0</v>
      </c>
    </row>
    <row r="2966" spans="1:9" x14ac:dyDescent="0.25">
      <c r="A2966">
        <v>4666.6435220000003</v>
      </c>
      <c r="B2966" t="s">
        <v>26</v>
      </c>
      <c r="C2966" t="s">
        <v>30</v>
      </c>
      <c r="D2966" t="s">
        <v>57</v>
      </c>
      <c r="E2966">
        <v>60466</v>
      </c>
      <c r="F2966" t="s">
        <v>32</v>
      </c>
      <c r="G2966" t="s">
        <v>33</v>
      </c>
      <c r="H2966">
        <v>784.18638899999996</v>
      </c>
      <c r="I2966">
        <f t="shared" si="49"/>
        <v>0</v>
      </c>
    </row>
    <row r="2967" spans="1:9" x14ac:dyDescent="0.25">
      <c r="A2967">
        <v>5876.054314</v>
      </c>
      <c r="B2967" t="s">
        <v>26</v>
      </c>
      <c r="C2967" t="s">
        <v>30</v>
      </c>
      <c r="D2967" t="s">
        <v>31</v>
      </c>
      <c r="E2967">
        <v>32848</v>
      </c>
      <c r="F2967" t="s">
        <v>75</v>
      </c>
      <c r="G2967" t="s">
        <v>33</v>
      </c>
      <c r="H2967">
        <v>250.45401200000001</v>
      </c>
      <c r="I2967">
        <f t="shared" si="49"/>
        <v>0</v>
      </c>
    </row>
    <row r="2968" spans="1:9" x14ac:dyDescent="0.25">
      <c r="A2968">
        <v>8427.7237690000002</v>
      </c>
      <c r="B2968" t="s">
        <v>26</v>
      </c>
      <c r="C2968" t="s">
        <v>30</v>
      </c>
      <c r="D2968" t="s">
        <v>57</v>
      </c>
      <c r="E2968">
        <v>20662</v>
      </c>
      <c r="F2968" t="s">
        <v>32</v>
      </c>
      <c r="G2968" t="s">
        <v>33</v>
      </c>
      <c r="H2968">
        <v>373.32467300000002</v>
      </c>
      <c r="I2968">
        <f t="shared" si="49"/>
        <v>0</v>
      </c>
    </row>
    <row r="2969" spans="1:9" x14ac:dyDescent="0.25">
      <c r="A2969">
        <v>13023.9329</v>
      </c>
      <c r="B2969" t="s">
        <v>26</v>
      </c>
      <c r="C2969" t="s">
        <v>30</v>
      </c>
      <c r="D2969" t="s">
        <v>31</v>
      </c>
      <c r="E2969">
        <v>64985</v>
      </c>
      <c r="F2969" t="s">
        <v>62</v>
      </c>
      <c r="G2969" t="s">
        <v>33</v>
      </c>
      <c r="H2969">
        <v>16.425514</v>
      </c>
      <c r="I2969">
        <f t="shared" si="49"/>
        <v>0</v>
      </c>
    </row>
    <row r="2970" spans="1:9" x14ac:dyDescent="0.25">
      <c r="A2970">
        <v>8209.5998199999995</v>
      </c>
      <c r="B2970" t="s">
        <v>26</v>
      </c>
      <c r="C2970" t="s">
        <v>30</v>
      </c>
      <c r="D2970" t="s">
        <v>57</v>
      </c>
      <c r="E2970">
        <v>68022</v>
      </c>
      <c r="F2970" t="s">
        <v>32</v>
      </c>
      <c r="G2970" t="s">
        <v>33</v>
      </c>
      <c r="H2970">
        <v>494.4</v>
      </c>
      <c r="I2970">
        <f t="shared" si="49"/>
        <v>0</v>
      </c>
    </row>
    <row r="2971" spans="1:9" x14ac:dyDescent="0.25">
      <c r="A2971">
        <v>2464.238061</v>
      </c>
      <c r="B2971" t="s">
        <v>26</v>
      </c>
      <c r="C2971" t="s">
        <v>30</v>
      </c>
      <c r="D2971" t="s">
        <v>57</v>
      </c>
      <c r="E2971">
        <v>72834</v>
      </c>
      <c r="F2971" t="s">
        <v>62</v>
      </c>
      <c r="G2971" t="s">
        <v>79</v>
      </c>
      <c r="H2971">
        <v>91.941259000000002</v>
      </c>
      <c r="I2971">
        <f t="shared" si="49"/>
        <v>0</v>
      </c>
    </row>
    <row r="2972" spans="1:9" x14ac:dyDescent="0.25">
      <c r="A2972">
        <v>2727.5207690000002</v>
      </c>
      <c r="B2972" t="s">
        <v>26</v>
      </c>
      <c r="C2972" t="s">
        <v>30</v>
      </c>
      <c r="D2972" t="s">
        <v>31</v>
      </c>
      <c r="E2972">
        <v>74592</v>
      </c>
      <c r="F2972" t="s">
        <v>32</v>
      </c>
      <c r="G2972" t="s">
        <v>33</v>
      </c>
      <c r="H2972">
        <v>321.60000000000002</v>
      </c>
      <c r="I2972">
        <f t="shared" si="49"/>
        <v>0</v>
      </c>
    </row>
    <row r="2973" spans="1:9" x14ac:dyDescent="0.25">
      <c r="A2973">
        <v>3086.0135439999999</v>
      </c>
      <c r="B2973" t="s">
        <v>26</v>
      </c>
      <c r="C2973" t="s">
        <v>30</v>
      </c>
      <c r="D2973" t="s">
        <v>31</v>
      </c>
      <c r="E2973">
        <v>73938</v>
      </c>
      <c r="F2973" t="s">
        <v>62</v>
      </c>
      <c r="G2973" t="s">
        <v>33</v>
      </c>
      <c r="H2973">
        <v>53.095599</v>
      </c>
      <c r="I2973">
        <f t="shared" si="49"/>
        <v>0</v>
      </c>
    </row>
    <row r="2974" spans="1:9" x14ac:dyDescent="0.25">
      <c r="A2974">
        <v>22067.727999999999</v>
      </c>
      <c r="B2974" t="s">
        <v>26</v>
      </c>
      <c r="C2974" t="s">
        <v>107</v>
      </c>
      <c r="D2974" t="s">
        <v>57</v>
      </c>
      <c r="E2974">
        <v>15999</v>
      </c>
      <c r="F2974" t="s">
        <v>32</v>
      </c>
      <c r="G2974" t="s">
        <v>33</v>
      </c>
      <c r="H2974">
        <v>398.4</v>
      </c>
      <c r="I2974">
        <f t="shared" si="49"/>
        <v>0</v>
      </c>
    </row>
    <row r="2975" spans="1:9" x14ac:dyDescent="0.25">
      <c r="A2975">
        <v>4836.0542910000004</v>
      </c>
      <c r="B2975" t="s">
        <v>26</v>
      </c>
      <c r="C2975" t="s">
        <v>44</v>
      </c>
      <c r="D2975" t="s">
        <v>31</v>
      </c>
      <c r="E2975">
        <v>0</v>
      </c>
      <c r="F2975" t="s">
        <v>32</v>
      </c>
      <c r="G2975" t="s">
        <v>45</v>
      </c>
      <c r="H2975">
        <v>632.08140200000003</v>
      </c>
      <c r="I2975">
        <f t="shared" si="49"/>
        <v>0</v>
      </c>
    </row>
    <row r="2976" spans="1:9" x14ac:dyDescent="0.25">
      <c r="A2976">
        <v>6912.0396300000002</v>
      </c>
      <c r="B2976" t="s">
        <v>26</v>
      </c>
      <c r="C2976" t="s">
        <v>44</v>
      </c>
      <c r="D2976" t="s">
        <v>57</v>
      </c>
      <c r="E2976">
        <v>0</v>
      </c>
      <c r="F2976" t="s">
        <v>32</v>
      </c>
      <c r="G2976" t="s">
        <v>33</v>
      </c>
      <c r="H2976">
        <v>460.8</v>
      </c>
      <c r="I2976">
        <f t="shared" si="49"/>
        <v>0</v>
      </c>
    </row>
    <row r="2977" spans="1:9" x14ac:dyDescent="0.25">
      <c r="A2977">
        <v>2570.7617650000002</v>
      </c>
      <c r="B2977" t="s">
        <v>26</v>
      </c>
      <c r="C2977" t="s">
        <v>44</v>
      </c>
      <c r="D2977" t="s">
        <v>57</v>
      </c>
      <c r="E2977">
        <v>0</v>
      </c>
      <c r="F2977" t="s">
        <v>32</v>
      </c>
      <c r="G2977" t="s">
        <v>33</v>
      </c>
      <c r="H2977">
        <v>345.6</v>
      </c>
      <c r="I2977">
        <f t="shared" si="49"/>
        <v>0</v>
      </c>
    </row>
    <row r="2978" spans="1:9" x14ac:dyDescent="0.25">
      <c r="A2978">
        <v>2991.696011</v>
      </c>
      <c r="B2978" t="s">
        <v>26</v>
      </c>
      <c r="C2978" t="s">
        <v>44</v>
      </c>
      <c r="D2978" t="s">
        <v>31</v>
      </c>
      <c r="E2978">
        <v>0</v>
      </c>
      <c r="F2978" t="s">
        <v>32</v>
      </c>
      <c r="G2978" t="s">
        <v>45</v>
      </c>
      <c r="H2978">
        <v>576</v>
      </c>
      <c r="I2978">
        <f t="shared" si="49"/>
        <v>0</v>
      </c>
    </row>
    <row r="2979" spans="1:9" x14ac:dyDescent="0.25">
      <c r="A2979">
        <v>8253.2665909999996</v>
      </c>
      <c r="B2979" t="s">
        <v>26</v>
      </c>
      <c r="C2979" t="s">
        <v>30</v>
      </c>
      <c r="D2979" t="s">
        <v>31</v>
      </c>
      <c r="E2979">
        <v>62375</v>
      </c>
      <c r="F2979" t="s">
        <v>75</v>
      </c>
      <c r="G2979" t="s">
        <v>33</v>
      </c>
      <c r="H2979">
        <v>411.22857099999999</v>
      </c>
      <c r="I2979">
        <f t="shared" si="49"/>
        <v>0</v>
      </c>
    </row>
    <row r="2980" spans="1:9" x14ac:dyDescent="0.25">
      <c r="A2980">
        <v>10477.77713</v>
      </c>
      <c r="B2980" t="s">
        <v>26</v>
      </c>
      <c r="C2980" t="s">
        <v>30</v>
      </c>
      <c r="D2980" t="s">
        <v>57</v>
      </c>
      <c r="E2980">
        <v>61427</v>
      </c>
      <c r="F2980" t="s">
        <v>32</v>
      </c>
      <c r="G2980" t="s">
        <v>45</v>
      </c>
      <c r="H2980">
        <v>422.4</v>
      </c>
      <c r="I2980">
        <f t="shared" si="49"/>
        <v>0</v>
      </c>
    </row>
    <row r="2981" spans="1:9" x14ac:dyDescent="0.25">
      <c r="A2981">
        <v>16373.7273</v>
      </c>
      <c r="B2981" t="s">
        <v>26</v>
      </c>
      <c r="C2981" t="s">
        <v>30</v>
      </c>
      <c r="D2981" t="s">
        <v>57</v>
      </c>
      <c r="E2981">
        <v>64396</v>
      </c>
      <c r="F2981" t="s">
        <v>75</v>
      </c>
      <c r="G2981" t="s">
        <v>33</v>
      </c>
      <c r="H2981">
        <v>355.409311</v>
      </c>
      <c r="I2981">
        <f t="shared" si="49"/>
        <v>0</v>
      </c>
    </row>
    <row r="2982" spans="1:9" x14ac:dyDescent="0.25">
      <c r="A2982">
        <v>5184.9494500000001</v>
      </c>
      <c r="B2982" t="s">
        <v>26</v>
      </c>
      <c r="C2982" t="s">
        <v>30</v>
      </c>
      <c r="D2982" t="s">
        <v>31</v>
      </c>
      <c r="E2982">
        <v>49312</v>
      </c>
      <c r="F2982" t="s">
        <v>75</v>
      </c>
      <c r="G2982" t="s">
        <v>33</v>
      </c>
      <c r="H2982">
        <v>230.104769</v>
      </c>
      <c r="I2982">
        <f t="shared" si="49"/>
        <v>0</v>
      </c>
    </row>
    <row r="2983" spans="1:9" x14ac:dyDescent="0.25">
      <c r="A2983">
        <v>10634.83711</v>
      </c>
      <c r="B2983" t="s">
        <v>26</v>
      </c>
      <c r="C2983" t="s">
        <v>44</v>
      </c>
      <c r="D2983" t="s">
        <v>31</v>
      </c>
      <c r="E2983">
        <v>0</v>
      </c>
      <c r="F2983" t="s">
        <v>32</v>
      </c>
      <c r="G2983" t="s">
        <v>45</v>
      </c>
      <c r="H2983">
        <v>292.8</v>
      </c>
      <c r="I2983">
        <f t="shared" si="49"/>
        <v>0</v>
      </c>
    </row>
    <row r="2984" spans="1:9" x14ac:dyDescent="0.25">
      <c r="A2984">
        <v>15114.402410000001</v>
      </c>
      <c r="B2984" t="s">
        <v>66</v>
      </c>
      <c r="C2984" t="s">
        <v>78</v>
      </c>
      <c r="D2984" t="s">
        <v>31</v>
      </c>
      <c r="E2984">
        <v>28513</v>
      </c>
      <c r="F2984" t="s">
        <v>32</v>
      </c>
      <c r="G2984" t="s">
        <v>33</v>
      </c>
      <c r="H2984">
        <v>480</v>
      </c>
      <c r="I2984">
        <f t="shared" si="49"/>
        <v>1</v>
      </c>
    </row>
    <row r="2985" spans="1:9" x14ac:dyDescent="0.25">
      <c r="A2985">
        <v>11875.899149999999</v>
      </c>
      <c r="B2985" t="s">
        <v>26</v>
      </c>
      <c r="C2985" t="s">
        <v>44</v>
      </c>
      <c r="D2985" t="s">
        <v>57</v>
      </c>
      <c r="E2985">
        <v>0</v>
      </c>
      <c r="F2985" t="s">
        <v>32</v>
      </c>
      <c r="G2985" t="s">
        <v>33</v>
      </c>
      <c r="H2985">
        <v>518.4</v>
      </c>
      <c r="I2985">
        <f t="shared" si="49"/>
        <v>0</v>
      </c>
    </row>
    <row r="2986" spans="1:9" x14ac:dyDescent="0.25">
      <c r="A2986">
        <v>4369.4966869999998</v>
      </c>
      <c r="B2986" t="s">
        <v>26</v>
      </c>
      <c r="C2986" t="s">
        <v>30</v>
      </c>
      <c r="D2986" t="s">
        <v>57</v>
      </c>
      <c r="E2986">
        <v>97321</v>
      </c>
      <c r="F2986" t="s">
        <v>62</v>
      </c>
      <c r="G2986" t="s">
        <v>45</v>
      </c>
      <c r="H2986">
        <v>74.744642999999996</v>
      </c>
      <c r="I2986">
        <f t="shared" si="49"/>
        <v>0</v>
      </c>
    </row>
    <row r="2987" spans="1:9" x14ac:dyDescent="0.25">
      <c r="A2987">
        <v>7432.8567519999997</v>
      </c>
      <c r="B2987" t="s">
        <v>26</v>
      </c>
      <c r="C2987" t="s">
        <v>30</v>
      </c>
      <c r="D2987" t="s">
        <v>31</v>
      </c>
      <c r="E2987">
        <v>58839</v>
      </c>
      <c r="F2987" t="s">
        <v>62</v>
      </c>
      <c r="G2987" t="s">
        <v>45</v>
      </c>
      <c r="H2987">
        <v>18.965717999999999</v>
      </c>
      <c r="I2987">
        <f t="shared" si="49"/>
        <v>0</v>
      </c>
    </row>
    <row r="2988" spans="1:9" x14ac:dyDescent="0.25">
      <c r="A2988">
        <v>2558.7629310000002</v>
      </c>
      <c r="B2988" t="s">
        <v>26</v>
      </c>
      <c r="C2988" t="s">
        <v>44</v>
      </c>
      <c r="D2988" t="s">
        <v>57</v>
      </c>
      <c r="E2988">
        <v>0</v>
      </c>
      <c r="F2988" t="s">
        <v>32</v>
      </c>
      <c r="G2988" t="s">
        <v>45</v>
      </c>
      <c r="H2988">
        <v>518.4</v>
      </c>
      <c r="I2988">
        <f t="shared" si="49"/>
        <v>0</v>
      </c>
    </row>
    <row r="2989" spans="1:9" x14ac:dyDescent="0.25">
      <c r="A2989">
        <v>5452.1712369999996</v>
      </c>
      <c r="B2989" t="s">
        <v>26</v>
      </c>
      <c r="C2989" t="s">
        <v>30</v>
      </c>
      <c r="D2989" t="s">
        <v>57</v>
      </c>
      <c r="E2989">
        <v>88567</v>
      </c>
      <c r="F2989" t="s">
        <v>32</v>
      </c>
      <c r="G2989" t="s">
        <v>33</v>
      </c>
      <c r="H2989">
        <v>321.60000000000002</v>
      </c>
      <c r="I2989">
        <f t="shared" si="49"/>
        <v>0</v>
      </c>
    </row>
    <row r="2990" spans="1:9" x14ac:dyDescent="0.25">
      <c r="A2990">
        <v>2968.0775709999998</v>
      </c>
      <c r="B2990" t="s">
        <v>26</v>
      </c>
      <c r="C2990" t="s">
        <v>30</v>
      </c>
      <c r="D2990" t="s">
        <v>57</v>
      </c>
      <c r="E2990">
        <v>91646</v>
      </c>
      <c r="F2990" t="s">
        <v>62</v>
      </c>
      <c r="G2990" t="s">
        <v>33</v>
      </c>
      <c r="H2990">
        <v>57.678778999999999</v>
      </c>
      <c r="I2990">
        <f t="shared" si="49"/>
        <v>0</v>
      </c>
    </row>
    <row r="2991" spans="1:9" x14ac:dyDescent="0.25">
      <c r="A2991">
        <v>15700.28436</v>
      </c>
      <c r="B2991" t="s">
        <v>26</v>
      </c>
      <c r="C2991" t="s">
        <v>44</v>
      </c>
      <c r="D2991" t="s">
        <v>57</v>
      </c>
      <c r="E2991">
        <v>0</v>
      </c>
      <c r="F2991" t="s">
        <v>32</v>
      </c>
      <c r="G2991" t="s">
        <v>33</v>
      </c>
      <c r="H2991">
        <v>1012.8</v>
      </c>
      <c r="I2991">
        <f t="shared" si="49"/>
        <v>0</v>
      </c>
    </row>
    <row r="2992" spans="1:9" x14ac:dyDescent="0.25">
      <c r="A2992">
        <v>7477.1763620000002</v>
      </c>
      <c r="B2992" t="s">
        <v>26</v>
      </c>
      <c r="C2992" t="s">
        <v>30</v>
      </c>
      <c r="D2992" t="s">
        <v>31</v>
      </c>
      <c r="E2992">
        <v>48552</v>
      </c>
      <c r="F2992" t="s">
        <v>75</v>
      </c>
      <c r="G2992" t="s">
        <v>33</v>
      </c>
      <c r="H2992">
        <v>262.74628100000001</v>
      </c>
      <c r="I2992">
        <f t="shared" si="49"/>
        <v>0</v>
      </c>
    </row>
    <row r="2993" spans="1:9" x14ac:dyDescent="0.25">
      <c r="A2993">
        <v>9407.4528950000004</v>
      </c>
      <c r="B2993" t="s">
        <v>26</v>
      </c>
      <c r="C2993" t="s">
        <v>30</v>
      </c>
      <c r="D2993" t="s">
        <v>57</v>
      </c>
      <c r="E2993">
        <v>31485</v>
      </c>
      <c r="F2993" t="s">
        <v>62</v>
      </c>
      <c r="G2993" t="s">
        <v>33</v>
      </c>
      <c r="H2993">
        <v>294.90568500000001</v>
      </c>
      <c r="I2993">
        <f t="shared" si="49"/>
        <v>0</v>
      </c>
    </row>
    <row r="2994" spans="1:9" x14ac:dyDescent="0.25">
      <c r="A2994">
        <v>4428.0383739999997</v>
      </c>
      <c r="B2994" t="s">
        <v>26</v>
      </c>
      <c r="C2994" t="s">
        <v>44</v>
      </c>
      <c r="D2994" t="s">
        <v>57</v>
      </c>
      <c r="E2994">
        <v>0</v>
      </c>
      <c r="F2994" t="s">
        <v>32</v>
      </c>
      <c r="G2994" t="s">
        <v>45</v>
      </c>
      <c r="H2994">
        <v>628.80163800000003</v>
      </c>
      <c r="I2994">
        <f t="shared" si="49"/>
        <v>0</v>
      </c>
    </row>
    <row r="2995" spans="1:9" x14ac:dyDescent="0.25">
      <c r="A2995">
        <v>10053.55227</v>
      </c>
      <c r="B2995" t="s">
        <v>26</v>
      </c>
      <c r="C2995" t="s">
        <v>107</v>
      </c>
      <c r="D2995" t="s">
        <v>57</v>
      </c>
      <c r="E2995">
        <v>16511</v>
      </c>
      <c r="F2995" t="s">
        <v>32</v>
      </c>
      <c r="G2995" t="s">
        <v>45</v>
      </c>
      <c r="H2995">
        <v>972</v>
      </c>
      <c r="I2995">
        <f t="shared" si="49"/>
        <v>0</v>
      </c>
    </row>
    <row r="2996" spans="1:9" x14ac:dyDescent="0.25">
      <c r="A2996">
        <v>2907.8988279999999</v>
      </c>
      <c r="B2996" t="s">
        <v>26</v>
      </c>
      <c r="C2996" t="s">
        <v>30</v>
      </c>
      <c r="D2996" t="s">
        <v>31</v>
      </c>
      <c r="E2996">
        <v>51020</v>
      </c>
      <c r="F2996" t="s">
        <v>32</v>
      </c>
      <c r="G2996" t="s">
        <v>79</v>
      </c>
      <c r="H2996">
        <v>350.4</v>
      </c>
      <c r="I2996">
        <f t="shared" si="49"/>
        <v>0</v>
      </c>
    </row>
    <row r="2997" spans="1:9" x14ac:dyDescent="0.25">
      <c r="A2997">
        <v>7644.7631529999999</v>
      </c>
      <c r="B2997" t="s">
        <v>26</v>
      </c>
      <c r="C2997" t="s">
        <v>30</v>
      </c>
      <c r="D2997" t="s">
        <v>57</v>
      </c>
      <c r="E2997">
        <v>43838</v>
      </c>
      <c r="F2997" t="s">
        <v>32</v>
      </c>
      <c r="G2997" t="s">
        <v>33</v>
      </c>
      <c r="H2997">
        <v>465.6</v>
      </c>
      <c r="I2997">
        <f t="shared" si="49"/>
        <v>0</v>
      </c>
    </row>
    <row r="2998" spans="1:9" x14ac:dyDescent="0.25">
      <c r="A2998">
        <v>9709.7460730000003</v>
      </c>
      <c r="B2998" t="s">
        <v>26</v>
      </c>
      <c r="C2998" t="s">
        <v>44</v>
      </c>
      <c r="D2998" t="s">
        <v>57</v>
      </c>
      <c r="E2998">
        <v>0</v>
      </c>
      <c r="F2998" t="s">
        <v>32</v>
      </c>
      <c r="G2998" t="s">
        <v>33</v>
      </c>
      <c r="H2998">
        <v>827.08543099999997</v>
      </c>
      <c r="I2998">
        <f t="shared" si="49"/>
        <v>0</v>
      </c>
    </row>
    <row r="2999" spans="1:9" x14ac:dyDescent="0.25">
      <c r="A2999">
        <v>8439.6152359999996</v>
      </c>
      <c r="B2999" t="s">
        <v>26</v>
      </c>
      <c r="C2999" t="s">
        <v>30</v>
      </c>
      <c r="D2999" t="s">
        <v>57</v>
      </c>
      <c r="E2999">
        <v>22454</v>
      </c>
      <c r="F2999" t="s">
        <v>32</v>
      </c>
      <c r="G2999" t="s">
        <v>45</v>
      </c>
      <c r="H2999">
        <v>556.09702700000003</v>
      </c>
      <c r="I2999">
        <f t="shared" si="49"/>
        <v>0</v>
      </c>
    </row>
    <row r="3000" spans="1:9" x14ac:dyDescent="0.25">
      <c r="A3000">
        <v>4209.6826019999999</v>
      </c>
      <c r="B3000" t="s">
        <v>26</v>
      </c>
      <c r="C3000" t="s">
        <v>30</v>
      </c>
      <c r="D3000" t="s">
        <v>31</v>
      </c>
      <c r="E3000">
        <v>57933</v>
      </c>
      <c r="F3000" t="s">
        <v>32</v>
      </c>
      <c r="G3000" t="s">
        <v>33</v>
      </c>
      <c r="H3000">
        <v>533.25572299999999</v>
      </c>
      <c r="I3000">
        <f t="shared" si="49"/>
        <v>0</v>
      </c>
    </row>
    <row r="3001" spans="1:9" x14ac:dyDescent="0.25">
      <c r="A3001">
        <v>8556.4183969999995</v>
      </c>
      <c r="B3001" t="s">
        <v>26</v>
      </c>
      <c r="C3001" t="s">
        <v>44</v>
      </c>
      <c r="D3001" t="s">
        <v>57</v>
      </c>
      <c r="E3001">
        <v>0</v>
      </c>
      <c r="F3001" t="s">
        <v>32</v>
      </c>
      <c r="G3001" t="s">
        <v>33</v>
      </c>
      <c r="H3001">
        <v>595.20000000000005</v>
      </c>
      <c r="I3001">
        <f t="shared" si="49"/>
        <v>0</v>
      </c>
    </row>
    <row r="3002" spans="1:9" x14ac:dyDescent="0.25">
      <c r="A3002">
        <v>26770.445339999998</v>
      </c>
      <c r="B3002" t="s">
        <v>26</v>
      </c>
      <c r="C3002" t="s">
        <v>30</v>
      </c>
      <c r="D3002" t="s">
        <v>31</v>
      </c>
      <c r="E3002">
        <v>26335</v>
      </c>
      <c r="F3002" t="s">
        <v>75</v>
      </c>
      <c r="G3002" t="s">
        <v>33</v>
      </c>
      <c r="H3002">
        <v>355.81830600000001</v>
      </c>
      <c r="I3002">
        <f t="shared" si="49"/>
        <v>0</v>
      </c>
    </row>
    <row r="3003" spans="1:9" x14ac:dyDescent="0.25">
      <c r="A3003">
        <v>16265.58682</v>
      </c>
      <c r="B3003" t="s">
        <v>26</v>
      </c>
      <c r="C3003" t="s">
        <v>30</v>
      </c>
      <c r="D3003" t="s">
        <v>31</v>
      </c>
      <c r="E3003">
        <v>85322</v>
      </c>
      <c r="F3003" t="s">
        <v>32</v>
      </c>
      <c r="G3003" t="s">
        <v>33</v>
      </c>
      <c r="H3003">
        <v>735.491986</v>
      </c>
      <c r="I3003">
        <f t="shared" si="49"/>
        <v>0</v>
      </c>
    </row>
    <row r="3004" spans="1:9" x14ac:dyDescent="0.25">
      <c r="A3004">
        <v>3624.9016120000001</v>
      </c>
      <c r="B3004" t="s">
        <v>26</v>
      </c>
      <c r="C3004" t="s">
        <v>30</v>
      </c>
      <c r="D3004" t="s">
        <v>57</v>
      </c>
      <c r="E3004">
        <v>37843</v>
      </c>
      <c r="F3004" t="s">
        <v>75</v>
      </c>
      <c r="G3004" t="s">
        <v>79</v>
      </c>
      <c r="H3004">
        <v>354.455466</v>
      </c>
      <c r="I3004">
        <f t="shared" si="49"/>
        <v>0</v>
      </c>
    </row>
    <row r="3005" spans="1:9" x14ac:dyDescent="0.25">
      <c r="A3005">
        <v>2519.918897</v>
      </c>
      <c r="B3005" t="s">
        <v>26</v>
      </c>
      <c r="C3005" t="s">
        <v>44</v>
      </c>
      <c r="D3005" t="s">
        <v>57</v>
      </c>
      <c r="E3005">
        <v>0</v>
      </c>
      <c r="F3005" t="s">
        <v>32</v>
      </c>
      <c r="G3005" t="s">
        <v>33</v>
      </c>
      <c r="H3005">
        <v>482.4</v>
      </c>
      <c r="I3005">
        <f t="shared" si="49"/>
        <v>0</v>
      </c>
    </row>
    <row r="3006" spans="1:9" x14ac:dyDescent="0.25">
      <c r="A3006">
        <v>4819.1837059999998</v>
      </c>
      <c r="B3006" t="s">
        <v>26</v>
      </c>
      <c r="C3006" t="s">
        <v>30</v>
      </c>
      <c r="D3006" t="s">
        <v>57</v>
      </c>
      <c r="E3006">
        <v>74730</v>
      </c>
      <c r="F3006" t="s">
        <v>32</v>
      </c>
      <c r="G3006" t="s">
        <v>45</v>
      </c>
      <c r="H3006">
        <v>421.235276</v>
      </c>
      <c r="I3006">
        <f t="shared" si="49"/>
        <v>0</v>
      </c>
    </row>
    <row r="3007" spans="1:9" x14ac:dyDescent="0.25">
      <c r="A3007">
        <v>3028.7801209999998</v>
      </c>
      <c r="B3007" t="s">
        <v>26</v>
      </c>
      <c r="C3007" t="s">
        <v>44</v>
      </c>
      <c r="D3007" t="s">
        <v>57</v>
      </c>
      <c r="E3007">
        <v>0</v>
      </c>
      <c r="F3007" t="s">
        <v>32</v>
      </c>
      <c r="G3007" t="s">
        <v>45</v>
      </c>
      <c r="H3007">
        <v>483.88175200000001</v>
      </c>
      <c r="I3007">
        <f t="shared" si="49"/>
        <v>0</v>
      </c>
    </row>
    <row r="3008" spans="1:9" x14ac:dyDescent="0.25">
      <c r="A3008">
        <v>2316.7961049999999</v>
      </c>
      <c r="B3008" t="s">
        <v>26</v>
      </c>
      <c r="C3008" t="s">
        <v>44</v>
      </c>
      <c r="D3008" t="s">
        <v>57</v>
      </c>
      <c r="E3008">
        <v>0</v>
      </c>
      <c r="F3008" t="s">
        <v>32</v>
      </c>
      <c r="G3008" t="s">
        <v>33</v>
      </c>
      <c r="H3008">
        <v>307.2</v>
      </c>
      <c r="I3008">
        <f t="shared" si="49"/>
        <v>0</v>
      </c>
    </row>
    <row r="3009" spans="1:9" x14ac:dyDescent="0.25">
      <c r="A3009">
        <v>13869.92705</v>
      </c>
      <c r="B3009" t="s">
        <v>66</v>
      </c>
      <c r="C3009" t="s">
        <v>30</v>
      </c>
      <c r="D3009" t="s">
        <v>57</v>
      </c>
      <c r="E3009">
        <v>28432</v>
      </c>
      <c r="F3009" t="s">
        <v>32</v>
      </c>
      <c r="G3009" t="s">
        <v>33</v>
      </c>
      <c r="H3009">
        <v>612.30058099999997</v>
      </c>
      <c r="I3009">
        <f t="shared" si="49"/>
        <v>1</v>
      </c>
    </row>
    <row r="3010" spans="1:9" x14ac:dyDescent="0.25">
      <c r="A3010">
        <v>25807.062999999998</v>
      </c>
      <c r="B3010" t="s">
        <v>66</v>
      </c>
      <c r="C3010" t="s">
        <v>30</v>
      </c>
      <c r="D3010" t="s">
        <v>31</v>
      </c>
      <c r="E3010">
        <v>71210</v>
      </c>
      <c r="F3010" t="s">
        <v>32</v>
      </c>
      <c r="G3010" t="s">
        <v>33</v>
      </c>
      <c r="H3010">
        <v>1027.2</v>
      </c>
      <c r="I3010">
        <f t="shared" si="49"/>
        <v>1</v>
      </c>
    </row>
    <row r="3011" spans="1:9" x14ac:dyDescent="0.25">
      <c r="A3011">
        <v>2342.0138099999999</v>
      </c>
      <c r="B3011" t="s">
        <v>26</v>
      </c>
      <c r="C3011" t="s">
        <v>160</v>
      </c>
      <c r="D3011" t="s">
        <v>57</v>
      </c>
      <c r="E3011">
        <v>19581</v>
      </c>
      <c r="F3011" t="s">
        <v>32</v>
      </c>
      <c r="G3011" t="s">
        <v>45</v>
      </c>
      <c r="H3011">
        <v>321.60000000000002</v>
      </c>
      <c r="I3011">
        <f t="shared" ref="I3011:I3074" si="50">IF(B3011="No",0,1)</f>
        <v>0</v>
      </c>
    </row>
    <row r="3012" spans="1:9" x14ac:dyDescent="0.25">
      <c r="A3012">
        <v>2747.7716559999999</v>
      </c>
      <c r="B3012" t="s">
        <v>26</v>
      </c>
      <c r="C3012" t="s">
        <v>44</v>
      </c>
      <c r="D3012" t="s">
        <v>57</v>
      </c>
      <c r="E3012">
        <v>0</v>
      </c>
      <c r="F3012" t="s">
        <v>32</v>
      </c>
      <c r="G3012" t="s">
        <v>45</v>
      </c>
      <c r="H3012">
        <v>576</v>
      </c>
      <c r="I3012">
        <f t="shared" si="50"/>
        <v>0</v>
      </c>
    </row>
    <row r="3013" spans="1:9" x14ac:dyDescent="0.25">
      <c r="A3013">
        <v>5479.5550810000004</v>
      </c>
      <c r="B3013" t="s">
        <v>66</v>
      </c>
      <c r="C3013" t="s">
        <v>30</v>
      </c>
      <c r="D3013" t="s">
        <v>57</v>
      </c>
      <c r="E3013">
        <v>56005</v>
      </c>
      <c r="F3013" t="s">
        <v>32</v>
      </c>
      <c r="G3013" t="s">
        <v>33</v>
      </c>
      <c r="H3013">
        <v>326.39999999999998</v>
      </c>
      <c r="I3013">
        <f t="shared" si="50"/>
        <v>1</v>
      </c>
    </row>
    <row r="3014" spans="1:9" x14ac:dyDescent="0.25">
      <c r="A3014">
        <v>9199.5398139999998</v>
      </c>
      <c r="B3014" t="s">
        <v>26</v>
      </c>
      <c r="C3014" t="s">
        <v>44</v>
      </c>
      <c r="D3014" t="s">
        <v>31</v>
      </c>
      <c r="E3014">
        <v>0</v>
      </c>
      <c r="F3014" t="s">
        <v>32</v>
      </c>
      <c r="G3014" t="s">
        <v>79</v>
      </c>
      <c r="H3014">
        <v>572.84754899999996</v>
      </c>
      <c r="I3014">
        <f t="shared" si="50"/>
        <v>0</v>
      </c>
    </row>
    <row r="3015" spans="1:9" x14ac:dyDescent="0.25">
      <c r="A3015">
        <v>8060.1616940000004</v>
      </c>
      <c r="B3015" t="s">
        <v>26</v>
      </c>
      <c r="C3015" t="s">
        <v>30</v>
      </c>
      <c r="D3015" t="s">
        <v>57</v>
      </c>
      <c r="E3015">
        <v>23671</v>
      </c>
      <c r="F3015" t="s">
        <v>32</v>
      </c>
      <c r="G3015" t="s">
        <v>79</v>
      </c>
      <c r="H3015">
        <v>331.2</v>
      </c>
      <c r="I3015">
        <f t="shared" si="50"/>
        <v>0</v>
      </c>
    </row>
    <row r="3016" spans="1:9" x14ac:dyDescent="0.25">
      <c r="A3016">
        <v>6686.1286289999998</v>
      </c>
      <c r="B3016" t="s">
        <v>26</v>
      </c>
      <c r="C3016" t="s">
        <v>30</v>
      </c>
      <c r="D3016" t="s">
        <v>57</v>
      </c>
      <c r="E3016">
        <v>22244</v>
      </c>
      <c r="F3016" t="s">
        <v>62</v>
      </c>
      <c r="G3016" t="s">
        <v>33</v>
      </c>
      <c r="H3016">
        <v>114.815893</v>
      </c>
      <c r="I3016">
        <f t="shared" si="50"/>
        <v>0</v>
      </c>
    </row>
    <row r="3017" spans="1:9" x14ac:dyDescent="0.25">
      <c r="A3017">
        <v>4709.5221799999999</v>
      </c>
      <c r="B3017" t="s">
        <v>26</v>
      </c>
      <c r="C3017" t="s">
        <v>44</v>
      </c>
      <c r="D3017" t="s">
        <v>31</v>
      </c>
      <c r="E3017">
        <v>0</v>
      </c>
      <c r="F3017" t="s">
        <v>32</v>
      </c>
      <c r="G3017" t="s">
        <v>45</v>
      </c>
      <c r="H3017">
        <v>470.57611900000001</v>
      </c>
      <c r="I3017">
        <f t="shared" si="50"/>
        <v>0</v>
      </c>
    </row>
    <row r="3018" spans="1:9" x14ac:dyDescent="0.25">
      <c r="A3018">
        <v>2685.4259569999999</v>
      </c>
      <c r="B3018" t="s">
        <v>26</v>
      </c>
      <c r="C3018" t="s">
        <v>30</v>
      </c>
      <c r="D3018" t="s">
        <v>57</v>
      </c>
      <c r="E3018">
        <v>75329</v>
      </c>
      <c r="F3018" t="s">
        <v>62</v>
      </c>
      <c r="G3018" t="s">
        <v>33</v>
      </c>
      <c r="H3018">
        <v>45.905292000000003</v>
      </c>
      <c r="I3018">
        <f t="shared" si="50"/>
        <v>0</v>
      </c>
    </row>
    <row r="3019" spans="1:9" x14ac:dyDescent="0.25">
      <c r="A3019">
        <v>3920.5113369999999</v>
      </c>
      <c r="B3019" t="s">
        <v>26</v>
      </c>
      <c r="C3019" t="s">
        <v>44</v>
      </c>
      <c r="D3019" t="s">
        <v>31</v>
      </c>
      <c r="E3019">
        <v>0</v>
      </c>
      <c r="F3019" t="s">
        <v>32</v>
      </c>
      <c r="G3019" t="s">
        <v>33</v>
      </c>
      <c r="H3019">
        <v>525.39223900000002</v>
      </c>
      <c r="I3019">
        <f t="shared" si="50"/>
        <v>0</v>
      </c>
    </row>
    <row r="3020" spans="1:9" x14ac:dyDescent="0.25">
      <c r="A3020">
        <v>5493.6987790000003</v>
      </c>
      <c r="B3020" t="s">
        <v>26</v>
      </c>
      <c r="C3020" t="s">
        <v>30</v>
      </c>
      <c r="D3020" t="s">
        <v>31</v>
      </c>
      <c r="E3020">
        <v>44369</v>
      </c>
      <c r="F3020" t="s">
        <v>75</v>
      </c>
      <c r="G3020" t="s">
        <v>33</v>
      </c>
      <c r="H3020">
        <v>185.29156599999999</v>
      </c>
      <c r="I3020">
        <f t="shared" si="50"/>
        <v>0</v>
      </c>
    </row>
    <row r="3021" spans="1:9" x14ac:dyDescent="0.25">
      <c r="A3021">
        <v>8521.7389010000006</v>
      </c>
      <c r="B3021" t="s">
        <v>26</v>
      </c>
      <c r="C3021" t="s">
        <v>30</v>
      </c>
      <c r="D3021" t="s">
        <v>57</v>
      </c>
      <c r="E3021">
        <v>37910</v>
      </c>
      <c r="F3021" t="s">
        <v>32</v>
      </c>
      <c r="G3021" t="s">
        <v>33</v>
      </c>
      <c r="H3021">
        <v>518.4</v>
      </c>
      <c r="I3021">
        <f t="shared" si="50"/>
        <v>0</v>
      </c>
    </row>
    <row r="3022" spans="1:9" x14ac:dyDescent="0.25">
      <c r="A3022">
        <v>2414.0724460000001</v>
      </c>
      <c r="B3022" t="s">
        <v>26</v>
      </c>
      <c r="C3022" t="s">
        <v>44</v>
      </c>
      <c r="D3022" t="s">
        <v>57</v>
      </c>
      <c r="E3022">
        <v>0</v>
      </c>
      <c r="F3022" t="s">
        <v>32</v>
      </c>
      <c r="G3022" t="s">
        <v>45</v>
      </c>
      <c r="H3022">
        <v>511.2</v>
      </c>
      <c r="I3022">
        <f t="shared" si="50"/>
        <v>0</v>
      </c>
    </row>
    <row r="3023" spans="1:9" x14ac:dyDescent="0.25">
      <c r="A3023">
        <v>4282.9479709999996</v>
      </c>
      <c r="B3023" t="s">
        <v>66</v>
      </c>
      <c r="C3023" t="s">
        <v>30</v>
      </c>
      <c r="D3023" t="s">
        <v>31</v>
      </c>
      <c r="E3023">
        <v>40864</v>
      </c>
      <c r="F3023" t="s">
        <v>62</v>
      </c>
      <c r="G3023" t="s">
        <v>33</v>
      </c>
      <c r="H3023">
        <v>166.937747</v>
      </c>
      <c r="I3023">
        <f t="shared" si="50"/>
        <v>1</v>
      </c>
    </row>
    <row r="3024" spans="1:9" x14ac:dyDescent="0.25">
      <c r="A3024">
        <v>5918.3305630000004</v>
      </c>
      <c r="B3024" t="s">
        <v>26</v>
      </c>
      <c r="C3024" t="s">
        <v>30</v>
      </c>
      <c r="D3024" t="s">
        <v>31</v>
      </c>
      <c r="E3024">
        <v>94846</v>
      </c>
      <c r="F3024" t="s">
        <v>75</v>
      </c>
      <c r="G3024" t="s">
        <v>33</v>
      </c>
      <c r="H3024">
        <v>305.031114</v>
      </c>
      <c r="I3024">
        <f t="shared" si="50"/>
        <v>0</v>
      </c>
    </row>
    <row r="3025" spans="1:9" x14ac:dyDescent="0.25">
      <c r="A3025">
        <v>7519.1336309999997</v>
      </c>
      <c r="B3025" t="s">
        <v>66</v>
      </c>
      <c r="C3025" t="s">
        <v>30</v>
      </c>
      <c r="D3025" t="s">
        <v>57</v>
      </c>
      <c r="E3025">
        <v>96306</v>
      </c>
      <c r="F3025" t="s">
        <v>62</v>
      </c>
      <c r="G3025" t="s">
        <v>79</v>
      </c>
      <c r="H3025">
        <v>185.35535300000001</v>
      </c>
      <c r="I3025">
        <f t="shared" si="50"/>
        <v>1</v>
      </c>
    </row>
    <row r="3026" spans="1:9" x14ac:dyDescent="0.25">
      <c r="A3026">
        <v>4472.3344219999999</v>
      </c>
      <c r="B3026" t="s">
        <v>26</v>
      </c>
      <c r="C3026" t="s">
        <v>30</v>
      </c>
      <c r="D3026" t="s">
        <v>31</v>
      </c>
      <c r="E3026">
        <v>53519</v>
      </c>
      <c r="F3026" t="s">
        <v>75</v>
      </c>
      <c r="G3026" t="s">
        <v>33</v>
      </c>
      <c r="H3026">
        <v>520.03627900000004</v>
      </c>
      <c r="I3026">
        <f t="shared" si="50"/>
        <v>0</v>
      </c>
    </row>
    <row r="3027" spans="1:9" x14ac:dyDescent="0.25">
      <c r="A3027">
        <v>5531.6277309999996</v>
      </c>
      <c r="B3027" t="s">
        <v>26</v>
      </c>
      <c r="C3027" t="s">
        <v>30</v>
      </c>
      <c r="D3027" t="s">
        <v>57</v>
      </c>
      <c r="E3027">
        <v>50648</v>
      </c>
      <c r="F3027" t="s">
        <v>32</v>
      </c>
      <c r="G3027" t="s">
        <v>33</v>
      </c>
      <c r="H3027">
        <v>331.2</v>
      </c>
      <c r="I3027">
        <f t="shared" si="50"/>
        <v>0</v>
      </c>
    </row>
    <row r="3028" spans="1:9" x14ac:dyDescent="0.25">
      <c r="A3028">
        <v>8435.1764629999998</v>
      </c>
      <c r="B3028" t="s">
        <v>26</v>
      </c>
      <c r="C3028" t="s">
        <v>30</v>
      </c>
      <c r="D3028" t="s">
        <v>57</v>
      </c>
      <c r="E3028">
        <v>64692</v>
      </c>
      <c r="F3028" t="s">
        <v>32</v>
      </c>
      <c r="G3028" t="s">
        <v>33</v>
      </c>
      <c r="H3028">
        <v>336</v>
      </c>
      <c r="I3028">
        <f t="shared" si="50"/>
        <v>0</v>
      </c>
    </row>
    <row r="3029" spans="1:9" x14ac:dyDescent="0.25">
      <c r="A3029">
        <v>10196.1106</v>
      </c>
      <c r="B3029" t="s">
        <v>26</v>
      </c>
      <c r="C3029" t="s">
        <v>44</v>
      </c>
      <c r="D3029" t="s">
        <v>57</v>
      </c>
      <c r="E3029">
        <v>0</v>
      </c>
      <c r="F3029" t="s">
        <v>32</v>
      </c>
      <c r="G3029" t="s">
        <v>45</v>
      </c>
      <c r="H3029">
        <v>720</v>
      </c>
      <c r="I3029">
        <f t="shared" si="50"/>
        <v>0</v>
      </c>
    </row>
    <row r="3030" spans="1:9" x14ac:dyDescent="0.25">
      <c r="A3030">
        <v>20552.621279999999</v>
      </c>
      <c r="B3030" t="s">
        <v>26</v>
      </c>
      <c r="C3030" t="s">
        <v>44</v>
      </c>
      <c r="D3030" t="s">
        <v>31</v>
      </c>
      <c r="E3030">
        <v>0</v>
      </c>
      <c r="F3030" t="s">
        <v>32</v>
      </c>
      <c r="G3030" t="s">
        <v>45</v>
      </c>
      <c r="H3030">
        <v>1430.3361829999999</v>
      </c>
      <c r="I3030">
        <f t="shared" si="50"/>
        <v>0</v>
      </c>
    </row>
    <row r="3031" spans="1:9" x14ac:dyDescent="0.25">
      <c r="A3031">
        <v>3915.798108</v>
      </c>
      <c r="B3031" t="s">
        <v>26</v>
      </c>
      <c r="C3031" t="s">
        <v>44</v>
      </c>
      <c r="D3031" t="s">
        <v>57</v>
      </c>
      <c r="E3031">
        <v>0</v>
      </c>
      <c r="F3031" t="s">
        <v>32</v>
      </c>
      <c r="G3031" t="s">
        <v>45</v>
      </c>
      <c r="H3031">
        <v>784.8</v>
      </c>
      <c r="I3031">
        <f t="shared" si="50"/>
        <v>0</v>
      </c>
    </row>
    <row r="3032" spans="1:9" x14ac:dyDescent="0.25">
      <c r="A3032">
        <v>6010.5021779999997</v>
      </c>
      <c r="B3032" t="s">
        <v>26</v>
      </c>
      <c r="C3032" t="s">
        <v>30</v>
      </c>
      <c r="D3032" t="s">
        <v>57</v>
      </c>
      <c r="E3032">
        <v>49311</v>
      </c>
      <c r="F3032" t="s">
        <v>32</v>
      </c>
      <c r="G3032" t="s">
        <v>33</v>
      </c>
      <c r="H3032">
        <v>355.2</v>
      </c>
      <c r="I3032">
        <f t="shared" si="50"/>
        <v>0</v>
      </c>
    </row>
    <row r="3033" spans="1:9" x14ac:dyDescent="0.25">
      <c r="A3033">
        <v>2854.1144909999998</v>
      </c>
      <c r="B3033" t="s">
        <v>26</v>
      </c>
      <c r="C3033" t="s">
        <v>30</v>
      </c>
      <c r="D3033" t="s">
        <v>57</v>
      </c>
      <c r="E3033">
        <v>71126</v>
      </c>
      <c r="F3033" t="s">
        <v>75</v>
      </c>
      <c r="G3033" t="s">
        <v>33</v>
      </c>
      <c r="H3033">
        <v>324.73974600000003</v>
      </c>
      <c r="I3033">
        <f t="shared" si="50"/>
        <v>0</v>
      </c>
    </row>
    <row r="3034" spans="1:9" x14ac:dyDescent="0.25">
      <c r="A3034">
        <v>5994.2554190000001</v>
      </c>
      <c r="B3034" t="s">
        <v>26</v>
      </c>
      <c r="C3034" t="s">
        <v>30</v>
      </c>
      <c r="D3034" t="s">
        <v>31</v>
      </c>
      <c r="E3034">
        <v>74284</v>
      </c>
      <c r="F3034" t="s">
        <v>75</v>
      </c>
      <c r="G3034" t="s">
        <v>33</v>
      </c>
      <c r="H3034">
        <v>268.13086299999998</v>
      </c>
      <c r="I3034">
        <f t="shared" si="50"/>
        <v>0</v>
      </c>
    </row>
    <row r="3035" spans="1:9" x14ac:dyDescent="0.25">
      <c r="A3035">
        <v>4477.45201</v>
      </c>
      <c r="B3035" t="s">
        <v>26</v>
      </c>
      <c r="C3035" t="s">
        <v>30</v>
      </c>
      <c r="D3035" t="s">
        <v>31</v>
      </c>
      <c r="E3035">
        <v>41402</v>
      </c>
      <c r="F3035" t="s">
        <v>32</v>
      </c>
      <c r="G3035" t="s">
        <v>79</v>
      </c>
      <c r="H3035">
        <v>571.20000000000005</v>
      </c>
      <c r="I3035">
        <f t="shared" si="50"/>
        <v>0</v>
      </c>
    </row>
    <row r="3036" spans="1:9" x14ac:dyDescent="0.25">
      <c r="A3036">
        <v>5544.9090829999996</v>
      </c>
      <c r="B3036" t="s">
        <v>26</v>
      </c>
      <c r="C3036" t="s">
        <v>30</v>
      </c>
      <c r="D3036" t="s">
        <v>57</v>
      </c>
      <c r="E3036">
        <v>79619</v>
      </c>
      <c r="F3036" t="s">
        <v>75</v>
      </c>
      <c r="G3036" t="s">
        <v>33</v>
      </c>
      <c r="H3036">
        <v>280.89704999999998</v>
      </c>
      <c r="I3036">
        <f t="shared" si="50"/>
        <v>0</v>
      </c>
    </row>
    <row r="3037" spans="1:9" x14ac:dyDescent="0.25">
      <c r="A3037">
        <v>3600.9343260000001</v>
      </c>
      <c r="B3037" t="s">
        <v>66</v>
      </c>
      <c r="C3037" t="s">
        <v>160</v>
      </c>
      <c r="D3037" t="s">
        <v>31</v>
      </c>
      <c r="E3037">
        <v>25147</v>
      </c>
      <c r="F3037" t="s">
        <v>32</v>
      </c>
      <c r="G3037" t="s">
        <v>45</v>
      </c>
      <c r="H3037">
        <v>694.59828800000003</v>
      </c>
      <c r="I3037">
        <f t="shared" si="50"/>
        <v>1</v>
      </c>
    </row>
    <row r="3038" spans="1:9" x14ac:dyDescent="0.25">
      <c r="A3038">
        <v>9934.8657949999997</v>
      </c>
      <c r="B3038" t="s">
        <v>26</v>
      </c>
      <c r="C3038" t="s">
        <v>30</v>
      </c>
      <c r="D3038" t="s">
        <v>31</v>
      </c>
      <c r="E3038">
        <v>56379</v>
      </c>
      <c r="F3038" t="s">
        <v>32</v>
      </c>
      <c r="G3038" t="s">
        <v>33</v>
      </c>
      <c r="H3038">
        <v>600</v>
      </c>
      <c r="I3038">
        <f t="shared" si="50"/>
        <v>0</v>
      </c>
    </row>
    <row r="3039" spans="1:9" x14ac:dyDescent="0.25">
      <c r="A3039">
        <v>6874.8482700000004</v>
      </c>
      <c r="B3039" t="s">
        <v>26</v>
      </c>
      <c r="C3039" t="s">
        <v>44</v>
      </c>
      <c r="D3039" t="s">
        <v>31</v>
      </c>
      <c r="E3039">
        <v>0</v>
      </c>
      <c r="F3039" t="s">
        <v>32</v>
      </c>
      <c r="G3039" t="s">
        <v>45</v>
      </c>
      <c r="H3039">
        <v>691.2</v>
      </c>
      <c r="I3039">
        <f t="shared" si="50"/>
        <v>0</v>
      </c>
    </row>
    <row r="3040" spans="1:9" x14ac:dyDescent="0.25">
      <c r="A3040">
        <v>2374.1474189999999</v>
      </c>
      <c r="B3040" t="s">
        <v>26</v>
      </c>
      <c r="C3040" t="s">
        <v>30</v>
      </c>
      <c r="D3040" t="s">
        <v>57</v>
      </c>
      <c r="E3040">
        <v>48911</v>
      </c>
      <c r="F3040" t="s">
        <v>32</v>
      </c>
      <c r="G3040" t="s">
        <v>45</v>
      </c>
      <c r="H3040">
        <v>292.8</v>
      </c>
      <c r="I3040">
        <f t="shared" si="50"/>
        <v>0</v>
      </c>
    </row>
    <row r="3041" spans="1:9" x14ac:dyDescent="0.25">
      <c r="A3041">
        <v>9162.0631689999991</v>
      </c>
      <c r="B3041" t="s">
        <v>26</v>
      </c>
      <c r="C3041" t="s">
        <v>78</v>
      </c>
      <c r="D3041" t="s">
        <v>57</v>
      </c>
      <c r="E3041">
        <v>29723</v>
      </c>
      <c r="F3041" t="s">
        <v>62</v>
      </c>
      <c r="G3041" t="s">
        <v>33</v>
      </c>
      <c r="H3041">
        <v>20.985105000000001</v>
      </c>
      <c r="I3041">
        <f t="shared" si="50"/>
        <v>0</v>
      </c>
    </row>
    <row r="3042" spans="1:9" x14ac:dyDescent="0.25">
      <c r="A3042">
        <v>7380.0864140000003</v>
      </c>
      <c r="B3042" t="s">
        <v>26</v>
      </c>
      <c r="C3042" t="s">
        <v>30</v>
      </c>
      <c r="D3042" t="s">
        <v>31</v>
      </c>
      <c r="E3042">
        <v>21841</v>
      </c>
      <c r="F3042" t="s">
        <v>32</v>
      </c>
      <c r="G3042" t="s">
        <v>33</v>
      </c>
      <c r="H3042">
        <v>436.8</v>
      </c>
      <c r="I3042">
        <f t="shared" si="50"/>
        <v>0</v>
      </c>
    </row>
    <row r="3043" spans="1:9" x14ac:dyDescent="0.25">
      <c r="A3043">
        <v>2655.9961579999999</v>
      </c>
      <c r="B3043" t="s">
        <v>26</v>
      </c>
      <c r="C3043" t="s">
        <v>30</v>
      </c>
      <c r="D3043" t="s">
        <v>57</v>
      </c>
      <c r="E3043">
        <v>31796</v>
      </c>
      <c r="F3043" t="s">
        <v>32</v>
      </c>
      <c r="G3043" t="s">
        <v>79</v>
      </c>
      <c r="H3043">
        <v>377.44279599999999</v>
      </c>
      <c r="I3043">
        <f t="shared" si="50"/>
        <v>0</v>
      </c>
    </row>
    <row r="3044" spans="1:9" x14ac:dyDescent="0.25">
      <c r="A3044">
        <v>7591.109246</v>
      </c>
      <c r="B3044" t="s">
        <v>26</v>
      </c>
      <c r="C3044" t="s">
        <v>44</v>
      </c>
      <c r="D3044" t="s">
        <v>57</v>
      </c>
      <c r="E3044">
        <v>0</v>
      </c>
      <c r="F3044" t="s">
        <v>32</v>
      </c>
      <c r="G3044" t="s">
        <v>33</v>
      </c>
      <c r="H3044">
        <v>504</v>
      </c>
      <c r="I3044">
        <f t="shared" si="50"/>
        <v>0</v>
      </c>
    </row>
    <row r="3045" spans="1:9" x14ac:dyDescent="0.25">
      <c r="A3045">
        <v>5015.0094719999997</v>
      </c>
      <c r="B3045" t="s">
        <v>66</v>
      </c>
      <c r="C3045" t="s">
        <v>30</v>
      </c>
      <c r="D3045" t="s">
        <v>31</v>
      </c>
      <c r="E3045">
        <v>48567</v>
      </c>
      <c r="F3045" t="s">
        <v>32</v>
      </c>
      <c r="G3045" t="s">
        <v>45</v>
      </c>
      <c r="H3045">
        <v>624</v>
      </c>
      <c r="I3045">
        <f t="shared" si="50"/>
        <v>1</v>
      </c>
    </row>
    <row r="3046" spans="1:9" x14ac:dyDescent="0.25">
      <c r="A3046">
        <v>4603.9751409999999</v>
      </c>
      <c r="B3046" t="s">
        <v>26</v>
      </c>
      <c r="C3046" t="s">
        <v>30</v>
      </c>
      <c r="D3046" t="s">
        <v>57</v>
      </c>
      <c r="E3046">
        <v>66161</v>
      </c>
      <c r="F3046" t="s">
        <v>75</v>
      </c>
      <c r="G3046" t="s">
        <v>45</v>
      </c>
      <c r="H3046">
        <v>457.59376400000002</v>
      </c>
      <c r="I3046">
        <f t="shared" si="50"/>
        <v>0</v>
      </c>
    </row>
    <row r="3047" spans="1:9" x14ac:dyDescent="0.25">
      <c r="A3047">
        <v>2551.2266920000002</v>
      </c>
      <c r="B3047" t="s">
        <v>66</v>
      </c>
      <c r="C3047" t="s">
        <v>30</v>
      </c>
      <c r="D3047" t="s">
        <v>57</v>
      </c>
      <c r="E3047">
        <v>79751</v>
      </c>
      <c r="F3047" t="s">
        <v>32</v>
      </c>
      <c r="G3047" t="s">
        <v>33</v>
      </c>
      <c r="H3047">
        <v>392.23569800000001</v>
      </c>
      <c r="I3047">
        <f t="shared" si="50"/>
        <v>1</v>
      </c>
    </row>
    <row r="3048" spans="1:9" x14ac:dyDescent="0.25">
      <c r="A3048">
        <v>5641.35916</v>
      </c>
      <c r="B3048" t="s">
        <v>26</v>
      </c>
      <c r="C3048" t="s">
        <v>30</v>
      </c>
      <c r="D3048" t="s">
        <v>57</v>
      </c>
      <c r="E3048">
        <v>39469</v>
      </c>
      <c r="F3048" t="s">
        <v>75</v>
      </c>
      <c r="G3048" t="s">
        <v>79</v>
      </c>
      <c r="H3048">
        <v>315.56016099999999</v>
      </c>
      <c r="I3048">
        <f t="shared" si="50"/>
        <v>0</v>
      </c>
    </row>
    <row r="3049" spans="1:9" x14ac:dyDescent="0.25">
      <c r="A3049">
        <v>5463.9138279999997</v>
      </c>
      <c r="B3049" t="s">
        <v>26</v>
      </c>
      <c r="C3049" t="s">
        <v>30</v>
      </c>
      <c r="D3049" t="s">
        <v>31</v>
      </c>
      <c r="E3049">
        <v>44305</v>
      </c>
      <c r="F3049" t="s">
        <v>75</v>
      </c>
      <c r="G3049" t="s">
        <v>33</v>
      </c>
      <c r="H3049">
        <v>214.77228400000001</v>
      </c>
      <c r="I3049">
        <f t="shared" si="50"/>
        <v>0</v>
      </c>
    </row>
    <row r="3050" spans="1:9" x14ac:dyDescent="0.25">
      <c r="A3050">
        <v>4866.6474520000002</v>
      </c>
      <c r="B3050" t="s">
        <v>26</v>
      </c>
      <c r="C3050" t="s">
        <v>44</v>
      </c>
      <c r="D3050" t="s">
        <v>31</v>
      </c>
      <c r="E3050">
        <v>0</v>
      </c>
      <c r="F3050" t="s">
        <v>32</v>
      </c>
      <c r="G3050" t="s">
        <v>45</v>
      </c>
      <c r="H3050">
        <v>444.03072400000002</v>
      </c>
      <c r="I3050">
        <f t="shared" si="50"/>
        <v>0</v>
      </c>
    </row>
    <row r="3051" spans="1:9" x14ac:dyDescent="0.25">
      <c r="A3051">
        <v>2779.8538899999999</v>
      </c>
      <c r="B3051" t="s">
        <v>26</v>
      </c>
      <c r="C3051" t="s">
        <v>30</v>
      </c>
      <c r="D3051" t="s">
        <v>31</v>
      </c>
      <c r="E3051">
        <v>38893</v>
      </c>
      <c r="F3051" t="s">
        <v>75</v>
      </c>
      <c r="G3051" t="s">
        <v>45</v>
      </c>
      <c r="H3051">
        <v>279.96021300000001</v>
      </c>
      <c r="I3051">
        <f t="shared" si="50"/>
        <v>0</v>
      </c>
    </row>
    <row r="3052" spans="1:9" x14ac:dyDescent="0.25">
      <c r="A3052">
        <v>4563.0180849999997</v>
      </c>
      <c r="B3052" t="s">
        <v>26</v>
      </c>
      <c r="C3052" t="s">
        <v>30</v>
      </c>
      <c r="D3052" t="s">
        <v>31</v>
      </c>
      <c r="E3052">
        <v>39187</v>
      </c>
      <c r="F3052" t="s">
        <v>32</v>
      </c>
      <c r="G3052" t="s">
        <v>79</v>
      </c>
      <c r="H3052">
        <v>566.4</v>
      </c>
      <c r="I3052">
        <f t="shared" si="50"/>
        <v>0</v>
      </c>
    </row>
    <row r="3053" spans="1:9" x14ac:dyDescent="0.25">
      <c r="A3053">
        <v>14376.55039</v>
      </c>
      <c r="B3053" t="s">
        <v>26</v>
      </c>
      <c r="C3053" t="s">
        <v>30</v>
      </c>
      <c r="D3053" t="s">
        <v>57</v>
      </c>
      <c r="E3053">
        <v>70341</v>
      </c>
      <c r="F3053" t="s">
        <v>62</v>
      </c>
      <c r="G3053" t="s">
        <v>33</v>
      </c>
      <c r="H3053">
        <v>253.51193499999999</v>
      </c>
      <c r="I3053">
        <f t="shared" si="50"/>
        <v>0</v>
      </c>
    </row>
    <row r="3054" spans="1:9" x14ac:dyDescent="0.25">
      <c r="A3054">
        <v>2279.7471479999999</v>
      </c>
      <c r="B3054" t="s">
        <v>26</v>
      </c>
      <c r="C3054" t="s">
        <v>44</v>
      </c>
      <c r="D3054" t="s">
        <v>31</v>
      </c>
      <c r="E3054">
        <v>0</v>
      </c>
      <c r="F3054" t="s">
        <v>32</v>
      </c>
      <c r="G3054" t="s">
        <v>45</v>
      </c>
      <c r="H3054">
        <v>460.8</v>
      </c>
      <c r="I3054">
        <f t="shared" si="50"/>
        <v>0</v>
      </c>
    </row>
    <row r="3055" spans="1:9" x14ac:dyDescent="0.25">
      <c r="A3055">
        <v>5380.3164690000003</v>
      </c>
      <c r="B3055" t="s">
        <v>26</v>
      </c>
      <c r="C3055" t="s">
        <v>44</v>
      </c>
      <c r="D3055" t="s">
        <v>57</v>
      </c>
      <c r="E3055">
        <v>0</v>
      </c>
      <c r="F3055" t="s">
        <v>32</v>
      </c>
      <c r="G3055" t="s">
        <v>33</v>
      </c>
      <c r="H3055">
        <v>350.4</v>
      </c>
      <c r="I3055">
        <f t="shared" si="50"/>
        <v>0</v>
      </c>
    </row>
    <row r="3056" spans="1:9" x14ac:dyDescent="0.25">
      <c r="A3056">
        <v>8708.2792800000007</v>
      </c>
      <c r="B3056" t="s">
        <v>26</v>
      </c>
      <c r="C3056" t="s">
        <v>30</v>
      </c>
      <c r="D3056" t="s">
        <v>31</v>
      </c>
      <c r="E3056">
        <v>30090</v>
      </c>
      <c r="F3056" t="s">
        <v>75</v>
      </c>
      <c r="G3056" t="s">
        <v>33</v>
      </c>
      <c r="H3056">
        <v>329.517492</v>
      </c>
      <c r="I3056">
        <f t="shared" si="50"/>
        <v>0</v>
      </c>
    </row>
    <row r="3057" spans="1:9" x14ac:dyDescent="0.25">
      <c r="A3057">
        <v>18611.453560000002</v>
      </c>
      <c r="B3057" t="s">
        <v>26</v>
      </c>
      <c r="C3057" t="s">
        <v>30</v>
      </c>
      <c r="D3057" t="s">
        <v>31</v>
      </c>
      <c r="E3057">
        <v>49673</v>
      </c>
      <c r="F3057" t="s">
        <v>75</v>
      </c>
      <c r="G3057" t="s">
        <v>33</v>
      </c>
      <c r="H3057">
        <v>1021.654003</v>
      </c>
      <c r="I3057">
        <f t="shared" si="50"/>
        <v>0</v>
      </c>
    </row>
    <row r="3058" spans="1:9" x14ac:dyDescent="0.25">
      <c r="A3058">
        <v>2215.9129480000001</v>
      </c>
      <c r="B3058" t="s">
        <v>26</v>
      </c>
      <c r="C3058" t="s">
        <v>44</v>
      </c>
      <c r="D3058" t="s">
        <v>57</v>
      </c>
      <c r="E3058">
        <v>0</v>
      </c>
      <c r="F3058" t="s">
        <v>32</v>
      </c>
      <c r="G3058" t="s">
        <v>45</v>
      </c>
      <c r="H3058">
        <v>389.94499400000001</v>
      </c>
      <c r="I3058">
        <f t="shared" si="50"/>
        <v>0</v>
      </c>
    </row>
    <row r="3059" spans="1:9" x14ac:dyDescent="0.25">
      <c r="A3059">
        <v>7780.903354</v>
      </c>
      <c r="B3059" t="s">
        <v>26</v>
      </c>
      <c r="C3059" t="s">
        <v>44</v>
      </c>
      <c r="D3059" t="s">
        <v>31</v>
      </c>
      <c r="E3059">
        <v>0</v>
      </c>
      <c r="F3059" t="s">
        <v>32</v>
      </c>
      <c r="G3059" t="s">
        <v>33</v>
      </c>
      <c r="H3059">
        <v>504</v>
      </c>
      <c r="I3059">
        <f t="shared" si="50"/>
        <v>0</v>
      </c>
    </row>
    <row r="3060" spans="1:9" x14ac:dyDescent="0.25">
      <c r="A3060">
        <v>2860.8645630000001</v>
      </c>
      <c r="B3060" t="s">
        <v>26</v>
      </c>
      <c r="C3060" t="s">
        <v>30</v>
      </c>
      <c r="D3060" t="s">
        <v>57</v>
      </c>
      <c r="E3060">
        <v>50332</v>
      </c>
      <c r="F3060" t="s">
        <v>32</v>
      </c>
      <c r="G3060" t="s">
        <v>33</v>
      </c>
      <c r="H3060">
        <v>345.6</v>
      </c>
      <c r="I3060">
        <f t="shared" si="50"/>
        <v>0</v>
      </c>
    </row>
    <row r="3061" spans="1:9" x14ac:dyDescent="0.25">
      <c r="A3061">
        <v>5577.9423429999997</v>
      </c>
      <c r="B3061" t="s">
        <v>26</v>
      </c>
      <c r="C3061" t="s">
        <v>30</v>
      </c>
      <c r="D3061" t="s">
        <v>57</v>
      </c>
      <c r="E3061">
        <v>70190</v>
      </c>
      <c r="F3061" t="s">
        <v>62</v>
      </c>
      <c r="G3061" t="s">
        <v>45</v>
      </c>
      <c r="H3061">
        <v>15.169017</v>
      </c>
      <c r="I3061">
        <f t="shared" si="50"/>
        <v>0</v>
      </c>
    </row>
    <row r="3062" spans="1:9" x14ac:dyDescent="0.25">
      <c r="A3062">
        <v>7268.096004</v>
      </c>
      <c r="B3062" t="s">
        <v>26</v>
      </c>
      <c r="C3062" t="s">
        <v>30</v>
      </c>
      <c r="D3062" t="s">
        <v>31</v>
      </c>
      <c r="E3062">
        <v>38179</v>
      </c>
      <c r="F3062" t="s">
        <v>75</v>
      </c>
      <c r="G3062" t="s">
        <v>33</v>
      </c>
      <c r="H3062">
        <v>374.71627100000001</v>
      </c>
      <c r="I3062">
        <f t="shared" si="50"/>
        <v>0</v>
      </c>
    </row>
    <row r="3063" spans="1:9" x14ac:dyDescent="0.25">
      <c r="A3063">
        <v>4060.9561629999998</v>
      </c>
      <c r="B3063" t="s">
        <v>26</v>
      </c>
      <c r="C3063" t="s">
        <v>44</v>
      </c>
      <c r="D3063" t="s">
        <v>57</v>
      </c>
      <c r="E3063">
        <v>0</v>
      </c>
      <c r="F3063" t="s">
        <v>32</v>
      </c>
      <c r="G3063" t="s">
        <v>33</v>
      </c>
      <c r="H3063">
        <v>699.82346099999995</v>
      </c>
      <c r="I3063">
        <f t="shared" si="50"/>
        <v>0</v>
      </c>
    </row>
    <row r="3064" spans="1:9" x14ac:dyDescent="0.25">
      <c r="A3064">
        <v>7813.411572</v>
      </c>
      <c r="B3064" t="s">
        <v>26</v>
      </c>
      <c r="C3064" t="s">
        <v>160</v>
      </c>
      <c r="D3064" t="s">
        <v>31</v>
      </c>
      <c r="E3064">
        <v>25859</v>
      </c>
      <c r="F3064" t="s">
        <v>32</v>
      </c>
      <c r="G3064" t="s">
        <v>45</v>
      </c>
      <c r="H3064">
        <v>355.2</v>
      </c>
      <c r="I3064">
        <f t="shared" si="50"/>
        <v>0</v>
      </c>
    </row>
    <row r="3065" spans="1:9" x14ac:dyDescent="0.25">
      <c r="A3065">
        <v>4762.1569749999999</v>
      </c>
      <c r="B3065" t="s">
        <v>26</v>
      </c>
      <c r="C3065" t="s">
        <v>30</v>
      </c>
      <c r="D3065" t="s">
        <v>31</v>
      </c>
      <c r="E3065">
        <v>36529</v>
      </c>
      <c r="F3065" t="s">
        <v>62</v>
      </c>
      <c r="G3065" t="s">
        <v>33</v>
      </c>
      <c r="H3065">
        <v>255.00511599999999</v>
      </c>
      <c r="I3065">
        <f t="shared" si="50"/>
        <v>0</v>
      </c>
    </row>
    <row r="3066" spans="1:9" x14ac:dyDescent="0.25">
      <c r="A3066">
        <v>14166.203439999999</v>
      </c>
      <c r="B3066" t="s">
        <v>26</v>
      </c>
      <c r="C3066" t="s">
        <v>30</v>
      </c>
      <c r="D3066" t="s">
        <v>57</v>
      </c>
      <c r="E3066">
        <v>67588</v>
      </c>
      <c r="F3066" t="s">
        <v>32</v>
      </c>
      <c r="G3066" t="s">
        <v>79</v>
      </c>
      <c r="H3066">
        <v>566.4</v>
      </c>
      <c r="I3066">
        <f t="shared" si="50"/>
        <v>0</v>
      </c>
    </row>
    <row r="3067" spans="1:9" x14ac:dyDescent="0.25">
      <c r="A3067">
        <v>4354.3987269999998</v>
      </c>
      <c r="B3067" t="s">
        <v>26</v>
      </c>
      <c r="C3067" t="s">
        <v>44</v>
      </c>
      <c r="D3067" t="s">
        <v>57</v>
      </c>
      <c r="E3067">
        <v>0</v>
      </c>
      <c r="F3067" t="s">
        <v>32</v>
      </c>
      <c r="G3067" t="s">
        <v>45</v>
      </c>
      <c r="H3067">
        <v>871.2</v>
      </c>
      <c r="I3067">
        <f t="shared" si="50"/>
        <v>0</v>
      </c>
    </row>
    <row r="3068" spans="1:9" x14ac:dyDescent="0.25">
      <c r="A3068">
        <v>2880.348532</v>
      </c>
      <c r="B3068" t="s">
        <v>26</v>
      </c>
      <c r="C3068" t="s">
        <v>30</v>
      </c>
      <c r="D3068" t="s">
        <v>31</v>
      </c>
      <c r="E3068">
        <v>81565</v>
      </c>
      <c r="F3068" t="s">
        <v>75</v>
      </c>
      <c r="G3068" t="s">
        <v>33</v>
      </c>
      <c r="H3068">
        <v>190.642833</v>
      </c>
      <c r="I3068">
        <f t="shared" si="50"/>
        <v>0</v>
      </c>
    </row>
    <row r="3069" spans="1:9" x14ac:dyDescent="0.25">
      <c r="A3069">
        <v>19185.072499999998</v>
      </c>
      <c r="B3069" t="s">
        <v>26</v>
      </c>
      <c r="C3069" t="s">
        <v>30</v>
      </c>
      <c r="D3069" t="s">
        <v>57</v>
      </c>
      <c r="E3069">
        <v>35322</v>
      </c>
      <c r="F3069" t="s">
        <v>62</v>
      </c>
      <c r="G3069" t="s">
        <v>33</v>
      </c>
      <c r="H3069">
        <v>76.826503000000002</v>
      </c>
      <c r="I3069">
        <f t="shared" si="50"/>
        <v>0</v>
      </c>
    </row>
    <row r="3070" spans="1:9" x14ac:dyDescent="0.25">
      <c r="A3070">
        <v>5329.0754820000002</v>
      </c>
      <c r="B3070" t="s">
        <v>26</v>
      </c>
      <c r="C3070" t="s">
        <v>30</v>
      </c>
      <c r="D3070" t="s">
        <v>31</v>
      </c>
      <c r="E3070">
        <v>43671</v>
      </c>
      <c r="F3070" t="s">
        <v>75</v>
      </c>
      <c r="G3070" t="s">
        <v>33</v>
      </c>
      <c r="H3070">
        <v>190.649902</v>
      </c>
      <c r="I3070">
        <f t="shared" si="50"/>
        <v>0</v>
      </c>
    </row>
    <row r="3071" spans="1:9" x14ac:dyDescent="0.25">
      <c r="A3071">
        <v>4883.8054810000003</v>
      </c>
      <c r="B3071" t="s">
        <v>26</v>
      </c>
      <c r="C3071" t="s">
        <v>30</v>
      </c>
      <c r="D3071" t="s">
        <v>31</v>
      </c>
      <c r="E3071">
        <v>58682</v>
      </c>
      <c r="F3071" t="s">
        <v>75</v>
      </c>
      <c r="G3071" t="s">
        <v>33</v>
      </c>
      <c r="H3071">
        <v>206.81028599999999</v>
      </c>
      <c r="I3071">
        <f t="shared" si="50"/>
        <v>0</v>
      </c>
    </row>
    <row r="3072" spans="1:9" x14ac:dyDescent="0.25">
      <c r="A3072">
        <v>4510.1940709999999</v>
      </c>
      <c r="B3072" t="s">
        <v>26</v>
      </c>
      <c r="C3072" t="s">
        <v>30</v>
      </c>
      <c r="D3072" t="s">
        <v>57</v>
      </c>
      <c r="E3072">
        <v>44230</v>
      </c>
      <c r="F3072" t="s">
        <v>32</v>
      </c>
      <c r="G3072" t="s">
        <v>33</v>
      </c>
      <c r="H3072">
        <v>738.22249399999998</v>
      </c>
      <c r="I3072">
        <f t="shared" si="50"/>
        <v>0</v>
      </c>
    </row>
    <row r="3073" spans="1:9" x14ac:dyDescent="0.25">
      <c r="A3073">
        <v>15304.51777</v>
      </c>
      <c r="B3073" t="s">
        <v>26</v>
      </c>
      <c r="C3073" t="s">
        <v>30</v>
      </c>
      <c r="D3073" t="s">
        <v>57</v>
      </c>
      <c r="E3073">
        <v>40269</v>
      </c>
      <c r="F3073" t="s">
        <v>32</v>
      </c>
      <c r="G3073" t="s">
        <v>33</v>
      </c>
      <c r="H3073">
        <v>926.4</v>
      </c>
      <c r="I3073">
        <f t="shared" si="50"/>
        <v>0</v>
      </c>
    </row>
    <row r="3074" spans="1:9" x14ac:dyDescent="0.25">
      <c r="A3074">
        <v>5237.9356719999996</v>
      </c>
      <c r="B3074" t="s">
        <v>26</v>
      </c>
      <c r="C3074" t="s">
        <v>30</v>
      </c>
      <c r="D3074" t="s">
        <v>31</v>
      </c>
      <c r="E3074">
        <v>31756</v>
      </c>
      <c r="F3074" t="s">
        <v>62</v>
      </c>
      <c r="G3074" t="s">
        <v>33</v>
      </c>
      <c r="H3074">
        <v>160.855921</v>
      </c>
      <c r="I3074">
        <f t="shared" si="50"/>
        <v>0</v>
      </c>
    </row>
    <row r="3075" spans="1:9" x14ac:dyDescent="0.25">
      <c r="A3075">
        <v>15119.55539</v>
      </c>
      <c r="B3075" t="s">
        <v>26</v>
      </c>
      <c r="C3075" t="s">
        <v>30</v>
      </c>
      <c r="D3075" t="s">
        <v>57</v>
      </c>
      <c r="E3075">
        <v>47725</v>
      </c>
      <c r="F3075" t="s">
        <v>62</v>
      </c>
      <c r="G3075" t="s">
        <v>33</v>
      </c>
      <c r="H3075">
        <v>142.20524599999999</v>
      </c>
      <c r="I3075">
        <f t="shared" ref="I3075:I3138" si="51">IF(B3075="No",0,1)</f>
        <v>0</v>
      </c>
    </row>
    <row r="3076" spans="1:9" x14ac:dyDescent="0.25">
      <c r="A3076">
        <v>5860.0180399999999</v>
      </c>
      <c r="B3076" t="s">
        <v>26</v>
      </c>
      <c r="C3076" t="s">
        <v>30</v>
      </c>
      <c r="D3076" t="s">
        <v>31</v>
      </c>
      <c r="E3076">
        <v>38684</v>
      </c>
      <c r="F3076" t="s">
        <v>32</v>
      </c>
      <c r="G3076" t="s">
        <v>33</v>
      </c>
      <c r="H3076">
        <v>376.76001600000001</v>
      </c>
      <c r="I3076">
        <f t="shared" si="51"/>
        <v>0</v>
      </c>
    </row>
    <row r="3077" spans="1:9" x14ac:dyDescent="0.25">
      <c r="A3077">
        <v>32306.28587</v>
      </c>
      <c r="B3077" t="s">
        <v>26</v>
      </c>
      <c r="C3077" t="s">
        <v>30</v>
      </c>
      <c r="D3077" t="s">
        <v>31</v>
      </c>
      <c r="E3077">
        <v>36301</v>
      </c>
      <c r="F3077" t="s">
        <v>32</v>
      </c>
      <c r="G3077" t="s">
        <v>45</v>
      </c>
      <c r="H3077">
        <v>647.95406700000001</v>
      </c>
      <c r="I3077">
        <f t="shared" si="51"/>
        <v>0</v>
      </c>
    </row>
    <row r="3078" spans="1:9" x14ac:dyDescent="0.25">
      <c r="A3078">
        <v>4655.3921060000002</v>
      </c>
      <c r="B3078" t="s">
        <v>26</v>
      </c>
      <c r="C3078" t="s">
        <v>44</v>
      </c>
      <c r="D3078" t="s">
        <v>57</v>
      </c>
      <c r="E3078">
        <v>0</v>
      </c>
      <c r="F3078" t="s">
        <v>32</v>
      </c>
      <c r="G3078" t="s">
        <v>45</v>
      </c>
      <c r="H3078">
        <v>482.4</v>
      </c>
      <c r="I3078">
        <f t="shared" si="51"/>
        <v>0</v>
      </c>
    </row>
    <row r="3079" spans="1:9" x14ac:dyDescent="0.25">
      <c r="A3079">
        <v>5326.5019810000003</v>
      </c>
      <c r="B3079" t="s">
        <v>26</v>
      </c>
      <c r="C3079" t="s">
        <v>30</v>
      </c>
      <c r="D3079" t="s">
        <v>31</v>
      </c>
      <c r="E3079">
        <v>22268</v>
      </c>
      <c r="F3079" t="s">
        <v>75</v>
      </c>
      <c r="G3079" t="s">
        <v>33</v>
      </c>
      <c r="H3079">
        <v>294.80391300000002</v>
      </c>
      <c r="I3079">
        <f t="shared" si="51"/>
        <v>0</v>
      </c>
    </row>
    <row r="3080" spans="1:9" x14ac:dyDescent="0.25">
      <c r="A3080">
        <v>6513.6126379999996</v>
      </c>
      <c r="B3080" t="s">
        <v>26</v>
      </c>
      <c r="C3080" t="s">
        <v>30</v>
      </c>
      <c r="D3080" t="s">
        <v>31</v>
      </c>
      <c r="E3080">
        <v>50037</v>
      </c>
      <c r="F3080" t="s">
        <v>75</v>
      </c>
      <c r="G3080" t="s">
        <v>33</v>
      </c>
      <c r="H3080">
        <v>303.38452699999999</v>
      </c>
      <c r="I3080">
        <f t="shared" si="51"/>
        <v>0</v>
      </c>
    </row>
    <row r="3081" spans="1:9" x14ac:dyDescent="0.25">
      <c r="A3081">
        <v>3491.7416159999998</v>
      </c>
      <c r="B3081" t="s">
        <v>26</v>
      </c>
      <c r="C3081" t="s">
        <v>44</v>
      </c>
      <c r="D3081" t="s">
        <v>57</v>
      </c>
      <c r="E3081">
        <v>0</v>
      </c>
      <c r="F3081" t="s">
        <v>32</v>
      </c>
      <c r="G3081" t="s">
        <v>45</v>
      </c>
      <c r="H3081">
        <v>748.8</v>
      </c>
      <c r="I3081">
        <f t="shared" si="51"/>
        <v>0</v>
      </c>
    </row>
    <row r="3082" spans="1:9" x14ac:dyDescent="0.25">
      <c r="A3082">
        <v>7870.3600839999999</v>
      </c>
      <c r="B3082" t="s">
        <v>26</v>
      </c>
      <c r="C3082" t="s">
        <v>30</v>
      </c>
      <c r="D3082" t="s">
        <v>57</v>
      </c>
      <c r="E3082">
        <v>75740</v>
      </c>
      <c r="F3082" t="s">
        <v>62</v>
      </c>
      <c r="G3082" t="s">
        <v>33</v>
      </c>
      <c r="H3082">
        <v>46.702523999999997</v>
      </c>
      <c r="I3082">
        <f t="shared" si="51"/>
        <v>0</v>
      </c>
    </row>
    <row r="3083" spans="1:9" x14ac:dyDescent="0.25">
      <c r="A3083">
        <v>4274.6189430000004</v>
      </c>
      <c r="B3083" t="s">
        <v>26</v>
      </c>
      <c r="C3083" t="s">
        <v>30</v>
      </c>
      <c r="D3083" t="s">
        <v>57</v>
      </c>
      <c r="E3083">
        <v>39621</v>
      </c>
      <c r="F3083" t="s">
        <v>62</v>
      </c>
      <c r="G3083" t="s">
        <v>33</v>
      </c>
      <c r="H3083">
        <v>25.292113000000001</v>
      </c>
      <c r="I3083">
        <f t="shared" si="51"/>
        <v>0</v>
      </c>
    </row>
    <row r="3084" spans="1:9" x14ac:dyDescent="0.25">
      <c r="A3084">
        <v>7189.1062549999997</v>
      </c>
      <c r="B3084" t="s">
        <v>26</v>
      </c>
      <c r="C3084" t="s">
        <v>30</v>
      </c>
      <c r="D3084" t="s">
        <v>31</v>
      </c>
      <c r="E3084">
        <v>75838</v>
      </c>
      <c r="F3084" t="s">
        <v>75</v>
      </c>
      <c r="G3084" t="s">
        <v>45</v>
      </c>
      <c r="H3084">
        <v>428.90796799999998</v>
      </c>
      <c r="I3084">
        <f t="shared" si="51"/>
        <v>0</v>
      </c>
    </row>
    <row r="3085" spans="1:9" x14ac:dyDescent="0.25">
      <c r="A3085">
        <v>11315.203729999999</v>
      </c>
      <c r="B3085" t="s">
        <v>66</v>
      </c>
      <c r="C3085" t="s">
        <v>107</v>
      </c>
      <c r="D3085" t="s">
        <v>31</v>
      </c>
      <c r="E3085">
        <v>11885</v>
      </c>
      <c r="F3085" t="s">
        <v>32</v>
      </c>
      <c r="G3085" t="s">
        <v>79</v>
      </c>
      <c r="H3085">
        <v>484.8</v>
      </c>
      <c r="I3085">
        <f t="shared" si="51"/>
        <v>1</v>
      </c>
    </row>
    <row r="3086" spans="1:9" x14ac:dyDescent="0.25">
      <c r="A3086">
        <v>2480.5292639999998</v>
      </c>
      <c r="B3086" t="s">
        <v>26</v>
      </c>
      <c r="C3086" t="s">
        <v>30</v>
      </c>
      <c r="D3086" t="s">
        <v>31</v>
      </c>
      <c r="E3086">
        <v>29444</v>
      </c>
      <c r="F3086" t="s">
        <v>32</v>
      </c>
      <c r="G3086" t="s">
        <v>33</v>
      </c>
      <c r="H3086">
        <v>302.39999999999998</v>
      </c>
      <c r="I3086">
        <f t="shared" si="51"/>
        <v>0</v>
      </c>
    </row>
    <row r="3087" spans="1:9" x14ac:dyDescent="0.25">
      <c r="A3087">
        <v>7344.8362770000003</v>
      </c>
      <c r="B3087" t="s">
        <v>26</v>
      </c>
      <c r="C3087" t="s">
        <v>30</v>
      </c>
      <c r="D3087" t="s">
        <v>31</v>
      </c>
      <c r="E3087">
        <v>64371</v>
      </c>
      <c r="F3087" t="s">
        <v>32</v>
      </c>
      <c r="G3087" t="s">
        <v>33</v>
      </c>
      <c r="H3087">
        <v>868.8</v>
      </c>
      <c r="I3087">
        <f t="shared" si="51"/>
        <v>0</v>
      </c>
    </row>
    <row r="3088" spans="1:9" x14ac:dyDescent="0.25">
      <c r="A3088">
        <v>6974.9224640000002</v>
      </c>
      <c r="B3088" t="s">
        <v>26</v>
      </c>
      <c r="C3088" t="s">
        <v>107</v>
      </c>
      <c r="D3088" t="s">
        <v>57</v>
      </c>
      <c r="E3088">
        <v>26514</v>
      </c>
      <c r="F3088" t="s">
        <v>32</v>
      </c>
      <c r="G3088" t="s">
        <v>33</v>
      </c>
      <c r="H3088">
        <v>655.20000000000005</v>
      </c>
      <c r="I3088">
        <f t="shared" si="51"/>
        <v>0</v>
      </c>
    </row>
    <row r="3089" spans="1:9" x14ac:dyDescent="0.25">
      <c r="A3089">
        <v>20096.893370000002</v>
      </c>
      <c r="B3089" t="s">
        <v>66</v>
      </c>
      <c r="C3089" t="s">
        <v>30</v>
      </c>
      <c r="D3089" t="s">
        <v>31</v>
      </c>
      <c r="E3089">
        <v>92766</v>
      </c>
      <c r="F3089" t="s">
        <v>32</v>
      </c>
      <c r="G3089" t="s">
        <v>33</v>
      </c>
      <c r="H3089">
        <v>379.02910200000002</v>
      </c>
      <c r="I3089">
        <f t="shared" si="51"/>
        <v>1</v>
      </c>
    </row>
    <row r="3090" spans="1:9" x14ac:dyDescent="0.25">
      <c r="A3090">
        <v>5623.6111870000004</v>
      </c>
      <c r="B3090" t="s">
        <v>26</v>
      </c>
      <c r="C3090" t="s">
        <v>30</v>
      </c>
      <c r="D3090" t="s">
        <v>31</v>
      </c>
      <c r="E3090">
        <v>31504</v>
      </c>
      <c r="F3090" t="s">
        <v>32</v>
      </c>
      <c r="G3090" t="s">
        <v>33</v>
      </c>
      <c r="H3090">
        <v>340.8</v>
      </c>
      <c r="I3090">
        <f t="shared" si="51"/>
        <v>0</v>
      </c>
    </row>
    <row r="3091" spans="1:9" x14ac:dyDescent="0.25">
      <c r="A3091">
        <v>2828.0952109999998</v>
      </c>
      <c r="B3091" t="s">
        <v>26</v>
      </c>
      <c r="C3091" t="s">
        <v>30</v>
      </c>
      <c r="D3091" t="s">
        <v>31</v>
      </c>
      <c r="E3091">
        <v>98680</v>
      </c>
      <c r="F3091" t="s">
        <v>32</v>
      </c>
      <c r="G3091" t="s">
        <v>45</v>
      </c>
      <c r="H3091">
        <v>345.6</v>
      </c>
      <c r="I3091">
        <f t="shared" si="51"/>
        <v>0</v>
      </c>
    </row>
    <row r="3092" spans="1:9" x14ac:dyDescent="0.25">
      <c r="A3092">
        <v>7294.4929929999998</v>
      </c>
      <c r="B3092" t="s">
        <v>26</v>
      </c>
      <c r="C3092" t="s">
        <v>44</v>
      </c>
      <c r="D3092" t="s">
        <v>31</v>
      </c>
      <c r="E3092">
        <v>0</v>
      </c>
      <c r="F3092" t="s">
        <v>32</v>
      </c>
      <c r="G3092" t="s">
        <v>45</v>
      </c>
      <c r="H3092">
        <v>733.73721399999999</v>
      </c>
      <c r="I3092">
        <f t="shared" si="51"/>
        <v>0</v>
      </c>
    </row>
    <row r="3093" spans="1:9" x14ac:dyDescent="0.25">
      <c r="A3093">
        <v>5583.5752640000001</v>
      </c>
      <c r="B3093" t="s">
        <v>26</v>
      </c>
      <c r="C3093" t="s">
        <v>30</v>
      </c>
      <c r="D3093" t="s">
        <v>57</v>
      </c>
      <c r="E3093">
        <v>76927</v>
      </c>
      <c r="F3093" t="s">
        <v>62</v>
      </c>
      <c r="G3093" t="s">
        <v>33</v>
      </c>
      <c r="H3093">
        <v>114.74354700000001</v>
      </c>
      <c r="I3093">
        <f t="shared" si="51"/>
        <v>0</v>
      </c>
    </row>
    <row r="3094" spans="1:9" x14ac:dyDescent="0.25">
      <c r="A3094">
        <v>25763.414229999998</v>
      </c>
      <c r="B3094" t="s">
        <v>26</v>
      </c>
      <c r="C3094" t="s">
        <v>30</v>
      </c>
      <c r="D3094" t="s">
        <v>31</v>
      </c>
      <c r="E3094">
        <v>78804</v>
      </c>
      <c r="F3094" t="s">
        <v>32</v>
      </c>
      <c r="G3094" t="s">
        <v>33</v>
      </c>
      <c r="H3094">
        <v>389.63699100000002</v>
      </c>
      <c r="I3094">
        <f t="shared" si="51"/>
        <v>0</v>
      </c>
    </row>
    <row r="3095" spans="1:9" x14ac:dyDescent="0.25">
      <c r="A3095">
        <v>5639.9419740000003</v>
      </c>
      <c r="B3095" t="s">
        <v>66</v>
      </c>
      <c r="C3095" t="s">
        <v>30</v>
      </c>
      <c r="D3095" t="s">
        <v>57</v>
      </c>
      <c r="E3095">
        <v>73168</v>
      </c>
      <c r="F3095" t="s">
        <v>32</v>
      </c>
      <c r="G3095" t="s">
        <v>33</v>
      </c>
      <c r="H3095">
        <v>425.80011200000001</v>
      </c>
      <c r="I3095">
        <f t="shared" si="51"/>
        <v>1</v>
      </c>
    </row>
    <row r="3096" spans="1:9" x14ac:dyDescent="0.25">
      <c r="A3096">
        <v>4576.759564</v>
      </c>
      <c r="B3096" t="s">
        <v>26</v>
      </c>
      <c r="C3096" t="s">
        <v>30</v>
      </c>
      <c r="D3096" t="s">
        <v>31</v>
      </c>
      <c r="E3096">
        <v>48569</v>
      </c>
      <c r="F3096" t="s">
        <v>75</v>
      </c>
      <c r="G3096" t="s">
        <v>33</v>
      </c>
      <c r="H3096">
        <v>434.75790000000001</v>
      </c>
      <c r="I3096">
        <f t="shared" si="51"/>
        <v>0</v>
      </c>
    </row>
    <row r="3097" spans="1:9" x14ac:dyDescent="0.25">
      <c r="A3097">
        <v>2875.4323899999999</v>
      </c>
      <c r="B3097" t="s">
        <v>26</v>
      </c>
      <c r="C3097" t="s">
        <v>30</v>
      </c>
      <c r="D3097" t="s">
        <v>57</v>
      </c>
      <c r="E3097">
        <v>84768</v>
      </c>
      <c r="F3097" t="s">
        <v>62</v>
      </c>
      <c r="G3097" t="s">
        <v>33</v>
      </c>
      <c r="H3097">
        <v>110.484661</v>
      </c>
      <c r="I3097">
        <f t="shared" si="51"/>
        <v>0</v>
      </c>
    </row>
    <row r="3098" spans="1:9" x14ac:dyDescent="0.25">
      <c r="A3098">
        <v>3031.3993209999999</v>
      </c>
      <c r="B3098" t="s">
        <v>26</v>
      </c>
      <c r="C3098" t="s">
        <v>44</v>
      </c>
      <c r="D3098" t="s">
        <v>31</v>
      </c>
      <c r="E3098">
        <v>0</v>
      </c>
      <c r="F3098" t="s">
        <v>32</v>
      </c>
      <c r="G3098" t="s">
        <v>45</v>
      </c>
      <c r="H3098">
        <v>619.20000000000005</v>
      </c>
      <c r="I3098">
        <f t="shared" si="51"/>
        <v>0</v>
      </c>
    </row>
    <row r="3099" spans="1:9" x14ac:dyDescent="0.25">
      <c r="A3099">
        <v>5979.7241610000001</v>
      </c>
      <c r="B3099" t="s">
        <v>66</v>
      </c>
      <c r="C3099" t="s">
        <v>30</v>
      </c>
      <c r="D3099" t="s">
        <v>31</v>
      </c>
      <c r="E3099">
        <v>57693</v>
      </c>
      <c r="F3099" t="s">
        <v>32</v>
      </c>
      <c r="G3099" t="s">
        <v>79</v>
      </c>
      <c r="H3099">
        <v>547.20000000000005</v>
      </c>
      <c r="I3099">
        <f t="shared" si="51"/>
        <v>1</v>
      </c>
    </row>
    <row r="3100" spans="1:9" x14ac:dyDescent="0.25">
      <c r="A3100">
        <v>2242.2444479999999</v>
      </c>
      <c r="B3100" t="s">
        <v>26</v>
      </c>
      <c r="C3100" t="s">
        <v>44</v>
      </c>
      <c r="D3100" t="s">
        <v>57</v>
      </c>
      <c r="E3100">
        <v>0</v>
      </c>
      <c r="F3100" t="s">
        <v>62</v>
      </c>
      <c r="G3100" t="s">
        <v>79</v>
      </c>
      <c r="H3100">
        <v>85.612463000000005</v>
      </c>
      <c r="I3100">
        <f t="shared" si="51"/>
        <v>0</v>
      </c>
    </row>
    <row r="3101" spans="1:9" x14ac:dyDescent="0.25">
      <c r="A3101">
        <v>16547.637279999999</v>
      </c>
      <c r="B3101" t="s">
        <v>26</v>
      </c>
      <c r="C3101" t="s">
        <v>30</v>
      </c>
      <c r="D3101" t="s">
        <v>57</v>
      </c>
      <c r="E3101">
        <v>46593</v>
      </c>
      <c r="F3101" t="s">
        <v>62</v>
      </c>
      <c r="G3101" t="s">
        <v>33</v>
      </c>
      <c r="H3101">
        <v>129.151543</v>
      </c>
      <c r="I3101">
        <f t="shared" si="51"/>
        <v>0</v>
      </c>
    </row>
    <row r="3102" spans="1:9" x14ac:dyDescent="0.25">
      <c r="A3102">
        <v>15814.745569999999</v>
      </c>
      <c r="B3102" t="s">
        <v>26</v>
      </c>
      <c r="C3102" t="s">
        <v>44</v>
      </c>
      <c r="D3102" t="s">
        <v>57</v>
      </c>
      <c r="E3102">
        <v>0</v>
      </c>
      <c r="F3102" t="s">
        <v>32</v>
      </c>
      <c r="G3102" t="s">
        <v>45</v>
      </c>
      <c r="H3102">
        <v>1055.4378400000001</v>
      </c>
      <c r="I3102">
        <f t="shared" si="51"/>
        <v>0</v>
      </c>
    </row>
    <row r="3103" spans="1:9" x14ac:dyDescent="0.25">
      <c r="A3103">
        <v>4879.3848129999997</v>
      </c>
      <c r="B3103" t="s">
        <v>26</v>
      </c>
      <c r="C3103" t="s">
        <v>30</v>
      </c>
      <c r="D3103" t="s">
        <v>31</v>
      </c>
      <c r="E3103">
        <v>67163</v>
      </c>
      <c r="F3103" t="s">
        <v>62</v>
      </c>
      <c r="G3103" t="s">
        <v>33</v>
      </c>
      <c r="H3103">
        <v>33.192802999999998</v>
      </c>
      <c r="I3103">
        <f t="shared" si="51"/>
        <v>0</v>
      </c>
    </row>
    <row r="3104" spans="1:9" x14ac:dyDescent="0.25">
      <c r="A3104">
        <v>5494.8725100000001</v>
      </c>
      <c r="B3104" t="s">
        <v>26</v>
      </c>
      <c r="C3104" t="s">
        <v>30</v>
      </c>
      <c r="D3104" t="s">
        <v>57</v>
      </c>
      <c r="E3104">
        <v>89205</v>
      </c>
      <c r="F3104" t="s">
        <v>62</v>
      </c>
      <c r="G3104" t="s">
        <v>33</v>
      </c>
      <c r="H3104">
        <v>165.52315400000001</v>
      </c>
      <c r="I3104">
        <f t="shared" si="51"/>
        <v>0</v>
      </c>
    </row>
    <row r="3105" spans="1:9" x14ac:dyDescent="0.25">
      <c r="A3105">
        <v>5060.3031890000002</v>
      </c>
      <c r="B3105" t="s">
        <v>26</v>
      </c>
      <c r="C3105" t="s">
        <v>44</v>
      </c>
      <c r="D3105" t="s">
        <v>57</v>
      </c>
      <c r="E3105">
        <v>0</v>
      </c>
      <c r="F3105" t="s">
        <v>75</v>
      </c>
      <c r="G3105" t="s">
        <v>33</v>
      </c>
      <c r="H3105">
        <v>570.77744099999995</v>
      </c>
      <c r="I3105">
        <f t="shared" si="51"/>
        <v>0</v>
      </c>
    </row>
    <row r="3106" spans="1:9" x14ac:dyDescent="0.25">
      <c r="A3106">
        <v>11269.23099</v>
      </c>
      <c r="B3106" t="s">
        <v>26</v>
      </c>
      <c r="C3106" t="s">
        <v>30</v>
      </c>
      <c r="D3106" t="s">
        <v>31</v>
      </c>
      <c r="E3106">
        <v>65448</v>
      </c>
      <c r="F3106" t="s">
        <v>32</v>
      </c>
      <c r="G3106" t="s">
        <v>33</v>
      </c>
      <c r="H3106">
        <v>451.2</v>
      </c>
      <c r="I3106">
        <f t="shared" si="51"/>
        <v>0</v>
      </c>
    </row>
    <row r="3107" spans="1:9" x14ac:dyDescent="0.25">
      <c r="A3107">
        <v>10552.87837</v>
      </c>
      <c r="B3107" t="s">
        <v>26</v>
      </c>
      <c r="C3107" t="s">
        <v>30</v>
      </c>
      <c r="D3107" t="s">
        <v>57</v>
      </c>
      <c r="E3107">
        <v>77627</v>
      </c>
      <c r="F3107" t="s">
        <v>62</v>
      </c>
      <c r="G3107" t="s">
        <v>33</v>
      </c>
      <c r="H3107">
        <v>205.16917799999999</v>
      </c>
      <c r="I3107">
        <f t="shared" si="51"/>
        <v>0</v>
      </c>
    </row>
    <row r="3108" spans="1:9" x14ac:dyDescent="0.25">
      <c r="A3108">
        <v>7517.3784839999998</v>
      </c>
      <c r="B3108" t="s">
        <v>26</v>
      </c>
      <c r="C3108" t="s">
        <v>30</v>
      </c>
      <c r="D3108" t="s">
        <v>31</v>
      </c>
      <c r="E3108">
        <v>37695</v>
      </c>
      <c r="F3108" t="s">
        <v>32</v>
      </c>
      <c r="G3108" t="s">
        <v>45</v>
      </c>
      <c r="H3108">
        <v>460.8</v>
      </c>
      <c r="I3108">
        <f t="shared" si="51"/>
        <v>0</v>
      </c>
    </row>
    <row r="3109" spans="1:9" x14ac:dyDescent="0.25">
      <c r="A3109">
        <v>6298.1771429999999</v>
      </c>
      <c r="B3109" t="s">
        <v>26</v>
      </c>
      <c r="C3109" t="s">
        <v>30</v>
      </c>
      <c r="D3109" t="s">
        <v>31</v>
      </c>
      <c r="E3109">
        <v>89411</v>
      </c>
      <c r="F3109" t="s">
        <v>62</v>
      </c>
      <c r="G3109" t="s">
        <v>33</v>
      </c>
      <c r="H3109">
        <v>116.23732200000001</v>
      </c>
      <c r="I3109">
        <f t="shared" si="51"/>
        <v>0</v>
      </c>
    </row>
    <row r="3110" spans="1:9" x14ac:dyDescent="0.25">
      <c r="A3110">
        <v>7821.9459820000002</v>
      </c>
      <c r="B3110" t="s">
        <v>26</v>
      </c>
      <c r="C3110" t="s">
        <v>44</v>
      </c>
      <c r="D3110" t="s">
        <v>57</v>
      </c>
      <c r="E3110">
        <v>0</v>
      </c>
      <c r="F3110" t="s">
        <v>32</v>
      </c>
      <c r="G3110" t="s">
        <v>45</v>
      </c>
      <c r="H3110">
        <v>914.31552999999997</v>
      </c>
      <c r="I3110">
        <f t="shared" si="51"/>
        <v>0</v>
      </c>
    </row>
    <row r="3111" spans="1:9" x14ac:dyDescent="0.25">
      <c r="A3111">
        <v>22806.469120000002</v>
      </c>
      <c r="B3111" t="s">
        <v>26</v>
      </c>
      <c r="C3111" t="s">
        <v>160</v>
      </c>
      <c r="D3111" t="s">
        <v>31</v>
      </c>
      <c r="E3111">
        <v>10337</v>
      </c>
      <c r="F3111" t="s">
        <v>32</v>
      </c>
      <c r="G3111" t="s">
        <v>33</v>
      </c>
      <c r="H3111">
        <v>321.60000000000002</v>
      </c>
      <c r="I3111">
        <f t="shared" si="51"/>
        <v>0</v>
      </c>
    </row>
    <row r="3112" spans="1:9" x14ac:dyDescent="0.25">
      <c r="A3112">
        <v>4386.2775579999998</v>
      </c>
      <c r="B3112" t="s">
        <v>66</v>
      </c>
      <c r="C3112" t="s">
        <v>160</v>
      </c>
      <c r="D3112" t="s">
        <v>57</v>
      </c>
      <c r="E3112">
        <v>10621</v>
      </c>
      <c r="F3112" t="s">
        <v>32</v>
      </c>
      <c r="G3112" t="s">
        <v>45</v>
      </c>
      <c r="H3112">
        <v>321.60000000000002</v>
      </c>
      <c r="I3112">
        <f t="shared" si="51"/>
        <v>1</v>
      </c>
    </row>
    <row r="3113" spans="1:9" x14ac:dyDescent="0.25">
      <c r="A3113">
        <v>3499.9884080000002</v>
      </c>
      <c r="B3113" t="s">
        <v>26</v>
      </c>
      <c r="C3113" t="s">
        <v>107</v>
      </c>
      <c r="D3113" t="s">
        <v>57</v>
      </c>
      <c r="E3113">
        <v>16711</v>
      </c>
      <c r="F3113" t="s">
        <v>32</v>
      </c>
      <c r="G3113" t="s">
        <v>33</v>
      </c>
      <c r="H3113">
        <v>580.62221899999997</v>
      </c>
      <c r="I3113">
        <f t="shared" si="51"/>
        <v>0</v>
      </c>
    </row>
    <row r="3114" spans="1:9" x14ac:dyDescent="0.25">
      <c r="A3114">
        <v>7528.0927439999996</v>
      </c>
      <c r="B3114" t="s">
        <v>26</v>
      </c>
      <c r="C3114" t="s">
        <v>44</v>
      </c>
      <c r="D3114" t="s">
        <v>31</v>
      </c>
      <c r="E3114">
        <v>0</v>
      </c>
      <c r="F3114" t="s">
        <v>32</v>
      </c>
      <c r="G3114" t="s">
        <v>45</v>
      </c>
      <c r="H3114">
        <v>508.8</v>
      </c>
      <c r="I3114">
        <f t="shared" si="51"/>
        <v>0</v>
      </c>
    </row>
    <row r="3115" spans="1:9" x14ac:dyDescent="0.25">
      <c r="A3115">
        <v>2732.6130840000001</v>
      </c>
      <c r="B3115" t="s">
        <v>26</v>
      </c>
      <c r="C3115" t="s">
        <v>30</v>
      </c>
      <c r="D3115" t="s">
        <v>57</v>
      </c>
      <c r="E3115">
        <v>42968</v>
      </c>
      <c r="F3115" t="s">
        <v>32</v>
      </c>
      <c r="G3115" t="s">
        <v>33</v>
      </c>
      <c r="H3115">
        <v>331.2</v>
      </c>
      <c r="I3115">
        <f t="shared" si="51"/>
        <v>0</v>
      </c>
    </row>
    <row r="3116" spans="1:9" x14ac:dyDescent="0.25">
      <c r="A3116">
        <v>13736.1325</v>
      </c>
      <c r="B3116" t="s">
        <v>66</v>
      </c>
      <c r="C3116" t="s">
        <v>107</v>
      </c>
      <c r="D3116" t="s">
        <v>31</v>
      </c>
      <c r="E3116">
        <v>16181</v>
      </c>
      <c r="F3116" t="s">
        <v>32</v>
      </c>
      <c r="G3116" t="s">
        <v>79</v>
      </c>
      <c r="H3116">
        <v>1261.3198689999999</v>
      </c>
      <c r="I3116">
        <f t="shared" si="51"/>
        <v>1</v>
      </c>
    </row>
    <row r="3117" spans="1:9" x14ac:dyDescent="0.25">
      <c r="A3117">
        <v>7060.2128670000002</v>
      </c>
      <c r="B3117" t="s">
        <v>26</v>
      </c>
      <c r="C3117" t="s">
        <v>30</v>
      </c>
      <c r="D3117" t="s">
        <v>57</v>
      </c>
      <c r="E3117">
        <v>85412</v>
      </c>
      <c r="F3117" t="s">
        <v>62</v>
      </c>
      <c r="G3117" t="s">
        <v>79</v>
      </c>
      <c r="H3117">
        <v>134.68455499999999</v>
      </c>
      <c r="I3117">
        <f t="shared" si="51"/>
        <v>0</v>
      </c>
    </row>
    <row r="3118" spans="1:9" x14ac:dyDescent="0.25">
      <c r="A3118">
        <v>3732.3059450000001</v>
      </c>
      <c r="B3118" t="s">
        <v>26</v>
      </c>
      <c r="C3118" t="s">
        <v>30</v>
      </c>
      <c r="D3118" t="s">
        <v>31</v>
      </c>
      <c r="E3118">
        <v>75774</v>
      </c>
      <c r="F3118" t="s">
        <v>32</v>
      </c>
      <c r="G3118" t="s">
        <v>33</v>
      </c>
      <c r="H3118">
        <v>441.6</v>
      </c>
      <c r="I3118">
        <f t="shared" si="51"/>
        <v>0</v>
      </c>
    </row>
    <row r="3119" spans="1:9" x14ac:dyDescent="0.25">
      <c r="A3119">
        <v>4064.1823169999998</v>
      </c>
      <c r="B3119" t="s">
        <v>26</v>
      </c>
      <c r="C3119" t="s">
        <v>30</v>
      </c>
      <c r="D3119" t="s">
        <v>31</v>
      </c>
      <c r="E3119">
        <v>26599</v>
      </c>
      <c r="F3119" t="s">
        <v>62</v>
      </c>
      <c r="G3119" t="s">
        <v>33</v>
      </c>
      <c r="H3119">
        <v>254.380731</v>
      </c>
      <c r="I3119">
        <f t="shared" si="51"/>
        <v>0</v>
      </c>
    </row>
    <row r="3120" spans="1:9" x14ac:dyDescent="0.25">
      <c r="A3120">
        <v>5754.7464140000002</v>
      </c>
      <c r="B3120" t="s">
        <v>26</v>
      </c>
      <c r="C3120" t="s">
        <v>30</v>
      </c>
      <c r="D3120" t="s">
        <v>57</v>
      </c>
      <c r="E3120">
        <v>34847</v>
      </c>
      <c r="F3120" t="s">
        <v>32</v>
      </c>
      <c r="G3120" t="s">
        <v>33</v>
      </c>
      <c r="H3120">
        <v>525.6</v>
      </c>
      <c r="I3120">
        <f t="shared" si="51"/>
        <v>0</v>
      </c>
    </row>
    <row r="3121" spans="1:9" x14ac:dyDescent="0.25">
      <c r="A3121">
        <v>8460.8093900000003</v>
      </c>
      <c r="B3121" t="s">
        <v>26</v>
      </c>
      <c r="C3121" t="s">
        <v>44</v>
      </c>
      <c r="D3121" t="s">
        <v>31</v>
      </c>
      <c r="E3121">
        <v>0</v>
      </c>
      <c r="F3121" t="s">
        <v>32</v>
      </c>
      <c r="G3121" t="s">
        <v>45</v>
      </c>
      <c r="H3121">
        <v>552</v>
      </c>
      <c r="I3121">
        <f t="shared" si="51"/>
        <v>0</v>
      </c>
    </row>
    <row r="3122" spans="1:9" x14ac:dyDescent="0.25">
      <c r="A3122">
        <v>5638.150224</v>
      </c>
      <c r="B3122" t="s">
        <v>26</v>
      </c>
      <c r="C3122" t="s">
        <v>30</v>
      </c>
      <c r="D3122" t="s">
        <v>57</v>
      </c>
      <c r="E3122">
        <v>85896</v>
      </c>
      <c r="F3122" t="s">
        <v>62</v>
      </c>
      <c r="G3122" t="s">
        <v>33</v>
      </c>
      <c r="H3122">
        <v>48.629646000000001</v>
      </c>
      <c r="I3122">
        <f t="shared" si="51"/>
        <v>0</v>
      </c>
    </row>
    <row r="3123" spans="1:9" x14ac:dyDescent="0.25">
      <c r="A3123">
        <v>7163.5403420000002</v>
      </c>
      <c r="B3123" t="s">
        <v>26</v>
      </c>
      <c r="C3123" t="s">
        <v>44</v>
      </c>
      <c r="D3123" t="s">
        <v>31</v>
      </c>
      <c r="E3123">
        <v>0</v>
      </c>
      <c r="F3123" t="s">
        <v>32</v>
      </c>
      <c r="G3123" t="s">
        <v>45</v>
      </c>
      <c r="H3123">
        <v>316.8</v>
      </c>
      <c r="I3123">
        <f t="shared" si="51"/>
        <v>0</v>
      </c>
    </row>
    <row r="3124" spans="1:9" x14ac:dyDescent="0.25">
      <c r="A3124">
        <v>2803.7969629999998</v>
      </c>
      <c r="B3124" t="s">
        <v>26</v>
      </c>
      <c r="C3124" t="s">
        <v>30</v>
      </c>
      <c r="D3124" t="s">
        <v>31</v>
      </c>
      <c r="E3124">
        <v>43775</v>
      </c>
      <c r="F3124" t="s">
        <v>75</v>
      </c>
      <c r="G3124" t="s">
        <v>33</v>
      </c>
      <c r="H3124">
        <v>310.74465600000002</v>
      </c>
      <c r="I3124">
        <f t="shared" si="51"/>
        <v>0</v>
      </c>
    </row>
    <row r="3125" spans="1:9" x14ac:dyDescent="0.25">
      <c r="A3125">
        <v>20940.303059999998</v>
      </c>
      <c r="B3125" t="s">
        <v>26</v>
      </c>
      <c r="C3125" t="s">
        <v>44</v>
      </c>
      <c r="D3125" t="s">
        <v>31</v>
      </c>
      <c r="E3125">
        <v>0</v>
      </c>
      <c r="F3125" t="s">
        <v>32</v>
      </c>
      <c r="G3125" t="s">
        <v>45</v>
      </c>
      <c r="H3125">
        <v>482.4</v>
      </c>
      <c r="I3125">
        <f t="shared" si="51"/>
        <v>0</v>
      </c>
    </row>
    <row r="3126" spans="1:9" x14ac:dyDescent="0.25">
      <c r="A3126">
        <v>3130.6784299999999</v>
      </c>
      <c r="B3126" t="s">
        <v>26</v>
      </c>
      <c r="C3126" t="s">
        <v>30</v>
      </c>
      <c r="D3126" t="s">
        <v>31</v>
      </c>
      <c r="E3126">
        <v>42056</v>
      </c>
      <c r="F3126" t="s">
        <v>75</v>
      </c>
      <c r="G3126" t="s">
        <v>33</v>
      </c>
      <c r="H3126">
        <v>221.951098</v>
      </c>
      <c r="I3126">
        <f t="shared" si="51"/>
        <v>0</v>
      </c>
    </row>
    <row r="3127" spans="1:9" x14ac:dyDescent="0.25">
      <c r="A3127">
        <v>3741.5707630000002</v>
      </c>
      <c r="B3127" t="s">
        <v>26</v>
      </c>
      <c r="C3127" t="s">
        <v>107</v>
      </c>
      <c r="D3127" t="s">
        <v>31</v>
      </c>
      <c r="E3127">
        <v>13093</v>
      </c>
      <c r="F3127" t="s">
        <v>32</v>
      </c>
      <c r="G3127" t="s">
        <v>79</v>
      </c>
      <c r="H3127">
        <v>514.50703899999996</v>
      </c>
      <c r="I3127">
        <f t="shared" si="51"/>
        <v>0</v>
      </c>
    </row>
    <row r="3128" spans="1:9" x14ac:dyDescent="0.25">
      <c r="A3128">
        <v>3439.089657</v>
      </c>
      <c r="B3128" t="s">
        <v>26</v>
      </c>
      <c r="C3128" t="s">
        <v>30</v>
      </c>
      <c r="D3128" t="s">
        <v>31</v>
      </c>
      <c r="E3128">
        <v>98278</v>
      </c>
      <c r="F3128" t="s">
        <v>75</v>
      </c>
      <c r="G3128" t="s">
        <v>33</v>
      </c>
      <c r="H3128">
        <v>367.57787200000001</v>
      </c>
      <c r="I3128">
        <f t="shared" si="51"/>
        <v>0</v>
      </c>
    </row>
    <row r="3129" spans="1:9" x14ac:dyDescent="0.25">
      <c r="A3129">
        <v>7284.4455939999998</v>
      </c>
      <c r="B3129" t="s">
        <v>26</v>
      </c>
      <c r="C3129" t="s">
        <v>30</v>
      </c>
      <c r="D3129" t="s">
        <v>31</v>
      </c>
      <c r="E3129">
        <v>44605</v>
      </c>
      <c r="F3129" t="s">
        <v>32</v>
      </c>
      <c r="G3129" t="s">
        <v>33</v>
      </c>
      <c r="H3129">
        <v>436.8</v>
      </c>
      <c r="I3129">
        <f t="shared" si="51"/>
        <v>0</v>
      </c>
    </row>
    <row r="3130" spans="1:9" x14ac:dyDescent="0.25">
      <c r="A3130">
        <v>5278.528037</v>
      </c>
      <c r="B3130" t="s">
        <v>26</v>
      </c>
      <c r="C3130" t="s">
        <v>30</v>
      </c>
      <c r="D3130" t="s">
        <v>57</v>
      </c>
      <c r="E3130">
        <v>32365</v>
      </c>
      <c r="F3130" t="s">
        <v>75</v>
      </c>
      <c r="G3130" t="s">
        <v>33</v>
      </c>
      <c r="H3130">
        <v>193.14785800000001</v>
      </c>
      <c r="I3130">
        <f t="shared" si="51"/>
        <v>0</v>
      </c>
    </row>
    <row r="3131" spans="1:9" x14ac:dyDescent="0.25">
      <c r="A3131">
        <v>5680.2763649999997</v>
      </c>
      <c r="B3131" t="s">
        <v>26</v>
      </c>
      <c r="C3131" t="s">
        <v>30</v>
      </c>
      <c r="D3131" t="s">
        <v>57</v>
      </c>
      <c r="E3131">
        <v>82255</v>
      </c>
      <c r="F3131" t="s">
        <v>62</v>
      </c>
      <c r="G3131" t="s">
        <v>33</v>
      </c>
      <c r="H3131">
        <v>145.004323</v>
      </c>
      <c r="I3131">
        <f t="shared" si="51"/>
        <v>0</v>
      </c>
    </row>
    <row r="3132" spans="1:9" x14ac:dyDescent="0.25">
      <c r="A3132">
        <v>2194.6681229999999</v>
      </c>
      <c r="B3132" t="s">
        <v>26</v>
      </c>
      <c r="C3132" t="s">
        <v>44</v>
      </c>
      <c r="D3132" t="s">
        <v>57</v>
      </c>
      <c r="E3132">
        <v>0</v>
      </c>
      <c r="F3132" t="s">
        <v>32</v>
      </c>
      <c r="G3132" t="s">
        <v>45</v>
      </c>
      <c r="H3132">
        <v>623.52543300000002</v>
      </c>
      <c r="I3132">
        <f t="shared" si="51"/>
        <v>0</v>
      </c>
    </row>
    <row r="3133" spans="1:9" x14ac:dyDescent="0.25">
      <c r="A3133">
        <v>6473.3256199999996</v>
      </c>
      <c r="B3133" t="s">
        <v>26</v>
      </c>
      <c r="C3133" t="s">
        <v>44</v>
      </c>
      <c r="D3133" t="s">
        <v>31</v>
      </c>
      <c r="E3133">
        <v>0</v>
      </c>
      <c r="F3133" t="s">
        <v>32</v>
      </c>
      <c r="G3133" t="s">
        <v>33</v>
      </c>
      <c r="H3133">
        <v>468.49276099999997</v>
      </c>
      <c r="I3133">
        <f t="shared" si="51"/>
        <v>0</v>
      </c>
    </row>
    <row r="3134" spans="1:9" x14ac:dyDescent="0.25">
      <c r="A3134">
        <v>18522.294330000001</v>
      </c>
      <c r="B3134" t="s">
        <v>26</v>
      </c>
      <c r="C3134" t="s">
        <v>30</v>
      </c>
      <c r="D3134" t="s">
        <v>57</v>
      </c>
      <c r="E3134">
        <v>65903</v>
      </c>
      <c r="F3134" t="s">
        <v>32</v>
      </c>
      <c r="G3134" t="s">
        <v>33</v>
      </c>
      <c r="H3134">
        <v>316.8</v>
      </c>
      <c r="I3134">
        <f t="shared" si="51"/>
        <v>0</v>
      </c>
    </row>
    <row r="3135" spans="1:9" x14ac:dyDescent="0.25">
      <c r="A3135">
        <v>4700.0074670000004</v>
      </c>
      <c r="B3135" t="s">
        <v>26</v>
      </c>
      <c r="C3135" t="s">
        <v>107</v>
      </c>
      <c r="D3135" t="s">
        <v>31</v>
      </c>
      <c r="E3135">
        <v>11417</v>
      </c>
      <c r="F3135" t="s">
        <v>32</v>
      </c>
      <c r="G3135" t="s">
        <v>33</v>
      </c>
      <c r="H3135">
        <v>302.39999999999998</v>
      </c>
      <c r="I3135">
        <f t="shared" si="51"/>
        <v>0</v>
      </c>
    </row>
    <row r="3136" spans="1:9" x14ac:dyDescent="0.25">
      <c r="A3136">
        <v>21295.513709999999</v>
      </c>
      <c r="B3136" t="s">
        <v>26</v>
      </c>
      <c r="C3136" t="s">
        <v>44</v>
      </c>
      <c r="D3136" t="s">
        <v>31</v>
      </c>
      <c r="E3136">
        <v>0</v>
      </c>
      <c r="F3136" t="s">
        <v>32</v>
      </c>
      <c r="G3136" t="s">
        <v>79</v>
      </c>
      <c r="H3136">
        <v>677.61696700000005</v>
      </c>
      <c r="I3136">
        <f t="shared" si="51"/>
        <v>0</v>
      </c>
    </row>
    <row r="3137" spans="1:9" x14ac:dyDescent="0.25">
      <c r="A3137">
        <v>6158.8469009999999</v>
      </c>
      <c r="B3137" t="s">
        <v>26</v>
      </c>
      <c r="C3137" t="s">
        <v>44</v>
      </c>
      <c r="D3137" t="s">
        <v>57</v>
      </c>
      <c r="E3137">
        <v>0</v>
      </c>
      <c r="F3137" t="s">
        <v>32</v>
      </c>
      <c r="G3137" t="s">
        <v>45</v>
      </c>
      <c r="H3137">
        <v>321.60000000000002</v>
      </c>
      <c r="I3137">
        <f t="shared" si="51"/>
        <v>0</v>
      </c>
    </row>
    <row r="3138" spans="1:9" x14ac:dyDescent="0.25">
      <c r="A3138">
        <v>8653.5620269999999</v>
      </c>
      <c r="B3138" t="s">
        <v>26</v>
      </c>
      <c r="C3138" t="s">
        <v>30</v>
      </c>
      <c r="D3138" t="s">
        <v>57</v>
      </c>
      <c r="E3138">
        <v>69704</v>
      </c>
      <c r="F3138" t="s">
        <v>62</v>
      </c>
      <c r="G3138" t="s">
        <v>33</v>
      </c>
      <c r="H3138">
        <v>89.921280999999993</v>
      </c>
      <c r="I3138">
        <f t="shared" si="51"/>
        <v>0</v>
      </c>
    </row>
    <row r="3139" spans="1:9" x14ac:dyDescent="0.25">
      <c r="A3139">
        <v>3776.320768</v>
      </c>
      <c r="B3139" t="s">
        <v>26</v>
      </c>
      <c r="C3139" t="s">
        <v>78</v>
      </c>
      <c r="D3139" t="s">
        <v>57</v>
      </c>
      <c r="E3139">
        <v>20101</v>
      </c>
      <c r="F3139" t="s">
        <v>75</v>
      </c>
      <c r="G3139" t="s">
        <v>33</v>
      </c>
      <c r="H3139">
        <v>291.53674799999999</v>
      </c>
      <c r="I3139">
        <f t="shared" ref="I3139:I3202" si="52">IF(B3139="No",0,1)</f>
        <v>0</v>
      </c>
    </row>
    <row r="3140" spans="1:9" x14ac:dyDescent="0.25">
      <c r="A3140">
        <v>4897.0414229999997</v>
      </c>
      <c r="B3140" t="s">
        <v>26</v>
      </c>
      <c r="C3140" t="s">
        <v>78</v>
      </c>
      <c r="D3140" t="s">
        <v>57</v>
      </c>
      <c r="E3140">
        <v>24383</v>
      </c>
      <c r="F3140" t="s">
        <v>32</v>
      </c>
      <c r="G3140" t="s">
        <v>45</v>
      </c>
      <c r="H3140">
        <v>331.2</v>
      </c>
      <c r="I3140">
        <f t="shared" si="52"/>
        <v>0</v>
      </c>
    </row>
    <row r="3141" spans="1:9" x14ac:dyDescent="0.25">
      <c r="A3141">
        <v>14947.917299999999</v>
      </c>
      <c r="B3141" t="s">
        <v>26</v>
      </c>
      <c r="C3141" t="s">
        <v>30</v>
      </c>
      <c r="D3141" t="s">
        <v>57</v>
      </c>
      <c r="E3141">
        <v>22139</v>
      </c>
      <c r="F3141" t="s">
        <v>32</v>
      </c>
      <c r="G3141" t="s">
        <v>45</v>
      </c>
      <c r="H3141">
        <v>480</v>
      </c>
      <c r="I3141">
        <f t="shared" si="52"/>
        <v>0</v>
      </c>
    </row>
    <row r="3142" spans="1:9" x14ac:dyDescent="0.25">
      <c r="A3142">
        <v>9011.1294670000007</v>
      </c>
      <c r="B3142" t="s">
        <v>26</v>
      </c>
      <c r="C3142" t="s">
        <v>30</v>
      </c>
      <c r="D3142" t="s">
        <v>57</v>
      </c>
      <c r="E3142">
        <v>88708</v>
      </c>
      <c r="F3142" t="s">
        <v>75</v>
      </c>
      <c r="G3142" t="s">
        <v>33</v>
      </c>
      <c r="H3142">
        <v>499.663591</v>
      </c>
      <c r="I3142">
        <f t="shared" si="52"/>
        <v>0</v>
      </c>
    </row>
    <row r="3143" spans="1:9" x14ac:dyDescent="0.25">
      <c r="A3143">
        <v>10083.48688</v>
      </c>
      <c r="B3143" t="s">
        <v>66</v>
      </c>
      <c r="C3143" t="s">
        <v>160</v>
      </c>
      <c r="D3143" t="s">
        <v>31</v>
      </c>
      <c r="E3143">
        <v>11828</v>
      </c>
      <c r="F3143" t="s">
        <v>32</v>
      </c>
      <c r="G3143" t="s">
        <v>79</v>
      </c>
      <c r="H3143">
        <v>571.479602</v>
      </c>
      <c r="I3143">
        <f t="shared" si="52"/>
        <v>1</v>
      </c>
    </row>
    <row r="3144" spans="1:9" x14ac:dyDescent="0.25">
      <c r="A3144">
        <v>2938.728161</v>
      </c>
      <c r="B3144" t="s">
        <v>26</v>
      </c>
      <c r="C3144" t="s">
        <v>44</v>
      </c>
      <c r="D3144" t="s">
        <v>31</v>
      </c>
      <c r="E3144">
        <v>0</v>
      </c>
      <c r="F3144" t="s">
        <v>32</v>
      </c>
      <c r="G3144" t="s">
        <v>33</v>
      </c>
      <c r="H3144">
        <v>384</v>
      </c>
      <c r="I3144">
        <f t="shared" si="52"/>
        <v>0</v>
      </c>
    </row>
    <row r="3145" spans="1:9" x14ac:dyDescent="0.25">
      <c r="A3145">
        <v>5639.9419740000003</v>
      </c>
      <c r="B3145" t="s">
        <v>66</v>
      </c>
      <c r="C3145" t="s">
        <v>30</v>
      </c>
      <c r="D3145" t="s">
        <v>57</v>
      </c>
      <c r="E3145">
        <v>73168</v>
      </c>
      <c r="F3145" t="s">
        <v>32</v>
      </c>
      <c r="G3145" t="s">
        <v>33</v>
      </c>
      <c r="H3145">
        <v>425.80011200000001</v>
      </c>
      <c r="I3145">
        <f t="shared" si="52"/>
        <v>1</v>
      </c>
    </row>
    <row r="3146" spans="1:9" x14ac:dyDescent="0.25">
      <c r="A3146">
        <v>2606.0455189999998</v>
      </c>
      <c r="B3146" t="s">
        <v>26</v>
      </c>
      <c r="C3146" t="s">
        <v>44</v>
      </c>
      <c r="D3146" t="s">
        <v>57</v>
      </c>
      <c r="E3146">
        <v>0</v>
      </c>
      <c r="F3146" t="s">
        <v>32</v>
      </c>
      <c r="G3146" t="s">
        <v>33</v>
      </c>
      <c r="H3146">
        <v>409.45948800000002</v>
      </c>
      <c r="I3146">
        <f t="shared" si="52"/>
        <v>0</v>
      </c>
    </row>
    <row r="3147" spans="1:9" x14ac:dyDescent="0.25">
      <c r="A3147">
        <v>52811.491119999999</v>
      </c>
      <c r="B3147" t="s">
        <v>26</v>
      </c>
      <c r="C3147" t="s">
        <v>44</v>
      </c>
      <c r="D3147" t="s">
        <v>57</v>
      </c>
      <c r="E3147">
        <v>0</v>
      </c>
      <c r="F3147" t="s">
        <v>32</v>
      </c>
      <c r="G3147" t="s">
        <v>33</v>
      </c>
      <c r="H3147">
        <v>873.6</v>
      </c>
      <c r="I3147">
        <f t="shared" si="52"/>
        <v>0</v>
      </c>
    </row>
    <row r="3148" spans="1:9" x14ac:dyDescent="0.25">
      <c r="A3148">
        <v>5226.2861970000004</v>
      </c>
      <c r="B3148" t="s">
        <v>26</v>
      </c>
      <c r="C3148" t="s">
        <v>30</v>
      </c>
      <c r="D3148" t="s">
        <v>57</v>
      </c>
      <c r="E3148">
        <v>76646</v>
      </c>
      <c r="F3148" t="s">
        <v>75</v>
      </c>
      <c r="G3148" t="s">
        <v>33</v>
      </c>
      <c r="H3148">
        <v>263.844471</v>
      </c>
      <c r="I3148">
        <f t="shared" si="52"/>
        <v>0</v>
      </c>
    </row>
    <row r="3149" spans="1:9" x14ac:dyDescent="0.25">
      <c r="A3149">
        <v>8382.6301179999991</v>
      </c>
      <c r="B3149" t="s">
        <v>66</v>
      </c>
      <c r="C3149" t="s">
        <v>160</v>
      </c>
      <c r="D3149" t="s">
        <v>57</v>
      </c>
      <c r="E3149">
        <v>19683</v>
      </c>
      <c r="F3149" t="s">
        <v>32</v>
      </c>
      <c r="G3149" t="s">
        <v>33</v>
      </c>
      <c r="H3149">
        <v>561.6</v>
      </c>
      <c r="I3149">
        <f t="shared" si="52"/>
        <v>1</v>
      </c>
    </row>
    <row r="3150" spans="1:9" x14ac:dyDescent="0.25">
      <c r="A3150">
        <v>14703.132460000001</v>
      </c>
      <c r="B3150" t="s">
        <v>26</v>
      </c>
      <c r="C3150" t="s">
        <v>44</v>
      </c>
      <c r="D3150" t="s">
        <v>57</v>
      </c>
      <c r="E3150">
        <v>0</v>
      </c>
      <c r="F3150" t="s">
        <v>32</v>
      </c>
      <c r="G3150" t="s">
        <v>45</v>
      </c>
      <c r="H3150">
        <v>819.57601599999998</v>
      </c>
      <c r="I3150">
        <f t="shared" si="52"/>
        <v>0</v>
      </c>
    </row>
    <row r="3151" spans="1:9" x14ac:dyDescent="0.25">
      <c r="A3151">
        <v>18948.347949999999</v>
      </c>
      <c r="B3151" t="s">
        <v>26</v>
      </c>
      <c r="C3151" t="s">
        <v>44</v>
      </c>
      <c r="D3151" t="s">
        <v>31</v>
      </c>
      <c r="E3151">
        <v>0</v>
      </c>
      <c r="F3151" t="s">
        <v>32</v>
      </c>
      <c r="G3151" t="s">
        <v>33</v>
      </c>
      <c r="H3151">
        <v>595.20000000000005</v>
      </c>
      <c r="I3151">
        <f t="shared" si="52"/>
        <v>0</v>
      </c>
    </row>
    <row r="3152" spans="1:9" x14ac:dyDescent="0.25">
      <c r="A3152">
        <v>12265.600409999999</v>
      </c>
      <c r="B3152" t="s">
        <v>26</v>
      </c>
      <c r="C3152" t="s">
        <v>30</v>
      </c>
      <c r="D3152" t="s">
        <v>57</v>
      </c>
      <c r="E3152">
        <v>35693</v>
      </c>
      <c r="F3152" t="s">
        <v>32</v>
      </c>
      <c r="G3152" t="s">
        <v>79</v>
      </c>
      <c r="H3152">
        <v>494.4</v>
      </c>
      <c r="I3152">
        <f t="shared" si="52"/>
        <v>0</v>
      </c>
    </row>
    <row r="3153" spans="1:9" x14ac:dyDescent="0.25">
      <c r="A3153">
        <v>4529.9763329999996</v>
      </c>
      <c r="B3153" t="s">
        <v>26</v>
      </c>
      <c r="C3153" t="s">
        <v>44</v>
      </c>
      <c r="D3153" t="s">
        <v>31</v>
      </c>
      <c r="E3153">
        <v>0</v>
      </c>
      <c r="F3153" t="s">
        <v>32</v>
      </c>
      <c r="G3153" t="s">
        <v>45</v>
      </c>
      <c r="H3153">
        <v>438.36938199999997</v>
      </c>
      <c r="I3153">
        <f t="shared" si="52"/>
        <v>0</v>
      </c>
    </row>
    <row r="3154" spans="1:9" x14ac:dyDescent="0.25">
      <c r="A3154">
        <v>9220.0131970000002</v>
      </c>
      <c r="B3154" t="s">
        <v>26</v>
      </c>
      <c r="C3154" t="s">
        <v>44</v>
      </c>
      <c r="D3154" t="s">
        <v>57</v>
      </c>
      <c r="E3154">
        <v>0</v>
      </c>
      <c r="F3154" t="s">
        <v>32</v>
      </c>
      <c r="G3154" t="s">
        <v>45</v>
      </c>
      <c r="H3154">
        <v>979.2</v>
      </c>
      <c r="I3154">
        <f t="shared" si="52"/>
        <v>0</v>
      </c>
    </row>
    <row r="3155" spans="1:9" x14ac:dyDescent="0.25">
      <c r="A3155">
        <v>4087.5125720000001</v>
      </c>
      <c r="B3155" t="s">
        <v>26</v>
      </c>
      <c r="C3155" t="s">
        <v>30</v>
      </c>
      <c r="D3155" t="s">
        <v>57</v>
      </c>
      <c r="E3155">
        <v>24123</v>
      </c>
      <c r="F3155" t="s">
        <v>32</v>
      </c>
      <c r="G3155" t="s">
        <v>33</v>
      </c>
      <c r="H3155">
        <v>748.8</v>
      </c>
      <c r="I3155">
        <f t="shared" si="52"/>
        <v>0</v>
      </c>
    </row>
    <row r="3156" spans="1:9" x14ac:dyDescent="0.25">
      <c r="A3156">
        <v>9247.5473930000007</v>
      </c>
      <c r="B3156" t="s">
        <v>26</v>
      </c>
      <c r="C3156" t="s">
        <v>30</v>
      </c>
      <c r="D3156" t="s">
        <v>57</v>
      </c>
      <c r="E3156">
        <v>85654</v>
      </c>
      <c r="F3156" t="s">
        <v>75</v>
      </c>
      <c r="G3156" t="s">
        <v>33</v>
      </c>
      <c r="H3156">
        <v>346.26529499999998</v>
      </c>
      <c r="I3156">
        <f t="shared" si="52"/>
        <v>0</v>
      </c>
    </row>
    <row r="3157" spans="1:9" x14ac:dyDescent="0.25">
      <c r="A3157">
        <v>13024.13012</v>
      </c>
      <c r="B3157" t="s">
        <v>66</v>
      </c>
      <c r="C3157" t="s">
        <v>44</v>
      </c>
      <c r="D3157" t="s">
        <v>57</v>
      </c>
      <c r="E3157">
        <v>0</v>
      </c>
      <c r="F3157" t="s">
        <v>32</v>
      </c>
      <c r="G3157" t="s">
        <v>45</v>
      </c>
      <c r="H3157">
        <v>900</v>
      </c>
      <c r="I3157">
        <f t="shared" si="52"/>
        <v>1</v>
      </c>
    </row>
    <row r="3158" spans="1:9" x14ac:dyDescent="0.25">
      <c r="A3158">
        <v>25807.062999999998</v>
      </c>
      <c r="B3158" t="s">
        <v>66</v>
      </c>
      <c r="C3158" t="s">
        <v>30</v>
      </c>
      <c r="D3158" t="s">
        <v>31</v>
      </c>
      <c r="E3158">
        <v>71210</v>
      </c>
      <c r="F3158" t="s">
        <v>32</v>
      </c>
      <c r="G3158" t="s">
        <v>33</v>
      </c>
      <c r="H3158">
        <v>1027.2</v>
      </c>
      <c r="I3158">
        <f t="shared" si="52"/>
        <v>1</v>
      </c>
    </row>
    <row r="3159" spans="1:9" x14ac:dyDescent="0.25">
      <c r="A3159">
        <v>6104.7231419999998</v>
      </c>
      <c r="B3159" t="s">
        <v>26</v>
      </c>
      <c r="C3159" t="s">
        <v>30</v>
      </c>
      <c r="D3159" t="s">
        <v>57</v>
      </c>
      <c r="E3159">
        <v>84822</v>
      </c>
      <c r="F3159" t="s">
        <v>75</v>
      </c>
      <c r="G3159" t="s">
        <v>33</v>
      </c>
      <c r="H3159">
        <v>219.87945199999999</v>
      </c>
      <c r="I3159">
        <f t="shared" si="52"/>
        <v>0</v>
      </c>
    </row>
    <row r="3160" spans="1:9" x14ac:dyDescent="0.25">
      <c r="A3160">
        <v>2725.3564040000001</v>
      </c>
      <c r="B3160" t="s">
        <v>66</v>
      </c>
      <c r="C3160" t="s">
        <v>30</v>
      </c>
      <c r="D3160" t="s">
        <v>31</v>
      </c>
      <c r="E3160">
        <v>36650</v>
      </c>
      <c r="F3160" t="s">
        <v>62</v>
      </c>
      <c r="G3160" t="s">
        <v>33</v>
      </c>
      <c r="H3160">
        <v>56.60333</v>
      </c>
      <c r="I3160">
        <f t="shared" si="52"/>
        <v>1</v>
      </c>
    </row>
    <row r="3161" spans="1:9" x14ac:dyDescent="0.25">
      <c r="A3161">
        <v>3260.74476</v>
      </c>
      <c r="B3161" t="s">
        <v>26</v>
      </c>
      <c r="C3161" t="s">
        <v>44</v>
      </c>
      <c r="D3161" t="s">
        <v>57</v>
      </c>
      <c r="E3161">
        <v>0</v>
      </c>
      <c r="F3161" t="s">
        <v>32</v>
      </c>
      <c r="G3161" t="s">
        <v>33</v>
      </c>
      <c r="H3161">
        <v>432</v>
      </c>
      <c r="I3161">
        <f t="shared" si="52"/>
        <v>0</v>
      </c>
    </row>
    <row r="3162" spans="1:9" x14ac:dyDescent="0.25">
      <c r="A3162">
        <v>23740.121419999999</v>
      </c>
      <c r="B3162" t="s">
        <v>26</v>
      </c>
      <c r="C3162" t="s">
        <v>30</v>
      </c>
      <c r="D3162" t="s">
        <v>57</v>
      </c>
      <c r="E3162">
        <v>28025</v>
      </c>
      <c r="F3162" t="s">
        <v>32</v>
      </c>
      <c r="G3162" t="s">
        <v>33</v>
      </c>
      <c r="H3162">
        <v>611.40107999999998</v>
      </c>
      <c r="I3162">
        <f t="shared" si="52"/>
        <v>0</v>
      </c>
    </row>
    <row r="3163" spans="1:9" x14ac:dyDescent="0.25">
      <c r="A3163">
        <v>7599.8958270000003</v>
      </c>
      <c r="B3163" t="s">
        <v>26</v>
      </c>
      <c r="C3163" t="s">
        <v>30</v>
      </c>
      <c r="D3163" t="s">
        <v>57</v>
      </c>
      <c r="E3163">
        <v>52113</v>
      </c>
      <c r="F3163" t="s">
        <v>32</v>
      </c>
      <c r="G3163" t="s">
        <v>79</v>
      </c>
      <c r="H3163">
        <v>465.6</v>
      </c>
      <c r="I3163">
        <f t="shared" si="52"/>
        <v>0</v>
      </c>
    </row>
    <row r="3164" spans="1:9" x14ac:dyDescent="0.25">
      <c r="A3164">
        <v>32467.661510000002</v>
      </c>
      <c r="B3164" t="s">
        <v>26</v>
      </c>
      <c r="C3164" t="s">
        <v>30</v>
      </c>
      <c r="D3164" t="s">
        <v>57</v>
      </c>
      <c r="E3164">
        <v>37675</v>
      </c>
      <c r="F3164" t="s">
        <v>32</v>
      </c>
      <c r="G3164" t="s">
        <v>45</v>
      </c>
      <c r="H3164">
        <v>731.97002699999996</v>
      </c>
      <c r="I3164">
        <f t="shared" si="52"/>
        <v>0</v>
      </c>
    </row>
    <row r="3165" spans="1:9" x14ac:dyDescent="0.25">
      <c r="A3165">
        <v>5633.949267</v>
      </c>
      <c r="B3165" t="s">
        <v>26</v>
      </c>
      <c r="C3165" t="s">
        <v>30</v>
      </c>
      <c r="D3165" t="s">
        <v>57</v>
      </c>
      <c r="E3165">
        <v>37595</v>
      </c>
      <c r="F3165" t="s">
        <v>32</v>
      </c>
      <c r="G3165" t="s">
        <v>33</v>
      </c>
      <c r="H3165">
        <v>501.99463500000002</v>
      </c>
      <c r="I3165">
        <f t="shared" si="52"/>
        <v>0</v>
      </c>
    </row>
    <row r="3166" spans="1:9" x14ac:dyDescent="0.25">
      <c r="A3166">
        <v>5640.0219109999998</v>
      </c>
      <c r="B3166" t="s">
        <v>26</v>
      </c>
      <c r="C3166" t="s">
        <v>30</v>
      </c>
      <c r="D3166" t="s">
        <v>57</v>
      </c>
      <c r="E3166">
        <v>41396</v>
      </c>
      <c r="F3166" t="s">
        <v>32</v>
      </c>
      <c r="G3166" t="s">
        <v>33</v>
      </c>
      <c r="H3166">
        <v>336</v>
      </c>
      <c r="I3166">
        <f t="shared" si="52"/>
        <v>0</v>
      </c>
    </row>
    <row r="3167" spans="1:9" x14ac:dyDescent="0.25">
      <c r="A3167">
        <v>8370.4016489999995</v>
      </c>
      <c r="B3167" t="s">
        <v>26</v>
      </c>
      <c r="C3167" t="s">
        <v>30</v>
      </c>
      <c r="D3167" t="s">
        <v>57</v>
      </c>
      <c r="E3167">
        <v>77512</v>
      </c>
      <c r="F3167" t="s">
        <v>75</v>
      </c>
      <c r="G3167" t="s">
        <v>79</v>
      </c>
      <c r="H3167">
        <v>433.60853400000002</v>
      </c>
      <c r="I3167">
        <f t="shared" si="52"/>
        <v>0</v>
      </c>
    </row>
    <row r="3168" spans="1:9" x14ac:dyDescent="0.25">
      <c r="A3168">
        <v>5170.4503059999997</v>
      </c>
      <c r="B3168" t="s">
        <v>26</v>
      </c>
      <c r="C3168" t="s">
        <v>30</v>
      </c>
      <c r="D3168" t="s">
        <v>31</v>
      </c>
      <c r="E3168">
        <v>35334</v>
      </c>
      <c r="F3168" t="s">
        <v>32</v>
      </c>
      <c r="G3168" t="s">
        <v>33</v>
      </c>
      <c r="H3168">
        <v>468</v>
      </c>
      <c r="I3168">
        <f t="shared" si="52"/>
        <v>0</v>
      </c>
    </row>
    <row r="3169" spans="1:9" x14ac:dyDescent="0.25">
      <c r="A3169">
        <v>7521.1946909999997</v>
      </c>
      <c r="B3169" t="s">
        <v>26</v>
      </c>
      <c r="C3169" t="s">
        <v>44</v>
      </c>
      <c r="D3169" t="s">
        <v>57</v>
      </c>
      <c r="E3169">
        <v>0</v>
      </c>
      <c r="F3169" t="s">
        <v>32</v>
      </c>
      <c r="G3169" t="s">
        <v>33</v>
      </c>
      <c r="H3169">
        <v>499.2</v>
      </c>
      <c r="I3169">
        <f t="shared" si="52"/>
        <v>0</v>
      </c>
    </row>
    <row r="3170" spans="1:9" x14ac:dyDescent="0.25">
      <c r="A3170">
        <v>12731.95161</v>
      </c>
      <c r="B3170" t="s">
        <v>66</v>
      </c>
      <c r="C3170" t="s">
        <v>30</v>
      </c>
      <c r="D3170" t="s">
        <v>57</v>
      </c>
      <c r="E3170">
        <v>40870</v>
      </c>
      <c r="F3170" t="s">
        <v>32</v>
      </c>
      <c r="G3170" t="s">
        <v>33</v>
      </c>
      <c r="H3170">
        <v>504</v>
      </c>
      <c r="I3170">
        <f t="shared" si="52"/>
        <v>1</v>
      </c>
    </row>
    <row r="3171" spans="1:9" x14ac:dyDescent="0.25">
      <c r="A3171">
        <v>5666.8679620000003</v>
      </c>
      <c r="B3171" t="s">
        <v>26</v>
      </c>
      <c r="C3171" t="s">
        <v>30</v>
      </c>
      <c r="D3171" t="s">
        <v>31</v>
      </c>
      <c r="E3171">
        <v>53907</v>
      </c>
      <c r="F3171" t="s">
        <v>75</v>
      </c>
      <c r="G3171" t="s">
        <v>33</v>
      </c>
      <c r="H3171">
        <v>189.907577</v>
      </c>
      <c r="I3171">
        <f t="shared" si="52"/>
        <v>0</v>
      </c>
    </row>
    <row r="3172" spans="1:9" x14ac:dyDescent="0.25">
      <c r="A3172">
        <v>4436.8062090000003</v>
      </c>
      <c r="B3172" t="s">
        <v>26</v>
      </c>
      <c r="C3172" t="s">
        <v>30</v>
      </c>
      <c r="D3172" t="s">
        <v>31</v>
      </c>
      <c r="E3172">
        <v>77609</v>
      </c>
      <c r="F3172" t="s">
        <v>62</v>
      </c>
      <c r="G3172" t="s">
        <v>33</v>
      </c>
      <c r="H3172">
        <v>62.935952</v>
      </c>
      <c r="I3172">
        <f t="shared" si="52"/>
        <v>0</v>
      </c>
    </row>
    <row r="3173" spans="1:9" x14ac:dyDescent="0.25">
      <c r="A3173">
        <v>17966.287649999998</v>
      </c>
      <c r="B3173" t="s">
        <v>26</v>
      </c>
      <c r="C3173" t="s">
        <v>44</v>
      </c>
      <c r="D3173" t="s">
        <v>31</v>
      </c>
      <c r="E3173">
        <v>0</v>
      </c>
      <c r="F3173" t="s">
        <v>32</v>
      </c>
      <c r="G3173" t="s">
        <v>45</v>
      </c>
      <c r="H3173">
        <v>504</v>
      </c>
      <c r="I3173">
        <f t="shared" si="52"/>
        <v>0</v>
      </c>
    </row>
    <row r="3174" spans="1:9" x14ac:dyDescent="0.25">
      <c r="A3174">
        <v>2436.0059970000002</v>
      </c>
      <c r="B3174" t="s">
        <v>26</v>
      </c>
      <c r="C3174" t="s">
        <v>30</v>
      </c>
      <c r="D3174" t="s">
        <v>57</v>
      </c>
      <c r="E3174">
        <v>87462</v>
      </c>
      <c r="F3174" t="s">
        <v>62</v>
      </c>
      <c r="G3174" t="s">
        <v>33</v>
      </c>
      <c r="H3174">
        <v>51.294615</v>
      </c>
      <c r="I3174">
        <f t="shared" si="52"/>
        <v>0</v>
      </c>
    </row>
    <row r="3175" spans="1:9" x14ac:dyDescent="0.25">
      <c r="A3175">
        <v>6650.8169740000003</v>
      </c>
      <c r="B3175" t="s">
        <v>26</v>
      </c>
      <c r="C3175" t="s">
        <v>30</v>
      </c>
      <c r="D3175" t="s">
        <v>57</v>
      </c>
      <c r="E3175">
        <v>99494</v>
      </c>
      <c r="F3175" t="s">
        <v>32</v>
      </c>
      <c r="G3175" t="s">
        <v>33</v>
      </c>
      <c r="H3175">
        <v>398.4</v>
      </c>
      <c r="I3175">
        <f t="shared" si="52"/>
        <v>0</v>
      </c>
    </row>
    <row r="3176" spans="1:9" x14ac:dyDescent="0.25">
      <c r="A3176">
        <v>2751.3658220000002</v>
      </c>
      <c r="B3176" t="s">
        <v>26</v>
      </c>
      <c r="C3176" t="s">
        <v>30</v>
      </c>
      <c r="D3176" t="s">
        <v>31</v>
      </c>
      <c r="E3176">
        <v>42585</v>
      </c>
      <c r="F3176" t="s">
        <v>75</v>
      </c>
      <c r="G3176" t="s">
        <v>33</v>
      </c>
      <c r="H3176">
        <v>288.29574400000001</v>
      </c>
      <c r="I3176">
        <f t="shared" si="52"/>
        <v>0</v>
      </c>
    </row>
    <row r="3177" spans="1:9" x14ac:dyDescent="0.25">
      <c r="A3177">
        <v>4362.9312380000001</v>
      </c>
      <c r="B3177" t="s">
        <v>66</v>
      </c>
      <c r="C3177" t="s">
        <v>30</v>
      </c>
      <c r="D3177" t="s">
        <v>57</v>
      </c>
      <c r="E3177">
        <v>58842</v>
      </c>
      <c r="F3177" t="s">
        <v>32</v>
      </c>
      <c r="G3177" t="s">
        <v>33</v>
      </c>
      <c r="H3177">
        <v>528</v>
      </c>
      <c r="I3177">
        <f t="shared" si="52"/>
        <v>1</v>
      </c>
    </row>
    <row r="3178" spans="1:9" x14ac:dyDescent="0.25">
      <c r="A3178">
        <v>4014.453113</v>
      </c>
      <c r="B3178" t="s">
        <v>66</v>
      </c>
      <c r="C3178" t="s">
        <v>30</v>
      </c>
      <c r="D3178" t="s">
        <v>31</v>
      </c>
      <c r="E3178">
        <v>37384</v>
      </c>
      <c r="F3178" t="s">
        <v>32</v>
      </c>
      <c r="G3178" t="s">
        <v>33</v>
      </c>
      <c r="H3178">
        <v>475.2</v>
      </c>
      <c r="I3178">
        <f t="shared" si="52"/>
        <v>1</v>
      </c>
    </row>
    <row r="3179" spans="1:9" x14ac:dyDescent="0.25">
      <c r="A3179">
        <v>8459.0532330000005</v>
      </c>
      <c r="B3179" t="s">
        <v>26</v>
      </c>
      <c r="C3179" t="s">
        <v>30</v>
      </c>
      <c r="D3179" t="s">
        <v>31</v>
      </c>
      <c r="E3179">
        <v>92717</v>
      </c>
      <c r="F3179" t="s">
        <v>75</v>
      </c>
      <c r="G3179" t="s">
        <v>33</v>
      </c>
      <c r="H3179">
        <v>224.27582000000001</v>
      </c>
      <c r="I3179">
        <f t="shared" si="52"/>
        <v>0</v>
      </c>
    </row>
    <row r="3180" spans="1:9" x14ac:dyDescent="0.25">
      <c r="A3180">
        <v>2203.4397949999998</v>
      </c>
      <c r="B3180" t="s">
        <v>26</v>
      </c>
      <c r="C3180" t="s">
        <v>44</v>
      </c>
      <c r="D3180" t="s">
        <v>57</v>
      </c>
      <c r="E3180">
        <v>0</v>
      </c>
      <c r="F3180" t="s">
        <v>32</v>
      </c>
      <c r="G3180" t="s">
        <v>45</v>
      </c>
      <c r="H3180">
        <v>518.71528799999999</v>
      </c>
      <c r="I3180">
        <f t="shared" si="52"/>
        <v>0</v>
      </c>
    </row>
    <row r="3181" spans="1:9" x14ac:dyDescent="0.25">
      <c r="A3181">
        <v>9388.1629269999994</v>
      </c>
      <c r="B3181" t="s">
        <v>26</v>
      </c>
      <c r="C3181" t="s">
        <v>30</v>
      </c>
      <c r="D3181" t="s">
        <v>31</v>
      </c>
      <c r="E3181">
        <v>75264</v>
      </c>
      <c r="F3181" t="s">
        <v>75</v>
      </c>
      <c r="G3181" t="s">
        <v>33</v>
      </c>
      <c r="H3181">
        <v>343.34030100000001</v>
      </c>
      <c r="I3181">
        <f t="shared" si="52"/>
        <v>0</v>
      </c>
    </row>
    <row r="3182" spans="1:9" x14ac:dyDescent="0.25">
      <c r="A3182">
        <v>6791.2154140000002</v>
      </c>
      <c r="B3182" t="s">
        <v>26</v>
      </c>
      <c r="C3182" t="s">
        <v>44</v>
      </c>
      <c r="D3182" t="s">
        <v>31</v>
      </c>
      <c r="E3182">
        <v>0</v>
      </c>
      <c r="F3182" t="s">
        <v>32</v>
      </c>
      <c r="G3182" t="s">
        <v>45</v>
      </c>
      <c r="H3182">
        <v>727.2</v>
      </c>
      <c r="I3182">
        <f t="shared" si="52"/>
        <v>0</v>
      </c>
    </row>
    <row r="3183" spans="1:9" x14ac:dyDescent="0.25">
      <c r="A3183">
        <v>23142.150900000001</v>
      </c>
      <c r="B3183" t="s">
        <v>26</v>
      </c>
      <c r="C3183" t="s">
        <v>44</v>
      </c>
      <c r="D3183" t="s">
        <v>31</v>
      </c>
      <c r="E3183">
        <v>0</v>
      </c>
      <c r="F3183" t="s">
        <v>32</v>
      </c>
      <c r="G3183" t="s">
        <v>45</v>
      </c>
      <c r="H3183">
        <v>564.94727799999998</v>
      </c>
      <c r="I3183">
        <f t="shared" si="52"/>
        <v>0</v>
      </c>
    </row>
    <row r="3184" spans="1:9" x14ac:dyDescent="0.25">
      <c r="A3184">
        <v>3038.1146410000001</v>
      </c>
      <c r="B3184" t="s">
        <v>26</v>
      </c>
      <c r="C3184" t="s">
        <v>30</v>
      </c>
      <c r="D3184" t="s">
        <v>31</v>
      </c>
      <c r="E3184">
        <v>31532</v>
      </c>
      <c r="F3184" t="s">
        <v>75</v>
      </c>
      <c r="G3184" t="s">
        <v>45</v>
      </c>
      <c r="H3184">
        <v>241.077843</v>
      </c>
      <c r="I3184">
        <f t="shared" si="52"/>
        <v>0</v>
      </c>
    </row>
    <row r="3185" spans="1:9" x14ac:dyDescent="0.25">
      <c r="A3185">
        <v>8879.7900169999994</v>
      </c>
      <c r="B3185" t="s">
        <v>66</v>
      </c>
      <c r="C3185" t="s">
        <v>30</v>
      </c>
      <c r="D3185" t="s">
        <v>31</v>
      </c>
      <c r="E3185">
        <v>52583</v>
      </c>
      <c r="F3185" t="s">
        <v>75</v>
      </c>
      <c r="G3185" t="s">
        <v>45</v>
      </c>
      <c r="H3185">
        <v>528.20086000000003</v>
      </c>
      <c r="I3185">
        <f t="shared" si="52"/>
        <v>1</v>
      </c>
    </row>
    <row r="3186" spans="1:9" x14ac:dyDescent="0.25">
      <c r="A3186">
        <v>21590.442350000001</v>
      </c>
      <c r="B3186" t="s">
        <v>26</v>
      </c>
      <c r="C3186" t="s">
        <v>30</v>
      </c>
      <c r="D3186" t="s">
        <v>57</v>
      </c>
      <c r="E3186">
        <v>62477</v>
      </c>
      <c r="F3186" t="s">
        <v>62</v>
      </c>
      <c r="G3186" t="s">
        <v>79</v>
      </c>
      <c r="H3186">
        <v>40.287303999999999</v>
      </c>
      <c r="I3186">
        <f t="shared" si="52"/>
        <v>0</v>
      </c>
    </row>
    <row r="3187" spans="1:9" x14ac:dyDescent="0.25">
      <c r="A3187">
        <v>8457.4612309999993</v>
      </c>
      <c r="B3187" t="s">
        <v>26</v>
      </c>
      <c r="C3187" t="s">
        <v>30</v>
      </c>
      <c r="D3187" t="s">
        <v>31</v>
      </c>
      <c r="E3187">
        <v>26023</v>
      </c>
      <c r="F3187" t="s">
        <v>62</v>
      </c>
      <c r="G3187" t="s">
        <v>33</v>
      </c>
      <c r="H3187">
        <v>79.463915999999998</v>
      </c>
      <c r="I3187">
        <f t="shared" si="52"/>
        <v>0</v>
      </c>
    </row>
    <row r="3188" spans="1:9" x14ac:dyDescent="0.25">
      <c r="A3188">
        <v>4770.7390400000004</v>
      </c>
      <c r="B3188" t="s">
        <v>26</v>
      </c>
      <c r="C3188" t="s">
        <v>78</v>
      </c>
      <c r="D3188" t="s">
        <v>57</v>
      </c>
      <c r="E3188">
        <v>28666</v>
      </c>
      <c r="F3188" t="s">
        <v>32</v>
      </c>
      <c r="G3188" t="s">
        <v>79</v>
      </c>
      <c r="H3188">
        <v>307.2</v>
      </c>
      <c r="I3188">
        <f t="shared" si="52"/>
        <v>0</v>
      </c>
    </row>
    <row r="3189" spans="1:9" x14ac:dyDescent="0.25">
      <c r="A3189">
        <v>4312.8695989999997</v>
      </c>
      <c r="B3189" t="s">
        <v>26</v>
      </c>
      <c r="C3189" t="s">
        <v>160</v>
      </c>
      <c r="D3189" t="s">
        <v>57</v>
      </c>
      <c r="E3189">
        <v>21004</v>
      </c>
      <c r="F3189" t="s">
        <v>32</v>
      </c>
      <c r="G3189" t="s">
        <v>45</v>
      </c>
      <c r="H3189">
        <v>297.60000000000002</v>
      </c>
      <c r="I3189">
        <f t="shared" si="52"/>
        <v>0</v>
      </c>
    </row>
    <row r="3190" spans="1:9" x14ac:dyDescent="0.25">
      <c r="A3190">
        <v>6293.9637160000002</v>
      </c>
      <c r="B3190" t="s">
        <v>26</v>
      </c>
      <c r="C3190" t="s">
        <v>30</v>
      </c>
      <c r="D3190" t="s">
        <v>57</v>
      </c>
      <c r="E3190">
        <v>45430</v>
      </c>
      <c r="F3190" t="s">
        <v>32</v>
      </c>
      <c r="G3190" t="s">
        <v>45</v>
      </c>
      <c r="H3190">
        <v>388.8</v>
      </c>
      <c r="I3190">
        <f t="shared" si="52"/>
        <v>0</v>
      </c>
    </row>
    <row r="3191" spans="1:9" x14ac:dyDescent="0.25">
      <c r="A3191">
        <v>7098.0170930000004</v>
      </c>
      <c r="B3191" t="s">
        <v>26</v>
      </c>
      <c r="C3191" t="s">
        <v>30</v>
      </c>
      <c r="D3191" t="s">
        <v>57</v>
      </c>
      <c r="E3191">
        <v>37511</v>
      </c>
      <c r="F3191" t="s">
        <v>75</v>
      </c>
      <c r="G3191" t="s">
        <v>33</v>
      </c>
      <c r="H3191">
        <v>579.46719099999996</v>
      </c>
      <c r="I3191">
        <f t="shared" si="52"/>
        <v>0</v>
      </c>
    </row>
    <row r="3192" spans="1:9" x14ac:dyDescent="0.25">
      <c r="A3192">
        <v>4395.8855249999997</v>
      </c>
      <c r="B3192" t="s">
        <v>26</v>
      </c>
      <c r="C3192" t="s">
        <v>30</v>
      </c>
      <c r="D3192" t="s">
        <v>31</v>
      </c>
      <c r="E3192">
        <v>28719</v>
      </c>
      <c r="F3192" t="s">
        <v>32</v>
      </c>
      <c r="G3192" t="s">
        <v>33</v>
      </c>
      <c r="H3192">
        <v>792</v>
      </c>
      <c r="I3192">
        <f t="shared" si="52"/>
        <v>0</v>
      </c>
    </row>
    <row r="3193" spans="1:9" x14ac:dyDescent="0.25">
      <c r="A3193">
        <v>5564.7353659999999</v>
      </c>
      <c r="B3193" t="s">
        <v>26</v>
      </c>
      <c r="C3193" t="s">
        <v>30</v>
      </c>
      <c r="D3193" t="s">
        <v>57</v>
      </c>
      <c r="E3193">
        <v>49833</v>
      </c>
      <c r="F3193" t="s">
        <v>32</v>
      </c>
      <c r="G3193" t="s">
        <v>33</v>
      </c>
      <c r="H3193">
        <v>331.2</v>
      </c>
      <c r="I3193">
        <f t="shared" si="52"/>
        <v>0</v>
      </c>
    </row>
    <row r="3194" spans="1:9" x14ac:dyDescent="0.25">
      <c r="A3194">
        <v>5321.1088790000003</v>
      </c>
      <c r="B3194" t="s">
        <v>26</v>
      </c>
      <c r="C3194" t="s">
        <v>30</v>
      </c>
      <c r="D3194" t="s">
        <v>57</v>
      </c>
      <c r="E3194">
        <v>67431</v>
      </c>
      <c r="F3194" t="s">
        <v>32</v>
      </c>
      <c r="G3194" t="s">
        <v>79</v>
      </c>
      <c r="H3194">
        <v>652.79999999999995</v>
      </c>
      <c r="I3194">
        <f t="shared" si="52"/>
        <v>0</v>
      </c>
    </row>
    <row r="3195" spans="1:9" x14ac:dyDescent="0.25">
      <c r="A3195">
        <v>2867.3121970000002</v>
      </c>
      <c r="B3195" t="s">
        <v>66</v>
      </c>
      <c r="C3195" t="s">
        <v>160</v>
      </c>
      <c r="D3195" t="s">
        <v>31</v>
      </c>
      <c r="E3195">
        <v>23376</v>
      </c>
      <c r="F3195" t="s">
        <v>32</v>
      </c>
      <c r="G3195" t="s">
        <v>79</v>
      </c>
      <c r="H3195">
        <v>374.4</v>
      </c>
      <c r="I3195">
        <f t="shared" si="52"/>
        <v>1</v>
      </c>
    </row>
    <row r="3196" spans="1:9" x14ac:dyDescent="0.25">
      <c r="A3196">
        <v>9414.1195869999992</v>
      </c>
      <c r="B3196" t="s">
        <v>26</v>
      </c>
      <c r="C3196" t="s">
        <v>107</v>
      </c>
      <c r="D3196" t="s">
        <v>31</v>
      </c>
      <c r="E3196">
        <v>20455</v>
      </c>
      <c r="F3196" t="s">
        <v>32</v>
      </c>
      <c r="G3196" t="s">
        <v>33</v>
      </c>
      <c r="H3196">
        <v>564.92203400000005</v>
      </c>
      <c r="I3196">
        <f t="shared" si="52"/>
        <v>0</v>
      </c>
    </row>
    <row r="3197" spans="1:9" x14ac:dyDescent="0.25">
      <c r="A3197">
        <v>7414.4360230000002</v>
      </c>
      <c r="B3197" t="s">
        <v>26</v>
      </c>
      <c r="C3197" t="s">
        <v>30</v>
      </c>
      <c r="D3197" t="s">
        <v>31</v>
      </c>
      <c r="E3197">
        <v>62473</v>
      </c>
      <c r="F3197" t="s">
        <v>32</v>
      </c>
      <c r="G3197" t="s">
        <v>33</v>
      </c>
      <c r="H3197">
        <v>1298.853615</v>
      </c>
      <c r="I3197">
        <f t="shared" si="52"/>
        <v>0</v>
      </c>
    </row>
    <row r="3198" spans="1:9" x14ac:dyDescent="0.25">
      <c r="A3198">
        <v>5078.451231</v>
      </c>
      <c r="B3198" t="s">
        <v>26</v>
      </c>
      <c r="C3198" t="s">
        <v>30</v>
      </c>
      <c r="D3198" t="s">
        <v>57</v>
      </c>
      <c r="E3198">
        <v>35289</v>
      </c>
      <c r="F3198" t="s">
        <v>62</v>
      </c>
      <c r="G3198" t="s">
        <v>33</v>
      </c>
      <c r="H3198">
        <v>123.945627</v>
      </c>
      <c r="I3198">
        <f t="shared" si="52"/>
        <v>0</v>
      </c>
    </row>
    <row r="3199" spans="1:9" x14ac:dyDescent="0.25">
      <c r="A3199">
        <v>2773.4553580000002</v>
      </c>
      <c r="B3199" t="s">
        <v>26</v>
      </c>
      <c r="C3199" t="s">
        <v>30</v>
      </c>
      <c r="D3199" t="s">
        <v>31</v>
      </c>
      <c r="E3199">
        <v>73478</v>
      </c>
      <c r="F3199" t="s">
        <v>75</v>
      </c>
      <c r="G3199" t="s">
        <v>33</v>
      </c>
      <c r="H3199">
        <v>241.88878</v>
      </c>
      <c r="I3199">
        <f t="shared" si="52"/>
        <v>0</v>
      </c>
    </row>
    <row r="3200" spans="1:9" x14ac:dyDescent="0.25">
      <c r="A3200">
        <v>8072.7464419999997</v>
      </c>
      <c r="B3200" t="s">
        <v>26</v>
      </c>
      <c r="C3200" t="s">
        <v>30</v>
      </c>
      <c r="D3200" t="s">
        <v>57</v>
      </c>
      <c r="E3200">
        <v>30584</v>
      </c>
      <c r="F3200" t="s">
        <v>62</v>
      </c>
      <c r="G3200" t="s">
        <v>33</v>
      </c>
      <c r="H3200">
        <v>51.662596999999998</v>
      </c>
      <c r="I3200">
        <f t="shared" si="52"/>
        <v>0</v>
      </c>
    </row>
    <row r="3201" spans="1:9" x14ac:dyDescent="0.25">
      <c r="A3201">
        <v>12280.766610000001</v>
      </c>
      <c r="B3201" t="s">
        <v>66</v>
      </c>
      <c r="C3201" t="s">
        <v>30</v>
      </c>
      <c r="D3201" t="s">
        <v>57</v>
      </c>
      <c r="E3201">
        <v>88340</v>
      </c>
      <c r="F3201" t="s">
        <v>32</v>
      </c>
      <c r="G3201" t="s">
        <v>33</v>
      </c>
      <c r="H3201">
        <v>489.6</v>
      </c>
      <c r="I3201">
        <f t="shared" si="52"/>
        <v>1</v>
      </c>
    </row>
    <row r="3202" spans="1:9" x14ac:dyDescent="0.25">
      <c r="A3202">
        <v>3136.4321030000001</v>
      </c>
      <c r="B3202" t="s">
        <v>26</v>
      </c>
      <c r="C3202" t="s">
        <v>30</v>
      </c>
      <c r="D3202" t="s">
        <v>31</v>
      </c>
      <c r="E3202">
        <v>49532</v>
      </c>
      <c r="F3202" t="s">
        <v>75</v>
      </c>
      <c r="G3202" t="s">
        <v>33</v>
      </c>
      <c r="H3202">
        <v>220.186677</v>
      </c>
      <c r="I3202">
        <f t="shared" si="52"/>
        <v>0</v>
      </c>
    </row>
    <row r="3203" spans="1:9" x14ac:dyDescent="0.25">
      <c r="A3203">
        <v>5232.3331129999997</v>
      </c>
      <c r="B3203" t="s">
        <v>26</v>
      </c>
      <c r="C3203" t="s">
        <v>44</v>
      </c>
      <c r="D3203" t="s">
        <v>57</v>
      </c>
      <c r="E3203">
        <v>0</v>
      </c>
      <c r="F3203" t="s">
        <v>32</v>
      </c>
      <c r="G3203" t="s">
        <v>45</v>
      </c>
      <c r="H3203">
        <v>1140.523821</v>
      </c>
      <c r="I3203">
        <f t="shared" ref="I3203:I3266" si="53">IF(B3203="No",0,1)</f>
        <v>0</v>
      </c>
    </row>
    <row r="3204" spans="1:9" x14ac:dyDescent="0.25">
      <c r="A3204">
        <v>14722.221219999999</v>
      </c>
      <c r="B3204" t="s">
        <v>26</v>
      </c>
      <c r="C3204" t="s">
        <v>30</v>
      </c>
      <c r="D3204" t="s">
        <v>57</v>
      </c>
      <c r="E3204">
        <v>43982</v>
      </c>
      <c r="F3204" t="s">
        <v>32</v>
      </c>
      <c r="G3204" t="s">
        <v>79</v>
      </c>
      <c r="H3204">
        <v>604.79999999999995</v>
      </c>
      <c r="I3204">
        <f t="shared" si="53"/>
        <v>0</v>
      </c>
    </row>
    <row r="3205" spans="1:9" x14ac:dyDescent="0.25">
      <c r="A3205">
        <v>30118.6554</v>
      </c>
      <c r="B3205" t="s">
        <v>26</v>
      </c>
      <c r="C3205" t="s">
        <v>30</v>
      </c>
      <c r="D3205" t="s">
        <v>57</v>
      </c>
      <c r="E3205">
        <v>68906</v>
      </c>
      <c r="F3205" t="s">
        <v>32</v>
      </c>
      <c r="G3205" t="s">
        <v>33</v>
      </c>
      <c r="H3205">
        <v>1053.3001429999999</v>
      </c>
      <c r="I3205">
        <f t="shared" si="53"/>
        <v>0</v>
      </c>
    </row>
    <row r="3206" spans="1:9" x14ac:dyDescent="0.25">
      <c r="A3206">
        <v>5970.9957370000002</v>
      </c>
      <c r="B3206" t="s">
        <v>26</v>
      </c>
      <c r="C3206" t="s">
        <v>30</v>
      </c>
      <c r="D3206" t="s">
        <v>57</v>
      </c>
      <c r="E3206">
        <v>64008</v>
      </c>
      <c r="F3206" t="s">
        <v>75</v>
      </c>
      <c r="G3206" t="s">
        <v>45</v>
      </c>
      <c r="H3206">
        <v>372.89381200000003</v>
      </c>
      <c r="I3206">
        <f t="shared" si="53"/>
        <v>0</v>
      </c>
    </row>
    <row r="3207" spans="1:9" x14ac:dyDescent="0.25">
      <c r="A3207">
        <v>8026.2783330000002</v>
      </c>
      <c r="B3207" t="s">
        <v>26</v>
      </c>
      <c r="C3207" t="s">
        <v>30</v>
      </c>
      <c r="D3207" t="s">
        <v>31</v>
      </c>
      <c r="E3207">
        <v>87421</v>
      </c>
      <c r="F3207" t="s">
        <v>32</v>
      </c>
      <c r="G3207" t="s">
        <v>33</v>
      </c>
      <c r="H3207">
        <v>475.2</v>
      </c>
      <c r="I3207">
        <f t="shared" si="53"/>
        <v>0</v>
      </c>
    </row>
    <row r="3208" spans="1:9" x14ac:dyDescent="0.25">
      <c r="A3208">
        <v>3567.5037550000002</v>
      </c>
      <c r="B3208" t="s">
        <v>66</v>
      </c>
      <c r="C3208" t="s">
        <v>44</v>
      </c>
      <c r="D3208" t="s">
        <v>57</v>
      </c>
      <c r="E3208">
        <v>0</v>
      </c>
      <c r="F3208" t="s">
        <v>32</v>
      </c>
      <c r="G3208" t="s">
        <v>33</v>
      </c>
      <c r="H3208">
        <v>660.43045600000005</v>
      </c>
      <c r="I3208">
        <f t="shared" si="53"/>
        <v>1</v>
      </c>
    </row>
    <row r="3209" spans="1:9" x14ac:dyDescent="0.25">
      <c r="A3209">
        <v>8491.0202559999998</v>
      </c>
      <c r="B3209" t="s">
        <v>26</v>
      </c>
      <c r="C3209" t="s">
        <v>30</v>
      </c>
      <c r="D3209" t="s">
        <v>57</v>
      </c>
      <c r="E3209">
        <v>62076</v>
      </c>
      <c r="F3209" t="s">
        <v>75</v>
      </c>
      <c r="G3209" t="s">
        <v>33</v>
      </c>
      <c r="H3209">
        <v>227.22511299999999</v>
      </c>
      <c r="I3209">
        <f t="shared" si="53"/>
        <v>0</v>
      </c>
    </row>
    <row r="3210" spans="1:9" x14ac:dyDescent="0.25">
      <c r="A3210">
        <v>2545.220272</v>
      </c>
      <c r="B3210" t="s">
        <v>26</v>
      </c>
      <c r="C3210" t="s">
        <v>30</v>
      </c>
      <c r="D3210" t="s">
        <v>31</v>
      </c>
      <c r="E3210">
        <v>26746</v>
      </c>
      <c r="F3210" t="s">
        <v>62</v>
      </c>
      <c r="G3210" t="s">
        <v>45</v>
      </c>
      <c r="H3210">
        <v>165.75305</v>
      </c>
      <c r="I3210">
        <f t="shared" si="53"/>
        <v>0</v>
      </c>
    </row>
    <row r="3211" spans="1:9" x14ac:dyDescent="0.25">
      <c r="A3211">
        <v>8870.6738449999993</v>
      </c>
      <c r="B3211" t="s">
        <v>26</v>
      </c>
      <c r="C3211" t="s">
        <v>30</v>
      </c>
      <c r="D3211" t="s">
        <v>57</v>
      </c>
      <c r="E3211">
        <v>91580</v>
      </c>
      <c r="F3211" t="s">
        <v>75</v>
      </c>
      <c r="G3211" t="s">
        <v>33</v>
      </c>
      <c r="H3211">
        <v>290.70096000000001</v>
      </c>
      <c r="I3211">
        <f t="shared" si="53"/>
        <v>0</v>
      </c>
    </row>
    <row r="3212" spans="1:9" x14ac:dyDescent="0.25">
      <c r="A3212">
        <v>46770.947050000002</v>
      </c>
      <c r="B3212" t="s">
        <v>26</v>
      </c>
      <c r="C3212" t="s">
        <v>30</v>
      </c>
      <c r="D3212" t="s">
        <v>31</v>
      </c>
      <c r="E3212">
        <v>64403</v>
      </c>
      <c r="F3212" t="s">
        <v>62</v>
      </c>
      <c r="G3212" t="s">
        <v>45</v>
      </c>
      <c r="H3212">
        <v>111.17302100000001</v>
      </c>
      <c r="I3212">
        <f t="shared" si="53"/>
        <v>0</v>
      </c>
    </row>
    <row r="3213" spans="1:9" x14ac:dyDescent="0.25">
      <c r="A3213">
        <v>9378.9007060000004</v>
      </c>
      <c r="B3213" t="s">
        <v>26</v>
      </c>
      <c r="C3213" t="s">
        <v>30</v>
      </c>
      <c r="D3213" t="s">
        <v>57</v>
      </c>
      <c r="E3213">
        <v>51425</v>
      </c>
      <c r="F3213" t="s">
        <v>75</v>
      </c>
      <c r="G3213" t="s">
        <v>33</v>
      </c>
      <c r="H3213">
        <v>560.154132</v>
      </c>
      <c r="I3213">
        <f t="shared" si="53"/>
        <v>0</v>
      </c>
    </row>
    <row r="3214" spans="1:9" x14ac:dyDescent="0.25">
      <c r="A3214">
        <v>5645.5135289999998</v>
      </c>
      <c r="B3214" t="s">
        <v>26</v>
      </c>
      <c r="C3214" t="s">
        <v>30</v>
      </c>
      <c r="D3214" t="s">
        <v>31</v>
      </c>
      <c r="E3214">
        <v>44162</v>
      </c>
      <c r="F3214" t="s">
        <v>62</v>
      </c>
      <c r="G3214" t="s">
        <v>33</v>
      </c>
      <c r="H3214">
        <v>160.82504499999999</v>
      </c>
      <c r="I3214">
        <f t="shared" si="53"/>
        <v>0</v>
      </c>
    </row>
    <row r="3215" spans="1:9" x14ac:dyDescent="0.25">
      <c r="A3215">
        <v>8406.7633189999997</v>
      </c>
      <c r="B3215" t="s">
        <v>26</v>
      </c>
      <c r="C3215" t="s">
        <v>30</v>
      </c>
      <c r="D3215" t="s">
        <v>31</v>
      </c>
      <c r="E3215">
        <v>67128</v>
      </c>
      <c r="F3215" t="s">
        <v>75</v>
      </c>
      <c r="G3215" t="s">
        <v>33</v>
      </c>
      <c r="H3215">
        <v>339.01772899999997</v>
      </c>
      <c r="I3215">
        <f t="shared" si="53"/>
        <v>0</v>
      </c>
    </row>
    <row r="3216" spans="1:9" x14ac:dyDescent="0.25">
      <c r="A3216">
        <v>4655.2098139999998</v>
      </c>
      <c r="B3216" t="s">
        <v>26</v>
      </c>
      <c r="C3216" t="s">
        <v>30</v>
      </c>
      <c r="D3216" t="s">
        <v>31</v>
      </c>
      <c r="E3216">
        <v>30383</v>
      </c>
      <c r="F3216" t="s">
        <v>32</v>
      </c>
      <c r="G3216" t="s">
        <v>79</v>
      </c>
      <c r="H3216">
        <v>803.68632100000002</v>
      </c>
      <c r="I3216">
        <f t="shared" si="53"/>
        <v>0</v>
      </c>
    </row>
    <row r="3217" spans="1:9" x14ac:dyDescent="0.25">
      <c r="A3217">
        <v>6520.8247769999998</v>
      </c>
      <c r="B3217" t="s">
        <v>26</v>
      </c>
      <c r="C3217" t="s">
        <v>30</v>
      </c>
      <c r="D3217" t="s">
        <v>31</v>
      </c>
      <c r="E3217">
        <v>93721</v>
      </c>
      <c r="F3217" t="s">
        <v>32</v>
      </c>
      <c r="G3217" t="s">
        <v>33</v>
      </c>
      <c r="H3217">
        <v>489.59464200000002</v>
      </c>
      <c r="I3217">
        <f t="shared" si="53"/>
        <v>0</v>
      </c>
    </row>
    <row r="3218" spans="1:9" x14ac:dyDescent="0.25">
      <c r="A3218">
        <v>2989.963139</v>
      </c>
      <c r="B3218" t="s">
        <v>26</v>
      </c>
      <c r="C3218" t="s">
        <v>30</v>
      </c>
      <c r="D3218" t="s">
        <v>31</v>
      </c>
      <c r="E3218">
        <v>79867</v>
      </c>
      <c r="F3218" t="s">
        <v>62</v>
      </c>
      <c r="G3218" t="s">
        <v>79</v>
      </c>
      <c r="H3218">
        <v>78.172320999999997</v>
      </c>
      <c r="I3218">
        <f t="shared" si="53"/>
        <v>0</v>
      </c>
    </row>
    <row r="3219" spans="1:9" x14ac:dyDescent="0.25">
      <c r="A3219">
        <v>32677.342840000001</v>
      </c>
      <c r="B3219" t="s">
        <v>26</v>
      </c>
      <c r="C3219" t="s">
        <v>30</v>
      </c>
      <c r="D3219" t="s">
        <v>57</v>
      </c>
      <c r="E3219">
        <v>39393</v>
      </c>
      <c r="F3219" t="s">
        <v>75</v>
      </c>
      <c r="G3219" t="s">
        <v>45</v>
      </c>
      <c r="H3219">
        <v>491.15119700000002</v>
      </c>
      <c r="I3219">
        <f t="shared" si="53"/>
        <v>0</v>
      </c>
    </row>
    <row r="3220" spans="1:9" x14ac:dyDescent="0.25">
      <c r="A3220">
        <v>21112.536240000001</v>
      </c>
      <c r="B3220" t="s">
        <v>26</v>
      </c>
      <c r="C3220" t="s">
        <v>44</v>
      </c>
      <c r="D3220" t="s">
        <v>31</v>
      </c>
      <c r="E3220">
        <v>0</v>
      </c>
      <c r="F3220" t="s">
        <v>62</v>
      </c>
      <c r="G3220" t="s">
        <v>33</v>
      </c>
      <c r="H3220">
        <v>136.84855400000001</v>
      </c>
      <c r="I3220">
        <f t="shared" si="53"/>
        <v>0</v>
      </c>
    </row>
    <row r="3221" spans="1:9" x14ac:dyDescent="0.25">
      <c r="A3221">
        <v>4270.0343940000002</v>
      </c>
      <c r="B3221" t="s">
        <v>66</v>
      </c>
      <c r="C3221" t="s">
        <v>44</v>
      </c>
      <c r="D3221" t="s">
        <v>57</v>
      </c>
      <c r="E3221">
        <v>0</v>
      </c>
      <c r="F3221" t="s">
        <v>32</v>
      </c>
      <c r="G3221" t="s">
        <v>33</v>
      </c>
      <c r="H3221">
        <v>725.87069299999996</v>
      </c>
      <c r="I3221">
        <f t="shared" si="53"/>
        <v>1</v>
      </c>
    </row>
    <row r="3222" spans="1:9" x14ac:dyDescent="0.25">
      <c r="A3222">
        <v>7911.626107</v>
      </c>
      <c r="B3222" t="s">
        <v>26</v>
      </c>
      <c r="C3222" t="s">
        <v>30</v>
      </c>
      <c r="D3222" t="s">
        <v>31</v>
      </c>
      <c r="E3222">
        <v>43916</v>
      </c>
      <c r="F3222" t="s">
        <v>32</v>
      </c>
      <c r="G3222" t="s">
        <v>79</v>
      </c>
      <c r="H3222">
        <v>326.39999999999998</v>
      </c>
      <c r="I3222">
        <f t="shared" si="53"/>
        <v>0</v>
      </c>
    </row>
    <row r="3223" spans="1:9" x14ac:dyDescent="0.25">
      <c r="A3223">
        <v>3944.2311850000001</v>
      </c>
      <c r="B3223" t="s">
        <v>26</v>
      </c>
      <c r="C3223" t="s">
        <v>30</v>
      </c>
      <c r="D3223" t="s">
        <v>31</v>
      </c>
      <c r="E3223">
        <v>33282</v>
      </c>
      <c r="F3223" t="s">
        <v>62</v>
      </c>
      <c r="G3223" t="s">
        <v>33</v>
      </c>
      <c r="H3223">
        <v>207.51082099999999</v>
      </c>
      <c r="I3223">
        <f t="shared" si="53"/>
        <v>0</v>
      </c>
    </row>
    <row r="3224" spans="1:9" x14ac:dyDescent="0.25">
      <c r="A3224">
        <v>23777.814269999999</v>
      </c>
      <c r="B3224" t="s">
        <v>26</v>
      </c>
      <c r="C3224" t="s">
        <v>30</v>
      </c>
      <c r="D3224" t="s">
        <v>31</v>
      </c>
      <c r="E3224">
        <v>33032</v>
      </c>
      <c r="F3224" t="s">
        <v>62</v>
      </c>
      <c r="G3224" t="s">
        <v>33</v>
      </c>
      <c r="H3224">
        <v>87.080118999999996</v>
      </c>
      <c r="I3224">
        <f t="shared" si="53"/>
        <v>0</v>
      </c>
    </row>
    <row r="3225" spans="1:9" x14ac:dyDescent="0.25">
      <c r="A3225">
        <v>6842.5800520000003</v>
      </c>
      <c r="B3225" t="s">
        <v>26</v>
      </c>
      <c r="C3225" t="s">
        <v>107</v>
      </c>
      <c r="D3225" t="s">
        <v>57</v>
      </c>
      <c r="E3225">
        <v>25259</v>
      </c>
      <c r="F3225" t="s">
        <v>32</v>
      </c>
      <c r="G3225" t="s">
        <v>33</v>
      </c>
      <c r="H3225">
        <v>417.6</v>
      </c>
      <c r="I3225">
        <f t="shared" si="53"/>
        <v>0</v>
      </c>
    </row>
    <row r="3226" spans="1:9" x14ac:dyDescent="0.25">
      <c r="A3226">
        <v>2521.1610479999999</v>
      </c>
      <c r="B3226" t="s">
        <v>26</v>
      </c>
      <c r="C3226" t="s">
        <v>78</v>
      </c>
      <c r="D3226" t="s">
        <v>31</v>
      </c>
      <c r="E3226">
        <v>19637</v>
      </c>
      <c r="F3226" t="s">
        <v>32</v>
      </c>
      <c r="G3226" t="s">
        <v>33</v>
      </c>
      <c r="H3226">
        <v>333.138214</v>
      </c>
      <c r="I3226">
        <f t="shared" si="53"/>
        <v>0</v>
      </c>
    </row>
    <row r="3227" spans="1:9" x14ac:dyDescent="0.25">
      <c r="A3227">
        <v>3808.122147</v>
      </c>
      <c r="B3227" t="s">
        <v>66</v>
      </c>
      <c r="C3227" t="s">
        <v>30</v>
      </c>
      <c r="D3227" t="s">
        <v>31</v>
      </c>
      <c r="E3227">
        <v>94903</v>
      </c>
      <c r="F3227" t="s">
        <v>32</v>
      </c>
      <c r="G3227" t="s">
        <v>33</v>
      </c>
      <c r="H3227">
        <v>451.2</v>
      </c>
      <c r="I3227">
        <f t="shared" si="53"/>
        <v>1</v>
      </c>
    </row>
    <row r="3228" spans="1:9" x14ac:dyDescent="0.25">
      <c r="A3228">
        <v>15512.56424</v>
      </c>
      <c r="B3228" t="s">
        <v>26</v>
      </c>
      <c r="C3228" t="s">
        <v>30</v>
      </c>
      <c r="D3228" t="s">
        <v>57</v>
      </c>
      <c r="E3228">
        <v>39794</v>
      </c>
      <c r="F3228" t="s">
        <v>32</v>
      </c>
      <c r="G3228" t="s">
        <v>45</v>
      </c>
      <c r="H3228">
        <v>638.4</v>
      </c>
      <c r="I3228">
        <f t="shared" si="53"/>
        <v>0</v>
      </c>
    </row>
    <row r="3229" spans="1:9" x14ac:dyDescent="0.25">
      <c r="A3229">
        <v>6751.7823269999999</v>
      </c>
      <c r="B3229" t="s">
        <v>26</v>
      </c>
      <c r="C3229" t="s">
        <v>30</v>
      </c>
      <c r="D3229" t="s">
        <v>57</v>
      </c>
      <c r="E3229">
        <v>42433</v>
      </c>
      <c r="F3229" t="s">
        <v>32</v>
      </c>
      <c r="G3229" t="s">
        <v>33</v>
      </c>
      <c r="H3229">
        <v>410.946167</v>
      </c>
      <c r="I3229">
        <f t="shared" si="53"/>
        <v>0</v>
      </c>
    </row>
    <row r="3230" spans="1:9" x14ac:dyDescent="0.25">
      <c r="A3230">
        <v>7405.4205060000004</v>
      </c>
      <c r="B3230" t="s">
        <v>26</v>
      </c>
      <c r="C3230" t="s">
        <v>107</v>
      </c>
      <c r="D3230" t="s">
        <v>31</v>
      </c>
      <c r="E3230">
        <v>22044</v>
      </c>
      <c r="F3230" t="s">
        <v>62</v>
      </c>
      <c r="G3230" t="s">
        <v>79</v>
      </c>
      <c r="H3230">
        <v>10.393015999999999</v>
      </c>
      <c r="I3230">
        <f t="shared" si="53"/>
        <v>0</v>
      </c>
    </row>
    <row r="3231" spans="1:9" x14ac:dyDescent="0.25">
      <c r="A3231">
        <v>7218.0155919999997</v>
      </c>
      <c r="B3231" t="s">
        <v>26</v>
      </c>
      <c r="C3231" t="s">
        <v>30</v>
      </c>
      <c r="D3231" t="s">
        <v>31</v>
      </c>
      <c r="E3231">
        <v>32312</v>
      </c>
      <c r="F3231" t="s">
        <v>75</v>
      </c>
      <c r="G3231" t="s">
        <v>33</v>
      </c>
      <c r="H3231">
        <v>276.59078799999997</v>
      </c>
      <c r="I3231">
        <f t="shared" si="53"/>
        <v>0</v>
      </c>
    </row>
    <row r="3232" spans="1:9" x14ac:dyDescent="0.25">
      <c r="A3232">
        <v>3362.551989</v>
      </c>
      <c r="B3232" t="s">
        <v>26</v>
      </c>
      <c r="C3232" t="s">
        <v>44</v>
      </c>
      <c r="D3232" t="s">
        <v>31</v>
      </c>
      <c r="E3232">
        <v>0</v>
      </c>
      <c r="F3232" t="s">
        <v>32</v>
      </c>
      <c r="G3232" t="s">
        <v>45</v>
      </c>
      <c r="H3232">
        <v>698.4</v>
      </c>
      <c r="I3232">
        <f t="shared" si="53"/>
        <v>0</v>
      </c>
    </row>
    <row r="3233" spans="1:9" x14ac:dyDescent="0.25">
      <c r="A3233">
        <v>5038.9799679999996</v>
      </c>
      <c r="B3233" t="s">
        <v>26</v>
      </c>
      <c r="C3233" t="s">
        <v>30</v>
      </c>
      <c r="D3233" t="s">
        <v>31</v>
      </c>
      <c r="E3233">
        <v>72919</v>
      </c>
      <c r="F3233" t="s">
        <v>32</v>
      </c>
      <c r="G3233" t="s">
        <v>33</v>
      </c>
      <c r="H3233">
        <v>936</v>
      </c>
      <c r="I3233">
        <f t="shared" si="53"/>
        <v>0</v>
      </c>
    </row>
    <row r="3234" spans="1:9" x14ac:dyDescent="0.25">
      <c r="A3234">
        <v>8681.0463390000004</v>
      </c>
      <c r="B3234" t="s">
        <v>26</v>
      </c>
      <c r="C3234" t="s">
        <v>44</v>
      </c>
      <c r="D3234" t="s">
        <v>57</v>
      </c>
      <c r="E3234">
        <v>0</v>
      </c>
      <c r="F3234" t="s">
        <v>32</v>
      </c>
      <c r="G3234" t="s">
        <v>33</v>
      </c>
      <c r="H3234">
        <v>541.21774300000004</v>
      </c>
      <c r="I3234">
        <f t="shared" si="53"/>
        <v>0</v>
      </c>
    </row>
    <row r="3235" spans="1:9" x14ac:dyDescent="0.25">
      <c r="A3235">
        <v>13197.92893</v>
      </c>
      <c r="B3235" t="s">
        <v>66</v>
      </c>
      <c r="C3235" t="s">
        <v>44</v>
      </c>
      <c r="D3235" t="s">
        <v>31</v>
      </c>
      <c r="E3235">
        <v>0</v>
      </c>
      <c r="F3235" t="s">
        <v>32</v>
      </c>
      <c r="G3235" t="s">
        <v>45</v>
      </c>
      <c r="H3235">
        <v>326.39999999999998</v>
      </c>
      <c r="I3235">
        <f t="shared" si="53"/>
        <v>1</v>
      </c>
    </row>
    <row r="3236" spans="1:9" x14ac:dyDescent="0.25">
      <c r="A3236">
        <v>4595.4575439999999</v>
      </c>
      <c r="B3236" t="s">
        <v>26</v>
      </c>
      <c r="C3236" t="s">
        <v>30</v>
      </c>
      <c r="D3236" t="s">
        <v>57</v>
      </c>
      <c r="E3236">
        <v>76357</v>
      </c>
      <c r="F3236" t="s">
        <v>62</v>
      </c>
      <c r="G3236" t="s">
        <v>33</v>
      </c>
      <c r="H3236">
        <v>4.0742219999999998</v>
      </c>
      <c r="I3236">
        <f t="shared" si="53"/>
        <v>0</v>
      </c>
    </row>
    <row r="3237" spans="1:9" x14ac:dyDescent="0.25">
      <c r="A3237">
        <v>5073.2821260000001</v>
      </c>
      <c r="B3237" t="s">
        <v>66</v>
      </c>
      <c r="C3237" t="s">
        <v>30</v>
      </c>
      <c r="D3237" t="s">
        <v>57</v>
      </c>
      <c r="E3237">
        <v>57709</v>
      </c>
      <c r="F3237" t="s">
        <v>32</v>
      </c>
      <c r="G3237" t="s">
        <v>33</v>
      </c>
      <c r="H3237">
        <v>600</v>
      </c>
      <c r="I3237">
        <f t="shared" si="53"/>
        <v>1</v>
      </c>
    </row>
    <row r="3238" spans="1:9" x14ac:dyDescent="0.25">
      <c r="A3238">
        <v>4636.5464700000002</v>
      </c>
      <c r="B3238" t="s">
        <v>66</v>
      </c>
      <c r="C3238" t="s">
        <v>160</v>
      </c>
      <c r="D3238" t="s">
        <v>57</v>
      </c>
      <c r="E3238">
        <v>26802</v>
      </c>
      <c r="F3238" t="s">
        <v>32</v>
      </c>
      <c r="G3238" t="s">
        <v>33</v>
      </c>
      <c r="H3238">
        <v>316.8</v>
      </c>
      <c r="I3238">
        <f t="shared" si="53"/>
        <v>1</v>
      </c>
    </row>
    <row r="3239" spans="1:9" x14ac:dyDescent="0.25">
      <c r="A3239">
        <v>8376.3322939999998</v>
      </c>
      <c r="B3239" t="s">
        <v>26</v>
      </c>
      <c r="C3239" t="s">
        <v>30</v>
      </c>
      <c r="D3239" t="s">
        <v>31</v>
      </c>
      <c r="E3239">
        <v>26448</v>
      </c>
      <c r="F3239" t="s">
        <v>62</v>
      </c>
      <c r="G3239" t="s">
        <v>33</v>
      </c>
      <c r="H3239">
        <v>75.330275999999998</v>
      </c>
      <c r="I3239">
        <f t="shared" si="53"/>
        <v>0</v>
      </c>
    </row>
    <row r="3240" spans="1:9" x14ac:dyDescent="0.25">
      <c r="A3240">
        <v>25997.749960000001</v>
      </c>
      <c r="B3240" t="s">
        <v>26</v>
      </c>
      <c r="C3240" t="s">
        <v>30</v>
      </c>
      <c r="D3240" t="s">
        <v>31</v>
      </c>
      <c r="E3240">
        <v>62262</v>
      </c>
      <c r="F3240" t="s">
        <v>75</v>
      </c>
      <c r="G3240" t="s">
        <v>33</v>
      </c>
      <c r="H3240">
        <v>193.505325</v>
      </c>
      <c r="I3240">
        <f t="shared" si="53"/>
        <v>0</v>
      </c>
    </row>
    <row r="3241" spans="1:9" x14ac:dyDescent="0.25">
      <c r="A3241">
        <v>4971.3535860000002</v>
      </c>
      <c r="B3241" t="s">
        <v>26</v>
      </c>
      <c r="C3241" t="s">
        <v>30</v>
      </c>
      <c r="D3241" t="s">
        <v>31</v>
      </c>
      <c r="E3241">
        <v>98784</v>
      </c>
      <c r="F3241" t="s">
        <v>62</v>
      </c>
      <c r="G3241" t="s">
        <v>33</v>
      </c>
      <c r="H3241">
        <v>155.41298399999999</v>
      </c>
      <c r="I3241">
        <f t="shared" si="53"/>
        <v>0</v>
      </c>
    </row>
    <row r="3242" spans="1:9" x14ac:dyDescent="0.25">
      <c r="A3242">
        <v>13270.944600000001</v>
      </c>
      <c r="B3242" t="s">
        <v>26</v>
      </c>
      <c r="C3242" t="s">
        <v>30</v>
      </c>
      <c r="D3242" t="s">
        <v>57</v>
      </c>
      <c r="E3242">
        <v>28727</v>
      </c>
      <c r="F3242" t="s">
        <v>75</v>
      </c>
      <c r="G3242" t="s">
        <v>33</v>
      </c>
      <c r="H3242">
        <v>350.87750199999999</v>
      </c>
      <c r="I3242">
        <f t="shared" si="53"/>
        <v>0</v>
      </c>
    </row>
    <row r="3243" spans="1:9" x14ac:dyDescent="0.25">
      <c r="A3243">
        <v>5519.0784750000003</v>
      </c>
      <c r="B3243" t="s">
        <v>26</v>
      </c>
      <c r="C3243" t="s">
        <v>30</v>
      </c>
      <c r="D3243" t="s">
        <v>57</v>
      </c>
      <c r="E3243">
        <v>50406</v>
      </c>
      <c r="F3243" t="s">
        <v>62</v>
      </c>
      <c r="G3243" t="s">
        <v>79</v>
      </c>
      <c r="H3243">
        <v>132.20861199999999</v>
      </c>
      <c r="I3243">
        <f t="shared" si="53"/>
        <v>0</v>
      </c>
    </row>
    <row r="3244" spans="1:9" x14ac:dyDescent="0.25">
      <c r="A3244">
        <v>7942.1742130000002</v>
      </c>
      <c r="B3244" t="s">
        <v>26</v>
      </c>
      <c r="C3244" t="s">
        <v>30</v>
      </c>
      <c r="D3244" t="s">
        <v>57</v>
      </c>
      <c r="E3244">
        <v>41832</v>
      </c>
      <c r="F3244" t="s">
        <v>32</v>
      </c>
      <c r="G3244" t="s">
        <v>33</v>
      </c>
      <c r="H3244">
        <v>402.74991799999998</v>
      </c>
      <c r="I3244">
        <f t="shared" si="53"/>
        <v>0</v>
      </c>
    </row>
    <row r="3245" spans="1:9" x14ac:dyDescent="0.25">
      <c r="A3245">
        <v>5504.1390330000004</v>
      </c>
      <c r="B3245" t="s">
        <v>66</v>
      </c>
      <c r="C3245" t="s">
        <v>44</v>
      </c>
      <c r="D3245" t="s">
        <v>31</v>
      </c>
      <c r="E3245">
        <v>0</v>
      </c>
      <c r="F3245" t="s">
        <v>32</v>
      </c>
      <c r="G3245" t="s">
        <v>33</v>
      </c>
      <c r="H3245">
        <v>350.4</v>
      </c>
      <c r="I3245">
        <f t="shared" si="53"/>
        <v>1</v>
      </c>
    </row>
    <row r="3246" spans="1:9" x14ac:dyDescent="0.25">
      <c r="A3246">
        <v>5140.1128900000003</v>
      </c>
      <c r="B3246" t="s">
        <v>26</v>
      </c>
      <c r="C3246" t="s">
        <v>44</v>
      </c>
      <c r="D3246" t="s">
        <v>31</v>
      </c>
      <c r="E3246">
        <v>0</v>
      </c>
      <c r="F3246" t="s">
        <v>32</v>
      </c>
      <c r="G3246" t="s">
        <v>33</v>
      </c>
      <c r="H3246">
        <v>900.61736399999995</v>
      </c>
      <c r="I3246">
        <f t="shared" si="53"/>
        <v>0</v>
      </c>
    </row>
    <row r="3247" spans="1:9" x14ac:dyDescent="0.25">
      <c r="A3247">
        <v>6583.2056910000001</v>
      </c>
      <c r="B3247" t="s">
        <v>26</v>
      </c>
      <c r="C3247" t="s">
        <v>44</v>
      </c>
      <c r="D3247" t="s">
        <v>57</v>
      </c>
      <c r="E3247">
        <v>0</v>
      </c>
      <c r="F3247" t="s">
        <v>32</v>
      </c>
      <c r="G3247" t="s">
        <v>45</v>
      </c>
      <c r="H3247">
        <v>465.6</v>
      </c>
      <c r="I3247">
        <f t="shared" si="53"/>
        <v>0</v>
      </c>
    </row>
    <row r="3248" spans="1:9" x14ac:dyDescent="0.25">
      <c r="A3248">
        <v>7899.217251</v>
      </c>
      <c r="B3248" t="s">
        <v>26</v>
      </c>
      <c r="C3248" t="s">
        <v>30</v>
      </c>
      <c r="D3248" t="s">
        <v>31</v>
      </c>
      <c r="E3248">
        <v>40032</v>
      </c>
      <c r="F3248" t="s">
        <v>32</v>
      </c>
      <c r="G3248" t="s">
        <v>33</v>
      </c>
      <c r="H3248">
        <v>475.2</v>
      </c>
      <c r="I3248">
        <f t="shared" si="53"/>
        <v>0</v>
      </c>
    </row>
    <row r="3249" spans="1:9" x14ac:dyDescent="0.25">
      <c r="A3249">
        <v>7659.4995829999998</v>
      </c>
      <c r="B3249" t="s">
        <v>26</v>
      </c>
      <c r="C3249" t="s">
        <v>30</v>
      </c>
      <c r="D3249" t="s">
        <v>57</v>
      </c>
      <c r="E3249">
        <v>95701</v>
      </c>
      <c r="F3249" t="s">
        <v>62</v>
      </c>
      <c r="G3249" t="s">
        <v>79</v>
      </c>
      <c r="H3249">
        <v>99.697768999999994</v>
      </c>
      <c r="I3249">
        <f t="shared" si="53"/>
        <v>0</v>
      </c>
    </row>
    <row r="3250" spans="1:9" x14ac:dyDescent="0.25">
      <c r="A3250">
        <v>7055.9625640000004</v>
      </c>
      <c r="B3250" t="s">
        <v>26</v>
      </c>
      <c r="C3250" t="s">
        <v>44</v>
      </c>
      <c r="D3250" t="s">
        <v>57</v>
      </c>
      <c r="E3250">
        <v>0</v>
      </c>
      <c r="F3250" t="s">
        <v>32</v>
      </c>
      <c r="G3250" t="s">
        <v>45</v>
      </c>
      <c r="H3250">
        <v>777.6</v>
      </c>
      <c r="I3250">
        <f t="shared" si="53"/>
        <v>0</v>
      </c>
    </row>
    <row r="3251" spans="1:9" x14ac:dyDescent="0.25">
      <c r="A3251">
        <v>7238.5040490000001</v>
      </c>
      <c r="B3251" t="s">
        <v>26</v>
      </c>
      <c r="C3251" t="s">
        <v>44</v>
      </c>
      <c r="D3251" t="s">
        <v>57</v>
      </c>
      <c r="E3251">
        <v>0</v>
      </c>
      <c r="F3251" t="s">
        <v>32</v>
      </c>
      <c r="G3251" t="s">
        <v>33</v>
      </c>
      <c r="H3251">
        <v>393.64561500000002</v>
      </c>
      <c r="I3251">
        <f t="shared" si="53"/>
        <v>0</v>
      </c>
    </row>
    <row r="3252" spans="1:9" x14ac:dyDescent="0.25">
      <c r="A3252">
        <v>3824.431298</v>
      </c>
      <c r="B3252" t="s">
        <v>26</v>
      </c>
      <c r="C3252" t="s">
        <v>30</v>
      </c>
      <c r="D3252" t="s">
        <v>31</v>
      </c>
      <c r="E3252">
        <v>62530</v>
      </c>
      <c r="F3252" t="s">
        <v>62</v>
      </c>
      <c r="G3252" t="s">
        <v>33</v>
      </c>
      <c r="H3252">
        <v>61.693770999999998</v>
      </c>
      <c r="I3252">
        <f t="shared" si="53"/>
        <v>0</v>
      </c>
    </row>
    <row r="3253" spans="1:9" x14ac:dyDescent="0.25">
      <c r="A3253">
        <v>3870.3569280000002</v>
      </c>
      <c r="B3253" t="s">
        <v>26</v>
      </c>
      <c r="C3253" t="s">
        <v>44</v>
      </c>
      <c r="D3253" t="s">
        <v>57</v>
      </c>
      <c r="E3253">
        <v>0</v>
      </c>
      <c r="F3253" t="s">
        <v>32</v>
      </c>
      <c r="G3253" t="s">
        <v>45</v>
      </c>
      <c r="H3253">
        <v>508.8</v>
      </c>
      <c r="I3253">
        <f t="shared" si="53"/>
        <v>0</v>
      </c>
    </row>
    <row r="3254" spans="1:9" x14ac:dyDescent="0.25">
      <c r="A3254">
        <v>16525.380669999999</v>
      </c>
      <c r="B3254" t="s">
        <v>26</v>
      </c>
      <c r="C3254" t="s">
        <v>30</v>
      </c>
      <c r="D3254" t="s">
        <v>57</v>
      </c>
      <c r="E3254">
        <v>24414</v>
      </c>
      <c r="F3254" t="s">
        <v>32</v>
      </c>
      <c r="G3254" t="s">
        <v>33</v>
      </c>
      <c r="H3254">
        <v>499.2</v>
      </c>
      <c r="I3254">
        <f t="shared" si="53"/>
        <v>0</v>
      </c>
    </row>
    <row r="3255" spans="1:9" x14ac:dyDescent="0.25">
      <c r="A3255">
        <v>2450.8809540000002</v>
      </c>
      <c r="B3255" t="s">
        <v>26</v>
      </c>
      <c r="C3255" t="s">
        <v>30</v>
      </c>
      <c r="D3255" t="s">
        <v>57</v>
      </c>
      <c r="E3255">
        <v>82695</v>
      </c>
      <c r="F3255" t="s">
        <v>75</v>
      </c>
      <c r="G3255" t="s">
        <v>79</v>
      </c>
      <c r="H3255">
        <v>217.945243</v>
      </c>
      <c r="I3255">
        <f t="shared" si="53"/>
        <v>0</v>
      </c>
    </row>
    <row r="3256" spans="1:9" x14ac:dyDescent="0.25">
      <c r="A3256">
        <v>5666.6962800000001</v>
      </c>
      <c r="B3256" t="s">
        <v>26</v>
      </c>
      <c r="C3256" t="s">
        <v>30</v>
      </c>
      <c r="D3256" t="s">
        <v>31</v>
      </c>
      <c r="E3256">
        <v>48156</v>
      </c>
      <c r="F3256" t="s">
        <v>32</v>
      </c>
      <c r="G3256" t="s">
        <v>79</v>
      </c>
      <c r="H3256">
        <v>686.4</v>
      </c>
      <c r="I3256">
        <f t="shared" si="53"/>
        <v>0</v>
      </c>
    </row>
    <row r="3257" spans="1:9" x14ac:dyDescent="0.25">
      <c r="A3257">
        <v>7298.5835619999998</v>
      </c>
      <c r="B3257" t="s">
        <v>26</v>
      </c>
      <c r="C3257" t="s">
        <v>30</v>
      </c>
      <c r="D3257" t="s">
        <v>57</v>
      </c>
      <c r="E3257">
        <v>74069</v>
      </c>
      <c r="F3257" t="s">
        <v>75</v>
      </c>
      <c r="G3257" t="s">
        <v>79</v>
      </c>
      <c r="H3257">
        <v>275.51643799999999</v>
      </c>
      <c r="I3257">
        <f t="shared" si="53"/>
        <v>0</v>
      </c>
    </row>
    <row r="3258" spans="1:9" x14ac:dyDescent="0.25">
      <c r="A3258">
        <v>8838.0856370000001</v>
      </c>
      <c r="B3258" t="s">
        <v>66</v>
      </c>
      <c r="C3258" t="s">
        <v>30</v>
      </c>
      <c r="D3258" t="s">
        <v>57</v>
      </c>
      <c r="E3258">
        <v>82664</v>
      </c>
      <c r="F3258" t="s">
        <v>62</v>
      </c>
      <c r="G3258" t="s">
        <v>33</v>
      </c>
      <c r="H3258">
        <v>133.42560900000001</v>
      </c>
      <c r="I3258">
        <f t="shared" si="53"/>
        <v>1</v>
      </c>
    </row>
    <row r="3259" spans="1:9" x14ac:dyDescent="0.25">
      <c r="A3259">
        <v>5375.6571459999996</v>
      </c>
      <c r="B3259" t="s">
        <v>26</v>
      </c>
      <c r="C3259" t="s">
        <v>44</v>
      </c>
      <c r="D3259" t="s">
        <v>57</v>
      </c>
      <c r="E3259">
        <v>0</v>
      </c>
      <c r="F3259" t="s">
        <v>32</v>
      </c>
      <c r="G3259" t="s">
        <v>45</v>
      </c>
      <c r="H3259">
        <v>749.13468599999999</v>
      </c>
      <c r="I3259">
        <f t="shared" si="53"/>
        <v>0</v>
      </c>
    </row>
    <row r="3260" spans="1:9" x14ac:dyDescent="0.25">
      <c r="A3260">
        <v>5598.0083800000002</v>
      </c>
      <c r="B3260" t="s">
        <v>26</v>
      </c>
      <c r="C3260" t="s">
        <v>30</v>
      </c>
      <c r="D3260" t="s">
        <v>31</v>
      </c>
      <c r="E3260">
        <v>51737</v>
      </c>
      <c r="F3260" t="s">
        <v>32</v>
      </c>
      <c r="G3260" t="s">
        <v>45</v>
      </c>
      <c r="H3260">
        <v>430.16327699999999</v>
      </c>
      <c r="I3260">
        <f t="shared" si="53"/>
        <v>0</v>
      </c>
    </row>
    <row r="3261" spans="1:9" x14ac:dyDescent="0.25">
      <c r="A3261">
        <v>16953.08411</v>
      </c>
      <c r="B3261" t="s">
        <v>26</v>
      </c>
      <c r="C3261" t="s">
        <v>30</v>
      </c>
      <c r="D3261" t="s">
        <v>31</v>
      </c>
      <c r="E3261">
        <v>76797</v>
      </c>
      <c r="F3261" t="s">
        <v>75</v>
      </c>
      <c r="G3261" t="s">
        <v>45</v>
      </c>
      <c r="H3261">
        <v>234.77165299999999</v>
      </c>
      <c r="I3261">
        <f t="shared" si="53"/>
        <v>0</v>
      </c>
    </row>
    <row r="3262" spans="1:9" x14ac:dyDescent="0.25">
      <c r="A3262">
        <v>14002.755080000001</v>
      </c>
      <c r="B3262" t="s">
        <v>26</v>
      </c>
      <c r="C3262" t="s">
        <v>30</v>
      </c>
      <c r="D3262" t="s">
        <v>57</v>
      </c>
      <c r="E3262">
        <v>61225</v>
      </c>
      <c r="F3262" t="s">
        <v>75</v>
      </c>
      <c r="G3262" t="s">
        <v>33</v>
      </c>
      <c r="H3262">
        <v>442.37487299999998</v>
      </c>
      <c r="I3262">
        <f t="shared" si="53"/>
        <v>0</v>
      </c>
    </row>
    <row r="3263" spans="1:9" x14ac:dyDescent="0.25">
      <c r="A3263">
        <v>2807.0494269999999</v>
      </c>
      <c r="B3263" t="s">
        <v>26</v>
      </c>
      <c r="C3263" t="s">
        <v>30</v>
      </c>
      <c r="D3263" t="s">
        <v>57</v>
      </c>
      <c r="E3263">
        <v>80915</v>
      </c>
      <c r="F3263" t="s">
        <v>75</v>
      </c>
      <c r="G3263" t="s">
        <v>33</v>
      </c>
      <c r="H3263">
        <v>187.85481799999999</v>
      </c>
      <c r="I3263">
        <f t="shared" si="53"/>
        <v>0</v>
      </c>
    </row>
    <row r="3264" spans="1:9" x14ac:dyDescent="0.25">
      <c r="A3264">
        <v>10529.012360000001</v>
      </c>
      <c r="B3264" t="s">
        <v>26</v>
      </c>
      <c r="C3264" t="s">
        <v>107</v>
      </c>
      <c r="D3264" t="s">
        <v>57</v>
      </c>
      <c r="E3264">
        <v>12688</v>
      </c>
      <c r="F3264" t="s">
        <v>32</v>
      </c>
      <c r="G3264" t="s">
        <v>33</v>
      </c>
      <c r="H3264">
        <v>672</v>
      </c>
      <c r="I3264">
        <f t="shared" si="53"/>
        <v>0</v>
      </c>
    </row>
    <row r="3265" spans="1:9" x14ac:dyDescent="0.25">
      <c r="A3265">
        <v>6057.0720799999999</v>
      </c>
      <c r="B3265" t="s">
        <v>66</v>
      </c>
      <c r="C3265" t="s">
        <v>160</v>
      </c>
      <c r="D3265" t="s">
        <v>57</v>
      </c>
      <c r="E3265">
        <v>27681</v>
      </c>
      <c r="F3265" t="s">
        <v>32</v>
      </c>
      <c r="G3265" t="s">
        <v>33</v>
      </c>
      <c r="H3265">
        <v>398.4</v>
      </c>
      <c r="I3265">
        <f t="shared" si="53"/>
        <v>1</v>
      </c>
    </row>
    <row r="3266" spans="1:9" x14ac:dyDescent="0.25">
      <c r="A3266">
        <v>12904.943359999999</v>
      </c>
      <c r="B3266" t="s">
        <v>26</v>
      </c>
      <c r="C3266" t="s">
        <v>30</v>
      </c>
      <c r="D3266" t="s">
        <v>31</v>
      </c>
      <c r="E3266">
        <v>27778</v>
      </c>
      <c r="F3266" t="s">
        <v>32</v>
      </c>
      <c r="G3266" t="s">
        <v>79</v>
      </c>
      <c r="H3266">
        <v>523.20000000000005</v>
      </c>
      <c r="I3266">
        <f t="shared" si="53"/>
        <v>0</v>
      </c>
    </row>
    <row r="3267" spans="1:9" x14ac:dyDescent="0.25">
      <c r="A3267">
        <v>2471.5284310000002</v>
      </c>
      <c r="B3267" t="s">
        <v>66</v>
      </c>
      <c r="C3267" t="s">
        <v>30</v>
      </c>
      <c r="D3267" t="s">
        <v>57</v>
      </c>
      <c r="E3267">
        <v>95697</v>
      </c>
      <c r="F3267" t="s">
        <v>62</v>
      </c>
      <c r="G3267" t="s">
        <v>33</v>
      </c>
      <c r="H3267">
        <v>114.273025</v>
      </c>
      <c r="I3267">
        <f t="shared" ref="I3267:I3330" si="54">IF(B3267="No",0,1)</f>
        <v>1</v>
      </c>
    </row>
    <row r="3268" spans="1:9" x14ac:dyDescent="0.25">
      <c r="A3268">
        <v>5651.3967720000001</v>
      </c>
      <c r="B3268" t="s">
        <v>26</v>
      </c>
      <c r="C3268" t="s">
        <v>30</v>
      </c>
      <c r="D3268" t="s">
        <v>57</v>
      </c>
      <c r="E3268">
        <v>44634</v>
      </c>
      <c r="F3268" t="s">
        <v>32</v>
      </c>
      <c r="G3268" t="s">
        <v>33</v>
      </c>
      <c r="H3268">
        <v>396.03533399999998</v>
      </c>
      <c r="I3268">
        <f t="shared" si="54"/>
        <v>0</v>
      </c>
    </row>
    <row r="3269" spans="1:9" x14ac:dyDescent="0.25">
      <c r="A3269">
        <v>12885.786760000001</v>
      </c>
      <c r="B3269" t="s">
        <v>26</v>
      </c>
      <c r="C3269" t="s">
        <v>30</v>
      </c>
      <c r="D3269" t="s">
        <v>57</v>
      </c>
      <c r="E3269">
        <v>37050</v>
      </c>
      <c r="F3269" t="s">
        <v>32</v>
      </c>
      <c r="G3269" t="s">
        <v>33</v>
      </c>
      <c r="H3269">
        <v>528</v>
      </c>
      <c r="I3269">
        <f t="shared" si="54"/>
        <v>0</v>
      </c>
    </row>
    <row r="3270" spans="1:9" x14ac:dyDescent="0.25">
      <c r="A3270">
        <v>5551.3949789999997</v>
      </c>
      <c r="B3270" t="s">
        <v>26</v>
      </c>
      <c r="C3270" t="s">
        <v>30</v>
      </c>
      <c r="D3270" t="s">
        <v>31</v>
      </c>
      <c r="E3270">
        <v>56872</v>
      </c>
      <c r="F3270" t="s">
        <v>75</v>
      </c>
      <c r="G3270" t="s">
        <v>33</v>
      </c>
      <c r="H3270">
        <v>192.879457</v>
      </c>
      <c r="I3270">
        <f t="shared" si="54"/>
        <v>0</v>
      </c>
    </row>
    <row r="3271" spans="1:9" x14ac:dyDescent="0.25">
      <c r="A3271">
        <v>5439.3424420000001</v>
      </c>
      <c r="B3271" t="s">
        <v>26</v>
      </c>
      <c r="C3271" t="s">
        <v>44</v>
      </c>
      <c r="D3271" t="s">
        <v>57</v>
      </c>
      <c r="E3271">
        <v>0</v>
      </c>
      <c r="F3271" t="s">
        <v>32</v>
      </c>
      <c r="G3271" t="s">
        <v>45</v>
      </c>
      <c r="H3271">
        <v>590.4</v>
      </c>
      <c r="I3271">
        <f t="shared" si="54"/>
        <v>0</v>
      </c>
    </row>
    <row r="3272" spans="1:9" x14ac:dyDescent="0.25">
      <c r="A3272">
        <v>4454.1044549999997</v>
      </c>
      <c r="B3272" t="s">
        <v>26</v>
      </c>
      <c r="C3272" t="s">
        <v>44</v>
      </c>
      <c r="D3272" t="s">
        <v>31</v>
      </c>
      <c r="E3272">
        <v>0</v>
      </c>
      <c r="F3272" t="s">
        <v>32</v>
      </c>
      <c r="G3272" t="s">
        <v>45</v>
      </c>
      <c r="H3272">
        <v>326.39999999999998</v>
      </c>
      <c r="I3272">
        <f t="shared" si="54"/>
        <v>0</v>
      </c>
    </row>
    <row r="3273" spans="1:9" x14ac:dyDescent="0.25">
      <c r="A3273">
        <v>5195.8247389999997</v>
      </c>
      <c r="B3273" t="s">
        <v>26</v>
      </c>
      <c r="C3273" t="s">
        <v>30</v>
      </c>
      <c r="D3273" t="s">
        <v>57</v>
      </c>
      <c r="E3273">
        <v>69488</v>
      </c>
      <c r="F3273" t="s">
        <v>32</v>
      </c>
      <c r="G3273" t="s">
        <v>79</v>
      </c>
      <c r="H3273">
        <v>326.39999999999998</v>
      </c>
      <c r="I3273">
        <f t="shared" si="54"/>
        <v>0</v>
      </c>
    </row>
    <row r="3274" spans="1:9" x14ac:dyDescent="0.25">
      <c r="A3274">
        <v>4551.0604789999998</v>
      </c>
      <c r="B3274" t="s">
        <v>26</v>
      </c>
      <c r="C3274" t="s">
        <v>44</v>
      </c>
      <c r="D3274" t="s">
        <v>57</v>
      </c>
      <c r="E3274">
        <v>0</v>
      </c>
      <c r="F3274" t="s">
        <v>32</v>
      </c>
      <c r="G3274" t="s">
        <v>45</v>
      </c>
      <c r="H3274">
        <v>446.4</v>
      </c>
      <c r="I3274">
        <f t="shared" si="54"/>
        <v>0</v>
      </c>
    </row>
    <row r="3275" spans="1:9" x14ac:dyDescent="0.25">
      <c r="A3275">
        <v>16570.090090000002</v>
      </c>
      <c r="B3275" t="s">
        <v>26</v>
      </c>
      <c r="C3275" t="s">
        <v>30</v>
      </c>
      <c r="D3275" t="s">
        <v>57</v>
      </c>
      <c r="E3275">
        <v>23589</v>
      </c>
      <c r="F3275" t="s">
        <v>32</v>
      </c>
      <c r="G3275" t="s">
        <v>33</v>
      </c>
      <c r="H3275">
        <v>1012.8</v>
      </c>
      <c r="I3275">
        <f t="shared" si="54"/>
        <v>0</v>
      </c>
    </row>
    <row r="3276" spans="1:9" x14ac:dyDescent="0.25">
      <c r="A3276">
        <v>8002.3083329999999</v>
      </c>
      <c r="B3276" t="s">
        <v>66</v>
      </c>
      <c r="C3276" t="s">
        <v>44</v>
      </c>
      <c r="D3276" t="s">
        <v>31</v>
      </c>
      <c r="E3276">
        <v>0</v>
      </c>
      <c r="F3276" t="s">
        <v>32</v>
      </c>
      <c r="G3276" t="s">
        <v>33</v>
      </c>
      <c r="H3276">
        <v>513.6</v>
      </c>
      <c r="I3276">
        <f t="shared" si="54"/>
        <v>1</v>
      </c>
    </row>
    <row r="3277" spans="1:9" x14ac:dyDescent="0.25">
      <c r="A3277">
        <v>2743.5535839999998</v>
      </c>
      <c r="B3277" t="s">
        <v>26</v>
      </c>
      <c r="C3277" t="s">
        <v>30</v>
      </c>
      <c r="D3277" t="s">
        <v>31</v>
      </c>
      <c r="E3277">
        <v>95782</v>
      </c>
      <c r="F3277" t="s">
        <v>75</v>
      </c>
      <c r="G3277" t="s">
        <v>33</v>
      </c>
      <c r="H3277">
        <v>247.847239</v>
      </c>
      <c r="I3277">
        <f t="shared" si="54"/>
        <v>0</v>
      </c>
    </row>
    <row r="3278" spans="1:9" x14ac:dyDescent="0.25">
      <c r="A3278">
        <v>8139.001346</v>
      </c>
      <c r="B3278" t="s">
        <v>26</v>
      </c>
      <c r="C3278" t="s">
        <v>78</v>
      </c>
      <c r="D3278" t="s">
        <v>31</v>
      </c>
      <c r="E3278">
        <v>24992</v>
      </c>
      <c r="F3278" t="s">
        <v>32</v>
      </c>
      <c r="G3278" t="s">
        <v>33</v>
      </c>
      <c r="H3278">
        <v>508.8</v>
      </c>
      <c r="I3278">
        <f t="shared" si="54"/>
        <v>0</v>
      </c>
    </row>
    <row r="3279" spans="1:9" x14ac:dyDescent="0.25">
      <c r="A3279">
        <v>10507.694960000001</v>
      </c>
      <c r="B3279" t="s">
        <v>26</v>
      </c>
      <c r="C3279" t="s">
        <v>78</v>
      </c>
      <c r="D3279" t="s">
        <v>57</v>
      </c>
      <c r="E3279">
        <v>20043</v>
      </c>
      <c r="F3279" t="s">
        <v>32</v>
      </c>
      <c r="G3279" t="s">
        <v>33</v>
      </c>
      <c r="H3279">
        <v>516.08854399999996</v>
      </c>
      <c r="I3279">
        <f t="shared" si="54"/>
        <v>0</v>
      </c>
    </row>
    <row r="3280" spans="1:9" x14ac:dyDescent="0.25">
      <c r="A3280">
        <v>7218.0854859999999</v>
      </c>
      <c r="B3280" t="s">
        <v>26</v>
      </c>
      <c r="C3280" t="s">
        <v>44</v>
      </c>
      <c r="D3280" t="s">
        <v>57</v>
      </c>
      <c r="E3280">
        <v>0</v>
      </c>
      <c r="F3280" t="s">
        <v>32</v>
      </c>
      <c r="G3280" t="s">
        <v>45</v>
      </c>
      <c r="H3280">
        <v>748.8</v>
      </c>
      <c r="I3280">
        <f t="shared" si="54"/>
        <v>0</v>
      </c>
    </row>
    <row r="3281" spans="1:9" x14ac:dyDescent="0.25">
      <c r="A3281">
        <v>4861.3690079999997</v>
      </c>
      <c r="B3281" t="s">
        <v>26</v>
      </c>
      <c r="C3281" t="s">
        <v>30</v>
      </c>
      <c r="D3281" t="s">
        <v>57</v>
      </c>
      <c r="E3281">
        <v>36305</v>
      </c>
      <c r="F3281" t="s">
        <v>32</v>
      </c>
      <c r="G3281" t="s">
        <v>33</v>
      </c>
      <c r="H3281">
        <v>292.8</v>
      </c>
      <c r="I3281">
        <f t="shared" si="54"/>
        <v>0</v>
      </c>
    </row>
    <row r="3282" spans="1:9" x14ac:dyDescent="0.25">
      <c r="A3282">
        <v>5786.4939800000002</v>
      </c>
      <c r="B3282" t="s">
        <v>26</v>
      </c>
      <c r="C3282" t="s">
        <v>30</v>
      </c>
      <c r="D3282" t="s">
        <v>57</v>
      </c>
      <c r="E3282">
        <v>44784</v>
      </c>
      <c r="F3282" t="s">
        <v>32</v>
      </c>
      <c r="G3282" t="s">
        <v>33</v>
      </c>
      <c r="H3282">
        <v>395.386573</v>
      </c>
      <c r="I3282">
        <f t="shared" si="54"/>
        <v>0</v>
      </c>
    </row>
    <row r="3283" spans="1:9" x14ac:dyDescent="0.25">
      <c r="A3283">
        <v>7707.8065409999999</v>
      </c>
      <c r="B3283" t="s">
        <v>26</v>
      </c>
      <c r="C3283" t="s">
        <v>44</v>
      </c>
      <c r="D3283" t="s">
        <v>31</v>
      </c>
      <c r="E3283">
        <v>0</v>
      </c>
      <c r="F3283" t="s">
        <v>32</v>
      </c>
      <c r="G3283" t="s">
        <v>45</v>
      </c>
      <c r="H3283">
        <v>542.4</v>
      </c>
      <c r="I3283">
        <f t="shared" si="54"/>
        <v>0</v>
      </c>
    </row>
    <row r="3284" spans="1:9" x14ac:dyDescent="0.25">
      <c r="A3284">
        <v>4974.801539</v>
      </c>
      <c r="B3284" t="s">
        <v>66</v>
      </c>
      <c r="C3284" t="s">
        <v>30</v>
      </c>
      <c r="D3284" t="s">
        <v>57</v>
      </c>
      <c r="E3284">
        <v>75644</v>
      </c>
      <c r="F3284" t="s">
        <v>32</v>
      </c>
      <c r="G3284" t="s">
        <v>79</v>
      </c>
      <c r="H3284">
        <v>467.80363799999998</v>
      </c>
      <c r="I3284">
        <f t="shared" si="54"/>
        <v>1</v>
      </c>
    </row>
    <row r="3285" spans="1:9" x14ac:dyDescent="0.25">
      <c r="A3285">
        <v>10626.80746</v>
      </c>
      <c r="B3285" t="s">
        <v>26</v>
      </c>
      <c r="C3285" t="s">
        <v>78</v>
      </c>
      <c r="D3285" t="s">
        <v>31</v>
      </c>
      <c r="E3285">
        <v>27339</v>
      </c>
      <c r="F3285" t="s">
        <v>62</v>
      </c>
      <c r="G3285" t="s">
        <v>79</v>
      </c>
      <c r="H3285">
        <v>44.730322999999999</v>
      </c>
      <c r="I3285">
        <f t="shared" si="54"/>
        <v>0</v>
      </c>
    </row>
    <row r="3286" spans="1:9" x14ac:dyDescent="0.25">
      <c r="A3286">
        <v>7996.6040279999997</v>
      </c>
      <c r="B3286" t="s">
        <v>26</v>
      </c>
      <c r="C3286" t="s">
        <v>30</v>
      </c>
      <c r="D3286" t="s">
        <v>31</v>
      </c>
      <c r="E3286">
        <v>43657</v>
      </c>
      <c r="F3286" t="s">
        <v>32</v>
      </c>
      <c r="G3286" t="s">
        <v>33</v>
      </c>
      <c r="H3286">
        <v>316.8</v>
      </c>
      <c r="I3286">
        <f t="shared" si="54"/>
        <v>0</v>
      </c>
    </row>
    <row r="3287" spans="1:9" x14ac:dyDescent="0.25">
      <c r="A3287">
        <v>27945.894649999998</v>
      </c>
      <c r="B3287" t="s">
        <v>26</v>
      </c>
      <c r="C3287" t="s">
        <v>44</v>
      </c>
      <c r="D3287" t="s">
        <v>57</v>
      </c>
      <c r="E3287">
        <v>0</v>
      </c>
      <c r="F3287" t="s">
        <v>32</v>
      </c>
      <c r="G3287" t="s">
        <v>45</v>
      </c>
      <c r="H3287">
        <v>684</v>
      </c>
      <c r="I3287">
        <f t="shared" si="54"/>
        <v>0</v>
      </c>
    </row>
    <row r="3288" spans="1:9" x14ac:dyDescent="0.25">
      <c r="A3288">
        <v>7498.2908230000003</v>
      </c>
      <c r="B3288" t="s">
        <v>26</v>
      </c>
      <c r="C3288" t="s">
        <v>30</v>
      </c>
      <c r="D3288" t="s">
        <v>57</v>
      </c>
      <c r="E3288">
        <v>31134</v>
      </c>
      <c r="F3288" t="s">
        <v>32</v>
      </c>
      <c r="G3288" t="s">
        <v>33</v>
      </c>
      <c r="H3288">
        <v>666.52710000000002</v>
      </c>
      <c r="I3288">
        <f t="shared" si="54"/>
        <v>0</v>
      </c>
    </row>
    <row r="3289" spans="1:9" x14ac:dyDescent="0.25">
      <c r="A3289">
        <v>2637.1486719999998</v>
      </c>
      <c r="B3289" t="s">
        <v>26</v>
      </c>
      <c r="C3289" t="s">
        <v>30</v>
      </c>
      <c r="D3289" t="s">
        <v>57</v>
      </c>
      <c r="E3289">
        <v>50512</v>
      </c>
      <c r="F3289" t="s">
        <v>32</v>
      </c>
      <c r="G3289" t="s">
        <v>45</v>
      </c>
      <c r="H3289">
        <v>351.40367700000002</v>
      </c>
      <c r="I3289">
        <f t="shared" si="54"/>
        <v>0</v>
      </c>
    </row>
    <row r="3290" spans="1:9" x14ac:dyDescent="0.25">
      <c r="A3290">
        <v>4882.493829</v>
      </c>
      <c r="B3290" t="s">
        <v>26</v>
      </c>
      <c r="C3290" t="s">
        <v>30</v>
      </c>
      <c r="D3290" t="s">
        <v>31</v>
      </c>
      <c r="E3290">
        <v>80604</v>
      </c>
      <c r="F3290" t="s">
        <v>75</v>
      </c>
      <c r="G3290" t="s">
        <v>33</v>
      </c>
      <c r="H3290">
        <v>255.982609</v>
      </c>
      <c r="I3290">
        <f t="shared" si="54"/>
        <v>0</v>
      </c>
    </row>
    <row r="3291" spans="1:9" x14ac:dyDescent="0.25">
      <c r="A3291">
        <v>5363.5281729999997</v>
      </c>
      <c r="B3291" t="s">
        <v>26</v>
      </c>
      <c r="C3291" t="s">
        <v>30</v>
      </c>
      <c r="D3291" t="s">
        <v>31</v>
      </c>
      <c r="E3291">
        <v>64604</v>
      </c>
      <c r="F3291" t="s">
        <v>75</v>
      </c>
      <c r="G3291" t="s">
        <v>33</v>
      </c>
      <c r="H3291">
        <v>272.445607</v>
      </c>
      <c r="I3291">
        <f t="shared" si="54"/>
        <v>0</v>
      </c>
    </row>
    <row r="3292" spans="1:9" x14ac:dyDescent="0.25">
      <c r="A3292">
        <v>3548.397966</v>
      </c>
      <c r="B3292" t="s">
        <v>26</v>
      </c>
      <c r="C3292" t="s">
        <v>44</v>
      </c>
      <c r="D3292" t="s">
        <v>57</v>
      </c>
      <c r="E3292">
        <v>0</v>
      </c>
      <c r="F3292" t="s">
        <v>32</v>
      </c>
      <c r="G3292" t="s">
        <v>45</v>
      </c>
      <c r="H3292">
        <v>741.6</v>
      </c>
      <c r="I3292">
        <f t="shared" si="54"/>
        <v>0</v>
      </c>
    </row>
    <row r="3293" spans="1:9" x14ac:dyDescent="0.25">
      <c r="A3293">
        <v>4233.5687799999996</v>
      </c>
      <c r="B3293" t="s">
        <v>26</v>
      </c>
      <c r="C3293" t="s">
        <v>30</v>
      </c>
      <c r="D3293" t="s">
        <v>31</v>
      </c>
      <c r="E3293">
        <v>95647</v>
      </c>
      <c r="F3293" t="s">
        <v>32</v>
      </c>
      <c r="G3293" t="s">
        <v>45</v>
      </c>
      <c r="H3293">
        <v>508.8</v>
      </c>
      <c r="I3293">
        <f t="shared" si="54"/>
        <v>0</v>
      </c>
    </row>
    <row r="3294" spans="1:9" x14ac:dyDescent="0.25">
      <c r="A3294">
        <v>11293.98192</v>
      </c>
      <c r="B3294" t="s">
        <v>26</v>
      </c>
      <c r="C3294" t="s">
        <v>44</v>
      </c>
      <c r="D3294" t="s">
        <v>57</v>
      </c>
      <c r="E3294">
        <v>0</v>
      </c>
      <c r="F3294" t="s">
        <v>32</v>
      </c>
      <c r="G3294" t="s">
        <v>33</v>
      </c>
      <c r="H3294">
        <v>499.2</v>
      </c>
      <c r="I3294">
        <f t="shared" si="54"/>
        <v>0</v>
      </c>
    </row>
    <row r="3295" spans="1:9" x14ac:dyDescent="0.25">
      <c r="A3295">
        <v>7258.9927159999997</v>
      </c>
      <c r="B3295" t="s">
        <v>26</v>
      </c>
      <c r="C3295" t="s">
        <v>30</v>
      </c>
      <c r="D3295" t="s">
        <v>57</v>
      </c>
      <c r="E3295">
        <v>60969</v>
      </c>
      <c r="F3295" t="s">
        <v>62</v>
      </c>
      <c r="G3295" t="s">
        <v>33</v>
      </c>
      <c r="H3295">
        <v>146.11917800000001</v>
      </c>
      <c r="I3295">
        <f t="shared" si="54"/>
        <v>0</v>
      </c>
    </row>
    <row r="3296" spans="1:9" x14ac:dyDescent="0.25">
      <c r="A3296">
        <v>2695.4554830000002</v>
      </c>
      <c r="B3296" t="s">
        <v>26</v>
      </c>
      <c r="C3296" t="s">
        <v>44</v>
      </c>
      <c r="D3296" t="s">
        <v>57</v>
      </c>
      <c r="E3296">
        <v>0</v>
      </c>
      <c r="F3296" t="s">
        <v>32</v>
      </c>
      <c r="G3296" t="s">
        <v>45</v>
      </c>
      <c r="H3296">
        <v>547.20000000000005</v>
      </c>
      <c r="I3296">
        <f t="shared" si="54"/>
        <v>0</v>
      </c>
    </row>
    <row r="3297" spans="1:9" x14ac:dyDescent="0.25">
      <c r="A3297">
        <v>6063.1997899999997</v>
      </c>
      <c r="B3297" t="s">
        <v>26</v>
      </c>
      <c r="C3297" t="s">
        <v>30</v>
      </c>
      <c r="D3297" t="s">
        <v>57</v>
      </c>
      <c r="E3297">
        <v>20676</v>
      </c>
      <c r="F3297" t="s">
        <v>32</v>
      </c>
      <c r="G3297" t="s">
        <v>45</v>
      </c>
      <c r="H3297">
        <v>379.2</v>
      </c>
      <c r="I3297">
        <f t="shared" si="54"/>
        <v>0</v>
      </c>
    </row>
    <row r="3298" spans="1:9" x14ac:dyDescent="0.25">
      <c r="A3298">
        <v>5258.2515620000004</v>
      </c>
      <c r="B3298" t="s">
        <v>26</v>
      </c>
      <c r="C3298" t="s">
        <v>30</v>
      </c>
      <c r="D3298" t="s">
        <v>31</v>
      </c>
      <c r="E3298">
        <v>37874</v>
      </c>
      <c r="F3298" t="s">
        <v>62</v>
      </c>
      <c r="G3298" t="s">
        <v>33</v>
      </c>
      <c r="H3298">
        <v>41.016038000000002</v>
      </c>
      <c r="I3298">
        <f t="shared" si="54"/>
        <v>0</v>
      </c>
    </row>
    <row r="3299" spans="1:9" x14ac:dyDescent="0.25">
      <c r="A3299">
        <v>12390.477779999999</v>
      </c>
      <c r="B3299" t="s">
        <v>26</v>
      </c>
      <c r="C3299" t="s">
        <v>78</v>
      </c>
      <c r="D3299" t="s">
        <v>57</v>
      </c>
      <c r="E3299">
        <v>14382</v>
      </c>
      <c r="F3299" t="s">
        <v>32</v>
      </c>
      <c r="G3299" t="s">
        <v>33</v>
      </c>
      <c r="H3299">
        <v>316.8</v>
      </c>
      <c r="I3299">
        <f t="shared" si="54"/>
        <v>0</v>
      </c>
    </row>
    <row r="3300" spans="1:9" x14ac:dyDescent="0.25">
      <c r="A3300">
        <v>3677.7840510000001</v>
      </c>
      <c r="B3300" t="s">
        <v>26</v>
      </c>
      <c r="C3300" t="s">
        <v>30</v>
      </c>
      <c r="D3300" t="s">
        <v>57</v>
      </c>
      <c r="E3300">
        <v>32314</v>
      </c>
      <c r="F3300" t="s">
        <v>32</v>
      </c>
      <c r="G3300" t="s">
        <v>33</v>
      </c>
      <c r="H3300">
        <v>662.4</v>
      </c>
      <c r="I3300">
        <f t="shared" si="54"/>
        <v>0</v>
      </c>
    </row>
    <row r="3301" spans="1:9" x14ac:dyDescent="0.25">
      <c r="A3301">
        <v>6104.8490810000003</v>
      </c>
      <c r="B3301" t="s">
        <v>26</v>
      </c>
      <c r="C3301" t="s">
        <v>30</v>
      </c>
      <c r="D3301" t="s">
        <v>57</v>
      </c>
      <c r="E3301">
        <v>62455</v>
      </c>
      <c r="F3301" t="s">
        <v>75</v>
      </c>
      <c r="G3301" t="s">
        <v>33</v>
      </c>
      <c r="H3301">
        <v>338.14485400000001</v>
      </c>
      <c r="I3301">
        <f t="shared" si="54"/>
        <v>0</v>
      </c>
    </row>
    <row r="3302" spans="1:9" x14ac:dyDescent="0.25">
      <c r="A3302">
        <v>2991.4236850000002</v>
      </c>
      <c r="B3302" t="s">
        <v>26</v>
      </c>
      <c r="C3302" t="s">
        <v>30</v>
      </c>
      <c r="D3302" t="s">
        <v>31</v>
      </c>
      <c r="E3302">
        <v>35605</v>
      </c>
      <c r="F3302" t="s">
        <v>32</v>
      </c>
      <c r="G3302" t="s">
        <v>33</v>
      </c>
      <c r="H3302">
        <v>355.2</v>
      </c>
      <c r="I3302">
        <f t="shared" si="54"/>
        <v>0</v>
      </c>
    </row>
    <row r="3303" spans="1:9" x14ac:dyDescent="0.25">
      <c r="A3303">
        <v>8034.5201390000002</v>
      </c>
      <c r="B3303" t="s">
        <v>26</v>
      </c>
      <c r="C3303" t="s">
        <v>44</v>
      </c>
      <c r="D3303" t="s">
        <v>31</v>
      </c>
      <c r="E3303">
        <v>0</v>
      </c>
      <c r="F3303" t="s">
        <v>32</v>
      </c>
      <c r="G3303" t="s">
        <v>33</v>
      </c>
      <c r="H3303">
        <v>741.6</v>
      </c>
      <c r="I3303">
        <f t="shared" si="54"/>
        <v>0</v>
      </c>
    </row>
    <row r="3304" spans="1:9" x14ac:dyDescent="0.25">
      <c r="A3304">
        <v>9778.9841090000009</v>
      </c>
      <c r="B3304" t="s">
        <v>26</v>
      </c>
      <c r="C3304" t="s">
        <v>44</v>
      </c>
      <c r="D3304" t="s">
        <v>57</v>
      </c>
      <c r="E3304">
        <v>0</v>
      </c>
      <c r="F3304" t="s">
        <v>32</v>
      </c>
      <c r="G3304" t="s">
        <v>45</v>
      </c>
      <c r="H3304">
        <v>986.4</v>
      </c>
      <c r="I3304">
        <f t="shared" si="54"/>
        <v>0</v>
      </c>
    </row>
    <row r="3305" spans="1:9" x14ac:dyDescent="0.25">
      <c r="A3305">
        <v>7284.2622879999999</v>
      </c>
      <c r="B3305" t="s">
        <v>26</v>
      </c>
      <c r="C3305" t="s">
        <v>78</v>
      </c>
      <c r="D3305" t="s">
        <v>57</v>
      </c>
      <c r="E3305">
        <v>10334</v>
      </c>
      <c r="F3305" t="s">
        <v>75</v>
      </c>
      <c r="G3305" t="s">
        <v>33</v>
      </c>
      <c r="H3305">
        <v>296.96293800000001</v>
      </c>
      <c r="I3305">
        <f t="shared" si="54"/>
        <v>0</v>
      </c>
    </row>
    <row r="3306" spans="1:9" x14ac:dyDescent="0.25">
      <c r="A3306">
        <v>2728.0375899999999</v>
      </c>
      <c r="B3306" t="s">
        <v>26</v>
      </c>
      <c r="C3306" t="s">
        <v>30</v>
      </c>
      <c r="D3306" t="s">
        <v>57</v>
      </c>
      <c r="E3306">
        <v>44025</v>
      </c>
      <c r="F3306" t="s">
        <v>32</v>
      </c>
      <c r="G3306" t="s">
        <v>45</v>
      </c>
      <c r="H3306">
        <v>331.2</v>
      </c>
      <c r="I3306">
        <f t="shared" si="54"/>
        <v>0</v>
      </c>
    </row>
    <row r="3307" spans="1:9" x14ac:dyDescent="0.25">
      <c r="A3307">
        <v>7519.0296859999999</v>
      </c>
      <c r="B3307" t="s">
        <v>26</v>
      </c>
      <c r="C3307" t="s">
        <v>30</v>
      </c>
      <c r="D3307" t="s">
        <v>31</v>
      </c>
      <c r="E3307">
        <v>32397</v>
      </c>
      <c r="F3307" t="s">
        <v>62</v>
      </c>
      <c r="G3307" t="s">
        <v>33</v>
      </c>
      <c r="H3307">
        <v>334.626758</v>
      </c>
      <c r="I3307">
        <f t="shared" si="54"/>
        <v>0</v>
      </c>
    </row>
    <row r="3308" spans="1:9" x14ac:dyDescent="0.25">
      <c r="A3308">
        <v>8183.592208</v>
      </c>
      <c r="B3308" t="s">
        <v>26</v>
      </c>
      <c r="C3308" t="s">
        <v>78</v>
      </c>
      <c r="D3308" t="s">
        <v>31</v>
      </c>
      <c r="E3308">
        <v>24345</v>
      </c>
      <c r="F3308" t="s">
        <v>32</v>
      </c>
      <c r="G3308" t="s">
        <v>33</v>
      </c>
      <c r="H3308">
        <v>637.69594500000005</v>
      </c>
      <c r="I3308">
        <f t="shared" si="54"/>
        <v>0</v>
      </c>
    </row>
    <row r="3309" spans="1:9" x14ac:dyDescent="0.25">
      <c r="A3309">
        <v>4583.7483769999999</v>
      </c>
      <c r="B3309" t="s">
        <v>26</v>
      </c>
      <c r="C3309" t="s">
        <v>30</v>
      </c>
      <c r="D3309" t="s">
        <v>57</v>
      </c>
      <c r="E3309">
        <v>94804</v>
      </c>
      <c r="F3309" t="s">
        <v>32</v>
      </c>
      <c r="G3309" t="s">
        <v>33</v>
      </c>
      <c r="H3309">
        <v>764.59215099999994</v>
      </c>
      <c r="I3309">
        <f t="shared" si="54"/>
        <v>0</v>
      </c>
    </row>
    <row r="3310" spans="1:9" x14ac:dyDescent="0.25">
      <c r="A3310">
        <v>11638.89947</v>
      </c>
      <c r="B3310" t="s">
        <v>66</v>
      </c>
      <c r="C3310" t="s">
        <v>78</v>
      </c>
      <c r="D3310" t="s">
        <v>31</v>
      </c>
      <c r="E3310">
        <v>25370</v>
      </c>
      <c r="F3310" t="s">
        <v>32</v>
      </c>
      <c r="G3310" t="s">
        <v>33</v>
      </c>
      <c r="H3310">
        <v>489.6</v>
      </c>
      <c r="I3310">
        <f t="shared" si="54"/>
        <v>1</v>
      </c>
    </row>
    <row r="3311" spans="1:9" x14ac:dyDescent="0.25">
      <c r="A3311">
        <v>14455.860210000001</v>
      </c>
      <c r="B3311" t="s">
        <v>26</v>
      </c>
      <c r="C3311" t="s">
        <v>44</v>
      </c>
      <c r="D3311" t="s">
        <v>31</v>
      </c>
      <c r="E3311">
        <v>0</v>
      </c>
      <c r="F3311" t="s">
        <v>32</v>
      </c>
      <c r="G3311" t="s">
        <v>45</v>
      </c>
      <c r="H3311">
        <v>561.6</v>
      </c>
      <c r="I3311">
        <f t="shared" si="54"/>
        <v>0</v>
      </c>
    </row>
    <row r="3312" spans="1:9" x14ac:dyDescent="0.25">
      <c r="A3312">
        <v>8478.278069</v>
      </c>
      <c r="B3312" t="s">
        <v>26</v>
      </c>
      <c r="C3312" t="s">
        <v>30</v>
      </c>
      <c r="D3312" t="s">
        <v>57</v>
      </c>
      <c r="E3312">
        <v>53234</v>
      </c>
      <c r="F3312" t="s">
        <v>32</v>
      </c>
      <c r="G3312" t="s">
        <v>45</v>
      </c>
      <c r="H3312">
        <v>1212.9887960000001</v>
      </c>
      <c r="I3312">
        <f t="shared" si="54"/>
        <v>0</v>
      </c>
    </row>
    <row r="3313" spans="1:9" x14ac:dyDescent="0.25">
      <c r="A3313">
        <v>3923.265453</v>
      </c>
      <c r="B3313" t="s">
        <v>26</v>
      </c>
      <c r="C3313" t="s">
        <v>44</v>
      </c>
      <c r="D3313" t="s">
        <v>57</v>
      </c>
      <c r="E3313">
        <v>0</v>
      </c>
      <c r="F3313" t="s">
        <v>32</v>
      </c>
      <c r="G3313" t="s">
        <v>45</v>
      </c>
      <c r="H3313">
        <v>912.58159699999999</v>
      </c>
      <c r="I3313">
        <f t="shared" si="54"/>
        <v>0</v>
      </c>
    </row>
    <row r="3314" spans="1:9" x14ac:dyDescent="0.25">
      <c r="A3314">
        <v>5201.7077429999999</v>
      </c>
      <c r="B3314" t="s">
        <v>26</v>
      </c>
      <c r="C3314" t="s">
        <v>44</v>
      </c>
      <c r="D3314" t="s">
        <v>57</v>
      </c>
      <c r="E3314">
        <v>0</v>
      </c>
      <c r="F3314" t="s">
        <v>32</v>
      </c>
      <c r="G3314" t="s">
        <v>33</v>
      </c>
      <c r="H3314">
        <v>336</v>
      </c>
      <c r="I3314">
        <f t="shared" si="54"/>
        <v>0</v>
      </c>
    </row>
    <row r="3315" spans="1:9" x14ac:dyDescent="0.25">
      <c r="A3315">
        <v>3857.9471760000001</v>
      </c>
      <c r="B3315" t="s">
        <v>26</v>
      </c>
      <c r="C3315" t="s">
        <v>44</v>
      </c>
      <c r="D3315" t="s">
        <v>31</v>
      </c>
      <c r="E3315">
        <v>0</v>
      </c>
      <c r="F3315" t="s">
        <v>32</v>
      </c>
      <c r="G3315" t="s">
        <v>45</v>
      </c>
      <c r="H3315">
        <v>1032.204305</v>
      </c>
      <c r="I3315">
        <f t="shared" si="54"/>
        <v>0</v>
      </c>
    </row>
    <row r="3316" spans="1:9" x14ac:dyDescent="0.25">
      <c r="A3316">
        <v>3649.6589829999998</v>
      </c>
      <c r="B3316" t="s">
        <v>26</v>
      </c>
      <c r="C3316" t="s">
        <v>78</v>
      </c>
      <c r="D3316" t="s">
        <v>57</v>
      </c>
      <c r="E3316">
        <v>19013</v>
      </c>
      <c r="F3316" t="s">
        <v>32</v>
      </c>
      <c r="G3316" t="s">
        <v>33</v>
      </c>
      <c r="H3316">
        <v>456</v>
      </c>
      <c r="I3316">
        <f t="shared" si="54"/>
        <v>0</v>
      </c>
    </row>
    <row r="3317" spans="1:9" x14ac:dyDescent="0.25">
      <c r="A3317">
        <v>2652.2896479999999</v>
      </c>
      <c r="B3317" t="s">
        <v>26</v>
      </c>
      <c r="C3317" t="s">
        <v>44</v>
      </c>
      <c r="D3317" t="s">
        <v>31</v>
      </c>
      <c r="E3317">
        <v>0</v>
      </c>
      <c r="F3317" t="s">
        <v>32</v>
      </c>
      <c r="G3317" t="s">
        <v>45</v>
      </c>
      <c r="H3317">
        <v>490.69099499999999</v>
      </c>
      <c r="I3317">
        <f t="shared" si="54"/>
        <v>0</v>
      </c>
    </row>
    <row r="3318" spans="1:9" x14ac:dyDescent="0.25">
      <c r="A3318">
        <v>7583.5643499999996</v>
      </c>
      <c r="B3318" t="s">
        <v>26</v>
      </c>
      <c r="C3318" t="s">
        <v>30</v>
      </c>
      <c r="D3318" t="s">
        <v>31</v>
      </c>
      <c r="E3318">
        <v>81568</v>
      </c>
      <c r="F3318" t="s">
        <v>75</v>
      </c>
      <c r="G3318" t="s">
        <v>33</v>
      </c>
      <c r="H3318">
        <v>737.44229499999994</v>
      </c>
      <c r="I3318">
        <f t="shared" si="54"/>
        <v>0</v>
      </c>
    </row>
    <row r="3319" spans="1:9" x14ac:dyDescent="0.25">
      <c r="A3319">
        <v>8535.1083030000009</v>
      </c>
      <c r="B3319" t="s">
        <v>26</v>
      </c>
      <c r="C3319" t="s">
        <v>30</v>
      </c>
      <c r="D3319" t="s">
        <v>31</v>
      </c>
      <c r="E3319">
        <v>53223</v>
      </c>
      <c r="F3319" t="s">
        <v>75</v>
      </c>
      <c r="G3319" t="s">
        <v>79</v>
      </c>
      <c r="H3319">
        <v>299.78880600000002</v>
      </c>
      <c r="I3319">
        <f t="shared" si="54"/>
        <v>0</v>
      </c>
    </row>
    <row r="3320" spans="1:9" x14ac:dyDescent="0.25">
      <c r="A3320">
        <v>4152.652599</v>
      </c>
      <c r="B3320" t="s">
        <v>26</v>
      </c>
      <c r="C3320" t="s">
        <v>44</v>
      </c>
      <c r="D3320" t="s">
        <v>57</v>
      </c>
      <c r="E3320">
        <v>0</v>
      </c>
      <c r="F3320" t="s">
        <v>32</v>
      </c>
      <c r="G3320" t="s">
        <v>45</v>
      </c>
      <c r="H3320">
        <v>885.6</v>
      </c>
      <c r="I3320">
        <f t="shared" si="54"/>
        <v>0</v>
      </c>
    </row>
    <row r="3321" spans="1:9" x14ac:dyDescent="0.25">
      <c r="A3321">
        <v>7166.3434690000004</v>
      </c>
      <c r="B3321" t="s">
        <v>26</v>
      </c>
      <c r="C3321" t="s">
        <v>30</v>
      </c>
      <c r="D3321" t="s">
        <v>31</v>
      </c>
      <c r="E3321">
        <v>59253</v>
      </c>
      <c r="F3321" t="s">
        <v>62</v>
      </c>
      <c r="G3321" t="s">
        <v>79</v>
      </c>
      <c r="H3321">
        <v>67.801383999999999</v>
      </c>
      <c r="I3321">
        <f t="shared" si="54"/>
        <v>0</v>
      </c>
    </row>
    <row r="3322" spans="1:9" x14ac:dyDescent="0.25">
      <c r="A3322">
        <v>5048.051359</v>
      </c>
      <c r="B3322" t="s">
        <v>26</v>
      </c>
      <c r="C3322" t="s">
        <v>30</v>
      </c>
      <c r="D3322" t="s">
        <v>31</v>
      </c>
      <c r="E3322">
        <v>34452</v>
      </c>
      <c r="F3322" t="s">
        <v>32</v>
      </c>
      <c r="G3322" t="s">
        <v>33</v>
      </c>
      <c r="H3322">
        <v>604.79999999999995</v>
      </c>
      <c r="I3322">
        <f t="shared" si="54"/>
        <v>0</v>
      </c>
    </row>
    <row r="3323" spans="1:9" x14ac:dyDescent="0.25">
      <c r="A3323">
        <v>4579.6055859999997</v>
      </c>
      <c r="B3323" t="s">
        <v>26</v>
      </c>
      <c r="C3323" t="s">
        <v>30</v>
      </c>
      <c r="D3323" t="s">
        <v>57</v>
      </c>
      <c r="E3323">
        <v>40160</v>
      </c>
      <c r="F3323" t="s">
        <v>32</v>
      </c>
      <c r="G3323" t="s">
        <v>33</v>
      </c>
      <c r="H3323">
        <v>566.4</v>
      </c>
      <c r="I3323">
        <f t="shared" si="54"/>
        <v>0</v>
      </c>
    </row>
    <row r="3324" spans="1:9" x14ac:dyDescent="0.25">
      <c r="A3324">
        <v>4605.0366459999996</v>
      </c>
      <c r="B3324" t="s">
        <v>66</v>
      </c>
      <c r="C3324" t="s">
        <v>78</v>
      </c>
      <c r="D3324" t="s">
        <v>31</v>
      </c>
      <c r="E3324">
        <v>22571</v>
      </c>
      <c r="F3324" t="s">
        <v>32</v>
      </c>
      <c r="G3324" t="s">
        <v>45</v>
      </c>
      <c r="H3324">
        <v>302.39999999999998</v>
      </c>
      <c r="I3324">
        <f t="shared" si="54"/>
        <v>1</v>
      </c>
    </row>
    <row r="3325" spans="1:9" x14ac:dyDescent="0.25">
      <c r="A3325">
        <v>4969.5291020000004</v>
      </c>
      <c r="B3325" t="s">
        <v>26</v>
      </c>
      <c r="C3325" t="s">
        <v>30</v>
      </c>
      <c r="D3325" t="s">
        <v>31</v>
      </c>
      <c r="E3325">
        <v>62365</v>
      </c>
      <c r="F3325" t="s">
        <v>32</v>
      </c>
      <c r="G3325" t="s">
        <v>33</v>
      </c>
      <c r="H3325">
        <v>297.60000000000002</v>
      </c>
      <c r="I3325">
        <f t="shared" si="54"/>
        <v>0</v>
      </c>
    </row>
    <row r="3326" spans="1:9" x14ac:dyDescent="0.25">
      <c r="A3326">
        <v>2267.6040379999999</v>
      </c>
      <c r="B3326" t="s">
        <v>26</v>
      </c>
      <c r="C3326" t="s">
        <v>44</v>
      </c>
      <c r="D3326" t="s">
        <v>57</v>
      </c>
      <c r="E3326">
        <v>0</v>
      </c>
      <c r="F3326" t="s">
        <v>32</v>
      </c>
      <c r="G3326" t="s">
        <v>33</v>
      </c>
      <c r="H3326">
        <v>292.8</v>
      </c>
      <c r="I3326">
        <f t="shared" si="54"/>
        <v>0</v>
      </c>
    </row>
    <row r="3327" spans="1:9" x14ac:dyDescent="0.25">
      <c r="A3327">
        <v>36229.40842</v>
      </c>
      <c r="B3327" t="s">
        <v>26</v>
      </c>
      <c r="C3327" t="s">
        <v>30</v>
      </c>
      <c r="D3327" t="s">
        <v>31</v>
      </c>
      <c r="E3327">
        <v>22220</v>
      </c>
      <c r="F3327" t="s">
        <v>62</v>
      </c>
      <c r="G3327" t="s">
        <v>45</v>
      </c>
      <c r="H3327">
        <v>22.45383</v>
      </c>
      <c r="I3327">
        <f t="shared" si="54"/>
        <v>0</v>
      </c>
    </row>
    <row r="3328" spans="1:9" x14ac:dyDescent="0.25">
      <c r="A3328">
        <v>8810.8955499999993</v>
      </c>
      <c r="B3328" t="s">
        <v>26</v>
      </c>
      <c r="C3328" t="s">
        <v>30</v>
      </c>
      <c r="D3328" t="s">
        <v>31</v>
      </c>
      <c r="E3328">
        <v>76266</v>
      </c>
      <c r="F3328" t="s">
        <v>62</v>
      </c>
      <c r="G3328" t="s">
        <v>45</v>
      </c>
      <c r="H3328">
        <v>155.70862700000001</v>
      </c>
      <c r="I3328">
        <f t="shared" si="54"/>
        <v>0</v>
      </c>
    </row>
    <row r="3329" spans="1:9" x14ac:dyDescent="0.25">
      <c r="A3329">
        <v>4656.488488</v>
      </c>
      <c r="B3329" t="s">
        <v>26</v>
      </c>
      <c r="C3329" t="s">
        <v>44</v>
      </c>
      <c r="D3329" t="s">
        <v>57</v>
      </c>
      <c r="E3329">
        <v>0</v>
      </c>
      <c r="F3329" t="s">
        <v>32</v>
      </c>
      <c r="G3329" t="s">
        <v>33</v>
      </c>
      <c r="H3329">
        <v>1548.310532</v>
      </c>
      <c r="I3329">
        <f t="shared" si="54"/>
        <v>0</v>
      </c>
    </row>
    <row r="3330" spans="1:9" x14ac:dyDescent="0.25">
      <c r="A3330">
        <v>4318.0881079999999</v>
      </c>
      <c r="B3330" t="s">
        <v>26</v>
      </c>
      <c r="C3330" t="s">
        <v>44</v>
      </c>
      <c r="D3330" t="s">
        <v>31</v>
      </c>
      <c r="E3330">
        <v>0</v>
      </c>
      <c r="F3330" t="s">
        <v>75</v>
      </c>
      <c r="G3330" t="s">
        <v>79</v>
      </c>
      <c r="H3330">
        <v>230.10996399999999</v>
      </c>
      <c r="I3330">
        <f t="shared" si="54"/>
        <v>0</v>
      </c>
    </row>
    <row r="3331" spans="1:9" x14ac:dyDescent="0.25">
      <c r="A3331">
        <v>5382.7520450000002</v>
      </c>
      <c r="B3331" t="s">
        <v>26</v>
      </c>
      <c r="C3331" t="s">
        <v>30</v>
      </c>
      <c r="D3331" t="s">
        <v>31</v>
      </c>
      <c r="E3331">
        <v>77552</v>
      </c>
      <c r="F3331" t="s">
        <v>62</v>
      </c>
      <c r="G3331" t="s">
        <v>79</v>
      </c>
      <c r="H3331">
        <v>45.215058999999997</v>
      </c>
      <c r="I3331">
        <f t="shared" ref="I3331:I3394" si="55">IF(B3331="No",0,1)</f>
        <v>0</v>
      </c>
    </row>
    <row r="3332" spans="1:9" x14ac:dyDescent="0.25">
      <c r="A3332">
        <v>2953.6179630000001</v>
      </c>
      <c r="B3332" t="s">
        <v>26</v>
      </c>
      <c r="C3332" t="s">
        <v>30</v>
      </c>
      <c r="D3332" t="s">
        <v>31</v>
      </c>
      <c r="E3332">
        <v>76474</v>
      </c>
      <c r="F3332" t="s">
        <v>32</v>
      </c>
      <c r="G3332" t="s">
        <v>33</v>
      </c>
      <c r="H3332">
        <v>355.2</v>
      </c>
      <c r="I3332">
        <f t="shared" si="55"/>
        <v>0</v>
      </c>
    </row>
    <row r="3333" spans="1:9" x14ac:dyDescent="0.25">
      <c r="A3333">
        <v>8051.5664299999999</v>
      </c>
      <c r="B3333" t="s">
        <v>26</v>
      </c>
      <c r="C3333" t="s">
        <v>30</v>
      </c>
      <c r="D3333" t="s">
        <v>31</v>
      </c>
      <c r="E3333">
        <v>57664</v>
      </c>
      <c r="F3333" t="s">
        <v>75</v>
      </c>
      <c r="G3333" t="s">
        <v>33</v>
      </c>
      <c r="H3333">
        <v>344.92729000000003</v>
      </c>
      <c r="I3333">
        <f t="shared" si="55"/>
        <v>0</v>
      </c>
    </row>
    <row r="3334" spans="1:9" x14ac:dyDescent="0.25">
      <c r="A3334">
        <v>6627.1489270000002</v>
      </c>
      <c r="B3334" t="s">
        <v>26</v>
      </c>
      <c r="C3334" t="s">
        <v>30</v>
      </c>
      <c r="D3334" t="s">
        <v>57</v>
      </c>
      <c r="E3334">
        <v>82377</v>
      </c>
      <c r="F3334" t="s">
        <v>32</v>
      </c>
      <c r="G3334" t="s">
        <v>33</v>
      </c>
      <c r="H3334">
        <v>498.335261</v>
      </c>
      <c r="I3334">
        <f t="shared" si="55"/>
        <v>0</v>
      </c>
    </row>
    <row r="3335" spans="1:9" x14ac:dyDescent="0.25">
      <c r="A3335">
        <v>10148.41973</v>
      </c>
      <c r="B3335" t="s">
        <v>26</v>
      </c>
      <c r="C3335" t="s">
        <v>30</v>
      </c>
      <c r="D3335" t="s">
        <v>31</v>
      </c>
      <c r="E3335">
        <v>44856</v>
      </c>
      <c r="F3335" t="s">
        <v>32</v>
      </c>
      <c r="G3335" t="s">
        <v>79</v>
      </c>
      <c r="H3335">
        <v>316.8</v>
      </c>
      <c r="I3335">
        <f t="shared" si="55"/>
        <v>0</v>
      </c>
    </row>
    <row r="3336" spans="1:9" x14ac:dyDescent="0.25">
      <c r="A3336">
        <v>7628.7494340000003</v>
      </c>
      <c r="B3336" t="s">
        <v>26</v>
      </c>
      <c r="C3336" t="s">
        <v>44</v>
      </c>
      <c r="D3336" t="s">
        <v>57</v>
      </c>
      <c r="E3336">
        <v>0</v>
      </c>
      <c r="F3336" t="s">
        <v>32</v>
      </c>
      <c r="G3336" t="s">
        <v>45</v>
      </c>
      <c r="H3336">
        <v>369.6</v>
      </c>
      <c r="I3336">
        <f t="shared" si="55"/>
        <v>0</v>
      </c>
    </row>
    <row r="3337" spans="1:9" x14ac:dyDescent="0.25">
      <c r="A3337">
        <v>2582.4085249999998</v>
      </c>
      <c r="B3337" t="s">
        <v>66</v>
      </c>
      <c r="C3337" t="s">
        <v>30</v>
      </c>
      <c r="D3337" t="s">
        <v>31</v>
      </c>
      <c r="E3337">
        <v>76731</v>
      </c>
      <c r="F3337" t="s">
        <v>75</v>
      </c>
      <c r="G3337" t="s">
        <v>33</v>
      </c>
      <c r="H3337">
        <v>201.455005</v>
      </c>
      <c r="I3337">
        <f t="shared" si="55"/>
        <v>1</v>
      </c>
    </row>
    <row r="3338" spans="1:9" x14ac:dyDescent="0.25">
      <c r="A3338">
        <v>3265.156348</v>
      </c>
      <c r="B3338" t="s">
        <v>66</v>
      </c>
      <c r="C3338" t="s">
        <v>30</v>
      </c>
      <c r="D3338" t="s">
        <v>31</v>
      </c>
      <c r="E3338">
        <v>25820</v>
      </c>
      <c r="F3338" t="s">
        <v>32</v>
      </c>
      <c r="G3338" t="s">
        <v>79</v>
      </c>
      <c r="H3338">
        <v>393.6</v>
      </c>
      <c r="I3338">
        <f t="shared" si="55"/>
        <v>1</v>
      </c>
    </row>
    <row r="3339" spans="1:9" x14ac:dyDescent="0.25">
      <c r="A3339">
        <v>5996.0650729999998</v>
      </c>
      <c r="B3339" t="s">
        <v>26</v>
      </c>
      <c r="C3339" t="s">
        <v>44</v>
      </c>
      <c r="D3339" t="s">
        <v>31</v>
      </c>
      <c r="E3339">
        <v>0</v>
      </c>
      <c r="F3339" t="s">
        <v>32</v>
      </c>
      <c r="G3339" t="s">
        <v>33</v>
      </c>
      <c r="H3339">
        <v>398.4</v>
      </c>
      <c r="I3339">
        <f t="shared" si="55"/>
        <v>0</v>
      </c>
    </row>
    <row r="3340" spans="1:9" x14ac:dyDescent="0.25">
      <c r="A3340">
        <v>5768.8306220000004</v>
      </c>
      <c r="B3340" t="s">
        <v>26</v>
      </c>
      <c r="C3340" t="s">
        <v>30</v>
      </c>
      <c r="D3340" t="s">
        <v>31</v>
      </c>
      <c r="E3340">
        <v>92509</v>
      </c>
      <c r="F3340" t="s">
        <v>62</v>
      </c>
      <c r="G3340" t="s">
        <v>33</v>
      </c>
      <c r="H3340">
        <v>109.29611800000001</v>
      </c>
      <c r="I3340">
        <f t="shared" si="55"/>
        <v>0</v>
      </c>
    </row>
    <row r="3341" spans="1:9" x14ac:dyDescent="0.25">
      <c r="A3341">
        <v>21480.81781</v>
      </c>
      <c r="B3341" t="s">
        <v>26</v>
      </c>
      <c r="C3341" t="s">
        <v>78</v>
      </c>
      <c r="D3341" t="s">
        <v>31</v>
      </c>
      <c r="E3341">
        <v>15505</v>
      </c>
      <c r="F3341" t="s">
        <v>32</v>
      </c>
      <c r="G3341" t="s">
        <v>33</v>
      </c>
      <c r="H3341">
        <v>383.89086700000001</v>
      </c>
      <c r="I3341">
        <f t="shared" si="55"/>
        <v>0</v>
      </c>
    </row>
    <row r="3342" spans="1:9" x14ac:dyDescent="0.25">
      <c r="A3342">
        <v>2891.717971</v>
      </c>
      <c r="B3342" t="s">
        <v>26</v>
      </c>
      <c r="C3342" t="s">
        <v>30</v>
      </c>
      <c r="D3342" t="s">
        <v>57</v>
      </c>
      <c r="E3342">
        <v>21979</v>
      </c>
      <c r="F3342" t="s">
        <v>32</v>
      </c>
      <c r="G3342" t="s">
        <v>33</v>
      </c>
      <c r="H3342">
        <v>518.68658400000004</v>
      </c>
      <c r="I3342">
        <f t="shared" si="55"/>
        <v>0</v>
      </c>
    </row>
    <row r="3343" spans="1:9" x14ac:dyDescent="0.25">
      <c r="A3343">
        <v>7381.9141680000002</v>
      </c>
      <c r="B3343" t="s">
        <v>26</v>
      </c>
      <c r="C3343" t="s">
        <v>30</v>
      </c>
      <c r="D3343" t="s">
        <v>57</v>
      </c>
      <c r="E3343">
        <v>54878</v>
      </c>
      <c r="F3343" t="s">
        <v>62</v>
      </c>
      <c r="G3343" t="s">
        <v>33</v>
      </c>
      <c r="H3343">
        <v>204.953947</v>
      </c>
      <c r="I3343">
        <f t="shared" si="55"/>
        <v>0</v>
      </c>
    </row>
    <row r="3344" spans="1:9" x14ac:dyDescent="0.25">
      <c r="A3344">
        <v>5308.6172459999998</v>
      </c>
      <c r="B3344" t="s">
        <v>26</v>
      </c>
      <c r="C3344" t="s">
        <v>30</v>
      </c>
      <c r="D3344" t="s">
        <v>57</v>
      </c>
      <c r="E3344">
        <v>40178</v>
      </c>
      <c r="F3344" t="s">
        <v>32</v>
      </c>
      <c r="G3344" t="s">
        <v>33</v>
      </c>
      <c r="H3344">
        <v>652.79999999999995</v>
      </c>
      <c r="I3344">
        <f t="shared" si="55"/>
        <v>0</v>
      </c>
    </row>
    <row r="3345" spans="1:9" x14ac:dyDescent="0.25">
      <c r="A3345">
        <v>2912.59798</v>
      </c>
      <c r="B3345" t="s">
        <v>26</v>
      </c>
      <c r="C3345" t="s">
        <v>30</v>
      </c>
      <c r="D3345" t="s">
        <v>31</v>
      </c>
      <c r="E3345">
        <v>65436</v>
      </c>
      <c r="F3345" t="s">
        <v>62</v>
      </c>
      <c r="G3345" t="s">
        <v>33</v>
      </c>
      <c r="H3345">
        <v>40.752864000000002</v>
      </c>
      <c r="I3345">
        <f t="shared" si="55"/>
        <v>0</v>
      </c>
    </row>
    <row r="3346" spans="1:9" x14ac:dyDescent="0.25">
      <c r="A3346">
        <v>11814.47532</v>
      </c>
      <c r="B3346" t="s">
        <v>26</v>
      </c>
      <c r="C3346" t="s">
        <v>44</v>
      </c>
      <c r="D3346" t="s">
        <v>31</v>
      </c>
      <c r="E3346">
        <v>0</v>
      </c>
      <c r="F3346" t="s">
        <v>32</v>
      </c>
      <c r="G3346" t="s">
        <v>45</v>
      </c>
      <c r="H3346">
        <v>763.2</v>
      </c>
      <c r="I3346">
        <f t="shared" si="55"/>
        <v>0</v>
      </c>
    </row>
    <row r="3347" spans="1:9" x14ac:dyDescent="0.25">
      <c r="A3347">
        <v>4726.963307</v>
      </c>
      <c r="B3347" t="s">
        <v>26</v>
      </c>
      <c r="C3347" t="s">
        <v>44</v>
      </c>
      <c r="D3347" t="s">
        <v>57</v>
      </c>
      <c r="E3347">
        <v>0</v>
      </c>
      <c r="F3347" t="s">
        <v>32</v>
      </c>
      <c r="G3347" t="s">
        <v>33</v>
      </c>
      <c r="H3347">
        <v>307.2</v>
      </c>
      <c r="I3347">
        <f t="shared" si="55"/>
        <v>0</v>
      </c>
    </row>
    <row r="3348" spans="1:9" x14ac:dyDescent="0.25">
      <c r="A3348">
        <v>5073.2821260000001</v>
      </c>
      <c r="B3348" t="s">
        <v>66</v>
      </c>
      <c r="C3348" t="s">
        <v>30</v>
      </c>
      <c r="D3348" t="s">
        <v>57</v>
      </c>
      <c r="E3348">
        <v>57709</v>
      </c>
      <c r="F3348" t="s">
        <v>32</v>
      </c>
      <c r="G3348" t="s">
        <v>33</v>
      </c>
      <c r="H3348">
        <v>600</v>
      </c>
      <c r="I3348">
        <f t="shared" si="55"/>
        <v>1</v>
      </c>
    </row>
    <row r="3349" spans="1:9" x14ac:dyDescent="0.25">
      <c r="A3349">
        <v>3096.5112170000002</v>
      </c>
      <c r="B3349" t="s">
        <v>66</v>
      </c>
      <c r="C3349" t="s">
        <v>30</v>
      </c>
      <c r="D3349" t="s">
        <v>31</v>
      </c>
      <c r="E3349">
        <v>21604</v>
      </c>
      <c r="F3349" t="s">
        <v>32</v>
      </c>
      <c r="G3349" t="s">
        <v>79</v>
      </c>
      <c r="H3349">
        <v>379.2</v>
      </c>
      <c r="I3349">
        <f t="shared" si="55"/>
        <v>1</v>
      </c>
    </row>
    <row r="3350" spans="1:9" x14ac:dyDescent="0.25">
      <c r="A3350">
        <v>7891.5844090000001</v>
      </c>
      <c r="B3350" t="s">
        <v>26</v>
      </c>
      <c r="C3350" t="s">
        <v>30</v>
      </c>
      <c r="D3350" t="s">
        <v>57</v>
      </c>
      <c r="E3350">
        <v>28422</v>
      </c>
      <c r="F3350" t="s">
        <v>32</v>
      </c>
      <c r="G3350" t="s">
        <v>33</v>
      </c>
      <c r="H3350">
        <v>453.909559</v>
      </c>
      <c r="I3350">
        <f t="shared" si="55"/>
        <v>0</v>
      </c>
    </row>
    <row r="3351" spans="1:9" x14ac:dyDescent="0.25">
      <c r="A3351">
        <v>19454.408469999998</v>
      </c>
      <c r="B3351" t="s">
        <v>26</v>
      </c>
      <c r="C3351" t="s">
        <v>30</v>
      </c>
      <c r="D3351" t="s">
        <v>31</v>
      </c>
      <c r="E3351">
        <v>59853</v>
      </c>
      <c r="F3351" t="s">
        <v>75</v>
      </c>
      <c r="G3351" t="s">
        <v>45</v>
      </c>
      <c r="H3351">
        <v>570.847354</v>
      </c>
      <c r="I3351">
        <f t="shared" si="55"/>
        <v>0</v>
      </c>
    </row>
    <row r="3352" spans="1:9" x14ac:dyDescent="0.25">
      <c r="A3352">
        <v>22332.439460000001</v>
      </c>
      <c r="B3352" t="s">
        <v>66</v>
      </c>
      <c r="C3352" t="s">
        <v>30</v>
      </c>
      <c r="D3352" t="s">
        <v>57</v>
      </c>
      <c r="E3352">
        <v>49078</v>
      </c>
      <c r="F3352" t="s">
        <v>32</v>
      </c>
      <c r="G3352" t="s">
        <v>45</v>
      </c>
      <c r="H3352">
        <v>484.01341100000002</v>
      </c>
      <c r="I3352">
        <f t="shared" si="55"/>
        <v>1</v>
      </c>
    </row>
    <row r="3353" spans="1:9" x14ac:dyDescent="0.25">
      <c r="A3353">
        <v>4598.2357330000004</v>
      </c>
      <c r="B3353" t="s">
        <v>26</v>
      </c>
      <c r="C3353" t="s">
        <v>30</v>
      </c>
      <c r="D3353" t="s">
        <v>31</v>
      </c>
      <c r="E3353">
        <v>51523</v>
      </c>
      <c r="F3353" t="s">
        <v>32</v>
      </c>
      <c r="G3353" t="s">
        <v>33</v>
      </c>
      <c r="H3353">
        <v>738.84081800000001</v>
      </c>
      <c r="I3353">
        <f t="shared" si="55"/>
        <v>0</v>
      </c>
    </row>
    <row r="3354" spans="1:9" x14ac:dyDescent="0.25">
      <c r="A3354">
        <v>8215.3882420000009</v>
      </c>
      <c r="B3354" t="s">
        <v>26</v>
      </c>
      <c r="C3354" t="s">
        <v>44</v>
      </c>
      <c r="D3354" t="s">
        <v>57</v>
      </c>
      <c r="E3354">
        <v>0</v>
      </c>
      <c r="F3354" t="s">
        <v>32</v>
      </c>
      <c r="G3354" t="s">
        <v>33</v>
      </c>
      <c r="H3354">
        <v>601.02128600000003</v>
      </c>
      <c r="I3354">
        <f t="shared" si="55"/>
        <v>0</v>
      </c>
    </row>
    <row r="3355" spans="1:9" x14ac:dyDescent="0.25">
      <c r="A3355">
        <v>4903.1527480000004</v>
      </c>
      <c r="B3355" t="s">
        <v>26</v>
      </c>
      <c r="C3355" t="s">
        <v>44</v>
      </c>
      <c r="D3355" t="s">
        <v>31</v>
      </c>
      <c r="E3355">
        <v>0</v>
      </c>
      <c r="F3355" t="s">
        <v>32</v>
      </c>
      <c r="G3355" t="s">
        <v>45</v>
      </c>
      <c r="H3355">
        <v>475.2</v>
      </c>
      <c r="I3355">
        <f t="shared" si="55"/>
        <v>0</v>
      </c>
    </row>
    <row r="3356" spans="1:9" x14ac:dyDescent="0.25">
      <c r="A3356">
        <v>24186.88247</v>
      </c>
      <c r="B3356" t="s">
        <v>26</v>
      </c>
      <c r="C3356" t="s">
        <v>30</v>
      </c>
      <c r="D3356" t="s">
        <v>31</v>
      </c>
      <c r="E3356">
        <v>32989</v>
      </c>
      <c r="F3356" t="s">
        <v>32</v>
      </c>
      <c r="G3356" t="s">
        <v>33</v>
      </c>
      <c r="H3356">
        <v>489.6</v>
      </c>
      <c r="I3356">
        <f t="shared" si="55"/>
        <v>0</v>
      </c>
    </row>
    <row r="3357" spans="1:9" x14ac:dyDescent="0.25">
      <c r="A3357">
        <v>2419.306466</v>
      </c>
      <c r="B3357" t="s">
        <v>26</v>
      </c>
      <c r="C3357" t="s">
        <v>44</v>
      </c>
      <c r="D3357" t="s">
        <v>57</v>
      </c>
      <c r="E3357">
        <v>0</v>
      </c>
      <c r="F3357" t="s">
        <v>32</v>
      </c>
      <c r="G3357" t="s">
        <v>33</v>
      </c>
      <c r="H3357">
        <v>336</v>
      </c>
      <c r="I3357">
        <f t="shared" si="55"/>
        <v>0</v>
      </c>
    </row>
    <row r="3358" spans="1:9" x14ac:dyDescent="0.25">
      <c r="A3358">
        <v>2491.3170239999999</v>
      </c>
      <c r="B3358" t="s">
        <v>66</v>
      </c>
      <c r="C3358" t="s">
        <v>30</v>
      </c>
      <c r="D3358" t="s">
        <v>57</v>
      </c>
      <c r="E3358">
        <v>36631</v>
      </c>
      <c r="F3358" t="s">
        <v>62</v>
      </c>
      <c r="G3358" t="s">
        <v>79</v>
      </c>
      <c r="H3358">
        <v>67.530904000000007</v>
      </c>
      <c r="I3358">
        <f t="shared" si="55"/>
        <v>1</v>
      </c>
    </row>
    <row r="3359" spans="1:9" x14ac:dyDescent="0.25">
      <c r="A3359">
        <v>9657.5794979999991</v>
      </c>
      <c r="B3359" t="s">
        <v>66</v>
      </c>
      <c r="C3359" t="s">
        <v>44</v>
      </c>
      <c r="D3359" t="s">
        <v>57</v>
      </c>
      <c r="E3359">
        <v>0</v>
      </c>
      <c r="F3359" t="s">
        <v>32</v>
      </c>
      <c r="G3359" t="s">
        <v>33</v>
      </c>
      <c r="H3359">
        <v>628.79999999999995</v>
      </c>
      <c r="I3359">
        <f t="shared" si="55"/>
        <v>1</v>
      </c>
    </row>
    <row r="3360" spans="1:9" x14ac:dyDescent="0.25">
      <c r="A3360">
        <v>2621.1160540000001</v>
      </c>
      <c r="B3360" t="s">
        <v>26</v>
      </c>
      <c r="C3360" t="s">
        <v>30</v>
      </c>
      <c r="D3360" t="s">
        <v>31</v>
      </c>
      <c r="E3360">
        <v>26477</v>
      </c>
      <c r="F3360" t="s">
        <v>62</v>
      </c>
      <c r="G3360" t="s">
        <v>33</v>
      </c>
      <c r="H3360">
        <v>144.987956</v>
      </c>
      <c r="I3360">
        <f t="shared" si="55"/>
        <v>0</v>
      </c>
    </row>
    <row r="3361" spans="1:9" x14ac:dyDescent="0.25">
      <c r="A3361">
        <v>4944.0887620000003</v>
      </c>
      <c r="B3361" t="s">
        <v>26</v>
      </c>
      <c r="C3361" t="s">
        <v>30</v>
      </c>
      <c r="D3361" t="s">
        <v>31</v>
      </c>
      <c r="E3361">
        <v>53607</v>
      </c>
      <c r="F3361" t="s">
        <v>62</v>
      </c>
      <c r="G3361" t="s">
        <v>33</v>
      </c>
      <c r="H3361">
        <v>93.891206999999994</v>
      </c>
      <c r="I3361">
        <f t="shared" si="55"/>
        <v>0</v>
      </c>
    </row>
    <row r="3362" spans="1:9" x14ac:dyDescent="0.25">
      <c r="A3362">
        <v>5206.761563</v>
      </c>
      <c r="B3362" t="s">
        <v>26</v>
      </c>
      <c r="C3362" t="s">
        <v>78</v>
      </c>
      <c r="D3362" t="s">
        <v>57</v>
      </c>
      <c r="E3362">
        <v>21594</v>
      </c>
      <c r="F3362" t="s">
        <v>32</v>
      </c>
      <c r="G3362" t="s">
        <v>33</v>
      </c>
      <c r="H3362">
        <v>340.8</v>
      </c>
      <c r="I3362">
        <f t="shared" si="55"/>
        <v>0</v>
      </c>
    </row>
    <row r="3363" spans="1:9" x14ac:dyDescent="0.25">
      <c r="A3363">
        <v>6109.1354380000002</v>
      </c>
      <c r="B3363" t="s">
        <v>26</v>
      </c>
      <c r="C3363" t="s">
        <v>44</v>
      </c>
      <c r="D3363" t="s">
        <v>31</v>
      </c>
      <c r="E3363">
        <v>0</v>
      </c>
      <c r="F3363" t="s">
        <v>32</v>
      </c>
      <c r="G3363" t="s">
        <v>45</v>
      </c>
      <c r="H3363">
        <v>612</v>
      </c>
      <c r="I3363">
        <f t="shared" si="55"/>
        <v>0</v>
      </c>
    </row>
    <row r="3364" spans="1:9" x14ac:dyDescent="0.25">
      <c r="A3364">
        <v>2601.4688329999999</v>
      </c>
      <c r="B3364" t="s">
        <v>26</v>
      </c>
      <c r="C3364" t="s">
        <v>30</v>
      </c>
      <c r="D3364" t="s">
        <v>31</v>
      </c>
      <c r="E3364">
        <v>80584</v>
      </c>
      <c r="F3364" t="s">
        <v>32</v>
      </c>
      <c r="G3364" t="s">
        <v>79</v>
      </c>
      <c r="H3364">
        <v>312</v>
      </c>
      <c r="I3364">
        <f t="shared" si="55"/>
        <v>0</v>
      </c>
    </row>
    <row r="3365" spans="1:9" x14ac:dyDescent="0.25">
      <c r="A3365">
        <v>5849.4864639999996</v>
      </c>
      <c r="B3365" t="s">
        <v>26</v>
      </c>
      <c r="C3365" t="s">
        <v>30</v>
      </c>
      <c r="D3365" t="s">
        <v>31</v>
      </c>
      <c r="E3365">
        <v>67511</v>
      </c>
      <c r="F3365" t="s">
        <v>32</v>
      </c>
      <c r="G3365" t="s">
        <v>33</v>
      </c>
      <c r="H3365">
        <v>350.4</v>
      </c>
      <c r="I3365">
        <f t="shared" si="55"/>
        <v>0</v>
      </c>
    </row>
    <row r="3366" spans="1:9" x14ac:dyDescent="0.25">
      <c r="A3366">
        <v>16301.9676</v>
      </c>
      <c r="B3366" t="s">
        <v>66</v>
      </c>
      <c r="C3366" t="s">
        <v>160</v>
      </c>
      <c r="D3366" t="s">
        <v>31</v>
      </c>
      <c r="E3366">
        <v>19614</v>
      </c>
      <c r="F3366" t="s">
        <v>32</v>
      </c>
      <c r="G3366" t="s">
        <v>33</v>
      </c>
      <c r="H3366">
        <v>574.02401799999996</v>
      </c>
      <c r="I3366">
        <f t="shared" si="55"/>
        <v>1</v>
      </c>
    </row>
    <row r="3367" spans="1:9" x14ac:dyDescent="0.25">
      <c r="A3367">
        <v>26462.75908</v>
      </c>
      <c r="B3367" t="s">
        <v>26</v>
      </c>
      <c r="C3367" t="s">
        <v>44</v>
      </c>
      <c r="D3367" t="s">
        <v>31</v>
      </c>
      <c r="E3367">
        <v>0</v>
      </c>
      <c r="F3367" t="s">
        <v>32</v>
      </c>
      <c r="G3367" t="s">
        <v>45</v>
      </c>
      <c r="H3367">
        <v>511.32039099999997</v>
      </c>
      <c r="I3367">
        <f t="shared" si="55"/>
        <v>0</v>
      </c>
    </row>
    <row r="3368" spans="1:9" x14ac:dyDescent="0.25">
      <c r="A3368">
        <v>26199.52707</v>
      </c>
      <c r="B3368" t="s">
        <v>26</v>
      </c>
      <c r="C3368" t="s">
        <v>30</v>
      </c>
      <c r="D3368" t="s">
        <v>57</v>
      </c>
      <c r="E3368">
        <v>20346</v>
      </c>
      <c r="F3368" t="s">
        <v>32</v>
      </c>
      <c r="G3368" t="s">
        <v>33</v>
      </c>
      <c r="H3368">
        <v>358.64352100000002</v>
      </c>
      <c r="I3368">
        <f t="shared" si="55"/>
        <v>0</v>
      </c>
    </row>
    <row r="3369" spans="1:9" x14ac:dyDescent="0.25">
      <c r="A3369">
        <v>6470.5354630000002</v>
      </c>
      <c r="B3369" t="s">
        <v>26</v>
      </c>
      <c r="C3369" t="s">
        <v>30</v>
      </c>
      <c r="D3369" t="s">
        <v>57</v>
      </c>
      <c r="E3369">
        <v>48638</v>
      </c>
      <c r="F3369" t="s">
        <v>62</v>
      </c>
      <c r="G3369" t="s">
        <v>33</v>
      </c>
      <c r="H3369">
        <v>183.10444100000001</v>
      </c>
      <c r="I3369">
        <f t="shared" si="55"/>
        <v>0</v>
      </c>
    </row>
    <row r="3370" spans="1:9" x14ac:dyDescent="0.25">
      <c r="A3370">
        <v>9501.0054249999994</v>
      </c>
      <c r="B3370" t="s">
        <v>26</v>
      </c>
      <c r="C3370" t="s">
        <v>30</v>
      </c>
      <c r="D3370" t="s">
        <v>31</v>
      </c>
      <c r="E3370">
        <v>46855</v>
      </c>
      <c r="F3370" t="s">
        <v>75</v>
      </c>
      <c r="G3370" t="s">
        <v>33</v>
      </c>
      <c r="H3370">
        <v>472.39112499999999</v>
      </c>
      <c r="I3370">
        <f t="shared" si="55"/>
        <v>0</v>
      </c>
    </row>
    <row r="3371" spans="1:9" x14ac:dyDescent="0.25">
      <c r="A3371">
        <v>10970.13221</v>
      </c>
      <c r="B3371" t="s">
        <v>26</v>
      </c>
      <c r="C3371" t="s">
        <v>30</v>
      </c>
      <c r="D3371" t="s">
        <v>31</v>
      </c>
      <c r="E3371">
        <v>38873</v>
      </c>
      <c r="F3371" t="s">
        <v>32</v>
      </c>
      <c r="G3371" t="s">
        <v>33</v>
      </c>
      <c r="H3371">
        <v>599.81117200000006</v>
      </c>
      <c r="I3371">
        <f t="shared" si="55"/>
        <v>0</v>
      </c>
    </row>
    <row r="3372" spans="1:9" x14ac:dyDescent="0.25">
      <c r="A3372">
        <v>2435.6199790000001</v>
      </c>
      <c r="B3372" t="s">
        <v>26</v>
      </c>
      <c r="C3372" t="s">
        <v>107</v>
      </c>
      <c r="D3372" t="s">
        <v>31</v>
      </c>
      <c r="E3372">
        <v>25703</v>
      </c>
      <c r="F3372" t="s">
        <v>32</v>
      </c>
      <c r="G3372" t="s">
        <v>33</v>
      </c>
      <c r="H3372">
        <v>297.60000000000002</v>
      </c>
      <c r="I3372">
        <f t="shared" si="55"/>
        <v>0</v>
      </c>
    </row>
    <row r="3373" spans="1:9" x14ac:dyDescent="0.25">
      <c r="A3373">
        <v>4362.9312380000001</v>
      </c>
      <c r="B3373" t="s">
        <v>66</v>
      </c>
      <c r="C3373" t="s">
        <v>30</v>
      </c>
      <c r="D3373" t="s">
        <v>57</v>
      </c>
      <c r="E3373">
        <v>58842</v>
      </c>
      <c r="F3373" t="s">
        <v>32</v>
      </c>
      <c r="G3373" t="s">
        <v>33</v>
      </c>
      <c r="H3373">
        <v>528</v>
      </c>
      <c r="I3373">
        <f t="shared" si="55"/>
        <v>1</v>
      </c>
    </row>
    <row r="3374" spans="1:9" x14ac:dyDescent="0.25">
      <c r="A3374">
        <v>19231.772659999999</v>
      </c>
      <c r="B3374" t="s">
        <v>26</v>
      </c>
      <c r="C3374" t="s">
        <v>30</v>
      </c>
      <c r="D3374" t="s">
        <v>31</v>
      </c>
      <c r="E3374">
        <v>99772</v>
      </c>
      <c r="F3374" t="s">
        <v>62</v>
      </c>
      <c r="G3374" t="s">
        <v>33</v>
      </c>
      <c r="H3374">
        <v>51.902586999999997</v>
      </c>
      <c r="I3374">
        <f t="shared" si="55"/>
        <v>0</v>
      </c>
    </row>
    <row r="3375" spans="1:9" x14ac:dyDescent="0.25">
      <c r="A3375">
        <v>8382.6301179999991</v>
      </c>
      <c r="B3375" t="s">
        <v>66</v>
      </c>
      <c r="C3375" t="s">
        <v>160</v>
      </c>
      <c r="D3375" t="s">
        <v>57</v>
      </c>
      <c r="E3375">
        <v>19683</v>
      </c>
      <c r="F3375" t="s">
        <v>32</v>
      </c>
      <c r="G3375" t="s">
        <v>33</v>
      </c>
      <c r="H3375">
        <v>561.6</v>
      </c>
      <c r="I3375">
        <f t="shared" si="55"/>
        <v>1</v>
      </c>
    </row>
    <row r="3376" spans="1:9" x14ac:dyDescent="0.25">
      <c r="A3376">
        <v>4434.4111720000001</v>
      </c>
      <c r="B3376" t="s">
        <v>26</v>
      </c>
      <c r="C3376" t="s">
        <v>30</v>
      </c>
      <c r="D3376" t="s">
        <v>57</v>
      </c>
      <c r="E3376">
        <v>34549</v>
      </c>
      <c r="F3376" t="s">
        <v>62</v>
      </c>
      <c r="G3376" t="s">
        <v>33</v>
      </c>
      <c r="H3376">
        <v>125.93300499999999</v>
      </c>
      <c r="I3376">
        <f t="shared" si="55"/>
        <v>0</v>
      </c>
    </row>
    <row r="3377" spans="1:9" x14ac:dyDescent="0.25">
      <c r="A3377">
        <v>2372.1554919999999</v>
      </c>
      <c r="B3377" t="s">
        <v>26</v>
      </c>
      <c r="C3377" t="s">
        <v>78</v>
      </c>
      <c r="D3377" t="s">
        <v>31</v>
      </c>
      <c r="E3377">
        <v>19030</v>
      </c>
      <c r="F3377" t="s">
        <v>32</v>
      </c>
      <c r="G3377" t="s">
        <v>33</v>
      </c>
      <c r="H3377">
        <v>355.82079900000002</v>
      </c>
      <c r="I3377">
        <f t="shared" si="55"/>
        <v>0</v>
      </c>
    </row>
    <row r="3378" spans="1:9" x14ac:dyDescent="0.25">
      <c r="A3378">
        <v>3611.183505</v>
      </c>
      <c r="B3378" t="s">
        <v>26</v>
      </c>
      <c r="C3378" t="s">
        <v>30</v>
      </c>
      <c r="D3378" t="s">
        <v>57</v>
      </c>
      <c r="E3378">
        <v>63329</v>
      </c>
      <c r="F3378" t="s">
        <v>32</v>
      </c>
      <c r="G3378" t="s">
        <v>79</v>
      </c>
      <c r="H3378">
        <v>441.6</v>
      </c>
      <c r="I3378">
        <f t="shared" si="55"/>
        <v>0</v>
      </c>
    </row>
    <row r="3379" spans="1:9" x14ac:dyDescent="0.25">
      <c r="A3379">
        <v>3034.7977169999999</v>
      </c>
      <c r="B3379" t="s">
        <v>26</v>
      </c>
      <c r="C3379" t="s">
        <v>30</v>
      </c>
      <c r="D3379" t="s">
        <v>57</v>
      </c>
      <c r="E3379">
        <v>79253</v>
      </c>
      <c r="F3379" t="s">
        <v>75</v>
      </c>
      <c r="G3379" t="s">
        <v>33</v>
      </c>
      <c r="H3379">
        <v>254.98494600000001</v>
      </c>
      <c r="I3379">
        <f t="shared" si="55"/>
        <v>0</v>
      </c>
    </row>
    <row r="3380" spans="1:9" x14ac:dyDescent="0.25">
      <c r="A3380">
        <v>9095.0498680000001</v>
      </c>
      <c r="B3380" t="s">
        <v>66</v>
      </c>
      <c r="C3380" t="s">
        <v>30</v>
      </c>
      <c r="D3380" t="s">
        <v>57</v>
      </c>
      <c r="E3380">
        <v>37937</v>
      </c>
      <c r="F3380" t="s">
        <v>32</v>
      </c>
      <c r="G3380" t="s">
        <v>33</v>
      </c>
      <c r="H3380">
        <v>556.79999999999995</v>
      </c>
      <c r="I3380">
        <f t="shared" si="55"/>
        <v>1</v>
      </c>
    </row>
    <row r="3381" spans="1:9" x14ac:dyDescent="0.25">
      <c r="A3381">
        <v>4884.15708</v>
      </c>
      <c r="B3381" t="s">
        <v>26</v>
      </c>
      <c r="C3381" t="s">
        <v>30</v>
      </c>
      <c r="D3381" t="s">
        <v>31</v>
      </c>
      <c r="E3381">
        <v>21766</v>
      </c>
      <c r="F3381" t="s">
        <v>75</v>
      </c>
      <c r="G3381" t="s">
        <v>33</v>
      </c>
      <c r="H3381">
        <v>179.14180999999999</v>
      </c>
      <c r="I3381">
        <f t="shared" si="55"/>
        <v>0</v>
      </c>
    </row>
    <row r="3382" spans="1:9" x14ac:dyDescent="0.25">
      <c r="A3382">
        <v>5681.3070559999996</v>
      </c>
      <c r="B3382" t="s">
        <v>26</v>
      </c>
      <c r="C3382" t="s">
        <v>30</v>
      </c>
      <c r="D3382" t="s">
        <v>57</v>
      </c>
      <c r="E3382">
        <v>67132</v>
      </c>
      <c r="F3382" t="s">
        <v>32</v>
      </c>
      <c r="G3382" t="s">
        <v>33</v>
      </c>
      <c r="H3382">
        <v>466.37170500000002</v>
      </c>
      <c r="I3382">
        <f t="shared" si="55"/>
        <v>0</v>
      </c>
    </row>
    <row r="3383" spans="1:9" x14ac:dyDescent="0.25">
      <c r="A3383">
        <v>2458.5629650000001</v>
      </c>
      <c r="B3383" t="s">
        <v>26</v>
      </c>
      <c r="C3383" t="s">
        <v>44</v>
      </c>
      <c r="D3383" t="s">
        <v>57</v>
      </c>
      <c r="E3383">
        <v>0</v>
      </c>
      <c r="F3383" t="s">
        <v>32</v>
      </c>
      <c r="G3383" t="s">
        <v>45</v>
      </c>
      <c r="H3383">
        <v>511.2</v>
      </c>
      <c r="I3383">
        <f t="shared" si="55"/>
        <v>0</v>
      </c>
    </row>
    <row r="3384" spans="1:9" x14ac:dyDescent="0.25">
      <c r="A3384">
        <v>9357.7378210000006</v>
      </c>
      <c r="B3384" t="s">
        <v>26</v>
      </c>
      <c r="C3384" t="s">
        <v>30</v>
      </c>
      <c r="D3384" t="s">
        <v>31</v>
      </c>
      <c r="E3384">
        <v>33060</v>
      </c>
      <c r="F3384" t="s">
        <v>62</v>
      </c>
      <c r="G3384" t="s">
        <v>33</v>
      </c>
      <c r="H3384">
        <v>56.731577999999999</v>
      </c>
      <c r="I3384">
        <f t="shared" si="55"/>
        <v>0</v>
      </c>
    </row>
    <row r="3385" spans="1:9" x14ac:dyDescent="0.25">
      <c r="A3385">
        <v>2759.9782869999999</v>
      </c>
      <c r="B3385" t="s">
        <v>66</v>
      </c>
      <c r="C3385" t="s">
        <v>30</v>
      </c>
      <c r="D3385" t="s">
        <v>57</v>
      </c>
      <c r="E3385">
        <v>92296</v>
      </c>
      <c r="F3385" t="s">
        <v>32</v>
      </c>
      <c r="G3385" t="s">
        <v>33</v>
      </c>
      <c r="H3385">
        <v>331.2</v>
      </c>
      <c r="I3385">
        <f t="shared" si="55"/>
        <v>1</v>
      </c>
    </row>
    <row r="3386" spans="1:9" x14ac:dyDescent="0.25">
      <c r="A3386">
        <v>9635.5837300000003</v>
      </c>
      <c r="B3386" t="s">
        <v>26</v>
      </c>
      <c r="C3386" t="s">
        <v>30</v>
      </c>
      <c r="D3386" t="s">
        <v>57</v>
      </c>
      <c r="E3386">
        <v>90334</v>
      </c>
      <c r="F3386" t="s">
        <v>75</v>
      </c>
      <c r="G3386" t="s">
        <v>79</v>
      </c>
      <c r="H3386">
        <v>423.78514799999999</v>
      </c>
      <c r="I3386">
        <f t="shared" si="55"/>
        <v>0</v>
      </c>
    </row>
    <row r="3387" spans="1:9" x14ac:dyDescent="0.25">
      <c r="A3387">
        <v>8346.019875</v>
      </c>
      <c r="B3387" t="s">
        <v>26</v>
      </c>
      <c r="C3387" t="s">
        <v>30</v>
      </c>
      <c r="D3387" t="s">
        <v>57</v>
      </c>
      <c r="E3387">
        <v>40105</v>
      </c>
      <c r="F3387" t="s">
        <v>32</v>
      </c>
      <c r="G3387" t="s">
        <v>79</v>
      </c>
      <c r="H3387">
        <v>878.41362200000003</v>
      </c>
      <c r="I3387">
        <f t="shared" si="55"/>
        <v>0</v>
      </c>
    </row>
    <row r="3388" spans="1:9" x14ac:dyDescent="0.25">
      <c r="A3388">
        <v>8370.5654500000001</v>
      </c>
      <c r="B3388" t="s">
        <v>26</v>
      </c>
      <c r="C3388" t="s">
        <v>30</v>
      </c>
      <c r="D3388" t="s">
        <v>31</v>
      </c>
      <c r="E3388">
        <v>33409</v>
      </c>
      <c r="F3388" t="s">
        <v>32</v>
      </c>
      <c r="G3388" t="s">
        <v>33</v>
      </c>
      <c r="H3388">
        <v>553.55342700000006</v>
      </c>
      <c r="I3388">
        <f t="shared" si="55"/>
        <v>0</v>
      </c>
    </row>
    <row r="3389" spans="1:9" x14ac:dyDescent="0.25">
      <c r="A3389">
        <v>12689.428040000001</v>
      </c>
      <c r="B3389" t="s">
        <v>26</v>
      </c>
      <c r="C3389" t="s">
        <v>44</v>
      </c>
      <c r="D3389" t="s">
        <v>31</v>
      </c>
      <c r="E3389">
        <v>0</v>
      </c>
      <c r="F3389" t="s">
        <v>32</v>
      </c>
      <c r="G3389" t="s">
        <v>45</v>
      </c>
      <c r="H3389">
        <v>1163.6698650000001</v>
      </c>
      <c r="I3389">
        <f t="shared" si="55"/>
        <v>0</v>
      </c>
    </row>
    <row r="3390" spans="1:9" x14ac:dyDescent="0.25">
      <c r="A3390">
        <v>2538.6263199999999</v>
      </c>
      <c r="B3390" t="s">
        <v>66</v>
      </c>
      <c r="C3390" t="s">
        <v>160</v>
      </c>
      <c r="D3390" t="s">
        <v>57</v>
      </c>
      <c r="E3390">
        <v>18608</v>
      </c>
      <c r="F3390" t="s">
        <v>32</v>
      </c>
      <c r="G3390" t="s">
        <v>79</v>
      </c>
      <c r="H3390">
        <v>340.8</v>
      </c>
      <c r="I3390">
        <f t="shared" si="55"/>
        <v>1</v>
      </c>
    </row>
    <row r="3391" spans="1:9" x14ac:dyDescent="0.25">
      <c r="A3391">
        <v>4732.219556</v>
      </c>
      <c r="B3391" t="s">
        <v>26</v>
      </c>
      <c r="C3391" t="s">
        <v>30</v>
      </c>
      <c r="D3391" t="s">
        <v>57</v>
      </c>
      <c r="E3391">
        <v>55385</v>
      </c>
      <c r="F3391" t="s">
        <v>32</v>
      </c>
      <c r="G3391" t="s">
        <v>45</v>
      </c>
      <c r="H3391">
        <v>292.8</v>
      </c>
      <c r="I3391">
        <f t="shared" si="55"/>
        <v>0</v>
      </c>
    </row>
    <row r="3392" spans="1:9" x14ac:dyDescent="0.25">
      <c r="A3392">
        <v>8246.8308109999998</v>
      </c>
      <c r="B3392" t="s">
        <v>26</v>
      </c>
      <c r="C3392" t="s">
        <v>30</v>
      </c>
      <c r="D3392" t="s">
        <v>57</v>
      </c>
      <c r="E3392">
        <v>62588</v>
      </c>
      <c r="F3392" t="s">
        <v>32</v>
      </c>
      <c r="G3392" t="s">
        <v>45</v>
      </c>
      <c r="H3392">
        <v>499.2</v>
      </c>
      <c r="I3392">
        <f t="shared" si="55"/>
        <v>0</v>
      </c>
    </row>
    <row r="3393" spans="1:9" x14ac:dyDescent="0.25">
      <c r="A3393">
        <v>2548.3935649999999</v>
      </c>
      <c r="B3393" t="s">
        <v>26</v>
      </c>
      <c r="C3393" t="s">
        <v>30</v>
      </c>
      <c r="D3393" t="s">
        <v>31</v>
      </c>
      <c r="E3393">
        <v>22050</v>
      </c>
      <c r="F3393" t="s">
        <v>32</v>
      </c>
      <c r="G3393" t="s">
        <v>79</v>
      </c>
      <c r="H3393">
        <v>316.8</v>
      </c>
      <c r="I3393">
        <f t="shared" si="55"/>
        <v>0</v>
      </c>
    </row>
    <row r="3394" spans="1:9" x14ac:dyDescent="0.25">
      <c r="A3394">
        <v>4929.5496990000001</v>
      </c>
      <c r="B3394" t="s">
        <v>66</v>
      </c>
      <c r="C3394" t="s">
        <v>30</v>
      </c>
      <c r="D3394" t="s">
        <v>57</v>
      </c>
      <c r="E3394">
        <v>25632</v>
      </c>
      <c r="F3394" t="s">
        <v>32</v>
      </c>
      <c r="G3394" t="s">
        <v>33</v>
      </c>
      <c r="H3394">
        <v>351.270869</v>
      </c>
      <c r="I3394">
        <f t="shared" si="55"/>
        <v>1</v>
      </c>
    </row>
    <row r="3395" spans="1:9" x14ac:dyDescent="0.25">
      <c r="A3395">
        <v>3289.1208630000001</v>
      </c>
      <c r="B3395" t="s">
        <v>26</v>
      </c>
      <c r="C3395" t="s">
        <v>30</v>
      </c>
      <c r="D3395" t="s">
        <v>57</v>
      </c>
      <c r="E3395">
        <v>40097</v>
      </c>
      <c r="F3395" t="s">
        <v>62</v>
      </c>
      <c r="G3395" t="s">
        <v>45</v>
      </c>
      <c r="H3395">
        <v>227.22165200000001</v>
      </c>
      <c r="I3395">
        <f t="shared" ref="I3395:I3458" si="56">IF(B3395="No",0,1)</f>
        <v>0</v>
      </c>
    </row>
    <row r="3396" spans="1:9" x14ac:dyDescent="0.25">
      <c r="A3396">
        <v>2771.0450310000001</v>
      </c>
      <c r="B3396" t="s">
        <v>66</v>
      </c>
      <c r="C3396" t="s">
        <v>30</v>
      </c>
      <c r="D3396" t="s">
        <v>31</v>
      </c>
      <c r="E3396">
        <v>50071</v>
      </c>
      <c r="F3396" t="s">
        <v>62</v>
      </c>
      <c r="G3396" t="s">
        <v>45</v>
      </c>
      <c r="H3396">
        <v>18.918935000000001</v>
      </c>
      <c r="I3396">
        <f t="shared" si="56"/>
        <v>1</v>
      </c>
    </row>
    <row r="3397" spans="1:9" x14ac:dyDescent="0.25">
      <c r="A3397">
        <v>6899.7099490000001</v>
      </c>
      <c r="B3397" t="s">
        <v>26</v>
      </c>
      <c r="C3397" t="s">
        <v>30</v>
      </c>
      <c r="D3397" t="s">
        <v>57</v>
      </c>
      <c r="E3397">
        <v>37308</v>
      </c>
      <c r="F3397" t="s">
        <v>75</v>
      </c>
      <c r="G3397" t="s">
        <v>33</v>
      </c>
      <c r="H3397">
        <v>301.01110599999998</v>
      </c>
      <c r="I3397">
        <f t="shared" si="56"/>
        <v>0</v>
      </c>
    </row>
    <row r="3398" spans="1:9" x14ac:dyDescent="0.25">
      <c r="A3398">
        <v>5112.3065839999999</v>
      </c>
      <c r="B3398" t="s">
        <v>26</v>
      </c>
      <c r="C3398" t="s">
        <v>30</v>
      </c>
      <c r="D3398" t="s">
        <v>57</v>
      </c>
      <c r="E3398">
        <v>44743</v>
      </c>
      <c r="F3398" t="s">
        <v>32</v>
      </c>
      <c r="G3398" t="s">
        <v>79</v>
      </c>
      <c r="H3398">
        <v>741.30003199999999</v>
      </c>
      <c r="I3398">
        <f t="shared" si="56"/>
        <v>0</v>
      </c>
    </row>
    <row r="3399" spans="1:9" x14ac:dyDescent="0.25">
      <c r="A3399">
        <v>4109.7936079999999</v>
      </c>
      <c r="B3399" t="s">
        <v>26</v>
      </c>
      <c r="C3399" t="s">
        <v>30</v>
      </c>
      <c r="D3399" t="s">
        <v>57</v>
      </c>
      <c r="E3399">
        <v>86657</v>
      </c>
      <c r="F3399" t="s">
        <v>75</v>
      </c>
      <c r="G3399" t="s">
        <v>33</v>
      </c>
      <c r="H3399">
        <v>316.22794599999997</v>
      </c>
      <c r="I3399">
        <f t="shared" si="56"/>
        <v>0</v>
      </c>
    </row>
    <row r="3400" spans="1:9" x14ac:dyDescent="0.25">
      <c r="A3400">
        <v>27440.611010000001</v>
      </c>
      <c r="B3400" t="s">
        <v>26</v>
      </c>
      <c r="C3400" t="s">
        <v>30</v>
      </c>
      <c r="D3400" t="s">
        <v>57</v>
      </c>
      <c r="E3400">
        <v>84306</v>
      </c>
      <c r="F3400" t="s">
        <v>32</v>
      </c>
      <c r="G3400" t="s">
        <v>33</v>
      </c>
      <c r="H3400">
        <v>863.41338499999995</v>
      </c>
      <c r="I3400">
        <f t="shared" si="56"/>
        <v>0</v>
      </c>
    </row>
    <row r="3401" spans="1:9" x14ac:dyDescent="0.25">
      <c r="A3401">
        <v>20957.605039999999</v>
      </c>
      <c r="B3401" t="s">
        <v>26</v>
      </c>
      <c r="C3401" t="s">
        <v>44</v>
      </c>
      <c r="D3401" t="s">
        <v>31</v>
      </c>
      <c r="E3401">
        <v>0</v>
      </c>
      <c r="F3401" t="s">
        <v>32</v>
      </c>
      <c r="G3401" t="s">
        <v>45</v>
      </c>
      <c r="H3401">
        <v>566.4</v>
      </c>
      <c r="I3401">
        <f t="shared" si="56"/>
        <v>0</v>
      </c>
    </row>
    <row r="3402" spans="1:9" x14ac:dyDescent="0.25">
      <c r="A3402">
        <v>2548.842787</v>
      </c>
      <c r="B3402" t="s">
        <v>26</v>
      </c>
      <c r="C3402" t="s">
        <v>30</v>
      </c>
      <c r="D3402" t="s">
        <v>57</v>
      </c>
      <c r="E3402">
        <v>47346</v>
      </c>
      <c r="F3402" t="s">
        <v>32</v>
      </c>
      <c r="G3402" t="s">
        <v>33</v>
      </c>
      <c r="H3402">
        <v>312</v>
      </c>
      <c r="I3402">
        <f t="shared" si="56"/>
        <v>0</v>
      </c>
    </row>
    <row r="3403" spans="1:9" x14ac:dyDescent="0.25">
      <c r="A3403">
        <v>2714.654446</v>
      </c>
      <c r="B3403" t="s">
        <v>26</v>
      </c>
      <c r="C3403" t="s">
        <v>30</v>
      </c>
      <c r="D3403" t="s">
        <v>57</v>
      </c>
      <c r="E3403">
        <v>88545</v>
      </c>
      <c r="F3403" t="s">
        <v>32</v>
      </c>
      <c r="G3403" t="s">
        <v>33</v>
      </c>
      <c r="H3403">
        <v>374.10831899999999</v>
      </c>
      <c r="I3403">
        <f t="shared" si="56"/>
        <v>0</v>
      </c>
    </row>
    <row r="3404" spans="1:9" x14ac:dyDescent="0.25">
      <c r="A3404">
        <v>5790.4625180000003</v>
      </c>
      <c r="B3404" t="s">
        <v>26</v>
      </c>
      <c r="C3404" t="s">
        <v>30</v>
      </c>
      <c r="D3404" t="s">
        <v>31</v>
      </c>
      <c r="E3404">
        <v>52443</v>
      </c>
      <c r="F3404" t="s">
        <v>32</v>
      </c>
      <c r="G3404" t="s">
        <v>33</v>
      </c>
      <c r="H3404">
        <v>350.4</v>
      </c>
      <c r="I3404">
        <f t="shared" si="56"/>
        <v>0</v>
      </c>
    </row>
    <row r="3405" spans="1:9" x14ac:dyDescent="0.25">
      <c r="A3405">
        <v>7627.3147900000004</v>
      </c>
      <c r="B3405" t="s">
        <v>26</v>
      </c>
      <c r="C3405" t="s">
        <v>30</v>
      </c>
      <c r="D3405" t="s">
        <v>31</v>
      </c>
      <c r="E3405">
        <v>36084</v>
      </c>
      <c r="F3405" t="s">
        <v>62</v>
      </c>
      <c r="G3405" t="s">
        <v>79</v>
      </c>
      <c r="H3405">
        <v>152.77903800000001</v>
      </c>
      <c r="I3405">
        <f t="shared" si="56"/>
        <v>0</v>
      </c>
    </row>
    <row r="3406" spans="1:9" x14ac:dyDescent="0.25">
      <c r="A3406">
        <v>7903.9933739999997</v>
      </c>
      <c r="B3406" t="s">
        <v>26</v>
      </c>
      <c r="C3406" t="s">
        <v>30</v>
      </c>
      <c r="D3406" t="s">
        <v>31</v>
      </c>
      <c r="E3406">
        <v>35406</v>
      </c>
      <c r="F3406" t="s">
        <v>62</v>
      </c>
      <c r="G3406" t="s">
        <v>79</v>
      </c>
      <c r="H3406">
        <v>67.504452000000001</v>
      </c>
      <c r="I3406">
        <f t="shared" si="56"/>
        <v>0</v>
      </c>
    </row>
    <row r="3407" spans="1:9" x14ac:dyDescent="0.25">
      <c r="A3407">
        <v>5293.717318</v>
      </c>
      <c r="B3407" t="s">
        <v>26</v>
      </c>
      <c r="C3407" t="s">
        <v>44</v>
      </c>
      <c r="D3407" t="s">
        <v>31</v>
      </c>
      <c r="E3407">
        <v>0</v>
      </c>
      <c r="F3407" t="s">
        <v>32</v>
      </c>
      <c r="G3407" t="s">
        <v>45</v>
      </c>
      <c r="H3407">
        <v>712.12658599999997</v>
      </c>
      <c r="I3407">
        <f t="shared" si="56"/>
        <v>0</v>
      </c>
    </row>
    <row r="3408" spans="1:9" x14ac:dyDescent="0.25">
      <c r="A3408">
        <v>3673.9907480000002</v>
      </c>
      <c r="B3408" t="s">
        <v>26</v>
      </c>
      <c r="C3408" t="s">
        <v>30</v>
      </c>
      <c r="D3408" t="s">
        <v>57</v>
      </c>
      <c r="E3408">
        <v>41185</v>
      </c>
      <c r="F3408" t="s">
        <v>75</v>
      </c>
      <c r="G3408" t="s">
        <v>33</v>
      </c>
      <c r="H3408">
        <v>363.61359599999997</v>
      </c>
      <c r="I3408">
        <f t="shared" si="56"/>
        <v>0</v>
      </c>
    </row>
    <row r="3409" spans="1:9" x14ac:dyDescent="0.25">
      <c r="A3409">
        <v>21592.10096</v>
      </c>
      <c r="B3409" t="s">
        <v>26</v>
      </c>
      <c r="C3409" t="s">
        <v>30</v>
      </c>
      <c r="D3409" t="s">
        <v>57</v>
      </c>
      <c r="E3409">
        <v>51204</v>
      </c>
      <c r="F3409" t="s">
        <v>32</v>
      </c>
      <c r="G3409" t="s">
        <v>33</v>
      </c>
      <c r="H3409">
        <v>929.55444499999999</v>
      </c>
      <c r="I3409">
        <f t="shared" si="56"/>
        <v>0</v>
      </c>
    </row>
    <row r="3410" spans="1:9" x14ac:dyDescent="0.25">
      <c r="A3410">
        <v>2452.059049</v>
      </c>
      <c r="B3410" t="s">
        <v>26</v>
      </c>
      <c r="C3410" t="s">
        <v>30</v>
      </c>
      <c r="D3410" t="s">
        <v>31</v>
      </c>
      <c r="E3410">
        <v>30216</v>
      </c>
      <c r="F3410" t="s">
        <v>32</v>
      </c>
      <c r="G3410" t="s">
        <v>79</v>
      </c>
      <c r="H3410">
        <v>302.39999999999998</v>
      </c>
      <c r="I3410">
        <f t="shared" si="56"/>
        <v>0</v>
      </c>
    </row>
    <row r="3411" spans="1:9" x14ac:dyDescent="0.25">
      <c r="A3411">
        <v>7255.7144529999996</v>
      </c>
      <c r="B3411" t="s">
        <v>26</v>
      </c>
      <c r="C3411" t="s">
        <v>78</v>
      </c>
      <c r="D3411" t="s">
        <v>57</v>
      </c>
      <c r="E3411">
        <v>10710</v>
      </c>
      <c r="F3411" t="s">
        <v>32</v>
      </c>
      <c r="G3411" t="s">
        <v>33</v>
      </c>
      <c r="H3411">
        <v>451.2</v>
      </c>
      <c r="I3411">
        <f t="shared" si="56"/>
        <v>0</v>
      </c>
    </row>
    <row r="3412" spans="1:9" x14ac:dyDescent="0.25">
      <c r="A3412">
        <v>7412.9620139999997</v>
      </c>
      <c r="B3412" t="s">
        <v>26</v>
      </c>
      <c r="C3412" t="s">
        <v>44</v>
      </c>
      <c r="D3412" t="s">
        <v>57</v>
      </c>
      <c r="E3412">
        <v>0</v>
      </c>
      <c r="F3412" t="s">
        <v>32</v>
      </c>
      <c r="G3412" t="s">
        <v>45</v>
      </c>
      <c r="H3412">
        <v>806.4</v>
      </c>
      <c r="I3412">
        <f t="shared" si="56"/>
        <v>0</v>
      </c>
    </row>
    <row r="3413" spans="1:9" x14ac:dyDescent="0.25">
      <c r="A3413">
        <v>9048.9834470000005</v>
      </c>
      <c r="B3413" t="s">
        <v>66</v>
      </c>
      <c r="C3413" t="s">
        <v>44</v>
      </c>
      <c r="D3413" t="s">
        <v>57</v>
      </c>
      <c r="E3413">
        <v>0</v>
      </c>
      <c r="F3413" t="s">
        <v>32</v>
      </c>
      <c r="G3413" t="s">
        <v>33</v>
      </c>
      <c r="H3413">
        <v>571.20000000000005</v>
      </c>
      <c r="I3413">
        <f t="shared" si="56"/>
        <v>1</v>
      </c>
    </row>
    <row r="3414" spans="1:9" x14ac:dyDescent="0.25">
      <c r="A3414">
        <v>4270.0343940000002</v>
      </c>
      <c r="B3414" t="s">
        <v>66</v>
      </c>
      <c r="C3414" t="s">
        <v>44</v>
      </c>
      <c r="D3414" t="s">
        <v>57</v>
      </c>
      <c r="E3414">
        <v>0</v>
      </c>
      <c r="F3414" t="s">
        <v>32</v>
      </c>
      <c r="G3414" t="s">
        <v>33</v>
      </c>
      <c r="H3414">
        <v>725.87069299999996</v>
      </c>
      <c r="I3414">
        <f t="shared" si="56"/>
        <v>1</v>
      </c>
    </row>
    <row r="3415" spans="1:9" x14ac:dyDescent="0.25">
      <c r="A3415">
        <v>4929.5496990000001</v>
      </c>
      <c r="B3415" t="s">
        <v>66</v>
      </c>
      <c r="C3415" t="s">
        <v>30</v>
      </c>
      <c r="D3415" t="s">
        <v>57</v>
      </c>
      <c r="E3415">
        <v>25632</v>
      </c>
      <c r="F3415" t="s">
        <v>32</v>
      </c>
      <c r="G3415" t="s">
        <v>33</v>
      </c>
      <c r="H3415">
        <v>351.270869</v>
      </c>
      <c r="I3415">
        <f t="shared" si="56"/>
        <v>1</v>
      </c>
    </row>
    <row r="3416" spans="1:9" x14ac:dyDescent="0.25">
      <c r="A3416">
        <v>3539.9715900000001</v>
      </c>
      <c r="B3416" t="s">
        <v>26</v>
      </c>
      <c r="C3416" t="s">
        <v>44</v>
      </c>
      <c r="D3416" t="s">
        <v>31</v>
      </c>
      <c r="E3416">
        <v>0</v>
      </c>
      <c r="F3416" t="s">
        <v>32</v>
      </c>
      <c r="G3416" t="s">
        <v>45</v>
      </c>
      <c r="H3416">
        <v>1158.858027</v>
      </c>
      <c r="I3416">
        <f t="shared" si="56"/>
        <v>0</v>
      </c>
    </row>
    <row r="3417" spans="1:9" x14ac:dyDescent="0.25">
      <c r="A3417">
        <v>5568.8892450000003</v>
      </c>
      <c r="B3417" t="s">
        <v>26</v>
      </c>
      <c r="C3417" t="s">
        <v>30</v>
      </c>
      <c r="D3417" t="s">
        <v>31</v>
      </c>
      <c r="E3417">
        <v>53295</v>
      </c>
      <c r="F3417" t="s">
        <v>75</v>
      </c>
      <c r="G3417" t="s">
        <v>33</v>
      </c>
      <c r="H3417">
        <v>250.423844</v>
      </c>
      <c r="I3417">
        <f t="shared" si="56"/>
        <v>0</v>
      </c>
    </row>
    <row r="3418" spans="1:9" x14ac:dyDescent="0.25">
      <c r="A3418">
        <v>9817.0269360000002</v>
      </c>
      <c r="B3418" t="s">
        <v>26</v>
      </c>
      <c r="C3418" t="s">
        <v>44</v>
      </c>
      <c r="D3418" t="s">
        <v>57</v>
      </c>
      <c r="E3418">
        <v>0</v>
      </c>
      <c r="F3418" t="s">
        <v>32</v>
      </c>
      <c r="G3418" t="s">
        <v>45</v>
      </c>
      <c r="H3418">
        <v>1000.8</v>
      </c>
      <c r="I3418">
        <f t="shared" si="56"/>
        <v>0</v>
      </c>
    </row>
    <row r="3419" spans="1:9" x14ac:dyDescent="0.25">
      <c r="A3419">
        <v>2542.8457629999998</v>
      </c>
      <c r="B3419" t="s">
        <v>26</v>
      </c>
      <c r="C3419" t="s">
        <v>30</v>
      </c>
      <c r="D3419" t="s">
        <v>31</v>
      </c>
      <c r="E3419">
        <v>37072</v>
      </c>
      <c r="F3419" t="s">
        <v>32</v>
      </c>
      <c r="G3419" t="s">
        <v>33</v>
      </c>
      <c r="H3419">
        <v>307.2</v>
      </c>
      <c r="I3419">
        <f t="shared" si="56"/>
        <v>0</v>
      </c>
    </row>
    <row r="3420" spans="1:9" x14ac:dyDescent="0.25">
      <c r="A3420">
        <v>10484.915349999999</v>
      </c>
      <c r="B3420" t="s">
        <v>66</v>
      </c>
      <c r="C3420" t="s">
        <v>30</v>
      </c>
      <c r="D3420" t="s">
        <v>31</v>
      </c>
      <c r="E3420">
        <v>61108</v>
      </c>
      <c r="F3420" t="s">
        <v>62</v>
      </c>
      <c r="G3420" t="s">
        <v>79</v>
      </c>
      <c r="H3420">
        <v>49.451117000000004</v>
      </c>
      <c r="I3420">
        <f t="shared" si="56"/>
        <v>1</v>
      </c>
    </row>
    <row r="3421" spans="1:9" x14ac:dyDescent="0.25">
      <c r="A3421">
        <v>6310.4001939999998</v>
      </c>
      <c r="B3421" t="s">
        <v>26</v>
      </c>
      <c r="C3421" t="s">
        <v>30</v>
      </c>
      <c r="D3421" t="s">
        <v>57</v>
      </c>
      <c r="E3421">
        <v>79880</v>
      </c>
      <c r="F3421" t="s">
        <v>32</v>
      </c>
      <c r="G3421" t="s">
        <v>33</v>
      </c>
      <c r="H3421">
        <v>568.79999999999995</v>
      </c>
      <c r="I3421">
        <f t="shared" si="56"/>
        <v>0</v>
      </c>
    </row>
    <row r="3422" spans="1:9" x14ac:dyDescent="0.25">
      <c r="A3422">
        <v>8106.2215390000001</v>
      </c>
      <c r="B3422" t="s">
        <v>26</v>
      </c>
      <c r="C3422" t="s">
        <v>30</v>
      </c>
      <c r="D3422" t="s">
        <v>57</v>
      </c>
      <c r="E3422">
        <v>81580</v>
      </c>
      <c r="F3422" t="s">
        <v>32</v>
      </c>
      <c r="G3422" t="s">
        <v>79</v>
      </c>
      <c r="H3422">
        <v>633.43941700000005</v>
      </c>
      <c r="I3422">
        <f t="shared" si="56"/>
        <v>0</v>
      </c>
    </row>
    <row r="3423" spans="1:9" x14ac:dyDescent="0.25">
      <c r="A3423">
        <v>3398.0073670000002</v>
      </c>
      <c r="B3423" t="s">
        <v>26</v>
      </c>
      <c r="C3423" t="s">
        <v>44</v>
      </c>
      <c r="D3423" t="s">
        <v>31</v>
      </c>
      <c r="E3423">
        <v>0</v>
      </c>
      <c r="F3423" t="s">
        <v>32</v>
      </c>
      <c r="G3423" t="s">
        <v>33</v>
      </c>
      <c r="H3423">
        <v>611.84458400000005</v>
      </c>
      <c r="I3423">
        <f t="shared" si="56"/>
        <v>0</v>
      </c>
    </row>
    <row r="3424" spans="1:9" x14ac:dyDescent="0.25">
      <c r="A3424">
        <v>16301.9676</v>
      </c>
      <c r="B3424" t="s">
        <v>66</v>
      </c>
      <c r="C3424" t="s">
        <v>160</v>
      </c>
      <c r="D3424" t="s">
        <v>31</v>
      </c>
      <c r="E3424">
        <v>19614</v>
      </c>
      <c r="F3424" t="s">
        <v>32</v>
      </c>
      <c r="G3424" t="s">
        <v>33</v>
      </c>
      <c r="H3424">
        <v>574.02401799999996</v>
      </c>
      <c r="I3424">
        <f t="shared" si="56"/>
        <v>1</v>
      </c>
    </row>
    <row r="3425" spans="1:9" x14ac:dyDescent="0.25">
      <c r="A3425">
        <v>2722.4087760000002</v>
      </c>
      <c r="B3425" t="s">
        <v>26</v>
      </c>
      <c r="C3425" t="s">
        <v>30</v>
      </c>
      <c r="D3425" t="s">
        <v>57</v>
      </c>
      <c r="E3425">
        <v>58620</v>
      </c>
      <c r="F3425" t="s">
        <v>75</v>
      </c>
      <c r="G3425" t="s">
        <v>79</v>
      </c>
      <c r="H3425">
        <v>292.13588399999998</v>
      </c>
      <c r="I3425">
        <f t="shared" si="56"/>
        <v>0</v>
      </c>
    </row>
    <row r="3426" spans="1:9" x14ac:dyDescent="0.25">
      <c r="A3426">
        <v>15789.65496</v>
      </c>
      <c r="B3426" t="s">
        <v>26</v>
      </c>
      <c r="C3426" t="s">
        <v>44</v>
      </c>
      <c r="D3426" t="s">
        <v>31</v>
      </c>
      <c r="E3426">
        <v>0</v>
      </c>
      <c r="F3426" t="s">
        <v>32</v>
      </c>
      <c r="G3426" t="s">
        <v>45</v>
      </c>
      <c r="H3426">
        <v>1526.4</v>
      </c>
      <c r="I3426">
        <f t="shared" si="56"/>
        <v>0</v>
      </c>
    </row>
    <row r="3427" spans="1:9" x14ac:dyDescent="0.25">
      <c r="A3427">
        <v>4904.8947310000003</v>
      </c>
      <c r="B3427" t="s">
        <v>66</v>
      </c>
      <c r="C3427" t="s">
        <v>160</v>
      </c>
      <c r="D3427" t="s">
        <v>31</v>
      </c>
      <c r="E3427">
        <v>12902</v>
      </c>
      <c r="F3427" t="s">
        <v>32</v>
      </c>
      <c r="G3427" t="s">
        <v>79</v>
      </c>
      <c r="H3427">
        <v>667.2</v>
      </c>
      <c r="I3427">
        <f t="shared" si="56"/>
        <v>1</v>
      </c>
    </row>
    <row r="3428" spans="1:9" x14ac:dyDescent="0.25">
      <c r="A3428">
        <v>3785.7547869999999</v>
      </c>
      <c r="B3428" t="s">
        <v>26</v>
      </c>
      <c r="C3428" t="s">
        <v>30</v>
      </c>
      <c r="D3428" t="s">
        <v>31</v>
      </c>
      <c r="E3428">
        <v>26318</v>
      </c>
      <c r="F3428" t="s">
        <v>32</v>
      </c>
      <c r="G3428" t="s">
        <v>33</v>
      </c>
      <c r="H3428">
        <v>679.39237200000002</v>
      </c>
      <c r="I3428">
        <f t="shared" si="56"/>
        <v>0</v>
      </c>
    </row>
    <row r="3429" spans="1:9" x14ac:dyDescent="0.25">
      <c r="A3429">
        <v>4200.818894</v>
      </c>
      <c r="B3429" t="s">
        <v>26</v>
      </c>
      <c r="C3429" t="s">
        <v>160</v>
      </c>
      <c r="D3429" t="s">
        <v>57</v>
      </c>
      <c r="E3429">
        <v>20263</v>
      </c>
      <c r="F3429" t="s">
        <v>32</v>
      </c>
      <c r="G3429" t="s">
        <v>45</v>
      </c>
      <c r="H3429">
        <v>373.45445699999999</v>
      </c>
      <c r="I3429">
        <f t="shared" si="56"/>
        <v>0</v>
      </c>
    </row>
    <row r="3430" spans="1:9" x14ac:dyDescent="0.25">
      <c r="A3430">
        <v>3619.060986</v>
      </c>
      <c r="B3430" t="s">
        <v>26</v>
      </c>
      <c r="C3430" t="s">
        <v>44</v>
      </c>
      <c r="D3430" t="s">
        <v>31</v>
      </c>
      <c r="E3430">
        <v>0</v>
      </c>
      <c r="F3430" t="s">
        <v>75</v>
      </c>
      <c r="G3430" t="s">
        <v>33</v>
      </c>
      <c r="H3430">
        <v>310.842085</v>
      </c>
      <c r="I3430">
        <f t="shared" si="56"/>
        <v>0</v>
      </c>
    </row>
    <row r="3431" spans="1:9" x14ac:dyDescent="0.25">
      <c r="A3431">
        <v>4880.7136259999997</v>
      </c>
      <c r="B3431" t="s">
        <v>26</v>
      </c>
      <c r="C3431" t="s">
        <v>30</v>
      </c>
      <c r="D3431" t="s">
        <v>57</v>
      </c>
      <c r="E3431">
        <v>52819</v>
      </c>
      <c r="F3431" t="s">
        <v>62</v>
      </c>
      <c r="G3431" t="s">
        <v>79</v>
      </c>
      <c r="H3431">
        <v>282.50079099999999</v>
      </c>
      <c r="I3431">
        <f t="shared" si="56"/>
        <v>0</v>
      </c>
    </row>
    <row r="3432" spans="1:9" x14ac:dyDescent="0.25">
      <c r="A3432">
        <v>12687.154839999999</v>
      </c>
      <c r="B3432" t="s">
        <v>26</v>
      </c>
      <c r="C3432" t="s">
        <v>30</v>
      </c>
      <c r="D3432" t="s">
        <v>31</v>
      </c>
      <c r="E3432">
        <v>63918</v>
      </c>
      <c r="F3432" t="s">
        <v>32</v>
      </c>
      <c r="G3432" t="s">
        <v>45</v>
      </c>
      <c r="H3432">
        <v>307.2</v>
      </c>
      <c r="I3432">
        <f t="shared" si="56"/>
        <v>0</v>
      </c>
    </row>
    <row r="3433" spans="1:9" x14ac:dyDescent="0.25">
      <c r="A3433">
        <v>4848.9018299999998</v>
      </c>
      <c r="B3433" t="s">
        <v>26</v>
      </c>
      <c r="C3433" t="s">
        <v>44</v>
      </c>
      <c r="D3433" t="s">
        <v>31</v>
      </c>
      <c r="E3433">
        <v>0</v>
      </c>
      <c r="F3433" t="s">
        <v>32</v>
      </c>
      <c r="G3433" t="s">
        <v>79</v>
      </c>
      <c r="H3433">
        <v>316.8</v>
      </c>
      <c r="I3433">
        <f t="shared" si="56"/>
        <v>0</v>
      </c>
    </row>
    <row r="3434" spans="1:9" x14ac:dyDescent="0.25">
      <c r="A3434">
        <v>4334.0640960000001</v>
      </c>
      <c r="B3434" t="s">
        <v>66</v>
      </c>
      <c r="C3434" t="s">
        <v>160</v>
      </c>
      <c r="D3434" t="s">
        <v>31</v>
      </c>
      <c r="E3434">
        <v>23904</v>
      </c>
      <c r="F3434" t="s">
        <v>32</v>
      </c>
      <c r="G3434" t="s">
        <v>45</v>
      </c>
      <c r="H3434">
        <v>590.4</v>
      </c>
      <c r="I3434">
        <f t="shared" si="56"/>
        <v>1</v>
      </c>
    </row>
    <row r="3435" spans="1:9" x14ac:dyDescent="0.25">
      <c r="A3435">
        <v>6677.418103</v>
      </c>
      <c r="B3435" t="s">
        <v>26</v>
      </c>
      <c r="C3435" t="s">
        <v>44</v>
      </c>
      <c r="D3435" t="s">
        <v>57</v>
      </c>
      <c r="E3435">
        <v>0</v>
      </c>
      <c r="F3435" t="s">
        <v>75</v>
      </c>
      <c r="G3435" t="s">
        <v>33</v>
      </c>
      <c r="H3435">
        <v>251.63901000000001</v>
      </c>
      <c r="I3435">
        <f t="shared" si="56"/>
        <v>0</v>
      </c>
    </row>
    <row r="3436" spans="1:9" x14ac:dyDescent="0.25">
      <c r="A3436">
        <v>8973.1109049999995</v>
      </c>
      <c r="B3436" t="s">
        <v>26</v>
      </c>
      <c r="C3436" t="s">
        <v>30</v>
      </c>
      <c r="D3436" t="s">
        <v>31</v>
      </c>
      <c r="E3436">
        <v>69736</v>
      </c>
      <c r="F3436" t="s">
        <v>75</v>
      </c>
      <c r="G3436" t="s">
        <v>33</v>
      </c>
      <c r="H3436">
        <v>424.42473200000001</v>
      </c>
      <c r="I3436">
        <f t="shared" si="56"/>
        <v>0</v>
      </c>
    </row>
    <row r="3437" spans="1:9" x14ac:dyDescent="0.25">
      <c r="A3437">
        <v>7109.2965480000003</v>
      </c>
      <c r="B3437" t="s">
        <v>26</v>
      </c>
      <c r="C3437" t="s">
        <v>30</v>
      </c>
      <c r="D3437" t="s">
        <v>57</v>
      </c>
      <c r="E3437">
        <v>69700</v>
      </c>
      <c r="F3437" t="s">
        <v>75</v>
      </c>
      <c r="G3437" t="s">
        <v>79</v>
      </c>
      <c r="H3437">
        <v>645.92133799999999</v>
      </c>
      <c r="I3437">
        <f t="shared" si="56"/>
        <v>0</v>
      </c>
    </row>
    <row r="3438" spans="1:9" x14ac:dyDescent="0.25">
      <c r="A3438">
        <v>10208.927610000001</v>
      </c>
      <c r="B3438" t="s">
        <v>66</v>
      </c>
      <c r="C3438" t="s">
        <v>30</v>
      </c>
      <c r="D3438" t="s">
        <v>31</v>
      </c>
      <c r="E3438">
        <v>35482</v>
      </c>
      <c r="F3438" t="s">
        <v>32</v>
      </c>
      <c r="G3438" t="s">
        <v>33</v>
      </c>
      <c r="H3438">
        <v>619.20000000000005</v>
      </c>
      <c r="I3438">
        <f t="shared" si="56"/>
        <v>1</v>
      </c>
    </row>
    <row r="3439" spans="1:9" x14ac:dyDescent="0.25">
      <c r="A3439">
        <v>2719.5069960000001</v>
      </c>
      <c r="B3439" t="s">
        <v>66</v>
      </c>
      <c r="C3439" t="s">
        <v>160</v>
      </c>
      <c r="D3439" t="s">
        <v>31</v>
      </c>
      <c r="E3439">
        <v>14030</v>
      </c>
      <c r="F3439" t="s">
        <v>32</v>
      </c>
      <c r="G3439" t="s">
        <v>33</v>
      </c>
      <c r="H3439">
        <v>345.6</v>
      </c>
      <c r="I3439">
        <f t="shared" si="56"/>
        <v>1</v>
      </c>
    </row>
    <row r="3440" spans="1:9" x14ac:dyDescent="0.25">
      <c r="A3440">
        <v>4465.6043589999999</v>
      </c>
      <c r="B3440" t="s">
        <v>26</v>
      </c>
      <c r="C3440" t="s">
        <v>30</v>
      </c>
      <c r="D3440" t="s">
        <v>31</v>
      </c>
      <c r="E3440">
        <v>50909</v>
      </c>
      <c r="F3440" t="s">
        <v>75</v>
      </c>
      <c r="G3440" t="s">
        <v>33</v>
      </c>
      <c r="H3440">
        <v>339.048157</v>
      </c>
      <c r="I3440">
        <f t="shared" si="56"/>
        <v>0</v>
      </c>
    </row>
    <row r="3441" spans="1:9" x14ac:dyDescent="0.25">
      <c r="A3441">
        <v>5593.4340089999996</v>
      </c>
      <c r="B3441" t="s">
        <v>26</v>
      </c>
      <c r="C3441" t="s">
        <v>30</v>
      </c>
      <c r="D3441" t="s">
        <v>31</v>
      </c>
      <c r="E3441">
        <v>96406</v>
      </c>
      <c r="F3441" t="s">
        <v>32</v>
      </c>
      <c r="G3441" t="s">
        <v>33</v>
      </c>
      <c r="H3441">
        <v>331.2</v>
      </c>
      <c r="I3441">
        <f t="shared" si="56"/>
        <v>0</v>
      </c>
    </row>
    <row r="3442" spans="1:9" x14ac:dyDescent="0.25">
      <c r="A3442">
        <v>6768.9970270000003</v>
      </c>
      <c r="B3442" t="s">
        <v>26</v>
      </c>
      <c r="C3442" t="s">
        <v>30</v>
      </c>
      <c r="D3442" t="s">
        <v>31</v>
      </c>
      <c r="E3442">
        <v>77001</v>
      </c>
      <c r="F3442" t="s">
        <v>32</v>
      </c>
      <c r="G3442" t="s">
        <v>45</v>
      </c>
      <c r="H3442">
        <v>408</v>
      </c>
      <c r="I3442">
        <f t="shared" si="56"/>
        <v>0</v>
      </c>
    </row>
    <row r="3443" spans="1:9" x14ac:dyDescent="0.25">
      <c r="A3443">
        <v>2454.5893609999998</v>
      </c>
      <c r="B3443" t="s">
        <v>26</v>
      </c>
      <c r="C3443" t="s">
        <v>44</v>
      </c>
      <c r="D3443" t="s">
        <v>31</v>
      </c>
      <c r="E3443">
        <v>0</v>
      </c>
      <c r="F3443" t="s">
        <v>32</v>
      </c>
      <c r="G3443" t="s">
        <v>45</v>
      </c>
      <c r="H3443">
        <v>518.4</v>
      </c>
      <c r="I3443">
        <f t="shared" si="56"/>
        <v>0</v>
      </c>
    </row>
    <row r="3444" spans="1:9" x14ac:dyDescent="0.25">
      <c r="A3444">
        <v>2576.3806789999999</v>
      </c>
      <c r="B3444" t="s">
        <v>26</v>
      </c>
      <c r="C3444" t="s">
        <v>30</v>
      </c>
      <c r="D3444" t="s">
        <v>57</v>
      </c>
      <c r="E3444">
        <v>24732</v>
      </c>
      <c r="F3444" t="s">
        <v>32</v>
      </c>
      <c r="G3444" t="s">
        <v>79</v>
      </c>
      <c r="H3444">
        <v>321.60000000000002</v>
      </c>
      <c r="I3444">
        <f t="shared" si="56"/>
        <v>0</v>
      </c>
    </row>
    <row r="3445" spans="1:9" x14ac:dyDescent="0.25">
      <c r="A3445">
        <v>4282.9479709999996</v>
      </c>
      <c r="B3445" t="s">
        <v>66</v>
      </c>
      <c r="C3445" t="s">
        <v>30</v>
      </c>
      <c r="D3445" t="s">
        <v>31</v>
      </c>
      <c r="E3445">
        <v>40864</v>
      </c>
      <c r="F3445" t="s">
        <v>62</v>
      </c>
      <c r="G3445" t="s">
        <v>33</v>
      </c>
      <c r="H3445">
        <v>166.937747</v>
      </c>
      <c r="I3445">
        <f t="shared" si="56"/>
        <v>1</v>
      </c>
    </row>
    <row r="3446" spans="1:9" x14ac:dyDescent="0.25">
      <c r="A3446">
        <v>5845.4262010000002</v>
      </c>
      <c r="B3446" t="s">
        <v>26</v>
      </c>
      <c r="C3446" t="s">
        <v>30</v>
      </c>
      <c r="D3446" t="s">
        <v>31</v>
      </c>
      <c r="E3446">
        <v>43145</v>
      </c>
      <c r="F3446" t="s">
        <v>32</v>
      </c>
      <c r="G3446" t="s">
        <v>33</v>
      </c>
      <c r="H3446">
        <v>516.42112399999996</v>
      </c>
      <c r="I3446">
        <f t="shared" si="56"/>
        <v>0</v>
      </c>
    </row>
    <row r="3447" spans="1:9" x14ac:dyDescent="0.25">
      <c r="A3447">
        <v>10484.915349999999</v>
      </c>
      <c r="B3447" t="s">
        <v>66</v>
      </c>
      <c r="C3447" t="s">
        <v>30</v>
      </c>
      <c r="D3447" t="s">
        <v>31</v>
      </c>
      <c r="E3447">
        <v>61108</v>
      </c>
      <c r="F3447" t="s">
        <v>62</v>
      </c>
      <c r="G3447" t="s">
        <v>79</v>
      </c>
      <c r="H3447">
        <v>49.451117000000004</v>
      </c>
      <c r="I3447">
        <f t="shared" si="56"/>
        <v>1</v>
      </c>
    </row>
    <row r="3448" spans="1:9" x14ac:dyDescent="0.25">
      <c r="A3448">
        <v>5509.3777810000001</v>
      </c>
      <c r="B3448" t="s">
        <v>26</v>
      </c>
      <c r="C3448" t="s">
        <v>30</v>
      </c>
      <c r="D3448" t="s">
        <v>57</v>
      </c>
      <c r="E3448">
        <v>34236</v>
      </c>
      <c r="F3448" t="s">
        <v>32</v>
      </c>
      <c r="G3448" t="s">
        <v>33</v>
      </c>
      <c r="H3448">
        <v>336</v>
      </c>
      <c r="I3448">
        <f t="shared" si="56"/>
        <v>0</v>
      </c>
    </row>
    <row r="3449" spans="1:9" x14ac:dyDescent="0.25">
      <c r="A3449">
        <v>3011.3446859999999</v>
      </c>
      <c r="B3449" t="s">
        <v>26</v>
      </c>
      <c r="C3449" t="s">
        <v>30</v>
      </c>
      <c r="D3449" t="s">
        <v>57</v>
      </c>
      <c r="E3449">
        <v>39010</v>
      </c>
      <c r="F3449" t="s">
        <v>32</v>
      </c>
      <c r="G3449" t="s">
        <v>33</v>
      </c>
      <c r="H3449">
        <v>374.4</v>
      </c>
      <c r="I3449">
        <f t="shared" si="56"/>
        <v>0</v>
      </c>
    </row>
    <row r="3450" spans="1:9" x14ac:dyDescent="0.25">
      <c r="A3450">
        <v>2698.355517</v>
      </c>
      <c r="B3450" t="s">
        <v>26</v>
      </c>
      <c r="C3450" t="s">
        <v>30</v>
      </c>
      <c r="D3450" t="s">
        <v>57</v>
      </c>
      <c r="E3450">
        <v>88867</v>
      </c>
      <c r="F3450" t="s">
        <v>32</v>
      </c>
      <c r="G3450" t="s">
        <v>45</v>
      </c>
      <c r="H3450">
        <v>331.2</v>
      </c>
      <c r="I3450">
        <f t="shared" si="56"/>
        <v>0</v>
      </c>
    </row>
    <row r="3451" spans="1:9" x14ac:dyDescent="0.25">
      <c r="A3451">
        <v>6105.8016369999996</v>
      </c>
      <c r="B3451" t="s">
        <v>26</v>
      </c>
      <c r="C3451" t="s">
        <v>44</v>
      </c>
      <c r="D3451" t="s">
        <v>57</v>
      </c>
      <c r="E3451">
        <v>0</v>
      </c>
      <c r="F3451" t="s">
        <v>75</v>
      </c>
      <c r="G3451" t="s">
        <v>33</v>
      </c>
      <c r="H3451">
        <v>395.740207</v>
      </c>
      <c r="I3451">
        <f t="shared" si="56"/>
        <v>0</v>
      </c>
    </row>
    <row r="3452" spans="1:9" x14ac:dyDescent="0.25">
      <c r="A3452">
        <v>8558.0387950000004</v>
      </c>
      <c r="B3452" t="s">
        <v>26</v>
      </c>
      <c r="C3452" t="s">
        <v>78</v>
      </c>
      <c r="D3452" t="s">
        <v>57</v>
      </c>
      <c r="E3452">
        <v>13908</v>
      </c>
      <c r="F3452" t="s">
        <v>32</v>
      </c>
      <c r="G3452" t="s">
        <v>33</v>
      </c>
      <c r="H3452">
        <v>804.13077899999996</v>
      </c>
      <c r="I3452">
        <f t="shared" si="56"/>
        <v>0</v>
      </c>
    </row>
    <row r="3453" spans="1:9" x14ac:dyDescent="0.25">
      <c r="A3453">
        <v>5568.9475339999999</v>
      </c>
      <c r="B3453" t="s">
        <v>66</v>
      </c>
      <c r="C3453" t="s">
        <v>44</v>
      </c>
      <c r="D3453" t="s">
        <v>57</v>
      </c>
      <c r="E3453">
        <v>0</v>
      </c>
      <c r="F3453" t="s">
        <v>32</v>
      </c>
      <c r="G3453" t="s">
        <v>45</v>
      </c>
      <c r="H3453">
        <v>407.44023800000002</v>
      </c>
      <c r="I3453">
        <f t="shared" si="56"/>
        <v>1</v>
      </c>
    </row>
    <row r="3454" spans="1:9" x14ac:dyDescent="0.25">
      <c r="A3454">
        <v>11042.290059999999</v>
      </c>
      <c r="B3454" t="s">
        <v>26</v>
      </c>
      <c r="C3454" t="s">
        <v>44</v>
      </c>
      <c r="D3454" t="s">
        <v>31</v>
      </c>
      <c r="E3454">
        <v>0</v>
      </c>
      <c r="F3454" t="s">
        <v>32</v>
      </c>
      <c r="G3454" t="s">
        <v>45</v>
      </c>
      <c r="H3454">
        <v>415.80317400000001</v>
      </c>
      <c r="I3454">
        <f t="shared" si="56"/>
        <v>0</v>
      </c>
    </row>
    <row r="3455" spans="1:9" x14ac:dyDescent="0.25">
      <c r="A3455">
        <v>23594.680199999999</v>
      </c>
      <c r="B3455" t="s">
        <v>66</v>
      </c>
      <c r="C3455" t="s">
        <v>30</v>
      </c>
      <c r="D3455" t="s">
        <v>57</v>
      </c>
      <c r="E3455">
        <v>76358</v>
      </c>
      <c r="F3455" t="s">
        <v>62</v>
      </c>
      <c r="G3455" t="s">
        <v>33</v>
      </c>
      <c r="H3455">
        <v>86.461582000000007</v>
      </c>
      <c r="I3455">
        <f t="shared" si="56"/>
        <v>1</v>
      </c>
    </row>
    <row r="3456" spans="1:9" x14ac:dyDescent="0.25">
      <c r="A3456">
        <v>4726.8693270000003</v>
      </c>
      <c r="B3456" t="s">
        <v>66</v>
      </c>
      <c r="C3456" t="s">
        <v>78</v>
      </c>
      <c r="D3456" t="s">
        <v>31</v>
      </c>
      <c r="E3456">
        <v>13037</v>
      </c>
      <c r="F3456" t="s">
        <v>32</v>
      </c>
      <c r="G3456" t="s">
        <v>33</v>
      </c>
      <c r="H3456">
        <v>839.34846400000004</v>
      </c>
      <c r="I3456">
        <f t="shared" si="56"/>
        <v>1</v>
      </c>
    </row>
    <row r="3457" spans="1:9" x14ac:dyDescent="0.25">
      <c r="A3457">
        <v>6054.4883870000003</v>
      </c>
      <c r="B3457" t="s">
        <v>26</v>
      </c>
      <c r="C3457" t="s">
        <v>107</v>
      </c>
      <c r="D3457" t="s">
        <v>31</v>
      </c>
      <c r="E3457">
        <v>17200</v>
      </c>
      <c r="F3457" t="s">
        <v>62</v>
      </c>
      <c r="G3457" t="s">
        <v>33</v>
      </c>
      <c r="H3457">
        <v>48.780064000000003</v>
      </c>
      <c r="I3457">
        <f t="shared" si="56"/>
        <v>0</v>
      </c>
    </row>
    <row r="3458" spans="1:9" x14ac:dyDescent="0.25">
      <c r="A3458">
        <v>9654.5233069999995</v>
      </c>
      <c r="B3458" t="s">
        <v>26</v>
      </c>
      <c r="C3458" t="s">
        <v>30</v>
      </c>
      <c r="D3458" t="s">
        <v>57</v>
      </c>
      <c r="E3458">
        <v>67772</v>
      </c>
      <c r="F3458" t="s">
        <v>32</v>
      </c>
      <c r="G3458" t="s">
        <v>45</v>
      </c>
      <c r="H3458">
        <v>502.58047199999999</v>
      </c>
      <c r="I3458">
        <f t="shared" si="56"/>
        <v>0</v>
      </c>
    </row>
    <row r="3459" spans="1:9" x14ac:dyDescent="0.25">
      <c r="A3459">
        <v>47155.62558</v>
      </c>
      <c r="B3459" t="s">
        <v>26</v>
      </c>
      <c r="C3459" t="s">
        <v>30</v>
      </c>
      <c r="D3459" t="s">
        <v>57</v>
      </c>
      <c r="E3459">
        <v>39891</v>
      </c>
      <c r="F3459" t="s">
        <v>75</v>
      </c>
      <c r="G3459" t="s">
        <v>33</v>
      </c>
      <c r="H3459">
        <v>630.88866299999995</v>
      </c>
      <c r="I3459">
        <f t="shared" ref="I3459:I3522" si="57">IF(B3459="No",0,1)</f>
        <v>0</v>
      </c>
    </row>
    <row r="3460" spans="1:9" x14ac:dyDescent="0.25">
      <c r="A3460">
        <v>4530.3854270000002</v>
      </c>
      <c r="B3460" t="s">
        <v>26</v>
      </c>
      <c r="C3460" t="s">
        <v>30</v>
      </c>
      <c r="D3460" t="s">
        <v>31</v>
      </c>
      <c r="E3460">
        <v>52957</v>
      </c>
      <c r="F3460" t="s">
        <v>75</v>
      </c>
      <c r="G3460" t="s">
        <v>33</v>
      </c>
      <c r="H3460">
        <v>425.42319800000001</v>
      </c>
      <c r="I3460">
        <f t="shared" si="57"/>
        <v>0</v>
      </c>
    </row>
    <row r="3461" spans="1:9" x14ac:dyDescent="0.25">
      <c r="A3461">
        <v>7276.3406089999999</v>
      </c>
      <c r="B3461" t="s">
        <v>26</v>
      </c>
      <c r="C3461" t="s">
        <v>44</v>
      </c>
      <c r="D3461" t="s">
        <v>31</v>
      </c>
      <c r="E3461">
        <v>0</v>
      </c>
      <c r="F3461" t="s">
        <v>32</v>
      </c>
      <c r="G3461" t="s">
        <v>45</v>
      </c>
      <c r="H3461">
        <v>777.6</v>
      </c>
      <c r="I3461">
        <f t="shared" si="57"/>
        <v>0</v>
      </c>
    </row>
    <row r="3462" spans="1:9" x14ac:dyDescent="0.25">
      <c r="A3462">
        <v>3861.486269</v>
      </c>
      <c r="B3462" t="s">
        <v>66</v>
      </c>
      <c r="C3462" t="s">
        <v>30</v>
      </c>
      <c r="D3462" t="s">
        <v>31</v>
      </c>
      <c r="E3462">
        <v>93272</v>
      </c>
      <c r="F3462" t="s">
        <v>75</v>
      </c>
      <c r="G3462" t="s">
        <v>33</v>
      </c>
      <c r="H3462">
        <v>281.11078800000001</v>
      </c>
      <c r="I3462">
        <f t="shared" si="57"/>
        <v>1</v>
      </c>
    </row>
    <row r="3463" spans="1:9" x14ac:dyDescent="0.25">
      <c r="A3463">
        <v>7054.7763169999998</v>
      </c>
      <c r="B3463" t="s">
        <v>26</v>
      </c>
      <c r="C3463" t="s">
        <v>44</v>
      </c>
      <c r="D3463" t="s">
        <v>57</v>
      </c>
      <c r="E3463">
        <v>0</v>
      </c>
      <c r="F3463" t="s">
        <v>32</v>
      </c>
      <c r="G3463" t="s">
        <v>45</v>
      </c>
      <c r="H3463">
        <v>1490.4</v>
      </c>
      <c r="I3463">
        <f t="shared" si="57"/>
        <v>0</v>
      </c>
    </row>
    <row r="3464" spans="1:9" x14ac:dyDescent="0.25">
      <c r="A3464">
        <v>15167.044019999999</v>
      </c>
      <c r="B3464" t="s">
        <v>26</v>
      </c>
      <c r="C3464" t="s">
        <v>30</v>
      </c>
      <c r="D3464" t="s">
        <v>57</v>
      </c>
      <c r="E3464">
        <v>40467</v>
      </c>
      <c r="F3464" t="s">
        <v>75</v>
      </c>
      <c r="G3464" t="s">
        <v>33</v>
      </c>
      <c r="H3464">
        <v>518.78463999999997</v>
      </c>
      <c r="I3464">
        <f t="shared" si="57"/>
        <v>0</v>
      </c>
    </row>
    <row r="3465" spans="1:9" x14ac:dyDescent="0.25">
      <c r="A3465">
        <v>7126.4717030000002</v>
      </c>
      <c r="B3465" t="s">
        <v>26</v>
      </c>
      <c r="C3465" t="s">
        <v>30</v>
      </c>
      <c r="D3465" t="s">
        <v>57</v>
      </c>
      <c r="E3465">
        <v>30895</v>
      </c>
      <c r="F3465" t="s">
        <v>32</v>
      </c>
      <c r="G3465" t="s">
        <v>79</v>
      </c>
      <c r="H3465">
        <v>297.60000000000002</v>
      </c>
      <c r="I3465">
        <f t="shared" si="57"/>
        <v>0</v>
      </c>
    </row>
    <row r="3466" spans="1:9" x14ac:dyDescent="0.25">
      <c r="A3466">
        <v>2034.9930429999999</v>
      </c>
      <c r="B3466" t="s">
        <v>26</v>
      </c>
      <c r="C3466" t="s">
        <v>44</v>
      </c>
      <c r="D3466" t="s">
        <v>57</v>
      </c>
      <c r="E3466">
        <v>0</v>
      </c>
      <c r="F3466" t="s">
        <v>32</v>
      </c>
      <c r="G3466" t="s">
        <v>45</v>
      </c>
      <c r="H3466">
        <v>446.4</v>
      </c>
      <c r="I3466">
        <f t="shared" si="57"/>
        <v>0</v>
      </c>
    </row>
    <row r="3467" spans="1:9" x14ac:dyDescent="0.25">
      <c r="A3467">
        <v>30718.812399999999</v>
      </c>
      <c r="B3467" t="s">
        <v>26</v>
      </c>
      <c r="C3467" t="s">
        <v>30</v>
      </c>
      <c r="D3467" t="s">
        <v>31</v>
      </c>
      <c r="E3467">
        <v>90607</v>
      </c>
      <c r="F3467" t="s">
        <v>62</v>
      </c>
      <c r="G3467" t="s">
        <v>45</v>
      </c>
      <c r="H3467">
        <v>243.46761699999999</v>
      </c>
      <c r="I3467">
        <f t="shared" si="57"/>
        <v>0</v>
      </c>
    </row>
    <row r="3468" spans="1:9" x14ac:dyDescent="0.25">
      <c r="A3468">
        <v>4221.3125440000003</v>
      </c>
      <c r="B3468" t="s">
        <v>26</v>
      </c>
      <c r="C3468" t="s">
        <v>44</v>
      </c>
      <c r="D3468" t="s">
        <v>57</v>
      </c>
      <c r="E3468">
        <v>0</v>
      </c>
      <c r="F3468" t="s">
        <v>32</v>
      </c>
      <c r="G3468" t="s">
        <v>45</v>
      </c>
      <c r="H3468">
        <v>614.08148300000005</v>
      </c>
      <c r="I3468">
        <f t="shared" si="57"/>
        <v>0</v>
      </c>
    </row>
    <row r="3469" spans="1:9" x14ac:dyDescent="0.25">
      <c r="A3469">
        <v>9701.0272710000008</v>
      </c>
      <c r="B3469" t="s">
        <v>26</v>
      </c>
      <c r="C3469" t="s">
        <v>30</v>
      </c>
      <c r="D3469" t="s">
        <v>31</v>
      </c>
      <c r="E3469">
        <v>45668</v>
      </c>
      <c r="F3469" t="s">
        <v>75</v>
      </c>
      <c r="G3469" t="s">
        <v>33</v>
      </c>
      <c r="H3469">
        <v>344.76779499999998</v>
      </c>
      <c r="I3469">
        <f t="shared" si="57"/>
        <v>0</v>
      </c>
    </row>
    <row r="3470" spans="1:9" x14ac:dyDescent="0.25">
      <c r="A3470">
        <v>4502.8675620000004</v>
      </c>
      <c r="B3470" t="s">
        <v>26</v>
      </c>
      <c r="C3470" t="s">
        <v>44</v>
      </c>
      <c r="D3470" t="s">
        <v>31</v>
      </c>
      <c r="E3470">
        <v>0</v>
      </c>
      <c r="F3470" t="s">
        <v>32</v>
      </c>
      <c r="G3470" t="s">
        <v>45</v>
      </c>
      <c r="H3470">
        <v>1486.410662</v>
      </c>
      <c r="I3470">
        <f t="shared" si="57"/>
        <v>0</v>
      </c>
    </row>
    <row r="3471" spans="1:9" x14ac:dyDescent="0.25">
      <c r="A3471">
        <v>11009.13049</v>
      </c>
      <c r="B3471" t="s">
        <v>66</v>
      </c>
      <c r="C3471" t="s">
        <v>30</v>
      </c>
      <c r="D3471" t="s">
        <v>31</v>
      </c>
      <c r="E3471">
        <v>51643</v>
      </c>
      <c r="F3471" t="s">
        <v>32</v>
      </c>
      <c r="G3471" t="s">
        <v>45</v>
      </c>
      <c r="H3471">
        <v>1358.4</v>
      </c>
      <c r="I3471">
        <f t="shared" si="57"/>
        <v>1</v>
      </c>
    </row>
    <row r="3472" spans="1:9" x14ac:dyDescent="0.25">
      <c r="A3472">
        <v>2713.5603759999999</v>
      </c>
      <c r="B3472" t="s">
        <v>26</v>
      </c>
      <c r="C3472" t="s">
        <v>44</v>
      </c>
      <c r="D3472" t="s">
        <v>31</v>
      </c>
      <c r="E3472">
        <v>0</v>
      </c>
      <c r="F3472" t="s">
        <v>75</v>
      </c>
      <c r="G3472" t="s">
        <v>33</v>
      </c>
      <c r="H3472">
        <v>299.635989</v>
      </c>
      <c r="I3472">
        <f t="shared" si="57"/>
        <v>0</v>
      </c>
    </row>
    <row r="3473" spans="1:9" x14ac:dyDescent="0.25">
      <c r="A3473">
        <v>22103.5072</v>
      </c>
      <c r="B3473" t="s">
        <v>66</v>
      </c>
      <c r="C3473" t="s">
        <v>44</v>
      </c>
      <c r="D3473" t="s">
        <v>57</v>
      </c>
      <c r="E3473">
        <v>0</v>
      </c>
      <c r="F3473" t="s">
        <v>32</v>
      </c>
      <c r="G3473" t="s">
        <v>33</v>
      </c>
      <c r="H3473">
        <v>489.6</v>
      </c>
      <c r="I3473">
        <f t="shared" si="57"/>
        <v>1</v>
      </c>
    </row>
    <row r="3474" spans="1:9" x14ac:dyDescent="0.25">
      <c r="A3474">
        <v>5633.5317029999997</v>
      </c>
      <c r="B3474" t="s">
        <v>26</v>
      </c>
      <c r="C3474" t="s">
        <v>30</v>
      </c>
      <c r="D3474" t="s">
        <v>57</v>
      </c>
      <c r="E3474">
        <v>90289</v>
      </c>
      <c r="F3474" t="s">
        <v>62</v>
      </c>
      <c r="G3474" t="s">
        <v>79</v>
      </c>
      <c r="H3474">
        <v>22.193348</v>
      </c>
      <c r="I3474">
        <f t="shared" si="57"/>
        <v>0</v>
      </c>
    </row>
    <row r="3475" spans="1:9" x14ac:dyDescent="0.25">
      <c r="A3475">
        <v>4237.3707690000001</v>
      </c>
      <c r="B3475" t="s">
        <v>26</v>
      </c>
      <c r="C3475" t="s">
        <v>160</v>
      </c>
      <c r="D3475" t="s">
        <v>57</v>
      </c>
      <c r="E3475">
        <v>29465</v>
      </c>
      <c r="F3475" t="s">
        <v>32</v>
      </c>
      <c r="G3475" t="s">
        <v>33</v>
      </c>
      <c r="H3475">
        <v>566.4</v>
      </c>
      <c r="I3475">
        <f t="shared" si="57"/>
        <v>0</v>
      </c>
    </row>
    <row r="3476" spans="1:9" x14ac:dyDescent="0.25">
      <c r="A3476">
        <v>2858.2873709999999</v>
      </c>
      <c r="B3476" t="s">
        <v>26</v>
      </c>
      <c r="C3476" t="s">
        <v>30</v>
      </c>
      <c r="D3476" t="s">
        <v>57</v>
      </c>
      <c r="E3476">
        <v>81893</v>
      </c>
      <c r="F3476" t="s">
        <v>62</v>
      </c>
      <c r="G3476" t="s">
        <v>33</v>
      </c>
      <c r="H3476">
        <v>151.38135299999999</v>
      </c>
      <c r="I3476">
        <f t="shared" si="57"/>
        <v>0</v>
      </c>
    </row>
    <row r="3477" spans="1:9" x14ac:dyDescent="0.25">
      <c r="A3477">
        <v>9366.8162809999994</v>
      </c>
      <c r="B3477" t="s">
        <v>26</v>
      </c>
      <c r="C3477" t="s">
        <v>30</v>
      </c>
      <c r="D3477" t="s">
        <v>57</v>
      </c>
      <c r="E3477">
        <v>60613</v>
      </c>
      <c r="F3477" t="s">
        <v>32</v>
      </c>
      <c r="G3477" t="s">
        <v>45</v>
      </c>
      <c r="H3477">
        <v>1152</v>
      </c>
      <c r="I3477">
        <f t="shared" si="57"/>
        <v>0</v>
      </c>
    </row>
    <row r="3478" spans="1:9" x14ac:dyDescent="0.25">
      <c r="A3478">
        <v>9152.4895109999998</v>
      </c>
      <c r="B3478" t="s">
        <v>26</v>
      </c>
      <c r="C3478" t="s">
        <v>30</v>
      </c>
      <c r="D3478" t="s">
        <v>31</v>
      </c>
      <c r="E3478">
        <v>60423</v>
      </c>
      <c r="F3478" t="s">
        <v>62</v>
      </c>
      <c r="G3478" t="s">
        <v>33</v>
      </c>
      <c r="H3478">
        <v>137.61153100000001</v>
      </c>
      <c r="I3478">
        <f t="shared" si="57"/>
        <v>0</v>
      </c>
    </row>
    <row r="3479" spans="1:9" x14ac:dyDescent="0.25">
      <c r="A3479">
        <v>5406.8766109999997</v>
      </c>
      <c r="B3479" t="s">
        <v>26</v>
      </c>
      <c r="C3479" t="s">
        <v>30</v>
      </c>
      <c r="D3479" t="s">
        <v>57</v>
      </c>
      <c r="E3479">
        <v>27166</v>
      </c>
      <c r="F3479" t="s">
        <v>32</v>
      </c>
      <c r="G3479" t="s">
        <v>45</v>
      </c>
      <c r="H3479">
        <v>340.8</v>
      </c>
      <c r="I3479">
        <f t="shared" si="57"/>
        <v>0</v>
      </c>
    </row>
    <row r="3480" spans="1:9" x14ac:dyDescent="0.25">
      <c r="A3480">
        <v>7086.1760119999999</v>
      </c>
      <c r="B3480" t="s">
        <v>26</v>
      </c>
      <c r="C3480" t="s">
        <v>44</v>
      </c>
      <c r="D3480" t="s">
        <v>31</v>
      </c>
      <c r="E3480">
        <v>0</v>
      </c>
      <c r="F3480" t="s">
        <v>32</v>
      </c>
      <c r="G3480" t="s">
        <v>45</v>
      </c>
      <c r="H3480">
        <v>1644.6906220000001</v>
      </c>
      <c r="I3480">
        <f t="shared" si="57"/>
        <v>0</v>
      </c>
    </row>
    <row r="3481" spans="1:9" x14ac:dyDescent="0.25">
      <c r="A3481">
        <v>17288.554049999999</v>
      </c>
      <c r="B3481" t="s">
        <v>26</v>
      </c>
      <c r="C3481" t="s">
        <v>44</v>
      </c>
      <c r="D3481" t="s">
        <v>31</v>
      </c>
      <c r="E3481">
        <v>0</v>
      </c>
      <c r="F3481" t="s">
        <v>32</v>
      </c>
      <c r="G3481" t="s">
        <v>33</v>
      </c>
      <c r="H3481">
        <v>758.4</v>
      </c>
      <c r="I3481">
        <f t="shared" si="57"/>
        <v>0</v>
      </c>
    </row>
    <row r="3482" spans="1:9" x14ac:dyDescent="0.25">
      <c r="A3482">
        <v>2472.2538930000001</v>
      </c>
      <c r="B3482" t="s">
        <v>26</v>
      </c>
      <c r="C3482" t="s">
        <v>30</v>
      </c>
      <c r="D3482" t="s">
        <v>31</v>
      </c>
      <c r="E3482">
        <v>62006</v>
      </c>
      <c r="F3482" t="s">
        <v>32</v>
      </c>
      <c r="G3482" t="s">
        <v>33</v>
      </c>
      <c r="H3482">
        <v>292.8</v>
      </c>
      <c r="I3482">
        <f t="shared" si="57"/>
        <v>0</v>
      </c>
    </row>
    <row r="3483" spans="1:9" x14ac:dyDescent="0.25">
      <c r="A3483">
        <v>2432.1692229999999</v>
      </c>
      <c r="B3483" t="s">
        <v>26</v>
      </c>
      <c r="C3483" t="s">
        <v>44</v>
      </c>
      <c r="D3483" t="s">
        <v>31</v>
      </c>
      <c r="E3483">
        <v>0</v>
      </c>
      <c r="F3483" t="s">
        <v>32</v>
      </c>
      <c r="G3483" t="s">
        <v>45</v>
      </c>
      <c r="H3483">
        <v>764.20147799999995</v>
      </c>
      <c r="I3483">
        <f t="shared" si="57"/>
        <v>0</v>
      </c>
    </row>
    <row r="3484" spans="1:9" x14ac:dyDescent="0.25">
      <c r="A3484">
        <v>25464.820589999999</v>
      </c>
      <c r="B3484" t="s">
        <v>66</v>
      </c>
      <c r="C3484" t="s">
        <v>160</v>
      </c>
      <c r="D3484" t="s">
        <v>31</v>
      </c>
      <c r="E3484">
        <v>13663</v>
      </c>
      <c r="F3484" t="s">
        <v>32</v>
      </c>
      <c r="G3484" t="s">
        <v>45</v>
      </c>
      <c r="H3484">
        <v>465.6</v>
      </c>
      <c r="I3484">
        <f t="shared" si="57"/>
        <v>1</v>
      </c>
    </row>
    <row r="3485" spans="1:9" x14ac:dyDescent="0.25">
      <c r="A3485">
        <v>2229.3617730000001</v>
      </c>
      <c r="B3485" t="s">
        <v>26</v>
      </c>
      <c r="C3485" t="s">
        <v>44</v>
      </c>
      <c r="D3485" t="s">
        <v>57</v>
      </c>
      <c r="E3485">
        <v>0</v>
      </c>
      <c r="F3485" t="s">
        <v>32</v>
      </c>
      <c r="G3485" t="s">
        <v>33</v>
      </c>
      <c r="H3485">
        <v>292.8</v>
      </c>
      <c r="I3485">
        <f t="shared" si="57"/>
        <v>0</v>
      </c>
    </row>
    <row r="3486" spans="1:9" x14ac:dyDescent="0.25">
      <c r="A3486">
        <v>2507.8846619999999</v>
      </c>
      <c r="B3486" t="s">
        <v>26</v>
      </c>
      <c r="C3486" t="s">
        <v>30</v>
      </c>
      <c r="D3486" t="s">
        <v>57</v>
      </c>
      <c r="E3486">
        <v>97673</v>
      </c>
      <c r="F3486" t="s">
        <v>75</v>
      </c>
      <c r="G3486" t="s">
        <v>45</v>
      </c>
      <c r="H3486">
        <v>178.76280600000001</v>
      </c>
      <c r="I3486">
        <f t="shared" si="57"/>
        <v>0</v>
      </c>
    </row>
    <row r="3487" spans="1:9" x14ac:dyDescent="0.25">
      <c r="A3487">
        <v>9500.0816699999996</v>
      </c>
      <c r="B3487" t="s">
        <v>26</v>
      </c>
      <c r="C3487" t="s">
        <v>30</v>
      </c>
      <c r="D3487" t="s">
        <v>31</v>
      </c>
      <c r="E3487">
        <v>96276</v>
      </c>
      <c r="F3487" t="s">
        <v>75</v>
      </c>
      <c r="G3487" t="s">
        <v>33</v>
      </c>
      <c r="H3487">
        <v>553.50360999999998</v>
      </c>
      <c r="I3487">
        <f t="shared" si="57"/>
        <v>0</v>
      </c>
    </row>
    <row r="3488" spans="1:9" x14ac:dyDescent="0.25">
      <c r="A3488">
        <v>2935.9883460000001</v>
      </c>
      <c r="B3488" t="s">
        <v>26</v>
      </c>
      <c r="C3488" t="s">
        <v>30</v>
      </c>
      <c r="D3488" t="s">
        <v>31</v>
      </c>
      <c r="E3488">
        <v>73847</v>
      </c>
      <c r="F3488" t="s">
        <v>32</v>
      </c>
      <c r="G3488" t="s">
        <v>33</v>
      </c>
      <c r="H3488">
        <v>350.4</v>
      </c>
      <c r="I3488">
        <f t="shared" si="57"/>
        <v>0</v>
      </c>
    </row>
    <row r="3489" spans="1:9" x14ac:dyDescent="0.25">
      <c r="A3489">
        <v>5493.0221300000003</v>
      </c>
      <c r="B3489" t="s">
        <v>26</v>
      </c>
      <c r="C3489" t="s">
        <v>30</v>
      </c>
      <c r="D3489" t="s">
        <v>57</v>
      </c>
      <c r="E3489">
        <v>24976</v>
      </c>
      <c r="F3489" t="s">
        <v>32</v>
      </c>
      <c r="G3489" t="s">
        <v>45</v>
      </c>
      <c r="H3489">
        <v>566.19933500000002</v>
      </c>
      <c r="I3489">
        <f t="shared" si="57"/>
        <v>0</v>
      </c>
    </row>
    <row r="3490" spans="1:9" x14ac:dyDescent="0.25">
      <c r="A3490">
        <v>5386.3251739999996</v>
      </c>
      <c r="B3490" t="s">
        <v>26</v>
      </c>
      <c r="C3490" t="s">
        <v>30</v>
      </c>
      <c r="D3490" t="s">
        <v>31</v>
      </c>
      <c r="E3490">
        <v>33716</v>
      </c>
      <c r="F3490" t="s">
        <v>32</v>
      </c>
      <c r="G3490" t="s">
        <v>33</v>
      </c>
      <c r="H3490">
        <v>349.43198599999999</v>
      </c>
      <c r="I3490">
        <f t="shared" si="57"/>
        <v>0</v>
      </c>
    </row>
    <row r="3491" spans="1:9" x14ac:dyDescent="0.25">
      <c r="A3491">
        <v>4384.8546159999996</v>
      </c>
      <c r="B3491" t="s">
        <v>26</v>
      </c>
      <c r="C3491" t="s">
        <v>78</v>
      </c>
      <c r="D3491" t="s">
        <v>31</v>
      </c>
      <c r="E3491">
        <v>23480</v>
      </c>
      <c r="F3491" t="s">
        <v>32</v>
      </c>
      <c r="G3491" t="s">
        <v>45</v>
      </c>
      <c r="H3491">
        <v>842.4</v>
      </c>
      <c r="I3491">
        <f t="shared" si="57"/>
        <v>0</v>
      </c>
    </row>
    <row r="3492" spans="1:9" x14ac:dyDescent="0.25">
      <c r="A3492">
        <v>5789.8509000000004</v>
      </c>
      <c r="B3492" t="s">
        <v>26</v>
      </c>
      <c r="C3492" t="s">
        <v>30</v>
      </c>
      <c r="D3492" t="s">
        <v>31</v>
      </c>
      <c r="E3492">
        <v>77221</v>
      </c>
      <c r="F3492" t="s">
        <v>75</v>
      </c>
      <c r="G3492" t="s">
        <v>33</v>
      </c>
      <c r="H3492">
        <v>259.591385</v>
      </c>
      <c r="I3492">
        <f t="shared" si="57"/>
        <v>0</v>
      </c>
    </row>
    <row r="3493" spans="1:9" x14ac:dyDescent="0.25">
      <c r="A3493">
        <v>5678.0501670000003</v>
      </c>
      <c r="B3493" t="s">
        <v>66</v>
      </c>
      <c r="C3493" t="s">
        <v>44</v>
      </c>
      <c r="D3493" t="s">
        <v>31</v>
      </c>
      <c r="E3493">
        <v>0</v>
      </c>
      <c r="F3493" t="s">
        <v>32</v>
      </c>
      <c r="G3493" t="s">
        <v>33</v>
      </c>
      <c r="H3493">
        <v>364.8</v>
      </c>
      <c r="I3493">
        <f t="shared" si="57"/>
        <v>1</v>
      </c>
    </row>
    <row r="3494" spans="1:9" x14ac:dyDescent="0.25">
      <c r="A3494">
        <v>4944.2403450000002</v>
      </c>
      <c r="B3494" t="s">
        <v>26</v>
      </c>
      <c r="C3494" t="s">
        <v>30</v>
      </c>
      <c r="D3494" t="s">
        <v>57</v>
      </c>
      <c r="E3494">
        <v>40463</v>
      </c>
      <c r="F3494" t="s">
        <v>32</v>
      </c>
      <c r="G3494" t="s">
        <v>33</v>
      </c>
      <c r="H3494">
        <v>292.8</v>
      </c>
      <c r="I3494">
        <f t="shared" si="57"/>
        <v>0</v>
      </c>
    </row>
    <row r="3495" spans="1:9" x14ac:dyDescent="0.25">
      <c r="A3495">
        <v>7507.4553720000004</v>
      </c>
      <c r="B3495" t="s">
        <v>66</v>
      </c>
      <c r="C3495" t="s">
        <v>30</v>
      </c>
      <c r="D3495" t="s">
        <v>57</v>
      </c>
      <c r="E3495">
        <v>60920</v>
      </c>
      <c r="F3495" t="s">
        <v>75</v>
      </c>
      <c r="G3495" t="s">
        <v>45</v>
      </c>
      <c r="H3495">
        <v>231.201886</v>
      </c>
      <c r="I3495">
        <f t="shared" si="57"/>
        <v>1</v>
      </c>
    </row>
    <row r="3496" spans="1:9" x14ac:dyDescent="0.25">
      <c r="A3496">
        <v>5332.4626939999998</v>
      </c>
      <c r="B3496" t="s">
        <v>66</v>
      </c>
      <c r="C3496" t="s">
        <v>30</v>
      </c>
      <c r="D3496" t="s">
        <v>31</v>
      </c>
      <c r="E3496">
        <v>68931</v>
      </c>
      <c r="F3496" t="s">
        <v>75</v>
      </c>
      <c r="G3496" t="s">
        <v>33</v>
      </c>
      <c r="H3496">
        <v>309.577946</v>
      </c>
      <c r="I3496">
        <f t="shared" si="57"/>
        <v>1</v>
      </c>
    </row>
    <row r="3497" spans="1:9" x14ac:dyDescent="0.25">
      <c r="A3497">
        <v>5475.3376179999996</v>
      </c>
      <c r="B3497" t="s">
        <v>26</v>
      </c>
      <c r="C3497" t="s">
        <v>30</v>
      </c>
      <c r="D3497" t="s">
        <v>31</v>
      </c>
      <c r="E3497">
        <v>88251</v>
      </c>
      <c r="F3497" t="s">
        <v>75</v>
      </c>
      <c r="G3497" t="s">
        <v>33</v>
      </c>
      <c r="H3497">
        <v>267.214383</v>
      </c>
      <c r="I3497">
        <f t="shared" si="57"/>
        <v>0</v>
      </c>
    </row>
    <row r="3498" spans="1:9" x14ac:dyDescent="0.25">
      <c r="A3498">
        <v>2274.647023</v>
      </c>
      <c r="B3498" t="s">
        <v>26</v>
      </c>
      <c r="C3498" t="s">
        <v>44</v>
      </c>
      <c r="D3498" t="s">
        <v>31</v>
      </c>
      <c r="E3498">
        <v>0</v>
      </c>
      <c r="F3498" t="s">
        <v>32</v>
      </c>
      <c r="G3498" t="s">
        <v>45</v>
      </c>
      <c r="H3498">
        <v>468</v>
      </c>
      <c r="I3498">
        <f t="shared" si="57"/>
        <v>0</v>
      </c>
    </row>
    <row r="3499" spans="1:9" x14ac:dyDescent="0.25">
      <c r="A3499">
        <v>6005.2147919999998</v>
      </c>
      <c r="B3499" t="s">
        <v>66</v>
      </c>
      <c r="C3499" t="s">
        <v>30</v>
      </c>
      <c r="D3499" t="s">
        <v>57</v>
      </c>
      <c r="E3499">
        <v>26876</v>
      </c>
      <c r="F3499" t="s">
        <v>32</v>
      </c>
      <c r="G3499" t="s">
        <v>45</v>
      </c>
      <c r="H3499">
        <v>364.8</v>
      </c>
      <c r="I3499">
        <f t="shared" si="57"/>
        <v>1</v>
      </c>
    </row>
    <row r="3500" spans="1:9" x14ac:dyDescent="0.25">
      <c r="A3500">
        <v>18321.419030000001</v>
      </c>
      <c r="B3500" t="s">
        <v>26</v>
      </c>
      <c r="C3500" t="s">
        <v>30</v>
      </c>
      <c r="D3500" t="s">
        <v>57</v>
      </c>
      <c r="E3500">
        <v>88592</v>
      </c>
      <c r="F3500" t="s">
        <v>75</v>
      </c>
      <c r="G3500" t="s">
        <v>33</v>
      </c>
      <c r="H3500">
        <v>199.79727</v>
      </c>
      <c r="I3500">
        <f t="shared" si="57"/>
        <v>0</v>
      </c>
    </row>
    <row r="3501" spans="1:9" x14ac:dyDescent="0.25">
      <c r="A3501">
        <v>8078.5308500000001</v>
      </c>
      <c r="B3501" t="s">
        <v>26</v>
      </c>
      <c r="C3501" t="s">
        <v>44</v>
      </c>
      <c r="D3501" t="s">
        <v>31</v>
      </c>
      <c r="E3501">
        <v>0</v>
      </c>
      <c r="F3501" t="s">
        <v>32</v>
      </c>
      <c r="G3501" t="s">
        <v>33</v>
      </c>
      <c r="H3501">
        <v>547.20000000000005</v>
      </c>
      <c r="I3501">
        <f t="shared" si="57"/>
        <v>0</v>
      </c>
    </row>
    <row r="3502" spans="1:9" x14ac:dyDescent="0.25">
      <c r="A3502">
        <v>3664.22055</v>
      </c>
      <c r="B3502" t="s">
        <v>26</v>
      </c>
      <c r="C3502" t="s">
        <v>44</v>
      </c>
      <c r="D3502" t="s">
        <v>57</v>
      </c>
      <c r="E3502">
        <v>0</v>
      </c>
      <c r="F3502" t="s">
        <v>32</v>
      </c>
      <c r="G3502" t="s">
        <v>79</v>
      </c>
      <c r="H3502">
        <v>642.77314899999999</v>
      </c>
      <c r="I3502">
        <f t="shared" si="57"/>
        <v>0</v>
      </c>
    </row>
    <row r="3503" spans="1:9" x14ac:dyDescent="0.25">
      <c r="A3503">
        <v>2960.0293280000001</v>
      </c>
      <c r="B3503" t="s">
        <v>26</v>
      </c>
      <c r="C3503" t="s">
        <v>44</v>
      </c>
      <c r="D3503" t="s">
        <v>31</v>
      </c>
      <c r="E3503">
        <v>0</v>
      </c>
      <c r="F3503" t="s">
        <v>32</v>
      </c>
      <c r="G3503" t="s">
        <v>45</v>
      </c>
      <c r="H3503">
        <v>590.4</v>
      </c>
      <c r="I3503">
        <f t="shared" si="57"/>
        <v>0</v>
      </c>
    </row>
    <row r="3504" spans="1:9" x14ac:dyDescent="0.25">
      <c r="A3504">
        <v>2496.1670039999999</v>
      </c>
      <c r="B3504" t="s">
        <v>26</v>
      </c>
      <c r="C3504" t="s">
        <v>30</v>
      </c>
      <c r="D3504" t="s">
        <v>57</v>
      </c>
      <c r="E3504">
        <v>49136</v>
      </c>
      <c r="F3504" t="s">
        <v>32</v>
      </c>
      <c r="G3504" t="s">
        <v>79</v>
      </c>
      <c r="H3504">
        <v>307.2</v>
      </c>
      <c r="I3504">
        <f t="shared" si="57"/>
        <v>0</v>
      </c>
    </row>
    <row r="3505" spans="1:9" x14ac:dyDescent="0.25">
      <c r="A3505">
        <v>4650.6827700000003</v>
      </c>
      <c r="B3505" t="s">
        <v>26</v>
      </c>
      <c r="C3505" t="s">
        <v>44</v>
      </c>
      <c r="D3505" t="s">
        <v>57</v>
      </c>
      <c r="E3505">
        <v>0</v>
      </c>
      <c r="F3505" t="s">
        <v>32</v>
      </c>
      <c r="G3505" t="s">
        <v>45</v>
      </c>
      <c r="H3505">
        <v>722.87729899999999</v>
      </c>
      <c r="I3505">
        <f t="shared" si="57"/>
        <v>0</v>
      </c>
    </row>
    <row r="3506" spans="1:9" x14ac:dyDescent="0.25">
      <c r="A3506">
        <v>14002.378189999999</v>
      </c>
      <c r="B3506" t="s">
        <v>26</v>
      </c>
      <c r="C3506" t="s">
        <v>30</v>
      </c>
      <c r="D3506" t="s">
        <v>57</v>
      </c>
      <c r="E3506">
        <v>67627</v>
      </c>
      <c r="F3506" t="s">
        <v>32</v>
      </c>
      <c r="G3506" t="s">
        <v>33</v>
      </c>
      <c r="H3506">
        <v>561.6</v>
      </c>
      <c r="I3506">
        <f t="shared" si="57"/>
        <v>0</v>
      </c>
    </row>
    <row r="3507" spans="1:9" x14ac:dyDescent="0.25">
      <c r="A3507">
        <v>7462.9262630000003</v>
      </c>
      <c r="B3507" t="s">
        <v>66</v>
      </c>
      <c r="C3507" t="s">
        <v>30</v>
      </c>
      <c r="D3507" t="s">
        <v>31</v>
      </c>
      <c r="E3507">
        <v>70263</v>
      </c>
      <c r="F3507" t="s">
        <v>62</v>
      </c>
      <c r="G3507" t="s">
        <v>33</v>
      </c>
      <c r="H3507">
        <v>7.3459459999999996</v>
      </c>
      <c r="I3507">
        <f t="shared" si="57"/>
        <v>1</v>
      </c>
    </row>
    <row r="3508" spans="1:9" x14ac:dyDescent="0.25">
      <c r="A3508">
        <v>3653.703458</v>
      </c>
      <c r="B3508" t="s">
        <v>26</v>
      </c>
      <c r="C3508" t="s">
        <v>30</v>
      </c>
      <c r="D3508" t="s">
        <v>31</v>
      </c>
      <c r="E3508">
        <v>74126</v>
      </c>
      <c r="F3508" t="s">
        <v>32</v>
      </c>
      <c r="G3508" t="s">
        <v>33</v>
      </c>
      <c r="H3508">
        <v>478.75106499999998</v>
      </c>
      <c r="I3508">
        <f t="shared" si="57"/>
        <v>0</v>
      </c>
    </row>
    <row r="3509" spans="1:9" x14ac:dyDescent="0.25">
      <c r="A3509">
        <v>5638.5438329999997</v>
      </c>
      <c r="B3509" t="s">
        <v>26</v>
      </c>
      <c r="C3509" t="s">
        <v>30</v>
      </c>
      <c r="D3509" t="s">
        <v>31</v>
      </c>
      <c r="E3509">
        <v>74286</v>
      </c>
      <c r="F3509" t="s">
        <v>75</v>
      </c>
      <c r="G3509" t="s">
        <v>33</v>
      </c>
      <c r="H3509">
        <v>277.58506699999998</v>
      </c>
      <c r="I3509">
        <f t="shared" si="57"/>
        <v>0</v>
      </c>
    </row>
    <row r="3510" spans="1:9" x14ac:dyDescent="0.25">
      <c r="A3510">
        <v>4475.0521200000003</v>
      </c>
      <c r="B3510" t="s">
        <v>26</v>
      </c>
      <c r="C3510" t="s">
        <v>30</v>
      </c>
      <c r="D3510" t="s">
        <v>31</v>
      </c>
      <c r="E3510">
        <v>97949</v>
      </c>
      <c r="F3510" t="s">
        <v>75</v>
      </c>
      <c r="G3510" t="s">
        <v>33</v>
      </c>
      <c r="H3510">
        <v>324.81208299999997</v>
      </c>
      <c r="I3510">
        <f t="shared" si="57"/>
        <v>0</v>
      </c>
    </row>
    <row r="3511" spans="1:9" x14ac:dyDescent="0.25">
      <c r="A3511">
        <v>2719.8530230000001</v>
      </c>
      <c r="B3511" t="s">
        <v>26</v>
      </c>
      <c r="C3511" t="s">
        <v>30</v>
      </c>
      <c r="D3511" t="s">
        <v>57</v>
      </c>
      <c r="E3511">
        <v>41005</v>
      </c>
      <c r="F3511" t="s">
        <v>32</v>
      </c>
      <c r="G3511" t="s">
        <v>45</v>
      </c>
      <c r="H3511">
        <v>336</v>
      </c>
      <c r="I3511">
        <f t="shared" si="57"/>
        <v>0</v>
      </c>
    </row>
    <row r="3512" spans="1:9" x14ac:dyDescent="0.25">
      <c r="A3512">
        <v>4542.4053459999996</v>
      </c>
      <c r="B3512" t="s">
        <v>26</v>
      </c>
      <c r="C3512" t="s">
        <v>30</v>
      </c>
      <c r="D3512" t="s">
        <v>57</v>
      </c>
      <c r="E3512">
        <v>29875</v>
      </c>
      <c r="F3512" t="s">
        <v>32</v>
      </c>
      <c r="G3512" t="s">
        <v>45</v>
      </c>
      <c r="H3512">
        <v>571.20000000000005</v>
      </c>
      <c r="I3512">
        <f t="shared" si="57"/>
        <v>0</v>
      </c>
    </row>
    <row r="3513" spans="1:9" x14ac:dyDescent="0.25">
      <c r="A3513">
        <v>12875.598739999999</v>
      </c>
      <c r="B3513" t="s">
        <v>26</v>
      </c>
      <c r="C3513" t="s">
        <v>160</v>
      </c>
      <c r="D3513" t="s">
        <v>57</v>
      </c>
      <c r="E3513">
        <v>26121</v>
      </c>
      <c r="F3513" t="s">
        <v>32</v>
      </c>
      <c r="G3513" t="s">
        <v>45</v>
      </c>
      <c r="H3513">
        <v>754.11547399999995</v>
      </c>
      <c r="I3513">
        <f t="shared" si="57"/>
        <v>0</v>
      </c>
    </row>
    <row r="3514" spans="1:9" x14ac:dyDescent="0.25">
      <c r="A3514">
        <v>2300.6915469999999</v>
      </c>
      <c r="B3514" t="s">
        <v>66</v>
      </c>
      <c r="C3514" t="s">
        <v>160</v>
      </c>
      <c r="D3514" t="s">
        <v>57</v>
      </c>
      <c r="E3514">
        <v>25905</v>
      </c>
      <c r="F3514" t="s">
        <v>32</v>
      </c>
      <c r="G3514" t="s">
        <v>79</v>
      </c>
      <c r="H3514">
        <v>302.39999999999998</v>
      </c>
      <c r="I3514">
        <f t="shared" si="57"/>
        <v>1</v>
      </c>
    </row>
    <row r="3515" spans="1:9" x14ac:dyDescent="0.25">
      <c r="A3515">
        <v>8364.5590030000003</v>
      </c>
      <c r="B3515" t="s">
        <v>26</v>
      </c>
      <c r="C3515" t="s">
        <v>30</v>
      </c>
      <c r="D3515" t="s">
        <v>57</v>
      </c>
      <c r="E3515">
        <v>72117</v>
      </c>
      <c r="F3515" t="s">
        <v>62</v>
      </c>
      <c r="G3515" t="s">
        <v>33</v>
      </c>
      <c r="H3515">
        <v>106.737787</v>
      </c>
      <c r="I3515">
        <f t="shared" si="57"/>
        <v>0</v>
      </c>
    </row>
    <row r="3516" spans="1:9" x14ac:dyDescent="0.25">
      <c r="A3516">
        <v>14024.358389999999</v>
      </c>
      <c r="B3516" t="s">
        <v>66</v>
      </c>
      <c r="C3516" t="s">
        <v>30</v>
      </c>
      <c r="D3516" t="s">
        <v>31</v>
      </c>
      <c r="E3516">
        <v>81872</v>
      </c>
      <c r="F3516" t="s">
        <v>62</v>
      </c>
      <c r="G3516" t="s">
        <v>33</v>
      </c>
      <c r="H3516">
        <v>256.43803000000003</v>
      </c>
      <c r="I3516">
        <f t="shared" si="57"/>
        <v>1</v>
      </c>
    </row>
    <row r="3517" spans="1:9" x14ac:dyDescent="0.25">
      <c r="A3517">
        <v>27789.692350000001</v>
      </c>
      <c r="B3517" t="s">
        <v>66</v>
      </c>
      <c r="C3517" t="s">
        <v>30</v>
      </c>
      <c r="D3517" t="s">
        <v>31</v>
      </c>
      <c r="E3517">
        <v>33806</v>
      </c>
      <c r="F3517" t="s">
        <v>75</v>
      </c>
      <c r="G3517" t="s">
        <v>79</v>
      </c>
      <c r="H3517">
        <v>395.729716</v>
      </c>
      <c r="I3517">
        <f t="shared" si="57"/>
        <v>1</v>
      </c>
    </row>
    <row r="3518" spans="1:9" x14ac:dyDescent="0.25">
      <c r="A3518">
        <v>3588.9264910000002</v>
      </c>
      <c r="B3518" t="s">
        <v>26</v>
      </c>
      <c r="C3518" t="s">
        <v>44</v>
      </c>
      <c r="D3518" t="s">
        <v>57</v>
      </c>
      <c r="E3518">
        <v>0</v>
      </c>
      <c r="F3518" t="s">
        <v>32</v>
      </c>
      <c r="G3518" t="s">
        <v>45</v>
      </c>
      <c r="H3518">
        <v>763.2</v>
      </c>
      <c r="I3518">
        <f t="shared" si="57"/>
        <v>0</v>
      </c>
    </row>
    <row r="3519" spans="1:9" x14ac:dyDescent="0.25">
      <c r="A3519">
        <v>4386.2775579999998</v>
      </c>
      <c r="B3519" t="s">
        <v>66</v>
      </c>
      <c r="C3519" t="s">
        <v>160</v>
      </c>
      <c r="D3519" t="s">
        <v>57</v>
      </c>
      <c r="E3519">
        <v>10621</v>
      </c>
      <c r="F3519" t="s">
        <v>32</v>
      </c>
      <c r="G3519" t="s">
        <v>45</v>
      </c>
      <c r="H3519">
        <v>321.60000000000002</v>
      </c>
      <c r="I3519">
        <f t="shared" si="57"/>
        <v>1</v>
      </c>
    </row>
    <row r="3520" spans="1:9" x14ac:dyDescent="0.25">
      <c r="A3520">
        <v>6647.8461870000001</v>
      </c>
      <c r="B3520" t="s">
        <v>26</v>
      </c>
      <c r="C3520" t="s">
        <v>44</v>
      </c>
      <c r="D3520" t="s">
        <v>31</v>
      </c>
      <c r="E3520">
        <v>0</v>
      </c>
      <c r="F3520" t="s">
        <v>32</v>
      </c>
      <c r="G3520" t="s">
        <v>45</v>
      </c>
      <c r="H3520">
        <v>312</v>
      </c>
      <c r="I3520">
        <f t="shared" si="57"/>
        <v>0</v>
      </c>
    </row>
    <row r="3521" spans="1:9" x14ac:dyDescent="0.25">
      <c r="A3521">
        <v>6753.4284129999996</v>
      </c>
      <c r="B3521" t="s">
        <v>26</v>
      </c>
      <c r="C3521" t="s">
        <v>30</v>
      </c>
      <c r="D3521" t="s">
        <v>31</v>
      </c>
      <c r="E3521">
        <v>44213</v>
      </c>
      <c r="F3521" t="s">
        <v>62</v>
      </c>
      <c r="G3521" t="s">
        <v>45</v>
      </c>
      <c r="H3521">
        <v>77.523904000000002</v>
      </c>
      <c r="I3521">
        <f t="shared" si="57"/>
        <v>0</v>
      </c>
    </row>
    <row r="3522" spans="1:9" x14ac:dyDescent="0.25">
      <c r="A3522">
        <v>4762.823136</v>
      </c>
      <c r="B3522" t="s">
        <v>26</v>
      </c>
      <c r="C3522" t="s">
        <v>44</v>
      </c>
      <c r="D3522" t="s">
        <v>57</v>
      </c>
      <c r="E3522">
        <v>0</v>
      </c>
      <c r="F3522" t="s">
        <v>32</v>
      </c>
      <c r="G3522" t="s">
        <v>33</v>
      </c>
      <c r="H3522">
        <v>366.21294499999999</v>
      </c>
      <c r="I3522">
        <f t="shared" si="57"/>
        <v>0</v>
      </c>
    </row>
    <row r="3523" spans="1:9" x14ac:dyDescent="0.25">
      <c r="A3523">
        <v>4904.8947310000003</v>
      </c>
      <c r="B3523" t="s">
        <v>66</v>
      </c>
      <c r="C3523" t="s">
        <v>160</v>
      </c>
      <c r="D3523" t="s">
        <v>31</v>
      </c>
      <c r="E3523">
        <v>12902</v>
      </c>
      <c r="F3523" t="s">
        <v>32</v>
      </c>
      <c r="G3523" t="s">
        <v>79</v>
      </c>
      <c r="H3523">
        <v>667.2</v>
      </c>
      <c r="I3523">
        <f t="shared" ref="I3523:I3586" si="58">IF(B3523="No",0,1)</f>
        <v>1</v>
      </c>
    </row>
    <row r="3524" spans="1:9" x14ac:dyDescent="0.25">
      <c r="A3524">
        <v>4764.8617389999999</v>
      </c>
      <c r="B3524" t="s">
        <v>26</v>
      </c>
      <c r="C3524" t="s">
        <v>30</v>
      </c>
      <c r="D3524" t="s">
        <v>57</v>
      </c>
      <c r="E3524">
        <v>78757</v>
      </c>
      <c r="F3524" t="s">
        <v>75</v>
      </c>
      <c r="G3524" t="s">
        <v>33</v>
      </c>
      <c r="H3524">
        <v>383.79736300000002</v>
      </c>
      <c r="I3524">
        <f t="shared" si="58"/>
        <v>0</v>
      </c>
    </row>
    <row r="3525" spans="1:9" x14ac:dyDescent="0.25">
      <c r="A3525">
        <v>3567.5037550000002</v>
      </c>
      <c r="B3525" t="s">
        <v>66</v>
      </c>
      <c r="C3525" t="s">
        <v>44</v>
      </c>
      <c r="D3525" t="s">
        <v>57</v>
      </c>
      <c r="E3525">
        <v>0</v>
      </c>
      <c r="F3525" t="s">
        <v>32</v>
      </c>
      <c r="G3525" t="s">
        <v>33</v>
      </c>
      <c r="H3525">
        <v>660.43045600000005</v>
      </c>
      <c r="I3525">
        <f t="shared" si="58"/>
        <v>1</v>
      </c>
    </row>
    <row r="3526" spans="1:9" x14ac:dyDescent="0.25">
      <c r="A3526">
        <v>3903.8022620000002</v>
      </c>
      <c r="B3526" t="s">
        <v>26</v>
      </c>
      <c r="C3526" t="s">
        <v>30</v>
      </c>
      <c r="D3526" t="s">
        <v>57</v>
      </c>
      <c r="E3526">
        <v>51833</v>
      </c>
      <c r="F3526" t="s">
        <v>62</v>
      </c>
      <c r="G3526" t="s">
        <v>79</v>
      </c>
      <c r="H3526">
        <v>190.50960900000001</v>
      </c>
      <c r="I3526">
        <f t="shared" si="58"/>
        <v>0</v>
      </c>
    </row>
    <row r="3527" spans="1:9" x14ac:dyDescent="0.25">
      <c r="A3527">
        <v>10442.43404</v>
      </c>
      <c r="B3527" t="s">
        <v>26</v>
      </c>
      <c r="C3527" t="s">
        <v>30</v>
      </c>
      <c r="D3527" t="s">
        <v>31</v>
      </c>
      <c r="E3527">
        <v>30786</v>
      </c>
      <c r="F3527" t="s">
        <v>62</v>
      </c>
      <c r="G3527" t="s">
        <v>45</v>
      </c>
      <c r="H3527">
        <v>28.649761999999999</v>
      </c>
      <c r="I3527">
        <f t="shared" si="58"/>
        <v>0</v>
      </c>
    </row>
    <row r="3528" spans="1:9" x14ac:dyDescent="0.25">
      <c r="A3528">
        <v>2498.9630609999999</v>
      </c>
      <c r="B3528" t="s">
        <v>26</v>
      </c>
      <c r="C3528" t="s">
        <v>30</v>
      </c>
      <c r="D3528" t="s">
        <v>57</v>
      </c>
      <c r="E3528">
        <v>76792</v>
      </c>
      <c r="F3528" t="s">
        <v>32</v>
      </c>
      <c r="G3528" t="s">
        <v>33</v>
      </c>
      <c r="H3528">
        <v>297.60000000000002</v>
      </c>
      <c r="I3528">
        <f t="shared" si="58"/>
        <v>0</v>
      </c>
    </row>
    <row r="3529" spans="1:9" x14ac:dyDescent="0.25">
      <c r="A3529">
        <v>2862.5630590000001</v>
      </c>
      <c r="B3529" t="s">
        <v>26</v>
      </c>
      <c r="C3529" t="s">
        <v>30</v>
      </c>
      <c r="D3529" t="s">
        <v>31</v>
      </c>
      <c r="E3529">
        <v>76356</v>
      </c>
      <c r="F3529" t="s">
        <v>32</v>
      </c>
      <c r="G3529" t="s">
        <v>33</v>
      </c>
      <c r="H3529">
        <v>340.8</v>
      </c>
      <c r="I3529">
        <f t="shared" si="58"/>
        <v>0</v>
      </c>
    </row>
    <row r="3530" spans="1:9" x14ac:dyDescent="0.25">
      <c r="A3530">
        <v>5989.7739309999997</v>
      </c>
      <c r="B3530" t="s">
        <v>66</v>
      </c>
      <c r="C3530" t="s">
        <v>30</v>
      </c>
      <c r="D3530" t="s">
        <v>57</v>
      </c>
      <c r="E3530">
        <v>66839</v>
      </c>
      <c r="F3530" t="s">
        <v>32</v>
      </c>
      <c r="G3530" t="s">
        <v>45</v>
      </c>
      <c r="H3530">
        <v>739.2</v>
      </c>
      <c r="I3530">
        <f t="shared" si="58"/>
        <v>1</v>
      </c>
    </row>
    <row r="3531" spans="1:9" x14ac:dyDescent="0.25">
      <c r="A3531">
        <v>7143.0358729999998</v>
      </c>
      <c r="B3531" t="s">
        <v>26</v>
      </c>
      <c r="C3531" t="s">
        <v>30</v>
      </c>
      <c r="D3531" t="s">
        <v>57</v>
      </c>
      <c r="E3531">
        <v>59789</v>
      </c>
      <c r="F3531" t="s">
        <v>32</v>
      </c>
      <c r="G3531" t="s">
        <v>33</v>
      </c>
      <c r="H3531">
        <v>527.53907800000002</v>
      </c>
      <c r="I3531">
        <f t="shared" si="58"/>
        <v>0</v>
      </c>
    </row>
    <row r="3532" spans="1:9" x14ac:dyDescent="0.25">
      <c r="A3532">
        <v>2549.7860690000002</v>
      </c>
      <c r="B3532" t="s">
        <v>26</v>
      </c>
      <c r="C3532" t="s">
        <v>30</v>
      </c>
      <c r="D3532" t="s">
        <v>57</v>
      </c>
      <c r="E3532">
        <v>72217</v>
      </c>
      <c r="F3532" t="s">
        <v>62</v>
      </c>
      <c r="G3532" t="s">
        <v>33</v>
      </c>
      <c r="H3532">
        <v>91.146660999999995</v>
      </c>
      <c r="I3532">
        <f t="shared" si="58"/>
        <v>0</v>
      </c>
    </row>
    <row r="3533" spans="1:9" x14ac:dyDescent="0.25">
      <c r="A3533">
        <v>12047.775</v>
      </c>
      <c r="B3533" t="s">
        <v>26</v>
      </c>
      <c r="C3533" t="s">
        <v>30</v>
      </c>
      <c r="D3533" t="s">
        <v>31</v>
      </c>
      <c r="E3533">
        <v>43324</v>
      </c>
      <c r="F3533" t="s">
        <v>75</v>
      </c>
      <c r="G3533" t="s">
        <v>33</v>
      </c>
      <c r="H3533">
        <v>284.66761200000002</v>
      </c>
      <c r="I3533">
        <f t="shared" si="58"/>
        <v>0</v>
      </c>
    </row>
    <row r="3534" spans="1:9" x14ac:dyDescent="0.25">
      <c r="A3534">
        <v>20461.154500000001</v>
      </c>
      <c r="B3534" t="s">
        <v>26</v>
      </c>
      <c r="C3534" t="s">
        <v>30</v>
      </c>
      <c r="D3534" t="s">
        <v>57</v>
      </c>
      <c r="E3534">
        <v>87502</v>
      </c>
      <c r="F3534" t="s">
        <v>75</v>
      </c>
      <c r="G3534" t="s">
        <v>33</v>
      </c>
      <c r="H3534">
        <v>421.11122599999999</v>
      </c>
      <c r="I3534">
        <f t="shared" si="58"/>
        <v>0</v>
      </c>
    </row>
    <row r="3535" spans="1:9" x14ac:dyDescent="0.25">
      <c r="A3535">
        <v>2781.589027</v>
      </c>
      <c r="B3535" t="s">
        <v>26</v>
      </c>
      <c r="C3535" t="s">
        <v>44</v>
      </c>
      <c r="D3535" t="s">
        <v>31</v>
      </c>
      <c r="E3535">
        <v>0</v>
      </c>
      <c r="F3535" t="s">
        <v>32</v>
      </c>
      <c r="G3535" t="s">
        <v>45</v>
      </c>
      <c r="H3535">
        <v>532.79999999999995</v>
      </c>
      <c r="I3535">
        <f t="shared" si="58"/>
        <v>0</v>
      </c>
    </row>
    <row r="3536" spans="1:9" x14ac:dyDescent="0.25">
      <c r="A3536">
        <v>4834.7104929999996</v>
      </c>
      <c r="B3536" t="s">
        <v>66</v>
      </c>
      <c r="C3536" t="s">
        <v>30</v>
      </c>
      <c r="D3536" t="s">
        <v>31</v>
      </c>
      <c r="E3536">
        <v>38713</v>
      </c>
      <c r="F3536" t="s">
        <v>32</v>
      </c>
      <c r="G3536" t="s">
        <v>79</v>
      </c>
      <c r="H3536">
        <v>316.8</v>
      </c>
      <c r="I3536">
        <f t="shared" si="58"/>
        <v>1</v>
      </c>
    </row>
    <row r="3537" spans="1:9" x14ac:dyDescent="0.25">
      <c r="A3537">
        <v>7610.5401529999999</v>
      </c>
      <c r="B3537" t="s">
        <v>26</v>
      </c>
      <c r="C3537" t="s">
        <v>30</v>
      </c>
      <c r="D3537" t="s">
        <v>57</v>
      </c>
      <c r="E3537">
        <v>51878</v>
      </c>
      <c r="F3537" t="s">
        <v>32</v>
      </c>
      <c r="G3537" t="s">
        <v>45</v>
      </c>
      <c r="H3537">
        <v>316.8</v>
      </c>
      <c r="I3537">
        <f t="shared" si="58"/>
        <v>0</v>
      </c>
    </row>
    <row r="3538" spans="1:9" x14ac:dyDescent="0.25">
      <c r="A3538">
        <v>2159.2514729999998</v>
      </c>
      <c r="B3538" t="s">
        <v>26</v>
      </c>
      <c r="C3538" t="s">
        <v>44</v>
      </c>
      <c r="D3538" t="s">
        <v>57</v>
      </c>
      <c r="E3538">
        <v>0</v>
      </c>
      <c r="F3538" t="s">
        <v>32</v>
      </c>
      <c r="G3538" t="s">
        <v>33</v>
      </c>
      <c r="H3538">
        <v>292.8</v>
      </c>
      <c r="I3538">
        <f t="shared" si="58"/>
        <v>0</v>
      </c>
    </row>
    <row r="3539" spans="1:9" x14ac:dyDescent="0.25">
      <c r="A3539">
        <v>8420.4311899999993</v>
      </c>
      <c r="B3539" t="s">
        <v>26</v>
      </c>
      <c r="C3539" t="s">
        <v>107</v>
      </c>
      <c r="D3539" t="s">
        <v>57</v>
      </c>
      <c r="E3539">
        <v>28617</v>
      </c>
      <c r="F3539" t="s">
        <v>32</v>
      </c>
      <c r="G3539" t="s">
        <v>33</v>
      </c>
      <c r="H3539">
        <v>797.59561099999996</v>
      </c>
      <c r="I3539">
        <f t="shared" si="58"/>
        <v>0</v>
      </c>
    </row>
    <row r="3540" spans="1:9" x14ac:dyDescent="0.25">
      <c r="A3540">
        <v>13530.029060000001</v>
      </c>
      <c r="B3540" t="s">
        <v>26</v>
      </c>
      <c r="C3540" t="s">
        <v>30</v>
      </c>
      <c r="D3540" t="s">
        <v>31</v>
      </c>
      <c r="E3540">
        <v>75037</v>
      </c>
      <c r="F3540" t="s">
        <v>62</v>
      </c>
      <c r="G3540" t="s">
        <v>33</v>
      </c>
      <c r="H3540">
        <v>180.55511300000001</v>
      </c>
      <c r="I3540">
        <f t="shared" si="58"/>
        <v>0</v>
      </c>
    </row>
    <row r="3541" spans="1:9" x14ac:dyDescent="0.25">
      <c r="A3541">
        <v>8798.3125149999996</v>
      </c>
      <c r="B3541" t="s">
        <v>26</v>
      </c>
      <c r="C3541" t="s">
        <v>30</v>
      </c>
      <c r="D3541" t="s">
        <v>31</v>
      </c>
      <c r="E3541">
        <v>24550</v>
      </c>
      <c r="F3541" t="s">
        <v>32</v>
      </c>
      <c r="G3541" t="s">
        <v>33</v>
      </c>
      <c r="H3541">
        <v>536.00373999999999</v>
      </c>
      <c r="I3541">
        <f t="shared" si="58"/>
        <v>0</v>
      </c>
    </row>
    <row r="3542" spans="1:9" x14ac:dyDescent="0.25">
      <c r="A3542">
        <v>4595.0439660000002</v>
      </c>
      <c r="B3542" t="s">
        <v>26</v>
      </c>
      <c r="C3542" t="s">
        <v>44</v>
      </c>
      <c r="D3542" t="s">
        <v>31</v>
      </c>
      <c r="E3542">
        <v>0</v>
      </c>
      <c r="F3542" t="s">
        <v>32</v>
      </c>
      <c r="G3542" t="s">
        <v>45</v>
      </c>
      <c r="H3542">
        <v>460.8</v>
      </c>
      <c r="I3542">
        <f t="shared" si="58"/>
        <v>0</v>
      </c>
    </row>
    <row r="3543" spans="1:9" x14ac:dyDescent="0.25">
      <c r="A3543">
        <v>6545.8028960000001</v>
      </c>
      <c r="B3543" t="s">
        <v>26</v>
      </c>
      <c r="C3543" t="s">
        <v>30</v>
      </c>
      <c r="D3543" t="s">
        <v>57</v>
      </c>
      <c r="E3543">
        <v>55366</v>
      </c>
      <c r="F3543" t="s">
        <v>32</v>
      </c>
      <c r="G3543" t="s">
        <v>79</v>
      </c>
      <c r="H3543">
        <v>455.71439500000002</v>
      </c>
      <c r="I3543">
        <f t="shared" si="58"/>
        <v>0</v>
      </c>
    </row>
    <row r="3544" spans="1:9" x14ac:dyDescent="0.25">
      <c r="A3544">
        <v>5443.7615239999996</v>
      </c>
      <c r="B3544" t="s">
        <v>26</v>
      </c>
      <c r="C3544" t="s">
        <v>30</v>
      </c>
      <c r="D3544" t="s">
        <v>31</v>
      </c>
      <c r="E3544">
        <v>41449</v>
      </c>
      <c r="F3544" t="s">
        <v>32</v>
      </c>
      <c r="G3544" t="s">
        <v>33</v>
      </c>
      <c r="H3544">
        <v>331.2</v>
      </c>
      <c r="I3544">
        <f t="shared" si="58"/>
        <v>0</v>
      </c>
    </row>
    <row r="3545" spans="1:9" x14ac:dyDescent="0.25">
      <c r="A3545">
        <v>7957.6301009999997</v>
      </c>
      <c r="B3545" t="s">
        <v>26</v>
      </c>
      <c r="C3545" t="s">
        <v>30</v>
      </c>
      <c r="D3545" t="s">
        <v>57</v>
      </c>
      <c r="E3545">
        <v>51125</v>
      </c>
      <c r="F3545" t="s">
        <v>32</v>
      </c>
      <c r="G3545" t="s">
        <v>79</v>
      </c>
      <c r="H3545">
        <v>430.29174</v>
      </c>
      <c r="I3545">
        <f t="shared" si="58"/>
        <v>0</v>
      </c>
    </row>
    <row r="3546" spans="1:9" x14ac:dyDescent="0.25">
      <c r="A3546">
        <v>2444.7413069999998</v>
      </c>
      <c r="B3546" t="s">
        <v>26</v>
      </c>
      <c r="C3546" t="s">
        <v>44</v>
      </c>
      <c r="D3546" t="s">
        <v>57</v>
      </c>
      <c r="E3546">
        <v>0</v>
      </c>
      <c r="F3546" t="s">
        <v>75</v>
      </c>
      <c r="G3546" t="s">
        <v>33</v>
      </c>
      <c r="H3546">
        <v>244.58759599999999</v>
      </c>
      <c r="I3546">
        <f t="shared" si="58"/>
        <v>0</v>
      </c>
    </row>
    <row r="3547" spans="1:9" x14ac:dyDescent="0.25">
      <c r="A3547">
        <v>8590.3349830000006</v>
      </c>
      <c r="B3547" t="s">
        <v>26</v>
      </c>
      <c r="C3547" t="s">
        <v>30</v>
      </c>
      <c r="D3547" t="s">
        <v>31</v>
      </c>
      <c r="E3547">
        <v>63110</v>
      </c>
      <c r="F3547" t="s">
        <v>62</v>
      </c>
      <c r="G3547" t="s">
        <v>33</v>
      </c>
      <c r="H3547">
        <v>68.179721000000001</v>
      </c>
      <c r="I3547">
        <f t="shared" si="58"/>
        <v>0</v>
      </c>
    </row>
    <row r="3548" spans="1:9" x14ac:dyDescent="0.25">
      <c r="A3548">
        <v>2730.3537999999999</v>
      </c>
      <c r="B3548" t="s">
        <v>26</v>
      </c>
      <c r="C3548" t="s">
        <v>30</v>
      </c>
      <c r="D3548" t="s">
        <v>31</v>
      </c>
      <c r="E3548">
        <v>63401</v>
      </c>
      <c r="F3548" t="s">
        <v>75</v>
      </c>
      <c r="G3548" t="s">
        <v>33</v>
      </c>
      <c r="H3548">
        <v>202.93804800000001</v>
      </c>
      <c r="I3548">
        <f t="shared" si="58"/>
        <v>0</v>
      </c>
    </row>
    <row r="3549" spans="1:9" x14ac:dyDescent="0.25">
      <c r="A3549">
        <v>2925.7266850000001</v>
      </c>
      <c r="B3549" t="s">
        <v>26</v>
      </c>
      <c r="C3549" t="s">
        <v>30</v>
      </c>
      <c r="D3549" t="s">
        <v>31</v>
      </c>
      <c r="E3549">
        <v>30752</v>
      </c>
      <c r="F3549" t="s">
        <v>32</v>
      </c>
      <c r="G3549" t="s">
        <v>33</v>
      </c>
      <c r="H3549">
        <v>400.29400299999998</v>
      </c>
      <c r="I3549">
        <f t="shared" si="58"/>
        <v>0</v>
      </c>
    </row>
    <row r="3550" spans="1:9" x14ac:dyDescent="0.25">
      <c r="A3550">
        <v>5331.7372839999998</v>
      </c>
      <c r="B3550" t="s">
        <v>26</v>
      </c>
      <c r="C3550" t="s">
        <v>30</v>
      </c>
      <c r="D3550" t="s">
        <v>57</v>
      </c>
      <c r="E3550">
        <v>60986</v>
      </c>
      <c r="F3550" t="s">
        <v>32</v>
      </c>
      <c r="G3550" t="s">
        <v>33</v>
      </c>
      <c r="H3550">
        <v>417.78169300000002</v>
      </c>
      <c r="I3550">
        <f t="shared" si="58"/>
        <v>0</v>
      </c>
    </row>
    <row r="3551" spans="1:9" x14ac:dyDescent="0.25">
      <c r="A3551">
        <v>11320.82704</v>
      </c>
      <c r="B3551" t="s">
        <v>26</v>
      </c>
      <c r="C3551" t="s">
        <v>30</v>
      </c>
      <c r="D3551" t="s">
        <v>57</v>
      </c>
      <c r="E3551">
        <v>41692</v>
      </c>
      <c r="F3551" t="s">
        <v>62</v>
      </c>
      <c r="G3551" t="s">
        <v>45</v>
      </c>
      <c r="H3551">
        <v>245.96862899999999</v>
      </c>
      <c r="I3551">
        <f t="shared" si="58"/>
        <v>0</v>
      </c>
    </row>
    <row r="3552" spans="1:9" x14ac:dyDescent="0.25">
      <c r="A3552">
        <v>5130.8239510000003</v>
      </c>
      <c r="B3552" t="s">
        <v>26</v>
      </c>
      <c r="C3552" t="s">
        <v>107</v>
      </c>
      <c r="D3552" t="s">
        <v>57</v>
      </c>
      <c r="E3552">
        <v>12940</v>
      </c>
      <c r="F3552" t="s">
        <v>75</v>
      </c>
      <c r="G3552" t="s">
        <v>79</v>
      </c>
      <c r="H3552">
        <v>268.17259999999999</v>
      </c>
      <c r="I3552">
        <f t="shared" si="58"/>
        <v>0</v>
      </c>
    </row>
    <row r="3553" spans="1:9" x14ac:dyDescent="0.25">
      <c r="A3553">
        <v>7919.832069</v>
      </c>
      <c r="B3553" t="s">
        <v>26</v>
      </c>
      <c r="C3553" t="s">
        <v>44</v>
      </c>
      <c r="D3553" t="s">
        <v>57</v>
      </c>
      <c r="E3553">
        <v>0</v>
      </c>
      <c r="F3553" t="s">
        <v>32</v>
      </c>
      <c r="G3553" t="s">
        <v>33</v>
      </c>
      <c r="H3553">
        <v>336</v>
      </c>
      <c r="I3553">
        <f t="shared" si="58"/>
        <v>0</v>
      </c>
    </row>
    <row r="3554" spans="1:9" x14ac:dyDescent="0.25">
      <c r="A3554">
        <v>2619.3373759999999</v>
      </c>
      <c r="B3554" t="s">
        <v>66</v>
      </c>
      <c r="C3554" t="s">
        <v>30</v>
      </c>
      <c r="D3554" t="s">
        <v>57</v>
      </c>
      <c r="E3554">
        <v>78618</v>
      </c>
      <c r="F3554" t="s">
        <v>75</v>
      </c>
      <c r="G3554" t="s">
        <v>79</v>
      </c>
      <c r="H3554">
        <v>225.57884100000001</v>
      </c>
      <c r="I3554">
        <f t="shared" si="58"/>
        <v>1</v>
      </c>
    </row>
    <row r="3555" spans="1:9" x14ac:dyDescent="0.25">
      <c r="A3555">
        <v>9591.232645</v>
      </c>
      <c r="B3555" t="s">
        <v>26</v>
      </c>
      <c r="C3555" t="s">
        <v>30</v>
      </c>
      <c r="D3555" t="s">
        <v>57</v>
      </c>
      <c r="E3555">
        <v>54538</v>
      </c>
      <c r="F3555" t="s">
        <v>75</v>
      </c>
      <c r="G3555" t="s">
        <v>33</v>
      </c>
      <c r="H3555">
        <v>507.79932500000001</v>
      </c>
      <c r="I3555">
        <f t="shared" si="58"/>
        <v>0</v>
      </c>
    </row>
    <row r="3556" spans="1:9" x14ac:dyDescent="0.25">
      <c r="A3556">
        <v>4196.6521759999996</v>
      </c>
      <c r="B3556" t="s">
        <v>26</v>
      </c>
      <c r="C3556" t="s">
        <v>44</v>
      </c>
      <c r="D3556" t="s">
        <v>57</v>
      </c>
      <c r="E3556">
        <v>0</v>
      </c>
      <c r="F3556" t="s">
        <v>32</v>
      </c>
      <c r="G3556" t="s">
        <v>45</v>
      </c>
      <c r="H3556">
        <v>774.73718499999995</v>
      </c>
      <c r="I3556">
        <f t="shared" si="58"/>
        <v>0</v>
      </c>
    </row>
    <row r="3557" spans="1:9" x14ac:dyDescent="0.25">
      <c r="A3557">
        <v>7887.9649449999997</v>
      </c>
      <c r="B3557" t="s">
        <v>26</v>
      </c>
      <c r="C3557" t="s">
        <v>30</v>
      </c>
      <c r="D3557" t="s">
        <v>31</v>
      </c>
      <c r="E3557">
        <v>76590</v>
      </c>
      <c r="F3557" t="s">
        <v>75</v>
      </c>
      <c r="G3557" t="s">
        <v>79</v>
      </c>
      <c r="H3557">
        <v>183.293091</v>
      </c>
      <c r="I3557">
        <f t="shared" si="58"/>
        <v>0</v>
      </c>
    </row>
    <row r="3558" spans="1:9" x14ac:dyDescent="0.25">
      <c r="A3558">
        <v>8676.6986309999993</v>
      </c>
      <c r="B3558" t="s">
        <v>26</v>
      </c>
      <c r="C3558" t="s">
        <v>30</v>
      </c>
      <c r="D3558" t="s">
        <v>57</v>
      </c>
      <c r="E3558">
        <v>76214</v>
      </c>
      <c r="F3558" t="s">
        <v>75</v>
      </c>
      <c r="G3558" t="s">
        <v>33</v>
      </c>
      <c r="H3558">
        <v>202.81372999999999</v>
      </c>
      <c r="I3558">
        <f t="shared" si="58"/>
        <v>0</v>
      </c>
    </row>
    <row r="3559" spans="1:9" x14ac:dyDescent="0.25">
      <c r="A3559">
        <v>6383.6111360000004</v>
      </c>
      <c r="B3559" t="s">
        <v>26</v>
      </c>
      <c r="C3559" t="s">
        <v>44</v>
      </c>
      <c r="D3559" t="s">
        <v>31</v>
      </c>
      <c r="E3559">
        <v>0</v>
      </c>
      <c r="F3559" t="s">
        <v>32</v>
      </c>
      <c r="G3559" t="s">
        <v>45</v>
      </c>
      <c r="H3559">
        <v>2327.1663939999999</v>
      </c>
      <c r="I3559">
        <f t="shared" si="58"/>
        <v>0</v>
      </c>
    </row>
    <row r="3560" spans="1:9" x14ac:dyDescent="0.25">
      <c r="A3560">
        <v>6568.7587700000004</v>
      </c>
      <c r="B3560" t="s">
        <v>26</v>
      </c>
      <c r="C3560" t="s">
        <v>107</v>
      </c>
      <c r="D3560" t="s">
        <v>31</v>
      </c>
      <c r="E3560">
        <v>25876</v>
      </c>
      <c r="F3560" t="s">
        <v>32</v>
      </c>
      <c r="G3560" t="s">
        <v>33</v>
      </c>
      <c r="H3560">
        <v>398.4</v>
      </c>
      <c r="I3560">
        <f t="shared" si="58"/>
        <v>0</v>
      </c>
    </row>
    <row r="3561" spans="1:9" x14ac:dyDescent="0.25">
      <c r="A3561">
        <v>3644.8335539999998</v>
      </c>
      <c r="B3561" t="s">
        <v>66</v>
      </c>
      <c r="C3561" t="s">
        <v>30</v>
      </c>
      <c r="D3561" t="s">
        <v>31</v>
      </c>
      <c r="E3561">
        <v>82477</v>
      </c>
      <c r="F3561" t="s">
        <v>32</v>
      </c>
      <c r="G3561" t="s">
        <v>33</v>
      </c>
      <c r="H3561">
        <v>432</v>
      </c>
      <c r="I3561">
        <f t="shared" si="58"/>
        <v>1</v>
      </c>
    </row>
    <row r="3562" spans="1:9" x14ac:dyDescent="0.25">
      <c r="A3562">
        <v>3910.697956</v>
      </c>
      <c r="B3562" t="s">
        <v>26</v>
      </c>
      <c r="C3562" t="s">
        <v>30</v>
      </c>
      <c r="D3562" t="s">
        <v>31</v>
      </c>
      <c r="E3562">
        <v>58713</v>
      </c>
      <c r="F3562" t="s">
        <v>32</v>
      </c>
      <c r="G3562" t="s">
        <v>33</v>
      </c>
      <c r="H3562">
        <v>470.4</v>
      </c>
      <c r="I3562">
        <f t="shared" si="58"/>
        <v>0</v>
      </c>
    </row>
    <row r="3563" spans="1:9" x14ac:dyDescent="0.25">
      <c r="A3563">
        <v>18704.850549999999</v>
      </c>
      <c r="B3563" t="s">
        <v>26</v>
      </c>
      <c r="C3563" t="s">
        <v>30</v>
      </c>
      <c r="D3563" t="s">
        <v>57</v>
      </c>
      <c r="E3563">
        <v>64929</v>
      </c>
      <c r="F3563" t="s">
        <v>32</v>
      </c>
      <c r="G3563" t="s">
        <v>33</v>
      </c>
      <c r="H3563">
        <v>1261.6727080000001</v>
      </c>
      <c r="I3563">
        <f t="shared" si="58"/>
        <v>0</v>
      </c>
    </row>
    <row r="3564" spans="1:9" x14ac:dyDescent="0.25">
      <c r="A3564">
        <v>24337.381809999999</v>
      </c>
      <c r="B3564" t="s">
        <v>26</v>
      </c>
      <c r="C3564" t="s">
        <v>44</v>
      </c>
      <c r="D3564" t="s">
        <v>57</v>
      </c>
      <c r="E3564">
        <v>0</v>
      </c>
      <c r="F3564" t="s">
        <v>32</v>
      </c>
      <c r="G3564" t="s">
        <v>45</v>
      </c>
      <c r="H3564">
        <v>612</v>
      </c>
      <c r="I3564">
        <f t="shared" si="58"/>
        <v>0</v>
      </c>
    </row>
    <row r="3565" spans="1:9" x14ac:dyDescent="0.25">
      <c r="A3565">
        <v>12547.428879999999</v>
      </c>
      <c r="B3565" t="s">
        <v>26</v>
      </c>
      <c r="C3565" t="s">
        <v>30</v>
      </c>
      <c r="D3565" t="s">
        <v>57</v>
      </c>
      <c r="E3565">
        <v>32857</v>
      </c>
      <c r="F3565" t="s">
        <v>32</v>
      </c>
      <c r="G3565" t="s">
        <v>79</v>
      </c>
      <c r="H3565">
        <v>504</v>
      </c>
      <c r="I3565">
        <f t="shared" si="58"/>
        <v>0</v>
      </c>
    </row>
    <row r="3566" spans="1:9" x14ac:dyDescent="0.25">
      <c r="A3566">
        <v>4582.6852650000001</v>
      </c>
      <c r="B3566" t="s">
        <v>26</v>
      </c>
      <c r="C3566" t="s">
        <v>78</v>
      </c>
      <c r="D3566" t="s">
        <v>57</v>
      </c>
      <c r="E3566">
        <v>19065</v>
      </c>
      <c r="F3566" t="s">
        <v>32</v>
      </c>
      <c r="G3566" t="s">
        <v>33</v>
      </c>
      <c r="H3566">
        <v>292.8</v>
      </c>
      <c r="I3566">
        <f t="shared" si="58"/>
        <v>0</v>
      </c>
    </row>
    <row r="3567" spans="1:9" x14ac:dyDescent="0.25">
      <c r="A3567">
        <v>2864.0939840000001</v>
      </c>
      <c r="B3567" t="s">
        <v>26</v>
      </c>
      <c r="C3567" t="s">
        <v>44</v>
      </c>
      <c r="D3567" t="s">
        <v>31</v>
      </c>
      <c r="E3567">
        <v>0</v>
      </c>
      <c r="F3567" t="s">
        <v>32</v>
      </c>
      <c r="G3567" t="s">
        <v>45</v>
      </c>
      <c r="H3567">
        <v>825.29011000000003</v>
      </c>
      <c r="I3567">
        <f t="shared" si="58"/>
        <v>0</v>
      </c>
    </row>
    <row r="3568" spans="1:9" x14ac:dyDescent="0.25">
      <c r="A3568">
        <v>30850.586770000002</v>
      </c>
      <c r="B3568" t="s">
        <v>26</v>
      </c>
      <c r="C3568" t="s">
        <v>107</v>
      </c>
      <c r="D3568" t="s">
        <v>57</v>
      </c>
      <c r="E3568">
        <v>25503</v>
      </c>
      <c r="F3568" t="s">
        <v>32</v>
      </c>
      <c r="G3568" t="s">
        <v>33</v>
      </c>
      <c r="H3568">
        <v>552</v>
      </c>
      <c r="I3568">
        <f t="shared" si="58"/>
        <v>0</v>
      </c>
    </row>
    <row r="3569" spans="1:9" x14ac:dyDescent="0.25">
      <c r="A3569">
        <v>7366.0935470000004</v>
      </c>
      <c r="B3569" t="s">
        <v>26</v>
      </c>
      <c r="C3569" t="s">
        <v>30</v>
      </c>
      <c r="D3569" t="s">
        <v>57</v>
      </c>
      <c r="E3569">
        <v>30250</v>
      </c>
      <c r="F3569" t="s">
        <v>75</v>
      </c>
      <c r="G3569" t="s">
        <v>33</v>
      </c>
      <c r="H3569">
        <v>398.100233</v>
      </c>
      <c r="I3569">
        <f t="shared" si="58"/>
        <v>0</v>
      </c>
    </row>
    <row r="3570" spans="1:9" x14ac:dyDescent="0.25">
      <c r="A3570">
        <v>4224.8323030000001</v>
      </c>
      <c r="B3570" t="s">
        <v>26</v>
      </c>
      <c r="C3570" t="s">
        <v>44</v>
      </c>
      <c r="D3570" t="s">
        <v>57</v>
      </c>
      <c r="E3570">
        <v>0</v>
      </c>
      <c r="F3570" t="s">
        <v>32</v>
      </c>
      <c r="G3570" t="s">
        <v>45</v>
      </c>
      <c r="H3570">
        <v>453.6</v>
      </c>
      <c r="I3570">
        <f t="shared" si="58"/>
        <v>0</v>
      </c>
    </row>
    <row r="3571" spans="1:9" x14ac:dyDescent="0.25">
      <c r="A3571">
        <v>8256.2978000000003</v>
      </c>
      <c r="B3571" t="s">
        <v>66</v>
      </c>
      <c r="C3571" t="s">
        <v>30</v>
      </c>
      <c r="D3571" t="s">
        <v>31</v>
      </c>
      <c r="E3571">
        <v>62902</v>
      </c>
      <c r="F3571" t="s">
        <v>62</v>
      </c>
      <c r="G3571" t="s">
        <v>33</v>
      </c>
      <c r="H3571">
        <v>159.38304199999999</v>
      </c>
      <c r="I3571">
        <f t="shared" si="58"/>
        <v>1</v>
      </c>
    </row>
    <row r="3572" spans="1:9" x14ac:dyDescent="0.25">
      <c r="A3572">
        <v>7498.8245150000002</v>
      </c>
      <c r="B3572" t="s">
        <v>26</v>
      </c>
      <c r="C3572" t="s">
        <v>44</v>
      </c>
      <c r="D3572" t="s">
        <v>31</v>
      </c>
      <c r="E3572">
        <v>0</v>
      </c>
      <c r="F3572" t="s">
        <v>32</v>
      </c>
      <c r="G3572" t="s">
        <v>33</v>
      </c>
      <c r="H3572">
        <v>316.8</v>
      </c>
      <c r="I3572">
        <f t="shared" si="58"/>
        <v>0</v>
      </c>
    </row>
    <row r="3573" spans="1:9" x14ac:dyDescent="0.25">
      <c r="A3573">
        <v>25626.706989999999</v>
      </c>
      <c r="B3573" t="s">
        <v>26</v>
      </c>
      <c r="C3573" t="s">
        <v>78</v>
      </c>
      <c r="D3573" t="s">
        <v>31</v>
      </c>
      <c r="E3573">
        <v>14278</v>
      </c>
      <c r="F3573" t="s">
        <v>75</v>
      </c>
      <c r="G3573" t="s">
        <v>33</v>
      </c>
      <c r="H3573">
        <v>346.31940400000002</v>
      </c>
      <c r="I3573">
        <f t="shared" si="58"/>
        <v>0</v>
      </c>
    </row>
    <row r="3574" spans="1:9" x14ac:dyDescent="0.25">
      <c r="A3574">
        <v>5989.7739309999997</v>
      </c>
      <c r="B3574" t="s">
        <v>66</v>
      </c>
      <c r="C3574" t="s">
        <v>30</v>
      </c>
      <c r="D3574" t="s">
        <v>57</v>
      </c>
      <c r="E3574">
        <v>66839</v>
      </c>
      <c r="F3574" t="s">
        <v>32</v>
      </c>
      <c r="G3574" t="s">
        <v>45</v>
      </c>
      <c r="H3574">
        <v>739.2</v>
      </c>
      <c r="I3574">
        <f t="shared" si="58"/>
        <v>1</v>
      </c>
    </row>
    <row r="3575" spans="1:9" x14ac:dyDescent="0.25">
      <c r="A3575">
        <v>2530.8101670000001</v>
      </c>
      <c r="B3575" t="s">
        <v>26</v>
      </c>
      <c r="C3575" t="s">
        <v>30</v>
      </c>
      <c r="D3575" t="s">
        <v>31</v>
      </c>
      <c r="E3575">
        <v>37811</v>
      </c>
      <c r="F3575" t="s">
        <v>32</v>
      </c>
      <c r="G3575" t="s">
        <v>33</v>
      </c>
      <c r="H3575">
        <v>365.00290899999999</v>
      </c>
      <c r="I3575">
        <f t="shared" si="58"/>
        <v>0</v>
      </c>
    </row>
    <row r="3576" spans="1:9" x14ac:dyDescent="0.25">
      <c r="A3576">
        <v>13569.24071</v>
      </c>
      <c r="B3576" t="s">
        <v>26</v>
      </c>
      <c r="C3576" t="s">
        <v>78</v>
      </c>
      <c r="D3576" t="s">
        <v>57</v>
      </c>
      <c r="E3576">
        <v>20978</v>
      </c>
      <c r="F3576" t="s">
        <v>32</v>
      </c>
      <c r="G3576" t="s">
        <v>33</v>
      </c>
      <c r="H3576">
        <v>336</v>
      </c>
      <c r="I3576">
        <f t="shared" si="58"/>
        <v>0</v>
      </c>
    </row>
    <row r="3577" spans="1:9" x14ac:dyDescent="0.25">
      <c r="A3577">
        <v>13113.138650000001</v>
      </c>
      <c r="B3577" t="s">
        <v>26</v>
      </c>
      <c r="C3577" t="s">
        <v>78</v>
      </c>
      <c r="D3577" t="s">
        <v>31</v>
      </c>
      <c r="E3577">
        <v>28519</v>
      </c>
      <c r="F3577" t="s">
        <v>32</v>
      </c>
      <c r="G3577" t="s">
        <v>33</v>
      </c>
      <c r="H3577">
        <v>412.8</v>
      </c>
      <c r="I3577">
        <f t="shared" si="58"/>
        <v>0</v>
      </c>
    </row>
    <row r="3578" spans="1:9" x14ac:dyDescent="0.25">
      <c r="A3578">
        <v>5085.0233689999995</v>
      </c>
      <c r="B3578" t="s">
        <v>26</v>
      </c>
      <c r="C3578" t="s">
        <v>44</v>
      </c>
      <c r="D3578" t="s">
        <v>57</v>
      </c>
      <c r="E3578">
        <v>0</v>
      </c>
      <c r="F3578" t="s">
        <v>32</v>
      </c>
      <c r="G3578" t="s">
        <v>33</v>
      </c>
      <c r="H3578">
        <v>571.53158199999996</v>
      </c>
      <c r="I3578">
        <f t="shared" si="58"/>
        <v>0</v>
      </c>
    </row>
    <row r="3579" spans="1:9" x14ac:dyDescent="0.25">
      <c r="A3579">
        <v>4554.5572419999999</v>
      </c>
      <c r="B3579" t="s">
        <v>26</v>
      </c>
      <c r="C3579" t="s">
        <v>30</v>
      </c>
      <c r="D3579" t="s">
        <v>31</v>
      </c>
      <c r="E3579">
        <v>85140</v>
      </c>
      <c r="F3579" t="s">
        <v>62</v>
      </c>
      <c r="G3579" t="s">
        <v>45</v>
      </c>
      <c r="H3579">
        <v>88.179940000000002</v>
      </c>
      <c r="I3579">
        <f t="shared" si="58"/>
        <v>0</v>
      </c>
    </row>
    <row r="3580" spans="1:9" x14ac:dyDescent="0.25">
      <c r="A3580">
        <v>4014.453113</v>
      </c>
      <c r="B3580" t="s">
        <v>66</v>
      </c>
      <c r="C3580" t="s">
        <v>30</v>
      </c>
      <c r="D3580" t="s">
        <v>31</v>
      </c>
      <c r="E3580">
        <v>37384</v>
      </c>
      <c r="F3580" t="s">
        <v>32</v>
      </c>
      <c r="G3580" t="s">
        <v>33</v>
      </c>
      <c r="H3580">
        <v>475.2</v>
      </c>
      <c r="I3580">
        <f t="shared" si="58"/>
        <v>1</v>
      </c>
    </row>
    <row r="3581" spans="1:9" x14ac:dyDescent="0.25">
      <c r="A3581">
        <v>2863.0433039999998</v>
      </c>
      <c r="B3581" t="s">
        <v>26</v>
      </c>
      <c r="C3581" t="s">
        <v>44</v>
      </c>
      <c r="D3581" t="s">
        <v>57</v>
      </c>
      <c r="E3581">
        <v>0</v>
      </c>
      <c r="F3581" t="s">
        <v>62</v>
      </c>
      <c r="G3581" t="s">
        <v>33</v>
      </c>
      <c r="H3581">
        <v>168.89232999999999</v>
      </c>
      <c r="I3581">
        <f t="shared" si="58"/>
        <v>0</v>
      </c>
    </row>
    <row r="3582" spans="1:9" x14ac:dyDescent="0.25">
      <c r="A3582">
        <v>7200.6648770000002</v>
      </c>
      <c r="B3582" t="s">
        <v>66</v>
      </c>
      <c r="C3582" t="s">
        <v>44</v>
      </c>
      <c r="D3582" t="s">
        <v>31</v>
      </c>
      <c r="E3582">
        <v>0</v>
      </c>
      <c r="F3582" t="s">
        <v>32</v>
      </c>
      <c r="G3582" t="s">
        <v>33</v>
      </c>
      <c r="H3582">
        <v>316.8</v>
      </c>
      <c r="I3582">
        <f t="shared" si="58"/>
        <v>1</v>
      </c>
    </row>
    <row r="3583" spans="1:9" x14ac:dyDescent="0.25">
      <c r="A3583">
        <v>30909.222280000002</v>
      </c>
      <c r="B3583" t="s">
        <v>26</v>
      </c>
      <c r="C3583" t="s">
        <v>30</v>
      </c>
      <c r="D3583" t="s">
        <v>57</v>
      </c>
      <c r="E3583">
        <v>57659</v>
      </c>
      <c r="F3583" t="s">
        <v>32</v>
      </c>
      <c r="G3583" t="s">
        <v>79</v>
      </c>
      <c r="H3583">
        <v>756.37287000000003</v>
      </c>
      <c r="I3583">
        <f t="shared" si="58"/>
        <v>0</v>
      </c>
    </row>
    <row r="3584" spans="1:9" x14ac:dyDescent="0.25">
      <c r="A3584">
        <v>8170.6219970000002</v>
      </c>
      <c r="B3584" t="s">
        <v>26</v>
      </c>
      <c r="C3584" t="s">
        <v>30</v>
      </c>
      <c r="D3584" t="s">
        <v>31</v>
      </c>
      <c r="E3584">
        <v>95241</v>
      </c>
      <c r="F3584" t="s">
        <v>62</v>
      </c>
      <c r="G3584" t="s">
        <v>33</v>
      </c>
      <c r="H3584">
        <v>87.803087000000005</v>
      </c>
      <c r="I3584">
        <f t="shared" si="58"/>
        <v>0</v>
      </c>
    </row>
    <row r="3585" spans="1:9" x14ac:dyDescent="0.25">
      <c r="A3585">
        <v>2877.813846</v>
      </c>
      <c r="B3585" t="s">
        <v>26</v>
      </c>
      <c r="C3585" t="s">
        <v>30</v>
      </c>
      <c r="D3585" t="s">
        <v>57</v>
      </c>
      <c r="E3585">
        <v>38870</v>
      </c>
      <c r="F3585" t="s">
        <v>62</v>
      </c>
      <c r="G3585" t="s">
        <v>79</v>
      </c>
      <c r="H3585">
        <v>145.365072</v>
      </c>
      <c r="I3585">
        <f t="shared" si="58"/>
        <v>0</v>
      </c>
    </row>
    <row r="3586" spans="1:9" x14ac:dyDescent="0.25">
      <c r="A3586">
        <v>8478.3042100000002</v>
      </c>
      <c r="B3586" t="s">
        <v>26</v>
      </c>
      <c r="C3586" t="s">
        <v>78</v>
      </c>
      <c r="D3586" t="s">
        <v>31</v>
      </c>
      <c r="E3586">
        <v>13870</v>
      </c>
      <c r="F3586" t="s">
        <v>32</v>
      </c>
      <c r="G3586" t="s">
        <v>33</v>
      </c>
      <c r="H3586">
        <v>550.43098499999996</v>
      </c>
      <c r="I3586">
        <f t="shared" si="58"/>
        <v>0</v>
      </c>
    </row>
    <row r="3587" spans="1:9" x14ac:dyDescent="0.25">
      <c r="A3587">
        <v>8646.5479930000001</v>
      </c>
      <c r="B3587" t="s">
        <v>26</v>
      </c>
      <c r="C3587" t="s">
        <v>30</v>
      </c>
      <c r="D3587" t="s">
        <v>57</v>
      </c>
      <c r="E3587">
        <v>25964</v>
      </c>
      <c r="F3587" t="s">
        <v>32</v>
      </c>
      <c r="G3587" t="s">
        <v>33</v>
      </c>
      <c r="H3587">
        <v>364.8</v>
      </c>
      <c r="I3587">
        <f t="shared" ref="I3587:I3650" si="59">IF(B3587="No",0,1)</f>
        <v>0</v>
      </c>
    </row>
    <row r="3588" spans="1:9" x14ac:dyDescent="0.25">
      <c r="A3588">
        <v>4755.7625889999999</v>
      </c>
      <c r="B3588" t="s">
        <v>26</v>
      </c>
      <c r="C3588" t="s">
        <v>30</v>
      </c>
      <c r="D3588" t="s">
        <v>31</v>
      </c>
      <c r="E3588">
        <v>72193</v>
      </c>
      <c r="F3588" t="s">
        <v>75</v>
      </c>
      <c r="G3588" t="s">
        <v>33</v>
      </c>
      <c r="H3588">
        <v>552.64690700000006</v>
      </c>
      <c r="I3588">
        <f t="shared" si="59"/>
        <v>0</v>
      </c>
    </row>
    <row r="3589" spans="1:9" x14ac:dyDescent="0.25">
      <c r="A3589">
        <v>7425.8453049999998</v>
      </c>
      <c r="B3589" t="s">
        <v>26</v>
      </c>
      <c r="C3589" t="s">
        <v>30</v>
      </c>
      <c r="D3589" t="s">
        <v>57</v>
      </c>
      <c r="E3589">
        <v>84302</v>
      </c>
      <c r="F3589" t="s">
        <v>62</v>
      </c>
      <c r="G3589" t="s">
        <v>33</v>
      </c>
      <c r="H3589">
        <v>76.609295000000003</v>
      </c>
      <c r="I3589">
        <f t="shared" si="59"/>
        <v>0</v>
      </c>
    </row>
    <row r="3590" spans="1:9" x14ac:dyDescent="0.25">
      <c r="A3590">
        <v>4462.9970059999996</v>
      </c>
      <c r="B3590" t="s">
        <v>66</v>
      </c>
      <c r="C3590" t="s">
        <v>44</v>
      </c>
      <c r="D3590" t="s">
        <v>31</v>
      </c>
      <c r="E3590">
        <v>0</v>
      </c>
      <c r="F3590" t="s">
        <v>32</v>
      </c>
      <c r="G3590" t="s">
        <v>45</v>
      </c>
      <c r="H3590">
        <v>350.4</v>
      </c>
      <c r="I3590">
        <f t="shared" si="59"/>
        <v>1</v>
      </c>
    </row>
    <row r="3591" spans="1:9" x14ac:dyDescent="0.25">
      <c r="A3591">
        <v>2593.8978870000001</v>
      </c>
      <c r="B3591" t="s">
        <v>26</v>
      </c>
      <c r="C3591" t="s">
        <v>44</v>
      </c>
      <c r="D3591" t="s">
        <v>31</v>
      </c>
      <c r="E3591">
        <v>0</v>
      </c>
      <c r="F3591" t="s">
        <v>32</v>
      </c>
      <c r="G3591" t="s">
        <v>45</v>
      </c>
      <c r="H3591">
        <v>345.6</v>
      </c>
      <c r="I3591">
        <f t="shared" si="59"/>
        <v>0</v>
      </c>
    </row>
    <row r="3592" spans="1:9" x14ac:dyDescent="0.25">
      <c r="A3592">
        <v>6006.4418009999999</v>
      </c>
      <c r="B3592" t="s">
        <v>26</v>
      </c>
      <c r="C3592" t="s">
        <v>30</v>
      </c>
      <c r="D3592" t="s">
        <v>57</v>
      </c>
      <c r="E3592">
        <v>39482</v>
      </c>
      <c r="F3592" t="s">
        <v>75</v>
      </c>
      <c r="G3592" t="s">
        <v>79</v>
      </c>
      <c r="H3592">
        <v>277.90770099999997</v>
      </c>
      <c r="I3592">
        <f t="shared" si="59"/>
        <v>0</v>
      </c>
    </row>
    <row r="3593" spans="1:9" x14ac:dyDescent="0.25">
      <c r="A3593">
        <v>10010.14003</v>
      </c>
      <c r="B3593" t="s">
        <v>26</v>
      </c>
      <c r="C3593" t="s">
        <v>30</v>
      </c>
      <c r="D3593" t="s">
        <v>57</v>
      </c>
      <c r="E3593">
        <v>66371</v>
      </c>
      <c r="F3593" t="s">
        <v>62</v>
      </c>
      <c r="G3593" t="s">
        <v>33</v>
      </c>
      <c r="H3593">
        <v>43.098747000000003</v>
      </c>
      <c r="I3593">
        <f t="shared" si="59"/>
        <v>0</v>
      </c>
    </row>
    <row r="3594" spans="1:9" x14ac:dyDescent="0.25">
      <c r="A3594">
        <v>26305.415410000001</v>
      </c>
      <c r="B3594" t="s">
        <v>26</v>
      </c>
      <c r="C3594" t="s">
        <v>30</v>
      </c>
      <c r="D3594" t="s">
        <v>57</v>
      </c>
      <c r="E3594">
        <v>35300</v>
      </c>
      <c r="F3594" t="s">
        <v>75</v>
      </c>
      <c r="G3594" t="s">
        <v>33</v>
      </c>
      <c r="H3594">
        <v>225.51806500000001</v>
      </c>
      <c r="I3594">
        <f t="shared" si="59"/>
        <v>0</v>
      </c>
    </row>
    <row r="3595" spans="1:9" x14ac:dyDescent="0.25">
      <c r="A3595">
        <v>7096.5985259999998</v>
      </c>
      <c r="B3595" t="s">
        <v>26</v>
      </c>
      <c r="C3595" t="s">
        <v>30</v>
      </c>
      <c r="D3595" t="s">
        <v>31</v>
      </c>
      <c r="E3595">
        <v>67735</v>
      </c>
      <c r="F3595" t="s">
        <v>62</v>
      </c>
      <c r="G3595" t="s">
        <v>33</v>
      </c>
      <c r="H3595">
        <v>3.4636999999999998</v>
      </c>
      <c r="I3595">
        <f t="shared" si="59"/>
        <v>0</v>
      </c>
    </row>
    <row r="3596" spans="1:9" x14ac:dyDescent="0.25">
      <c r="A3596">
        <v>2859.7997740000001</v>
      </c>
      <c r="B3596" t="s">
        <v>26</v>
      </c>
      <c r="C3596" t="s">
        <v>30</v>
      </c>
      <c r="D3596" t="s">
        <v>57</v>
      </c>
      <c r="E3596">
        <v>98879</v>
      </c>
      <c r="F3596" t="s">
        <v>62</v>
      </c>
      <c r="G3596" t="s">
        <v>45</v>
      </c>
      <c r="H3596">
        <v>108.667642</v>
      </c>
      <c r="I3596">
        <f t="shared" si="59"/>
        <v>0</v>
      </c>
    </row>
    <row r="3597" spans="1:9" x14ac:dyDescent="0.25">
      <c r="A3597">
        <v>29589.941279999999</v>
      </c>
      <c r="B3597" t="s">
        <v>26</v>
      </c>
      <c r="C3597" t="s">
        <v>44</v>
      </c>
      <c r="D3597" t="s">
        <v>57</v>
      </c>
      <c r="E3597">
        <v>0</v>
      </c>
      <c r="F3597" t="s">
        <v>32</v>
      </c>
      <c r="G3597" t="s">
        <v>45</v>
      </c>
      <c r="H3597">
        <v>777.6</v>
      </c>
      <c r="I3597">
        <f t="shared" si="59"/>
        <v>0</v>
      </c>
    </row>
    <row r="3598" spans="1:9" x14ac:dyDescent="0.25">
      <c r="A3598">
        <v>9667.1296860000002</v>
      </c>
      <c r="B3598" t="s">
        <v>26</v>
      </c>
      <c r="C3598" t="s">
        <v>30</v>
      </c>
      <c r="D3598" t="s">
        <v>57</v>
      </c>
      <c r="E3598">
        <v>72885</v>
      </c>
      <c r="F3598" t="s">
        <v>62</v>
      </c>
      <c r="G3598" t="s">
        <v>79</v>
      </c>
      <c r="H3598">
        <v>233.67603399999999</v>
      </c>
      <c r="I3598">
        <f t="shared" si="59"/>
        <v>0</v>
      </c>
    </row>
    <row r="3599" spans="1:9" x14ac:dyDescent="0.25">
      <c r="A3599">
        <v>21941.85759</v>
      </c>
      <c r="B3599" t="s">
        <v>26</v>
      </c>
      <c r="C3599" t="s">
        <v>30</v>
      </c>
      <c r="D3599" t="s">
        <v>31</v>
      </c>
      <c r="E3599">
        <v>26378</v>
      </c>
      <c r="F3599" t="s">
        <v>62</v>
      </c>
      <c r="G3599" t="s">
        <v>33</v>
      </c>
      <c r="H3599">
        <v>147.79569900000001</v>
      </c>
      <c r="I3599">
        <f t="shared" si="59"/>
        <v>0</v>
      </c>
    </row>
    <row r="3600" spans="1:9" x14ac:dyDescent="0.25">
      <c r="A3600">
        <v>5548.031892</v>
      </c>
      <c r="B3600" t="s">
        <v>66</v>
      </c>
      <c r="C3600" t="s">
        <v>30</v>
      </c>
      <c r="D3600" t="s">
        <v>57</v>
      </c>
      <c r="E3600">
        <v>67798</v>
      </c>
      <c r="F3600" t="s">
        <v>32</v>
      </c>
      <c r="G3600" t="s">
        <v>79</v>
      </c>
      <c r="H3600">
        <v>331.2</v>
      </c>
      <c r="I3600">
        <f t="shared" si="59"/>
        <v>1</v>
      </c>
    </row>
    <row r="3601" spans="1:9" x14ac:dyDescent="0.25">
      <c r="A3601">
        <v>7752.9332809999996</v>
      </c>
      <c r="B3601" t="s">
        <v>26</v>
      </c>
      <c r="C3601" t="s">
        <v>30</v>
      </c>
      <c r="D3601" t="s">
        <v>31</v>
      </c>
      <c r="E3601">
        <v>41275</v>
      </c>
      <c r="F3601" t="s">
        <v>62</v>
      </c>
      <c r="G3601" t="s">
        <v>33</v>
      </c>
      <c r="H3601">
        <v>41.122303000000002</v>
      </c>
      <c r="I3601">
        <f t="shared" si="59"/>
        <v>0</v>
      </c>
    </row>
    <row r="3602" spans="1:9" x14ac:dyDescent="0.25">
      <c r="A3602">
        <v>2769.7252699999999</v>
      </c>
      <c r="B3602" t="s">
        <v>26</v>
      </c>
      <c r="C3602" t="s">
        <v>30</v>
      </c>
      <c r="D3602" t="s">
        <v>57</v>
      </c>
      <c r="E3602">
        <v>39646</v>
      </c>
      <c r="F3602" t="s">
        <v>75</v>
      </c>
      <c r="G3602" t="s">
        <v>33</v>
      </c>
      <c r="H3602">
        <v>279.71485899999999</v>
      </c>
      <c r="I3602">
        <f t="shared" si="59"/>
        <v>0</v>
      </c>
    </row>
    <row r="3603" spans="1:9" x14ac:dyDescent="0.25">
      <c r="A3603">
        <v>2545.0702740000002</v>
      </c>
      <c r="B3603" t="s">
        <v>26</v>
      </c>
      <c r="C3603" t="s">
        <v>30</v>
      </c>
      <c r="D3603" t="s">
        <v>57</v>
      </c>
      <c r="E3603">
        <v>71868</v>
      </c>
      <c r="F3603" t="s">
        <v>32</v>
      </c>
      <c r="G3603" t="s">
        <v>45</v>
      </c>
      <c r="H3603">
        <v>312</v>
      </c>
      <c r="I3603">
        <f t="shared" si="59"/>
        <v>0</v>
      </c>
    </row>
    <row r="3604" spans="1:9" x14ac:dyDescent="0.25">
      <c r="A3604">
        <v>8629.3293510000003</v>
      </c>
      <c r="B3604" t="s">
        <v>26</v>
      </c>
      <c r="C3604" t="s">
        <v>30</v>
      </c>
      <c r="D3604" t="s">
        <v>31</v>
      </c>
      <c r="E3604">
        <v>59107</v>
      </c>
      <c r="F3604" t="s">
        <v>75</v>
      </c>
      <c r="G3604" t="s">
        <v>33</v>
      </c>
      <c r="H3604">
        <v>480.52122700000001</v>
      </c>
      <c r="I3604">
        <f t="shared" si="59"/>
        <v>0</v>
      </c>
    </row>
    <row r="3605" spans="1:9" x14ac:dyDescent="0.25">
      <c r="A3605">
        <v>4915.3901800000003</v>
      </c>
      <c r="B3605" t="s">
        <v>26</v>
      </c>
      <c r="C3605" t="s">
        <v>44</v>
      </c>
      <c r="D3605" t="s">
        <v>57</v>
      </c>
      <c r="E3605">
        <v>0</v>
      </c>
      <c r="F3605" t="s">
        <v>32</v>
      </c>
      <c r="G3605" t="s">
        <v>45</v>
      </c>
      <c r="H3605">
        <v>504</v>
      </c>
      <c r="I3605">
        <f t="shared" si="59"/>
        <v>0</v>
      </c>
    </row>
    <row r="3606" spans="1:9" x14ac:dyDescent="0.25">
      <c r="A3606">
        <v>4896.5627329999998</v>
      </c>
      <c r="B3606" t="s">
        <v>26</v>
      </c>
      <c r="C3606" t="s">
        <v>30</v>
      </c>
      <c r="D3606" t="s">
        <v>31</v>
      </c>
      <c r="E3606">
        <v>36428</v>
      </c>
      <c r="F3606" t="s">
        <v>75</v>
      </c>
      <c r="G3606" t="s">
        <v>79</v>
      </c>
      <c r="H3606">
        <v>559.41258300000004</v>
      </c>
      <c r="I3606">
        <f t="shared" si="59"/>
        <v>0</v>
      </c>
    </row>
    <row r="3607" spans="1:9" x14ac:dyDescent="0.25">
      <c r="A3607">
        <v>4013.959621</v>
      </c>
      <c r="B3607" t="s">
        <v>26</v>
      </c>
      <c r="C3607" t="s">
        <v>30</v>
      </c>
      <c r="D3607" t="s">
        <v>31</v>
      </c>
      <c r="E3607">
        <v>93284</v>
      </c>
      <c r="F3607" t="s">
        <v>32</v>
      </c>
      <c r="G3607" t="s">
        <v>33</v>
      </c>
      <c r="H3607">
        <v>475.2</v>
      </c>
      <c r="I3607">
        <f t="shared" si="59"/>
        <v>0</v>
      </c>
    </row>
    <row r="3608" spans="1:9" x14ac:dyDescent="0.25">
      <c r="A3608">
        <v>10834.869839999999</v>
      </c>
      <c r="B3608" t="s">
        <v>26</v>
      </c>
      <c r="C3608" t="s">
        <v>30</v>
      </c>
      <c r="D3608" t="s">
        <v>31</v>
      </c>
      <c r="E3608">
        <v>34612</v>
      </c>
      <c r="F3608" t="s">
        <v>32</v>
      </c>
      <c r="G3608" t="s">
        <v>33</v>
      </c>
      <c r="H3608">
        <v>655.20000000000005</v>
      </c>
      <c r="I3608">
        <f t="shared" si="59"/>
        <v>0</v>
      </c>
    </row>
    <row r="3609" spans="1:9" x14ac:dyDescent="0.25">
      <c r="A3609">
        <v>4669.2266399999999</v>
      </c>
      <c r="B3609" t="s">
        <v>66</v>
      </c>
      <c r="C3609" t="s">
        <v>30</v>
      </c>
      <c r="D3609" t="s">
        <v>31</v>
      </c>
      <c r="E3609">
        <v>76157</v>
      </c>
      <c r="F3609" t="s">
        <v>32</v>
      </c>
      <c r="G3609" t="s">
        <v>33</v>
      </c>
      <c r="H3609">
        <v>556.79999999999995</v>
      </c>
      <c r="I3609">
        <f t="shared" si="59"/>
        <v>1</v>
      </c>
    </row>
    <row r="3610" spans="1:9" x14ac:dyDescent="0.25">
      <c r="A3610">
        <v>29577.28414</v>
      </c>
      <c r="B3610" t="s">
        <v>26</v>
      </c>
      <c r="C3610" t="s">
        <v>44</v>
      </c>
      <c r="D3610" t="s">
        <v>57</v>
      </c>
      <c r="E3610">
        <v>0</v>
      </c>
      <c r="F3610" t="s">
        <v>32</v>
      </c>
      <c r="G3610" t="s">
        <v>45</v>
      </c>
      <c r="H3610">
        <v>763.2</v>
      </c>
      <c r="I3610">
        <f t="shared" si="59"/>
        <v>0</v>
      </c>
    </row>
    <row r="3611" spans="1:9" x14ac:dyDescent="0.25">
      <c r="A3611">
        <v>9259.7299480000001</v>
      </c>
      <c r="B3611" t="s">
        <v>26</v>
      </c>
      <c r="C3611" t="s">
        <v>107</v>
      </c>
      <c r="D3611" t="s">
        <v>57</v>
      </c>
      <c r="E3611">
        <v>17109</v>
      </c>
      <c r="F3611" t="s">
        <v>32</v>
      </c>
      <c r="G3611" t="s">
        <v>33</v>
      </c>
      <c r="H3611">
        <v>297.60000000000002</v>
      </c>
      <c r="I3611">
        <f t="shared" si="59"/>
        <v>0</v>
      </c>
    </row>
    <row r="3612" spans="1:9" x14ac:dyDescent="0.25">
      <c r="A3612">
        <v>6300.4402309999996</v>
      </c>
      <c r="B3612" t="s">
        <v>26</v>
      </c>
      <c r="C3612" t="s">
        <v>78</v>
      </c>
      <c r="D3612" t="s">
        <v>31</v>
      </c>
      <c r="E3612">
        <v>29539</v>
      </c>
      <c r="F3612" t="s">
        <v>32</v>
      </c>
      <c r="G3612" t="s">
        <v>45</v>
      </c>
      <c r="H3612">
        <v>408</v>
      </c>
      <c r="I3612">
        <f t="shared" si="59"/>
        <v>0</v>
      </c>
    </row>
    <row r="3613" spans="1:9" x14ac:dyDescent="0.25">
      <c r="A3613">
        <v>6031.5186519999997</v>
      </c>
      <c r="B3613" t="s">
        <v>26</v>
      </c>
      <c r="C3613" t="s">
        <v>30</v>
      </c>
      <c r="D3613" t="s">
        <v>57</v>
      </c>
      <c r="E3613">
        <v>49539</v>
      </c>
      <c r="F3613" t="s">
        <v>75</v>
      </c>
      <c r="G3613" t="s">
        <v>45</v>
      </c>
      <c r="H3613">
        <v>286.938064</v>
      </c>
      <c r="I3613">
        <f t="shared" si="59"/>
        <v>0</v>
      </c>
    </row>
    <row r="3614" spans="1:9" x14ac:dyDescent="0.25">
      <c r="A3614">
        <v>2300.334605</v>
      </c>
      <c r="B3614" t="s">
        <v>26</v>
      </c>
      <c r="C3614" t="s">
        <v>44</v>
      </c>
      <c r="D3614" t="s">
        <v>31</v>
      </c>
      <c r="E3614">
        <v>0</v>
      </c>
      <c r="F3614" t="s">
        <v>32</v>
      </c>
      <c r="G3614" t="s">
        <v>45</v>
      </c>
      <c r="H3614">
        <v>475.2</v>
      </c>
      <c r="I3614">
        <f t="shared" si="59"/>
        <v>0</v>
      </c>
    </row>
    <row r="3615" spans="1:9" x14ac:dyDescent="0.25">
      <c r="A3615">
        <v>6863.1245730000001</v>
      </c>
      <c r="B3615" t="s">
        <v>26</v>
      </c>
      <c r="C3615" t="s">
        <v>30</v>
      </c>
      <c r="D3615" t="s">
        <v>57</v>
      </c>
      <c r="E3615">
        <v>25352</v>
      </c>
      <c r="F3615" t="s">
        <v>32</v>
      </c>
      <c r="G3615" t="s">
        <v>33</v>
      </c>
      <c r="H3615">
        <v>830.4</v>
      </c>
      <c r="I3615">
        <f t="shared" si="59"/>
        <v>0</v>
      </c>
    </row>
    <row r="3616" spans="1:9" x14ac:dyDescent="0.25">
      <c r="A3616">
        <v>2797.759849</v>
      </c>
      <c r="B3616" t="s">
        <v>26</v>
      </c>
      <c r="C3616" t="s">
        <v>30</v>
      </c>
      <c r="D3616" t="s">
        <v>57</v>
      </c>
      <c r="E3616">
        <v>63223</v>
      </c>
      <c r="F3616" t="s">
        <v>32</v>
      </c>
      <c r="G3616" t="s">
        <v>33</v>
      </c>
      <c r="H3616">
        <v>397.62211600000001</v>
      </c>
      <c r="I3616">
        <f t="shared" si="59"/>
        <v>0</v>
      </c>
    </row>
    <row r="3617" spans="1:9" x14ac:dyDescent="0.25">
      <c r="A3617">
        <v>4479.4942229999997</v>
      </c>
      <c r="B3617" t="s">
        <v>26</v>
      </c>
      <c r="C3617" t="s">
        <v>78</v>
      </c>
      <c r="D3617" t="s">
        <v>57</v>
      </c>
      <c r="E3617">
        <v>18505</v>
      </c>
      <c r="F3617" t="s">
        <v>32</v>
      </c>
      <c r="G3617" t="s">
        <v>33</v>
      </c>
      <c r="H3617">
        <v>316.8</v>
      </c>
      <c r="I3617">
        <f t="shared" si="59"/>
        <v>0</v>
      </c>
    </row>
    <row r="3618" spans="1:9" x14ac:dyDescent="0.25">
      <c r="A3618">
        <v>4571.509384</v>
      </c>
      <c r="B3618" t="s">
        <v>26</v>
      </c>
      <c r="C3618" t="s">
        <v>30</v>
      </c>
      <c r="D3618" t="s">
        <v>31</v>
      </c>
      <c r="E3618">
        <v>91485</v>
      </c>
      <c r="F3618" t="s">
        <v>75</v>
      </c>
      <c r="G3618" t="s">
        <v>79</v>
      </c>
      <c r="H3618">
        <v>392.92571199999998</v>
      </c>
      <c r="I3618">
        <f t="shared" si="59"/>
        <v>0</v>
      </c>
    </row>
    <row r="3619" spans="1:9" x14ac:dyDescent="0.25">
      <c r="A3619">
        <v>6104.5014529999999</v>
      </c>
      <c r="B3619" t="s">
        <v>26</v>
      </c>
      <c r="C3619" t="s">
        <v>107</v>
      </c>
      <c r="D3619" t="s">
        <v>31</v>
      </c>
      <c r="E3619">
        <v>18690</v>
      </c>
      <c r="F3619" t="s">
        <v>62</v>
      </c>
      <c r="G3619" t="s">
        <v>33</v>
      </c>
      <c r="H3619">
        <v>18.192920999999998</v>
      </c>
      <c r="I3619">
        <f t="shared" si="59"/>
        <v>0</v>
      </c>
    </row>
    <row r="3620" spans="1:9" x14ac:dyDescent="0.25">
      <c r="A3620">
        <v>3297.9046149999999</v>
      </c>
      <c r="B3620" t="s">
        <v>26</v>
      </c>
      <c r="C3620" t="s">
        <v>44</v>
      </c>
      <c r="D3620" t="s">
        <v>57</v>
      </c>
      <c r="E3620">
        <v>0</v>
      </c>
      <c r="F3620" t="s">
        <v>32</v>
      </c>
      <c r="G3620" t="s">
        <v>45</v>
      </c>
      <c r="H3620">
        <v>655.20000000000005</v>
      </c>
      <c r="I3620">
        <f t="shared" si="59"/>
        <v>0</v>
      </c>
    </row>
    <row r="3621" spans="1:9" x14ac:dyDescent="0.25">
      <c r="A3621">
        <v>2639.9825959999998</v>
      </c>
      <c r="B3621" t="s">
        <v>26</v>
      </c>
      <c r="C3621" t="s">
        <v>30</v>
      </c>
      <c r="D3621" t="s">
        <v>31</v>
      </c>
      <c r="E3621">
        <v>69819</v>
      </c>
      <c r="F3621" t="s">
        <v>62</v>
      </c>
      <c r="G3621" t="s">
        <v>33</v>
      </c>
      <c r="H3621">
        <v>21.007359999999998</v>
      </c>
      <c r="I3621">
        <f t="shared" si="59"/>
        <v>0</v>
      </c>
    </row>
    <row r="3622" spans="1:9" x14ac:dyDescent="0.25">
      <c r="A3622">
        <v>13780.48818</v>
      </c>
      <c r="B3622" t="s">
        <v>26</v>
      </c>
      <c r="C3622" t="s">
        <v>30</v>
      </c>
      <c r="D3622" t="s">
        <v>57</v>
      </c>
      <c r="E3622">
        <v>25708</v>
      </c>
      <c r="F3622" t="s">
        <v>32</v>
      </c>
      <c r="G3622" t="s">
        <v>79</v>
      </c>
      <c r="H3622">
        <v>566.4</v>
      </c>
      <c r="I3622">
        <f t="shared" si="59"/>
        <v>0</v>
      </c>
    </row>
    <row r="3623" spans="1:9" x14ac:dyDescent="0.25">
      <c r="A3623">
        <v>3702.63121</v>
      </c>
      <c r="B3623" t="s">
        <v>26</v>
      </c>
      <c r="C3623" t="s">
        <v>30</v>
      </c>
      <c r="D3623" t="s">
        <v>57</v>
      </c>
      <c r="E3623">
        <v>33738</v>
      </c>
      <c r="F3623" t="s">
        <v>32</v>
      </c>
      <c r="G3623" t="s">
        <v>45</v>
      </c>
      <c r="H3623">
        <v>541.75535300000001</v>
      </c>
      <c r="I3623">
        <f t="shared" si="59"/>
        <v>0</v>
      </c>
    </row>
    <row r="3624" spans="1:9" x14ac:dyDescent="0.25">
      <c r="A3624">
        <v>5789.3526959999999</v>
      </c>
      <c r="B3624" t="s">
        <v>26</v>
      </c>
      <c r="C3624" t="s">
        <v>30</v>
      </c>
      <c r="D3624" t="s">
        <v>31</v>
      </c>
      <c r="E3624">
        <v>75845</v>
      </c>
      <c r="F3624" t="s">
        <v>62</v>
      </c>
      <c r="G3624" t="s">
        <v>33</v>
      </c>
      <c r="H3624">
        <v>73.848671999999993</v>
      </c>
      <c r="I3624">
        <f t="shared" si="59"/>
        <v>0</v>
      </c>
    </row>
    <row r="3625" spans="1:9" x14ac:dyDescent="0.25">
      <c r="A3625">
        <v>13464.60289</v>
      </c>
      <c r="B3625" t="s">
        <v>26</v>
      </c>
      <c r="C3625" t="s">
        <v>30</v>
      </c>
      <c r="D3625" t="s">
        <v>57</v>
      </c>
      <c r="E3625">
        <v>83392</v>
      </c>
      <c r="F3625" t="s">
        <v>75</v>
      </c>
      <c r="G3625" t="s">
        <v>33</v>
      </c>
      <c r="H3625">
        <v>523.68803700000001</v>
      </c>
      <c r="I3625">
        <f t="shared" si="59"/>
        <v>0</v>
      </c>
    </row>
    <row r="3626" spans="1:9" x14ac:dyDescent="0.25">
      <c r="A3626">
        <v>6331.3384960000003</v>
      </c>
      <c r="B3626" t="s">
        <v>26</v>
      </c>
      <c r="C3626" t="s">
        <v>44</v>
      </c>
      <c r="D3626" t="s">
        <v>31</v>
      </c>
      <c r="E3626">
        <v>0</v>
      </c>
      <c r="F3626" t="s">
        <v>62</v>
      </c>
      <c r="G3626" t="s">
        <v>33</v>
      </c>
      <c r="H3626">
        <v>94.714302000000004</v>
      </c>
      <c r="I3626">
        <f t="shared" si="59"/>
        <v>0</v>
      </c>
    </row>
    <row r="3627" spans="1:9" x14ac:dyDescent="0.25">
      <c r="A3627">
        <v>3838.1134419999998</v>
      </c>
      <c r="B3627" t="s">
        <v>26</v>
      </c>
      <c r="C3627" t="s">
        <v>30</v>
      </c>
      <c r="D3627" t="s">
        <v>57</v>
      </c>
      <c r="E3627">
        <v>76375</v>
      </c>
      <c r="F3627" t="s">
        <v>62</v>
      </c>
      <c r="G3627" t="s">
        <v>33</v>
      </c>
      <c r="H3627">
        <v>138.42341400000001</v>
      </c>
      <c r="I3627">
        <f t="shared" si="59"/>
        <v>0</v>
      </c>
    </row>
    <row r="3628" spans="1:9" x14ac:dyDescent="0.25">
      <c r="A3628">
        <v>11274.910110000001</v>
      </c>
      <c r="B3628" t="s">
        <v>26</v>
      </c>
      <c r="C3628" t="s">
        <v>44</v>
      </c>
      <c r="D3628" t="s">
        <v>57</v>
      </c>
      <c r="E3628">
        <v>0</v>
      </c>
      <c r="F3628" t="s">
        <v>32</v>
      </c>
      <c r="G3628" t="s">
        <v>45</v>
      </c>
      <c r="H3628">
        <v>820.8</v>
      </c>
      <c r="I3628">
        <f t="shared" si="59"/>
        <v>0</v>
      </c>
    </row>
    <row r="3629" spans="1:9" x14ac:dyDescent="0.25">
      <c r="A3629">
        <v>6052.0033009999997</v>
      </c>
      <c r="B3629" t="s">
        <v>26</v>
      </c>
      <c r="C3629" t="s">
        <v>30</v>
      </c>
      <c r="D3629" t="s">
        <v>57</v>
      </c>
      <c r="E3629">
        <v>32330</v>
      </c>
      <c r="F3629" t="s">
        <v>32</v>
      </c>
      <c r="G3629" t="s">
        <v>79</v>
      </c>
      <c r="H3629">
        <v>379.2</v>
      </c>
      <c r="I3629">
        <f t="shared" si="59"/>
        <v>0</v>
      </c>
    </row>
    <row r="3630" spans="1:9" x14ac:dyDescent="0.25">
      <c r="A3630">
        <v>33451.7935</v>
      </c>
      <c r="B3630" t="s">
        <v>26</v>
      </c>
      <c r="C3630" t="s">
        <v>30</v>
      </c>
      <c r="D3630" t="s">
        <v>31</v>
      </c>
      <c r="E3630">
        <v>85689</v>
      </c>
      <c r="F3630" t="s">
        <v>75</v>
      </c>
      <c r="G3630" t="s">
        <v>33</v>
      </c>
      <c r="H3630">
        <v>237.946822</v>
      </c>
      <c r="I3630">
        <f t="shared" si="59"/>
        <v>0</v>
      </c>
    </row>
    <row r="3631" spans="1:9" x14ac:dyDescent="0.25">
      <c r="A3631">
        <v>5611.9269389999999</v>
      </c>
      <c r="B3631" t="s">
        <v>26</v>
      </c>
      <c r="C3631" t="s">
        <v>44</v>
      </c>
      <c r="D3631" t="s">
        <v>31</v>
      </c>
      <c r="E3631">
        <v>0</v>
      </c>
      <c r="F3631" t="s">
        <v>32</v>
      </c>
      <c r="G3631" t="s">
        <v>45</v>
      </c>
      <c r="H3631">
        <v>1137.5999999999999</v>
      </c>
      <c r="I3631">
        <f t="shared" si="59"/>
        <v>0</v>
      </c>
    </row>
    <row r="3632" spans="1:9" x14ac:dyDescent="0.25">
      <c r="A3632">
        <v>5607.253592</v>
      </c>
      <c r="B3632" t="s">
        <v>26</v>
      </c>
      <c r="C3632" t="s">
        <v>30</v>
      </c>
      <c r="D3632" t="s">
        <v>31</v>
      </c>
      <c r="E3632">
        <v>39507</v>
      </c>
      <c r="F3632" t="s">
        <v>75</v>
      </c>
      <c r="G3632" t="s">
        <v>33</v>
      </c>
      <c r="H3632">
        <v>283.74320599999999</v>
      </c>
      <c r="I3632">
        <f t="shared" si="59"/>
        <v>0</v>
      </c>
    </row>
    <row r="3633" spans="1:9" x14ac:dyDescent="0.25">
      <c r="A3633">
        <v>8835.1592060000003</v>
      </c>
      <c r="B3633" t="s">
        <v>26</v>
      </c>
      <c r="C3633" t="s">
        <v>30</v>
      </c>
      <c r="D3633" t="s">
        <v>31</v>
      </c>
      <c r="E3633">
        <v>22373</v>
      </c>
      <c r="F3633" t="s">
        <v>75</v>
      </c>
      <c r="G3633" t="s">
        <v>33</v>
      </c>
      <c r="H3633">
        <v>419.75089200000002</v>
      </c>
      <c r="I3633">
        <f t="shared" si="59"/>
        <v>0</v>
      </c>
    </row>
    <row r="3634" spans="1:9" x14ac:dyDescent="0.25">
      <c r="A3634">
        <v>3796.5476589999998</v>
      </c>
      <c r="B3634" t="s">
        <v>26</v>
      </c>
      <c r="C3634" t="s">
        <v>30</v>
      </c>
      <c r="D3634" t="s">
        <v>31</v>
      </c>
      <c r="E3634">
        <v>20217</v>
      </c>
      <c r="F3634" t="s">
        <v>32</v>
      </c>
      <c r="G3634" t="s">
        <v>33</v>
      </c>
      <c r="H3634">
        <v>513.30689299999995</v>
      </c>
      <c r="I3634">
        <f t="shared" si="59"/>
        <v>0</v>
      </c>
    </row>
    <row r="3635" spans="1:9" x14ac:dyDescent="0.25">
      <c r="A3635">
        <v>3936.7855380000001</v>
      </c>
      <c r="B3635" t="s">
        <v>26</v>
      </c>
      <c r="C3635" t="s">
        <v>107</v>
      </c>
      <c r="D3635" t="s">
        <v>57</v>
      </c>
      <c r="E3635">
        <v>19245</v>
      </c>
      <c r="F3635" t="s">
        <v>32</v>
      </c>
      <c r="G3635" t="s">
        <v>33</v>
      </c>
      <c r="H3635">
        <v>508.8</v>
      </c>
      <c r="I3635">
        <f t="shared" si="59"/>
        <v>0</v>
      </c>
    </row>
    <row r="3636" spans="1:9" x14ac:dyDescent="0.25">
      <c r="A3636">
        <v>37150.829449999997</v>
      </c>
      <c r="B3636" t="s">
        <v>26</v>
      </c>
      <c r="C3636" t="s">
        <v>107</v>
      </c>
      <c r="D3636" t="s">
        <v>31</v>
      </c>
      <c r="E3636">
        <v>17774</v>
      </c>
      <c r="F3636" t="s">
        <v>62</v>
      </c>
      <c r="G3636" t="s">
        <v>33</v>
      </c>
      <c r="H3636">
        <v>116.257094</v>
      </c>
      <c r="I3636">
        <f t="shared" si="59"/>
        <v>0</v>
      </c>
    </row>
    <row r="3637" spans="1:9" x14ac:dyDescent="0.25">
      <c r="A3637">
        <v>4815.5328390000004</v>
      </c>
      <c r="B3637" t="s">
        <v>26</v>
      </c>
      <c r="C3637" t="s">
        <v>30</v>
      </c>
      <c r="D3637" t="s">
        <v>57</v>
      </c>
      <c r="E3637">
        <v>80355</v>
      </c>
      <c r="F3637" t="s">
        <v>62</v>
      </c>
      <c r="G3637" t="s">
        <v>79</v>
      </c>
      <c r="H3637">
        <v>83.390705999999994</v>
      </c>
      <c r="I3637">
        <f t="shared" si="59"/>
        <v>0</v>
      </c>
    </row>
    <row r="3638" spans="1:9" x14ac:dyDescent="0.25">
      <c r="A3638">
        <v>2853.370449</v>
      </c>
      <c r="B3638" t="s">
        <v>26</v>
      </c>
      <c r="C3638" t="s">
        <v>30</v>
      </c>
      <c r="D3638" t="s">
        <v>57</v>
      </c>
      <c r="E3638">
        <v>65099</v>
      </c>
      <c r="F3638" t="s">
        <v>32</v>
      </c>
      <c r="G3638" t="s">
        <v>33</v>
      </c>
      <c r="H3638">
        <v>350.4</v>
      </c>
      <c r="I3638">
        <f t="shared" si="59"/>
        <v>0</v>
      </c>
    </row>
    <row r="3639" spans="1:9" x14ac:dyDescent="0.25">
      <c r="A3639">
        <v>2467.4599520000002</v>
      </c>
      <c r="B3639" t="s">
        <v>26</v>
      </c>
      <c r="C3639" t="s">
        <v>44</v>
      </c>
      <c r="D3639" t="s">
        <v>57</v>
      </c>
      <c r="E3639">
        <v>0</v>
      </c>
      <c r="F3639" t="s">
        <v>32</v>
      </c>
      <c r="G3639" t="s">
        <v>45</v>
      </c>
      <c r="H3639">
        <v>525.6</v>
      </c>
      <c r="I3639">
        <f t="shared" si="59"/>
        <v>0</v>
      </c>
    </row>
    <row r="3640" spans="1:9" x14ac:dyDescent="0.25">
      <c r="A3640">
        <v>5200.2277700000004</v>
      </c>
      <c r="B3640" t="s">
        <v>26</v>
      </c>
      <c r="C3640" t="s">
        <v>30</v>
      </c>
      <c r="D3640" t="s">
        <v>57</v>
      </c>
      <c r="E3640">
        <v>23401</v>
      </c>
      <c r="F3640" t="s">
        <v>32</v>
      </c>
      <c r="G3640" t="s">
        <v>45</v>
      </c>
      <c r="H3640">
        <v>316.8</v>
      </c>
      <c r="I3640">
        <f t="shared" si="59"/>
        <v>0</v>
      </c>
    </row>
    <row r="3641" spans="1:9" x14ac:dyDescent="0.25">
      <c r="A3641">
        <v>4594.2637219999997</v>
      </c>
      <c r="B3641" t="s">
        <v>26</v>
      </c>
      <c r="C3641" t="s">
        <v>44</v>
      </c>
      <c r="D3641" t="s">
        <v>31</v>
      </c>
      <c r="E3641">
        <v>0</v>
      </c>
      <c r="F3641" t="s">
        <v>62</v>
      </c>
      <c r="G3641" t="s">
        <v>33</v>
      </c>
      <c r="H3641">
        <v>139.33176399999999</v>
      </c>
      <c r="I3641">
        <f t="shared" si="59"/>
        <v>0</v>
      </c>
    </row>
    <row r="3642" spans="1:9" x14ac:dyDescent="0.25">
      <c r="A3642">
        <v>8586.6629389999998</v>
      </c>
      <c r="B3642" t="s">
        <v>26</v>
      </c>
      <c r="C3642" t="s">
        <v>44</v>
      </c>
      <c r="D3642" t="s">
        <v>57</v>
      </c>
      <c r="E3642">
        <v>0</v>
      </c>
      <c r="F3642" t="s">
        <v>32</v>
      </c>
      <c r="G3642" t="s">
        <v>33</v>
      </c>
      <c r="H3642">
        <v>566.4</v>
      </c>
      <c r="I3642">
        <f t="shared" si="59"/>
        <v>0</v>
      </c>
    </row>
    <row r="3643" spans="1:9" x14ac:dyDescent="0.25">
      <c r="A3643">
        <v>4091.9349339999999</v>
      </c>
      <c r="B3643" t="s">
        <v>26</v>
      </c>
      <c r="C3643" t="s">
        <v>30</v>
      </c>
      <c r="D3643" t="s">
        <v>31</v>
      </c>
      <c r="E3643">
        <v>38692</v>
      </c>
      <c r="F3643" t="s">
        <v>32</v>
      </c>
      <c r="G3643" t="s">
        <v>33</v>
      </c>
      <c r="H3643">
        <v>502.44359100000003</v>
      </c>
      <c r="I3643">
        <f t="shared" si="59"/>
        <v>0</v>
      </c>
    </row>
    <row r="3644" spans="1:9" x14ac:dyDescent="0.25">
      <c r="A3644">
        <v>5181.620895</v>
      </c>
      <c r="B3644" t="s">
        <v>66</v>
      </c>
      <c r="C3644" t="s">
        <v>30</v>
      </c>
      <c r="D3644" t="s">
        <v>31</v>
      </c>
      <c r="E3644">
        <v>97131</v>
      </c>
      <c r="F3644" t="s">
        <v>32</v>
      </c>
      <c r="G3644" t="s">
        <v>33</v>
      </c>
      <c r="H3644">
        <v>307.2</v>
      </c>
      <c r="I3644">
        <f t="shared" si="59"/>
        <v>1</v>
      </c>
    </row>
    <row r="3645" spans="1:9" x14ac:dyDescent="0.25">
      <c r="A3645">
        <v>14230.324199999999</v>
      </c>
      <c r="B3645" t="s">
        <v>26</v>
      </c>
      <c r="C3645" t="s">
        <v>30</v>
      </c>
      <c r="D3645" t="s">
        <v>31</v>
      </c>
      <c r="E3645">
        <v>78046</v>
      </c>
      <c r="F3645" t="s">
        <v>32</v>
      </c>
      <c r="G3645" t="s">
        <v>79</v>
      </c>
      <c r="H3645">
        <v>759.11999900000001</v>
      </c>
      <c r="I3645">
        <f t="shared" si="59"/>
        <v>0</v>
      </c>
    </row>
    <row r="3646" spans="1:9" x14ac:dyDescent="0.25">
      <c r="A3646">
        <v>2446.664534</v>
      </c>
      <c r="B3646" t="s">
        <v>26</v>
      </c>
      <c r="C3646" t="s">
        <v>30</v>
      </c>
      <c r="D3646" t="s">
        <v>57</v>
      </c>
      <c r="E3646">
        <v>82225</v>
      </c>
      <c r="F3646" t="s">
        <v>32</v>
      </c>
      <c r="G3646" t="s">
        <v>79</v>
      </c>
      <c r="H3646">
        <v>292.8</v>
      </c>
      <c r="I3646">
        <f t="shared" si="59"/>
        <v>0</v>
      </c>
    </row>
    <row r="3647" spans="1:9" x14ac:dyDescent="0.25">
      <c r="A3647">
        <v>4758.564558</v>
      </c>
      <c r="B3647" t="s">
        <v>26</v>
      </c>
      <c r="C3647" t="s">
        <v>44</v>
      </c>
      <c r="D3647" t="s">
        <v>31</v>
      </c>
      <c r="E3647">
        <v>0</v>
      </c>
      <c r="F3647" t="s">
        <v>32</v>
      </c>
      <c r="G3647" t="s">
        <v>45</v>
      </c>
      <c r="H3647">
        <v>607.73360600000001</v>
      </c>
      <c r="I3647">
        <f t="shared" si="59"/>
        <v>0</v>
      </c>
    </row>
    <row r="3648" spans="1:9" x14ac:dyDescent="0.25">
      <c r="A3648">
        <v>6645.9281170000004</v>
      </c>
      <c r="B3648" t="s">
        <v>26</v>
      </c>
      <c r="C3648" t="s">
        <v>30</v>
      </c>
      <c r="D3648" t="s">
        <v>57</v>
      </c>
      <c r="E3648">
        <v>21144</v>
      </c>
      <c r="F3648" t="s">
        <v>75</v>
      </c>
      <c r="G3648" t="s">
        <v>33</v>
      </c>
      <c r="H3648">
        <v>391.446775</v>
      </c>
      <c r="I3648">
        <f t="shared" si="59"/>
        <v>0</v>
      </c>
    </row>
    <row r="3649" spans="1:9" x14ac:dyDescent="0.25">
      <c r="A3649">
        <v>8717.8518820000008</v>
      </c>
      <c r="B3649" t="s">
        <v>26</v>
      </c>
      <c r="C3649" t="s">
        <v>30</v>
      </c>
      <c r="D3649" t="s">
        <v>31</v>
      </c>
      <c r="E3649">
        <v>36645</v>
      </c>
      <c r="F3649" t="s">
        <v>32</v>
      </c>
      <c r="G3649" t="s">
        <v>45</v>
      </c>
      <c r="H3649">
        <v>614.08214599999997</v>
      </c>
      <c r="I3649">
        <f t="shared" si="59"/>
        <v>0</v>
      </c>
    </row>
    <row r="3650" spans="1:9" x14ac:dyDescent="0.25">
      <c r="A3650">
        <v>4110.6201780000001</v>
      </c>
      <c r="B3650" t="s">
        <v>26</v>
      </c>
      <c r="C3650" t="s">
        <v>30</v>
      </c>
      <c r="D3650" t="s">
        <v>57</v>
      </c>
      <c r="E3650">
        <v>31842</v>
      </c>
      <c r="F3650" t="s">
        <v>75</v>
      </c>
      <c r="G3650" t="s">
        <v>45</v>
      </c>
      <c r="H3650">
        <v>406.34808399999997</v>
      </c>
      <c r="I3650">
        <f t="shared" si="59"/>
        <v>0</v>
      </c>
    </row>
    <row r="3651" spans="1:9" x14ac:dyDescent="0.25">
      <c r="A3651">
        <v>9810.4079020000008</v>
      </c>
      <c r="B3651" t="s">
        <v>26</v>
      </c>
      <c r="C3651" t="s">
        <v>44</v>
      </c>
      <c r="D3651" t="s">
        <v>31</v>
      </c>
      <c r="E3651">
        <v>0</v>
      </c>
      <c r="F3651" t="s">
        <v>32</v>
      </c>
      <c r="G3651" t="s">
        <v>33</v>
      </c>
      <c r="H3651">
        <v>628.79999999999995</v>
      </c>
      <c r="I3651">
        <f t="shared" ref="I3651:I3714" si="60">IF(B3651="No",0,1)</f>
        <v>0</v>
      </c>
    </row>
    <row r="3652" spans="1:9" x14ac:dyDescent="0.25">
      <c r="A3652">
        <v>4993.0252730000002</v>
      </c>
      <c r="B3652" t="s">
        <v>26</v>
      </c>
      <c r="C3652" t="s">
        <v>30</v>
      </c>
      <c r="D3652" t="s">
        <v>31</v>
      </c>
      <c r="E3652">
        <v>75090</v>
      </c>
      <c r="F3652" t="s">
        <v>62</v>
      </c>
      <c r="G3652" t="s">
        <v>33</v>
      </c>
      <c r="H3652">
        <v>101.34165</v>
      </c>
      <c r="I3652">
        <f t="shared" si="60"/>
        <v>0</v>
      </c>
    </row>
    <row r="3653" spans="1:9" x14ac:dyDescent="0.25">
      <c r="A3653">
        <v>4463.6071609999999</v>
      </c>
      <c r="B3653" t="s">
        <v>26</v>
      </c>
      <c r="C3653" t="s">
        <v>44</v>
      </c>
      <c r="D3653" t="s">
        <v>31</v>
      </c>
      <c r="E3653">
        <v>0</v>
      </c>
      <c r="F3653" t="s">
        <v>32</v>
      </c>
      <c r="G3653" t="s">
        <v>45</v>
      </c>
      <c r="H3653">
        <v>567.34326599999997</v>
      </c>
      <c r="I3653">
        <f t="shared" si="60"/>
        <v>0</v>
      </c>
    </row>
    <row r="3654" spans="1:9" x14ac:dyDescent="0.25">
      <c r="A3654">
        <v>2895.2138180000002</v>
      </c>
      <c r="B3654" t="s">
        <v>26</v>
      </c>
      <c r="C3654" t="s">
        <v>30</v>
      </c>
      <c r="D3654" t="s">
        <v>31</v>
      </c>
      <c r="E3654">
        <v>72014</v>
      </c>
      <c r="F3654" t="s">
        <v>75</v>
      </c>
      <c r="G3654" t="s">
        <v>33</v>
      </c>
      <c r="H3654">
        <v>188.20423400000001</v>
      </c>
      <c r="I3654">
        <f t="shared" si="60"/>
        <v>0</v>
      </c>
    </row>
    <row r="3655" spans="1:9" x14ac:dyDescent="0.25">
      <c r="A3655">
        <v>3185.17031</v>
      </c>
      <c r="B3655" t="s">
        <v>26</v>
      </c>
      <c r="C3655" t="s">
        <v>78</v>
      </c>
      <c r="D3655" t="s">
        <v>57</v>
      </c>
      <c r="E3655">
        <v>13512</v>
      </c>
      <c r="F3655" t="s">
        <v>32</v>
      </c>
      <c r="G3655" t="s">
        <v>45</v>
      </c>
      <c r="H3655">
        <v>441.6</v>
      </c>
      <c r="I3655">
        <f t="shared" si="60"/>
        <v>0</v>
      </c>
    </row>
    <row r="3656" spans="1:9" x14ac:dyDescent="0.25">
      <c r="A3656">
        <v>9343.1987879999997</v>
      </c>
      <c r="B3656" t="s">
        <v>26</v>
      </c>
      <c r="C3656" t="s">
        <v>30</v>
      </c>
      <c r="D3656" t="s">
        <v>57</v>
      </c>
      <c r="E3656">
        <v>75909</v>
      </c>
      <c r="F3656" t="s">
        <v>32</v>
      </c>
      <c r="G3656" t="s">
        <v>33</v>
      </c>
      <c r="H3656">
        <v>561.6</v>
      </c>
      <c r="I3656">
        <f t="shared" si="60"/>
        <v>0</v>
      </c>
    </row>
    <row r="3657" spans="1:9" x14ac:dyDescent="0.25">
      <c r="A3657">
        <v>7296.5350529999996</v>
      </c>
      <c r="B3657" t="s">
        <v>26</v>
      </c>
      <c r="C3657" t="s">
        <v>107</v>
      </c>
      <c r="D3657" t="s">
        <v>31</v>
      </c>
      <c r="E3657">
        <v>18884</v>
      </c>
      <c r="F3657" t="s">
        <v>32</v>
      </c>
      <c r="G3657" t="s">
        <v>79</v>
      </c>
      <c r="H3657">
        <v>307.2</v>
      </c>
      <c r="I3657">
        <f t="shared" si="60"/>
        <v>0</v>
      </c>
    </row>
    <row r="3658" spans="1:9" x14ac:dyDescent="0.25">
      <c r="A3658">
        <v>5568.9475339999999</v>
      </c>
      <c r="B3658" t="s">
        <v>66</v>
      </c>
      <c r="C3658" t="s">
        <v>44</v>
      </c>
      <c r="D3658" t="s">
        <v>57</v>
      </c>
      <c r="E3658">
        <v>0</v>
      </c>
      <c r="F3658" t="s">
        <v>32</v>
      </c>
      <c r="G3658" t="s">
        <v>45</v>
      </c>
      <c r="H3658">
        <v>407.44023800000002</v>
      </c>
      <c r="I3658">
        <f t="shared" si="60"/>
        <v>1</v>
      </c>
    </row>
    <row r="3659" spans="1:9" x14ac:dyDescent="0.25">
      <c r="A3659">
        <v>7627.0268930000002</v>
      </c>
      <c r="B3659" t="s">
        <v>26</v>
      </c>
      <c r="C3659" t="s">
        <v>44</v>
      </c>
      <c r="D3659" t="s">
        <v>31</v>
      </c>
      <c r="E3659">
        <v>0</v>
      </c>
      <c r="F3659" t="s">
        <v>32</v>
      </c>
      <c r="G3659" t="s">
        <v>45</v>
      </c>
      <c r="H3659">
        <v>807.27997900000003</v>
      </c>
      <c r="I3659">
        <f t="shared" si="60"/>
        <v>0</v>
      </c>
    </row>
    <row r="3660" spans="1:9" x14ac:dyDescent="0.25">
      <c r="A3660">
        <v>4636.5464700000002</v>
      </c>
      <c r="B3660" t="s">
        <v>66</v>
      </c>
      <c r="C3660" t="s">
        <v>160</v>
      </c>
      <c r="D3660" t="s">
        <v>57</v>
      </c>
      <c r="E3660">
        <v>26802</v>
      </c>
      <c r="F3660" t="s">
        <v>32</v>
      </c>
      <c r="G3660" t="s">
        <v>33</v>
      </c>
      <c r="H3660">
        <v>316.8</v>
      </c>
      <c r="I3660">
        <f t="shared" si="60"/>
        <v>1</v>
      </c>
    </row>
    <row r="3661" spans="1:9" x14ac:dyDescent="0.25">
      <c r="A3661">
        <v>5329.1288299999997</v>
      </c>
      <c r="B3661" t="s">
        <v>26</v>
      </c>
      <c r="C3661" t="s">
        <v>30</v>
      </c>
      <c r="D3661" t="s">
        <v>31</v>
      </c>
      <c r="E3661">
        <v>99839</v>
      </c>
      <c r="F3661" t="s">
        <v>32</v>
      </c>
      <c r="G3661" t="s">
        <v>33</v>
      </c>
      <c r="H3661">
        <v>468.203397</v>
      </c>
      <c r="I3661">
        <f t="shared" si="60"/>
        <v>0</v>
      </c>
    </row>
    <row r="3662" spans="1:9" x14ac:dyDescent="0.25">
      <c r="A3662">
        <v>2478.2354740000001</v>
      </c>
      <c r="B3662" t="s">
        <v>26</v>
      </c>
      <c r="C3662" t="s">
        <v>30</v>
      </c>
      <c r="D3662" t="s">
        <v>31</v>
      </c>
      <c r="E3662">
        <v>24186</v>
      </c>
      <c r="F3662" t="s">
        <v>32</v>
      </c>
      <c r="G3662" t="s">
        <v>45</v>
      </c>
      <c r="H3662">
        <v>307.2</v>
      </c>
      <c r="I3662">
        <f t="shared" si="60"/>
        <v>0</v>
      </c>
    </row>
    <row r="3663" spans="1:9" x14ac:dyDescent="0.25">
      <c r="A3663">
        <v>5522.7699620000003</v>
      </c>
      <c r="B3663" t="s">
        <v>26</v>
      </c>
      <c r="C3663" t="s">
        <v>30</v>
      </c>
      <c r="D3663" t="s">
        <v>57</v>
      </c>
      <c r="E3663">
        <v>46971</v>
      </c>
      <c r="F3663" t="s">
        <v>62</v>
      </c>
      <c r="G3663" t="s">
        <v>33</v>
      </c>
      <c r="H3663">
        <v>120.109061</v>
      </c>
      <c r="I3663">
        <f t="shared" si="60"/>
        <v>0</v>
      </c>
    </row>
    <row r="3664" spans="1:9" x14ac:dyDescent="0.25">
      <c r="A3664">
        <v>8586.5282129999996</v>
      </c>
      <c r="B3664" t="s">
        <v>26</v>
      </c>
      <c r="C3664" t="s">
        <v>44</v>
      </c>
      <c r="D3664" t="s">
        <v>31</v>
      </c>
      <c r="E3664">
        <v>0</v>
      </c>
      <c r="F3664" t="s">
        <v>32</v>
      </c>
      <c r="G3664" t="s">
        <v>45</v>
      </c>
      <c r="H3664">
        <v>483.57780700000001</v>
      </c>
      <c r="I3664">
        <f t="shared" si="60"/>
        <v>0</v>
      </c>
    </row>
    <row r="3665" spans="1:9" x14ac:dyDescent="0.25">
      <c r="A3665">
        <v>8104.5032689999998</v>
      </c>
      <c r="B3665" t="s">
        <v>26</v>
      </c>
      <c r="C3665" t="s">
        <v>44</v>
      </c>
      <c r="D3665" t="s">
        <v>31</v>
      </c>
      <c r="E3665">
        <v>0</v>
      </c>
      <c r="F3665" t="s">
        <v>32</v>
      </c>
      <c r="G3665" t="s">
        <v>45</v>
      </c>
      <c r="H3665">
        <v>842.4</v>
      </c>
      <c r="I3665">
        <f t="shared" si="60"/>
        <v>0</v>
      </c>
    </row>
    <row r="3666" spans="1:9" x14ac:dyDescent="0.25">
      <c r="A3666">
        <v>2356.702311</v>
      </c>
      <c r="B3666" t="s">
        <v>26</v>
      </c>
      <c r="C3666" t="s">
        <v>44</v>
      </c>
      <c r="D3666" t="s">
        <v>57</v>
      </c>
      <c r="E3666">
        <v>0</v>
      </c>
      <c r="F3666" t="s">
        <v>32</v>
      </c>
      <c r="G3666" t="s">
        <v>45</v>
      </c>
      <c r="H3666">
        <v>496.8</v>
      </c>
      <c r="I3666">
        <f t="shared" si="60"/>
        <v>0</v>
      </c>
    </row>
    <row r="3667" spans="1:9" x14ac:dyDescent="0.25">
      <c r="A3667">
        <v>2004.350666</v>
      </c>
      <c r="B3667" t="s">
        <v>66</v>
      </c>
      <c r="C3667" t="s">
        <v>44</v>
      </c>
      <c r="D3667" t="s">
        <v>31</v>
      </c>
      <c r="E3667">
        <v>0</v>
      </c>
      <c r="F3667" t="s">
        <v>32</v>
      </c>
      <c r="G3667" t="s">
        <v>79</v>
      </c>
      <c r="H3667">
        <v>316.8</v>
      </c>
      <c r="I3667">
        <f t="shared" si="60"/>
        <v>1</v>
      </c>
    </row>
    <row r="3668" spans="1:9" x14ac:dyDescent="0.25">
      <c r="A3668">
        <v>2810.4644469999998</v>
      </c>
      <c r="B3668" t="s">
        <v>66</v>
      </c>
      <c r="C3668" t="s">
        <v>30</v>
      </c>
      <c r="D3668" t="s">
        <v>57</v>
      </c>
      <c r="E3668">
        <v>26790</v>
      </c>
      <c r="F3668" t="s">
        <v>32</v>
      </c>
      <c r="G3668" t="s">
        <v>33</v>
      </c>
      <c r="H3668">
        <v>340.8</v>
      </c>
      <c r="I3668">
        <f t="shared" si="60"/>
        <v>1</v>
      </c>
    </row>
    <row r="3669" spans="1:9" x14ac:dyDescent="0.25">
      <c r="A3669">
        <v>2379.6143630000001</v>
      </c>
      <c r="B3669" t="s">
        <v>26</v>
      </c>
      <c r="C3669" t="s">
        <v>44</v>
      </c>
      <c r="D3669" t="s">
        <v>57</v>
      </c>
      <c r="E3669">
        <v>0</v>
      </c>
      <c r="F3669" t="s">
        <v>32</v>
      </c>
      <c r="G3669" t="s">
        <v>45</v>
      </c>
      <c r="H3669">
        <v>747.10731699999997</v>
      </c>
      <c r="I3669">
        <f t="shared" si="60"/>
        <v>0</v>
      </c>
    </row>
    <row r="3670" spans="1:9" x14ac:dyDescent="0.25">
      <c r="A3670">
        <v>2410.1052060000002</v>
      </c>
      <c r="B3670" t="s">
        <v>26</v>
      </c>
      <c r="C3670" t="s">
        <v>78</v>
      </c>
      <c r="D3670" t="s">
        <v>57</v>
      </c>
      <c r="E3670">
        <v>16258</v>
      </c>
      <c r="F3670" t="s">
        <v>32</v>
      </c>
      <c r="G3670" t="s">
        <v>33</v>
      </c>
      <c r="H3670">
        <v>307.2</v>
      </c>
      <c r="I3670">
        <f t="shared" si="60"/>
        <v>0</v>
      </c>
    </row>
    <row r="3671" spans="1:9" x14ac:dyDescent="0.25">
      <c r="A3671">
        <v>2544.9697540000002</v>
      </c>
      <c r="B3671" t="s">
        <v>26</v>
      </c>
      <c r="C3671" t="s">
        <v>30</v>
      </c>
      <c r="D3671" t="s">
        <v>57</v>
      </c>
      <c r="E3671">
        <v>91169</v>
      </c>
      <c r="F3671" t="s">
        <v>62</v>
      </c>
      <c r="G3671" t="s">
        <v>45</v>
      </c>
      <c r="H3671">
        <v>139.745936</v>
      </c>
      <c r="I3671">
        <f t="shared" si="60"/>
        <v>0</v>
      </c>
    </row>
    <row r="3672" spans="1:9" x14ac:dyDescent="0.25">
      <c r="A3672">
        <v>10153.888989999999</v>
      </c>
      <c r="B3672" t="s">
        <v>26</v>
      </c>
      <c r="C3672" t="s">
        <v>44</v>
      </c>
      <c r="D3672" t="s">
        <v>57</v>
      </c>
      <c r="E3672">
        <v>0</v>
      </c>
      <c r="F3672" t="s">
        <v>32</v>
      </c>
      <c r="G3672" t="s">
        <v>33</v>
      </c>
      <c r="H3672">
        <v>432</v>
      </c>
      <c r="I3672">
        <f t="shared" si="60"/>
        <v>0</v>
      </c>
    </row>
    <row r="3673" spans="1:9" x14ac:dyDescent="0.25">
      <c r="A3673">
        <v>2300.6915469999999</v>
      </c>
      <c r="B3673" t="s">
        <v>66</v>
      </c>
      <c r="C3673" t="s">
        <v>160</v>
      </c>
      <c r="D3673" t="s">
        <v>57</v>
      </c>
      <c r="E3673">
        <v>25905</v>
      </c>
      <c r="F3673" t="s">
        <v>32</v>
      </c>
      <c r="G3673" t="s">
        <v>79</v>
      </c>
      <c r="H3673">
        <v>302.39999999999998</v>
      </c>
      <c r="I3673">
        <f t="shared" si="60"/>
        <v>1</v>
      </c>
    </row>
    <row r="3674" spans="1:9" x14ac:dyDescent="0.25">
      <c r="A3674">
        <v>10145.440909999999</v>
      </c>
      <c r="B3674" t="s">
        <v>26</v>
      </c>
      <c r="C3674" t="s">
        <v>30</v>
      </c>
      <c r="D3674" t="s">
        <v>57</v>
      </c>
      <c r="E3674">
        <v>44577</v>
      </c>
      <c r="F3674" t="s">
        <v>32</v>
      </c>
      <c r="G3674" t="s">
        <v>45</v>
      </c>
      <c r="H3674">
        <v>640.49153699999999</v>
      </c>
      <c r="I3674">
        <f t="shared" si="60"/>
        <v>0</v>
      </c>
    </row>
    <row r="3675" spans="1:9" x14ac:dyDescent="0.25">
      <c r="A3675">
        <v>2599.0415800000001</v>
      </c>
      <c r="B3675" t="s">
        <v>26</v>
      </c>
      <c r="C3675" t="s">
        <v>30</v>
      </c>
      <c r="D3675" t="s">
        <v>57</v>
      </c>
      <c r="E3675">
        <v>53021</v>
      </c>
      <c r="F3675" t="s">
        <v>32</v>
      </c>
      <c r="G3675" t="s">
        <v>33</v>
      </c>
      <c r="H3675">
        <v>326.39999999999998</v>
      </c>
      <c r="I3675">
        <f t="shared" si="60"/>
        <v>0</v>
      </c>
    </row>
    <row r="3676" spans="1:9" x14ac:dyDescent="0.25">
      <c r="A3676">
        <v>6689.0227279999999</v>
      </c>
      <c r="B3676" t="s">
        <v>66</v>
      </c>
      <c r="C3676" t="s">
        <v>30</v>
      </c>
      <c r="D3676" t="s">
        <v>57</v>
      </c>
      <c r="E3676">
        <v>56980</v>
      </c>
      <c r="F3676" t="s">
        <v>32</v>
      </c>
      <c r="G3676" t="s">
        <v>33</v>
      </c>
      <c r="H3676">
        <v>599.00088300000004</v>
      </c>
      <c r="I3676">
        <f t="shared" si="60"/>
        <v>1</v>
      </c>
    </row>
    <row r="3677" spans="1:9" x14ac:dyDescent="0.25">
      <c r="A3677">
        <v>2721.5891689999999</v>
      </c>
      <c r="B3677" t="s">
        <v>26</v>
      </c>
      <c r="C3677" t="s">
        <v>30</v>
      </c>
      <c r="D3677" t="s">
        <v>31</v>
      </c>
      <c r="E3677">
        <v>97719</v>
      </c>
      <c r="F3677" t="s">
        <v>75</v>
      </c>
      <c r="G3677" t="s">
        <v>33</v>
      </c>
      <c r="H3677">
        <v>318.66089599999998</v>
      </c>
      <c r="I3677">
        <f t="shared" si="60"/>
        <v>0</v>
      </c>
    </row>
    <row r="3678" spans="1:9" x14ac:dyDescent="0.25">
      <c r="A3678">
        <v>7524.88292</v>
      </c>
      <c r="B3678" t="s">
        <v>26</v>
      </c>
      <c r="C3678" t="s">
        <v>30</v>
      </c>
      <c r="D3678" t="s">
        <v>57</v>
      </c>
      <c r="E3678">
        <v>49530</v>
      </c>
      <c r="F3678" t="s">
        <v>75</v>
      </c>
      <c r="G3678" t="s">
        <v>33</v>
      </c>
      <c r="H3678">
        <v>278.24203999999997</v>
      </c>
      <c r="I3678">
        <f t="shared" si="60"/>
        <v>0</v>
      </c>
    </row>
    <row r="3679" spans="1:9" x14ac:dyDescent="0.25">
      <c r="A3679">
        <v>9487.7219060000007</v>
      </c>
      <c r="B3679" t="s">
        <v>26</v>
      </c>
      <c r="C3679" t="s">
        <v>30</v>
      </c>
      <c r="D3679" t="s">
        <v>57</v>
      </c>
      <c r="E3679">
        <v>56233</v>
      </c>
      <c r="F3679" t="s">
        <v>32</v>
      </c>
      <c r="G3679" t="s">
        <v>33</v>
      </c>
      <c r="H3679">
        <v>558.74627699999996</v>
      </c>
      <c r="I3679">
        <f t="shared" si="60"/>
        <v>0</v>
      </c>
    </row>
    <row r="3680" spans="1:9" x14ac:dyDescent="0.25">
      <c r="A3680">
        <v>5977.7853699999996</v>
      </c>
      <c r="B3680" t="s">
        <v>26</v>
      </c>
      <c r="C3680" t="s">
        <v>30</v>
      </c>
      <c r="D3680" t="s">
        <v>31</v>
      </c>
      <c r="E3680">
        <v>79140</v>
      </c>
      <c r="F3680" t="s">
        <v>32</v>
      </c>
      <c r="G3680" t="s">
        <v>33</v>
      </c>
      <c r="H3680">
        <v>487.930161</v>
      </c>
      <c r="I3680">
        <f t="shared" si="60"/>
        <v>0</v>
      </c>
    </row>
    <row r="3681" spans="1:9" x14ac:dyDescent="0.25">
      <c r="A3681">
        <v>6411.1173120000003</v>
      </c>
      <c r="B3681" t="s">
        <v>26</v>
      </c>
      <c r="C3681" t="s">
        <v>78</v>
      </c>
      <c r="D3681" t="s">
        <v>31</v>
      </c>
      <c r="E3681">
        <v>13088</v>
      </c>
      <c r="F3681" t="s">
        <v>32</v>
      </c>
      <c r="G3681" t="s">
        <v>33</v>
      </c>
      <c r="H3681">
        <v>393.6</v>
      </c>
      <c r="I3681">
        <f t="shared" si="60"/>
        <v>0</v>
      </c>
    </row>
    <row r="3682" spans="1:9" x14ac:dyDescent="0.25">
      <c r="A3682">
        <v>2944.1808609999998</v>
      </c>
      <c r="B3682" t="s">
        <v>26</v>
      </c>
      <c r="C3682" t="s">
        <v>30</v>
      </c>
      <c r="D3682" t="s">
        <v>31</v>
      </c>
      <c r="E3682">
        <v>73601</v>
      </c>
      <c r="F3682" t="s">
        <v>75</v>
      </c>
      <c r="G3682" t="s">
        <v>33</v>
      </c>
      <c r="H3682">
        <v>339.93891500000001</v>
      </c>
      <c r="I3682">
        <f t="shared" si="60"/>
        <v>0</v>
      </c>
    </row>
    <row r="3683" spans="1:9" x14ac:dyDescent="0.25">
      <c r="A3683">
        <v>6685.7972049999998</v>
      </c>
      <c r="B3683" t="s">
        <v>26</v>
      </c>
      <c r="C3683" t="s">
        <v>30</v>
      </c>
      <c r="D3683" t="s">
        <v>31</v>
      </c>
      <c r="E3683">
        <v>31517</v>
      </c>
      <c r="F3683" t="s">
        <v>32</v>
      </c>
      <c r="G3683" t="s">
        <v>33</v>
      </c>
      <c r="H3683">
        <v>604.79999999999995</v>
      </c>
      <c r="I3683">
        <f t="shared" si="60"/>
        <v>0</v>
      </c>
    </row>
    <row r="3684" spans="1:9" x14ac:dyDescent="0.25">
      <c r="A3684">
        <v>4692.6607869999998</v>
      </c>
      <c r="B3684" t="s">
        <v>26</v>
      </c>
      <c r="C3684" t="s">
        <v>44</v>
      </c>
      <c r="D3684" t="s">
        <v>57</v>
      </c>
      <c r="E3684">
        <v>0</v>
      </c>
      <c r="F3684" t="s">
        <v>32</v>
      </c>
      <c r="G3684" t="s">
        <v>45</v>
      </c>
      <c r="H3684">
        <v>549.27194699999995</v>
      </c>
      <c r="I3684">
        <f t="shared" si="60"/>
        <v>0</v>
      </c>
    </row>
    <row r="3685" spans="1:9" x14ac:dyDescent="0.25">
      <c r="A3685">
        <v>4502.6673049999999</v>
      </c>
      <c r="B3685" t="s">
        <v>26</v>
      </c>
      <c r="C3685" t="s">
        <v>44</v>
      </c>
      <c r="D3685" t="s">
        <v>57</v>
      </c>
      <c r="E3685">
        <v>0</v>
      </c>
      <c r="F3685" t="s">
        <v>32</v>
      </c>
      <c r="G3685" t="s">
        <v>45</v>
      </c>
      <c r="H3685">
        <v>496.8</v>
      </c>
      <c r="I3685">
        <f t="shared" si="60"/>
        <v>0</v>
      </c>
    </row>
    <row r="3686" spans="1:9" x14ac:dyDescent="0.25">
      <c r="A3686">
        <v>16504.961729999999</v>
      </c>
      <c r="B3686" t="s">
        <v>26</v>
      </c>
      <c r="C3686" t="s">
        <v>30</v>
      </c>
      <c r="D3686" t="s">
        <v>57</v>
      </c>
      <c r="E3686">
        <v>42148</v>
      </c>
      <c r="F3686" t="s">
        <v>75</v>
      </c>
      <c r="G3686" t="s">
        <v>33</v>
      </c>
      <c r="H3686">
        <v>366.978793</v>
      </c>
      <c r="I3686">
        <f t="shared" si="60"/>
        <v>0</v>
      </c>
    </row>
    <row r="3687" spans="1:9" x14ac:dyDescent="0.25">
      <c r="A3687">
        <v>9460.1754500000006</v>
      </c>
      <c r="B3687" t="s">
        <v>26</v>
      </c>
      <c r="C3687" t="s">
        <v>44</v>
      </c>
      <c r="D3687" t="s">
        <v>31</v>
      </c>
      <c r="E3687">
        <v>0</v>
      </c>
      <c r="F3687" t="s">
        <v>32</v>
      </c>
      <c r="G3687" t="s">
        <v>45</v>
      </c>
      <c r="H3687">
        <v>1443.4551059999999</v>
      </c>
      <c r="I3687">
        <f t="shared" si="60"/>
        <v>0</v>
      </c>
    </row>
    <row r="3688" spans="1:9" x14ac:dyDescent="0.25">
      <c r="A3688">
        <v>7931.7221810000001</v>
      </c>
      <c r="B3688" t="s">
        <v>26</v>
      </c>
      <c r="C3688" t="s">
        <v>107</v>
      </c>
      <c r="D3688" t="s">
        <v>31</v>
      </c>
      <c r="E3688">
        <v>23769</v>
      </c>
      <c r="F3688" t="s">
        <v>32</v>
      </c>
      <c r="G3688" t="s">
        <v>79</v>
      </c>
      <c r="H3688">
        <v>470.09741100000002</v>
      </c>
      <c r="I3688">
        <f t="shared" si="60"/>
        <v>0</v>
      </c>
    </row>
    <row r="3689" spans="1:9" x14ac:dyDescent="0.25">
      <c r="A3689">
        <v>7974.3902760000001</v>
      </c>
      <c r="B3689" t="s">
        <v>26</v>
      </c>
      <c r="C3689" t="s">
        <v>44</v>
      </c>
      <c r="D3689" t="s">
        <v>31</v>
      </c>
      <c r="E3689">
        <v>0</v>
      </c>
      <c r="F3689" t="s">
        <v>32</v>
      </c>
      <c r="G3689" t="s">
        <v>45</v>
      </c>
      <c r="H3689">
        <v>523.20000000000005</v>
      </c>
      <c r="I3689">
        <f t="shared" si="60"/>
        <v>0</v>
      </c>
    </row>
    <row r="3690" spans="1:9" x14ac:dyDescent="0.25">
      <c r="A3690">
        <v>5054.3349029999999</v>
      </c>
      <c r="B3690" t="s">
        <v>26</v>
      </c>
      <c r="C3690" t="s">
        <v>30</v>
      </c>
      <c r="D3690" t="s">
        <v>31</v>
      </c>
      <c r="E3690">
        <v>22241</v>
      </c>
      <c r="F3690" t="s">
        <v>32</v>
      </c>
      <c r="G3690" t="s">
        <v>33</v>
      </c>
      <c r="H3690">
        <v>343.15914800000002</v>
      </c>
      <c r="I3690">
        <f t="shared" si="60"/>
        <v>0</v>
      </c>
    </row>
    <row r="3691" spans="1:9" x14ac:dyDescent="0.25">
      <c r="A3691">
        <v>5657.806998</v>
      </c>
      <c r="B3691" t="s">
        <v>26</v>
      </c>
      <c r="C3691" t="s">
        <v>30</v>
      </c>
      <c r="D3691" t="s">
        <v>31</v>
      </c>
      <c r="E3691">
        <v>23550</v>
      </c>
      <c r="F3691" t="s">
        <v>75</v>
      </c>
      <c r="G3691" t="s">
        <v>33</v>
      </c>
      <c r="H3691">
        <v>222.75152399999999</v>
      </c>
      <c r="I3691">
        <f t="shared" si="60"/>
        <v>0</v>
      </c>
    </row>
    <row r="3692" spans="1:9" x14ac:dyDescent="0.25">
      <c r="A3692">
        <v>14917.33495</v>
      </c>
      <c r="B3692" t="s">
        <v>26</v>
      </c>
      <c r="C3692" t="s">
        <v>44</v>
      </c>
      <c r="D3692" t="s">
        <v>31</v>
      </c>
      <c r="E3692">
        <v>0</v>
      </c>
      <c r="F3692" t="s">
        <v>32</v>
      </c>
      <c r="G3692" t="s">
        <v>33</v>
      </c>
      <c r="H3692">
        <v>1368</v>
      </c>
      <c r="I3692">
        <f t="shared" si="60"/>
        <v>0</v>
      </c>
    </row>
    <row r="3693" spans="1:9" x14ac:dyDescent="0.25">
      <c r="A3693">
        <v>13046.653190000001</v>
      </c>
      <c r="B3693" t="s">
        <v>26</v>
      </c>
      <c r="C3693" t="s">
        <v>30</v>
      </c>
      <c r="D3693" t="s">
        <v>57</v>
      </c>
      <c r="E3693">
        <v>71024</v>
      </c>
      <c r="F3693" t="s">
        <v>75</v>
      </c>
      <c r="G3693" t="s">
        <v>33</v>
      </c>
      <c r="H3693">
        <v>266.64063800000002</v>
      </c>
      <c r="I3693">
        <f t="shared" si="60"/>
        <v>0</v>
      </c>
    </row>
    <row r="3694" spans="1:9" x14ac:dyDescent="0.25">
      <c r="A3694">
        <v>38410.595560000002</v>
      </c>
      <c r="B3694" t="s">
        <v>26</v>
      </c>
      <c r="C3694" t="s">
        <v>30</v>
      </c>
      <c r="D3694" t="s">
        <v>31</v>
      </c>
      <c r="E3694">
        <v>71644</v>
      </c>
      <c r="F3694" t="s">
        <v>32</v>
      </c>
      <c r="G3694" t="s">
        <v>33</v>
      </c>
      <c r="H3694">
        <v>504</v>
      </c>
      <c r="I3694">
        <f t="shared" si="60"/>
        <v>0</v>
      </c>
    </row>
    <row r="3695" spans="1:9" x14ac:dyDescent="0.25">
      <c r="A3695">
        <v>5069.0713610000003</v>
      </c>
      <c r="B3695" t="s">
        <v>26</v>
      </c>
      <c r="C3695" t="s">
        <v>30</v>
      </c>
      <c r="D3695" t="s">
        <v>31</v>
      </c>
      <c r="E3695">
        <v>50363</v>
      </c>
      <c r="F3695" t="s">
        <v>62</v>
      </c>
      <c r="G3695" t="s">
        <v>33</v>
      </c>
      <c r="H3695">
        <v>12.744774</v>
      </c>
      <c r="I3695">
        <f t="shared" si="60"/>
        <v>0</v>
      </c>
    </row>
    <row r="3696" spans="1:9" x14ac:dyDescent="0.25">
      <c r="A3696">
        <v>10978.7834</v>
      </c>
      <c r="B3696" t="s">
        <v>26</v>
      </c>
      <c r="C3696" t="s">
        <v>30</v>
      </c>
      <c r="D3696" t="s">
        <v>31</v>
      </c>
      <c r="E3696">
        <v>92914</v>
      </c>
      <c r="F3696" t="s">
        <v>32</v>
      </c>
      <c r="G3696" t="s">
        <v>33</v>
      </c>
      <c r="H3696">
        <v>979.2</v>
      </c>
      <c r="I3696">
        <f t="shared" si="60"/>
        <v>0</v>
      </c>
    </row>
    <row r="3697" spans="1:9" x14ac:dyDescent="0.25">
      <c r="A3697">
        <v>39769.555240000002</v>
      </c>
      <c r="B3697" t="s">
        <v>26</v>
      </c>
      <c r="C3697" t="s">
        <v>78</v>
      </c>
      <c r="D3697" t="s">
        <v>57</v>
      </c>
      <c r="E3697">
        <v>16645</v>
      </c>
      <c r="F3697" t="s">
        <v>32</v>
      </c>
      <c r="G3697" t="s">
        <v>33</v>
      </c>
      <c r="H3697">
        <v>696.96280000000002</v>
      </c>
      <c r="I3697">
        <f t="shared" si="60"/>
        <v>0</v>
      </c>
    </row>
    <row r="3698" spans="1:9" x14ac:dyDescent="0.25">
      <c r="A3698">
        <v>6559.3476600000004</v>
      </c>
      <c r="B3698" t="s">
        <v>26</v>
      </c>
      <c r="C3698" t="s">
        <v>44</v>
      </c>
      <c r="D3698" t="s">
        <v>57</v>
      </c>
      <c r="E3698">
        <v>0</v>
      </c>
      <c r="F3698" t="s">
        <v>32</v>
      </c>
      <c r="G3698" t="s">
        <v>45</v>
      </c>
      <c r="H3698">
        <v>451.2</v>
      </c>
      <c r="I3698">
        <f t="shared" si="60"/>
        <v>0</v>
      </c>
    </row>
    <row r="3699" spans="1:9" x14ac:dyDescent="0.25">
      <c r="A3699">
        <v>5749.8837990000002</v>
      </c>
      <c r="B3699" t="s">
        <v>26</v>
      </c>
      <c r="C3699" t="s">
        <v>30</v>
      </c>
      <c r="D3699" t="s">
        <v>31</v>
      </c>
      <c r="E3699">
        <v>22814</v>
      </c>
      <c r="F3699" t="s">
        <v>32</v>
      </c>
      <c r="G3699" t="s">
        <v>79</v>
      </c>
      <c r="H3699">
        <v>360.77346199999999</v>
      </c>
      <c r="I3699">
        <f t="shared" si="60"/>
        <v>0</v>
      </c>
    </row>
    <row r="3700" spans="1:9" x14ac:dyDescent="0.25">
      <c r="A3700">
        <v>16473.16905</v>
      </c>
      <c r="B3700" t="s">
        <v>66</v>
      </c>
      <c r="C3700" t="s">
        <v>160</v>
      </c>
      <c r="D3700" t="s">
        <v>57</v>
      </c>
      <c r="E3700">
        <v>22828</v>
      </c>
      <c r="F3700" t="s">
        <v>32</v>
      </c>
      <c r="G3700" t="s">
        <v>33</v>
      </c>
      <c r="H3700">
        <v>508.8</v>
      </c>
      <c r="I3700">
        <f t="shared" si="60"/>
        <v>1</v>
      </c>
    </row>
    <row r="3701" spans="1:9" x14ac:dyDescent="0.25">
      <c r="A3701">
        <v>5780.1821970000001</v>
      </c>
      <c r="B3701" t="s">
        <v>66</v>
      </c>
      <c r="C3701" t="s">
        <v>30</v>
      </c>
      <c r="D3701" t="s">
        <v>57</v>
      </c>
      <c r="E3701">
        <v>51066</v>
      </c>
      <c r="F3701" t="s">
        <v>32</v>
      </c>
      <c r="G3701" t="s">
        <v>45</v>
      </c>
      <c r="H3701">
        <v>787.99331299999994</v>
      </c>
      <c r="I3701">
        <f t="shared" si="60"/>
        <v>1</v>
      </c>
    </row>
    <row r="3702" spans="1:9" x14ac:dyDescent="0.25">
      <c r="A3702">
        <v>26200.83423</v>
      </c>
      <c r="B3702" t="s">
        <v>26</v>
      </c>
      <c r="C3702" t="s">
        <v>30</v>
      </c>
      <c r="D3702" t="s">
        <v>57</v>
      </c>
      <c r="E3702">
        <v>68507</v>
      </c>
      <c r="F3702" t="s">
        <v>62</v>
      </c>
      <c r="G3702" t="s">
        <v>33</v>
      </c>
      <c r="H3702">
        <v>140.19694200000001</v>
      </c>
      <c r="I3702">
        <f t="shared" si="60"/>
        <v>0</v>
      </c>
    </row>
    <row r="3703" spans="1:9" x14ac:dyDescent="0.25">
      <c r="A3703">
        <v>3272.0108460000001</v>
      </c>
      <c r="B3703" t="s">
        <v>26</v>
      </c>
      <c r="C3703" t="s">
        <v>44</v>
      </c>
      <c r="D3703" t="s">
        <v>31</v>
      </c>
      <c r="E3703">
        <v>0</v>
      </c>
      <c r="F3703" t="s">
        <v>32</v>
      </c>
      <c r="G3703" t="s">
        <v>33</v>
      </c>
      <c r="H3703">
        <v>626.4</v>
      </c>
      <c r="I3703">
        <f t="shared" si="60"/>
        <v>0</v>
      </c>
    </row>
    <row r="3704" spans="1:9" x14ac:dyDescent="0.25">
      <c r="A3704">
        <v>4682.2493960000002</v>
      </c>
      <c r="B3704" t="s">
        <v>26</v>
      </c>
      <c r="C3704" t="s">
        <v>30</v>
      </c>
      <c r="D3704" t="s">
        <v>57</v>
      </c>
      <c r="E3704">
        <v>37929</v>
      </c>
      <c r="F3704" t="s">
        <v>62</v>
      </c>
      <c r="G3704" t="s">
        <v>79</v>
      </c>
      <c r="H3704">
        <v>120.436587</v>
      </c>
      <c r="I3704">
        <f t="shared" si="60"/>
        <v>0</v>
      </c>
    </row>
    <row r="3705" spans="1:9" x14ac:dyDescent="0.25">
      <c r="A3705">
        <v>6496.1971009999997</v>
      </c>
      <c r="B3705" t="s">
        <v>26</v>
      </c>
      <c r="C3705" t="s">
        <v>30</v>
      </c>
      <c r="D3705" t="s">
        <v>57</v>
      </c>
      <c r="E3705">
        <v>89285</v>
      </c>
      <c r="F3705" t="s">
        <v>62</v>
      </c>
      <c r="G3705" t="s">
        <v>33</v>
      </c>
      <c r="H3705">
        <v>109.03256500000001</v>
      </c>
      <c r="I3705">
        <f t="shared" si="60"/>
        <v>0</v>
      </c>
    </row>
    <row r="3706" spans="1:9" x14ac:dyDescent="0.25">
      <c r="A3706">
        <v>7446.812516</v>
      </c>
      <c r="B3706" t="s">
        <v>26</v>
      </c>
      <c r="C3706" t="s">
        <v>30</v>
      </c>
      <c r="D3706" t="s">
        <v>31</v>
      </c>
      <c r="E3706">
        <v>98235</v>
      </c>
      <c r="F3706" t="s">
        <v>75</v>
      </c>
      <c r="G3706" t="s">
        <v>79</v>
      </c>
      <c r="H3706">
        <v>377.42202900000001</v>
      </c>
      <c r="I3706">
        <f t="shared" si="60"/>
        <v>0</v>
      </c>
    </row>
    <row r="3707" spans="1:9" x14ac:dyDescent="0.25">
      <c r="A3707">
        <v>4549.3370130000003</v>
      </c>
      <c r="B3707" t="s">
        <v>26</v>
      </c>
      <c r="C3707" t="s">
        <v>78</v>
      </c>
      <c r="D3707" t="s">
        <v>31</v>
      </c>
      <c r="E3707">
        <v>23650</v>
      </c>
      <c r="F3707" t="s">
        <v>62</v>
      </c>
      <c r="G3707" t="s">
        <v>33</v>
      </c>
      <c r="H3707">
        <v>14.095914</v>
      </c>
      <c r="I3707">
        <f t="shared" si="60"/>
        <v>0</v>
      </c>
    </row>
    <row r="3708" spans="1:9" x14ac:dyDescent="0.25">
      <c r="A3708">
        <v>5200.0767420000002</v>
      </c>
      <c r="B3708" t="s">
        <v>26</v>
      </c>
      <c r="C3708" t="s">
        <v>30</v>
      </c>
      <c r="D3708" t="s">
        <v>31</v>
      </c>
      <c r="E3708">
        <v>90167</v>
      </c>
      <c r="F3708" t="s">
        <v>75</v>
      </c>
      <c r="G3708" t="s">
        <v>45</v>
      </c>
      <c r="H3708">
        <v>523.73379299999999</v>
      </c>
      <c r="I3708">
        <f t="shared" si="60"/>
        <v>0</v>
      </c>
    </row>
    <row r="3709" spans="1:9" x14ac:dyDescent="0.25">
      <c r="A3709">
        <v>10594.13249</v>
      </c>
      <c r="B3709" t="s">
        <v>26</v>
      </c>
      <c r="C3709" t="s">
        <v>30</v>
      </c>
      <c r="D3709" t="s">
        <v>57</v>
      </c>
      <c r="E3709">
        <v>64669</v>
      </c>
      <c r="F3709" t="s">
        <v>32</v>
      </c>
      <c r="G3709" t="s">
        <v>33</v>
      </c>
      <c r="H3709">
        <v>628.79999999999995</v>
      </c>
      <c r="I3709">
        <f t="shared" si="60"/>
        <v>0</v>
      </c>
    </row>
    <row r="3710" spans="1:9" x14ac:dyDescent="0.25">
      <c r="A3710">
        <v>3059.282091</v>
      </c>
      <c r="B3710" t="s">
        <v>26</v>
      </c>
      <c r="C3710" t="s">
        <v>30</v>
      </c>
      <c r="D3710" t="s">
        <v>57</v>
      </c>
      <c r="E3710">
        <v>65083</v>
      </c>
      <c r="F3710" t="s">
        <v>32</v>
      </c>
      <c r="G3710" t="s">
        <v>33</v>
      </c>
      <c r="H3710">
        <v>369.6</v>
      </c>
      <c r="I3710">
        <f t="shared" si="60"/>
        <v>0</v>
      </c>
    </row>
    <row r="3711" spans="1:9" x14ac:dyDescent="0.25">
      <c r="A3711">
        <v>8181.7156370000002</v>
      </c>
      <c r="B3711" t="s">
        <v>26</v>
      </c>
      <c r="C3711" t="s">
        <v>44</v>
      </c>
      <c r="D3711" t="s">
        <v>31</v>
      </c>
      <c r="E3711">
        <v>0</v>
      </c>
      <c r="F3711" t="s">
        <v>32</v>
      </c>
      <c r="G3711" t="s">
        <v>33</v>
      </c>
      <c r="H3711">
        <v>523.20000000000005</v>
      </c>
      <c r="I3711">
        <f t="shared" si="60"/>
        <v>0</v>
      </c>
    </row>
    <row r="3712" spans="1:9" x14ac:dyDescent="0.25">
      <c r="A3712">
        <v>2697.3287989999999</v>
      </c>
      <c r="B3712" t="s">
        <v>26</v>
      </c>
      <c r="C3712" t="s">
        <v>30</v>
      </c>
      <c r="D3712" t="s">
        <v>57</v>
      </c>
      <c r="E3712">
        <v>60462</v>
      </c>
      <c r="F3712" t="s">
        <v>75</v>
      </c>
      <c r="G3712" t="s">
        <v>33</v>
      </c>
      <c r="H3712">
        <v>216.93498299999999</v>
      </c>
      <c r="I3712">
        <f t="shared" si="60"/>
        <v>0</v>
      </c>
    </row>
    <row r="3713" spans="1:9" x14ac:dyDescent="0.25">
      <c r="A3713">
        <v>10369.3874</v>
      </c>
      <c r="B3713" t="s">
        <v>26</v>
      </c>
      <c r="C3713" t="s">
        <v>44</v>
      </c>
      <c r="D3713" t="s">
        <v>31</v>
      </c>
      <c r="E3713">
        <v>0</v>
      </c>
      <c r="F3713" t="s">
        <v>32</v>
      </c>
      <c r="G3713" t="s">
        <v>33</v>
      </c>
      <c r="H3713">
        <v>454.35849999999999</v>
      </c>
      <c r="I3713">
        <f t="shared" si="60"/>
        <v>0</v>
      </c>
    </row>
    <row r="3714" spans="1:9" x14ac:dyDescent="0.25">
      <c r="A3714">
        <v>2491.3170239999999</v>
      </c>
      <c r="B3714" t="s">
        <v>66</v>
      </c>
      <c r="C3714" t="s">
        <v>30</v>
      </c>
      <c r="D3714" t="s">
        <v>57</v>
      </c>
      <c r="E3714">
        <v>36631</v>
      </c>
      <c r="F3714" t="s">
        <v>62</v>
      </c>
      <c r="G3714" t="s">
        <v>79</v>
      </c>
      <c r="H3714">
        <v>67.530904000000007</v>
      </c>
      <c r="I3714">
        <f t="shared" si="60"/>
        <v>1</v>
      </c>
    </row>
    <row r="3715" spans="1:9" x14ac:dyDescent="0.25">
      <c r="A3715">
        <v>5396.3724490000004</v>
      </c>
      <c r="B3715" t="s">
        <v>26</v>
      </c>
      <c r="C3715" t="s">
        <v>30</v>
      </c>
      <c r="D3715" t="s">
        <v>31</v>
      </c>
      <c r="E3715">
        <v>40308</v>
      </c>
      <c r="F3715" t="s">
        <v>32</v>
      </c>
      <c r="G3715" t="s">
        <v>79</v>
      </c>
      <c r="H3715">
        <v>652.79999999999995</v>
      </c>
      <c r="I3715">
        <f t="shared" ref="I3715:I3778" si="61">IF(B3715="No",0,1)</f>
        <v>0</v>
      </c>
    </row>
    <row r="3716" spans="1:9" x14ac:dyDescent="0.25">
      <c r="A3716">
        <v>4652.8867030000001</v>
      </c>
      <c r="B3716" t="s">
        <v>26</v>
      </c>
      <c r="C3716" t="s">
        <v>44</v>
      </c>
      <c r="D3716" t="s">
        <v>31</v>
      </c>
      <c r="E3716">
        <v>0</v>
      </c>
      <c r="F3716" t="s">
        <v>32</v>
      </c>
      <c r="G3716" t="s">
        <v>33</v>
      </c>
      <c r="H3716">
        <v>307.2</v>
      </c>
      <c r="I3716">
        <f t="shared" si="61"/>
        <v>0</v>
      </c>
    </row>
    <row r="3717" spans="1:9" x14ac:dyDescent="0.25">
      <c r="A3717">
        <v>9015.915395</v>
      </c>
      <c r="B3717" t="s">
        <v>26</v>
      </c>
      <c r="C3717" t="s">
        <v>44</v>
      </c>
      <c r="D3717" t="s">
        <v>57</v>
      </c>
      <c r="E3717">
        <v>0</v>
      </c>
      <c r="F3717" t="s">
        <v>32</v>
      </c>
      <c r="G3717" t="s">
        <v>45</v>
      </c>
      <c r="H3717">
        <v>936</v>
      </c>
      <c r="I3717">
        <f t="shared" si="61"/>
        <v>0</v>
      </c>
    </row>
    <row r="3718" spans="1:9" x14ac:dyDescent="0.25">
      <c r="A3718">
        <v>7857.3575950000004</v>
      </c>
      <c r="B3718" t="s">
        <v>26</v>
      </c>
      <c r="C3718" t="s">
        <v>30</v>
      </c>
      <c r="D3718" t="s">
        <v>57</v>
      </c>
      <c r="E3718">
        <v>85067</v>
      </c>
      <c r="F3718" t="s">
        <v>75</v>
      </c>
      <c r="G3718" t="s">
        <v>33</v>
      </c>
      <c r="H3718">
        <v>256.24282499999998</v>
      </c>
      <c r="I3718">
        <f t="shared" si="61"/>
        <v>0</v>
      </c>
    </row>
    <row r="3719" spans="1:9" x14ac:dyDescent="0.25">
      <c r="A3719">
        <v>6763.1814969999996</v>
      </c>
      <c r="B3719" t="s">
        <v>26</v>
      </c>
      <c r="C3719" t="s">
        <v>44</v>
      </c>
      <c r="D3719" t="s">
        <v>31</v>
      </c>
      <c r="E3719">
        <v>0</v>
      </c>
      <c r="F3719" t="s">
        <v>32</v>
      </c>
      <c r="G3719" t="s">
        <v>45</v>
      </c>
      <c r="H3719">
        <v>460.8</v>
      </c>
      <c r="I3719">
        <f t="shared" si="61"/>
        <v>0</v>
      </c>
    </row>
    <row r="3720" spans="1:9" x14ac:dyDescent="0.25">
      <c r="A3720">
        <v>15695.539409999999</v>
      </c>
      <c r="B3720" t="s">
        <v>26</v>
      </c>
      <c r="C3720" t="s">
        <v>30</v>
      </c>
      <c r="D3720" t="s">
        <v>57</v>
      </c>
      <c r="E3720">
        <v>97750</v>
      </c>
      <c r="F3720" t="s">
        <v>75</v>
      </c>
      <c r="G3720" t="s">
        <v>79</v>
      </c>
      <c r="H3720">
        <v>303.00292200000001</v>
      </c>
      <c r="I3720">
        <f t="shared" si="61"/>
        <v>0</v>
      </c>
    </row>
    <row r="3721" spans="1:9" x14ac:dyDescent="0.25">
      <c r="A3721">
        <v>5219.1992469999996</v>
      </c>
      <c r="B3721" t="s">
        <v>26</v>
      </c>
      <c r="C3721" t="s">
        <v>30</v>
      </c>
      <c r="D3721" t="s">
        <v>31</v>
      </c>
      <c r="E3721">
        <v>38704</v>
      </c>
      <c r="F3721" t="s">
        <v>62</v>
      </c>
      <c r="G3721" t="s">
        <v>33</v>
      </c>
      <c r="H3721">
        <v>9.716628</v>
      </c>
      <c r="I3721">
        <f t="shared" si="61"/>
        <v>0</v>
      </c>
    </row>
    <row r="3722" spans="1:9" x14ac:dyDescent="0.25">
      <c r="A3722">
        <v>2582.4085249999998</v>
      </c>
      <c r="B3722" t="s">
        <v>66</v>
      </c>
      <c r="C3722" t="s">
        <v>30</v>
      </c>
      <c r="D3722" t="s">
        <v>31</v>
      </c>
      <c r="E3722">
        <v>76731</v>
      </c>
      <c r="F3722" t="s">
        <v>75</v>
      </c>
      <c r="G3722" t="s">
        <v>33</v>
      </c>
      <c r="H3722">
        <v>201.455005</v>
      </c>
      <c r="I3722">
        <f t="shared" si="61"/>
        <v>1</v>
      </c>
    </row>
    <row r="3723" spans="1:9" x14ac:dyDescent="0.25">
      <c r="A3723">
        <v>7653.2837589999999</v>
      </c>
      <c r="B3723" t="s">
        <v>26</v>
      </c>
      <c r="C3723" t="s">
        <v>30</v>
      </c>
      <c r="D3723" t="s">
        <v>31</v>
      </c>
      <c r="E3723">
        <v>57446</v>
      </c>
      <c r="F3723" t="s">
        <v>62</v>
      </c>
      <c r="G3723" t="s">
        <v>79</v>
      </c>
      <c r="H3723">
        <v>77.451706000000001</v>
      </c>
      <c r="I3723">
        <f t="shared" si="61"/>
        <v>0</v>
      </c>
    </row>
    <row r="3724" spans="1:9" x14ac:dyDescent="0.25">
      <c r="A3724">
        <v>4966.736817</v>
      </c>
      <c r="B3724" t="s">
        <v>26</v>
      </c>
      <c r="C3724" t="s">
        <v>44</v>
      </c>
      <c r="D3724" t="s">
        <v>57</v>
      </c>
      <c r="E3724">
        <v>0</v>
      </c>
      <c r="F3724" t="s">
        <v>32</v>
      </c>
      <c r="G3724" t="s">
        <v>45</v>
      </c>
      <c r="H3724">
        <v>525.6</v>
      </c>
      <c r="I3724">
        <f t="shared" si="61"/>
        <v>0</v>
      </c>
    </row>
    <row r="3725" spans="1:9" x14ac:dyDescent="0.25">
      <c r="A3725">
        <v>8927.1342980000009</v>
      </c>
      <c r="B3725" t="s">
        <v>26</v>
      </c>
      <c r="C3725" t="s">
        <v>30</v>
      </c>
      <c r="D3725" t="s">
        <v>31</v>
      </c>
      <c r="E3725">
        <v>96768</v>
      </c>
      <c r="F3725" t="s">
        <v>62</v>
      </c>
      <c r="G3725" t="s">
        <v>33</v>
      </c>
      <c r="H3725">
        <v>2.5499860000000001</v>
      </c>
      <c r="I3725">
        <f t="shared" si="61"/>
        <v>0</v>
      </c>
    </row>
    <row r="3726" spans="1:9" x14ac:dyDescent="0.25">
      <c r="A3726">
        <v>21423.63723</v>
      </c>
      <c r="B3726" t="s">
        <v>66</v>
      </c>
      <c r="C3726" t="s">
        <v>44</v>
      </c>
      <c r="D3726" t="s">
        <v>57</v>
      </c>
      <c r="E3726">
        <v>0</v>
      </c>
      <c r="F3726" t="s">
        <v>32</v>
      </c>
      <c r="G3726" t="s">
        <v>33</v>
      </c>
      <c r="H3726">
        <v>312</v>
      </c>
      <c r="I3726">
        <f t="shared" si="61"/>
        <v>1</v>
      </c>
    </row>
    <row r="3727" spans="1:9" x14ac:dyDescent="0.25">
      <c r="A3727">
        <v>15481.252769999999</v>
      </c>
      <c r="B3727" t="s">
        <v>26</v>
      </c>
      <c r="C3727" t="s">
        <v>44</v>
      </c>
      <c r="D3727" t="s">
        <v>57</v>
      </c>
      <c r="E3727">
        <v>0</v>
      </c>
      <c r="F3727" t="s">
        <v>32</v>
      </c>
      <c r="G3727" t="s">
        <v>45</v>
      </c>
      <c r="H3727">
        <v>1296</v>
      </c>
      <c r="I3727">
        <f t="shared" si="61"/>
        <v>0</v>
      </c>
    </row>
    <row r="3728" spans="1:9" x14ac:dyDescent="0.25">
      <c r="A3728">
        <v>8714.9221350000007</v>
      </c>
      <c r="B3728" t="s">
        <v>66</v>
      </c>
      <c r="C3728" t="s">
        <v>44</v>
      </c>
      <c r="D3728" t="s">
        <v>31</v>
      </c>
      <c r="E3728">
        <v>0</v>
      </c>
      <c r="F3728" t="s">
        <v>32</v>
      </c>
      <c r="G3728" t="s">
        <v>79</v>
      </c>
      <c r="H3728">
        <v>566.4</v>
      </c>
      <c r="I3728">
        <f t="shared" si="61"/>
        <v>1</v>
      </c>
    </row>
    <row r="3729" spans="1:9" x14ac:dyDescent="0.25">
      <c r="A3729">
        <v>5577.2377729999998</v>
      </c>
      <c r="B3729" t="s">
        <v>26</v>
      </c>
      <c r="C3729" t="s">
        <v>30</v>
      </c>
      <c r="D3729" t="s">
        <v>57</v>
      </c>
      <c r="E3729">
        <v>77265</v>
      </c>
      <c r="F3729" t="s">
        <v>62</v>
      </c>
      <c r="G3729" t="s">
        <v>33</v>
      </c>
      <c r="H3729">
        <v>170.68939900000001</v>
      </c>
      <c r="I3729">
        <f t="shared" si="61"/>
        <v>0</v>
      </c>
    </row>
    <row r="3730" spans="1:9" x14ac:dyDescent="0.25">
      <c r="A3730">
        <v>8860.6542059999992</v>
      </c>
      <c r="B3730" t="s">
        <v>26</v>
      </c>
      <c r="C3730" t="s">
        <v>30</v>
      </c>
      <c r="D3730" t="s">
        <v>31</v>
      </c>
      <c r="E3730">
        <v>48736</v>
      </c>
      <c r="F3730" t="s">
        <v>75</v>
      </c>
      <c r="G3730" t="s">
        <v>33</v>
      </c>
      <c r="H3730">
        <v>285.84958</v>
      </c>
      <c r="I3730">
        <f t="shared" si="61"/>
        <v>0</v>
      </c>
    </row>
    <row r="3731" spans="1:9" x14ac:dyDescent="0.25">
      <c r="A3731">
        <v>13450.955610000001</v>
      </c>
      <c r="B3731" t="s">
        <v>26</v>
      </c>
      <c r="C3731" t="s">
        <v>44</v>
      </c>
      <c r="D3731" t="s">
        <v>31</v>
      </c>
      <c r="E3731">
        <v>0</v>
      </c>
      <c r="F3731" t="s">
        <v>32</v>
      </c>
      <c r="G3731" t="s">
        <v>45</v>
      </c>
      <c r="H3731">
        <v>907.2</v>
      </c>
      <c r="I3731">
        <f t="shared" si="61"/>
        <v>0</v>
      </c>
    </row>
    <row r="3732" spans="1:9" x14ac:dyDescent="0.25">
      <c r="A3732">
        <v>6464.4170949999998</v>
      </c>
      <c r="B3732" t="s">
        <v>26</v>
      </c>
      <c r="C3732" t="s">
        <v>44</v>
      </c>
      <c r="D3732" t="s">
        <v>31</v>
      </c>
      <c r="E3732">
        <v>0</v>
      </c>
      <c r="F3732" t="s">
        <v>32</v>
      </c>
      <c r="G3732" t="s">
        <v>45</v>
      </c>
      <c r="H3732">
        <v>640.79999999999995</v>
      </c>
      <c r="I3732">
        <f t="shared" si="61"/>
        <v>0</v>
      </c>
    </row>
    <row r="3733" spans="1:9" x14ac:dyDescent="0.25">
      <c r="A3733">
        <v>3876.7726939999998</v>
      </c>
      <c r="B3733" t="s">
        <v>26</v>
      </c>
      <c r="C3733" t="s">
        <v>44</v>
      </c>
      <c r="D3733" t="s">
        <v>31</v>
      </c>
      <c r="E3733">
        <v>0</v>
      </c>
      <c r="F3733" t="s">
        <v>32</v>
      </c>
      <c r="G3733" t="s">
        <v>45</v>
      </c>
      <c r="H3733">
        <v>1099.2333610000001</v>
      </c>
      <c r="I3733">
        <f t="shared" si="61"/>
        <v>0</v>
      </c>
    </row>
    <row r="3734" spans="1:9" x14ac:dyDescent="0.25">
      <c r="A3734">
        <v>10103.655720000001</v>
      </c>
      <c r="B3734" t="s">
        <v>26</v>
      </c>
      <c r="C3734" t="s">
        <v>30</v>
      </c>
      <c r="D3734" t="s">
        <v>31</v>
      </c>
      <c r="E3734">
        <v>46667</v>
      </c>
      <c r="F3734" t="s">
        <v>62</v>
      </c>
      <c r="G3734" t="s">
        <v>45</v>
      </c>
      <c r="H3734">
        <v>59.526094999999998</v>
      </c>
      <c r="I3734">
        <f t="shared" si="61"/>
        <v>0</v>
      </c>
    </row>
    <row r="3735" spans="1:9" x14ac:dyDescent="0.25">
      <c r="A3735">
        <v>4996.552721</v>
      </c>
      <c r="B3735" t="s">
        <v>26</v>
      </c>
      <c r="C3735" t="s">
        <v>30</v>
      </c>
      <c r="D3735" t="s">
        <v>57</v>
      </c>
      <c r="E3735">
        <v>71600</v>
      </c>
      <c r="F3735" t="s">
        <v>62</v>
      </c>
      <c r="G3735" t="s">
        <v>33</v>
      </c>
      <c r="H3735">
        <v>46.158116999999997</v>
      </c>
      <c r="I3735">
        <f t="shared" si="61"/>
        <v>0</v>
      </c>
    </row>
    <row r="3736" spans="1:9" x14ac:dyDescent="0.25">
      <c r="A3736">
        <v>3934.712712</v>
      </c>
      <c r="B3736" t="s">
        <v>26</v>
      </c>
      <c r="C3736" t="s">
        <v>30</v>
      </c>
      <c r="D3736" t="s">
        <v>57</v>
      </c>
      <c r="E3736">
        <v>84229</v>
      </c>
      <c r="F3736" t="s">
        <v>32</v>
      </c>
      <c r="G3736" t="s">
        <v>33</v>
      </c>
      <c r="H3736">
        <v>470.4</v>
      </c>
      <c r="I3736">
        <f t="shared" si="61"/>
        <v>0</v>
      </c>
    </row>
    <row r="3737" spans="1:9" x14ac:dyDescent="0.25">
      <c r="A3737">
        <v>2219.9959140000001</v>
      </c>
      <c r="B3737" t="s">
        <v>26</v>
      </c>
      <c r="C3737" t="s">
        <v>44</v>
      </c>
      <c r="D3737" t="s">
        <v>57</v>
      </c>
      <c r="E3737">
        <v>0</v>
      </c>
      <c r="F3737" t="s">
        <v>32</v>
      </c>
      <c r="G3737" t="s">
        <v>33</v>
      </c>
      <c r="H3737">
        <v>297.60000000000002</v>
      </c>
      <c r="I3737">
        <f t="shared" si="61"/>
        <v>0</v>
      </c>
    </row>
    <row r="3738" spans="1:9" x14ac:dyDescent="0.25">
      <c r="A3738">
        <v>7974.9495969999998</v>
      </c>
      <c r="B3738" t="s">
        <v>26</v>
      </c>
      <c r="C3738" t="s">
        <v>30</v>
      </c>
      <c r="D3738" t="s">
        <v>31</v>
      </c>
      <c r="E3738">
        <v>26118</v>
      </c>
      <c r="F3738" t="s">
        <v>32</v>
      </c>
      <c r="G3738" t="s">
        <v>79</v>
      </c>
      <c r="H3738">
        <v>484.8</v>
      </c>
      <c r="I3738">
        <f t="shared" si="61"/>
        <v>0</v>
      </c>
    </row>
    <row r="3739" spans="1:9" x14ac:dyDescent="0.25">
      <c r="A3739">
        <v>8708.0187690000002</v>
      </c>
      <c r="B3739" t="s">
        <v>26</v>
      </c>
      <c r="C3739" t="s">
        <v>44</v>
      </c>
      <c r="D3739" t="s">
        <v>31</v>
      </c>
      <c r="E3739">
        <v>0</v>
      </c>
      <c r="F3739" t="s">
        <v>32</v>
      </c>
      <c r="G3739" t="s">
        <v>45</v>
      </c>
      <c r="H3739">
        <v>1380.107186</v>
      </c>
      <c r="I3739">
        <f t="shared" si="61"/>
        <v>0</v>
      </c>
    </row>
    <row r="3740" spans="1:9" x14ac:dyDescent="0.25">
      <c r="A3740">
        <v>2907.3634670000001</v>
      </c>
      <c r="B3740" t="s">
        <v>26</v>
      </c>
      <c r="C3740" t="s">
        <v>30</v>
      </c>
      <c r="D3740" t="s">
        <v>57</v>
      </c>
      <c r="E3740">
        <v>24049</v>
      </c>
      <c r="F3740" t="s">
        <v>32</v>
      </c>
      <c r="G3740" t="s">
        <v>33</v>
      </c>
      <c r="H3740">
        <v>491.446146</v>
      </c>
      <c r="I3740">
        <f t="shared" si="61"/>
        <v>0</v>
      </c>
    </row>
    <row r="3741" spans="1:9" x14ac:dyDescent="0.25">
      <c r="A3741">
        <v>4881.2990840000002</v>
      </c>
      <c r="B3741" t="s">
        <v>26</v>
      </c>
      <c r="C3741" t="s">
        <v>30</v>
      </c>
      <c r="D3741" t="s">
        <v>31</v>
      </c>
      <c r="E3741">
        <v>37998</v>
      </c>
      <c r="F3741" t="s">
        <v>32</v>
      </c>
      <c r="G3741" t="s">
        <v>33</v>
      </c>
      <c r="H3741">
        <v>292.8</v>
      </c>
      <c r="I3741">
        <f t="shared" si="61"/>
        <v>0</v>
      </c>
    </row>
    <row r="3742" spans="1:9" x14ac:dyDescent="0.25">
      <c r="A3742">
        <v>3652.6662609999998</v>
      </c>
      <c r="B3742" t="s">
        <v>26</v>
      </c>
      <c r="C3742" t="s">
        <v>44</v>
      </c>
      <c r="D3742" t="s">
        <v>31</v>
      </c>
      <c r="E3742">
        <v>0</v>
      </c>
      <c r="F3742" t="s">
        <v>32</v>
      </c>
      <c r="G3742" t="s">
        <v>33</v>
      </c>
      <c r="H3742">
        <v>456</v>
      </c>
      <c r="I3742">
        <f t="shared" si="61"/>
        <v>0</v>
      </c>
    </row>
    <row r="3743" spans="1:9" x14ac:dyDescent="0.25">
      <c r="A3743">
        <v>12779.89903</v>
      </c>
      <c r="B3743" t="s">
        <v>26</v>
      </c>
      <c r="C3743" t="s">
        <v>44</v>
      </c>
      <c r="D3743" t="s">
        <v>57</v>
      </c>
      <c r="E3743">
        <v>0</v>
      </c>
      <c r="F3743" t="s">
        <v>32</v>
      </c>
      <c r="G3743" t="s">
        <v>45</v>
      </c>
      <c r="H3743">
        <v>1394.849254</v>
      </c>
      <c r="I3743">
        <f t="shared" si="61"/>
        <v>0</v>
      </c>
    </row>
    <row r="3744" spans="1:9" x14ac:dyDescent="0.25">
      <c r="A3744">
        <v>7200.6648770000002</v>
      </c>
      <c r="B3744" t="s">
        <v>66</v>
      </c>
      <c r="C3744" t="s">
        <v>44</v>
      </c>
      <c r="D3744" t="s">
        <v>31</v>
      </c>
      <c r="E3744">
        <v>0</v>
      </c>
      <c r="F3744" t="s">
        <v>32</v>
      </c>
      <c r="G3744" t="s">
        <v>33</v>
      </c>
      <c r="H3744">
        <v>316.8</v>
      </c>
      <c r="I3744">
        <f t="shared" si="61"/>
        <v>1</v>
      </c>
    </row>
    <row r="3745" spans="1:9" x14ac:dyDescent="0.25">
      <c r="A3745">
        <v>4219.02412</v>
      </c>
      <c r="B3745" t="s">
        <v>26</v>
      </c>
      <c r="C3745" t="s">
        <v>30</v>
      </c>
      <c r="D3745" t="s">
        <v>57</v>
      </c>
      <c r="E3745">
        <v>62396</v>
      </c>
      <c r="F3745" t="s">
        <v>32</v>
      </c>
      <c r="G3745" t="s">
        <v>33</v>
      </c>
      <c r="H3745">
        <v>693.41413299999999</v>
      </c>
      <c r="I3745">
        <f t="shared" si="61"/>
        <v>0</v>
      </c>
    </row>
    <row r="3746" spans="1:9" x14ac:dyDescent="0.25">
      <c r="A3746">
        <v>5816.7121260000004</v>
      </c>
      <c r="B3746" t="s">
        <v>26</v>
      </c>
      <c r="C3746" t="s">
        <v>30</v>
      </c>
      <c r="D3746" t="s">
        <v>57</v>
      </c>
      <c r="E3746">
        <v>99239</v>
      </c>
      <c r="F3746" t="s">
        <v>32</v>
      </c>
      <c r="G3746" t="s">
        <v>45</v>
      </c>
      <c r="H3746">
        <v>379.37884000000003</v>
      </c>
      <c r="I3746">
        <f t="shared" si="61"/>
        <v>0</v>
      </c>
    </row>
    <row r="3747" spans="1:9" x14ac:dyDescent="0.25">
      <c r="A3747">
        <v>7908.452072</v>
      </c>
      <c r="B3747" t="s">
        <v>26</v>
      </c>
      <c r="C3747" t="s">
        <v>30</v>
      </c>
      <c r="D3747" t="s">
        <v>57</v>
      </c>
      <c r="E3747">
        <v>94303</v>
      </c>
      <c r="F3747" t="s">
        <v>62</v>
      </c>
      <c r="G3747" t="s">
        <v>33</v>
      </c>
      <c r="H3747">
        <v>149.688222</v>
      </c>
      <c r="I3747">
        <f t="shared" si="61"/>
        <v>0</v>
      </c>
    </row>
    <row r="3748" spans="1:9" x14ac:dyDescent="0.25">
      <c r="A3748">
        <v>3954.3445339999998</v>
      </c>
      <c r="B3748" t="s">
        <v>66</v>
      </c>
      <c r="C3748" t="s">
        <v>107</v>
      </c>
      <c r="D3748" t="s">
        <v>57</v>
      </c>
      <c r="E3748">
        <v>18375</v>
      </c>
      <c r="F3748" t="s">
        <v>32</v>
      </c>
      <c r="G3748" t="s">
        <v>33</v>
      </c>
      <c r="H3748">
        <v>535.08027600000003</v>
      </c>
      <c r="I3748">
        <f t="shared" si="61"/>
        <v>1</v>
      </c>
    </row>
    <row r="3749" spans="1:9" x14ac:dyDescent="0.25">
      <c r="A3749">
        <v>3560.6281829999998</v>
      </c>
      <c r="B3749" t="s">
        <v>26</v>
      </c>
      <c r="C3749" t="s">
        <v>30</v>
      </c>
      <c r="D3749" t="s">
        <v>31</v>
      </c>
      <c r="E3749">
        <v>76769</v>
      </c>
      <c r="F3749" t="s">
        <v>62</v>
      </c>
      <c r="G3749" t="s">
        <v>33</v>
      </c>
      <c r="H3749">
        <v>170.106831</v>
      </c>
      <c r="I3749">
        <f t="shared" si="61"/>
        <v>0</v>
      </c>
    </row>
    <row r="3750" spans="1:9" x14ac:dyDescent="0.25">
      <c r="A3750">
        <v>5064.1276630000002</v>
      </c>
      <c r="B3750" t="s">
        <v>26</v>
      </c>
      <c r="C3750" t="s">
        <v>30</v>
      </c>
      <c r="D3750" t="s">
        <v>57</v>
      </c>
      <c r="E3750">
        <v>78735</v>
      </c>
      <c r="F3750" t="s">
        <v>75</v>
      </c>
      <c r="G3750" t="s">
        <v>33</v>
      </c>
      <c r="H3750">
        <v>225.55891800000001</v>
      </c>
      <c r="I3750">
        <f t="shared" si="61"/>
        <v>0</v>
      </c>
    </row>
    <row r="3751" spans="1:9" x14ac:dyDescent="0.25">
      <c r="A3751">
        <v>8489.8431970000001</v>
      </c>
      <c r="B3751" t="s">
        <v>26</v>
      </c>
      <c r="C3751" t="s">
        <v>44</v>
      </c>
      <c r="D3751" t="s">
        <v>57</v>
      </c>
      <c r="E3751">
        <v>0</v>
      </c>
      <c r="F3751" t="s">
        <v>32</v>
      </c>
      <c r="G3751" t="s">
        <v>45</v>
      </c>
      <c r="H3751">
        <v>624</v>
      </c>
      <c r="I3751">
        <f t="shared" si="61"/>
        <v>0</v>
      </c>
    </row>
    <row r="3752" spans="1:9" x14ac:dyDescent="0.25">
      <c r="A3752">
        <v>2425.2950500000002</v>
      </c>
      <c r="B3752" t="s">
        <v>26</v>
      </c>
      <c r="C3752" t="s">
        <v>44</v>
      </c>
      <c r="D3752" t="s">
        <v>31</v>
      </c>
      <c r="E3752">
        <v>0</v>
      </c>
      <c r="F3752" t="s">
        <v>32</v>
      </c>
      <c r="G3752" t="s">
        <v>33</v>
      </c>
      <c r="H3752">
        <v>426.00685800000002</v>
      </c>
      <c r="I3752">
        <f t="shared" si="61"/>
        <v>0</v>
      </c>
    </row>
    <row r="3753" spans="1:9" x14ac:dyDescent="0.25">
      <c r="A3753">
        <v>27542.369559999999</v>
      </c>
      <c r="B3753" t="s">
        <v>26</v>
      </c>
      <c r="C3753" t="s">
        <v>30</v>
      </c>
      <c r="D3753" t="s">
        <v>31</v>
      </c>
      <c r="E3753">
        <v>50494</v>
      </c>
      <c r="F3753" t="s">
        <v>75</v>
      </c>
      <c r="G3753" t="s">
        <v>33</v>
      </c>
      <c r="H3753">
        <v>491.32289300000002</v>
      </c>
      <c r="I3753">
        <f t="shared" si="61"/>
        <v>0</v>
      </c>
    </row>
    <row r="3754" spans="1:9" x14ac:dyDescent="0.25">
      <c r="A3754">
        <v>8828.9339959999998</v>
      </c>
      <c r="B3754" t="s">
        <v>26</v>
      </c>
      <c r="C3754" t="s">
        <v>30</v>
      </c>
      <c r="D3754" t="s">
        <v>31</v>
      </c>
      <c r="E3754">
        <v>86721</v>
      </c>
      <c r="F3754" t="s">
        <v>75</v>
      </c>
      <c r="G3754" t="s">
        <v>79</v>
      </c>
      <c r="H3754">
        <v>372.59484700000002</v>
      </c>
      <c r="I3754">
        <f t="shared" si="61"/>
        <v>0</v>
      </c>
    </row>
    <row r="3755" spans="1:9" x14ac:dyDescent="0.25">
      <c r="A3755">
        <v>5059.3256810000003</v>
      </c>
      <c r="B3755" t="s">
        <v>26</v>
      </c>
      <c r="C3755" t="s">
        <v>30</v>
      </c>
      <c r="D3755" t="s">
        <v>31</v>
      </c>
      <c r="E3755">
        <v>67371</v>
      </c>
      <c r="F3755" t="s">
        <v>62</v>
      </c>
      <c r="G3755" t="s">
        <v>33</v>
      </c>
      <c r="H3755">
        <v>86.599773999999996</v>
      </c>
      <c r="I3755">
        <f t="shared" si="61"/>
        <v>0</v>
      </c>
    </row>
    <row r="3756" spans="1:9" x14ac:dyDescent="0.25">
      <c r="A3756">
        <v>6715.5926799999997</v>
      </c>
      <c r="B3756" t="s">
        <v>26</v>
      </c>
      <c r="C3756" t="s">
        <v>160</v>
      </c>
      <c r="D3756" t="s">
        <v>57</v>
      </c>
      <c r="E3756">
        <v>21835</v>
      </c>
      <c r="F3756" t="s">
        <v>32</v>
      </c>
      <c r="G3756" t="s">
        <v>33</v>
      </c>
      <c r="H3756">
        <v>432</v>
      </c>
      <c r="I3756">
        <f t="shared" si="61"/>
        <v>0</v>
      </c>
    </row>
    <row r="3757" spans="1:9" x14ac:dyDescent="0.25">
      <c r="A3757">
        <v>2671.8175489999999</v>
      </c>
      <c r="B3757" t="s">
        <v>26</v>
      </c>
      <c r="C3757" t="s">
        <v>30</v>
      </c>
      <c r="D3757" t="s">
        <v>57</v>
      </c>
      <c r="E3757">
        <v>62452</v>
      </c>
      <c r="F3757" t="s">
        <v>32</v>
      </c>
      <c r="G3757" t="s">
        <v>33</v>
      </c>
      <c r="H3757">
        <v>407.776546</v>
      </c>
      <c r="I3757">
        <f t="shared" si="61"/>
        <v>0</v>
      </c>
    </row>
    <row r="3758" spans="1:9" x14ac:dyDescent="0.25">
      <c r="A3758">
        <v>8098.9692100000002</v>
      </c>
      <c r="B3758" t="s">
        <v>26</v>
      </c>
      <c r="C3758" t="s">
        <v>44</v>
      </c>
      <c r="D3758" t="s">
        <v>31</v>
      </c>
      <c r="E3758">
        <v>0</v>
      </c>
      <c r="F3758" t="s">
        <v>32</v>
      </c>
      <c r="G3758" t="s">
        <v>79</v>
      </c>
      <c r="H3758">
        <v>518.4</v>
      </c>
      <c r="I3758">
        <f t="shared" si="61"/>
        <v>0</v>
      </c>
    </row>
    <row r="3759" spans="1:9" x14ac:dyDescent="0.25">
      <c r="A3759">
        <v>2795.546288</v>
      </c>
      <c r="B3759" t="s">
        <v>26</v>
      </c>
      <c r="C3759" t="s">
        <v>30</v>
      </c>
      <c r="D3759" t="s">
        <v>57</v>
      </c>
      <c r="E3759">
        <v>69809</v>
      </c>
      <c r="F3759" t="s">
        <v>62</v>
      </c>
      <c r="G3759" t="s">
        <v>33</v>
      </c>
      <c r="H3759">
        <v>111.823103</v>
      </c>
      <c r="I3759">
        <f t="shared" si="61"/>
        <v>0</v>
      </c>
    </row>
    <row r="3760" spans="1:9" x14ac:dyDescent="0.25">
      <c r="A3760">
        <v>2972.4597060000001</v>
      </c>
      <c r="B3760" t="s">
        <v>26</v>
      </c>
      <c r="C3760" t="s">
        <v>44</v>
      </c>
      <c r="D3760" t="s">
        <v>57</v>
      </c>
      <c r="E3760">
        <v>0</v>
      </c>
      <c r="F3760" t="s">
        <v>32</v>
      </c>
      <c r="G3760" t="s">
        <v>45</v>
      </c>
      <c r="H3760">
        <v>604.79999999999995</v>
      </c>
      <c r="I3760">
        <f t="shared" si="61"/>
        <v>0</v>
      </c>
    </row>
    <row r="3761" spans="1:9" x14ac:dyDescent="0.25">
      <c r="A3761">
        <v>6288.156817</v>
      </c>
      <c r="B3761" t="s">
        <v>26</v>
      </c>
      <c r="C3761" t="s">
        <v>44</v>
      </c>
      <c r="D3761" t="s">
        <v>57</v>
      </c>
      <c r="E3761">
        <v>0</v>
      </c>
      <c r="F3761" t="s">
        <v>32</v>
      </c>
      <c r="G3761" t="s">
        <v>33</v>
      </c>
      <c r="H3761">
        <v>403.2</v>
      </c>
      <c r="I3761">
        <f t="shared" si="61"/>
        <v>0</v>
      </c>
    </row>
    <row r="3762" spans="1:9" x14ac:dyDescent="0.25">
      <c r="A3762">
        <v>61850.188029999998</v>
      </c>
      <c r="B3762" t="s">
        <v>26</v>
      </c>
      <c r="C3762" t="s">
        <v>44</v>
      </c>
      <c r="D3762" t="s">
        <v>31</v>
      </c>
      <c r="E3762">
        <v>0</v>
      </c>
      <c r="F3762" t="s">
        <v>32</v>
      </c>
      <c r="G3762" t="s">
        <v>33</v>
      </c>
      <c r="H3762">
        <v>1142.4000000000001</v>
      </c>
      <c r="I3762">
        <f t="shared" si="61"/>
        <v>0</v>
      </c>
    </row>
    <row r="3763" spans="1:9" x14ac:dyDescent="0.25">
      <c r="A3763">
        <v>10394.36269</v>
      </c>
      <c r="B3763" t="s">
        <v>26</v>
      </c>
      <c r="C3763" t="s">
        <v>30</v>
      </c>
      <c r="D3763" t="s">
        <v>31</v>
      </c>
      <c r="E3763">
        <v>22601</v>
      </c>
      <c r="F3763" t="s">
        <v>32</v>
      </c>
      <c r="G3763" t="s">
        <v>33</v>
      </c>
      <c r="H3763">
        <v>633.6</v>
      </c>
      <c r="I3763">
        <f t="shared" si="61"/>
        <v>0</v>
      </c>
    </row>
    <row r="3764" spans="1:9" x14ac:dyDescent="0.25">
      <c r="A3764">
        <v>4935.1899860000003</v>
      </c>
      <c r="B3764" t="s">
        <v>26</v>
      </c>
      <c r="C3764" t="s">
        <v>30</v>
      </c>
      <c r="D3764" t="s">
        <v>57</v>
      </c>
      <c r="E3764">
        <v>29560</v>
      </c>
      <c r="F3764" t="s">
        <v>32</v>
      </c>
      <c r="G3764" t="s">
        <v>33</v>
      </c>
      <c r="H3764">
        <v>297.60000000000002</v>
      </c>
      <c r="I3764">
        <f t="shared" si="61"/>
        <v>0</v>
      </c>
    </row>
    <row r="3765" spans="1:9" x14ac:dyDescent="0.25">
      <c r="A3765">
        <v>35013.541660000003</v>
      </c>
      <c r="B3765" t="s">
        <v>26</v>
      </c>
      <c r="C3765" t="s">
        <v>44</v>
      </c>
      <c r="D3765" t="s">
        <v>31</v>
      </c>
      <c r="E3765">
        <v>0</v>
      </c>
      <c r="F3765" t="s">
        <v>75</v>
      </c>
      <c r="G3765" t="s">
        <v>33</v>
      </c>
      <c r="H3765">
        <v>532.74729100000002</v>
      </c>
      <c r="I3765">
        <f t="shared" si="61"/>
        <v>0</v>
      </c>
    </row>
    <row r="3766" spans="1:9" x14ac:dyDescent="0.25">
      <c r="A3766">
        <v>2810.4644469999998</v>
      </c>
      <c r="B3766" t="s">
        <v>66</v>
      </c>
      <c r="C3766" t="s">
        <v>30</v>
      </c>
      <c r="D3766" t="s">
        <v>57</v>
      </c>
      <c r="E3766">
        <v>26790</v>
      </c>
      <c r="F3766" t="s">
        <v>32</v>
      </c>
      <c r="G3766" t="s">
        <v>33</v>
      </c>
      <c r="H3766">
        <v>340.8</v>
      </c>
      <c r="I3766">
        <f t="shared" si="61"/>
        <v>1</v>
      </c>
    </row>
    <row r="3767" spans="1:9" x14ac:dyDescent="0.25">
      <c r="A3767">
        <v>3636.9437379999999</v>
      </c>
      <c r="B3767" t="s">
        <v>26</v>
      </c>
      <c r="C3767" t="s">
        <v>30</v>
      </c>
      <c r="D3767" t="s">
        <v>31</v>
      </c>
      <c r="E3767">
        <v>34986</v>
      </c>
      <c r="F3767" t="s">
        <v>62</v>
      </c>
      <c r="G3767" t="s">
        <v>33</v>
      </c>
      <c r="H3767">
        <v>73.839513999999994</v>
      </c>
      <c r="I3767">
        <f t="shared" si="61"/>
        <v>0</v>
      </c>
    </row>
    <row r="3768" spans="1:9" x14ac:dyDescent="0.25">
      <c r="A3768">
        <v>2785.418107</v>
      </c>
      <c r="B3768" t="s">
        <v>26</v>
      </c>
      <c r="C3768" t="s">
        <v>30</v>
      </c>
      <c r="D3768" t="s">
        <v>57</v>
      </c>
      <c r="E3768">
        <v>66378</v>
      </c>
      <c r="F3768" t="s">
        <v>62</v>
      </c>
      <c r="G3768" t="s">
        <v>79</v>
      </c>
      <c r="H3768">
        <v>158.00033199999999</v>
      </c>
      <c r="I3768">
        <f t="shared" si="61"/>
        <v>0</v>
      </c>
    </row>
    <row r="3769" spans="1:9" x14ac:dyDescent="0.25">
      <c r="A3769">
        <v>7715.1036080000003</v>
      </c>
      <c r="B3769" t="s">
        <v>26</v>
      </c>
      <c r="C3769" t="s">
        <v>30</v>
      </c>
      <c r="D3769" t="s">
        <v>31</v>
      </c>
      <c r="E3769">
        <v>48784</v>
      </c>
      <c r="F3769" t="s">
        <v>75</v>
      </c>
      <c r="G3769" t="s">
        <v>33</v>
      </c>
      <c r="H3769">
        <v>252.076899</v>
      </c>
      <c r="I3769">
        <f t="shared" si="61"/>
        <v>0</v>
      </c>
    </row>
    <row r="3770" spans="1:9" x14ac:dyDescent="0.25">
      <c r="A3770">
        <v>5643.8023540000004</v>
      </c>
      <c r="B3770" t="s">
        <v>26</v>
      </c>
      <c r="C3770" t="s">
        <v>30</v>
      </c>
      <c r="D3770" t="s">
        <v>57</v>
      </c>
      <c r="E3770">
        <v>41043</v>
      </c>
      <c r="F3770" t="s">
        <v>32</v>
      </c>
      <c r="G3770" t="s">
        <v>33</v>
      </c>
      <c r="H3770">
        <v>345.6</v>
      </c>
      <c r="I3770">
        <f t="shared" si="61"/>
        <v>0</v>
      </c>
    </row>
    <row r="3771" spans="1:9" x14ac:dyDescent="0.25">
      <c r="A3771">
        <v>19088.34203</v>
      </c>
      <c r="B3771" t="s">
        <v>26</v>
      </c>
      <c r="C3771" t="s">
        <v>30</v>
      </c>
      <c r="D3771" t="s">
        <v>31</v>
      </c>
      <c r="E3771">
        <v>32775</v>
      </c>
      <c r="F3771" t="s">
        <v>75</v>
      </c>
      <c r="G3771" t="s">
        <v>79</v>
      </c>
      <c r="H3771">
        <v>251.88684699999999</v>
      </c>
      <c r="I3771">
        <f t="shared" si="61"/>
        <v>0</v>
      </c>
    </row>
    <row r="3772" spans="1:9" x14ac:dyDescent="0.25">
      <c r="A3772">
        <v>9156.2727259999992</v>
      </c>
      <c r="B3772" t="s">
        <v>26</v>
      </c>
      <c r="C3772" t="s">
        <v>30</v>
      </c>
      <c r="D3772" t="s">
        <v>57</v>
      </c>
      <c r="E3772">
        <v>61200</v>
      </c>
      <c r="F3772" t="s">
        <v>32</v>
      </c>
      <c r="G3772" t="s">
        <v>45</v>
      </c>
      <c r="H3772">
        <v>566.4</v>
      </c>
      <c r="I3772">
        <f t="shared" si="61"/>
        <v>0</v>
      </c>
    </row>
    <row r="3773" spans="1:9" x14ac:dyDescent="0.25">
      <c r="A3773">
        <v>5454.5879290000003</v>
      </c>
      <c r="B3773" t="s">
        <v>26</v>
      </c>
      <c r="C3773" t="s">
        <v>30</v>
      </c>
      <c r="D3773" t="s">
        <v>57</v>
      </c>
      <c r="E3773">
        <v>66334</v>
      </c>
      <c r="F3773" t="s">
        <v>32</v>
      </c>
      <c r="G3773" t="s">
        <v>45</v>
      </c>
      <c r="H3773">
        <v>331.2</v>
      </c>
      <c r="I3773">
        <f t="shared" si="61"/>
        <v>0</v>
      </c>
    </row>
    <row r="3774" spans="1:9" x14ac:dyDescent="0.25">
      <c r="A3774">
        <v>2470.441268</v>
      </c>
      <c r="B3774" t="s">
        <v>26</v>
      </c>
      <c r="C3774" t="s">
        <v>107</v>
      </c>
      <c r="D3774" t="s">
        <v>31</v>
      </c>
      <c r="E3774">
        <v>18661</v>
      </c>
      <c r="F3774" t="s">
        <v>75</v>
      </c>
      <c r="G3774" t="s">
        <v>33</v>
      </c>
      <c r="H3774">
        <v>196.87947500000001</v>
      </c>
      <c r="I3774">
        <f t="shared" si="61"/>
        <v>0</v>
      </c>
    </row>
    <row r="3775" spans="1:9" x14ac:dyDescent="0.25">
      <c r="A3775">
        <v>7809.8559660000001</v>
      </c>
      <c r="B3775" t="s">
        <v>26</v>
      </c>
      <c r="C3775" t="s">
        <v>44</v>
      </c>
      <c r="D3775" t="s">
        <v>31</v>
      </c>
      <c r="E3775">
        <v>0</v>
      </c>
      <c r="F3775" t="s">
        <v>32</v>
      </c>
      <c r="G3775" t="s">
        <v>45</v>
      </c>
      <c r="H3775">
        <v>532.79999999999995</v>
      </c>
      <c r="I3775">
        <f t="shared" si="61"/>
        <v>0</v>
      </c>
    </row>
    <row r="3776" spans="1:9" x14ac:dyDescent="0.25">
      <c r="A3776">
        <v>6938.874476</v>
      </c>
      <c r="B3776" t="s">
        <v>26</v>
      </c>
      <c r="C3776" t="s">
        <v>30</v>
      </c>
      <c r="D3776" t="s">
        <v>57</v>
      </c>
      <c r="E3776">
        <v>53133</v>
      </c>
      <c r="F3776" t="s">
        <v>32</v>
      </c>
      <c r="G3776" t="s">
        <v>45</v>
      </c>
      <c r="H3776">
        <v>652.386798</v>
      </c>
      <c r="I3776">
        <f t="shared" si="61"/>
        <v>0</v>
      </c>
    </row>
    <row r="3777" spans="1:9" x14ac:dyDescent="0.25">
      <c r="A3777">
        <v>5318.8966399999999</v>
      </c>
      <c r="B3777" t="s">
        <v>66</v>
      </c>
      <c r="C3777" t="s">
        <v>30</v>
      </c>
      <c r="D3777" t="s">
        <v>31</v>
      </c>
      <c r="E3777">
        <v>25134</v>
      </c>
      <c r="F3777" t="s">
        <v>32</v>
      </c>
      <c r="G3777" t="s">
        <v>33</v>
      </c>
      <c r="H3777">
        <v>321.60000000000002</v>
      </c>
      <c r="I3777">
        <f t="shared" si="61"/>
        <v>1</v>
      </c>
    </row>
    <row r="3778" spans="1:9" x14ac:dyDescent="0.25">
      <c r="A3778">
        <v>13727.799720000001</v>
      </c>
      <c r="B3778" t="s">
        <v>66</v>
      </c>
      <c r="C3778" t="s">
        <v>44</v>
      </c>
      <c r="D3778" t="s">
        <v>57</v>
      </c>
      <c r="E3778">
        <v>0</v>
      </c>
      <c r="F3778" t="s">
        <v>32</v>
      </c>
      <c r="G3778" t="s">
        <v>45</v>
      </c>
      <c r="H3778">
        <v>604.79999999999995</v>
      </c>
      <c r="I3778">
        <f t="shared" si="61"/>
        <v>1</v>
      </c>
    </row>
    <row r="3779" spans="1:9" x14ac:dyDescent="0.25">
      <c r="A3779">
        <v>5363.4059690000004</v>
      </c>
      <c r="B3779" t="s">
        <v>26</v>
      </c>
      <c r="C3779" t="s">
        <v>30</v>
      </c>
      <c r="D3779" t="s">
        <v>57</v>
      </c>
      <c r="E3779">
        <v>64324</v>
      </c>
      <c r="F3779" t="s">
        <v>32</v>
      </c>
      <c r="G3779" t="s">
        <v>33</v>
      </c>
      <c r="H3779">
        <v>321.60000000000002</v>
      </c>
      <c r="I3779">
        <f t="shared" ref="I3779:I3842" si="62">IF(B3779="No",0,1)</f>
        <v>0</v>
      </c>
    </row>
    <row r="3780" spans="1:9" x14ac:dyDescent="0.25">
      <c r="A3780">
        <v>3265.156348</v>
      </c>
      <c r="B3780" t="s">
        <v>66</v>
      </c>
      <c r="C3780" t="s">
        <v>30</v>
      </c>
      <c r="D3780" t="s">
        <v>31</v>
      </c>
      <c r="E3780">
        <v>25820</v>
      </c>
      <c r="F3780" t="s">
        <v>32</v>
      </c>
      <c r="G3780" t="s">
        <v>79</v>
      </c>
      <c r="H3780">
        <v>393.6</v>
      </c>
      <c r="I3780">
        <f t="shared" si="62"/>
        <v>1</v>
      </c>
    </row>
    <row r="3781" spans="1:9" x14ac:dyDescent="0.25">
      <c r="A3781">
        <v>2446.9110449999998</v>
      </c>
      <c r="B3781" t="s">
        <v>26</v>
      </c>
      <c r="C3781" t="s">
        <v>78</v>
      </c>
      <c r="D3781" t="s">
        <v>57</v>
      </c>
      <c r="E3781">
        <v>29152</v>
      </c>
      <c r="F3781" t="s">
        <v>75</v>
      </c>
      <c r="G3781" t="s">
        <v>79</v>
      </c>
      <c r="H3781">
        <v>255.07980699999999</v>
      </c>
      <c r="I3781">
        <f t="shared" si="62"/>
        <v>0</v>
      </c>
    </row>
    <row r="3782" spans="1:9" x14ac:dyDescent="0.25">
      <c r="A3782">
        <v>4196.6895109999996</v>
      </c>
      <c r="B3782" t="s">
        <v>26</v>
      </c>
      <c r="C3782" t="s">
        <v>44</v>
      </c>
      <c r="D3782" t="s">
        <v>31</v>
      </c>
      <c r="E3782">
        <v>0</v>
      </c>
      <c r="F3782" t="s">
        <v>32</v>
      </c>
      <c r="G3782" t="s">
        <v>45</v>
      </c>
      <c r="H3782">
        <v>1182.289213</v>
      </c>
      <c r="I3782">
        <f t="shared" si="62"/>
        <v>0</v>
      </c>
    </row>
    <row r="3783" spans="1:9" x14ac:dyDescent="0.25">
      <c r="A3783">
        <v>12913.498180000001</v>
      </c>
      <c r="B3783" t="s">
        <v>26</v>
      </c>
      <c r="C3783" t="s">
        <v>30</v>
      </c>
      <c r="D3783" t="s">
        <v>57</v>
      </c>
      <c r="E3783">
        <v>62448</v>
      </c>
      <c r="F3783" t="s">
        <v>32</v>
      </c>
      <c r="G3783" t="s">
        <v>33</v>
      </c>
      <c r="H3783">
        <v>513.6</v>
      </c>
      <c r="I3783">
        <f t="shared" si="62"/>
        <v>0</v>
      </c>
    </row>
    <row r="3784" spans="1:9" x14ac:dyDescent="0.25">
      <c r="A3784">
        <v>23866.156559999999</v>
      </c>
      <c r="B3784" t="s">
        <v>26</v>
      </c>
      <c r="C3784" t="s">
        <v>44</v>
      </c>
      <c r="D3784" t="s">
        <v>31</v>
      </c>
      <c r="E3784">
        <v>0</v>
      </c>
      <c r="F3784" t="s">
        <v>32</v>
      </c>
      <c r="G3784" t="s">
        <v>33</v>
      </c>
      <c r="H3784">
        <v>388.8</v>
      </c>
      <c r="I3784">
        <f t="shared" si="62"/>
        <v>0</v>
      </c>
    </row>
    <row r="3785" spans="1:9" x14ac:dyDescent="0.25">
      <c r="A3785">
        <v>4633.3363339999996</v>
      </c>
      <c r="B3785" t="s">
        <v>26</v>
      </c>
      <c r="C3785" t="s">
        <v>78</v>
      </c>
      <c r="D3785" t="s">
        <v>57</v>
      </c>
      <c r="E3785">
        <v>27132</v>
      </c>
      <c r="F3785" t="s">
        <v>32</v>
      </c>
      <c r="G3785" t="s">
        <v>45</v>
      </c>
      <c r="H3785">
        <v>302.39999999999998</v>
      </c>
      <c r="I3785">
        <f t="shared" si="62"/>
        <v>0</v>
      </c>
    </row>
    <row r="3786" spans="1:9" x14ac:dyDescent="0.25">
      <c r="A3786">
        <v>8196.0775840000006</v>
      </c>
      <c r="B3786" t="s">
        <v>26</v>
      </c>
      <c r="C3786" t="s">
        <v>107</v>
      </c>
      <c r="D3786" t="s">
        <v>31</v>
      </c>
      <c r="E3786">
        <v>21706</v>
      </c>
      <c r="F3786" t="s">
        <v>32</v>
      </c>
      <c r="G3786" t="s">
        <v>79</v>
      </c>
      <c r="H3786">
        <v>518.4</v>
      </c>
      <c r="I3786">
        <f t="shared" si="62"/>
        <v>0</v>
      </c>
    </row>
    <row r="3787" spans="1:9" x14ac:dyDescent="0.25">
      <c r="A3787">
        <v>2167.3302010000002</v>
      </c>
      <c r="B3787" t="s">
        <v>26</v>
      </c>
      <c r="C3787" t="s">
        <v>44</v>
      </c>
      <c r="D3787" t="s">
        <v>31</v>
      </c>
      <c r="E3787">
        <v>0</v>
      </c>
      <c r="F3787" t="s">
        <v>32</v>
      </c>
      <c r="G3787" t="s">
        <v>45</v>
      </c>
      <c r="H3787">
        <v>439.2</v>
      </c>
      <c r="I3787">
        <f t="shared" si="62"/>
        <v>0</v>
      </c>
    </row>
    <row r="3788" spans="1:9" x14ac:dyDescent="0.25">
      <c r="A3788">
        <v>5619.8498250000002</v>
      </c>
      <c r="B3788" t="s">
        <v>26</v>
      </c>
      <c r="C3788" t="s">
        <v>30</v>
      </c>
      <c r="D3788" t="s">
        <v>57</v>
      </c>
      <c r="E3788">
        <v>66620</v>
      </c>
      <c r="F3788" t="s">
        <v>32</v>
      </c>
      <c r="G3788" t="s">
        <v>33</v>
      </c>
      <c r="H3788">
        <v>336</v>
      </c>
      <c r="I3788">
        <f t="shared" si="62"/>
        <v>0</v>
      </c>
    </row>
    <row r="3789" spans="1:9" x14ac:dyDescent="0.25">
      <c r="A3789">
        <v>6102.3072140000004</v>
      </c>
      <c r="B3789" t="s">
        <v>26</v>
      </c>
      <c r="C3789" t="s">
        <v>30</v>
      </c>
      <c r="D3789" t="s">
        <v>31</v>
      </c>
      <c r="E3789">
        <v>42800</v>
      </c>
      <c r="F3789" t="s">
        <v>32</v>
      </c>
      <c r="G3789" t="s">
        <v>33</v>
      </c>
      <c r="H3789">
        <v>734.4</v>
      </c>
      <c r="I3789">
        <f t="shared" si="62"/>
        <v>0</v>
      </c>
    </row>
    <row r="3790" spans="1:9" x14ac:dyDescent="0.25">
      <c r="A3790">
        <v>3919.3667220000002</v>
      </c>
      <c r="B3790" t="s">
        <v>66</v>
      </c>
      <c r="C3790" t="s">
        <v>30</v>
      </c>
      <c r="D3790" t="s">
        <v>31</v>
      </c>
      <c r="E3790">
        <v>66676</v>
      </c>
      <c r="F3790" t="s">
        <v>32</v>
      </c>
      <c r="G3790" t="s">
        <v>33</v>
      </c>
      <c r="H3790">
        <v>558.09935700000005</v>
      </c>
      <c r="I3790">
        <f t="shared" si="62"/>
        <v>1</v>
      </c>
    </row>
    <row r="3791" spans="1:9" x14ac:dyDescent="0.25">
      <c r="A3791">
        <v>14944.83656</v>
      </c>
      <c r="B3791" t="s">
        <v>26</v>
      </c>
      <c r="C3791" t="s">
        <v>44</v>
      </c>
      <c r="D3791" t="s">
        <v>31</v>
      </c>
      <c r="E3791">
        <v>0</v>
      </c>
      <c r="F3791" t="s">
        <v>32</v>
      </c>
      <c r="G3791" t="s">
        <v>33</v>
      </c>
      <c r="H3791">
        <v>326.39999999999998</v>
      </c>
      <c r="I3791">
        <f t="shared" si="62"/>
        <v>0</v>
      </c>
    </row>
    <row r="3792" spans="1:9" x14ac:dyDescent="0.25">
      <c r="A3792">
        <v>10819.999</v>
      </c>
      <c r="B3792" t="s">
        <v>26</v>
      </c>
      <c r="C3792" t="s">
        <v>30</v>
      </c>
      <c r="D3792" t="s">
        <v>31</v>
      </c>
      <c r="E3792">
        <v>37433</v>
      </c>
      <c r="F3792" t="s">
        <v>75</v>
      </c>
      <c r="G3792" t="s">
        <v>33</v>
      </c>
      <c r="H3792">
        <v>410.391616</v>
      </c>
      <c r="I3792">
        <f t="shared" si="62"/>
        <v>0</v>
      </c>
    </row>
    <row r="3793" spans="1:9" x14ac:dyDescent="0.25">
      <c r="A3793">
        <v>15839.088760000001</v>
      </c>
      <c r="B3793" t="s">
        <v>26</v>
      </c>
      <c r="C3793" t="s">
        <v>30</v>
      </c>
      <c r="D3793" t="s">
        <v>57</v>
      </c>
      <c r="E3793">
        <v>44930</v>
      </c>
      <c r="F3793" t="s">
        <v>62</v>
      </c>
      <c r="G3793" t="s">
        <v>33</v>
      </c>
      <c r="H3793">
        <v>111.049063</v>
      </c>
      <c r="I3793">
        <f t="shared" si="62"/>
        <v>0</v>
      </c>
    </row>
    <row r="3794" spans="1:9" x14ac:dyDescent="0.25">
      <c r="A3794">
        <v>6451.2638360000001</v>
      </c>
      <c r="B3794" t="s">
        <v>26</v>
      </c>
      <c r="C3794" t="s">
        <v>30</v>
      </c>
      <c r="D3794" t="s">
        <v>31</v>
      </c>
      <c r="E3794">
        <v>30857</v>
      </c>
      <c r="F3794" t="s">
        <v>75</v>
      </c>
      <c r="G3794" t="s">
        <v>33</v>
      </c>
      <c r="H3794">
        <v>309.16177699999997</v>
      </c>
      <c r="I3794">
        <f t="shared" si="62"/>
        <v>0</v>
      </c>
    </row>
    <row r="3795" spans="1:9" x14ac:dyDescent="0.25">
      <c r="A3795">
        <v>5564.9575960000002</v>
      </c>
      <c r="B3795" t="s">
        <v>26</v>
      </c>
      <c r="C3795" t="s">
        <v>30</v>
      </c>
      <c r="D3795" t="s">
        <v>31</v>
      </c>
      <c r="E3795">
        <v>46507</v>
      </c>
      <c r="F3795" t="s">
        <v>75</v>
      </c>
      <c r="G3795" t="s">
        <v>33</v>
      </c>
      <c r="H3795">
        <v>325.56933400000003</v>
      </c>
      <c r="I3795">
        <f t="shared" si="62"/>
        <v>0</v>
      </c>
    </row>
    <row r="3796" spans="1:9" x14ac:dyDescent="0.25">
      <c r="A3796">
        <v>2444.8968239999999</v>
      </c>
      <c r="B3796" t="s">
        <v>26</v>
      </c>
      <c r="C3796" t="s">
        <v>30</v>
      </c>
      <c r="D3796" t="s">
        <v>57</v>
      </c>
      <c r="E3796">
        <v>48473</v>
      </c>
      <c r="F3796" t="s">
        <v>32</v>
      </c>
      <c r="G3796" t="s">
        <v>45</v>
      </c>
      <c r="H3796">
        <v>302.39999999999998</v>
      </c>
      <c r="I3796">
        <f t="shared" si="62"/>
        <v>0</v>
      </c>
    </row>
    <row r="3797" spans="1:9" x14ac:dyDescent="0.25">
      <c r="A3797">
        <v>2640.5873200000001</v>
      </c>
      <c r="B3797" t="s">
        <v>26</v>
      </c>
      <c r="C3797" t="s">
        <v>30</v>
      </c>
      <c r="D3797" t="s">
        <v>57</v>
      </c>
      <c r="E3797">
        <v>59961</v>
      </c>
      <c r="F3797" t="s">
        <v>75</v>
      </c>
      <c r="G3797" t="s">
        <v>45</v>
      </c>
      <c r="H3797">
        <v>291.91645</v>
      </c>
      <c r="I3797">
        <f t="shared" si="62"/>
        <v>0</v>
      </c>
    </row>
    <row r="3798" spans="1:9" x14ac:dyDescent="0.25">
      <c r="A3798">
        <v>5823.1629169999997</v>
      </c>
      <c r="B3798" t="s">
        <v>26</v>
      </c>
      <c r="C3798" t="s">
        <v>30</v>
      </c>
      <c r="D3798" t="s">
        <v>31</v>
      </c>
      <c r="E3798">
        <v>88359</v>
      </c>
      <c r="F3798" t="s">
        <v>62</v>
      </c>
      <c r="G3798" t="s">
        <v>79</v>
      </c>
      <c r="H3798">
        <v>35.915638999999999</v>
      </c>
      <c r="I3798">
        <f t="shared" si="62"/>
        <v>0</v>
      </c>
    </row>
    <row r="3799" spans="1:9" x14ac:dyDescent="0.25">
      <c r="A3799">
        <v>5755.5393670000003</v>
      </c>
      <c r="B3799" t="s">
        <v>26</v>
      </c>
      <c r="C3799" t="s">
        <v>30</v>
      </c>
      <c r="D3799" t="s">
        <v>57</v>
      </c>
      <c r="E3799">
        <v>97607</v>
      </c>
      <c r="F3799" t="s">
        <v>62</v>
      </c>
      <c r="G3799" t="s">
        <v>33</v>
      </c>
      <c r="H3799">
        <v>60.021023</v>
      </c>
      <c r="I3799">
        <f t="shared" si="62"/>
        <v>0</v>
      </c>
    </row>
    <row r="3800" spans="1:9" x14ac:dyDescent="0.25">
      <c r="A3800">
        <v>10408.968650000001</v>
      </c>
      <c r="B3800" t="s">
        <v>66</v>
      </c>
      <c r="C3800" t="s">
        <v>160</v>
      </c>
      <c r="D3800" t="s">
        <v>57</v>
      </c>
      <c r="E3800">
        <v>20228</v>
      </c>
      <c r="F3800" t="s">
        <v>32</v>
      </c>
      <c r="G3800" t="s">
        <v>79</v>
      </c>
      <c r="H3800">
        <v>523.81583899999998</v>
      </c>
      <c r="I3800">
        <f t="shared" si="62"/>
        <v>1</v>
      </c>
    </row>
    <row r="3801" spans="1:9" x14ac:dyDescent="0.25">
      <c r="A3801">
        <v>8247.952072</v>
      </c>
      <c r="B3801" t="s">
        <v>26</v>
      </c>
      <c r="C3801" t="s">
        <v>30</v>
      </c>
      <c r="D3801" t="s">
        <v>57</v>
      </c>
      <c r="E3801">
        <v>49009</v>
      </c>
      <c r="F3801" t="s">
        <v>32</v>
      </c>
      <c r="G3801" t="s">
        <v>33</v>
      </c>
      <c r="H3801">
        <v>504</v>
      </c>
      <c r="I3801">
        <f t="shared" si="62"/>
        <v>0</v>
      </c>
    </row>
    <row r="3802" spans="1:9" x14ac:dyDescent="0.25">
      <c r="A3802">
        <v>3679.1421150000001</v>
      </c>
      <c r="B3802" t="s">
        <v>26</v>
      </c>
      <c r="C3802" t="s">
        <v>30</v>
      </c>
      <c r="D3802" t="s">
        <v>57</v>
      </c>
      <c r="E3802">
        <v>60804</v>
      </c>
      <c r="F3802" t="s">
        <v>62</v>
      </c>
      <c r="G3802" t="s">
        <v>33</v>
      </c>
      <c r="H3802">
        <v>213.22500099999999</v>
      </c>
      <c r="I3802">
        <f t="shared" si="62"/>
        <v>0</v>
      </c>
    </row>
    <row r="3803" spans="1:9" x14ac:dyDescent="0.25">
      <c r="A3803">
        <v>16331.43396</v>
      </c>
      <c r="B3803" t="s">
        <v>26</v>
      </c>
      <c r="C3803" t="s">
        <v>30</v>
      </c>
      <c r="D3803" t="s">
        <v>57</v>
      </c>
      <c r="E3803">
        <v>78374</v>
      </c>
      <c r="F3803" t="s">
        <v>75</v>
      </c>
      <c r="G3803" t="s">
        <v>45</v>
      </c>
      <c r="H3803">
        <v>206.95076</v>
      </c>
      <c r="I3803">
        <f t="shared" si="62"/>
        <v>0</v>
      </c>
    </row>
    <row r="3804" spans="1:9" x14ac:dyDescent="0.25">
      <c r="A3804">
        <v>20474.145629999999</v>
      </c>
      <c r="B3804" t="s">
        <v>26</v>
      </c>
      <c r="C3804" t="s">
        <v>30</v>
      </c>
      <c r="D3804" t="s">
        <v>57</v>
      </c>
      <c r="E3804">
        <v>95621</v>
      </c>
      <c r="F3804" t="s">
        <v>32</v>
      </c>
      <c r="G3804" t="s">
        <v>33</v>
      </c>
      <c r="H3804">
        <v>351.877002</v>
      </c>
      <c r="I3804">
        <f t="shared" si="62"/>
        <v>0</v>
      </c>
    </row>
    <row r="3805" spans="1:9" x14ac:dyDescent="0.25">
      <c r="A3805">
        <v>9414.9430310000007</v>
      </c>
      <c r="B3805" t="s">
        <v>26</v>
      </c>
      <c r="C3805" t="s">
        <v>160</v>
      </c>
      <c r="D3805" t="s">
        <v>57</v>
      </c>
      <c r="E3805">
        <v>15741</v>
      </c>
      <c r="F3805" t="s">
        <v>32</v>
      </c>
      <c r="G3805" t="s">
        <v>79</v>
      </c>
      <c r="H3805">
        <v>633.6</v>
      </c>
      <c r="I3805">
        <f t="shared" si="62"/>
        <v>0</v>
      </c>
    </row>
    <row r="3806" spans="1:9" x14ac:dyDescent="0.25">
      <c r="A3806">
        <v>9732.5841220000002</v>
      </c>
      <c r="B3806" t="s">
        <v>26</v>
      </c>
      <c r="C3806" t="s">
        <v>30</v>
      </c>
      <c r="D3806" t="s">
        <v>57</v>
      </c>
      <c r="E3806">
        <v>38279</v>
      </c>
      <c r="F3806" t="s">
        <v>62</v>
      </c>
      <c r="G3806" t="s">
        <v>33</v>
      </c>
      <c r="H3806">
        <v>64.396979000000002</v>
      </c>
      <c r="I3806">
        <f t="shared" si="62"/>
        <v>0</v>
      </c>
    </row>
    <row r="3807" spans="1:9" x14ac:dyDescent="0.25">
      <c r="A3807">
        <v>4611.2542999999996</v>
      </c>
      <c r="B3807" t="s">
        <v>26</v>
      </c>
      <c r="C3807" t="s">
        <v>44</v>
      </c>
      <c r="D3807" t="s">
        <v>57</v>
      </c>
      <c r="E3807">
        <v>0</v>
      </c>
      <c r="F3807" t="s">
        <v>32</v>
      </c>
      <c r="G3807" t="s">
        <v>33</v>
      </c>
      <c r="H3807">
        <v>292.8</v>
      </c>
      <c r="I3807">
        <f t="shared" si="62"/>
        <v>0</v>
      </c>
    </row>
    <row r="3808" spans="1:9" x14ac:dyDescent="0.25">
      <c r="A3808">
        <v>14510.7505</v>
      </c>
      <c r="B3808" t="s">
        <v>26</v>
      </c>
      <c r="C3808" t="s">
        <v>30</v>
      </c>
      <c r="D3808" t="s">
        <v>57</v>
      </c>
      <c r="E3808">
        <v>60120</v>
      </c>
      <c r="F3808" t="s">
        <v>75</v>
      </c>
      <c r="G3808" t="s">
        <v>33</v>
      </c>
      <c r="H3808">
        <v>716.46939099999997</v>
      </c>
      <c r="I3808">
        <f t="shared" si="62"/>
        <v>0</v>
      </c>
    </row>
    <row r="3809" spans="1:9" x14ac:dyDescent="0.25">
      <c r="A3809">
        <v>13770.97618</v>
      </c>
      <c r="B3809" t="s">
        <v>66</v>
      </c>
      <c r="C3809" t="s">
        <v>30</v>
      </c>
      <c r="D3809" t="s">
        <v>31</v>
      </c>
      <c r="E3809">
        <v>59207</v>
      </c>
      <c r="F3809" t="s">
        <v>32</v>
      </c>
      <c r="G3809" t="s">
        <v>45</v>
      </c>
      <c r="H3809">
        <v>556.79999999999995</v>
      </c>
      <c r="I3809">
        <f t="shared" si="62"/>
        <v>1</v>
      </c>
    </row>
    <row r="3810" spans="1:9" x14ac:dyDescent="0.25">
      <c r="A3810">
        <v>8083.5419529999999</v>
      </c>
      <c r="B3810" t="s">
        <v>26</v>
      </c>
      <c r="C3810" t="s">
        <v>44</v>
      </c>
      <c r="D3810" t="s">
        <v>31</v>
      </c>
      <c r="E3810">
        <v>0</v>
      </c>
      <c r="F3810" t="s">
        <v>32</v>
      </c>
      <c r="G3810" t="s">
        <v>45</v>
      </c>
      <c r="H3810">
        <v>820.01876700000003</v>
      </c>
      <c r="I3810">
        <f t="shared" si="62"/>
        <v>0</v>
      </c>
    </row>
    <row r="3811" spans="1:9" x14ac:dyDescent="0.25">
      <c r="A3811">
        <v>2570.1909409999998</v>
      </c>
      <c r="B3811" t="s">
        <v>26</v>
      </c>
      <c r="C3811" t="s">
        <v>30</v>
      </c>
      <c r="D3811" t="s">
        <v>31</v>
      </c>
      <c r="E3811">
        <v>69446</v>
      </c>
      <c r="F3811" t="s">
        <v>62</v>
      </c>
      <c r="G3811" t="s">
        <v>33</v>
      </c>
      <c r="H3811">
        <v>26.731452000000001</v>
      </c>
      <c r="I3811">
        <f t="shared" si="62"/>
        <v>0</v>
      </c>
    </row>
    <row r="3812" spans="1:9" x14ac:dyDescent="0.25">
      <c r="A3812">
        <v>2273.62059</v>
      </c>
      <c r="B3812" t="s">
        <v>26</v>
      </c>
      <c r="C3812" t="s">
        <v>44</v>
      </c>
      <c r="D3812" t="s">
        <v>31</v>
      </c>
      <c r="E3812">
        <v>0</v>
      </c>
      <c r="F3812" t="s">
        <v>32</v>
      </c>
      <c r="G3812" t="s">
        <v>45</v>
      </c>
      <c r="H3812">
        <v>801.02236800000003</v>
      </c>
      <c r="I3812">
        <f t="shared" si="62"/>
        <v>0</v>
      </c>
    </row>
    <row r="3813" spans="1:9" x14ac:dyDescent="0.25">
      <c r="A3813">
        <v>3995.3581949999998</v>
      </c>
      <c r="B3813" t="s">
        <v>26</v>
      </c>
      <c r="C3813" t="s">
        <v>44</v>
      </c>
      <c r="D3813" t="s">
        <v>57</v>
      </c>
      <c r="E3813">
        <v>0</v>
      </c>
      <c r="F3813" t="s">
        <v>32</v>
      </c>
      <c r="G3813" t="s">
        <v>45</v>
      </c>
      <c r="H3813">
        <v>856.8</v>
      </c>
      <c r="I3813">
        <f t="shared" si="62"/>
        <v>0</v>
      </c>
    </row>
    <row r="3814" spans="1:9" x14ac:dyDescent="0.25">
      <c r="A3814">
        <v>7282.2214350000004</v>
      </c>
      <c r="B3814" t="s">
        <v>26</v>
      </c>
      <c r="C3814" t="s">
        <v>30</v>
      </c>
      <c r="D3814" t="s">
        <v>31</v>
      </c>
      <c r="E3814">
        <v>50886</v>
      </c>
      <c r="F3814" t="s">
        <v>32</v>
      </c>
      <c r="G3814" t="s">
        <v>45</v>
      </c>
      <c r="H3814">
        <v>620.10464000000002</v>
      </c>
      <c r="I3814">
        <f t="shared" si="62"/>
        <v>0</v>
      </c>
    </row>
    <row r="3815" spans="1:9" x14ac:dyDescent="0.25">
      <c r="A3815">
        <v>2469.5690100000002</v>
      </c>
      <c r="B3815" t="s">
        <v>26</v>
      </c>
      <c r="C3815" t="s">
        <v>30</v>
      </c>
      <c r="D3815" t="s">
        <v>31</v>
      </c>
      <c r="E3815">
        <v>55257</v>
      </c>
      <c r="F3815" t="s">
        <v>75</v>
      </c>
      <c r="G3815" t="s">
        <v>33</v>
      </c>
      <c r="H3815">
        <v>209.596158</v>
      </c>
      <c r="I3815">
        <f t="shared" si="62"/>
        <v>0</v>
      </c>
    </row>
    <row r="3816" spans="1:9" x14ac:dyDescent="0.25">
      <c r="A3816">
        <v>2450.6253149999998</v>
      </c>
      <c r="B3816" t="s">
        <v>26</v>
      </c>
      <c r="C3816" t="s">
        <v>30</v>
      </c>
      <c r="D3816" t="s">
        <v>31</v>
      </c>
      <c r="E3816">
        <v>61883</v>
      </c>
      <c r="F3816" t="s">
        <v>62</v>
      </c>
      <c r="G3816" t="s">
        <v>79</v>
      </c>
      <c r="H3816">
        <v>18.077998000000001</v>
      </c>
      <c r="I3816">
        <f t="shared" si="62"/>
        <v>0</v>
      </c>
    </row>
    <row r="3817" spans="1:9" x14ac:dyDescent="0.25">
      <c r="A3817">
        <v>10856.176380000001</v>
      </c>
      <c r="B3817" t="s">
        <v>26</v>
      </c>
      <c r="C3817" t="s">
        <v>30</v>
      </c>
      <c r="D3817" t="s">
        <v>57</v>
      </c>
      <c r="E3817">
        <v>37233</v>
      </c>
      <c r="F3817" t="s">
        <v>62</v>
      </c>
      <c r="G3817" t="s">
        <v>79</v>
      </c>
      <c r="H3817">
        <v>242.545602</v>
      </c>
      <c r="I3817">
        <f t="shared" si="62"/>
        <v>0</v>
      </c>
    </row>
    <row r="3818" spans="1:9" x14ac:dyDescent="0.25">
      <c r="A3818">
        <v>9075.7682139999997</v>
      </c>
      <c r="B3818" t="s">
        <v>66</v>
      </c>
      <c r="C3818" t="s">
        <v>30</v>
      </c>
      <c r="D3818" t="s">
        <v>57</v>
      </c>
      <c r="E3818">
        <v>37722</v>
      </c>
      <c r="F3818" t="s">
        <v>62</v>
      </c>
      <c r="G3818" t="s">
        <v>45</v>
      </c>
      <c r="H3818">
        <v>158.077504</v>
      </c>
      <c r="I3818">
        <f t="shared" si="62"/>
        <v>1</v>
      </c>
    </row>
    <row r="3819" spans="1:9" x14ac:dyDescent="0.25">
      <c r="A3819">
        <v>4654.5823680000003</v>
      </c>
      <c r="B3819" t="s">
        <v>26</v>
      </c>
      <c r="C3819" t="s">
        <v>30</v>
      </c>
      <c r="D3819" t="s">
        <v>31</v>
      </c>
      <c r="E3819">
        <v>81883</v>
      </c>
      <c r="F3819" t="s">
        <v>75</v>
      </c>
      <c r="G3819" t="s">
        <v>33</v>
      </c>
      <c r="H3819">
        <v>376.00214599999998</v>
      </c>
      <c r="I3819">
        <f t="shared" si="62"/>
        <v>0</v>
      </c>
    </row>
    <row r="3820" spans="1:9" x14ac:dyDescent="0.25">
      <c r="A3820">
        <v>15394.871800000001</v>
      </c>
      <c r="B3820" t="s">
        <v>26</v>
      </c>
      <c r="C3820" t="s">
        <v>30</v>
      </c>
      <c r="D3820" t="s">
        <v>57</v>
      </c>
      <c r="E3820">
        <v>35822</v>
      </c>
      <c r="F3820" t="s">
        <v>32</v>
      </c>
      <c r="G3820" t="s">
        <v>79</v>
      </c>
      <c r="H3820">
        <v>1404.868905</v>
      </c>
      <c r="I3820">
        <f t="shared" si="62"/>
        <v>0</v>
      </c>
    </row>
    <row r="3821" spans="1:9" x14ac:dyDescent="0.25">
      <c r="A3821">
        <v>9421.1019610000003</v>
      </c>
      <c r="B3821" t="s">
        <v>26</v>
      </c>
      <c r="C3821" t="s">
        <v>107</v>
      </c>
      <c r="D3821" t="s">
        <v>31</v>
      </c>
      <c r="E3821">
        <v>23059</v>
      </c>
      <c r="F3821" t="s">
        <v>62</v>
      </c>
      <c r="G3821" t="s">
        <v>79</v>
      </c>
      <c r="H3821">
        <v>95.845810999999998</v>
      </c>
      <c r="I3821">
        <f t="shared" si="62"/>
        <v>0</v>
      </c>
    </row>
    <row r="3822" spans="1:9" x14ac:dyDescent="0.25">
      <c r="A3822">
        <v>2640.5158630000001</v>
      </c>
      <c r="B3822" t="s">
        <v>26</v>
      </c>
      <c r="C3822" t="s">
        <v>30</v>
      </c>
      <c r="D3822" t="s">
        <v>31</v>
      </c>
      <c r="E3822">
        <v>97666</v>
      </c>
      <c r="F3822" t="s">
        <v>62</v>
      </c>
      <c r="G3822" t="s">
        <v>45</v>
      </c>
      <c r="H3822">
        <v>136.27248</v>
      </c>
      <c r="I3822">
        <f t="shared" si="62"/>
        <v>0</v>
      </c>
    </row>
    <row r="3823" spans="1:9" x14ac:dyDescent="0.25">
      <c r="A3823">
        <v>8509.8508870000005</v>
      </c>
      <c r="B3823" t="s">
        <v>66</v>
      </c>
      <c r="C3823" t="s">
        <v>107</v>
      </c>
      <c r="D3823" t="s">
        <v>57</v>
      </c>
      <c r="E3823">
        <v>26057</v>
      </c>
      <c r="F3823" t="s">
        <v>32</v>
      </c>
      <c r="G3823" t="s">
        <v>79</v>
      </c>
      <c r="H3823">
        <v>523.88884499999995</v>
      </c>
      <c r="I3823">
        <f t="shared" si="62"/>
        <v>1</v>
      </c>
    </row>
    <row r="3824" spans="1:9" x14ac:dyDescent="0.25">
      <c r="A3824">
        <v>3436.1342810000001</v>
      </c>
      <c r="B3824" t="s">
        <v>66</v>
      </c>
      <c r="C3824" t="s">
        <v>30</v>
      </c>
      <c r="D3824" t="s">
        <v>57</v>
      </c>
      <c r="E3824">
        <v>30817</v>
      </c>
      <c r="F3824" t="s">
        <v>62</v>
      </c>
      <c r="G3824" t="s">
        <v>79</v>
      </c>
      <c r="H3824">
        <v>91.834667999999994</v>
      </c>
      <c r="I3824">
        <f t="shared" si="62"/>
        <v>1</v>
      </c>
    </row>
    <row r="3825" spans="1:9" x14ac:dyDescent="0.25">
      <c r="A3825">
        <v>4349.3087500000001</v>
      </c>
      <c r="B3825" t="s">
        <v>66</v>
      </c>
      <c r="C3825" t="s">
        <v>30</v>
      </c>
      <c r="D3825" t="s">
        <v>31</v>
      </c>
      <c r="E3825">
        <v>75648</v>
      </c>
      <c r="F3825" t="s">
        <v>62</v>
      </c>
      <c r="G3825" t="s">
        <v>33</v>
      </c>
      <c r="H3825">
        <v>112.660916</v>
      </c>
      <c r="I3825">
        <f t="shared" si="62"/>
        <v>1</v>
      </c>
    </row>
    <row r="3826" spans="1:9" x14ac:dyDescent="0.25">
      <c r="A3826">
        <v>9672.7019419999997</v>
      </c>
      <c r="B3826" t="s">
        <v>26</v>
      </c>
      <c r="C3826" t="s">
        <v>44</v>
      </c>
      <c r="D3826" t="s">
        <v>57</v>
      </c>
      <c r="E3826">
        <v>0</v>
      </c>
      <c r="F3826" t="s">
        <v>32</v>
      </c>
      <c r="G3826" t="s">
        <v>45</v>
      </c>
      <c r="H3826">
        <v>1120.677126</v>
      </c>
      <c r="I3826">
        <f t="shared" si="62"/>
        <v>0</v>
      </c>
    </row>
    <row r="3827" spans="1:9" x14ac:dyDescent="0.25">
      <c r="A3827">
        <v>15266.48446</v>
      </c>
      <c r="B3827" t="s">
        <v>26</v>
      </c>
      <c r="C3827" t="s">
        <v>78</v>
      </c>
      <c r="D3827" t="s">
        <v>31</v>
      </c>
      <c r="E3827">
        <v>25852</v>
      </c>
      <c r="F3827" t="s">
        <v>32</v>
      </c>
      <c r="G3827" t="s">
        <v>33</v>
      </c>
      <c r="H3827">
        <v>648</v>
      </c>
      <c r="I3827">
        <f t="shared" si="62"/>
        <v>0</v>
      </c>
    </row>
    <row r="3828" spans="1:9" x14ac:dyDescent="0.25">
      <c r="A3828">
        <v>7550.8674689999998</v>
      </c>
      <c r="B3828" t="s">
        <v>26</v>
      </c>
      <c r="C3828" t="s">
        <v>44</v>
      </c>
      <c r="D3828" t="s">
        <v>57</v>
      </c>
      <c r="E3828">
        <v>0</v>
      </c>
      <c r="F3828" t="s">
        <v>62</v>
      </c>
      <c r="G3828" t="s">
        <v>33</v>
      </c>
      <c r="H3828">
        <v>100.21265099999999</v>
      </c>
      <c r="I3828">
        <f t="shared" si="62"/>
        <v>0</v>
      </c>
    </row>
    <row r="3829" spans="1:9" x14ac:dyDescent="0.25">
      <c r="A3829">
        <v>9939.2550850000007</v>
      </c>
      <c r="B3829" t="s">
        <v>26</v>
      </c>
      <c r="C3829" t="s">
        <v>107</v>
      </c>
      <c r="D3829" t="s">
        <v>57</v>
      </c>
      <c r="E3829">
        <v>13207</v>
      </c>
      <c r="F3829" t="s">
        <v>75</v>
      </c>
      <c r="G3829" t="s">
        <v>33</v>
      </c>
      <c r="H3829">
        <v>392.92086399999999</v>
      </c>
      <c r="I3829">
        <f t="shared" si="62"/>
        <v>0</v>
      </c>
    </row>
    <row r="3830" spans="1:9" x14ac:dyDescent="0.25">
      <c r="A3830">
        <v>14962.37103</v>
      </c>
      <c r="B3830" t="s">
        <v>26</v>
      </c>
      <c r="C3830" t="s">
        <v>44</v>
      </c>
      <c r="D3830" t="s">
        <v>31</v>
      </c>
      <c r="E3830">
        <v>0</v>
      </c>
      <c r="F3830" t="s">
        <v>32</v>
      </c>
      <c r="G3830" t="s">
        <v>33</v>
      </c>
      <c r="H3830">
        <v>393.6</v>
      </c>
      <c r="I3830">
        <f t="shared" si="62"/>
        <v>0</v>
      </c>
    </row>
    <row r="3831" spans="1:9" x14ac:dyDescent="0.25">
      <c r="A3831">
        <v>7887.8220199999996</v>
      </c>
      <c r="B3831" t="s">
        <v>26</v>
      </c>
      <c r="C3831" t="s">
        <v>30</v>
      </c>
      <c r="D3831" t="s">
        <v>57</v>
      </c>
      <c r="E3831">
        <v>32150</v>
      </c>
      <c r="F3831" t="s">
        <v>32</v>
      </c>
      <c r="G3831" t="s">
        <v>33</v>
      </c>
      <c r="H3831">
        <v>470.4</v>
      </c>
      <c r="I3831">
        <f t="shared" si="62"/>
        <v>0</v>
      </c>
    </row>
    <row r="3832" spans="1:9" x14ac:dyDescent="0.25">
      <c r="A3832">
        <v>2894.327413</v>
      </c>
      <c r="B3832" t="s">
        <v>26</v>
      </c>
      <c r="C3832" t="s">
        <v>30</v>
      </c>
      <c r="D3832" t="s">
        <v>57</v>
      </c>
      <c r="E3832">
        <v>52674</v>
      </c>
      <c r="F3832" t="s">
        <v>62</v>
      </c>
      <c r="G3832" t="s">
        <v>33</v>
      </c>
      <c r="H3832">
        <v>166.54920000000001</v>
      </c>
      <c r="I3832">
        <f t="shared" si="62"/>
        <v>0</v>
      </c>
    </row>
    <row r="3833" spans="1:9" x14ac:dyDescent="0.25">
      <c r="A3833">
        <v>4397.781207</v>
      </c>
      <c r="B3833" t="s">
        <v>26</v>
      </c>
      <c r="C3833" t="s">
        <v>30</v>
      </c>
      <c r="D3833" t="s">
        <v>57</v>
      </c>
      <c r="E3833">
        <v>91653</v>
      </c>
      <c r="F3833" t="s">
        <v>75</v>
      </c>
      <c r="G3833" t="s">
        <v>79</v>
      </c>
      <c r="H3833">
        <v>343.98412000000002</v>
      </c>
      <c r="I3833">
        <f t="shared" si="62"/>
        <v>0</v>
      </c>
    </row>
    <row r="3834" spans="1:9" x14ac:dyDescent="0.25">
      <c r="A3834">
        <v>5781.0159990000002</v>
      </c>
      <c r="B3834" t="s">
        <v>26</v>
      </c>
      <c r="C3834" t="s">
        <v>30</v>
      </c>
      <c r="D3834" t="s">
        <v>31</v>
      </c>
      <c r="E3834">
        <v>69512</v>
      </c>
      <c r="F3834" t="s">
        <v>75</v>
      </c>
      <c r="G3834" t="s">
        <v>33</v>
      </c>
      <c r="H3834">
        <v>196.97724700000001</v>
      </c>
      <c r="I3834">
        <f t="shared" si="62"/>
        <v>0</v>
      </c>
    </row>
    <row r="3835" spans="1:9" x14ac:dyDescent="0.25">
      <c r="A3835">
        <v>7720.1558850000001</v>
      </c>
      <c r="B3835" t="s">
        <v>26</v>
      </c>
      <c r="C3835" t="s">
        <v>30</v>
      </c>
      <c r="D3835" t="s">
        <v>31</v>
      </c>
      <c r="E3835">
        <v>67332</v>
      </c>
      <c r="F3835" t="s">
        <v>32</v>
      </c>
      <c r="G3835" t="s">
        <v>33</v>
      </c>
      <c r="H3835">
        <v>921.6</v>
      </c>
      <c r="I3835">
        <f t="shared" si="62"/>
        <v>0</v>
      </c>
    </row>
    <row r="3836" spans="1:9" x14ac:dyDescent="0.25">
      <c r="A3836">
        <v>3046.2489759999999</v>
      </c>
      <c r="B3836" t="s">
        <v>26</v>
      </c>
      <c r="C3836" t="s">
        <v>44</v>
      </c>
      <c r="D3836" t="s">
        <v>57</v>
      </c>
      <c r="E3836">
        <v>0</v>
      </c>
      <c r="F3836" t="s">
        <v>32</v>
      </c>
      <c r="G3836" t="s">
        <v>45</v>
      </c>
      <c r="H3836">
        <v>705.6</v>
      </c>
      <c r="I3836">
        <f t="shared" si="62"/>
        <v>0</v>
      </c>
    </row>
    <row r="3837" spans="1:9" x14ac:dyDescent="0.25">
      <c r="A3837">
        <v>2590.321715</v>
      </c>
      <c r="B3837" t="s">
        <v>26</v>
      </c>
      <c r="C3837" t="s">
        <v>30</v>
      </c>
      <c r="D3837" t="s">
        <v>57</v>
      </c>
      <c r="E3837">
        <v>53304</v>
      </c>
      <c r="F3837" t="s">
        <v>62</v>
      </c>
      <c r="G3837" t="s">
        <v>33</v>
      </c>
      <c r="H3837">
        <v>116.32272500000001</v>
      </c>
      <c r="I3837">
        <f t="shared" si="62"/>
        <v>0</v>
      </c>
    </row>
    <row r="3838" spans="1:9" x14ac:dyDescent="0.25">
      <c r="A3838">
        <v>10155.300440000001</v>
      </c>
      <c r="B3838" t="s">
        <v>26</v>
      </c>
      <c r="C3838" t="s">
        <v>30</v>
      </c>
      <c r="D3838" t="s">
        <v>57</v>
      </c>
      <c r="E3838">
        <v>28754</v>
      </c>
      <c r="F3838" t="s">
        <v>32</v>
      </c>
      <c r="G3838" t="s">
        <v>45</v>
      </c>
      <c r="H3838">
        <v>427.2</v>
      </c>
      <c r="I3838">
        <f t="shared" si="62"/>
        <v>0</v>
      </c>
    </row>
    <row r="3839" spans="1:9" x14ac:dyDescent="0.25">
      <c r="A3839">
        <v>2552.00081</v>
      </c>
      <c r="B3839" t="s">
        <v>26</v>
      </c>
      <c r="C3839" t="s">
        <v>30</v>
      </c>
      <c r="D3839" t="s">
        <v>31</v>
      </c>
      <c r="E3839">
        <v>50201</v>
      </c>
      <c r="F3839" t="s">
        <v>62</v>
      </c>
      <c r="G3839" t="s">
        <v>33</v>
      </c>
      <c r="H3839">
        <v>99.894583999999995</v>
      </c>
      <c r="I3839">
        <f t="shared" si="62"/>
        <v>0</v>
      </c>
    </row>
    <row r="3840" spans="1:9" x14ac:dyDescent="0.25">
      <c r="A3840">
        <v>9404.4474250000003</v>
      </c>
      <c r="B3840" t="s">
        <v>26</v>
      </c>
      <c r="C3840" t="s">
        <v>30</v>
      </c>
      <c r="D3840" t="s">
        <v>31</v>
      </c>
      <c r="E3840">
        <v>51593</v>
      </c>
      <c r="F3840" t="s">
        <v>75</v>
      </c>
      <c r="G3840" t="s">
        <v>33</v>
      </c>
      <c r="H3840">
        <v>202.905809</v>
      </c>
      <c r="I3840">
        <f t="shared" si="62"/>
        <v>0</v>
      </c>
    </row>
    <row r="3841" spans="1:9" x14ac:dyDescent="0.25">
      <c r="A3841">
        <v>5678.0501670000003</v>
      </c>
      <c r="B3841" t="s">
        <v>66</v>
      </c>
      <c r="C3841" t="s">
        <v>44</v>
      </c>
      <c r="D3841" t="s">
        <v>31</v>
      </c>
      <c r="E3841">
        <v>0</v>
      </c>
      <c r="F3841" t="s">
        <v>32</v>
      </c>
      <c r="G3841" t="s">
        <v>33</v>
      </c>
      <c r="H3841">
        <v>364.8</v>
      </c>
      <c r="I3841">
        <f t="shared" si="62"/>
        <v>1</v>
      </c>
    </row>
    <row r="3842" spans="1:9" x14ac:dyDescent="0.25">
      <c r="A3842">
        <v>3723.1144450000002</v>
      </c>
      <c r="B3842" t="s">
        <v>26</v>
      </c>
      <c r="C3842" t="s">
        <v>30</v>
      </c>
      <c r="D3842" t="s">
        <v>31</v>
      </c>
      <c r="E3842">
        <v>31974</v>
      </c>
      <c r="F3842" t="s">
        <v>75</v>
      </c>
      <c r="G3842" t="s">
        <v>33</v>
      </c>
      <c r="H3842">
        <v>388.13552700000002</v>
      </c>
      <c r="I3842">
        <f t="shared" si="62"/>
        <v>0</v>
      </c>
    </row>
    <row r="3843" spans="1:9" x14ac:dyDescent="0.25">
      <c r="A3843">
        <v>8417.1028040000001</v>
      </c>
      <c r="B3843" t="s">
        <v>26</v>
      </c>
      <c r="C3843" t="s">
        <v>30</v>
      </c>
      <c r="D3843" t="s">
        <v>57</v>
      </c>
      <c r="E3843">
        <v>31756</v>
      </c>
      <c r="F3843" t="s">
        <v>75</v>
      </c>
      <c r="G3843" t="s">
        <v>33</v>
      </c>
      <c r="H3843">
        <v>415.850776</v>
      </c>
      <c r="I3843">
        <f t="shared" ref="I3843:I3906" si="63">IF(B3843="No",0,1)</f>
        <v>0</v>
      </c>
    </row>
    <row r="3844" spans="1:9" x14ac:dyDescent="0.25">
      <c r="A3844">
        <v>2520.028421</v>
      </c>
      <c r="B3844" t="s">
        <v>26</v>
      </c>
      <c r="C3844" t="s">
        <v>44</v>
      </c>
      <c r="D3844" t="s">
        <v>31</v>
      </c>
      <c r="E3844">
        <v>0</v>
      </c>
      <c r="F3844" t="s">
        <v>32</v>
      </c>
      <c r="G3844" t="s">
        <v>33</v>
      </c>
      <c r="H3844">
        <v>326.39999999999998</v>
      </c>
      <c r="I3844">
        <f t="shared" si="63"/>
        <v>0</v>
      </c>
    </row>
    <row r="3845" spans="1:9" x14ac:dyDescent="0.25">
      <c r="A3845">
        <v>8186.3087569999998</v>
      </c>
      <c r="B3845" t="s">
        <v>26</v>
      </c>
      <c r="C3845" t="s">
        <v>107</v>
      </c>
      <c r="D3845" t="s">
        <v>31</v>
      </c>
      <c r="E3845">
        <v>20369</v>
      </c>
      <c r="F3845" t="s">
        <v>32</v>
      </c>
      <c r="G3845" t="s">
        <v>33</v>
      </c>
      <c r="H3845">
        <v>1126.65778</v>
      </c>
      <c r="I3845">
        <f t="shared" si="63"/>
        <v>0</v>
      </c>
    </row>
    <row r="3846" spans="1:9" x14ac:dyDescent="0.25">
      <c r="A3846">
        <v>4229.9231229999996</v>
      </c>
      <c r="B3846" t="s">
        <v>26</v>
      </c>
      <c r="C3846" t="s">
        <v>44</v>
      </c>
      <c r="D3846" t="s">
        <v>57</v>
      </c>
      <c r="E3846">
        <v>0</v>
      </c>
      <c r="F3846" t="s">
        <v>32</v>
      </c>
      <c r="G3846" t="s">
        <v>45</v>
      </c>
      <c r="H3846">
        <v>907.2</v>
      </c>
      <c r="I3846">
        <f t="shared" si="63"/>
        <v>0</v>
      </c>
    </row>
    <row r="3847" spans="1:9" x14ac:dyDescent="0.25">
      <c r="A3847">
        <v>5074.2460680000004</v>
      </c>
      <c r="B3847" t="s">
        <v>26</v>
      </c>
      <c r="C3847" t="s">
        <v>30</v>
      </c>
      <c r="D3847" t="s">
        <v>31</v>
      </c>
      <c r="E3847">
        <v>66933</v>
      </c>
      <c r="F3847" t="s">
        <v>75</v>
      </c>
      <c r="G3847" t="s">
        <v>33</v>
      </c>
      <c r="H3847">
        <v>160.52105</v>
      </c>
      <c r="I3847">
        <f t="shared" si="63"/>
        <v>0</v>
      </c>
    </row>
    <row r="3848" spans="1:9" x14ac:dyDescent="0.25">
      <c r="A3848">
        <v>12981.529259999999</v>
      </c>
      <c r="B3848" t="s">
        <v>26</v>
      </c>
      <c r="C3848" t="s">
        <v>30</v>
      </c>
      <c r="D3848" t="s">
        <v>31</v>
      </c>
      <c r="E3848">
        <v>39843</v>
      </c>
      <c r="F3848" t="s">
        <v>32</v>
      </c>
      <c r="G3848" t="s">
        <v>33</v>
      </c>
      <c r="H3848">
        <v>523.20000000000005</v>
      </c>
      <c r="I3848">
        <f t="shared" si="63"/>
        <v>0</v>
      </c>
    </row>
    <row r="3849" spans="1:9" x14ac:dyDescent="0.25">
      <c r="A3849">
        <v>2744.1728159999998</v>
      </c>
      <c r="B3849" t="s">
        <v>26</v>
      </c>
      <c r="C3849" t="s">
        <v>78</v>
      </c>
      <c r="D3849" t="s">
        <v>57</v>
      </c>
      <c r="E3849">
        <v>16686</v>
      </c>
      <c r="F3849" t="s">
        <v>62</v>
      </c>
      <c r="G3849" t="s">
        <v>33</v>
      </c>
      <c r="H3849">
        <v>125.51066899999999</v>
      </c>
      <c r="I3849">
        <f t="shared" si="63"/>
        <v>0</v>
      </c>
    </row>
    <row r="3850" spans="1:9" x14ac:dyDescent="0.25">
      <c r="A3850">
        <v>13226.22345</v>
      </c>
      <c r="B3850" t="s">
        <v>26</v>
      </c>
      <c r="C3850" t="s">
        <v>44</v>
      </c>
      <c r="D3850" t="s">
        <v>31</v>
      </c>
      <c r="E3850">
        <v>0</v>
      </c>
      <c r="F3850" t="s">
        <v>32</v>
      </c>
      <c r="G3850" t="s">
        <v>45</v>
      </c>
      <c r="H3850">
        <v>1398.023248</v>
      </c>
      <c r="I3850">
        <f t="shared" si="63"/>
        <v>0</v>
      </c>
    </row>
    <row r="3851" spans="1:9" x14ac:dyDescent="0.25">
      <c r="A3851">
        <v>13178.431629999999</v>
      </c>
      <c r="B3851" t="s">
        <v>26</v>
      </c>
      <c r="C3851" t="s">
        <v>30</v>
      </c>
      <c r="D3851" t="s">
        <v>31</v>
      </c>
      <c r="E3851">
        <v>80237</v>
      </c>
      <c r="F3851" t="s">
        <v>32</v>
      </c>
      <c r="G3851" t="s">
        <v>33</v>
      </c>
      <c r="H3851">
        <v>776.601764</v>
      </c>
      <c r="I3851">
        <f t="shared" si="63"/>
        <v>0</v>
      </c>
    </row>
    <row r="3852" spans="1:9" x14ac:dyDescent="0.25">
      <c r="A3852">
        <v>8793.5213029999995</v>
      </c>
      <c r="B3852" t="s">
        <v>26</v>
      </c>
      <c r="C3852" t="s">
        <v>30</v>
      </c>
      <c r="D3852" t="s">
        <v>57</v>
      </c>
      <c r="E3852">
        <v>72897</v>
      </c>
      <c r="F3852" t="s">
        <v>32</v>
      </c>
      <c r="G3852" t="s">
        <v>33</v>
      </c>
      <c r="H3852">
        <v>507.70929100000001</v>
      </c>
      <c r="I3852">
        <f t="shared" si="63"/>
        <v>0</v>
      </c>
    </row>
    <row r="3853" spans="1:9" x14ac:dyDescent="0.25">
      <c r="A3853">
        <v>3245.332058</v>
      </c>
      <c r="B3853" t="s">
        <v>26</v>
      </c>
      <c r="C3853" t="s">
        <v>30</v>
      </c>
      <c r="D3853" t="s">
        <v>57</v>
      </c>
      <c r="E3853">
        <v>46435</v>
      </c>
      <c r="F3853" t="s">
        <v>75</v>
      </c>
      <c r="G3853" t="s">
        <v>33</v>
      </c>
      <c r="H3853">
        <v>350.32587899999999</v>
      </c>
      <c r="I3853">
        <f t="shared" si="63"/>
        <v>0</v>
      </c>
    </row>
    <row r="3854" spans="1:9" x14ac:dyDescent="0.25">
      <c r="A3854">
        <v>4624.6225930000001</v>
      </c>
      <c r="B3854" t="s">
        <v>26</v>
      </c>
      <c r="C3854" t="s">
        <v>44</v>
      </c>
      <c r="D3854" t="s">
        <v>57</v>
      </c>
      <c r="E3854">
        <v>0</v>
      </c>
      <c r="F3854" t="s">
        <v>32</v>
      </c>
      <c r="G3854" t="s">
        <v>33</v>
      </c>
      <c r="H3854">
        <v>469.27884299999999</v>
      </c>
      <c r="I3854">
        <f t="shared" si="63"/>
        <v>0</v>
      </c>
    </row>
    <row r="3855" spans="1:9" x14ac:dyDescent="0.25">
      <c r="A3855">
        <v>4372.490855</v>
      </c>
      <c r="B3855" t="s">
        <v>26</v>
      </c>
      <c r="C3855" t="s">
        <v>107</v>
      </c>
      <c r="D3855" t="s">
        <v>31</v>
      </c>
      <c r="E3855">
        <v>23124</v>
      </c>
      <c r="F3855" t="s">
        <v>32</v>
      </c>
      <c r="G3855" t="s">
        <v>33</v>
      </c>
      <c r="H3855">
        <v>537.6</v>
      </c>
      <c r="I3855">
        <f t="shared" si="63"/>
        <v>0</v>
      </c>
    </row>
    <row r="3856" spans="1:9" x14ac:dyDescent="0.25">
      <c r="A3856">
        <v>9090.2691809999997</v>
      </c>
      <c r="B3856" t="s">
        <v>26</v>
      </c>
      <c r="C3856" t="s">
        <v>30</v>
      </c>
      <c r="D3856" t="s">
        <v>57</v>
      </c>
      <c r="E3856">
        <v>45310</v>
      </c>
      <c r="F3856" t="s">
        <v>32</v>
      </c>
      <c r="G3856" t="s">
        <v>33</v>
      </c>
      <c r="H3856">
        <v>1550.3751830000001</v>
      </c>
      <c r="I3856">
        <f t="shared" si="63"/>
        <v>0</v>
      </c>
    </row>
    <row r="3857" spans="1:9" x14ac:dyDescent="0.25">
      <c r="A3857">
        <v>10777.56762</v>
      </c>
      <c r="B3857" t="s">
        <v>26</v>
      </c>
      <c r="C3857" t="s">
        <v>30</v>
      </c>
      <c r="D3857" t="s">
        <v>57</v>
      </c>
      <c r="E3857">
        <v>53437</v>
      </c>
      <c r="F3857" t="s">
        <v>32</v>
      </c>
      <c r="G3857" t="s">
        <v>33</v>
      </c>
      <c r="H3857">
        <v>436.8</v>
      </c>
      <c r="I3857">
        <f t="shared" si="63"/>
        <v>0</v>
      </c>
    </row>
    <row r="3858" spans="1:9" x14ac:dyDescent="0.25">
      <c r="A3858">
        <v>5007.2242980000001</v>
      </c>
      <c r="B3858" t="s">
        <v>26</v>
      </c>
      <c r="C3858" t="s">
        <v>44</v>
      </c>
      <c r="D3858" t="s">
        <v>31</v>
      </c>
      <c r="E3858">
        <v>0</v>
      </c>
      <c r="F3858" t="s">
        <v>32</v>
      </c>
      <c r="G3858" t="s">
        <v>45</v>
      </c>
      <c r="H3858">
        <v>655.79195500000003</v>
      </c>
      <c r="I3858">
        <f t="shared" si="63"/>
        <v>0</v>
      </c>
    </row>
    <row r="3859" spans="1:9" x14ac:dyDescent="0.25">
      <c r="A3859">
        <v>5867.1264199999996</v>
      </c>
      <c r="B3859" t="s">
        <v>26</v>
      </c>
      <c r="C3859" t="s">
        <v>30</v>
      </c>
      <c r="D3859" t="s">
        <v>31</v>
      </c>
      <c r="E3859">
        <v>27880</v>
      </c>
      <c r="F3859" t="s">
        <v>75</v>
      </c>
      <c r="G3859" t="s">
        <v>33</v>
      </c>
      <c r="H3859">
        <v>199.44429400000001</v>
      </c>
      <c r="I3859">
        <f t="shared" si="63"/>
        <v>0</v>
      </c>
    </row>
    <row r="3860" spans="1:9" x14ac:dyDescent="0.25">
      <c r="A3860">
        <v>14914.534879999999</v>
      </c>
      <c r="B3860" t="s">
        <v>26</v>
      </c>
      <c r="C3860" t="s">
        <v>30</v>
      </c>
      <c r="D3860" t="s">
        <v>31</v>
      </c>
      <c r="E3860">
        <v>45963</v>
      </c>
      <c r="F3860" t="s">
        <v>32</v>
      </c>
      <c r="G3860" t="s">
        <v>33</v>
      </c>
      <c r="H3860">
        <v>302.39999999999998</v>
      </c>
      <c r="I3860">
        <f t="shared" si="63"/>
        <v>0</v>
      </c>
    </row>
    <row r="3861" spans="1:9" x14ac:dyDescent="0.25">
      <c r="A3861">
        <v>5107.1630020000002</v>
      </c>
      <c r="B3861" t="s">
        <v>66</v>
      </c>
      <c r="C3861" t="s">
        <v>30</v>
      </c>
      <c r="D3861" t="s">
        <v>31</v>
      </c>
      <c r="E3861">
        <v>35625</v>
      </c>
      <c r="F3861" t="s">
        <v>75</v>
      </c>
      <c r="G3861" t="s">
        <v>33</v>
      </c>
      <c r="H3861">
        <v>288.57210800000001</v>
      </c>
      <c r="I3861">
        <f t="shared" si="63"/>
        <v>1</v>
      </c>
    </row>
    <row r="3862" spans="1:9" x14ac:dyDescent="0.25">
      <c r="A3862">
        <v>3536.6474899999998</v>
      </c>
      <c r="B3862" t="s">
        <v>26</v>
      </c>
      <c r="C3862" t="s">
        <v>30</v>
      </c>
      <c r="D3862" t="s">
        <v>31</v>
      </c>
      <c r="E3862">
        <v>31727</v>
      </c>
      <c r="F3862" t="s">
        <v>32</v>
      </c>
      <c r="G3862" t="s">
        <v>45</v>
      </c>
      <c r="H3862">
        <v>495.75066900000002</v>
      </c>
      <c r="I3862">
        <f t="shared" si="63"/>
        <v>0</v>
      </c>
    </row>
    <row r="3863" spans="1:9" x14ac:dyDescent="0.25">
      <c r="A3863">
        <v>2839.7964529999999</v>
      </c>
      <c r="B3863" t="s">
        <v>26</v>
      </c>
      <c r="C3863" t="s">
        <v>30</v>
      </c>
      <c r="D3863" t="s">
        <v>31</v>
      </c>
      <c r="E3863">
        <v>53071</v>
      </c>
      <c r="F3863" t="s">
        <v>32</v>
      </c>
      <c r="G3863" t="s">
        <v>79</v>
      </c>
      <c r="H3863">
        <v>386.22589699999997</v>
      </c>
      <c r="I3863">
        <f t="shared" si="63"/>
        <v>0</v>
      </c>
    </row>
    <row r="3864" spans="1:9" x14ac:dyDescent="0.25">
      <c r="A3864">
        <v>2939.939038</v>
      </c>
      <c r="B3864" t="s">
        <v>26</v>
      </c>
      <c r="C3864" t="s">
        <v>30</v>
      </c>
      <c r="D3864" t="s">
        <v>57</v>
      </c>
      <c r="E3864">
        <v>97735</v>
      </c>
      <c r="F3864" t="s">
        <v>75</v>
      </c>
      <c r="G3864" t="s">
        <v>79</v>
      </c>
      <c r="H3864">
        <v>188.66719599999999</v>
      </c>
      <c r="I3864">
        <f t="shared" si="63"/>
        <v>0</v>
      </c>
    </row>
    <row r="3865" spans="1:9" x14ac:dyDescent="0.25">
      <c r="A3865">
        <v>2776.6291350000001</v>
      </c>
      <c r="B3865" t="s">
        <v>26</v>
      </c>
      <c r="C3865" t="s">
        <v>44</v>
      </c>
      <c r="D3865" t="s">
        <v>57</v>
      </c>
      <c r="E3865">
        <v>0</v>
      </c>
      <c r="F3865" t="s">
        <v>32</v>
      </c>
      <c r="G3865" t="s">
        <v>45</v>
      </c>
      <c r="H3865">
        <v>554.4</v>
      </c>
      <c r="I3865">
        <f t="shared" si="63"/>
        <v>0</v>
      </c>
    </row>
    <row r="3866" spans="1:9" x14ac:dyDescent="0.25">
      <c r="A3866">
        <v>5476.5278319999998</v>
      </c>
      <c r="B3866" t="s">
        <v>26</v>
      </c>
      <c r="C3866" t="s">
        <v>30</v>
      </c>
      <c r="D3866" t="s">
        <v>31</v>
      </c>
      <c r="E3866">
        <v>52218</v>
      </c>
      <c r="F3866" t="s">
        <v>62</v>
      </c>
      <c r="G3866" t="s">
        <v>33</v>
      </c>
      <c r="H3866">
        <v>33.781672999999998</v>
      </c>
      <c r="I3866">
        <f t="shared" si="63"/>
        <v>0</v>
      </c>
    </row>
    <row r="3867" spans="1:9" x14ac:dyDescent="0.25">
      <c r="A3867">
        <v>3265.156348</v>
      </c>
      <c r="B3867" t="s">
        <v>66</v>
      </c>
      <c r="C3867" t="s">
        <v>30</v>
      </c>
      <c r="D3867" t="s">
        <v>31</v>
      </c>
      <c r="E3867">
        <v>25820</v>
      </c>
      <c r="F3867" t="s">
        <v>32</v>
      </c>
      <c r="G3867" t="s">
        <v>79</v>
      </c>
      <c r="H3867">
        <v>393.6</v>
      </c>
      <c r="I3867">
        <f t="shared" si="63"/>
        <v>1</v>
      </c>
    </row>
    <row r="3868" spans="1:9" x14ac:dyDescent="0.25">
      <c r="A3868">
        <v>8066.0737650000001</v>
      </c>
      <c r="B3868" t="s">
        <v>26</v>
      </c>
      <c r="C3868" t="s">
        <v>107</v>
      </c>
      <c r="D3868" t="s">
        <v>31</v>
      </c>
      <c r="E3868">
        <v>17950</v>
      </c>
      <c r="F3868" t="s">
        <v>32</v>
      </c>
      <c r="G3868" t="s">
        <v>33</v>
      </c>
      <c r="H3868">
        <v>340.8</v>
      </c>
      <c r="I3868">
        <f t="shared" si="63"/>
        <v>0</v>
      </c>
    </row>
    <row r="3869" spans="1:9" x14ac:dyDescent="0.25">
      <c r="A3869">
        <v>3644.8335539999998</v>
      </c>
      <c r="B3869" t="s">
        <v>66</v>
      </c>
      <c r="C3869" t="s">
        <v>30</v>
      </c>
      <c r="D3869" t="s">
        <v>31</v>
      </c>
      <c r="E3869">
        <v>82477</v>
      </c>
      <c r="F3869" t="s">
        <v>32</v>
      </c>
      <c r="G3869" t="s">
        <v>33</v>
      </c>
      <c r="H3869">
        <v>432</v>
      </c>
      <c r="I3869">
        <f t="shared" si="63"/>
        <v>1</v>
      </c>
    </row>
    <row r="3870" spans="1:9" x14ac:dyDescent="0.25">
      <c r="A3870">
        <v>6611.1181630000001</v>
      </c>
      <c r="B3870" t="s">
        <v>26</v>
      </c>
      <c r="C3870" t="s">
        <v>44</v>
      </c>
      <c r="D3870" t="s">
        <v>31</v>
      </c>
      <c r="E3870">
        <v>0</v>
      </c>
      <c r="F3870" t="s">
        <v>32</v>
      </c>
      <c r="G3870" t="s">
        <v>45</v>
      </c>
      <c r="H3870">
        <v>564.30286699999999</v>
      </c>
      <c r="I3870">
        <f t="shared" si="63"/>
        <v>0</v>
      </c>
    </row>
    <row r="3871" spans="1:9" x14ac:dyDescent="0.25">
      <c r="A3871">
        <v>7582.1138419999997</v>
      </c>
      <c r="B3871" t="s">
        <v>66</v>
      </c>
      <c r="C3871" t="s">
        <v>30</v>
      </c>
      <c r="D3871" t="s">
        <v>57</v>
      </c>
      <c r="E3871">
        <v>64801</v>
      </c>
      <c r="F3871" t="s">
        <v>75</v>
      </c>
      <c r="G3871" t="s">
        <v>33</v>
      </c>
      <c r="H3871">
        <v>268.47180200000003</v>
      </c>
      <c r="I3871">
        <f t="shared" si="63"/>
        <v>1</v>
      </c>
    </row>
    <row r="3872" spans="1:9" x14ac:dyDescent="0.25">
      <c r="A3872">
        <v>2607.8155400000001</v>
      </c>
      <c r="B3872" t="s">
        <v>26</v>
      </c>
      <c r="C3872" t="s">
        <v>44</v>
      </c>
      <c r="D3872" t="s">
        <v>31</v>
      </c>
      <c r="E3872">
        <v>0</v>
      </c>
      <c r="F3872" t="s">
        <v>32</v>
      </c>
      <c r="G3872" t="s">
        <v>33</v>
      </c>
      <c r="H3872">
        <v>336</v>
      </c>
      <c r="I3872">
        <f t="shared" si="63"/>
        <v>0</v>
      </c>
    </row>
    <row r="3873" spans="1:9" x14ac:dyDescent="0.25">
      <c r="A3873">
        <v>7124.2028989999999</v>
      </c>
      <c r="B3873" t="s">
        <v>26</v>
      </c>
      <c r="C3873" t="s">
        <v>30</v>
      </c>
      <c r="D3873" t="s">
        <v>31</v>
      </c>
      <c r="E3873">
        <v>61233</v>
      </c>
      <c r="F3873" t="s">
        <v>62</v>
      </c>
      <c r="G3873" t="s">
        <v>33</v>
      </c>
      <c r="H3873">
        <v>181.28769700000001</v>
      </c>
      <c r="I3873">
        <f t="shared" si="63"/>
        <v>0</v>
      </c>
    </row>
    <row r="3874" spans="1:9" x14ac:dyDescent="0.25">
      <c r="A3874">
        <v>9435.5408929999994</v>
      </c>
      <c r="B3874" t="s">
        <v>26</v>
      </c>
      <c r="C3874" t="s">
        <v>44</v>
      </c>
      <c r="D3874" t="s">
        <v>31</v>
      </c>
      <c r="E3874">
        <v>0</v>
      </c>
      <c r="F3874" t="s">
        <v>32</v>
      </c>
      <c r="G3874" t="s">
        <v>79</v>
      </c>
      <c r="H3874">
        <v>628.36611900000003</v>
      </c>
      <c r="I3874">
        <f t="shared" si="63"/>
        <v>0</v>
      </c>
    </row>
    <row r="3875" spans="1:9" x14ac:dyDescent="0.25">
      <c r="A3875">
        <v>8256.2978000000003</v>
      </c>
      <c r="B3875" t="s">
        <v>66</v>
      </c>
      <c r="C3875" t="s">
        <v>30</v>
      </c>
      <c r="D3875" t="s">
        <v>31</v>
      </c>
      <c r="E3875">
        <v>62902</v>
      </c>
      <c r="F3875" t="s">
        <v>62</v>
      </c>
      <c r="G3875" t="s">
        <v>33</v>
      </c>
      <c r="H3875">
        <v>159.38304199999999</v>
      </c>
      <c r="I3875">
        <f t="shared" si="63"/>
        <v>1</v>
      </c>
    </row>
    <row r="3876" spans="1:9" x14ac:dyDescent="0.25">
      <c r="A3876">
        <v>5091.1012250000003</v>
      </c>
      <c r="B3876" t="s">
        <v>26</v>
      </c>
      <c r="C3876" t="s">
        <v>30</v>
      </c>
      <c r="D3876" t="s">
        <v>57</v>
      </c>
      <c r="E3876">
        <v>20244</v>
      </c>
      <c r="F3876" t="s">
        <v>32</v>
      </c>
      <c r="G3876" t="s">
        <v>33</v>
      </c>
      <c r="H3876">
        <v>312</v>
      </c>
      <c r="I3876">
        <f t="shared" si="63"/>
        <v>0</v>
      </c>
    </row>
    <row r="3877" spans="1:9" x14ac:dyDescent="0.25">
      <c r="A3877">
        <v>5881.813596</v>
      </c>
      <c r="B3877" t="s">
        <v>26</v>
      </c>
      <c r="C3877" t="s">
        <v>30</v>
      </c>
      <c r="D3877" t="s">
        <v>31</v>
      </c>
      <c r="E3877">
        <v>86812</v>
      </c>
      <c r="F3877" t="s">
        <v>62</v>
      </c>
      <c r="G3877" t="s">
        <v>33</v>
      </c>
      <c r="H3877">
        <v>45.472476999999998</v>
      </c>
      <c r="I3877">
        <f t="shared" si="63"/>
        <v>0</v>
      </c>
    </row>
    <row r="3878" spans="1:9" x14ac:dyDescent="0.25">
      <c r="A3878">
        <v>7684.8877169999996</v>
      </c>
      <c r="B3878" t="s">
        <v>26</v>
      </c>
      <c r="C3878" t="s">
        <v>30</v>
      </c>
      <c r="D3878" t="s">
        <v>31</v>
      </c>
      <c r="E3878">
        <v>62192</v>
      </c>
      <c r="F3878" t="s">
        <v>62</v>
      </c>
      <c r="G3878" t="s">
        <v>45</v>
      </c>
      <c r="H3878">
        <v>243.292609</v>
      </c>
      <c r="I3878">
        <f t="shared" si="63"/>
        <v>0</v>
      </c>
    </row>
    <row r="3879" spans="1:9" x14ac:dyDescent="0.25">
      <c r="A3879">
        <v>10396.531859999999</v>
      </c>
      <c r="B3879" t="s">
        <v>26</v>
      </c>
      <c r="C3879" t="s">
        <v>30</v>
      </c>
      <c r="D3879" t="s">
        <v>31</v>
      </c>
      <c r="E3879">
        <v>34948</v>
      </c>
      <c r="F3879" t="s">
        <v>75</v>
      </c>
      <c r="G3879" t="s">
        <v>33</v>
      </c>
      <c r="H3879">
        <v>443.78643699999998</v>
      </c>
      <c r="I3879">
        <f t="shared" si="63"/>
        <v>0</v>
      </c>
    </row>
    <row r="3880" spans="1:9" x14ac:dyDescent="0.25">
      <c r="A3880">
        <v>8545.6089460000003</v>
      </c>
      <c r="B3880" t="s">
        <v>26</v>
      </c>
      <c r="C3880" t="s">
        <v>30</v>
      </c>
      <c r="D3880" t="s">
        <v>57</v>
      </c>
      <c r="E3880">
        <v>35456</v>
      </c>
      <c r="F3880" t="s">
        <v>75</v>
      </c>
      <c r="G3880" t="s">
        <v>33</v>
      </c>
      <c r="H3880">
        <v>505.08270199999998</v>
      </c>
      <c r="I3880">
        <f t="shared" si="63"/>
        <v>0</v>
      </c>
    </row>
    <row r="3881" spans="1:9" x14ac:dyDescent="0.25">
      <c r="A3881">
        <v>4408.0714760000001</v>
      </c>
      <c r="B3881" t="s">
        <v>26</v>
      </c>
      <c r="C3881" t="s">
        <v>30</v>
      </c>
      <c r="D3881" t="s">
        <v>57</v>
      </c>
      <c r="E3881">
        <v>80640</v>
      </c>
      <c r="F3881" t="s">
        <v>75</v>
      </c>
      <c r="G3881" t="s">
        <v>33</v>
      </c>
      <c r="H3881">
        <v>313.27072500000003</v>
      </c>
      <c r="I3881">
        <f t="shared" si="63"/>
        <v>0</v>
      </c>
    </row>
    <row r="3882" spans="1:9" x14ac:dyDescent="0.25">
      <c r="A3882">
        <v>2562.8438959999999</v>
      </c>
      <c r="B3882" t="s">
        <v>26</v>
      </c>
      <c r="C3882" t="s">
        <v>44</v>
      </c>
      <c r="D3882" t="s">
        <v>57</v>
      </c>
      <c r="E3882">
        <v>0</v>
      </c>
      <c r="F3882" t="s">
        <v>32</v>
      </c>
      <c r="G3882" t="s">
        <v>45</v>
      </c>
      <c r="H3882">
        <v>663.42378199999996</v>
      </c>
      <c r="I3882">
        <f t="shared" si="63"/>
        <v>0</v>
      </c>
    </row>
    <row r="3883" spans="1:9" x14ac:dyDescent="0.25">
      <c r="A3883">
        <v>14886.70602</v>
      </c>
      <c r="B3883" t="s">
        <v>26</v>
      </c>
      <c r="C3883" t="s">
        <v>30</v>
      </c>
      <c r="D3883" t="s">
        <v>57</v>
      </c>
      <c r="E3883">
        <v>91193</v>
      </c>
      <c r="F3883" t="s">
        <v>62</v>
      </c>
      <c r="G3883" t="s">
        <v>33</v>
      </c>
      <c r="H3883">
        <v>1.587888</v>
      </c>
      <c r="I3883">
        <f t="shared" si="63"/>
        <v>0</v>
      </c>
    </row>
    <row r="3884" spans="1:9" x14ac:dyDescent="0.25">
      <c r="A3884">
        <v>24338.511849999999</v>
      </c>
      <c r="B3884" t="s">
        <v>26</v>
      </c>
      <c r="C3884" t="s">
        <v>30</v>
      </c>
      <c r="D3884" t="s">
        <v>31</v>
      </c>
      <c r="E3884">
        <v>73692</v>
      </c>
      <c r="F3884" t="s">
        <v>62</v>
      </c>
      <c r="G3884" t="s">
        <v>33</v>
      </c>
      <c r="H3884">
        <v>24.843534999999999</v>
      </c>
      <c r="I3884">
        <f t="shared" si="63"/>
        <v>0</v>
      </c>
    </row>
    <row r="3885" spans="1:9" x14ac:dyDescent="0.25">
      <c r="A3885">
        <v>7452.9987890000002</v>
      </c>
      <c r="B3885" t="s">
        <v>26</v>
      </c>
      <c r="C3885" t="s">
        <v>78</v>
      </c>
      <c r="D3885" t="s">
        <v>31</v>
      </c>
      <c r="E3885">
        <v>12195</v>
      </c>
      <c r="F3885" t="s">
        <v>32</v>
      </c>
      <c r="G3885" t="s">
        <v>79</v>
      </c>
      <c r="H3885">
        <v>670.581817</v>
      </c>
      <c r="I3885">
        <f t="shared" si="63"/>
        <v>0</v>
      </c>
    </row>
    <row r="3886" spans="1:9" x14ac:dyDescent="0.25">
      <c r="A3886">
        <v>3981.775889</v>
      </c>
      <c r="B3886" t="s">
        <v>26</v>
      </c>
      <c r="C3886" t="s">
        <v>30</v>
      </c>
      <c r="D3886" t="s">
        <v>31</v>
      </c>
      <c r="E3886">
        <v>52801</v>
      </c>
      <c r="F3886" t="s">
        <v>75</v>
      </c>
      <c r="G3886" t="s">
        <v>33</v>
      </c>
      <c r="H3886">
        <v>475.20087999999998</v>
      </c>
      <c r="I3886">
        <f t="shared" si="63"/>
        <v>0</v>
      </c>
    </row>
    <row r="3887" spans="1:9" x14ac:dyDescent="0.25">
      <c r="A3887">
        <v>16060.06949</v>
      </c>
      <c r="B3887" t="s">
        <v>26</v>
      </c>
      <c r="C3887" t="s">
        <v>44</v>
      </c>
      <c r="D3887" t="s">
        <v>57</v>
      </c>
      <c r="E3887">
        <v>0</v>
      </c>
      <c r="F3887" t="s">
        <v>32</v>
      </c>
      <c r="G3887" t="s">
        <v>33</v>
      </c>
      <c r="H3887">
        <v>417.6</v>
      </c>
      <c r="I3887">
        <f t="shared" si="63"/>
        <v>0</v>
      </c>
    </row>
    <row r="3888" spans="1:9" x14ac:dyDescent="0.25">
      <c r="A3888">
        <v>5111.3579870000003</v>
      </c>
      <c r="B3888" t="s">
        <v>26</v>
      </c>
      <c r="C3888" t="s">
        <v>44</v>
      </c>
      <c r="D3888" t="s">
        <v>31</v>
      </c>
      <c r="E3888">
        <v>0</v>
      </c>
      <c r="F3888" t="s">
        <v>32</v>
      </c>
      <c r="G3888" t="s">
        <v>45</v>
      </c>
      <c r="H3888">
        <v>594.68375200000003</v>
      </c>
      <c r="I3888">
        <f t="shared" si="63"/>
        <v>0</v>
      </c>
    </row>
    <row r="3889" spans="1:9" x14ac:dyDescent="0.25">
      <c r="A3889">
        <v>7439.978924</v>
      </c>
      <c r="B3889" t="s">
        <v>26</v>
      </c>
      <c r="C3889" t="s">
        <v>44</v>
      </c>
      <c r="D3889" t="s">
        <v>31</v>
      </c>
      <c r="E3889">
        <v>0</v>
      </c>
      <c r="F3889" t="s">
        <v>32</v>
      </c>
      <c r="G3889" t="s">
        <v>45</v>
      </c>
      <c r="H3889">
        <v>518.4</v>
      </c>
      <c r="I3889">
        <f t="shared" si="63"/>
        <v>0</v>
      </c>
    </row>
    <row r="3890" spans="1:9" x14ac:dyDescent="0.25">
      <c r="A3890">
        <v>4974.801539</v>
      </c>
      <c r="B3890" t="s">
        <v>66</v>
      </c>
      <c r="C3890" t="s">
        <v>30</v>
      </c>
      <c r="D3890" t="s">
        <v>57</v>
      </c>
      <c r="E3890">
        <v>75644</v>
      </c>
      <c r="F3890" t="s">
        <v>32</v>
      </c>
      <c r="G3890" t="s">
        <v>79</v>
      </c>
      <c r="H3890">
        <v>467.80363799999998</v>
      </c>
      <c r="I3890">
        <f t="shared" si="63"/>
        <v>1</v>
      </c>
    </row>
    <row r="3891" spans="1:9" x14ac:dyDescent="0.25">
      <c r="A3891">
        <v>17816.682420000001</v>
      </c>
      <c r="B3891" t="s">
        <v>26</v>
      </c>
      <c r="C3891" t="s">
        <v>30</v>
      </c>
      <c r="D3891" t="s">
        <v>31</v>
      </c>
      <c r="E3891">
        <v>60192</v>
      </c>
      <c r="F3891" t="s">
        <v>32</v>
      </c>
      <c r="G3891" t="s">
        <v>33</v>
      </c>
      <c r="H3891">
        <v>1056</v>
      </c>
      <c r="I3891">
        <f t="shared" si="63"/>
        <v>0</v>
      </c>
    </row>
    <row r="3892" spans="1:9" x14ac:dyDescent="0.25">
      <c r="A3892">
        <v>6238.0544159999999</v>
      </c>
      <c r="B3892" t="s">
        <v>26</v>
      </c>
      <c r="C3892" t="s">
        <v>44</v>
      </c>
      <c r="D3892" t="s">
        <v>31</v>
      </c>
      <c r="E3892">
        <v>0</v>
      </c>
      <c r="F3892" t="s">
        <v>62</v>
      </c>
      <c r="G3892" t="s">
        <v>33</v>
      </c>
      <c r="H3892">
        <v>134.44278299999999</v>
      </c>
      <c r="I3892">
        <f t="shared" si="63"/>
        <v>0</v>
      </c>
    </row>
    <row r="3893" spans="1:9" x14ac:dyDescent="0.25">
      <c r="A3893">
        <v>2682.9124539999998</v>
      </c>
      <c r="B3893" t="s">
        <v>26</v>
      </c>
      <c r="C3893" t="s">
        <v>44</v>
      </c>
      <c r="D3893" t="s">
        <v>57</v>
      </c>
      <c r="E3893">
        <v>0</v>
      </c>
      <c r="F3893" t="s">
        <v>32</v>
      </c>
      <c r="G3893" t="s">
        <v>45</v>
      </c>
      <c r="H3893">
        <v>355.2</v>
      </c>
      <c r="I3893">
        <f t="shared" si="63"/>
        <v>0</v>
      </c>
    </row>
    <row r="3894" spans="1:9" x14ac:dyDescent="0.25">
      <c r="A3894">
        <v>2837.163399</v>
      </c>
      <c r="B3894" t="s">
        <v>26</v>
      </c>
      <c r="C3894" t="s">
        <v>30</v>
      </c>
      <c r="D3894" t="s">
        <v>57</v>
      </c>
      <c r="E3894">
        <v>29242</v>
      </c>
      <c r="F3894" t="s">
        <v>32</v>
      </c>
      <c r="G3894" t="s">
        <v>33</v>
      </c>
      <c r="H3894">
        <v>350.4</v>
      </c>
      <c r="I3894">
        <f t="shared" si="63"/>
        <v>0</v>
      </c>
    </row>
    <row r="3895" spans="1:9" x14ac:dyDescent="0.25">
      <c r="A3895">
        <v>4118.5885539999999</v>
      </c>
      <c r="B3895" t="s">
        <v>66</v>
      </c>
      <c r="C3895" t="s">
        <v>30</v>
      </c>
      <c r="D3895" t="s">
        <v>31</v>
      </c>
      <c r="E3895">
        <v>69379</v>
      </c>
      <c r="F3895" t="s">
        <v>32</v>
      </c>
      <c r="G3895" t="s">
        <v>45</v>
      </c>
      <c r="H3895">
        <v>494.4</v>
      </c>
      <c r="I3895">
        <f t="shared" si="63"/>
        <v>1</v>
      </c>
    </row>
    <row r="3896" spans="1:9" x14ac:dyDescent="0.25">
      <c r="A3896">
        <v>2472.4692089999999</v>
      </c>
      <c r="B3896" t="s">
        <v>66</v>
      </c>
      <c r="C3896" t="s">
        <v>30</v>
      </c>
      <c r="D3896" t="s">
        <v>31</v>
      </c>
      <c r="E3896">
        <v>63860</v>
      </c>
      <c r="F3896" t="s">
        <v>75</v>
      </c>
      <c r="G3896" t="s">
        <v>33</v>
      </c>
      <c r="H3896">
        <v>208.59824599999999</v>
      </c>
      <c r="I3896">
        <f t="shared" si="63"/>
        <v>1</v>
      </c>
    </row>
    <row r="3897" spans="1:9" x14ac:dyDescent="0.25">
      <c r="A3897">
        <v>4139.5331580000002</v>
      </c>
      <c r="B3897" t="s">
        <v>26</v>
      </c>
      <c r="C3897" t="s">
        <v>30</v>
      </c>
      <c r="D3897" t="s">
        <v>31</v>
      </c>
      <c r="E3897">
        <v>45281</v>
      </c>
      <c r="F3897" t="s">
        <v>62</v>
      </c>
      <c r="G3897" t="s">
        <v>33</v>
      </c>
      <c r="H3897">
        <v>65.030630000000002</v>
      </c>
      <c r="I3897">
        <f t="shared" si="63"/>
        <v>0</v>
      </c>
    </row>
    <row r="3898" spans="1:9" x14ac:dyDescent="0.25">
      <c r="A3898">
        <v>4100.465956</v>
      </c>
      <c r="B3898" t="s">
        <v>26</v>
      </c>
      <c r="C3898" t="s">
        <v>30</v>
      </c>
      <c r="D3898" t="s">
        <v>31</v>
      </c>
      <c r="E3898">
        <v>51193</v>
      </c>
      <c r="F3898" t="s">
        <v>62</v>
      </c>
      <c r="G3898" t="s">
        <v>33</v>
      </c>
      <c r="H3898">
        <v>97.313648999999998</v>
      </c>
      <c r="I3898">
        <f t="shared" si="63"/>
        <v>0</v>
      </c>
    </row>
    <row r="3899" spans="1:9" x14ac:dyDescent="0.25">
      <c r="A3899">
        <v>5278.2013939999997</v>
      </c>
      <c r="B3899" t="s">
        <v>26</v>
      </c>
      <c r="C3899" t="s">
        <v>30</v>
      </c>
      <c r="D3899" t="s">
        <v>31</v>
      </c>
      <c r="E3899">
        <v>62074</v>
      </c>
      <c r="F3899" t="s">
        <v>62</v>
      </c>
      <c r="G3899" t="s">
        <v>79</v>
      </c>
      <c r="H3899">
        <v>49.435555999999998</v>
      </c>
      <c r="I3899">
        <f t="shared" si="63"/>
        <v>0</v>
      </c>
    </row>
    <row r="3900" spans="1:9" x14ac:dyDescent="0.25">
      <c r="A3900">
        <v>8056.8981190000004</v>
      </c>
      <c r="B3900" t="s">
        <v>26</v>
      </c>
      <c r="C3900" t="s">
        <v>30</v>
      </c>
      <c r="D3900" t="s">
        <v>31</v>
      </c>
      <c r="E3900">
        <v>64304</v>
      </c>
      <c r="F3900" t="s">
        <v>62</v>
      </c>
      <c r="G3900" t="s">
        <v>79</v>
      </c>
      <c r="H3900">
        <v>65.471028000000004</v>
      </c>
      <c r="I3900">
        <f t="shared" si="63"/>
        <v>0</v>
      </c>
    </row>
    <row r="3901" spans="1:9" x14ac:dyDescent="0.25">
      <c r="A3901">
        <v>9185.0253009999997</v>
      </c>
      <c r="B3901" t="s">
        <v>26</v>
      </c>
      <c r="C3901" t="s">
        <v>30</v>
      </c>
      <c r="D3901" t="s">
        <v>57</v>
      </c>
      <c r="E3901">
        <v>73795</v>
      </c>
      <c r="F3901" t="s">
        <v>75</v>
      </c>
      <c r="G3901" t="s">
        <v>33</v>
      </c>
      <c r="H3901">
        <v>501.71693399999998</v>
      </c>
      <c r="I3901">
        <f t="shared" si="63"/>
        <v>0</v>
      </c>
    </row>
    <row r="3902" spans="1:9" x14ac:dyDescent="0.25">
      <c r="A3902">
        <v>15417.73444</v>
      </c>
      <c r="B3902" t="s">
        <v>26</v>
      </c>
      <c r="C3902" t="s">
        <v>30</v>
      </c>
      <c r="D3902" t="s">
        <v>31</v>
      </c>
      <c r="E3902">
        <v>84376</v>
      </c>
      <c r="F3902" t="s">
        <v>62</v>
      </c>
      <c r="G3902" t="s">
        <v>33</v>
      </c>
      <c r="H3902">
        <v>43.578516</v>
      </c>
      <c r="I3902">
        <f t="shared" si="63"/>
        <v>0</v>
      </c>
    </row>
    <row r="3903" spans="1:9" x14ac:dyDescent="0.25">
      <c r="A3903">
        <v>6829.413399</v>
      </c>
      <c r="B3903" t="s">
        <v>26</v>
      </c>
      <c r="C3903" t="s">
        <v>44</v>
      </c>
      <c r="D3903" t="s">
        <v>31</v>
      </c>
      <c r="E3903">
        <v>0</v>
      </c>
      <c r="F3903" t="s">
        <v>32</v>
      </c>
      <c r="G3903" t="s">
        <v>45</v>
      </c>
      <c r="H3903">
        <v>470.69187499999998</v>
      </c>
      <c r="I3903">
        <f t="shared" si="63"/>
        <v>0</v>
      </c>
    </row>
    <row r="3904" spans="1:9" x14ac:dyDescent="0.25">
      <c r="A3904">
        <v>8500.9094170000008</v>
      </c>
      <c r="B3904" t="s">
        <v>26</v>
      </c>
      <c r="C3904" t="s">
        <v>30</v>
      </c>
      <c r="D3904" t="s">
        <v>57</v>
      </c>
      <c r="E3904">
        <v>79153</v>
      </c>
      <c r="F3904" t="s">
        <v>32</v>
      </c>
      <c r="G3904" t="s">
        <v>33</v>
      </c>
      <c r="H3904">
        <v>508.8</v>
      </c>
      <c r="I3904">
        <f t="shared" si="63"/>
        <v>0</v>
      </c>
    </row>
    <row r="3905" spans="1:9" x14ac:dyDescent="0.25">
      <c r="A3905">
        <v>8847.4442209999997</v>
      </c>
      <c r="B3905" t="s">
        <v>26</v>
      </c>
      <c r="C3905" t="s">
        <v>107</v>
      </c>
      <c r="D3905" t="s">
        <v>57</v>
      </c>
      <c r="E3905">
        <v>17950</v>
      </c>
      <c r="F3905" t="s">
        <v>75</v>
      </c>
      <c r="G3905" t="s">
        <v>33</v>
      </c>
      <c r="H3905">
        <v>425.48959200000002</v>
      </c>
      <c r="I3905">
        <f t="shared" si="63"/>
        <v>0</v>
      </c>
    </row>
    <row r="3906" spans="1:9" x14ac:dyDescent="0.25">
      <c r="A3906">
        <v>2840.8998489999999</v>
      </c>
      <c r="B3906" t="s">
        <v>26</v>
      </c>
      <c r="C3906" t="s">
        <v>44</v>
      </c>
      <c r="D3906" t="s">
        <v>31</v>
      </c>
      <c r="E3906">
        <v>0</v>
      </c>
      <c r="F3906" t="s">
        <v>32</v>
      </c>
      <c r="G3906" t="s">
        <v>45</v>
      </c>
      <c r="H3906">
        <v>962.52610600000003</v>
      </c>
      <c r="I3906">
        <f t="shared" si="63"/>
        <v>0</v>
      </c>
    </row>
    <row r="3907" spans="1:9" x14ac:dyDescent="0.25">
      <c r="A3907">
        <v>15984.527389999999</v>
      </c>
      <c r="B3907" t="s">
        <v>26</v>
      </c>
      <c r="C3907" t="s">
        <v>44</v>
      </c>
      <c r="D3907" t="s">
        <v>57</v>
      </c>
      <c r="E3907">
        <v>0</v>
      </c>
      <c r="F3907" t="s">
        <v>32</v>
      </c>
      <c r="G3907" t="s">
        <v>45</v>
      </c>
      <c r="H3907">
        <v>331.2</v>
      </c>
      <c r="I3907">
        <f t="shared" ref="I3907:I3970" si="64">IF(B3907="No",0,1)</f>
        <v>0</v>
      </c>
    </row>
    <row r="3908" spans="1:9" x14ac:dyDescent="0.25">
      <c r="A3908">
        <v>18542.300739999999</v>
      </c>
      <c r="B3908" t="s">
        <v>26</v>
      </c>
      <c r="C3908" t="s">
        <v>44</v>
      </c>
      <c r="D3908" t="s">
        <v>31</v>
      </c>
      <c r="E3908">
        <v>0</v>
      </c>
      <c r="F3908" t="s">
        <v>32</v>
      </c>
      <c r="G3908" t="s">
        <v>33</v>
      </c>
      <c r="H3908">
        <v>622.99206300000003</v>
      </c>
      <c r="I3908">
        <f t="shared" si="64"/>
        <v>0</v>
      </c>
    </row>
    <row r="3909" spans="1:9" x14ac:dyDescent="0.25">
      <c r="A3909">
        <v>2609.829612</v>
      </c>
      <c r="B3909" t="s">
        <v>26</v>
      </c>
      <c r="C3909" t="s">
        <v>30</v>
      </c>
      <c r="D3909" t="s">
        <v>31</v>
      </c>
      <c r="E3909">
        <v>58139</v>
      </c>
      <c r="F3909" t="s">
        <v>62</v>
      </c>
      <c r="G3909" t="s">
        <v>33</v>
      </c>
      <c r="H3909">
        <v>33.171413000000001</v>
      </c>
      <c r="I3909">
        <f t="shared" si="64"/>
        <v>0</v>
      </c>
    </row>
    <row r="3910" spans="1:9" x14ac:dyDescent="0.25">
      <c r="A3910">
        <v>7901.7442380000002</v>
      </c>
      <c r="B3910" t="s">
        <v>26</v>
      </c>
      <c r="C3910" t="s">
        <v>44</v>
      </c>
      <c r="D3910" t="s">
        <v>57</v>
      </c>
      <c r="E3910">
        <v>0</v>
      </c>
      <c r="F3910" t="s">
        <v>32</v>
      </c>
      <c r="G3910" t="s">
        <v>45</v>
      </c>
      <c r="H3910">
        <v>1258.327804</v>
      </c>
      <c r="I3910">
        <f t="shared" si="64"/>
        <v>0</v>
      </c>
    </row>
    <row r="3911" spans="1:9" x14ac:dyDescent="0.25">
      <c r="A3911">
        <v>17995.865320000001</v>
      </c>
      <c r="B3911" t="s">
        <v>26</v>
      </c>
      <c r="C3911" t="s">
        <v>30</v>
      </c>
      <c r="D3911" t="s">
        <v>31</v>
      </c>
      <c r="E3911">
        <v>80991</v>
      </c>
      <c r="F3911" t="s">
        <v>75</v>
      </c>
      <c r="G3911" t="s">
        <v>33</v>
      </c>
      <c r="H3911">
        <v>937.32788100000005</v>
      </c>
      <c r="I3911">
        <f t="shared" si="64"/>
        <v>0</v>
      </c>
    </row>
    <row r="3912" spans="1:9" x14ac:dyDescent="0.25">
      <c r="A3912">
        <v>5021.6862449999999</v>
      </c>
      <c r="B3912" t="s">
        <v>26</v>
      </c>
      <c r="C3912" t="s">
        <v>30</v>
      </c>
      <c r="D3912" t="s">
        <v>31</v>
      </c>
      <c r="E3912">
        <v>69678</v>
      </c>
      <c r="F3912" t="s">
        <v>62</v>
      </c>
      <c r="G3912" t="s">
        <v>79</v>
      </c>
      <c r="H3912">
        <v>306.81875400000001</v>
      </c>
      <c r="I3912">
        <f t="shared" si="64"/>
        <v>0</v>
      </c>
    </row>
    <row r="3913" spans="1:9" x14ac:dyDescent="0.25">
      <c r="A3913">
        <v>4654.8410889999996</v>
      </c>
      <c r="B3913" t="s">
        <v>26</v>
      </c>
      <c r="C3913" t="s">
        <v>44</v>
      </c>
      <c r="D3913" t="s">
        <v>57</v>
      </c>
      <c r="E3913">
        <v>0</v>
      </c>
      <c r="F3913" t="s">
        <v>32</v>
      </c>
      <c r="G3913" t="s">
        <v>45</v>
      </c>
      <c r="H3913">
        <v>577.38546299999996</v>
      </c>
      <c r="I3913">
        <f t="shared" si="64"/>
        <v>0</v>
      </c>
    </row>
    <row r="3914" spans="1:9" x14ac:dyDescent="0.25">
      <c r="A3914">
        <v>2719.5069960000001</v>
      </c>
      <c r="B3914" t="s">
        <v>66</v>
      </c>
      <c r="C3914" t="s">
        <v>160</v>
      </c>
      <c r="D3914" t="s">
        <v>31</v>
      </c>
      <c r="E3914">
        <v>14030</v>
      </c>
      <c r="F3914" t="s">
        <v>32</v>
      </c>
      <c r="G3914" t="s">
        <v>33</v>
      </c>
      <c r="H3914">
        <v>345.6</v>
      </c>
      <c r="I3914">
        <f t="shared" si="64"/>
        <v>1</v>
      </c>
    </row>
    <row r="3915" spans="1:9" x14ac:dyDescent="0.25">
      <c r="A3915">
        <v>4726.8693270000003</v>
      </c>
      <c r="B3915" t="s">
        <v>66</v>
      </c>
      <c r="C3915" t="s">
        <v>78</v>
      </c>
      <c r="D3915" t="s">
        <v>31</v>
      </c>
      <c r="E3915">
        <v>13037</v>
      </c>
      <c r="F3915" t="s">
        <v>32</v>
      </c>
      <c r="G3915" t="s">
        <v>33</v>
      </c>
      <c r="H3915">
        <v>839.34846400000004</v>
      </c>
      <c r="I3915">
        <f t="shared" si="64"/>
        <v>1</v>
      </c>
    </row>
    <row r="3916" spans="1:9" x14ac:dyDescent="0.25">
      <c r="A3916">
        <v>8595.7263989999992</v>
      </c>
      <c r="B3916" t="s">
        <v>26</v>
      </c>
      <c r="C3916" t="s">
        <v>30</v>
      </c>
      <c r="D3916" t="s">
        <v>57</v>
      </c>
      <c r="E3916">
        <v>76763</v>
      </c>
      <c r="F3916" t="s">
        <v>62</v>
      </c>
      <c r="G3916" t="s">
        <v>79</v>
      </c>
      <c r="H3916">
        <v>186.45960700000001</v>
      </c>
      <c r="I3916">
        <f t="shared" si="64"/>
        <v>0</v>
      </c>
    </row>
    <row r="3917" spans="1:9" x14ac:dyDescent="0.25">
      <c r="A3917">
        <v>15626.280210000001</v>
      </c>
      <c r="B3917" t="s">
        <v>26</v>
      </c>
      <c r="C3917" t="s">
        <v>30</v>
      </c>
      <c r="D3917" t="s">
        <v>31</v>
      </c>
      <c r="E3917">
        <v>50461</v>
      </c>
      <c r="F3917" t="s">
        <v>32</v>
      </c>
      <c r="G3917" t="s">
        <v>45</v>
      </c>
      <c r="H3917">
        <v>810.06514000000004</v>
      </c>
      <c r="I3917">
        <f t="shared" si="64"/>
        <v>0</v>
      </c>
    </row>
    <row r="3918" spans="1:9" x14ac:dyDescent="0.25">
      <c r="A3918">
        <v>2797.674845</v>
      </c>
      <c r="B3918" t="s">
        <v>26</v>
      </c>
      <c r="C3918" t="s">
        <v>30</v>
      </c>
      <c r="D3918" t="s">
        <v>57</v>
      </c>
      <c r="E3918">
        <v>69604</v>
      </c>
      <c r="F3918" t="s">
        <v>62</v>
      </c>
      <c r="G3918" t="s">
        <v>33</v>
      </c>
      <c r="H3918">
        <v>112.33660399999999</v>
      </c>
      <c r="I3918">
        <f t="shared" si="64"/>
        <v>0</v>
      </c>
    </row>
    <row r="3919" spans="1:9" x14ac:dyDescent="0.25">
      <c r="A3919">
        <v>5344.9896239999998</v>
      </c>
      <c r="B3919" t="s">
        <v>26</v>
      </c>
      <c r="C3919" t="s">
        <v>30</v>
      </c>
      <c r="D3919" t="s">
        <v>57</v>
      </c>
      <c r="E3919">
        <v>22908</v>
      </c>
      <c r="F3919" t="s">
        <v>32</v>
      </c>
      <c r="G3919" t="s">
        <v>33</v>
      </c>
      <c r="H3919">
        <v>387.77478100000002</v>
      </c>
      <c r="I3919">
        <f t="shared" si="64"/>
        <v>0</v>
      </c>
    </row>
    <row r="3920" spans="1:9" x14ac:dyDescent="0.25">
      <c r="A3920">
        <v>17557.540509999999</v>
      </c>
      <c r="B3920" t="s">
        <v>26</v>
      </c>
      <c r="C3920" t="s">
        <v>30</v>
      </c>
      <c r="D3920" t="s">
        <v>31</v>
      </c>
      <c r="E3920">
        <v>68273</v>
      </c>
      <c r="F3920" t="s">
        <v>62</v>
      </c>
      <c r="G3920" t="s">
        <v>79</v>
      </c>
      <c r="H3920">
        <v>76.475358999999997</v>
      </c>
      <c r="I3920">
        <f t="shared" si="64"/>
        <v>0</v>
      </c>
    </row>
    <row r="3921" spans="1:9" x14ac:dyDescent="0.25">
      <c r="A3921">
        <v>4595.5245480000003</v>
      </c>
      <c r="B3921" t="s">
        <v>26</v>
      </c>
      <c r="C3921" t="s">
        <v>30</v>
      </c>
      <c r="D3921" t="s">
        <v>57</v>
      </c>
      <c r="E3921">
        <v>95550</v>
      </c>
      <c r="F3921" t="s">
        <v>75</v>
      </c>
      <c r="G3921" t="s">
        <v>79</v>
      </c>
      <c r="H3921">
        <v>381.57026100000002</v>
      </c>
      <c r="I3921">
        <f t="shared" si="64"/>
        <v>0</v>
      </c>
    </row>
    <row r="3922" spans="1:9" x14ac:dyDescent="0.25">
      <c r="A3922">
        <v>5794.1042340000004</v>
      </c>
      <c r="B3922" t="s">
        <v>26</v>
      </c>
      <c r="C3922" t="s">
        <v>30</v>
      </c>
      <c r="D3922" t="s">
        <v>57</v>
      </c>
      <c r="E3922">
        <v>88370</v>
      </c>
      <c r="F3922" t="s">
        <v>32</v>
      </c>
      <c r="G3922" t="s">
        <v>79</v>
      </c>
      <c r="H3922">
        <v>355.2</v>
      </c>
      <c r="I3922">
        <f t="shared" si="64"/>
        <v>0</v>
      </c>
    </row>
    <row r="3923" spans="1:9" x14ac:dyDescent="0.25">
      <c r="A3923">
        <v>5332.4626939999998</v>
      </c>
      <c r="B3923" t="s">
        <v>66</v>
      </c>
      <c r="C3923" t="s">
        <v>30</v>
      </c>
      <c r="D3923" t="s">
        <v>31</v>
      </c>
      <c r="E3923">
        <v>68931</v>
      </c>
      <c r="F3923" t="s">
        <v>75</v>
      </c>
      <c r="G3923" t="s">
        <v>33</v>
      </c>
      <c r="H3923">
        <v>309.577946</v>
      </c>
      <c r="I3923">
        <f t="shared" si="64"/>
        <v>1</v>
      </c>
    </row>
    <row r="3924" spans="1:9" x14ac:dyDescent="0.25">
      <c r="A3924">
        <v>6680.1468009999999</v>
      </c>
      <c r="B3924" t="s">
        <v>26</v>
      </c>
      <c r="C3924" t="s">
        <v>30</v>
      </c>
      <c r="D3924" t="s">
        <v>31</v>
      </c>
      <c r="E3924">
        <v>24432</v>
      </c>
      <c r="F3924" t="s">
        <v>62</v>
      </c>
      <c r="G3924" t="s">
        <v>33</v>
      </c>
      <c r="H3924">
        <v>71.108469999999997</v>
      </c>
      <c r="I3924">
        <f t="shared" si="64"/>
        <v>0</v>
      </c>
    </row>
    <row r="3925" spans="1:9" x14ac:dyDescent="0.25">
      <c r="A3925">
        <v>7910.8667180000002</v>
      </c>
      <c r="B3925" t="s">
        <v>26</v>
      </c>
      <c r="C3925" t="s">
        <v>30</v>
      </c>
      <c r="D3925" t="s">
        <v>57</v>
      </c>
      <c r="E3925">
        <v>77577</v>
      </c>
      <c r="F3925" t="s">
        <v>62</v>
      </c>
      <c r="G3925" t="s">
        <v>33</v>
      </c>
      <c r="H3925">
        <v>35.768915999999997</v>
      </c>
      <c r="I3925">
        <f t="shared" si="64"/>
        <v>0</v>
      </c>
    </row>
    <row r="3926" spans="1:9" x14ac:dyDescent="0.25">
      <c r="A3926">
        <v>12516.92188</v>
      </c>
      <c r="B3926" t="s">
        <v>26</v>
      </c>
      <c r="C3926" t="s">
        <v>78</v>
      </c>
      <c r="D3926" t="s">
        <v>57</v>
      </c>
      <c r="E3926">
        <v>12607</v>
      </c>
      <c r="F3926" t="s">
        <v>32</v>
      </c>
      <c r="G3926" t="s">
        <v>33</v>
      </c>
      <c r="H3926">
        <v>528</v>
      </c>
      <c r="I3926">
        <f t="shared" si="64"/>
        <v>0</v>
      </c>
    </row>
    <row r="3927" spans="1:9" x14ac:dyDescent="0.25">
      <c r="A3927">
        <v>2325.2594829999998</v>
      </c>
      <c r="B3927" t="s">
        <v>26</v>
      </c>
      <c r="C3927" t="s">
        <v>44</v>
      </c>
      <c r="D3927" t="s">
        <v>31</v>
      </c>
      <c r="E3927">
        <v>0</v>
      </c>
      <c r="F3927" t="s">
        <v>32</v>
      </c>
      <c r="G3927" t="s">
        <v>33</v>
      </c>
      <c r="H3927">
        <v>302.39999999999998</v>
      </c>
      <c r="I3927">
        <f t="shared" si="64"/>
        <v>0</v>
      </c>
    </row>
    <row r="3928" spans="1:9" x14ac:dyDescent="0.25">
      <c r="A3928">
        <v>3964.1512630000002</v>
      </c>
      <c r="B3928" t="s">
        <v>26</v>
      </c>
      <c r="C3928" t="s">
        <v>107</v>
      </c>
      <c r="D3928" t="s">
        <v>31</v>
      </c>
      <c r="E3928">
        <v>23474</v>
      </c>
      <c r="F3928" t="s">
        <v>32</v>
      </c>
      <c r="G3928" t="s">
        <v>79</v>
      </c>
      <c r="H3928">
        <v>489.6</v>
      </c>
      <c r="I3928">
        <f t="shared" si="64"/>
        <v>0</v>
      </c>
    </row>
    <row r="3929" spans="1:9" x14ac:dyDescent="0.25">
      <c r="A3929">
        <v>7486.0880150000003</v>
      </c>
      <c r="B3929" t="s">
        <v>26</v>
      </c>
      <c r="C3929" t="s">
        <v>44</v>
      </c>
      <c r="D3929" t="s">
        <v>57</v>
      </c>
      <c r="E3929">
        <v>0</v>
      </c>
      <c r="F3929" t="s">
        <v>32</v>
      </c>
      <c r="G3929" t="s">
        <v>45</v>
      </c>
      <c r="H3929">
        <v>813.6</v>
      </c>
      <c r="I3929">
        <f t="shared" si="64"/>
        <v>0</v>
      </c>
    </row>
    <row r="3930" spans="1:9" x14ac:dyDescent="0.25">
      <c r="A3930">
        <v>6707.9941479999998</v>
      </c>
      <c r="B3930" t="s">
        <v>26</v>
      </c>
      <c r="C3930" t="s">
        <v>44</v>
      </c>
      <c r="D3930" t="s">
        <v>57</v>
      </c>
      <c r="E3930">
        <v>0</v>
      </c>
      <c r="F3930" t="s">
        <v>32</v>
      </c>
      <c r="G3930" t="s">
        <v>79</v>
      </c>
      <c r="H3930">
        <v>360.48068899999998</v>
      </c>
      <c r="I3930">
        <f t="shared" si="64"/>
        <v>0</v>
      </c>
    </row>
    <row r="3931" spans="1:9" x14ac:dyDescent="0.25">
      <c r="A3931">
        <v>12902.093220000001</v>
      </c>
      <c r="B3931" t="s">
        <v>26</v>
      </c>
      <c r="C3931" t="s">
        <v>30</v>
      </c>
      <c r="D3931" t="s">
        <v>57</v>
      </c>
      <c r="E3931">
        <v>98478</v>
      </c>
      <c r="F3931" t="s">
        <v>32</v>
      </c>
      <c r="G3931" t="s">
        <v>33</v>
      </c>
      <c r="H3931">
        <v>508.8</v>
      </c>
      <c r="I3931">
        <f t="shared" si="64"/>
        <v>0</v>
      </c>
    </row>
    <row r="3932" spans="1:9" x14ac:dyDescent="0.25">
      <c r="A3932">
        <v>5926.7293790000003</v>
      </c>
      <c r="B3932" t="s">
        <v>66</v>
      </c>
      <c r="C3932" t="s">
        <v>160</v>
      </c>
      <c r="D3932" t="s">
        <v>57</v>
      </c>
      <c r="E3932">
        <v>23091</v>
      </c>
      <c r="F3932" t="s">
        <v>32</v>
      </c>
      <c r="G3932" t="s">
        <v>33</v>
      </c>
      <c r="H3932">
        <v>460.8</v>
      </c>
      <c r="I3932">
        <f t="shared" si="64"/>
        <v>1</v>
      </c>
    </row>
    <row r="3933" spans="1:9" x14ac:dyDescent="0.25">
      <c r="A3933">
        <v>5148.6532029999998</v>
      </c>
      <c r="B3933" t="s">
        <v>26</v>
      </c>
      <c r="C3933" t="s">
        <v>30</v>
      </c>
      <c r="D3933" t="s">
        <v>57</v>
      </c>
      <c r="E3933">
        <v>51071</v>
      </c>
      <c r="F3933" t="s">
        <v>32</v>
      </c>
      <c r="G3933" t="s">
        <v>33</v>
      </c>
      <c r="H3933">
        <v>312</v>
      </c>
      <c r="I3933">
        <f t="shared" si="64"/>
        <v>0</v>
      </c>
    </row>
    <row r="3934" spans="1:9" x14ac:dyDescent="0.25">
      <c r="A3934">
        <v>6827.1782020000001</v>
      </c>
      <c r="B3934" t="s">
        <v>26</v>
      </c>
      <c r="C3934" t="s">
        <v>44</v>
      </c>
      <c r="D3934" t="s">
        <v>31</v>
      </c>
      <c r="E3934">
        <v>0</v>
      </c>
      <c r="F3934" t="s">
        <v>62</v>
      </c>
      <c r="G3934" t="s">
        <v>79</v>
      </c>
      <c r="H3934">
        <v>2.4550329999999998</v>
      </c>
      <c r="I3934">
        <f t="shared" si="64"/>
        <v>0</v>
      </c>
    </row>
    <row r="3935" spans="1:9" x14ac:dyDescent="0.25">
      <c r="A3935">
        <v>4670.058282</v>
      </c>
      <c r="B3935" t="s">
        <v>26</v>
      </c>
      <c r="C3935" t="s">
        <v>30</v>
      </c>
      <c r="D3935" t="s">
        <v>31</v>
      </c>
      <c r="E3935">
        <v>69921</v>
      </c>
      <c r="F3935" t="s">
        <v>75</v>
      </c>
      <c r="G3935" t="s">
        <v>79</v>
      </c>
      <c r="H3935">
        <v>373.22704399999998</v>
      </c>
      <c r="I3935">
        <f t="shared" si="64"/>
        <v>0</v>
      </c>
    </row>
    <row r="3936" spans="1:9" x14ac:dyDescent="0.25">
      <c r="A3936">
        <v>5363.0765469999997</v>
      </c>
      <c r="B3936" t="s">
        <v>26</v>
      </c>
      <c r="C3936" t="s">
        <v>30</v>
      </c>
      <c r="D3936" t="s">
        <v>57</v>
      </c>
      <c r="E3936">
        <v>36357</v>
      </c>
      <c r="F3936" t="s">
        <v>62</v>
      </c>
      <c r="G3936" t="s">
        <v>33</v>
      </c>
      <c r="H3936">
        <v>17.269323</v>
      </c>
      <c r="I3936">
        <f t="shared" si="64"/>
        <v>0</v>
      </c>
    </row>
    <row r="3937" spans="1:9" x14ac:dyDescent="0.25">
      <c r="A3937">
        <v>6961.945557</v>
      </c>
      <c r="B3937" t="s">
        <v>26</v>
      </c>
      <c r="C3937" t="s">
        <v>44</v>
      </c>
      <c r="D3937" t="s">
        <v>31</v>
      </c>
      <c r="E3937">
        <v>0</v>
      </c>
      <c r="F3937" t="s">
        <v>62</v>
      </c>
      <c r="G3937" t="s">
        <v>33</v>
      </c>
      <c r="H3937">
        <v>40.622304</v>
      </c>
      <c r="I3937">
        <f t="shared" si="64"/>
        <v>0</v>
      </c>
    </row>
    <row r="3938" spans="1:9" x14ac:dyDescent="0.25">
      <c r="A3938">
        <v>28511.033309999999</v>
      </c>
      <c r="B3938" t="s">
        <v>26</v>
      </c>
      <c r="C3938" t="s">
        <v>30</v>
      </c>
      <c r="D3938" t="s">
        <v>57</v>
      </c>
      <c r="E3938">
        <v>27607</v>
      </c>
      <c r="F3938" t="s">
        <v>32</v>
      </c>
      <c r="G3938" t="s">
        <v>33</v>
      </c>
      <c r="H3938">
        <v>640.58414500000003</v>
      </c>
      <c r="I3938">
        <f t="shared" si="64"/>
        <v>0</v>
      </c>
    </row>
    <row r="3939" spans="1:9" x14ac:dyDescent="0.25">
      <c r="A3939">
        <v>8624.9176630000002</v>
      </c>
      <c r="B3939" t="s">
        <v>26</v>
      </c>
      <c r="C3939" t="s">
        <v>30</v>
      </c>
      <c r="D3939" t="s">
        <v>31</v>
      </c>
      <c r="E3939">
        <v>43610</v>
      </c>
      <c r="F3939" t="s">
        <v>32</v>
      </c>
      <c r="G3939" t="s">
        <v>33</v>
      </c>
      <c r="H3939">
        <v>508.8</v>
      </c>
      <c r="I3939">
        <f t="shared" si="64"/>
        <v>0</v>
      </c>
    </row>
    <row r="3940" spans="1:9" x14ac:dyDescent="0.25">
      <c r="A3940">
        <v>3382.223536</v>
      </c>
      <c r="B3940" t="s">
        <v>26</v>
      </c>
      <c r="C3940" t="s">
        <v>44</v>
      </c>
      <c r="D3940" t="s">
        <v>31</v>
      </c>
      <c r="E3940">
        <v>0</v>
      </c>
      <c r="F3940" t="s">
        <v>32</v>
      </c>
      <c r="G3940" t="s">
        <v>33</v>
      </c>
      <c r="H3940">
        <v>436.8</v>
      </c>
      <c r="I3940">
        <f t="shared" si="64"/>
        <v>0</v>
      </c>
    </row>
    <row r="3941" spans="1:9" x14ac:dyDescent="0.25">
      <c r="A3941">
        <v>2319.8185490000001</v>
      </c>
      <c r="B3941" t="s">
        <v>26</v>
      </c>
      <c r="C3941" t="s">
        <v>107</v>
      </c>
      <c r="D3941" t="s">
        <v>57</v>
      </c>
      <c r="E3941">
        <v>14660</v>
      </c>
      <c r="F3941" t="s">
        <v>32</v>
      </c>
      <c r="G3941" t="s">
        <v>33</v>
      </c>
      <c r="H3941">
        <v>396.60875099999998</v>
      </c>
      <c r="I3941">
        <f t="shared" si="64"/>
        <v>0</v>
      </c>
    </row>
    <row r="3942" spans="1:9" x14ac:dyDescent="0.25">
      <c r="A3942">
        <v>8807.4868310000002</v>
      </c>
      <c r="B3942" t="s">
        <v>26</v>
      </c>
      <c r="C3942" t="s">
        <v>107</v>
      </c>
      <c r="D3942" t="s">
        <v>31</v>
      </c>
      <c r="E3942">
        <v>26864</v>
      </c>
      <c r="F3942" t="s">
        <v>32</v>
      </c>
      <c r="G3942" t="s">
        <v>79</v>
      </c>
      <c r="H3942">
        <v>374.4</v>
      </c>
      <c r="I3942">
        <f t="shared" si="64"/>
        <v>0</v>
      </c>
    </row>
    <row r="3943" spans="1:9" x14ac:dyDescent="0.25">
      <c r="A3943">
        <v>2491.3170239999999</v>
      </c>
      <c r="B3943" t="s">
        <v>66</v>
      </c>
      <c r="C3943" t="s">
        <v>30</v>
      </c>
      <c r="D3943" t="s">
        <v>57</v>
      </c>
      <c r="E3943">
        <v>36631</v>
      </c>
      <c r="F3943" t="s">
        <v>62</v>
      </c>
      <c r="G3943" t="s">
        <v>79</v>
      </c>
      <c r="H3943">
        <v>67.530904000000007</v>
      </c>
      <c r="I3943">
        <f t="shared" si="64"/>
        <v>1</v>
      </c>
    </row>
    <row r="3944" spans="1:9" x14ac:dyDescent="0.25">
      <c r="A3944">
        <v>7853.9614089999995</v>
      </c>
      <c r="B3944" t="s">
        <v>26</v>
      </c>
      <c r="C3944" t="s">
        <v>30</v>
      </c>
      <c r="D3944" t="s">
        <v>31</v>
      </c>
      <c r="E3944">
        <v>42582</v>
      </c>
      <c r="F3944" t="s">
        <v>32</v>
      </c>
      <c r="G3944" t="s">
        <v>79</v>
      </c>
      <c r="H3944">
        <v>629.34464200000002</v>
      </c>
      <c r="I3944">
        <f t="shared" si="64"/>
        <v>0</v>
      </c>
    </row>
    <row r="3945" spans="1:9" x14ac:dyDescent="0.25">
      <c r="A3945">
        <v>9816.5283020000006</v>
      </c>
      <c r="B3945" t="s">
        <v>66</v>
      </c>
      <c r="C3945" t="s">
        <v>30</v>
      </c>
      <c r="D3945" t="s">
        <v>57</v>
      </c>
      <c r="E3945">
        <v>37256</v>
      </c>
      <c r="F3945" t="s">
        <v>62</v>
      </c>
      <c r="G3945" t="s">
        <v>33</v>
      </c>
      <c r="H3945">
        <v>128.969729</v>
      </c>
      <c r="I3945">
        <f t="shared" si="64"/>
        <v>1</v>
      </c>
    </row>
    <row r="3946" spans="1:9" x14ac:dyDescent="0.25">
      <c r="A3946">
        <v>22103.5072</v>
      </c>
      <c r="B3946" t="s">
        <v>66</v>
      </c>
      <c r="C3946" t="s">
        <v>44</v>
      </c>
      <c r="D3946" t="s">
        <v>57</v>
      </c>
      <c r="E3946">
        <v>0</v>
      </c>
      <c r="F3946" t="s">
        <v>32</v>
      </c>
      <c r="G3946" t="s">
        <v>33</v>
      </c>
      <c r="H3946">
        <v>489.6</v>
      </c>
      <c r="I3946">
        <f t="shared" si="64"/>
        <v>1</v>
      </c>
    </row>
    <row r="3947" spans="1:9" x14ac:dyDescent="0.25">
      <c r="A3947">
        <v>6689.0227279999999</v>
      </c>
      <c r="B3947" t="s">
        <v>66</v>
      </c>
      <c r="C3947" t="s">
        <v>30</v>
      </c>
      <c r="D3947" t="s">
        <v>57</v>
      </c>
      <c r="E3947">
        <v>56980</v>
      </c>
      <c r="F3947" t="s">
        <v>32</v>
      </c>
      <c r="G3947" t="s">
        <v>33</v>
      </c>
      <c r="H3947">
        <v>599.00088300000004</v>
      </c>
      <c r="I3947">
        <f t="shared" si="64"/>
        <v>1</v>
      </c>
    </row>
    <row r="3948" spans="1:9" x14ac:dyDescent="0.25">
      <c r="A3948">
        <v>11323.35555</v>
      </c>
      <c r="B3948" t="s">
        <v>26</v>
      </c>
      <c r="C3948" t="s">
        <v>30</v>
      </c>
      <c r="D3948" t="s">
        <v>57</v>
      </c>
      <c r="E3948">
        <v>98254</v>
      </c>
      <c r="F3948" t="s">
        <v>62</v>
      </c>
      <c r="G3948" t="s">
        <v>33</v>
      </c>
      <c r="H3948">
        <v>229.71190799999999</v>
      </c>
      <c r="I3948">
        <f t="shared" si="64"/>
        <v>0</v>
      </c>
    </row>
    <row r="3949" spans="1:9" x14ac:dyDescent="0.25">
      <c r="A3949">
        <v>6333.030812</v>
      </c>
      <c r="B3949" t="s">
        <v>26</v>
      </c>
      <c r="C3949" t="s">
        <v>30</v>
      </c>
      <c r="D3949" t="s">
        <v>57</v>
      </c>
      <c r="E3949">
        <v>71737</v>
      </c>
      <c r="F3949" t="s">
        <v>75</v>
      </c>
      <c r="G3949" t="s">
        <v>79</v>
      </c>
      <c r="H3949">
        <v>338.79561999999999</v>
      </c>
      <c r="I3949">
        <f t="shared" si="64"/>
        <v>0</v>
      </c>
    </row>
    <row r="3950" spans="1:9" x14ac:dyDescent="0.25">
      <c r="A3950">
        <v>3139.1693529999998</v>
      </c>
      <c r="B3950" t="s">
        <v>26</v>
      </c>
      <c r="C3950" t="s">
        <v>30</v>
      </c>
      <c r="D3950" t="s">
        <v>57</v>
      </c>
      <c r="E3950">
        <v>31177</v>
      </c>
      <c r="F3950" t="s">
        <v>32</v>
      </c>
      <c r="G3950" t="s">
        <v>33</v>
      </c>
      <c r="H3950">
        <v>905.69971699999996</v>
      </c>
      <c r="I3950">
        <f t="shared" si="64"/>
        <v>0</v>
      </c>
    </row>
    <row r="3951" spans="1:9" x14ac:dyDescent="0.25">
      <c r="A3951">
        <v>2617.1826609999998</v>
      </c>
      <c r="B3951" t="s">
        <v>26</v>
      </c>
      <c r="C3951" t="s">
        <v>30</v>
      </c>
      <c r="D3951" t="s">
        <v>31</v>
      </c>
      <c r="E3951">
        <v>98338</v>
      </c>
      <c r="F3951" t="s">
        <v>62</v>
      </c>
      <c r="G3951" t="s">
        <v>45</v>
      </c>
      <c r="H3951">
        <v>35.597287999999999</v>
      </c>
      <c r="I3951">
        <f t="shared" si="64"/>
        <v>0</v>
      </c>
    </row>
    <row r="3952" spans="1:9" x14ac:dyDescent="0.25">
      <c r="A3952">
        <v>3732.5685360000002</v>
      </c>
      <c r="B3952" t="s">
        <v>26</v>
      </c>
      <c r="C3952" t="s">
        <v>44</v>
      </c>
      <c r="D3952" t="s">
        <v>31</v>
      </c>
      <c r="E3952">
        <v>0</v>
      </c>
      <c r="F3952" t="s">
        <v>32</v>
      </c>
      <c r="G3952" t="s">
        <v>45</v>
      </c>
      <c r="H3952">
        <v>879.42749000000003</v>
      </c>
      <c r="I3952">
        <f t="shared" si="64"/>
        <v>0</v>
      </c>
    </row>
    <row r="3953" spans="1:9" x14ac:dyDescent="0.25">
      <c r="A3953">
        <v>4433.6940279999999</v>
      </c>
      <c r="B3953" t="s">
        <v>26</v>
      </c>
      <c r="C3953" t="s">
        <v>44</v>
      </c>
      <c r="D3953" t="s">
        <v>31</v>
      </c>
      <c r="E3953">
        <v>0</v>
      </c>
      <c r="F3953" t="s">
        <v>32</v>
      </c>
      <c r="G3953" t="s">
        <v>45</v>
      </c>
      <c r="H3953">
        <v>312</v>
      </c>
      <c r="I3953">
        <f t="shared" si="64"/>
        <v>0</v>
      </c>
    </row>
    <row r="3954" spans="1:9" x14ac:dyDescent="0.25">
      <c r="A3954">
        <v>3478.8870230000002</v>
      </c>
      <c r="B3954" t="s">
        <v>26</v>
      </c>
      <c r="C3954" t="s">
        <v>30</v>
      </c>
      <c r="D3954" t="s">
        <v>57</v>
      </c>
      <c r="E3954">
        <v>29938</v>
      </c>
      <c r="F3954" t="s">
        <v>32</v>
      </c>
      <c r="G3954" t="s">
        <v>79</v>
      </c>
      <c r="H3954">
        <v>562.42658500000005</v>
      </c>
      <c r="I3954">
        <f t="shared" si="64"/>
        <v>0</v>
      </c>
    </row>
    <row r="3955" spans="1:9" x14ac:dyDescent="0.25">
      <c r="A3955">
        <v>5009.5952909999996</v>
      </c>
      <c r="B3955" t="s">
        <v>26</v>
      </c>
      <c r="C3955" t="s">
        <v>44</v>
      </c>
      <c r="D3955" t="s">
        <v>31</v>
      </c>
      <c r="E3955">
        <v>0</v>
      </c>
      <c r="F3955" t="s">
        <v>32</v>
      </c>
      <c r="G3955" t="s">
        <v>45</v>
      </c>
      <c r="H3955">
        <v>496.8</v>
      </c>
      <c r="I3955">
        <f t="shared" si="64"/>
        <v>0</v>
      </c>
    </row>
    <row r="3956" spans="1:9" x14ac:dyDescent="0.25">
      <c r="A3956">
        <v>8417.0044010000001</v>
      </c>
      <c r="B3956" t="s">
        <v>26</v>
      </c>
      <c r="C3956" t="s">
        <v>30</v>
      </c>
      <c r="D3956" t="s">
        <v>57</v>
      </c>
      <c r="E3956">
        <v>24285</v>
      </c>
      <c r="F3956" t="s">
        <v>32</v>
      </c>
      <c r="G3956" t="s">
        <v>79</v>
      </c>
      <c r="H3956">
        <v>1257.527908</v>
      </c>
      <c r="I3956">
        <f t="shared" si="64"/>
        <v>0</v>
      </c>
    </row>
    <row r="3957" spans="1:9" x14ac:dyDescent="0.25">
      <c r="A3957">
        <v>4483.8390440000003</v>
      </c>
      <c r="B3957" t="s">
        <v>26</v>
      </c>
      <c r="C3957" t="s">
        <v>30</v>
      </c>
      <c r="D3957" t="s">
        <v>57</v>
      </c>
      <c r="E3957">
        <v>32983</v>
      </c>
      <c r="F3957" t="s">
        <v>75</v>
      </c>
      <c r="G3957" t="s">
        <v>33</v>
      </c>
      <c r="H3957">
        <v>466.81626999999997</v>
      </c>
      <c r="I3957">
        <f t="shared" si="64"/>
        <v>0</v>
      </c>
    </row>
    <row r="3958" spans="1:9" x14ac:dyDescent="0.25">
      <c r="A3958">
        <v>5124.984391</v>
      </c>
      <c r="B3958" t="s">
        <v>26</v>
      </c>
      <c r="C3958" t="s">
        <v>44</v>
      </c>
      <c r="D3958" t="s">
        <v>31</v>
      </c>
      <c r="E3958">
        <v>0</v>
      </c>
      <c r="F3958" t="s">
        <v>32</v>
      </c>
      <c r="G3958" t="s">
        <v>79</v>
      </c>
      <c r="H3958">
        <v>643.20000000000005</v>
      </c>
      <c r="I3958">
        <f t="shared" si="64"/>
        <v>0</v>
      </c>
    </row>
    <row r="3959" spans="1:9" x14ac:dyDescent="0.25">
      <c r="A3959">
        <v>3721.0571180000002</v>
      </c>
      <c r="B3959" t="s">
        <v>26</v>
      </c>
      <c r="C3959" t="s">
        <v>30</v>
      </c>
      <c r="D3959" t="s">
        <v>31</v>
      </c>
      <c r="E3959">
        <v>71333</v>
      </c>
      <c r="F3959" t="s">
        <v>75</v>
      </c>
      <c r="G3959" t="s">
        <v>33</v>
      </c>
      <c r="H3959">
        <v>343.75520899999998</v>
      </c>
      <c r="I3959">
        <f t="shared" si="64"/>
        <v>0</v>
      </c>
    </row>
    <row r="3960" spans="1:9" x14ac:dyDescent="0.25">
      <c r="A3960">
        <v>9988.7876180000003</v>
      </c>
      <c r="B3960" t="s">
        <v>26</v>
      </c>
      <c r="C3960" t="s">
        <v>30</v>
      </c>
      <c r="D3960" t="s">
        <v>31</v>
      </c>
      <c r="E3960">
        <v>33157</v>
      </c>
      <c r="F3960" t="s">
        <v>62</v>
      </c>
      <c r="G3960" t="s">
        <v>33</v>
      </c>
      <c r="H3960">
        <v>286.00396799999999</v>
      </c>
      <c r="I3960">
        <f t="shared" si="64"/>
        <v>0</v>
      </c>
    </row>
    <row r="3961" spans="1:9" x14ac:dyDescent="0.25">
      <c r="A3961">
        <v>3342.1779569999999</v>
      </c>
      <c r="B3961" t="s">
        <v>26</v>
      </c>
      <c r="C3961" t="s">
        <v>44</v>
      </c>
      <c r="D3961" t="s">
        <v>31</v>
      </c>
      <c r="E3961">
        <v>0</v>
      </c>
      <c r="F3961" t="s">
        <v>32</v>
      </c>
      <c r="G3961" t="s">
        <v>33</v>
      </c>
      <c r="H3961">
        <v>436.8</v>
      </c>
      <c r="I3961">
        <f t="shared" si="64"/>
        <v>0</v>
      </c>
    </row>
    <row r="3962" spans="1:9" x14ac:dyDescent="0.25">
      <c r="A3962">
        <v>7524.7357460000003</v>
      </c>
      <c r="B3962" t="s">
        <v>26</v>
      </c>
      <c r="C3962" t="s">
        <v>30</v>
      </c>
      <c r="D3962" t="s">
        <v>57</v>
      </c>
      <c r="E3962">
        <v>36580</v>
      </c>
      <c r="F3962" t="s">
        <v>32</v>
      </c>
      <c r="G3962" t="s">
        <v>33</v>
      </c>
      <c r="H3962">
        <v>460.8</v>
      </c>
      <c r="I3962">
        <f t="shared" si="64"/>
        <v>0</v>
      </c>
    </row>
    <row r="3963" spans="1:9" x14ac:dyDescent="0.25">
      <c r="A3963">
        <v>13466.92071</v>
      </c>
      <c r="B3963" t="s">
        <v>66</v>
      </c>
      <c r="C3963" t="s">
        <v>107</v>
      </c>
      <c r="D3963" t="s">
        <v>31</v>
      </c>
      <c r="E3963">
        <v>11432</v>
      </c>
      <c r="F3963" t="s">
        <v>32</v>
      </c>
      <c r="G3963" t="s">
        <v>33</v>
      </c>
      <c r="H3963">
        <v>571.20000000000005</v>
      </c>
      <c r="I3963">
        <f t="shared" si="64"/>
        <v>1</v>
      </c>
    </row>
    <row r="3964" spans="1:9" x14ac:dyDescent="0.25">
      <c r="A3964">
        <v>2949.282616</v>
      </c>
      <c r="B3964" t="s">
        <v>26</v>
      </c>
      <c r="C3964" t="s">
        <v>30</v>
      </c>
      <c r="D3964" t="s">
        <v>31</v>
      </c>
      <c r="E3964">
        <v>78596</v>
      </c>
      <c r="F3964" t="s">
        <v>62</v>
      </c>
      <c r="G3964" t="s">
        <v>79</v>
      </c>
      <c r="H3964">
        <v>106.26765899999999</v>
      </c>
      <c r="I3964">
        <f t="shared" si="64"/>
        <v>0</v>
      </c>
    </row>
    <row r="3965" spans="1:9" x14ac:dyDescent="0.25">
      <c r="A3965">
        <v>5179.8909549999998</v>
      </c>
      <c r="B3965" t="s">
        <v>26</v>
      </c>
      <c r="C3965" t="s">
        <v>30</v>
      </c>
      <c r="D3965" t="s">
        <v>31</v>
      </c>
      <c r="E3965">
        <v>35143</v>
      </c>
      <c r="F3965" t="s">
        <v>75</v>
      </c>
      <c r="G3965" t="s">
        <v>33</v>
      </c>
      <c r="H3965">
        <v>171.18401600000001</v>
      </c>
      <c r="I3965">
        <f t="shared" si="64"/>
        <v>0</v>
      </c>
    </row>
    <row r="3966" spans="1:9" x14ac:dyDescent="0.25">
      <c r="A3966">
        <v>3225.3959880000002</v>
      </c>
      <c r="B3966" t="s">
        <v>26</v>
      </c>
      <c r="C3966" t="s">
        <v>30</v>
      </c>
      <c r="D3966" t="s">
        <v>57</v>
      </c>
      <c r="E3966">
        <v>29606</v>
      </c>
      <c r="F3966" t="s">
        <v>32</v>
      </c>
      <c r="G3966" t="s">
        <v>33</v>
      </c>
      <c r="H3966">
        <v>438.27689800000002</v>
      </c>
      <c r="I3966">
        <f t="shared" si="64"/>
        <v>0</v>
      </c>
    </row>
    <row r="3967" spans="1:9" x14ac:dyDescent="0.25">
      <c r="A3967">
        <v>8849.689719</v>
      </c>
      <c r="B3967" t="s">
        <v>26</v>
      </c>
      <c r="C3967" t="s">
        <v>30</v>
      </c>
      <c r="D3967" t="s">
        <v>57</v>
      </c>
      <c r="E3967">
        <v>53228</v>
      </c>
      <c r="F3967" t="s">
        <v>62</v>
      </c>
      <c r="G3967" t="s">
        <v>33</v>
      </c>
      <c r="H3967">
        <v>137.195447</v>
      </c>
      <c r="I3967">
        <f t="shared" si="64"/>
        <v>0</v>
      </c>
    </row>
    <row r="3968" spans="1:9" x14ac:dyDescent="0.25">
      <c r="A3968">
        <v>2886.4516020000001</v>
      </c>
      <c r="B3968" t="s">
        <v>66</v>
      </c>
      <c r="C3968" t="s">
        <v>160</v>
      </c>
      <c r="D3968" t="s">
        <v>31</v>
      </c>
      <c r="E3968">
        <v>10312</v>
      </c>
      <c r="F3968" t="s">
        <v>32</v>
      </c>
      <c r="G3968" t="s">
        <v>33</v>
      </c>
      <c r="H3968">
        <v>486.27855699999998</v>
      </c>
      <c r="I3968">
        <f t="shared" si="64"/>
        <v>1</v>
      </c>
    </row>
    <row r="3969" spans="1:9" x14ac:dyDescent="0.25">
      <c r="A3969">
        <v>2359.4235990000002</v>
      </c>
      <c r="B3969" t="s">
        <v>66</v>
      </c>
      <c r="C3969" t="s">
        <v>107</v>
      </c>
      <c r="D3969" t="s">
        <v>31</v>
      </c>
      <c r="E3969">
        <v>19864</v>
      </c>
      <c r="F3969" t="s">
        <v>32</v>
      </c>
      <c r="G3969" t="s">
        <v>79</v>
      </c>
      <c r="H3969">
        <v>352.39451500000001</v>
      </c>
      <c r="I3969">
        <f t="shared" si="64"/>
        <v>1</v>
      </c>
    </row>
    <row r="3970" spans="1:9" x14ac:dyDescent="0.25">
      <c r="A3970">
        <v>4669.2266399999999</v>
      </c>
      <c r="B3970" t="s">
        <v>66</v>
      </c>
      <c r="C3970" t="s">
        <v>30</v>
      </c>
      <c r="D3970" t="s">
        <v>31</v>
      </c>
      <c r="E3970">
        <v>76157</v>
      </c>
      <c r="F3970" t="s">
        <v>32</v>
      </c>
      <c r="G3970" t="s">
        <v>33</v>
      </c>
      <c r="H3970">
        <v>556.79999999999995</v>
      </c>
      <c r="I3970">
        <f t="shared" si="64"/>
        <v>1</v>
      </c>
    </row>
    <row r="3971" spans="1:9" x14ac:dyDescent="0.25">
      <c r="A3971">
        <v>6366.2257749999999</v>
      </c>
      <c r="B3971" t="s">
        <v>66</v>
      </c>
      <c r="C3971" t="s">
        <v>30</v>
      </c>
      <c r="D3971" t="s">
        <v>57</v>
      </c>
      <c r="E3971">
        <v>44368</v>
      </c>
      <c r="F3971" t="s">
        <v>32</v>
      </c>
      <c r="G3971" t="s">
        <v>33</v>
      </c>
      <c r="H3971">
        <v>384</v>
      </c>
      <c r="I3971">
        <f t="shared" ref="I3971:I4034" si="65">IF(B3971="No",0,1)</f>
        <v>1</v>
      </c>
    </row>
    <row r="3972" spans="1:9" x14ac:dyDescent="0.25">
      <c r="A3972">
        <v>25581.610140000001</v>
      </c>
      <c r="B3972" t="s">
        <v>26</v>
      </c>
      <c r="C3972" t="s">
        <v>30</v>
      </c>
      <c r="D3972" t="s">
        <v>57</v>
      </c>
      <c r="E3972">
        <v>27961</v>
      </c>
      <c r="F3972" t="s">
        <v>32</v>
      </c>
      <c r="G3972" t="s">
        <v>33</v>
      </c>
      <c r="H3972">
        <v>345.6</v>
      </c>
      <c r="I3972">
        <f t="shared" si="65"/>
        <v>0</v>
      </c>
    </row>
    <row r="3973" spans="1:9" x14ac:dyDescent="0.25">
      <c r="A3973">
        <v>8146.2716019999998</v>
      </c>
      <c r="B3973" t="s">
        <v>26</v>
      </c>
      <c r="C3973" t="s">
        <v>30</v>
      </c>
      <c r="D3973" t="s">
        <v>31</v>
      </c>
      <c r="E3973">
        <v>92777</v>
      </c>
      <c r="F3973" t="s">
        <v>62</v>
      </c>
      <c r="G3973" t="s">
        <v>33</v>
      </c>
      <c r="H3973">
        <v>158.041549</v>
      </c>
      <c r="I3973">
        <f t="shared" si="65"/>
        <v>0</v>
      </c>
    </row>
    <row r="3974" spans="1:9" x14ac:dyDescent="0.25">
      <c r="A3974">
        <v>5412.4586209999998</v>
      </c>
      <c r="B3974" t="s">
        <v>26</v>
      </c>
      <c r="C3974" t="s">
        <v>30</v>
      </c>
      <c r="D3974" t="s">
        <v>31</v>
      </c>
      <c r="E3974">
        <v>55992</v>
      </c>
      <c r="F3974" t="s">
        <v>75</v>
      </c>
      <c r="G3974" t="s">
        <v>33</v>
      </c>
      <c r="H3974">
        <v>191.409775</v>
      </c>
      <c r="I3974">
        <f t="shared" si="65"/>
        <v>0</v>
      </c>
    </row>
    <row r="3975" spans="1:9" x14ac:dyDescent="0.25">
      <c r="A3975">
        <v>5757.442258</v>
      </c>
      <c r="B3975" t="s">
        <v>66</v>
      </c>
      <c r="C3975" t="s">
        <v>30</v>
      </c>
      <c r="D3975" t="s">
        <v>57</v>
      </c>
      <c r="E3975">
        <v>88997</v>
      </c>
      <c r="F3975" t="s">
        <v>62</v>
      </c>
      <c r="G3975" t="s">
        <v>79</v>
      </c>
      <c r="H3975">
        <v>174.04156599999999</v>
      </c>
      <c r="I3975">
        <f t="shared" si="65"/>
        <v>1</v>
      </c>
    </row>
    <row r="3976" spans="1:9" x14ac:dyDescent="0.25">
      <c r="A3976">
        <v>4755.194923</v>
      </c>
      <c r="B3976" t="s">
        <v>26</v>
      </c>
      <c r="C3976" t="s">
        <v>160</v>
      </c>
      <c r="D3976" t="s">
        <v>31</v>
      </c>
      <c r="E3976">
        <v>21926</v>
      </c>
      <c r="F3976" t="s">
        <v>32</v>
      </c>
      <c r="G3976" t="s">
        <v>33</v>
      </c>
      <c r="H3976">
        <v>302.39999999999998</v>
      </c>
      <c r="I3976">
        <f t="shared" si="65"/>
        <v>0</v>
      </c>
    </row>
    <row r="3977" spans="1:9" x14ac:dyDescent="0.25">
      <c r="A3977">
        <v>4995.2115190000004</v>
      </c>
      <c r="B3977" t="s">
        <v>26</v>
      </c>
      <c r="C3977" t="s">
        <v>30</v>
      </c>
      <c r="D3977" t="s">
        <v>31</v>
      </c>
      <c r="E3977">
        <v>82413</v>
      </c>
      <c r="F3977" t="s">
        <v>32</v>
      </c>
      <c r="G3977" t="s">
        <v>79</v>
      </c>
      <c r="H3977">
        <v>297.60000000000002</v>
      </c>
      <c r="I3977">
        <f t="shared" si="65"/>
        <v>0</v>
      </c>
    </row>
    <row r="3978" spans="1:9" x14ac:dyDescent="0.25">
      <c r="A3978">
        <v>2824.8499670000001</v>
      </c>
      <c r="B3978" t="s">
        <v>26</v>
      </c>
      <c r="C3978" t="s">
        <v>30</v>
      </c>
      <c r="D3978" t="s">
        <v>57</v>
      </c>
      <c r="E3978">
        <v>48008</v>
      </c>
      <c r="F3978" t="s">
        <v>62</v>
      </c>
      <c r="G3978" t="s">
        <v>33</v>
      </c>
      <c r="H3978">
        <v>137.081716</v>
      </c>
      <c r="I3978">
        <f t="shared" si="65"/>
        <v>0</v>
      </c>
    </row>
    <row r="3979" spans="1:9" x14ac:dyDescent="0.25">
      <c r="A3979">
        <v>5907.91176</v>
      </c>
      <c r="B3979" t="s">
        <v>26</v>
      </c>
      <c r="C3979" t="s">
        <v>30</v>
      </c>
      <c r="D3979" t="s">
        <v>31</v>
      </c>
      <c r="E3979">
        <v>87796</v>
      </c>
      <c r="F3979" t="s">
        <v>32</v>
      </c>
      <c r="G3979" t="s">
        <v>45</v>
      </c>
      <c r="H3979">
        <v>355.2</v>
      </c>
      <c r="I3979">
        <f t="shared" si="65"/>
        <v>0</v>
      </c>
    </row>
    <row r="3980" spans="1:9" x14ac:dyDescent="0.25">
      <c r="A3980">
        <v>4988.5797940000002</v>
      </c>
      <c r="B3980" t="s">
        <v>26</v>
      </c>
      <c r="C3980" t="s">
        <v>30</v>
      </c>
      <c r="D3980" t="s">
        <v>57</v>
      </c>
      <c r="E3980">
        <v>38928</v>
      </c>
      <c r="F3980" t="s">
        <v>32</v>
      </c>
      <c r="G3980" t="s">
        <v>33</v>
      </c>
      <c r="H3980">
        <v>326.66005100000001</v>
      </c>
      <c r="I3980">
        <f t="shared" si="65"/>
        <v>0</v>
      </c>
    </row>
    <row r="3981" spans="1:9" x14ac:dyDescent="0.25">
      <c r="A3981">
        <v>7405.2657849999996</v>
      </c>
      <c r="B3981" t="s">
        <v>26</v>
      </c>
      <c r="C3981" t="s">
        <v>30</v>
      </c>
      <c r="D3981" t="s">
        <v>57</v>
      </c>
      <c r="E3981">
        <v>58779</v>
      </c>
      <c r="F3981" t="s">
        <v>32</v>
      </c>
      <c r="G3981" t="s">
        <v>45</v>
      </c>
      <c r="H3981">
        <v>307.2</v>
      </c>
      <c r="I3981">
        <f t="shared" si="65"/>
        <v>0</v>
      </c>
    </row>
    <row r="3982" spans="1:9" x14ac:dyDescent="0.25">
      <c r="A3982">
        <v>16553.234219999998</v>
      </c>
      <c r="B3982" t="s">
        <v>26</v>
      </c>
      <c r="C3982" t="s">
        <v>30</v>
      </c>
      <c r="D3982" t="s">
        <v>31</v>
      </c>
      <c r="E3982">
        <v>98912</v>
      </c>
      <c r="F3982" t="s">
        <v>32</v>
      </c>
      <c r="G3982" t="s">
        <v>33</v>
      </c>
      <c r="H3982">
        <v>714.83194700000001</v>
      </c>
      <c r="I3982">
        <f t="shared" si="65"/>
        <v>0</v>
      </c>
    </row>
    <row r="3983" spans="1:9" x14ac:dyDescent="0.25">
      <c r="A3983">
        <v>15102.228660000001</v>
      </c>
      <c r="B3983" t="s">
        <v>26</v>
      </c>
      <c r="C3983" t="s">
        <v>44</v>
      </c>
      <c r="D3983" t="s">
        <v>31</v>
      </c>
      <c r="E3983">
        <v>0</v>
      </c>
      <c r="F3983" t="s">
        <v>62</v>
      </c>
      <c r="G3983" t="s">
        <v>33</v>
      </c>
      <c r="H3983">
        <v>32.978158000000001</v>
      </c>
      <c r="I3983">
        <f t="shared" si="65"/>
        <v>0</v>
      </c>
    </row>
    <row r="3984" spans="1:9" x14ac:dyDescent="0.25">
      <c r="A3984">
        <v>9118.9289079999999</v>
      </c>
      <c r="B3984" t="s">
        <v>26</v>
      </c>
      <c r="C3984" t="s">
        <v>30</v>
      </c>
      <c r="D3984" t="s">
        <v>31</v>
      </c>
      <c r="E3984">
        <v>33882</v>
      </c>
      <c r="F3984" t="s">
        <v>62</v>
      </c>
      <c r="G3984" t="s">
        <v>33</v>
      </c>
      <c r="H3984">
        <v>272.83506399999999</v>
      </c>
      <c r="I3984">
        <f t="shared" si="65"/>
        <v>0</v>
      </c>
    </row>
    <row r="3985" spans="1:9" x14ac:dyDescent="0.25">
      <c r="A3985">
        <v>2759.9782869999999</v>
      </c>
      <c r="B3985" t="s">
        <v>66</v>
      </c>
      <c r="C3985" t="s">
        <v>30</v>
      </c>
      <c r="D3985" t="s">
        <v>57</v>
      </c>
      <c r="E3985">
        <v>92296</v>
      </c>
      <c r="F3985" t="s">
        <v>32</v>
      </c>
      <c r="G3985" t="s">
        <v>33</v>
      </c>
      <c r="H3985">
        <v>331.2</v>
      </c>
      <c r="I3985">
        <f t="shared" si="65"/>
        <v>1</v>
      </c>
    </row>
    <row r="3986" spans="1:9" x14ac:dyDescent="0.25">
      <c r="A3986">
        <v>15251.579239999999</v>
      </c>
      <c r="B3986" t="s">
        <v>26</v>
      </c>
      <c r="C3986" t="s">
        <v>30</v>
      </c>
      <c r="D3986" t="s">
        <v>31</v>
      </c>
      <c r="E3986">
        <v>63287</v>
      </c>
      <c r="F3986" t="s">
        <v>32</v>
      </c>
      <c r="G3986" t="s">
        <v>33</v>
      </c>
      <c r="H3986">
        <v>617.20261900000003</v>
      </c>
      <c r="I3986">
        <f t="shared" si="65"/>
        <v>0</v>
      </c>
    </row>
    <row r="3987" spans="1:9" x14ac:dyDescent="0.25">
      <c r="A3987">
        <v>14517.436809999999</v>
      </c>
      <c r="B3987" t="s">
        <v>26</v>
      </c>
      <c r="C3987" t="s">
        <v>30</v>
      </c>
      <c r="D3987" t="s">
        <v>31</v>
      </c>
      <c r="E3987">
        <v>74871</v>
      </c>
      <c r="F3987" t="s">
        <v>32</v>
      </c>
      <c r="G3987" t="s">
        <v>33</v>
      </c>
      <c r="H3987">
        <v>854.4</v>
      </c>
      <c r="I3987">
        <f t="shared" si="65"/>
        <v>0</v>
      </c>
    </row>
    <row r="3988" spans="1:9" x14ac:dyDescent="0.25">
      <c r="A3988">
        <v>5597.1249600000001</v>
      </c>
      <c r="B3988" t="s">
        <v>66</v>
      </c>
      <c r="C3988" t="s">
        <v>30</v>
      </c>
      <c r="D3988" t="s">
        <v>31</v>
      </c>
      <c r="E3988">
        <v>37995</v>
      </c>
      <c r="F3988" t="s">
        <v>32</v>
      </c>
      <c r="G3988" t="s">
        <v>33</v>
      </c>
      <c r="H3988">
        <v>667.2</v>
      </c>
      <c r="I3988">
        <f t="shared" si="65"/>
        <v>1</v>
      </c>
    </row>
    <row r="3989" spans="1:9" x14ac:dyDescent="0.25">
      <c r="A3989">
        <v>19323.23675</v>
      </c>
      <c r="B3989" t="s">
        <v>26</v>
      </c>
      <c r="C3989" t="s">
        <v>44</v>
      </c>
      <c r="D3989" t="s">
        <v>31</v>
      </c>
      <c r="E3989">
        <v>0</v>
      </c>
      <c r="F3989" t="s">
        <v>32</v>
      </c>
      <c r="G3989" t="s">
        <v>79</v>
      </c>
      <c r="H3989">
        <v>1389.1401209999999</v>
      </c>
      <c r="I3989">
        <f t="shared" si="65"/>
        <v>0</v>
      </c>
    </row>
    <row r="3990" spans="1:9" x14ac:dyDescent="0.25">
      <c r="A3990">
        <v>15950.01951</v>
      </c>
      <c r="B3990" t="s">
        <v>26</v>
      </c>
      <c r="C3990" t="s">
        <v>44</v>
      </c>
      <c r="D3990" t="s">
        <v>31</v>
      </c>
      <c r="E3990">
        <v>0</v>
      </c>
      <c r="F3990" t="s">
        <v>62</v>
      </c>
      <c r="G3990" t="s">
        <v>33</v>
      </c>
      <c r="H3990">
        <v>46.041452</v>
      </c>
      <c r="I3990">
        <f t="shared" si="65"/>
        <v>0</v>
      </c>
    </row>
    <row r="3991" spans="1:9" x14ac:dyDescent="0.25">
      <c r="A3991">
        <v>3176.3564879999999</v>
      </c>
      <c r="B3991" t="s">
        <v>26</v>
      </c>
      <c r="C3991" t="s">
        <v>30</v>
      </c>
      <c r="D3991" t="s">
        <v>57</v>
      </c>
      <c r="E3991">
        <v>64706</v>
      </c>
      <c r="F3991" t="s">
        <v>75</v>
      </c>
      <c r="G3991" t="s">
        <v>45</v>
      </c>
      <c r="H3991">
        <v>372.90968600000002</v>
      </c>
      <c r="I3991">
        <f t="shared" si="65"/>
        <v>0</v>
      </c>
    </row>
    <row r="3992" spans="1:9" x14ac:dyDescent="0.25">
      <c r="A3992">
        <v>4526.1267850000004</v>
      </c>
      <c r="B3992" t="s">
        <v>26</v>
      </c>
      <c r="C3992" t="s">
        <v>44</v>
      </c>
      <c r="D3992" t="s">
        <v>57</v>
      </c>
      <c r="E3992">
        <v>0</v>
      </c>
      <c r="F3992" t="s">
        <v>32</v>
      </c>
      <c r="G3992" t="s">
        <v>33</v>
      </c>
      <c r="H3992">
        <v>307.2</v>
      </c>
      <c r="I3992">
        <f t="shared" si="65"/>
        <v>0</v>
      </c>
    </row>
    <row r="3993" spans="1:9" x14ac:dyDescent="0.25">
      <c r="A3993">
        <v>2573.7168590000001</v>
      </c>
      <c r="B3993" t="s">
        <v>26</v>
      </c>
      <c r="C3993" t="s">
        <v>30</v>
      </c>
      <c r="D3993" t="s">
        <v>57</v>
      </c>
      <c r="E3993">
        <v>29500</v>
      </c>
      <c r="F3993" t="s">
        <v>32</v>
      </c>
      <c r="G3993" t="s">
        <v>79</v>
      </c>
      <c r="H3993">
        <v>321.60000000000002</v>
      </c>
      <c r="I3993">
        <f t="shared" si="65"/>
        <v>0</v>
      </c>
    </row>
    <row r="3994" spans="1:9" x14ac:dyDescent="0.25">
      <c r="A3994">
        <v>6656.7092329999996</v>
      </c>
      <c r="B3994" t="s">
        <v>26</v>
      </c>
      <c r="C3994" t="s">
        <v>44</v>
      </c>
      <c r="D3994" t="s">
        <v>57</v>
      </c>
      <c r="E3994">
        <v>0</v>
      </c>
      <c r="F3994" t="s">
        <v>32</v>
      </c>
      <c r="G3994" t="s">
        <v>45</v>
      </c>
      <c r="H3994">
        <v>496.8</v>
      </c>
      <c r="I3994">
        <f t="shared" si="65"/>
        <v>0</v>
      </c>
    </row>
    <row r="3995" spans="1:9" x14ac:dyDescent="0.25">
      <c r="A3995">
        <v>27564.739509999999</v>
      </c>
      <c r="B3995" t="s">
        <v>26</v>
      </c>
      <c r="C3995" t="s">
        <v>107</v>
      </c>
      <c r="D3995" t="s">
        <v>31</v>
      </c>
      <c r="E3995">
        <v>26410</v>
      </c>
      <c r="F3995" t="s">
        <v>62</v>
      </c>
      <c r="G3995" t="s">
        <v>33</v>
      </c>
      <c r="H3995">
        <v>184.516188</v>
      </c>
      <c r="I3995">
        <f t="shared" si="65"/>
        <v>0</v>
      </c>
    </row>
    <row r="3996" spans="1:9" x14ac:dyDescent="0.25">
      <c r="A3996">
        <v>3842.794699</v>
      </c>
      <c r="B3996" t="s">
        <v>26</v>
      </c>
      <c r="C3996" t="s">
        <v>30</v>
      </c>
      <c r="D3996" t="s">
        <v>57</v>
      </c>
      <c r="E3996">
        <v>97832</v>
      </c>
      <c r="F3996" t="s">
        <v>62</v>
      </c>
      <c r="G3996" t="s">
        <v>33</v>
      </c>
      <c r="H3996">
        <v>107.66123899999999</v>
      </c>
      <c r="I3996">
        <f t="shared" si="65"/>
        <v>0</v>
      </c>
    </row>
    <row r="3997" spans="1:9" x14ac:dyDescent="0.25">
      <c r="A3997">
        <v>3808.122147</v>
      </c>
      <c r="B3997" t="s">
        <v>66</v>
      </c>
      <c r="C3997" t="s">
        <v>30</v>
      </c>
      <c r="D3997" t="s">
        <v>31</v>
      </c>
      <c r="E3997">
        <v>94903</v>
      </c>
      <c r="F3997" t="s">
        <v>32</v>
      </c>
      <c r="G3997" t="s">
        <v>33</v>
      </c>
      <c r="H3997">
        <v>451.2</v>
      </c>
      <c r="I3997">
        <f t="shared" si="65"/>
        <v>1</v>
      </c>
    </row>
    <row r="3998" spans="1:9" x14ac:dyDescent="0.25">
      <c r="A3998">
        <v>15000.84238</v>
      </c>
      <c r="B3998" t="s">
        <v>26</v>
      </c>
      <c r="C3998" t="s">
        <v>30</v>
      </c>
      <c r="D3998" t="s">
        <v>31</v>
      </c>
      <c r="E3998">
        <v>62473</v>
      </c>
      <c r="F3998" t="s">
        <v>32</v>
      </c>
      <c r="G3998" t="s">
        <v>79</v>
      </c>
      <c r="H3998">
        <v>507.56072899999998</v>
      </c>
      <c r="I3998">
        <f t="shared" si="65"/>
        <v>0</v>
      </c>
    </row>
    <row r="3999" spans="1:9" x14ac:dyDescent="0.25">
      <c r="A3999">
        <v>5573.1060500000003</v>
      </c>
      <c r="B3999" t="s">
        <v>26</v>
      </c>
      <c r="C3999" t="s">
        <v>30</v>
      </c>
      <c r="D3999" t="s">
        <v>57</v>
      </c>
      <c r="E3999">
        <v>85704</v>
      </c>
      <c r="F3999" t="s">
        <v>75</v>
      </c>
      <c r="G3999" t="s">
        <v>33</v>
      </c>
      <c r="H3999">
        <v>325.395532</v>
      </c>
      <c r="I3999">
        <f t="shared" si="65"/>
        <v>0</v>
      </c>
    </row>
    <row r="4000" spans="1:9" x14ac:dyDescent="0.25">
      <c r="A4000">
        <v>6222.2121079999997</v>
      </c>
      <c r="B4000" t="s">
        <v>26</v>
      </c>
      <c r="C4000" t="s">
        <v>30</v>
      </c>
      <c r="D4000" t="s">
        <v>57</v>
      </c>
      <c r="E4000">
        <v>74270</v>
      </c>
      <c r="F4000" t="s">
        <v>62</v>
      </c>
      <c r="G4000" t="s">
        <v>45</v>
      </c>
      <c r="H4000">
        <v>122.486486</v>
      </c>
      <c r="I4000">
        <f t="shared" si="65"/>
        <v>0</v>
      </c>
    </row>
    <row r="4001" spans="1:9" x14ac:dyDescent="0.25">
      <c r="A4001">
        <v>5096.6732229999998</v>
      </c>
      <c r="B4001" t="s">
        <v>66</v>
      </c>
      <c r="C4001" t="s">
        <v>107</v>
      </c>
      <c r="D4001" t="s">
        <v>31</v>
      </c>
      <c r="E4001">
        <v>22886</v>
      </c>
      <c r="F4001" t="s">
        <v>32</v>
      </c>
      <c r="G4001" t="s">
        <v>79</v>
      </c>
      <c r="H4001">
        <v>312</v>
      </c>
      <c r="I4001">
        <f t="shared" si="65"/>
        <v>1</v>
      </c>
    </row>
    <row r="4002" spans="1:9" x14ac:dyDescent="0.25">
      <c r="A4002">
        <v>6183.1857849999997</v>
      </c>
      <c r="B4002" t="s">
        <v>26</v>
      </c>
      <c r="C4002" t="s">
        <v>30</v>
      </c>
      <c r="D4002" t="s">
        <v>31</v>
      </c>
      <c r="E4002">
        <v>36464</v>
      </c>
      <c r="F4002" t="s">
        <v>62</v>
      </c>
      <c r="G4002" t="s">
        <v>33</v>
      </c>
      <c r="H4002">
        <v>93.515816999999998</v>
      </c>
      <c r="I4002">
        <f t="shared" si="65"/>
        <v>0</v>
      </c>
    </row>
    <row r="4003" spans="1:9" x14ac:dyDescent="0.25">
      <c r="A4003">
        <v>9388.9819050000006</v>
      </c>
      <c r="B4003" t="s">
        <v>26</v>
      </c>
      <c r="C4003" t="s">
        <v>30</v>
      </c>
      <c r="D4003" t="s">
        <v>31</v>
      </c>
      <c r="E4003">
        <v>33599</v>
      </c>
      <c r="F4003" t="s">
        <v>62</v>
      </c>
      <c r="G4003" t="s">
        <v>79</v>
      </c>
      <c r="H4003">
        <v>111.265486</v>
      </c>
      <c r="I4003">
        <f t="shared" si="65"/>
        <v>0</v>
      </c>
    </row>
    <row r="4004" spans="1:9" x14ac:dyDescent="0.25">
      <c r="A4004">
        <v>8168.7143459999998</v>
      </c>
      <c r="B4004" t="s">
        <v>26</v>
      </c>
      <c r="C4004" t="s">
        <v>107</v>
      </c>
      <c r="D4004" t="s">
        <v>57</v>
      </c>
      <c r="E4004">
        <v>20819</v>
      </c>
      <c r="F4004" t="s">
        <v>75</v>
      </c>
      <c r="G4004" t="s">
        <v>33</v>
      </c>
      <c r="H4004">
        <v>206.86342200000001</v>
      </c>
      <c r="I4004">
        <f t="shared" si="65"/>
        <v>0</v>
      </c>
    </row>
    <row r="4005" spans="1:9" x14ac:dyDescent="0.25">
      <c r="A4005">
        <v>13561.2048</v>
      </c>
      <c r="B4005" t="s">
        <v>26</v>
      </c>
      <c r="C4005" t="s">
        <v>78</v>
      </c>
      <c r="D4005" t="s">
        <v>31</v>
      </c>
      <c r="E4005">
        <v>29095</v>
      </c>
      <c r="F4005" t="s">
        <v>75</v>
      </c>
      <c r="G4005" t="s">
        <v>79</v>
      </c>
      <c r="H4005">
        <v>280.80093799999997</v>
      </c>
      <c r="I4005">
        <f t="shared" si="65"/>
        <v>0</v>
      </c>
    </row>
    <row r="4006" spans="1:9" x14ac:dyDescent="0.25">
      <c r="A4006">
        <v>6699.2789560000001</v>
      </c>
      <c r="B4006" t="s">
        <v>26</v>
      </c>
      <c r="C4006" t="s">
        <v>30</v>
      </c>
      <c r="D4006" t="s">
        <v>57</v>
      </c>
      <c r="E4006">
        <v>30852</v>
      </c>
      <c r="F4006" t="s">
        <v>75</v>
      </c>
      <c r="G4006" t="s">
        <v>45</v>
      </c>
      <c r="H4006">
        <v>318.86638799999997</v>
      </c>
      <c r="I4006">
        <f t="shared" si="65"/>
        <v>0</v>
      </c>
    </row>
    <row r="4007" spans="1:9" x14ac:dyDescent="0.25">
      <c r="A4007">
        <v>20230.967499999999</v>
      </c>
      <c r="B4007" t="s">
        <v>26</v>
      </c>
      <c r="C4007" t="s">
        <v>30</v>
      </c>
      <c r="D4007" t="s">
        <v>57</v>
      </c>
      <c r="E4007">
        <v>48448</v>
      </c>
      <c r="F4007" t="s">
        <v>32</v>
      </c>
      <c r="G4007" t="s">
        <v>33</v>
      </c>
      <c r="H4007">
        <v>355.2</v>
      </c>
      <c r="I4007">
        <f t="shared" si="65"/>
        <v>0</v>
      </c>
    </row>
    <row r="4008" spans="1:9" x14ac:dyDescent="0.25">
      <c r="A4008">
        <v>4097.3716759999998</v>
      </c>
      <c r="B4008" t="s">
        <v>26</v>
      </c>
      <c r="C4008" t="s">
        <v>78</v>
      </c>
      <c r="D4008" t="s">
        <v>31</v>
      </c>
      <c r="E4008">
        <v>20079</v>
      </c>
      <c r="F4008" t="s">
        <v>32</v>
      </c>
      <c r="G4008" t="s">
        <v>45</v>
      </c>
      <c r="H4008">
        <v>528</v>
      </c>
      <c r="I4008">
        <f t="shared" si="65"/>
        <v>0</v>
      </c>
    </row>
    <row r="4009" spans="1:9" x14ac:dyDescent="0.25">
      <c r="A4009">
        <v>5169.4993700000005</v>
      </c>
      <c r="B4009" t="s">
        <v>66</v>
      </c>
      <c r="C4009" t="s">
        <v>78</v>
      </c>
      <c r="D4009" t="s">
        <v>57</v>
      </c>
      <c r="E4009">
        <v>12430</v>
      </c>
      <c r="F4009" t="s">
        <v>32</v>
      </c>
      <c r="G4009" t="s">
        <v>45</v>
      </c>
      <c r="H4009">
        <v>350.4</v>
      </c>
      <c r="I4009">
        <f t="shared" si="65"/>
        <v>1</v>
      </c>
    </row>
    <row r="4010" spans="1:9" x14ac:dyDescent="0.25">
      <c r="A4010">
        <v>6278.7640069999998</v>
      </c>
      <c r="B4010" t="s">
        <v>26</v>
      </c>
      <c r="C4010" t="s">
        <v>30</v>
      </c>
      <c r="D4010" t="s">
        <v>57</v>
      </c>
      <c r="E4010">
        <v>47669</v>
      </c>
      <c r="F4010" t="s">
        <v>32</v>
      </c>
      <c r="G4010" t="s">
        <v>33</v>
      </c>
      <c r="H4010">
        <v>384</v>
      </c>
      <c r="I4010">
        <f t="shared" si="65"/>
        <v>0</v>
      </c>
    </row>
    <row r="4011" spans="1:9" x14ac:dyDescent="0.25">
      <c r="A4011">
        <v>3343.9331309999998</v>
      </c>
      <c r="B4011" t="s">
        <v>26</v>
      </c>
      <c r="C4011" t="s">
        <v>30</v>
      </c>
      <c r="D4011" t="s">
        <v>57</v>
      </c>
      <c r="E4011">
        <v>40794</v>
      </c>
      <c r="F4011" t="s">
        <v>75</v>
      </c>
      <c r="G4011" t="s">
        <v>79</v>
      </c>
      <c r="H4011">
        <v>334.45280700000001</v>
      </c>
      <c r="I4011">
        <f t="shared" si="65"/>
        <v>0</v>
      </c>
    </row>
    <row r="4012" spans="1:9" x14ac:dyDescent="0.25">
      <c r="A4012">
        <v>15531.785889999999</v>
      </c>
      <c r="B4012" t="s">
        <v>26</v>
      </c>
      <c r="C4012" t="s">
        <v>30</v>
      </c>
      <c r="D4012" t="s">
        <v>57</v>
      </c>
      <c r="E4012">
        <v>95340</v>
      </c>
      <c r="F4012" t="s">
        <v>75</v>
      </c>
      <c r="G4012" t="s">
        <v>33</v>
      </c>
      <c r="H4012">
        <v>808.84433799999999</v>
      </c>
      <c r="I4012">
        <f t="shared" si="65"/>
        <v>0</v>
      </c>
    </row>
    <row r="4013" spans="1:9" x14ac:dyDescent="0.25">
      <c r="A4013">
        <v>4236.84292</v>
      </c>
      <c r="B4013" t="s">
        <v>26</v>
      </c>
      <c r="C4013" t="s">
        <v>107</v>
      </c>
      <c r="D4013" t="s">
        <v>57</v>
      </c>
      <c r="E4013">
        <v>14476</v>
      </c>
      <c r="F4013" t="s">
        <v>32</v>
      </c>
      <c r="G4013" t="s">
        <v>33</v>
      </c>
      <c r="H4013">
        <v>542.4</v>
      </c>
      <c r="I4013">
        <f t="shared" si="65"/>
        <v>0</v>
      </c>
    </row>
    <row r="4014" spans="1:9" x14ac:dyDescent="0.25">
      <c r="A4014">
        <v>3692.5835670000001</v>
      </c>
      <c r="B4014" t="s">
        <v>26</v>
      </c>
      <c r="C4014" t="s">
        <v>44</v>
      </c>
      <c r="D4014" t="s">
        <v>31</v>
      </c>
      <c r="E4014">
        <v>0</v>
      </c>
      <c r="F4014" t="s">
        <v>32</v>
      </c>
      <c r="G4014" t="s">
        <v>45</v>
      </c>
      <c r="H4014">
        <v>756</v>
      </c>
      <c r="I4014">
        <f t="shared" si="65"/>
        <v>0</v>
      </c>
    </row>
    <row r="4015" spans="1:9" x14ac:dyDescent="0.25">
      <c r="A4015">
        <v>6782.5564539999996</v>
      </c>
      <c r="B4015" t="s">
        <v>26</v>
      </c>
      <c r="C4015" t="s">
        <v>30</v>
      </c>
      <c r="D4015" t="s">
        <v>57</v>
      </c>
      <c r="E4015">
        <v>26116</v>
      </c>
      <c r="F4015" t="s">
        <v>32</v>
      </c>
      <c r="G4015" t="s">
        <v>33</v>
      </c>
      <c r="H4015">
        <v>612</v>
      </c>
      <c r="I4015">
        <f t="shared" si="65"/>
        <v>0</v>
      </c>
    </row>
    <row r="4016" spans="1:9" x14ac:dyDescent="0.25">
      <c r="A4016">
        <v>3683.472334</v>
      </c>
      <c r="B4016" t="s">
        <v>26</v>
      </c>
      <c r="C4016" t="s">
        <v>160</v>
      </c>
      <c r="D4016" t="s">
        <v>57</v>
      </c>
      <c r="E4016">
        <v>12454</v>
      </c>
      <c r="F4016" t="s">
        <v>32</v>
      </c>
      <c r="G4016" t="s">
        <v>33</v>
      </c>
      <c r="H4016">
        <v>720</v>
      </c>
      <c r="I4016">
        <f t="shared" si="65"/>
        <v>0</v>
      </c>
    </row>
    <row r="4017" spans="1:9" x14ac:dyDescent="0.25">
      <c r="A4017">
        <v>13995.689990000001</v>
      </c>
      <c r="B4017" t="s">
        <v>26</v>
      </c>
      <c r="C4017" t="s">
        <v>30</v>
      </c>
      <c r="D4017" t="s">
        <v>31</v>
      </c>
      <c r="E4017">
        <v>48245</v>
      </c>
      <c r="F4017" t="s">
        <v>32</v>
      </c>
      <c r="G4017" t="s">
        <v>33</v>
      </c>
      <c r="H4017">
        <v>580.79999999999995</v>
      </c>
      <c r="I4017">
        <f t="shared" si="65"/>
        <v>0</v>
      </c>
    </row>
    <row r="4018" spans="1:9" x14ac:dyDescent="0.25">
      <c r="A4018">
        <v>5619.6890839999996</v>
      </c>
      <c r="B4018" t="s">
        <v>66</v>
      </c>
      <c r="C4018" t="s">
        <v>44</v>
      </c>
      <c r="D4018" t="s">
        <v>57</v>
      </c>
      <c r="E4018">
        <v>0</v>
      </c>
      <c r="F4018" t="s">
        <v>32</v>
      </c>
      <c r="G4018" t="s">
        <v>33</v>
      </c>
      <c r="H4018">
        <v>1027.000029</v>
      </c>
      <c r="I4018">
        <f t="shared" si="65"/>
        <v>1</v>
      </c>
    </row>
    <row r="4019" spans="1:9" x14ac:dyDescent="0.25">
      <c r="A4019">
        <v>8331.6483360000002</v>
      </c>
      <c r="B4019" t="s">
        <v>26</v>
      </c>
      <c r="C4019" t="s">
        <v>44</v>
      </c>
      <c r="D4019" t="s">
        <v>31</v>
      </c>
      <c r="E4019">
        <v>0</v>
      </c>
      <c r="F4019" t="s">
        <v>32</v>
      </c>
      <c r="G4019" t="s">
        <v>45</v>
      </c>
      <c r="H4019">
        <v>856.8</v>
      </c>
      <c r="I4019">
        <f t="shared" si="65"/>
        <v>0</v>
      </c>
    </row>
    <row r="4020" spans="1:9" x14ac:dyDescent="0.25">
      <c r="A4020">
        <v>4171.1871499999997</v>
      </c>
      <c r="B4020" t="s">
        <v>26</v>
      </c>
      <c r="C4020" t="s">
        <v>30</v>
      </c>
      <c r="D4020" t="s">
        <v>31</v>
      </c>
      <c r="E4020">
        <v>37478</v>
      </c>
      <c r="F4020" t="s">
        <v>32</v>
      </c>
      <c r="G4020" t="s">
        <v>33</v>
      </c>
      <c r="H4020">
        <v>653.68546800000001</v>
      </c>
      <c r="I4020">
        <f t="shared" si="65"/>
        <v>0</v>
      </c>
    </row>
    <row r="4021" spans="1:9" x14ac:dyDescent="0.25">
      <c r="A4021">
        <v>7873.5673319999996</v>
      </c>
      <c r="B4021" t="s">
        <v>26</v>
      </c>
      <c r="C4021" t="s">
        <v>44</v>
      </c>
      <c r="D4021" t="s">
        <v>57</v>
      </c>
      <c r="E4021">
        <v>0</v>
      </c>
      <c r="F4021" t="s">
        <v>32</v>
      </c>
      <c r="G4021" t="s">
        <v>45</v>
      </c>
      <c r="H4021">
        <v>568.79845499999999</v>
      </c>
      <c r="I4021">
        <f t="shared" si="65"/>
        <v>0</v>
      </c>
    </row>
    <row r="4022" spans="1:9" x14ac:dyDescent="0.25">
      <c r="A4022">
        <v>10677.253849999999</v>
      </c>
      <c r="B4022" t="s">
        <v>26</v>
      </c>
      <c r="C4022" t="s">
        <v>30</v>
      </c>
      <c r="D4022" t="s">
        <v>31</v>
      </c>
      <c r="E4022">
        <v>45732</v>
      </c>
      <c r="F4022" t="s">
        <v>75</v>
      </c>
      <c r="G4022" t="s">
        <v>33</v>
      </c>
      <c r="H4022">
        <v>611.918994</v>
      </c>
      <c r="I4022">
        <f t="shared" si="65"/>
        <v>0</v>
      </c>
    </row>
    <row r="4023" spans="1:9" x14ac:dyDescent="0.25">
      <c r="A4023">
        <v>14687.079589999999</v>
      </c>
      <c r="B4023" t="s">
        <v>26</v>
      </c>
      <c r="C4023" t="s">
        <v>44</v>
      </c>
      <c r="D4023" t="s">
        <v>57</v>
      </c>
      <c r="E4023">
        <v>0</v>
      </c>
      <c r="F4023" t="s">
        <v>32</v>
      </c>
      <c r="G4023" t="s">
        <v>45</v>
      </c>
      <c r="H4023">
        <v>612</v>
      </c>
      <c r="I4023">
        <f t="shared" si="65"/>
        <v>0</v>
      </c>
    </row>
    <row r="4024" spans="1:9" x14ac:dyDescent="0.25">
      <c r="A4024">
        <v>5394.7032289999997</v>
      </c>
      <c r="B4024" t="s">
        <v>26</v>
      </c>
      <c r="C4024" t="s">
        <v>30</v>
      </c>
      <c r="D4024" t="s">
        <v>57</v>
      </c>
      <c r="E4024">
        <v>65978</v>
      </c>
      <c r="F4024" t="s">
        <v>75</v>
      </c>
      <c r="G4024" t="s">
        <v>33</v>
      </c>
      <c r="H4024">
        <v>251.79586900000001</v>
      </c>
      <c r="I4024">
        <f t="shared" si="65"/>
        <v>0</v>
      </c>
    </row>
    <row r="4025" spans="1:9" x14ac:dyDescent="0.25">
      <c r="A4025">
        <v>2230.7557160000001</v>
      </c>
      <c r="B4025" t="s">
        <v>26</v>
      </c>
      <c r="C4025" t="s">
        <v>44</v>
      </c>
      <c r="D4025" t="s">
        <v>57</v>
      </c>
      <c r="E4025">
        <v>0</v>
      </c>
      <c r="F4025" t="s">
        <v>32</v>
      </c>
      <c r="G4025" t="s">
        <v>33</v>
      </c>
      <c r="H4025">
        <v>325.88607000000002</v>
      </c>
      <c r="I4025">
        <f t="shared" si="65"/>
        <v>0</v>
      </c>
    </row>
    <row r="4026" spans="1:9" x14ac:dyDescent="0.25">
      <c r="A4026">
        <v>7771.0180549999995</v>
      </c>
      <c r="B4026" t="s">
        <v>26</v>
      </c>
      <c r="C4026" t="s">
        <v>30</v>
      </c>
      <c r="D4026" t="s">
        <v>31</v>
      </c>
      <c r="E4026">
        <v>58467</v>
      </c>
      <c r="F4026" t="s">
        <v>32</v>
      </c>
      <c r="G4026" t="s">
        <v>33</v>
      </c>
      <c r="H4026">
        <v>452.91562099999999</v>
      </c>
      <c r="I4026">
        <f t="shared" si="65"/>
        <v>0</v>
      </c>
    </row>
    <row r="4027" spans="1:9" x14ac:dyDescent="0.25">
      <c r="A4027">
        <v>4103.8491919999997</v>
      </c>
      <c r="B4027" t="s">
        <v>26</v>
      </c>
      <c r="C4027" t="s">
        <v>30</v>
      </c>
      <c r="D4027" t="s">
        <v>31</v>
      </c>
      <c r="E4027">
        <v>82427</v>
      </c>
      <c r="F4027" t="s">
        <v>32</v>
      </c>
      <c r="G4027" t="s">
        <v>33</v>
      </c>
      <c r="H4027">
        <v>489.6</v>
      </c>
      <c r="I4027">
        <f t="shared" si="65"/>
        <v>0</v>
      </c>
    </row>
    <row r="4028" spans="1:9" x14ac:dyDescent="0.25">
      <c r="A4028">
        <v>7221.1517020000001</v>
      </c>
      <c r="B4028" t="s">
        <v>26</v>
      </c>
      <c r="C4028" t="s">
        <v>30</v>
      </c>
      <c r="D4028" t="s">
        <v>57</v>
      </c>
      <c r="E4028">
        <v>33811</v>
      </c>
      <c r="F4028" t="s">
        <v>75</v>
      </c>
      <c r="G4028" t="s">
        <v>33</v>
      </c>
      <c r="H4028">
        <v>587.37679000000003</v>
      </c>
      <c r="I4028">
        <f t="shared" si="65"/>
        <v>0</v>
      </c>
    </row>
    <row r="4029" spans="1:9" x14ac:dyDescent="0.25">
      <c r="A4029">
        <v>12285.0473</v>
      </c>
      <c r="B4029" t="s">
        <v>26</v>
      </c>
      <c r="C4029" t="s">
        <v>44</v>
      </c>
      <c r="D4029" t="s">
        <v>57</v>
      </c>
      <c r="E4029">
        <v>0</v>
      </c>
      <c r="F4029" t="s">
        <v>32</v>
      </c>
      <c r="G4029" t="s">
        <v>79</v>
      </c>
      <c r="H4029">
        <v>878.4</v>
      </c>
      <c r="I4029">
        <f t="shared" si="65"/>
        <v>0</v>
      </c>
    </row>
    <row r="4030" spans="1:9" x14ac:dyDescent="0.25">
      <c r="A4030">
        <v>5704.6798939999999</v>
      </c>
      <c r="B4030" t="s">
        <v>26</v>
      </c>
      <c r="C4030" t="s">
        <v>30</v>
      </c>
      <c r="D4030" t="s">
        <v>31</v>
      </c>
      <c r="E4030">
        <v>37675</v>
      </c>
      <c r="F4030" t="s">
        <v>32</v>
      </c>
      <c r="G4030" t="s">
        <v>45</v>
      </c>
      <c r="H4030">
        <v>380.91982400000001</v>
      </c>
      <c r="I4030">
        <f t="shared" si="65"/>
        <v>0</v>
      </c>
    </row>
    <row r="4031" spans="1:9" x14ac:dyDescent="0.25">
      <c r="A4031">
        <v>2433.913419</v>
      </c>
      <c r="B4031" t="s">
        <v>26</v>
      </c>
      <c r="C4031" t="s">
        <v>44</v>
      </c>
      <c r="D4031" t="s">
        <v>57</v>
      </c>
      <c r="E4031">
        <v>0</v>
      </c>
      <c r="F4031" t="s">
        <v>32</v>
      </c>
      <c r="G4031" t="s">
        <v>45</v>
      </c>
      <c r="H4031">
        <v>345.6</v>
      </c>
      <c r="I4031">
        <f t="shared" si="65"/>
        <v>0</v>
      </c>
    </row>
    <row r="4032" spans="1:9" x14ac:dyDescent="0.25">
      <c r="A4032">
        <v>4921.7522959999997</v>
      </c>
      <c r="B4032" t="s">
        <v>26</v>
      </c>
      <c r="C4032" t="s">
        <v>44</v>
      </c>
      <c r="D4032" t="s">
        <v>31</v>
      </c>
      <c r="E4032">
        <v>0</v>
      </c>
      <c r="F4032" t="s">
        <v>32</v>
      </c>
      <c r="G4032" t="s">
        <v>45</v>
      </c>
      <c r="H4032">
        <v>336</v>
      </c>
      <c r="I4032">
        <f t="shared" si="65"/>
        <v>0</v>
      </c>
    </row>
    <row r="4033" spans="1:9" x14ac:dyDescent="0.25">
      <c r="A4033">
        <v>4660.0068680000004</v>
      </c>
      <c r="B4033" t="s">
        <v>26</v>
      </c>
      <c r="C4033" t="s">
        <v>44</v>
      </c>
      <c r="D4033" t="s">
        <v>57</v>
      </c>
      <c r="E4033">
        <v>0</v>
      </c>
      <c r="F4033" t="s">
        <v>32</v>
      </c>
      <c r="G4033" t="s">
        <v>45</v>
      </c>
      <c r="H4033">
        <v>482.4</v>
      </c>
      <c r="I4033">
        <f t="shared" si="65"/>
        <v>0</v>
      </c>
    </row>
    <row r="4034" spans="1:9" x14ac:dyDescent="0.25">
      <c r="A4034">
        <v>2541.522907</v>
      </c>
      <c r="B4034" t="s">
        <v>26</v>
      </c>
      <c r="C4034" t="s">
        <v>44</v>
      </c>
      <c r="D4034" t="s">
        <v>31</v>
      </c>
      <c r="E4034">
        <v>0</v>
      </c>
      <c r="F4034" t="s">
        <v>32</v>
      </c>
      <c r="G4034" t="s">
        <v>45</v>
      </c>
      <c r="H4034">
        <v>511.2</v>
      </c>
      <c r="I4034">
        <f t="shared" si="65"/>
        <v>0</v>
      </c>
    </row>
    <row r="4035" spans="1:9" x14ac:dyDescent="0.25">
      <c r="A4035">
        <v>11658.599270000001</v>
      </c>
      <c r="B4035" t="s">
        <v>26</v>
      </c>
      <c r="C4035" t="s">
        <v>107</v>
      </c>
      <c r="D4035" t="s">
        <v>57</v>
      </c>
      <c r="E4035">
        <v>19851</v>
      </c>
      <c r="F4035" t="s">
        <v>62</v>
      </c>
      <c r="G4035" t="s">
        <v>33</v>
      </c>
      <c r="H4035">
        <v>220.038588</v>
      </c>
      <c r="I4035">
        <f t="shared" ref="I4035:I4098" si="66">IF(B4035="No",0,1)</f>
        <v>0</v>
      </c>
    </row>
    <row r="4036" spans="1:9" x14ac:dyDescent="0.25">
      <c r="A4036">
        <v>11131.56637</v>
      </c>
      <c r="B4036" t="s">
        <v>26</v>
      </c>
      <c r="C4036" t="s">
        <v>44</v>
      </c>
      <c r="D4036" t="s">
        <v>31</v>
      </c>
      <c r="E4036">
        <v>0</v>
      </c>
      <c r="F4036" t="s">
        <v>32</v>
      </c>
      <c r="G4036" t="s">
        <v>33</v>
      </c>
      <c r="H4036">
        <v>475.2</v>
      </c>
      <c r="I4036">
        <f t="shared" si="66"/>
        <v>0</v>
      </c>
    </row>
    <row r="4037" spans="1:9" x14ac:dyDescent="0.25">
      <c r="A4037">
        <v>4733.5073430000002</v>
      </c>
      <c r="B4037" t="s">
        <v>26</v>
      </c>
      <c r="C4037" t="s">
        <v>44</v>
      </c>
      <c r="D4037" t="s">
        <v>31</v>
      </c>
      <c r="E4037">
        <v>0</v>
      </c>
      <c r="F4037" t="s">
        <v>32</v>
      </c>
      <c r="G4037" t="s">
        <v>33</v>
      </c>
      <c r="H4037">
        <v>740.83821599999999</v>
      </c>
      <c r="I4037">
        <f t="shared" si="66"/>
        <v>0</v>
      </c>
    </row>
    <row r="4038" spans="1:9" x14ac:dyDescent="0.25">
      <c r="A4038">
        <v>8776.3634480000001</v>
      </c>
      <c r="B4038" t="s">
        <v>26</v>
      </c>
      <c r="C4038" t="s">
        <v>30</v>
      </c>
      <c r="D4038" t="s">
        <v>31</v>
      </c>
      <c r="E4038">
        <v>28360</v>
      </c>
      <c r="F4038" t="s">
        <v>32</v>
      </c>
      <c r="G4038" t="s">
        <v>33</v>
      </c>
      <c r="H4038">
        <v>863.909989</v>
      </c>
      <c r="I4038">
        <f t="shared" si="66"/>
        <v>0</v>
      </c>
    </row>
    <row r="4039" spans="1:9" x14ac:dyDescent="0.25">
      <c r="A4039">
        <v>7804.022473</v>
      </c>
      <c r="B4039" t="s">
        <v>26</v>
      </c>
      <c r="C4039" t="s">
        <v>30</v>
      </c>
      <c r="D4039" t="s">
        <v>57</v>
      </c>
      <c r="E4039">
        <v>70833</v>
      </c>
      <c r="F4039" t="s">
        <v>32</v>
      </c>
      <c r="G4039" t="s">
        <v>33</v>
      </c>
      <c r="H4039">
        <v>926.4</v>
      </c>
      <c r="I4039">
        <f t="shared" si="66"/>
        <v>0</v>
      </c>
    </row>
    <row r="4040" spans="1:9" x14ac:dyDescent="0.25">
      <c r="A4040">
        <v>2522.256441</v>
      </c>
      <c r="B4040" t="s">
        <v>26</v>
      </c>
      <c r="C4040" t="s">
        <v>44</v>
      </c>
      <c r="D4040" t="s">
        <v>31</v>
      </c>
      <c r="E4040">
        <v>0</v>
      </c>
      <c r="F4040" t="s">
        <v>32</v>
      </c>
      <c r="G4040" t="s">
        <v>33</v>
      </c>
      <c r="H4040">
        <v>470.27524199999999</v>
      </c>
      <c r="I4040">
        <f t="shared" si="66"/>
        <v>0</v>
      </c>
    </row>
    <row r="4041" spans="1:9" x14ac:dyDescent="0.25">
      <c r="A4041">
        <v>9536.3383819999999</v>
      </c>
      <c r="B4041" t="s">
        <v>26</v>
      </c>
      <c r="C4041" t="s">
        <v>30</v>
      </c>
      <c r="D4041" t="s">
        <v>31</v>
      </c>
      <c r="E4041">
        <v>62421</v>
      </c>
      <c r="F4041" t="s">
        <v>32</v>
      </c>
      <c r="G4041" t="s">
        <v>79</v>
      </c>
      <c r="H4041">
        <v>384</v>
      </c>
      <c r="I4041">
        <f t="shared" si="66"/>
        <v>0</v>
      </c>
    </row>
    <row r="4042" spans="1:9" x14ac:dyDescent="0.25">
      <c r="A4042">
        <v>4711.0801979999997</v>
      </c>
      <c r="B4042" t="s">
        <v>26</v>
      </c>
      <c r="C4042" t="s">
        <v>107</v>
      </c>
      <c r="D4042" t="s">
        <v>31</v>
      </c>
      <c r="E4042">
        <v>13933</v>
      </c>
      <c r="F4042" t="s">
        <v>62</v>
      </c>
      <c r="G4042" t="s">
        <v>33</v>
      </c>
      <c r="H4042">
        <v>49.364254000000003</v>
      </c>
      <c r="I4042">
        <f t="shared" si="66"/>
        <v>0</v>
      </c>
    </row>
    <row r="4043" spans="1:9" x14ac:dyDescent="0.25">
      <c r="A4043">
        <v>3801.2822660000002</v>
      </c>
      <c r="B4043" t="s">
        <v>26</v>
      </c>
      <c r="C4043" t="s">
        <v>30</v>
      </c>
      <c r="D4043" t="s">
        <v>31</v>
      </c>
      <c r="E4043">
        <v>40513</v>
      </c>
      <c r="F4043" t="s">
        <v>62</v>
      </c>
      <c r="G4043" t="s">
        <v>33</v>
      </c>
      <c r="H4043">
        <v>151.58957699999999</v>
      </c>
      <c r="I4043">
        <f t="shared" si="66"/>
        <v>0</v>
      </c>
    </row>
    <row r="4044" spans="1:9" x14ac:dyDescent="0.25">
      <c r="A4044">
        <v>21159.301510000001</v>
      </c>
      <c r="B4044" t="s">
        <v>26</v>
      </c>
      <c r="C4044" t="s">
        <v>44</v>
      </c>
      <c r="D4044" t="s">
        <v>57</v>
      </c>
      <c r="E4044">
        <v>0</v>
      </c>
      <c r="F4044" t="s">
        <v>32</v>
      </c>
      <c r="G4044" t="s">
        <v>45</v>
      </c>
      <c r="H4044">
        <v>777.6</v>
      </c>
      <c r="I4044">
        <f t="shared" si="66"/>
        <v>0</v>
      </c>
    </row>
    <row r="4045" spans="1:9" x14ac:dyDescent="0.25">
      <c r="A4045">
        <v>6515.0264809999999</v>
      </c>
      <c r="B4045" t="s">
        <v>26</v>
      </c>
      <c r="C4045" t="s">
        <v>30</v>
      </c>
      <c r="D4045" t="s">
        <v>57</v>
      </c>
      <c r="E4045">
        <v>47259</v>
      </c>
      <c r="F4045" t="s">
        <v>32</v>
      </c>
      <c r="G4045" t="s">
        <v>33</v>
      </c>
      <c r="H4045">
        <v>388.8</v>
      </c>
      <c r="I4045">
        <f t="shared" si="66"/>
        <v>0</v>
      </c>
    </row>
    <row r="4046" spans="1:9" x14ac:dyDescent="0.25">
      <c r="A4046">
        <v>4739.861234</v>
      </c>
      <c r="B4046" t="s">
        <v>26</v>
      </c>
      <c r="C4046" t="s">
        <v>30</v>
      </c>
      <c r="D4046" t="s">
        <v>57</v>
      </c>
      <c r="E4046">
        <v>35039</v>
      </c>
      <c r="F4046" t="s">
        <v>75</v>
      </c>
      <c r="G4046" t="s">
        <v>45</v>
      </c>
      <c r="H4046">
        <v>254.30899099999999</v>
      </c>
      <c r="I4046">
        <f t="shared" si="66"/>
        <v>0</v>
      </c>
    </row>
    <row r="4047" spans="1:9" x14ac:dyDescent="0.25">
      <c r="A4047">
        <v>21240.943569999999</v>
      </c>
      <c r="B4047" t="s">
        <v>26</v>
      </c>
      <c r="C4047" t="s">
        <v>44</v>
      </c>
      <c r="D4047" t="s">
        <v>31</v>
      </c>
      <c r="E4047">
        <v>0</v>
      </c>
      <c r="F4047" t="s">
        <v>32</v>
      </c>
      <c r="G4047" t="s">
        <v>45</v>
      </c>
      <c r="H4047">
        <v>1368</v>
      </c>
      <c r="I4047">
        <f t="shared" si="66"/>
        <v>0</v>
      </c>
    </row>
    <row r="4048" spans="1:9" x14ac:dyDescent="0.25">
      <c r="A4048">
        <v>3980.8387349999998</v>
      </c>
      <c r="B4048" t="s">
        <v>26</v>
      </c>
      <c r="C4048" t="s">
        <v>30</v>
      </c>
      <c r="D4048" t="s">
        <v>57</v>
      </c>
      <c r="E4048">
        <v>92539</v>
      </c>
      <c r="F4048" t="s">
        <v>32</v>
      </c>
      <c r="G4048" t="s">
        <v>45</v>
      </c>
      <c r="H4048">
        <v>707.40805799999998</v>
      </c>
      <c r="I4048">
        <f t="shared" si="66"/>
        <v>0</v>
      </c>
    </row>
    <row r="4049" spans="1:9" x14ac:dyDescent="0.25">
      <c r="A4049">
        <v>4990.3435380000001</v>
      </c>
      <c r="B4049" t="s">
        <v>26</v>
      </c>
      <c r="C4049" t="s">
        <v>44</v>
      </c>
      <c r="D4049" t="s">
        <v>31</v>
      </c>
      <c r="E4049">
        <v>0</v>
      </c>
      <c r="F4049" t="s">
        <v>32</v>
      </c>
      <c r="G4049" t="s">
        <v>45</v>
      </c>
      <c r="H4049">
        <v>849.66664700000001</v>
      </c>
      <c r="I4049">
        <f t="shared" si="66"/>
        <v>0</v>
      </c>
    </row>
    <row r="4050" spans="1:9" x14ac:dyDescent="0.25">
      <c r="A4050">
        <v>2562.6047279999998</v>
      </c>
      <c r="B4050" t="s">
        <v>26</v>
      </c>
      <c r="C4050" t="s">
        <v>30</v>
      </c>
      <c r="D4050" t="s">
        <v>57</v>
      </c>
      <c r="E4050">
        <v>92038</v>
      </c>
      <c r="F4050" t="s">
        <v>75</v>
      </c>
      <c r="G4050" t="s">
        <v>33</v>
      </c>
      <c r="H4050">
        <v>178.408186</v>
      </c>
      <c r="I4050">
        <f t="shared" si="66"/>
        <v>0</v>
      </c>
    </row>
    <row r="4051" spans="1:9" x14ac:dyDescent="0.25">
      <c r="A4051">
        <v>7355.3499080000001</v>
      </c>
      <c r="B4051" t="s">
        <v>26</v>
      </c>
      <c r="C4051" t="s">
        <v>30</v>
      </c>
      <c r="D4051" t="s">
        <v>57</v>
      </c>
      <c r="E4051">
        <v>51789</v>
      </c>
      <c r="F4051" t="s">
        <v>32</v>
      </c>
      <c r="G4051" t="s">
        <v>33</v>
      </c>
      <c r="H4051">
        <v>435.83512500000001</v>
      </c>
      <c r="I4051">
        <f t="shared" si="66"/>
        <v>0</v>
      </c>
    </row>
    <row r="4052" spans="1:9" x14ac:dyDescent="0.25">
      <c r="A4052">
        <v>5041.4470240000001</v>
      </c>
      <c r="B4052" t="s">
        <v>26</v>
      </c>
      <c r="C4052" t="s">
        <v>30</v>
      </c>
      <c r="D4052" t="s">
        <v>57</v>
      </c>
      <c r="E4052">
        <v>61972</v>
      </c>
      <c r="F4052" t="s">
        <v>62</v>
      </c>
      <c r="G4052" t="s">
        <v>33</v>
      </c>
      <c r="H4052">
        <v>138.961963</v>
      </c>
      <c r="I4052">
        <f t="shared" si="66"/>
        <v>0</v>
      </c>
    </row>
    <row r="4053" spans="1:9" x14ac:dyDescent="0.25">
      <c r="A4053">
        <v>12731.95161</v>
      </c>
      <c r="B4053" t="s">
        <v>66</v>
      </c>
      <c r="C4053" t="s">
        <v>30</v>
      </c>
      <c r="D4053" t="s">
        <v>57</v>
      </c>
      <c r="E4053">
        <v>40870</v>
      </c>
      <c r="F4053" t="s">
        <v>32</v>
      </c>
      <c r="G4053" t="s">
        <v>33</v>
      </c>
      <c r="H4053">
        <v>504</v>
      </c>
      <c r="I4053">
        <f t="shared" si="66"/>
        <v>1</v>
      </c>
    </row>
    <row r="4054" spans="1:9" x14ac:dyDescent="0.25">
      <c r="A4054">
        <v>8879.7900169999994</v>
      </c>
      <c r="B4054" t="s">
        <v>66</v>
      </c>
      <c r="C4054" t="s">
        <v>30</v>
      </c>
      <c r="D4054" t="s">
        <v>31</v>
      </c>
      <c r="E4054">
        <v>52583</v>
      </c>
      <c r="F4054" t="s">
        <v>75</v>
      </c>
      <c r="G4054" t="s">
        <v>45</v>
      </c>
      <c r="H4054">
        <v>528.20086000000003</v>
      </c>
      <c r="I4054">
        <f t="shared" si="66"/>
        <v>1</v>
      </c>
    </row>
    <row r="4055" spans="1:9" x14ac:dyDescent="0.25">
      <c r="A4055">
        <v>2872.6691639999999</v>
      </c>
      <c r="B4055" t="s">
        <v>26</v>
      </c>
      <c r="C4055" t="s">
        <v>30</v>
      </c>
      <c r="D4055" t="s">
        <v>31</v>
      </c>
      <c r="E4055">
        <v>79681</v>
      </c>
      <c r="F4055" t="s">
        <v>62</v>
      </c>
      <c r="G4055" t="s">
        <v>45</v>
      </c>
      <c r="H4055">
        <v>9.1601389999999991</v>
      </c>
      <c r="I4055">
        <f t="shared" si="66"/>
        <v>0</v>
      </c>
    </row>
    <row r="4056" spans="1:9" x14ac:dyDescent="0.25">
      <c r="A4056">
        <v>11058.22493</v>
      </c>
      <c r="B4056" t="s">
        <v>26</v>
      </c>
      <c r="C4056" t="s">
        <v>30</v>
      </c>
      <c r="D4056" t="s">
        <v>31</v>
      </c>
      <c r="E4056">
        <v>69792</v>
      </c>
      <c r="F4056" t="s">
        <v>32</v>
      </c>
      <c r="G4056" t="s">
        <v>45</v>
      </c>
      <c r="H4056">
        <v>696.75779699999998</v>
      </c>
      <c r="I4056">
        <f t="shared" si="66"/>
        <v>0</v>
      </c>
    </row>
    <row r="4057" spans="1:9" x14ac:dyDescent="0.25">
      <c r="A4057">
        <v>7138.1677120000004</v>
      </c>
      <c r="B4057" t="s">
        <v>26</v>
      </c>
      <c r="C4057" t="s">
        <v>107</v>
      </c>
      <c r="D4057" t="s">
        <v>31</v>
      </c>
      <c r="E4057">
        <v>19794</v>
      </c>
      <c r="F4057" t="s">
        <v>32</v>
      </c>
      <c r="G4057" t="s">
        <v>33</v>
      </c>
      <c r="H4057">
        <v>603.077136</v>
      </c>
      <c r="I4057">
        <f t="shared" si="66"/>
        <v>0</v>
      </c>
    </row>
    <row r="4058" spans="1:9" x14ac:dyDescent="0.25">
      <c r="A4058">
        <v>29037.47753</v>
      </c>
      <c r="B4058" t="s">
        <v>26</v>
      </c>
      <c r="C4058" t="s">
        <v>44</v>
      </c>
      <c r="D4058" t="s">
        <v>57</v>
      </c>
      <c r="E4058">
        <v>0</v>
      </c>
      <c r="F4058" t="s">
        <v>32</v>
      </c>
      <c r="G4058" t="s">
        <v>33</v>
      </c>
      <c r="H4058">
        <v>542.4</v>
      </c>
      <c r="I4058">
        <f t="shared" si="66"/>
        <v>0</v>
      </c>
    </row>
    <row r="4059" spans="1:9" x14ac:dyDescent="0.25">
      <c r="A4059">
        <v>8613.4646269999994</v>
      </c>
      <c r="B4059" t="s">
        <v>26</v>
      </c>
      <c r="C4059" t="s">
        <v>30</v>
      </c>
      <c r="D4059" t="s">
        <v>31</v>
      </c>
      <c r="E4059">
        <v>26680</v>
      </c>
      <c r="F4059" t="s">
        <v>32</v>
      </c>
      <c r="G4059" t="s">
        <v>33</v>
      </c>
      <c r="H4059">
        <v>508.8</v>
      </c>
      <c r="I4059">
        <f t="shared" si="66"/>
        <v>0</v>
      </c>
    </row>
    <row r="4060" spans="1:9" x14ac:dyDescent="0.25">
      <c r="A4060">
        <v>3861.486269</v>
      </c>
      <c r="B4060" t="s">
        <v>66</v>
      </c>
      <c r="C4060" t="s">
        <v>30</v>
      </c>
      <c r="D4060" t="s">
        <v>31</v>
      </c>
      <c r="E4060">
        <v>93272</v>
      </c>
      <c r="F4060" t="s">
        <v>75</v>
      </c>
      <c r="G4060" t="s">
        <v>33</v>
      </c>
      <c r="H4060">
        <v>281.11078800000001</v>
      </c>
      <c r="I4060">
        <f t="shared" si="66"/>
        <v>1</v>
      </c>
    </row>
    <row r="4061" spans="1:9" x14ac:dyDescent="0.25">
      <c r="A4061">
        <v>2482.9155770000002</v>
      </c>
      <c r="B4061" t="s">
        <v>26</v>
      </c>
      <c r="C4061" t="s">
        <v>44</v>
      </c>
      <c r="D4061" t="s">
        <v>57</v>
      </c>
      <c r="E4061">
        <v>0</v>
      </c>
      <c r="F4061" t="s">
        <v>62</v>
      </c>
      <c r="G4061" t="s">
        <v>33</v>
      </c>
      <c r="H4061">
        <v>87.272318999999996</v>
      </c>
      <c r="I4061">
        <f t="shared" si="66"/>
        <v>0</v>
      </c>
    </row>
    <row r="4062" spans="1:9" x14ac:dyDescent="0.25">
      <c r="A4062">
        <v>3133.0182420000001</v>
      </c>
      <c r="B4062" t="s">
        <v>26</v>
      </c>
      <c r="C4062" t="s">
        <v>44</v>
      </c>
      <c r="D4062" t="s">
        <v>31</v>
      </c>
      <c r="E4062">
        <v>0</v>
      </c>
      <c r="F4062" t="s">
        <v>32</v>
      </c>
      <c r="G4062" t="s">
        <v>45</v>
      </c>
      <c r="H4062">
        <v>655.20000000000005</v>
      </c>
      <c r="I4062">
        <f t="shared" si="66"/>
        <v>0</v>
      </c>
    </row>
    <row r="4063" spans="1:9" x14ac:dyDescent="0.25">
      <c r="A4063">
        <v>7123.0823879999998</v>
      </c>
      <c r="B4063" t="s">
        <v>26</v>
      </c>
      <c r="C4063" t="s">
        <v>30</v>
      </c>
      <c r="D4063" t="s">
        <v>57</v>
      </c>
      <c r="E4063">
        <v>21835</v>
      </c>
      <c r="F4063" t="s">
        <v>32</v>
      </c>
      <c r="G4063" t="s">
        <v>33</v>
      </c>
      <c r="H4063">
        <v>621.61704699999996</v>
      </c>
      <c r="I4063">
        <f t="shared" si="66"/>
        <v>0</v>
      </c>
    </row>
    <row r="4064" spans="1:9" x14ac:dyDescent="0.25">
      <c r="A4064">
        <v>28435.640350000001</v>
      </c>
      <c r="B4064" t="s">
        <v>26</v>
      </c>
      <c r="C4064" t="s">
        <v>44</v>
      </c>
      <c r="D4064" t="s">
        <v>31</v>
      </c>
      <c r="E4064">
        <v>0</v>
      </c>
      <c r="F4064" t="s">
        <v>32</v>
      </c>
      <c r="G4064" t="s">
        <v>45</v>
      </c>
      <c r="H4064">
        <v>899.63717999999994</v>
      </c>
      <c r="I4064">
        <f t="shared" si="66"/>
        <v>0</v>
      </c>
    </row>
    <row r="4065" spans="1:9" x14ac:dyDescent="0.25">
      <c r="A4065">
        <v>12741.847540000001</v>
      </c>
      <c r="B4065" t="s">
        <v>66</v>
      </c>
      <c r="C4065" t="s">
        <v>30</v>
      </c>
      <c r="D4065" t="s">
        <v>31</v>
      </c>
      <c r="E4065">
        <v>73054</v>
      </c>
      <c r="F4065" t="s">
        <v>75</v>
      </c>
      <c r="G4065" t="s">
        <v>33</v>
      </c>
      <c r="H4065">
        <v>419.36595799999998</v>
      </c>
      <c r="I4065">
        <f t="shared" si="66"/>
        <v>1</v>
      </c>
    </row>
    <row r="4066" spans="1:9" x14ac:dyDescent="0.25">
      <c r="A4066">
        <v>3176.8656089999999</v>
      </c>
      <c r="B4066" t="s">
        <v>26</v>
      </c>
      <c r="C4066" t="s">
        <v>30</v>
      </c>
      <c r="D4066" t="s">
        <v>31</v>
      </c>
      <c r="E4066">
        <v>35551</v>
      </c>
      <c r="F4066" t="s">
        <v>32</v>
      </c>
      <c r="G4066" t="s">
        <v>45</v>
      </c>
      <c r="H4066">
        <v>565.10850100000005</v>
      </c>
      <c r="I4066">
        <f t="shared" si="66"/>
        <v>0</v>
      </c>
    </row>
    <row r="4067" spans="1:9" x14ac:dyDescent="0.25">
      <c r="A4067">
        <v>5470.0605610000002</v>
      </c>
      <c r="B4067" t="s">
        <v>66</v>
      </c>
      <c r="C4067" t="s">
        <v>30</v>
      </c>
      <c r="D4067" t="s">
        <v>31</v>
      </c>
      <c r="E4067">
        <v>54507</v>
      </c>
      <c r="F4067" t="s">
        <v>32</v>
      </c>
      <c r="G4067" t="s">
        <v>33</v>
      </c>
      <c r="H4067">
        <v>702.99003200000004</v>
      </c>
      <c r="I4067">
        <f t="shared" si="66"/>
        <v>1</v>
      </c>
    </row>
    <row r="4068" spans="1:9" x14ac:dyDescent="0.25">
      <c r="A4068">
        <v>4582.6477059999997</v>
      </c>
      <c r="B4068" t="s">
        <v>26</v>
      </c>
      <c r="C4068" t="s">
        <v>44</v>
      </c>
      <c r="D4068" t="s">
        <v>57</v>
      </c>
      <c r="E4068">
        <v>0</v>
      </c>
      <c r="F4068" t="s">
        <v>32</v>
      </c>
      <c r="G4068" t="s">
        <v>79</v>
      </c>
      <c r="H4068">
        <v>321.60000000000002</v>
      </c>
      <c r="I4068">
        <f t="shared" si="66"/>
        <v>0</v>
      </c>
    </row>
    <row r="4069" spans="1:9" x14ac:dyDescent="0.25">
      <c r="A4069">
        <v>5350.2149179999997</v>
      </c>
      <c r="B4069" t="s">
        <v>26</v>
      </c>
      <c r="C4069" t="s">
        <v>30</v>
      </c>
      <c r="D4069" t="s">
        <v>31</v>
      </c>
      <c r="E4069">
        <v>41336</v>
      </c>
      <c r="F4069" t="s">
        <v>75</v>
      </c>
      <c r="G4069" t="s">
        <v>79</v>
      </c>
      <c r="H4069">
        <v>263.09060499999998</v>
      </c>
      <c r="I4069">
        <f t="shared" si="66"/>
        <v>0</v>
      </c>
    </row>
    <row r="4070" spans="1:9" x14ac:dyDescent="0.25">
      <c r="A4070">
        <v>5580.9165139999996</v>
      </c>
      <c r="B4070" t="s">
        <v>26</v>
      </c>
      <c r="C4070" t="s">
        <v>30</v>
      </c>
      <c r="D4070" t="s">
        <v>31</v>
      </c>
      <c r="E4070">
        <v>31972</v>
      </c>
      <c r="F4070" t="s">
        <v>32</v>
      </c>
      <c r="G4070" t="s">
        <v>33</v>
      </c>
      <c r="H4070">
        <v>416.26179999999999</v>
      </c>
      <c r="I4070">
        <f t="shared" si="66"/>
        <v>0</v>
      </c>
    </row>
    <row r="4071" spans="1:9" x14ac:dyDescent="0.25">
      <c r="A4071">
        <v>7048.544758</v>
      </c>
      <c r="B4071" t="s">
        <v>26</v>
      </c>
      <c r="C4071" t="s">
        <v>107</v>
      </c>
      <c r="D4071" t="s">
        <v>57</v>
      </c>
      <c r="E4071">
        <v>20416</v>
      </c>
      <c r="F4071" t="s">
        <v>32</v>
      </c>
      <c r="G4071" t="s">
        <v>33</v>
      </c>
      <c r="H4071">
        <v>446.4</v>
      </c>
      <c r="I4071">
        <f t="shared" si="66"/>
        <v>0</v>
      </c>
    </row>
    <row r="4072" spans="1:9" x14ac:dyDescent="0.25">
      <c r="A4072">
        <v>15306.22493</v>
      </c>
      <c r="B4072" t="s">
        <v>26</v>
      </c>
      <c r="C4072" t="s">
        <v>30</v>
      </c>
      <c r="D4072" t="s">
        <v>57</v>
      </c>
      <c r="E4072">
        <v>46338</v>
      </c>
      <c r="F4072" t="s">
        <v>62</v>
      </c>
      <c r="G4072" t="s">
        <v>33</v>
      </c>
      <c r="H4072">
        <v>19.464449999999999</v>
      </c>
      <c r="I4072">
        <f t="shared" si="66"/>
        <v>0</v>
      </c>
    </row>
    <row r="4073" spans="1:9" x14ac:dyDescent="0.25">
      <c r="A4073">
        <v>9657.5794979999991</v>
      </c>
      <c r="B4073" t="s">
        <v>66</v>
      </c>
      <c r="C4073" t="s">
        <v>44</v>
      </c>
      <c r="D4073" t="s">
        <v>57</v>
      </c>
      <c r="E4073">
        <v>0</v>
      </c>
      <c r="F4073" t="s">
        <v>32</v>
      </c>
      <c r="G4073" t="s">
        <v>33</v>
      </c>
      <c r="H4073">
        <v>628.79999999999995</v>
      </c>
      <c r="I4073">
        <f t="shared" si="66"/>
        <v>1</v>
      </c>
    </row>
    <row r="4074" spans="1:9" x14ac:dyDescent="0.25">
      <c r="A4074">
        <v>3985.319833</v>
      </c>
      <c r="B4074" t="s">
        <v>26</v>
      </c>
      <c r="C4074" t="s">
        <v>160</v>
      </c>
      <c r="D4074" t="s">
        <v>57</v>
      </c>
      <c r="E4074">
        <v>17220</v>
      </c>
      <c r="F4074" t="s">
        <v>32</v>
      </c>
      <c r="G4074" t="s">
        <v>33</v>
      </c>
      <c r="H4074">
        <v>504</v>
      </c>
      <c r="I4074">
        <f t="shared" si="66"/>
        <v>0</v>
      </c>
    </row>
    <row r="4075" spans="1:9" x14ac:dyDescent="0.25">
      <c r="A4075">
        <v>9816.5283020000006</v>
      </c>
      <c r="B4075" t="s">
        <v>66</v>
      </c>
      <c r="C4075" t="s">
        <v>30</v>
      </c>
      <c r="D4075" t="s">
        <v>57</v>
      </c>
      <c r="E4075">
        <v>37256</v>
      </c>
      <c r="F4075" t="s">
        <v>62</v>
      </c>
      <c r="G4075" t="s">
        <v>33</v>
      </c>
      <c r="H4075">
        <v>128.969729</v>
      </c>
      <c r="I4075">
        <f t="shared" si="66"/>
        <v>1</v>
      </c>
    </row>
    <row r="4076" spans="1:9" x14ac:dyDescent="0.25">
      <c r="A4076">
        <v>37243.633119999999</v>
      </c>
      <c r="B4076" t="s">
        <v>26</v>
      </c>
      <c r="C4076" t="s">
        <v>30</v>
      </c>
      <c r="D4076" t="s">
        <v>31</v>
      </c>
      <c r="E4076">
        <v>53602</v>
      </c>
      <c r="F4076" t="s">
        <v>75</v>
      </c>
      <c r="G4076" t="s">
        <v>33</v>
      </c>
      <c r="H4076">
        <v>295.33536299999997</v>
      </c>
      <c r="I4076">
        <f t="shared" si="66"/>
        <v>0</v>
      </c>
    </row>
    <row r="4077" spans="1:9" x14ac:dyDescent="0.25">
      <c r="A4077">
        <v>4122.9646320000002</v>
      </c>
      <c r="B4077" t="s">
        <v>26</v>
      </c>
      <c r="C4077" t="s">
        <v>78</v>
      </c>
      <c r="D4077" t="s">
        <v>31</v>
      </c>
      <c r="E4077">
        <v>24732</v>
      </c>
      <c r="F4077" t="s">
        <v>62</v>
      </c>
      <c r="G4077" t="s">
        <v>33</v>
      </c>
      <c r="H4077">
        <v>72.771553999999995</v>
      </c>
      <c r="I4077">
        <f t="shared" si="66"/>
        <v>0</v>
      </c>
    </row>
    <row r="4078" spans="1:9" x14ac:dyDescent="0.25">
      <c r="A4078">
        <v>2556.6092170000002</v>
      </c>
      <c r="B4078" t="s">
        <v>26</v>
      </c>
      <c r="C4078" t="s">
        <v>30</v>
      </c>
      <c r="D4078" t="s">
        <v>57</v>
      </c>
      <c r="E4078">
        <v>23867</v>
      </c>
      <c r="F4078" t="s">
        <v>32</v>
      </c>
      <c r="G4078" t="s">
        <v>33</v>
      </c>
      <c r="H4078">
        <v>312</v>
      </c>
      <c r="I4078">
        <f t="shared" si="66"/>
        <v>0</v>
      </c>
    </row>
    <row r="4079" spans="1:9" x14ac:dyDescent="0.25">
      <c r="A4079">
        <v>17253.729439999999</v>
      </c>
      <c r="B4079" t="s">
        <v>26</v>
      </c>
      <c r="C4079" t="s">
        <v>44</v>
      </c>
      <c r="D4079" t="s">
        <v>57</v>
      </c>
      <c r="E4079">
        <v>0</v>
      </c>
      <c r="F4079" t="s">
        <v>32</v>
      </c>
      <c r="G4079" t="s">
        <v>45</v>
      </c>
      <c r="H4079">
        <v>928.81707100000006</v>
      </c>
      <c r="I4079">
        <f t="shared" si="66"/>
        <v>0</v>
      </c>
    </row>
    <row r="4080" spans="1:9" x14ac:dyDescent="0.25">
      <c r="A4080">
        <v>36181.028919999997</v>
      </c>
      <c r="B4080" t="s">
        <v>26</v>
      </c>
      <c r="C4080" t="s">
        <v>44</v>
      </c>
      <c r="D4080" t="s">
        <v>57</v>
      </c>
      <c r="E4080">
        <v>0</v>
      </c>
      <c r="F4080" t="s">
        <v>32</v>
      </c>
      <c r="G4080" t="s">
        <v>45</v>
      </c>
      <c r="H4080">
        <v>864</v>
      </c>
      <c r="I4080">
        <f t="shared" si="66"/>
        <v>0</v>
      </c>
    </row>
    <row r="4081" spans="1:9" x14ac:dyDescent="0.25">
      <c r="A4081">
        <v>8427.1724859999995</v>
      </c>
      <c r="B4081" t="s">
        <v>66</v>
      </c>
      <c r="C4081" t="s">
        <v>30</v>
      </c>
      <c r="D4081" t="s">
        <v>31</v>
      </c>
      <c r="E4081">
        <v>46503</v>
      </c>
      <c r="F4081" t="s">
        <v>32</v>
      </c>
      <c r="G4081" t="s">
        <v>79</v>
      </c>
      <c r="H4081">
        <v>1032</v>
      </c>
      <c r="I4081">
        <f t="shared" si="66"/>
        <v>1</v>
      </c>
    </row>
    <row r="4082" spans="1:9" x14ac:dyDescent="0.25">
      <c r="A4082">
        <v>2348.0288679999999</v>
      </c>
      <c r="B4082" t="s">
        <v>26</v>
      </c>
      <c r="C4082" t="s">
        <v>44</v>
      </c>
      <c r="D4082" t="s">
        <v>57</v>
      </c>
      <c r="E4082">
        <v>0</v>
      </c>
      <c r="F4082" t="s">
        <v>32</v>
      </c>
      <c r="G4082" t="s">
        <v>33</v>
      </c>
      <c r="H4082">
        <v>453.6</v>
      </c>
      <c r="I4082">
        <f t="shared" si="66"/>
        <v>0</v>
      </c>
    </row>
    <row r="4083" spans="1:9" x14ac:dyDescent="0.25">
      <c r="A4083">
        <v>23675.02939</v>
      </c>
      <c r="B4083" t="s">
        <v>26</v>
      </c>
      <c r="C4083" t="s">
        <v>30</v>
      </c>
      <c r="D4083" t="s">
        <v>31</v>
      </c>
      <c r="E4083">
        <v>46268</v>
      </c>
      <c r="F4083" t="s">
        <v>75</v>
      </c>
      <c r="G4083" t="s">
        <v>33</v>
      </c>
      <c r="H4083">
        <v>842.00085799999999</v>
      </c>
      <c r="I4083">
        <f t="shared" si="66"/>
        <v>0</v>
      </c>
    </row>
    <row r="4084" spans="1:9" x14ac:dyDescent="0.25">
      <c r="A4084">
        <v>4089.463358</v>
      </c>
      <c r="B4084" t="s">
        <v>26</v>
      </c>
      <c r="C4084" t="s">
        <v>30</v>
      </c>
      <c r="D4084" t="s">
        <v>31</v>
      </c>
      <c r="E4084">
        <v>60759</v>
      </c>
      <c r="F4084" t="s">
        <v>32</v>
      </c>
      <c r="G4084" t="s">
        <v>45</v>
      </c>
      <c r="H4084">
        <v>499.2</v>
      </c>
      <c r="I4084">
        <f t="shared" si="66"/>
        <v>0</v>
      </c>
    </row>
    <row r="4085" spans="1:9" x14ac:dyDescent="0.25">
      <c r="A4085">
        <v>2483.6713399999999</v>
      </c>
      <c r="B4085" t="s">
        <v>26</v>
      </c>
      <c r="C4085" t="s">
        <v>30</v>
      </c>
      <c r="D4085" t="s">
        <v>31</v>
      </c>
      <c r="E4085">
        <v>75615</v>
      </c>
      <c r="F4085" t="s">
        <v>62</v>
      </c>
      <c r="G4085" t="s">
        <v>33</v>
      </c>
      <c r="H4085">
        <v>156.54837000000001</v>
      </c>
      <c r="I4085">
        <f t="shared" si="66"/>
        <v>0</v>
      </c>
    </row>
    <row r="4086" spans="1:9" x14ac:dyDescent="0.25">
      <c r="A4086">
        <v>5278.1837589999996</v>
      </c>
      <c r="B4086" t="s">
        <v>26</v>
      </c>
      <c r="C4086" t="s">
        <v>30</v>
      </c>
      <c r="D4086" t="s">
        <v>57</v>
      </c>
      <c r="E4086">
        <v>73742</v>
      </c>
      <c r="F4086" t="s">
        <v>62</v>
      </c>
      <c r="G4086" t="s">
        <v>45</v>
      </c>
      <c r="H4086">
        <v>27.210992000000001</v>
      </c>
      <c r="I4086">
        <f t="shared" si="66"/>
        <v>0</v>
      </c>
    </row>
    <row r="4087" spans="1:9" x14ac:dyDescent="0.25">
      <c r="A4087">
        <v>13727.799720000001</v>
      </c>
      <c r="B4087" t="s">
        <v>66</v>
      </c>
      <c r="C4087" t="s">
        <v>44</v>
      </c>
      <c r="D4087" t="s">
        <v>57</v>
      </c>
      <c r="E4087">
        <v>0</v>
      </c>
      <c r="F4087" t="s">
        <v>32</v>
      </c>
      <c r="G4087" t="s">
        <v>45</v>
      </c>
      <c r="H4087">
        <v>604.79999999999995</v>
      </c>
      <c r="I4087">
        <f t="shared" si="66"/>
        <v>1</v>
      </c>
    </row>
    <row r="4088" spans="1:9" x14ac:dyDescent="0.25">
      <c r="A4088">
        <v>10963.95723</v>
      </c>
      <c r="B4088" t="s">
        <v>66</v>
      </c>
      <c r="C4088" t="s">
        <v>30</v>
      </c>
      <c r="D4088" t="s">
        <v>57</v>
      </c>
      <c r="E4088">
        <v>55687</v>
      </c>
      <c r="F4088" t="s">
        <v>32</v>
      </c>
      <c r="G4088" t="s">
        <v>79</v>
      </c>
      <c r="H4088">
        <v>1324.8</v>
      </c>
      <c r="I4088">
        <f t="shared" si="66"/>
        <v>1</v>
      </c>
    </row>
    <row r="4089" spans="1:9" x14ac:dyDescent="0.25">
      <c r="A4089">
        <v>5555.8302050000002</v>
      </c>
      <c r="B4089" t="s">
        <v>66</v>
      </c>
      <c r="C4089" t="s">
        <v>30</v>
      </c>
      <c r="D4089" t="s">
        <v>57</v>
      </c>
      <c r="E4089">
        <v>74015</v>
      </c>
      <c r="F4089" t="s">
        <v>32</v>
      </c>
      <c r="G4089" t="s">
        <v>45</v>
      </c>
      <c r="H4089">
        <v>471.44307700000002</v>
      </c>
      <c r="I4089">
        <f t="shared" si="66"/>
        <v>1</v>
      </c>
    </row>
    <row r="4090" spans="1:9" x14ac:dyDescent="0.25">
      <c r="A4090">
        <v>3261.0174400000001</v>
      </c>
      <c r="B4090" t="s">
        <v>26</v>
      </c>
      <c r="C4090" t="s">
        <v>44</v>
      </c>
      <c r="D4090" t="s">
        <v>57</v>
      </c>
      <c r="E4090">
        <v>0</v>
      </c>
      <c r="F4090" t="s">
        <v>32</v>
      </c>
      <c r="G4090" t="s">
        <v>79</v>
      </c>
      <c r="H4090">
        <v>669.6</v>
      </c>
      <c r="I4090">
        <f t="shared" si="66"/>
        <v>0</v>
      </c>
    </row>
    <row r="4091" spans="1:9" x14ac:dyDescent="0.25">
      <c r="A4091">
        <v>11029.92619</v>
      </c>
      <c r="B4091" t="s">
        <v>26</v>
      </c>
      <c r="C4091" t="s">
        <v>30</v>
      </c>
      <c r="D4091" t="s">
        <v>31</v>
      </c>
      <c r="E4091">
        <v>37056</v>
      </c>
      <c r="F4091" t="s">
        <v>32</v>
      </c>
      <c r="G4091" t="s">
        <v>33</v>
      </c>
      <c r="H4091">
        <v>441.6</v>
      </c>
      <c r="I4091">
        <f t="shared" si="66"/>
        <v>0</v>
      </c>
    </row>
    <row r="4092" spans="1:9" x14ac:dyDescent="0.25">
      <c r="A4092">
        <v>4770.5509110000003</v>
      </c>
      <c r="B4092" t="s">
        <v>66</v>
      </c>
      <c r="C4092" t="s">
        <v>78</v>
      </c>
      <c r="D4092" t="s">
        <v>31</v>
      </c>
      <c r="E4092">
        <v>12964</v>
      </c>
      <c r="F4092" t="s">
        <v>32</v>
      </c>
      <c r="G4092" t="s">
        <v>45</v>
      </c>
      <c r="H4092">
        <v>362.77454499999999</v>
      </c>
      <c r="I4092">
        <f t="shared" si="66"/>
        <v>1</v>
      </c>
    </row>
    <row r="4093" spans="1:9" x14ac:dyDescent="0.25">
      <c r="A4093">
        <v>2734.3281569999999</v>
      </c>
      <c r="B4093" t="s">
        <v>26</v>
      </c>
      <c r="C4093" t="s">
        <v>30</v>
      </c>
      <c r="D4093" t="s">
        <v>31</v>
      </c>
      <c r="E4093">
        <v>30916</v>
      </c>
      <c r="F4093" t="s">
        <v>62</v>
      </c>
      <c r="G4093" t="s">
        <v>45</v>
      </c>
      <c r="H4093">
        <v>21.143072</v>
      </c>
      <c r="I4093">
        <f t="shared" si="66"/>
        <v>0</v>
      </c>
    </row>
    <row r="4094" spans="1:9" x14ac:dyDescent="0.25">
      <c r="A4094">
        <v>3748.1440600000001</v>
      </c>
      <c r="B4094" t="s">
        <v>26</v>
      </c>
      <c r="C4094" t="s">
        <v>44</v>
      </c>
      <c r="D4094" t="s">
        <v>57</v>
      </c>
      <c r="E4094">
        <v>0</v>
      </c>
      <c r="F4094" t="s">
        <v>32</v>
      </c>
      <c r="G4094" t="s">
        <v>79</v>
      </c>
      <c r="H4094">
        <v>508.8</v>
      </c>
      <c r="I4094">
        <f t="shared" si="66"/>
        <v>0</v>
      </c>
    </row>
    <row r="4095" spans="1:9" x14ac:dyDescent="0.25">
      <c r="A4095">
        <v>4770.5509110000003</v>
      </c>
      <c r="B4095" t="s">
        <v>66</v>
      </c>
      <c r="C4095" t="s">
        <v>78</v>
      </c>
      <c r="D4095" t="s">
        <v>31</v>
      </c>
      <c r="E4095">
        <v>12964</v>
      </c>
      <c r="F4095" t="s">
        <v>32</v>
      </c>
      <c r="G4095" t="s">
        <v>45</v>
      </c>
      <c r="H4095">
        <v>362.77454499999999</v>
      </c>
      <c r="I4095">
        <f t="shared" si="66"/>
        <v>1</v>
      </c>
    </row>
    <row r="4096" spans="1:9" x14ac:dyDescent="0.25">
      <c r="A4096">
        <v>8509.8508870000005</v>
      </c>
      <c r="B4096" t="s">
        <v>66</v>
      </c>
      <c r="C4096" t="s">
        <v>107</v>
      </c>
      <c r="D4096" t="s">
        <v>57</v>
      </c>
      <c r="E4096">
        <v>26057</v>
      </c>
      <c r="F4096" t="s">
        <v>32</v>
      </c>
      <c r="G4096" t="s">
        <v>79</v>
      </c>
      <c r="H4096">
        <v>523.88884499999995</v>
      </c>
      <c r="I4096">
        <f t="shared" si="66"/>
        <v>1</v>
      </c>
    </row>
    <row r="4097" spans="1:9" x14ac:dyDescent="0.25">
      <c r="A4097">
        <v>5421.0486300000002</v>
      </c>
      <c r="B4097" t="s">
        <v>26</v>
      </c>
      <c r="C4097" t="s">
        <v>107</v>
      </c>
      <c r="D4097" t="s">
        <v>31</v>
      </c>
      <c r="E4097">
        <v>29981</v>
      </c>
      <c r="F4097" t="s">
        <v>32</v>
      </c>
      <c r="G4097" t="s">
        <v>79</v>
      </c>
      <c r="H4097">
        <v>340.8</v>
      </c>
      <c r="I4097">
        <f t="shared" si="66"/>
        <v>0</v>
      </c>
    </row>
    <row r="4098" spans="1:9" x14ac:dyDescent="0.25">
      <c r="A4098">
        <v>2916.4174600000001</v>
      </c>
      <c r="B4098" t="s">
        <v>26</v>
      </c>
      <c r="C4098" t="s">
        <v>30</v>
      </c>
      <c r="D4098" t="s">
        <v>57</v>
      </c>
      <c r="E4098">
        <v>85210</v>
      </c>
      <c r="F4098" t="s">
        <v>62</v>
      </c>
      <c r="G4098" t="s">
        <v>79</v>
      </c>
      <c r="H4098">
        <v>100.517679</v>
      </c>
      <c r="I4098">
        <f t="shared" si="66"/>
        <v>0</v>
      </c>
    </row>
    <row r="4099" spans="1:9" x14ac:dyDescent="0.25">
      <c r="A4099">
        <v>13363.52356</v>
      </c>
      <c r="B4099" t="s">
        <v>26</v>
      </c>
      <c r="C4099" t="s">
        <v>30</v>
      </c>
      <c r="D4099" t="s">
        <v>57</v>
      </c>
      <c r="E4099">
        <v>86653</v>
      </c>
      <c r="F4099" t="s">
        <v>62</v>
      </c>
      <c r="G4099" t="s">
        <v>33</v>
      </c>
      <c r="H4099">
        <v>277.201278</v>
      </c>
      <c r="I4099">
        <f t="shared" ref="I4099:I4162" si="67">IF(B4099="No",0,1)</f>
        <v>0</v>
      </c>
    </row>
    <row r="4100" spans="1:9" x14ac:dyDescent="0.25">
      <c r="A4100">
        <v>3974.8584810000002</v>
      </c>
      <c r="B4100" t="s">
        <v>26</v>
      </c>
      <c r="C4100" t="s">
        <v>44</v>
      </c>
      <c r="D4100" t="s">
        <v>57</v>
      </c>
      <c r="E4100">
        <v>0</v>
      </c>
      <c r="F4100" t="s">
        <v>32</v>
      </c>
      <c r="G4100" t="s">
        <v>79</v>
      </c>
      <c r="H4100">
        <v>542.4</v>
      </c>
      <c r="I4100">
        <f t="shared" si="67"/>
        <v>0</v>
      </c>
    </row>
    <row r="4101" spans="1:9" x14ac:dyDescent="0.25">
      <c r="A4101">
        <v>14710.43268</v>
      </c>
      <c r="B4101" t="s">
        <v>26</v>
      </c>
      <c r="C4101" t="s">
        <v>107</v>
      </c>
      <c r="D4101" t="s">
        <v>57</v>
      </c>
      <c r="E4101">
        <v>22872</v>
      </c>
      <c r="F4101" t="s">
        <v>32</v>
      </c>
      <c r="G4101" t="s">
        <v>33</v>
      </c>
      <c r="H4101">
        <v>754.84565899999996</v>
      </c>
      <c r="I4101">
        <f t="shared" si="67"/>
        <v>0</v>
      </c>
    </row>
    <row r="4102" spans="1:9" x14ac:dyDescent="0.25">
      <c r="A4102">
        <v>5936.3440430000001</v>
      </c>
      <c r="B4102" t="s">
        <v>26</v>
      </c>
      <c r="C4102" t="s">
        <v>30</v>
      </c>
      <c r="D4102" t="s">
        <v>31</v>
      </c>
      <c r="E4102">
        <v>42889</v>
      </c>
      <c r="F4102" t="s">
        <v>62</v>
      </c>
      <c r="G4102" t="s">
        <v>33</v>
      </c>
      <c r="H4102">
        <v>177.32128299999999</v>
      </c>
      <c r="I4102">
        <f t="shared" si="67"/>
        <v>0</v>
      </c>
    </row>
    <row r="4103" spans="1:9" x14ac:dyDescent="0.25">
      <c r="A4103">
        <v>2862.1802619999999</v>
      </c>
      <c r="B4103" t="s">
        <v>26</v>
      </c>
      <c r="C4103" t="s">
        <v>30</v>
      </c>
      <c r="D4103" t="s">
        <v>57</v>
      </c>
      <c r="E4103">
        <v>74034</v>
      </c>
      <c r="F4103" t="s">
        <v>75</v>
      </c>
      <c r="G4103" t="s">
        <v>79</v>
      </c>
      <c r="H4103">
        <v>267.41587099999998</v>
      </c>
      <c r="I4103">
        <f t="shared" si="67"/>
        <v>0</v>
      </c>
    </row>
    <row r="4104" spans="1:9" x14ac:dyDescent="0.25">
      <c r="A4104">
        <v>8427.1724859999995</v>
      </c>
      <c r="B4104" t="s">
        <v>66</v>
      </c>
      <c r="C4104" t="s">
        <v>30</v>
      </c>
      <c r="D4104" t="s">
        <v>31</v>
      </c>
      <c r="E4104">
        <v>46503</v>
      </c>
      <c r="F4104" t="s">
        <v>32</v>
      </c>
      <c r="G4104" t="s">
        <v>79</v>
      </c>
      <c r="H4104">
        <v>1032</v>
      </c>
      <c r="I4104">
        <f t="shared" si="67"/>
        <v>1</v>
      </c>
    </row>
    <row r="4105" spans="1:9" x14ac:dyDescent="0.25">
      <c r="A4105">
        <v>8622.8353750000006</v>
      </c>
      <c r="B4105" t="s">
        <v>66</v>
      </c>
      <c r="C4105" t="s">
        <v>30</v>
      </c>
      <c r="D4105" t="s">
        <v>57</v>
      </c>
      <c r="E4105">
        <v>97361</v>
      </c>
      <c r="F4105" t="s">
        <v>32</v>
      </c>
      <c r="G4105" t="s">
        <v>45</v>
      </c>
      <c r="H4105">
        <v>350.4</v>
      </c>
      <c r="I4105">
        <f t="shared" si="67"/>
        <v>1</v>
      </c>
    </row>
    <row r="4106" spans="1:9" x14ac:dyDescent="0.25">
      <c r="A4106">
        <v>2300.6915469999999</v>
      </c>
      <c r="B4106" t="s">
        <v>66</v>
      </c>
      <c r="C4106" t="s">
        <v>160</v>
      </c>
      <c r="D4106" t="s">
        <v>57</v>
      </c>
      <c r="E4106">
        <v>25905</v>
      </c>
      <c r="F4106" t="s">
        <v>32</v>
      </c>
      <c r="G4106" t="s">
        <v>79</v>
      </c>
      <c r="H4106">
        <v>302.39999999999998</v>
      </c>
      <c r="I4106">
        <f t="shared" si="67"/>
        <v>1</v>
      </c>
    </row>
    <row r="4107" spans="1:9" x14ac:dyDescent="0.25">
      <c r="A4107">
        <v>10056.5083</v>
      </c>
      <c r="B4107" t="s">
        <v>26</v>
      </c>
      <c r="C4107" t="s">
        <v>107</v>
      </c>
      <c r="D4107" t="s">
        <v>57</v>
      </c>
      <c r="E4107">
        <v>16097</v>
      </c>
      <c r="F4107" t="s">
        <v>32</v>
      </c>
      <c r="G4107" t="s">
        <v>45</v>
      </c>
      <c r="H4107">
        <v>1000.8</v>
      </c>
      <c r="I4107">
        <f t="shared" si="67"/>
        <v>0</v>
      </c>
    </row>
    <row r="4108" spans="1:9" x14ac:dyDescent="0.25">
      <c r="A4108">
        <v>9118.1480929999998</v>
      </c>
      <c r="B4108" t="s">
        <v>26</v>
      </c>
      <c r="C4108" t="s">
        <v>30</v>
      </c>
      <c r="D4108" t="s">
        <v>31</v>
      </c>
      <c r="E4108">
        <v>56446</v>
      </c>
      <c r="F4108" t="s">
        <v>32</v>
      </c>
      <c r="G4108" t="s">
        <v>33</v>
      </c>
      <c r="H4108">
        <v>547.20000000000005</v>
      </c>
      <c r="I4108">
        <f t="shared" si="67"/>
        <v>0</v>
      </c>
    </row>
    <row r="4109" spans="1:9" x14ac:dyDescent="0.25">
      <c r="A4109">
        <v>5507.2421759999997</v>
      </c>
      <c r="B4109" t="s">
        <v>26</v>
      </c>
      <c r="C4109" t="s">
        <v>78</v>
      </c>
      <c r="D4109" t="s">
        <v>57</v>
      </c>
      <c r="E4109">
        <v>11343</v>
      </c>
      <c r="F4109" t="s">
        <v>62</v>
      </c>
      <c r="G4109" t="s">
        <v>33</v>
      </c>
      <c r="H4109">
        <v>154.75009800000001</v>
      </c>
      <c r="I4109">
        <f t="shared" si="67"/>
        <v>0</v>
      </c>
    </row>
    <row r="4110" spans="1:9" x14ac:dyDescent="0.25">
      <c r="A4110">
        <v>10972.067779999999</v>
      </c>
      <c r="B4110" t="s">
        <v>66</v>
      </c>
      <c r="C4110" t="s">
        <v>30</v>
      </c>
      <c r="D4110" t="s">
        <v>57</v>
      </c>
      <c r="E4110">
        <v>24164</v>
      </c>
      <c r="F4110" t="s">
        <v>32</v>
      </c>
      <c r="G4110" t="s">
        <v>79</v>
      </c>
      <c r="H4110">
        <v>657.6</v>
      </c>
      <c r="I4110">
        <f t="shared" si="67"/>
        <v>1</v>
      </c>
    </row>
    <row r="4111" spans="1:9" x14ac:dyDescent="0.25">
      <c r="A4111">
        <v>7840.1657779999996</v>
      </c>
      <c r="B4111" t="s">
        <v>66</v>
      </c>
      <c r="C4111" t="s">
        <v>30</v>
      </c>
      <c r="D4111" t="s">
        <v>57</v>
      </c>
      <c r="E4111">
        <v>58414</v>
      </c>
      <c r="F4111" t="s">
        <v>32</v>
      </c>
      <c r="G4111" t="s">
        <v>45</v>
      </c>
      <c r="H4111">
        <v>1008</v>
      </c>
      <c r="I4111">
        <f t="shared" si="67"/>
        <v>1</v>
      </c>
    </row>
    <row r="4112" spans="1:9" x14ac:dyDescent="0.25">
      <c r="A4112">
        <v>5504.1390330000004</v>
      </c>
      <c r="B4112" t="s">
        <v>66</v>
      </c>
      <c r="C4112" t="s">
        <v>44</v>
      </c>
      <c r="D4112" t="s">
        <v>31</v>
      </c>
      <c r="E4112">
        <v>0</v>
      </c>
      <c r="F4112" t="s">
        <v>32</v>
      </c>
      <c r="G4112" t="s">
        <v>33</v>
      </c>
      <c r="H4112">
        <v>350.4</v>
      </c>
      <c r="I4112">
        <f t="shared" si="67"/>
        <v>1</v>
      </c>
    </row>
    <row r="4113" spans="1:9" x14ac:dyDescent="0.25">
      <c r="A4113">
        <v>4792.8104439999997</v>
      </c>
      <c r="B4113" t="s">
        <v>26</v>
      </c>
      <c r="C4113" t="s">
        <v>107</v>
      </c>
      <c r="D4113" t="s">
        <v>31</v>
      </c>
      <c r="E4113">
        <v>24395</v>
      </c>
      <c r="F4113" t="s">
        <v>32</v>
      </c>
      <c r="G4113" t="s">
        <v>33</v>
      </c>
      <c r="H4113">
        <v>357.10960299999999</v>
      </c>
      <c r="I4113">
        <f t="shared" si="67"/>
        <v>0</v>
      </c>
    </row>
    <row r="4114" spans="1:9" x14ac:dyDescent="0.25">
      <c r="A4114">
        <v>4187.77657</v>
      </c>
      <c r="B4114" t="s">
        <v>26</v>
      </c>
      <c r="C4114" t="s">
        <v>30</v>
      </c>
      <c r="D4114" t="s">
        <v>31</v>
      </c>
      <c r="E4114">
        <v>52471</v>
      </c>
      <c r="F4114" t="s">
        <v>62</v>
      </c>
      <c r="G4114" t="s">
        <v>33</v>
      </c>
      <c r="H4114">
        <v>163.955502</v>
      </c>
      <c r="I4114">
        <f t="shared" si="67"/>
        <v>0</v>
      </c>
    </row>
    <row r="4115" spans="1:9" x14ac:dyDescent="0.25">
      <c r="A4115">
        <v>2718.3752469999999</v>
      </c>
      <c r="B4115" t="s">
        <v>26</v>
      </c>
      <c r="C4115" t="s">
        <v>30</v>
      </c>
      <c r="D4115" t="s">
        <v>31</v>
      </c>
      <c r="E4115">
        <v>30009</v>
      </c>
      <c r="F4115" t="s">
        <v>75</v>
      </c>
      <c r="G4115" t="s">
        <v>33</v>
      </c>
      <c r="H4115">
        <v>317.42882600000002</v>
      </c>
      <c r="I4115">
        <f t="shared" si="67"/>
        <v>0</v>
      </c>
    </row>
    <row r="4116" spans="1:9" x14ac:dyDescent="0.25">
      <c r="A4116">
        <v>8257.6665119999998</v>
      </c>
      <c r="B4116" t="s">
        <v>66</v>
      </c>
      <c r="C4116" t="s">
        <v>107</v>
      </c>
      <c r="D4116" t="s">
        <v>31</v>
      </c>
      <c r="E4116">
        <v>23815</v>
      </c>
      <c r="F4116" t="s">
        <v>32</v>
      </c>
      <c r="G4116" t="s">
        <v>33</v>
      </c>
      <c r="H4116">
        <v>424.33016600000002</v>
      </c>
      <c r="I4116">
        <f t="shared" si="67"/>
        <v>1</v>
      </c>
    </row>
    <row r="4117" spans="1:9" x14ac:dyDescent="0.25">
      <c r="A4117">
        <v>12663.596659999999</v>
      </c>
      <c r="B4117" t="s">
        <v>26</v>
      </c>
      <c r="C4117" t="s">
        <v>30</v>
      </c>
      <c r="D4117" t="s">
        <v>31</v>
      </c>
      <c r="E4117">
        <v>27739</v>
      </c>
      <c r="F4117" t="s">
        <v>62</v>
      </c>
      <c r="G4117" t="s">
        <v>33</v>
      </c>
      <c r="H4117">
        <v>3.2008510000000001</v>
      </c>
      <c r="I4117">
        <f t="shared" si="67"/>
        <v>0</v>
      </c>
    </row>
    <row r="4118" spans="1:9" x14ac:dyDescent="0.25">
      <c r="A4118">
        <v>2647.5197410000001</v>
      </c>
      <c r="B4118" t="s">
        <v>66</v>
      </c>
      <c r="C4118" t="s">
        <v>30</v>
      </c>
      <c r="D4118" t="s">
        <v>57</v>
      </c>
      <c r="E4118">
        <v>37876</v>
      </c>
      <c r="F4118" t="s">
        <v>75</v>
      </c>
      <c r="G4118" t="s">
        <v>45</v>
      </c>
      <c r="H4118">
        <v>300.05638299999998</v>
      </c>
      <c r="I4118">
        <f t="shared" si="67"/>
        <v>1</v>
      </c>
    </row>
    <row r="4119" spans="1:9" x14ac:dyDescent="0.25">
      <c r="A4119">
        <v>4830.9088730000003</v>
      </c>
      <c r="B4119" t="s">
        <v>26</v>
      </c>
      <c r="C4119" t="s">
        <v>44</v>
      </c>
      <c r="D4119" t="s">
        <v>57</v>
      </c>
      <c r="E4119">
        <v>0</v>
      </c>
      <c r="F4119" t="s">
        <v>32</v>
      </c>
      <c r="G4119" t="s">
        <v>79</v>
      </c>
      <c r="H4119">
        <v>345.6</v>
      </c>
      <c r="I4119">
        <f t="shared" si="67"/>
        <v>0</v>
      </c>
    </row>
    <row r="4120" spans="1:9" x14ac:dyDescent="0.25">
      <c r="A4120">
        <v>4558.4288070000002</v>
      </c>
      <c r="B4120" t="s">
        <v>26</v>
      </c>
      <c r="C4120" t="s">
        <v>78</v>
      </c>
      <c r="D4120" t="s">
        <v>31</v>
      </c>
      <c r="E4120">
        <v>14665</v>
      </c>
      <c r="F4120" t="s">
        <v>32</v>
      </c>
      <c r="G4120" t="s">
        <v>33</v>
      </c>
      <c r="H4120">
        <v>292.8</v>
      </c>
      <c r="I4120">
        <f t="shared" si="67"/>
        <v>0</v>
      </c>
    </row>
    <row r="4121" spans="1:9" x14ac:dyDescent="0.25">
      <c r="A4121">
        <v>2127.9235699999999</v>
      </c>
      <c r="B4121" t="s">
        <v>26</v>
      </c>
      <c r="C4121" t="s">
        <v>44</v>
      </c>
      <c r="D4121" t="s">
        <v>31</v>
      </c>
      <c r="E4121">
        <v>0</v>
      </c>
      <c r="F4121" t="s">
        <v>62</v>
      </c>
      <c r="G4121" t="s">
        <v>79</v>
      </c>
      <c r="H4121">
        <v>31.481852</v>
      </c>
      <c r="I4121">
        <f t="shared" si="67"/>
        <v>0</v>
      </c>
    </row>
    <row r="4122" spans="1:9" x14ac:dyDescent="0.25">
      <c r="A4122">
        <v>2546.866098</v>
      </c>
      <c r="B4122" t="s">
        <v>26</v>
      </c>
      <c r="C4122" t="s">
        <v>30</v>
      </c>
      <c r="D4122" t="s">
        <v>31</v>
      </c>
      <c r="E4122">
        <v>86595</v>
      </c>
      <c r="F4122" t="s">
        <v>32</v>
      </c>
      <c r="G4122" t="s">
        <v>33</v>
      </c>
      <c r="H4122">
        <v>445.62190600000002</v>
      </c>
      <c r="I4122">
        <f t="shared" si="67"/>
        <v>0</v>
      </c>
    </row>
    <row r="4123" spans="1:9" x14ac:dyDescent="0.25">
      <c r="A4123">
        <v>4992.9208870000002</v>
      </c>
      <c r="B4123" t="s">
        <v>26</v>
      </c>
      <c r="C4123" t="s">
        <v>107</v>
      </c>
      <c r="D4123" t="s">
        <v>57</v>
      </c>
      <c r="E4123">
        <v>24368</v>
      </c>
      <c r="F4123" t="s">
        <v>32</v>
      </c>
      <c r="G4123" t="s">
        <v>79</v>
      </c>
      <c r="H4123">
        <v>326.39999999999998</v>
      </c>
      <c r="I4123">
        <f t="shared" si="67"/>
        <v>0</v>
      </c>
    </row>
    <row r="4124" spans="1:9" x14ac:dyDescent="0.25">
      <c r="A4124">
        <v>12741.847540000001</v>
      </c>
      <c r="B4124" t="s">
        <v>66</v>
      </c>
      <c r="C4124" t="s">
        <v>30</v>
      </c>
      <c r="D4124" t="s">
        <v>31</v>
      </c>
      <c r="E4124">
        <v>73054</v>
      </c>
      <c r="F4124" t="s">
        <v>75</v>
      </c>
      <c r="G4124" t="s">
        <v>33</v>
      </c>
      <c r="H4124">
        <v>419.36595799999998</v>
      </c>
      <c r="I4124">
        <f t="shared" si="67"/>
        <v>1</v>
      </c>
    </row>
    <row r="4125" spans="1:9" x14ac:dyDescent="0.25">
      <c r="A4125">
        <v>7863.0277299999998</v>
      </c>
      <c r="B4125" t="s">
        <v>26</v>
      </c>
      <c r="C4125" t="s">
        <v>44</v>
      </c>
      <c r="D4125" t="s">
        <v>31</v>
      </c>
      <c r="E4125">
        <v>0</v>
      </c>
      <c r="F4125" t="s">
        <v>32</v>
      </c>
      <c r="G4125" t="s">
        <v>79</v>
      </c>
      <c r="H4125">
        <v>732.35274500000003</v>
      </c>
      <c r="I4125">
        <f t="shared" si="67"/>
        <v>0</v>
      </c>
    </row>
    <row r="4126" spans="1:9" x14ac:dyDescent="0.25">
      <c r="A4126">
        <v>5131.3605250000001</v>
      </c>
      <c r="B4126" t="s">
        <v>26</v>
      </c>
      <c r="C4126" t="s">
        <v>30</v>
      </c>
      <c r="D4126" t="s">
        <v>57</v>
      </c>
      <c r="E4126">
        <v>50994</v>
      </c>
      <c r="F4126" t="s">
        <v>75</v>
      </c>
      <c r="G4126" t="s">
        <v>33</v>
      </c>
      <c r="H4126">
        <v>346.38734199999999</v>
      </c>
      <c r="I4126">
        <f t="shared" si="67"/>
        <v>0</v>
      </c>
    </row>
    <row r="4127" spans="1:9" x14ac:dyDescent="0.25">
      <c r="A4127">
        <v>2275.4015829999998</v>
      </c>
      <c r="B4127" t="s">
        <v>26</v>
      </c>
      <c r="C4127" t="s">
        <v>44</v>
      </c>
      <c r="D4127" t="s">
        <v>31</v>
      </c>
      <c r="E4127">
        <v>0</v>
      </c>
      <c r="F4127" t="s">
        <v>32</v>
      </c>
      <c r="G4127" t="s">
        <v>45</v>
      </c>
      <c r="H4127">
        <v>460.8</v>
      </c>
      <c r="I4127">
        <f t="shared" si="67"/>
        <v>0</v>
      </c>
    </row>
    <row r="4128" spans="1:9" x14ac:dyDescent="0.25">
      <c r="A4128">
        <v>60556.192130000003</v>
      </c>
      <c r="B4128" t="s">
        <v>26</v>
      </c>
      <c r="C4128" t="s">
        <v>44</v>
      </c>
      <c r="D4128" t="s">
        <v>31</v>
      </c>
      <c r="E4128">
        <v>0</v>
      </c>
      <c r="F4128" t="s">
        <v>32</v>
      </c>
      <c r="G4128" t="s">
        <v>33</v>
      </c>
      <c r="H4128">
        <v>979.2</v>
      </c>
      <c r="I4128">
        <f t="shared" si="67"/>
        <v>0</v>
      </c>
    </row>
    <row r="4129" spans="1:9" x14ac:dyDescent="0.25">
      <c r="A4129">
        <v>2356.074955</v>
      </c>
      <c r="B4129" t="s">
        <v>26</v>
      </c>
      <c r="C4129" t="s">
        <v>44</v>
      </c>
      <c r="D4129" t="s">
        <v>57</v>
      </c>
      <c r="E4129">
        <v>0</v>
      </c>
      <c r="F4129" t="s">
        <v>32</v>
      </c>
      <c r="G4129" t="s">
        <v>33</v>
      </c>
      <c r="H4129">
        <v>302.39999999999998</v>
      </c>
      <c r="I4129">
        <f t="shared" si="67"/>
        <v>0</v>
      </c>
    </row>
    <row r="4130" spans="1:9" x14ac:dyDescent="0.25">
      <c r="A4130">
        <v>28824.06193</v>
      </c>
      <c r="B4130" t="s">
        <v>26</v>
      </c>
      <c r="C4130" t="s">
        <v>44</v>
      </c>
      <c r="D4130" t="s">
        <v>31</v>
      </c>
      <c r="E4130">
        <v>0</v>
      </c>
      <c r="F4130" t="s">
        <v>32</v>
      </c>
      <c r="G4130" t="s">
        <v>45</v>
      </c>
      <c r="H4130">
        <v>626.4</v>
      </c>
      <c r="I4130">
        <f t="shared" si="67"/>
        <v>0</v>
      </c>
    </row>
    <row r="4131" spans="1:9" x14ac:dyDescent="0.25">
      <c r="A4131">
        <v>4978.9502570000004</v>
      </c>
      <c r="B4131" t="s">
        <v>26</v>
      </c>
      <c r="C4131" t="s">
        <v>30</v>
      </c>
      <c r="D4131" t="s">
        <v>57</v>
      </c>
      <c r="E4131">
        <v>28695</v>
      </c>
      <c r="F4131" t="s">
        <v>75</v>
      </c>
      <c r="G4131" t="s">
        <v>45</v>
      </c>
      <c r="H4131">
        <v>221.241837</v>
      </c>
      <c r="I4131">
        <f t="shared" si="67"/>
        <v>0</v>
      </c>
    </row>
    <row r="4132" spans="1:9" x14ac:dyDescent="0.25">
      <c r="A4132">
        <v>6521.368813</v>
      </c>
      <c r="B4132" t="s">
        <v>66</v>
      </c>
      <c r="C4132" t="s">
        <v>30</v>
      </c>
      <c r="D4132" t="s">
        <v>31</v>
      </c>
      <c r="E4132">
        <v>72608</v>
      </c>
      <c r="F4132" t="s">
        <v>32</v>
      </c>
      <c r="G4132" t="s">
        <v>33</v>
      </c>
      <c r="H4132">
        <v>393.6</v>
      </c>
      <c r="I4132">
        <f t="shared" si="67"/>
        <v>1</v>
      </c>
    </row>
    <row r="4133" spans="1:9" x14ac:dyDescent="0.25">
      <c r="A4133">
        <v>7564.6119509999999</v>
      </c>
      <c r="B4133" t="s">
        <v>26</v>
      </c>
      <c r="C4133" t="s">
        <v>30</v>
      </c>
      <c r="D4133" t="s">
        <v>31</v>
      </c>
      <c r="E4133">
        <v>48381</v>
      </c>
      <c r="F4133" t="s">
        <v>32</v>
      </c>
      <c r="G4133" t="s">
        <v>33</v>
      </c>
      <c r="H4133">
        <v>302.39999999999998</v>
      </c>
      <c r="I4133">
        <f t="shared" si="67"/>
        <v>0</v>
      </c>
    </row>
    <row r="4134" spans="1:9" x14ac:dyDescent="0.25">
      <c r="A4134">
        <v>11631.87866</v>
      </c>
      <c r="B4134" t="s">
        <v>26</v>
      </c>
      <c r="C4134" t="s">
        <v>44</v>
      </c>
      <c r="D4134" t="s">
        <v>31</v>
      </c>
      <c r="E4134">
        <v>0</v>
      </c>
      <c r="F4134" t="s">
        <v>32</v>
      </c>
      <c r="G4134" t="s">
        <v>33</v>
      </c>
      <c r="H4134">
        <v>1082.8146360000001</v>
      </c>
      <c r="I4134">
        <f t="shared" si="67"/>
        <v>0</v>
      </c>
    </row>
    <row r="4135" spans="1:9" x14ac:dyDescent="0.25">
      <c r="A4135">
        <v>7180.2838970000003</v>
      </c>
      <c r="B4135" t="s">
        <v>26</v>
      </c>
      <c r="C4135" t="s">
        <v>44</v>
      </c>
      <c r="D4135" t="s">
        <v>31</v>
      </c>
      <c r="E4135">
        <v>0</v>
      </c>
      <c r="F4135" t="s">
        <v>32</v>
      </c>
      <c r="G4135" t="s">
        <v>45</v>
      </c>
      <c r="H4135">
        <v>1210.2459160000001</v>
      </c>
      <c r="I4135">
        <f t="shared" si="67"/>
        <v>0</v>
      </c>
    </row>
    <row r="4136" spans="1:9" x14ac:dyDescent="0.25">
      <c r="A4136">
        <v>12168.744919999999</v>
      </c>
      <c r="B4136" t="s">
        <v>66</v>
      </c>
      <c r="C4136" t="s">
        <v>160</v>
      </c>
      <c r="D4136" t="s">
        <v>57</v>
      </c>
      <c r="E4136">
        <v>14973</v>
      </c>
      <c r="F4136" t="s">
        <v>32</v>
      </c>
      <c r="G4136" t="s">
        <v>79</v>
      </c>
      <c r="H4136">
        <v>828</v>
      </c>
      <c r="I4136">
        <f t="shared" si="67"/>
        <v>1</v>
      </c>
    </row>
    <row r="4137" spans="1:9" x14ac:dyDescent="0.25">
      <c r="A4137">
        <v>2248.4496330000002</v>
      </c>
      <c r="B4137" t="s">
        <v>66</v>
      </c>
      <c r="C4137" t="s">
        <v>160</v>
      </c>
      <c r="D4137" t="s">
        <v>31</v>
      </c>
      <c r="E4137">
        <v>24910</v>
      </c>
      <c r="F4137" t="s">
        <v>32</v>
      </c>
      <c r="G4137" t="s">
        <v>45</v>
      </c>
      <c r="H4137">
        <v>347.857619</v>
      </c>
      <c r="I4137">
        <f t="shared" si="67"/>
        <v>1</v>
      </c>
    </row>
    <row r="4138" spans="1:9" x14ac:dyDescent="0.25">
      <c r="A4138">
        <v>2530.3319999999999</v>
      </c>
      <c r="B4138" t="s">
        <v>26</v>
      </c>
      <c r="C4138" t="s">
        <v>30</v>
      </c>
      <c r="D4138" t="s">
        <v>57</v>
      </c>
      <c r="E4138">
        <v>50577</v>
      </c>
      <c r="F4138" t="s">
        <v>62</v>
      </c>
      <c r="G4138" t="s">
        <v>79</v>
      </c>
      <c r="H4138">
        <v>12.444326</v>
      </c>
      <c r="I4138">
        <f t="shared" si="67"/>
        <v>0</v>
      </c>
    </row>
    <row r="4139" spans="1:9" x14ac:dyDescent="0.25">
      <c r="A4139">
        <v>4653.0942590000004</v>
      </c>
      <c r="B4139" t="s">
        <v>26</v>
      </c>
      <c r="C4139" t="s">
        <v>44</v>
      </c>
      <c r="D4139" t="s">
        <v>57</v>
      </c>
      <c r="E4139">
        <v>0</v>
      </c>
      <c r="F4139" t="s">
        <v>32</v>
      </c>
      <c r="G4139" t="s">
        <v>45</v>
      </c>
      <c r="H4139">
        <v>585.48227499999996</v>
      </c>
      <c r="I4139">
        <f t="shared" si="67"/>
        <v>0</v>
      </c>
    </row>
    <row r="4140" spans="1:9" x14ac:dyDescent="0.25">
      <c r="A4140">
        <v>2354.3221789999998</v>
      </c>
      <c r="B4140" t="s">
        <v>26</v>
      </c>
      <c r="C4140" t="s">
        <v>107</v>
      </c>
      <c r="D4140" t="s">
        <v>31</v>
      </c>
      <c r="E4140">
        <v>26184</v>
      </c>
      <c r="F4140" t="s">
        <v>32</v>
      </c>
      <c r="G4140" t="s">
        <v>33</v>
      </c>
      <c r="H4140">
        <v>297.60000000000002</v>
      </c>
      <c r="I4140">
        <f t="shared" si="67"/>
        <v>0</v>
      </c>
    </row>
    <row r="4141" spans="1:9" x14ac:dyDescent="0.25">
      <c r="A4141">
        <v>8417.1595379999999</v>
      </c>
      <c r="B4141" t="s">
        <v>26</v>
      </c>
      <c r="C4141" t="s">
        <v>30</v>
      </c>
      <c r="D4141" t="s">
        <v>57</v>
      </c>
      <c r="E4141">
        <v>20215</v>
      </c>
      <c r="F4141" t="s">
        <v>32</v>
      </c>
      <c r="G4141" t="s">
        <v>45</v>
      </c>
      <c r="H4141">
        <v>537.6</v>
      </c>
      <c r="I4141">
        <f t="shared" si="67"/>
        <v>0</v>
      </c>
    </row>
    <row r="4142" spans="1:9" x14ac:dyDescent="0.25">
      <c r="A4142">
        <v>5717.743109</v>
      </c>
      <c r="B4142" t="s">
        <v>26</v>
      </c>
      <c r="C4142" t="s">
        <v>30</v>
      </c>
      <c r="D4142" t="s">
        <v>57</v>
      </c>
      <c r="E4142">
        <v>68342</v>
      </c>
      <c r="F4142" t="s">
        <v>62</v>
      </c>
      <c r="G4142" t="s">
        <v>33</v>
      </c>
      <c r="H4142">
        <v>148.73809800000001</v>
      </c>
      <c r="I4142">
        <f t="shared" si="67"/>
        <v>0</v>
      </c>
    </row>
    <row r="4143" spans="1:9" x14ac:dyDescent="0.25">
      <c r="A4143">
        <v>4623.5367059999999</v>
      </c>
      <c r="B4143" t="s">
        <v>26</v>
      </c>
      <c r="C4143" t="s">
        <v>44</v>
      </c>
      <c r="D4143" t="s">
        <v>57</v>
      </c>
      <c r="E4143">
        <v>0</v>
      </c>
      <c r="F4143" t="s">
        <v>32</v>
      </c>
      <c r="G4143" t="s">
        <v>45</v>
      </c>
      <c r="H4143">
        <v>957.6</v>
      </c>
      <c r="I4143">
        <f t="shared" si="67"/>
        <v>0</v>
      </c>
    </row>
    <row r="4144" spans="1:9" x14ac:dyDescent="0.25">
      <c r="A4144">
        <v>6521.368813</v>
      </c>
      <c r="B4144" t="s">
        <v>66</v>
      </c>
      <c r="C4144" t="s">
        <v>30</v>
      </c>
      <c r="D4144" t="s">
        <v>31</v>
      </c>
      <c r="E4144">
        <v>72608</v>
      </c>
      <c r="F4144" t="s">
        <v>32</v>
      </c>
      <c r="G4144" t="s">
        <v>33</v>
      </c>
      <c r="H4144">
        <v>393.6</v>
      </c>
      <c r="I4144">
        <f t="shared" si="67"/>
        <v>1</v>
      </c>
    </row>
    <row r="4145" spans="1:9" x14ac:dyDescent="0.25">
      <c r="A4145">
        <v>5507.155471</v>
      </c>
      <c r="B4145" t="s">
        <v>26</v>
      </c>
      <c r="C4145" t="s">
        <v>30</v>
      </c>
      <c r="D4145" t="s">
        <v>57</v>
      </c>
      <c r="E4145">
        <v>74960</v>
      </c>
      <c r="F4145" t="s">
        <v>62</v>
      </c>
      <c r="G4145" t="s">
        <v>45</v>
      </c>
      <c r="H4145">
        <v>107.98583600000001</v>
      </c>
      <c r="I4145">
        <f t="shared" si="67"/>
        <v>0</v>
      </c>
    </row>
    <row r="4146" spans="1:9" x14ac:dyDescent="0.25">
      <c r="A4146">
        <v>2674.730716</v>
      </c>
      <c r="B4146" t="s">
        <v>66</v>
      </c>
      <c r="C4146" t="s">
        <v>30</v>
      </c>
      <c r="D4146" t="s">
        <v>57</v>
      </c>
      <c r="E4146">
        <v>56342</v>
      </c>
      <c r="F4146" t="s">
        <v>32</v>
      </c>
      <c r="G4146" t="s">
        <v>45</v>
      </c>
      <c r="H4146">
        <v>331.2</v>
      </c>
      <c r="I4146">
        <f t="shared" si="67"/>
        <v>1</v>
      </c>
    </row>
    <row r="4147" spans="1:9" x14ac:dyDescent="0.25">
      <c r="A4147">
        <v>5817.8323549999996</v>
      </c>
      <c r="B4147" t="s">
        <v>26</v>
      </c>
      <c r="C4147" t="s">
        <v>30</v>
      </c>
      <c r="D4147" t="s">
        <v>31</v>
      </c>
      <c r="E4147">
        <v>86824</v>
      </c>
      <c r="F4147" t="s">
        <v>75</v>
      </c>
      <c r="G4147" t="s">
        <v>33</v>
      </c>
      <c r="H4147">
        <v>189.09617900000001</v>
      </c>
      <c r="I4147">
        <f t="shared" si="67"/>
        <v>0</v>
      </c>
    </row>
    <row r="4148" spans="1:9" x14ac:dyDescent="0.25">
      <c r="A4148">
        <v>4646.3872670000001</v>
      </c>
      <c r="B4148" t="s">
        <v>26</v>
      </c>
      <c r="C4148" t="s">
        <v>30</v>
      </c>
      <c r="D4148" t="s">
        <v>57</v>
      </c>
      <c r="E4148">
        <v>37530</v>
      </c>
      <c r="F4148" t="s">
        <v>32</v>
      </c>
      <c r="G4148" t="s">
        <v>33</v>
      </c>
      <c r="H4148">
        <v>561.6</v>
      </c>
      <c r="I4148">
        <f t="shared" si="67"/>
        <v>0</v>
      </c>
    </row>
    <row r="4149" spans="1:9" x14ac:dyDescent="0.25">
      <c r="A4149">
        <v>2226.589837</v>
      </c>
      <c r="B4149" t="s">
        <v>26</v>
      </c>
      <c r="C4149" t="s">
        <v>44</v>
      </c>
      <c r="D4149" t="s">
        <v>57</v>
      </c>
      <c r="E4149">
        <v>0</v>
      </c>
      <c r="F4149" t="s">
        <v>32</v>
      </c>
      <c r="G4149" t="s">
        <v>33</v>
      </c>
      <c r="H4149">
        <v>297.60000000000002</v>
      </c>
      <c r="I4149">
        <f t="shared" si="67"/>
        <v>0</v>
      </c>
    </row>
    <row r="4150" spans="1:9" x14ac:dyDescent="0.25">
      <c r="A4150">
        <v>7651.0992580000002</v>
      </c>
      <c r="B4150" t="s">
        <v>26</v>
      </c>
      <c r="C4150" t="s">
        <v>30</v>
      </c>
      <c r="D4150" t="s">
        <v>31</v>
      </c>
      <c r="E4150">
        <v>53330</v>
      </c>
      <c r="F4150" t="s">
        <v>75</v>
      </c>
      <c r="G4150" t="s">
        <v>45</v>
      </c>
      <c r="H4150">
        <v>224.09302700000001</v>
      </c>
      <c r="I4150">
        <f t="shared" si="67"/>
        <v>0</v>
      </c>
    </row>
    <row r="4151" spans="1:9" x14ac:dyDescent="0.25">
      <c r="A4151">
        <v>2305.0560479999999</v>
      </c>
      <c r="B4151" t="s">
        <v>26</v>
      </c>
      <c r="C4151" t="s">
        <v>44</v>
      </c>
      <c r="D4151" t="s">
        <v>57</v>
      </c>
      <c r="E4151">
        <v>0</v>
      </c>
      <c r="F4151" t="s">
        <v>32</v>
      </c>
      <c r="G4151" t="s">
        <v>33</v>
      </c>
      <c r="H4151">
        <v>327.68530099999998</v>
      </c>
      <c r="I4151">
        <f t="shared" si="67"/>
        <v>0</v>
      </c>
    </row>
    <row r="4152" spans="1:9" x14ac:dyDescent="0.25">
      <c r="A4152">
        <v>11960.475769999999</v>
      </c>
      <c r="B4152" t="s">
        <v>26</v>
      </c>
      <c r="C4152" t="s">
        <v>30</v>
      </c>
      <c r="D4152" t="s">
        <v>31</v>
      </c>
      <c r="E4152">
        <v>52436</v>
      </c>
      <c r="F4152" t="s">
        <v>62</v>
      </c>
      <c r="G4152" t="s">
        <v>45</v>
      </c>
      <c r="H4152">
        <v>109.476994</v>
      </c>
      <c r="I4152">
        <f t="shared" si="67"/>
        <v>0</v>
      </c>
    </row>
    <row r="4153" spans="1:9" x14ac:dyDescent="0.25">
      <c r="A4153">
        <v>11315.203729999999</v>
      </c>
      <c r="B4153" t="s">
        <v>66</v>
      </c>
      <c r="C4153" t="s">
        <v>107</v>
      </c>
      <c r="D4153" t="s">
        <v>31</v>
      </c>
      <c r="E4153">
        <v>11885</v>
      </c>
      <c r="F4153" t="s">
        <v>32</v>
      </c>
      <c r="G4153" t="s">
        <v>79</v>
      </c>
      <c r="H4153">
        <v>484.8</v>
      </c>
      <c r="I4153">
        <f t="shared" si="67"/>
        <v>1</v>
      </c>
    </row>
    <row r="4154" spans="1:9" x14ac:dyDescent="0.25">
      <c r="A4154">
        <v>7212.5239110000002</v>
      </c>
      <c r="B4154" t="s">
        <v>26</v>
      </c>
      <c r="C4154" t="s">
        <v>44</v>
      </c>
      <c r="D4154" t="s">
        <v>57</v>
      </c>
      <c r="E4154">
        <v>0</v>
      </c>
      <c r="F4154" t="s">
        <v>32</v>
      </c>
      <c r="G4154" t="s">
        <v>33</v>
      </c>
      <c r="H4154">
        <v>498.77943900000002</v>
      </c>
      <c r="I4154">
        <f t="shared" si="67"/>
        <v>0</v>
      </c>
    </row>
    <row r="4155" spans="1:9" x14ac:dyDescent="0.25">
      <c r="A4155">
        <v>5255.576016</v>
      </c>
      <c r="B4155" t="s">
        <v>26</v>
      </c>
      <c r="C4155" t="s">
        <v>30</v>
      </c>
      <c r="D4155" t="s">
        <v>31</v>
      </c>
      <c r="E4155">
        <v>44536</v>
      </c>
      <c r="F4155" t="s">
        <v>62</v>
      </c>
      <c r="G4155" t="s">
        <v>45</v>
      </c>
      <c r="H4155">
        <v>46.949646000000001</v>
      </c>
      <c r="I4155">
        <f t="shared" si="67"/>
        <v>0</v>
      </c>
    </row>
    <row r="4156" spans="1:9" x14ac:dyDescent="0.25">
      <c r="A4156">
        <v>4794.9641899999997</v>
      </c>
      <c r="B4156" t="s">
        <v>26</v>
      </c>
      <c r="C4156" t="s">
        <v>30</v>
      </c>
      <c r="D4156" t="s">
        <v>31</v>
      </c>
      <c r="E4156">
        <v>82763</v>
      </c>
      <c r="F4156" t="s">
        <v>75</v>
      </c>
      <c r="G4156" t="s">
        <v>45</v>
      </c>
      <c r="H4156">
        <v>245.16304199999999</v>
      </c>
      <c r="I4156">
        <f t="shared" si="67"/>
        <v>0</v>
      </c>
    </row>
    <row r="4157" spans="1:9" x14ac:dyDescent="0.25">
      <c r="A4157">
        <v>2659.7056499999999</v>
      </c>
      <c r="B4157" t="s">
        <v>66</v>
      </c>
      <c r="C4157" t="s">
        <v>44</v>
      </c>
      <c r="D4157" t="s">
        <v>31</v>
      </c>
      <c r="E4157">
        <v>0</v>
      </c>
      <c r="F4157" t="s">
        <v>32</v>
      </c>
      <c r="G4157" t="s">
        <v>79</v>
      </c>
      <c r="H4157">
        <v>420.04198100000002</v>
      </c>
      <c r="I4157">
        <f t="shared" si="67"/>
        <v>1</v>
      </c>
    </row>
    <row r="4158" spans="1:9" x14ac:dyDescent="0.25">
      <c r="A4158">
        <v>27643.235079999999</v>
      </c>
      <c r="B4158" t="s">
        <v>26</v>
      </c>
      <c r="C4158" t="s">
        <v>30</v>
      </c>
      <c r="D4158" t="s">
        <v>31</v>
      </c>
      <c r="E4158">
        <v>63401</v>
      </c>
      <c r="F4158" t="s">
        <v>62</v>
      </c>
      <c r="G4158" t="s">
        <v>33</v>
      </c>
      <c r="H4158">
        <v>52.336233</v>
      </c>
      <c r="I4158">
        <f t="shared" si="67"/>
        <v>0</v>
      </c>
    </row>
    <row r="4159" spans="1:9" x14ac:dyDescent="0.25">
      <c r="A4159">
        <v>10083.48688</v>
      </c>
      <c r="B4159" t="s">
        <v>66</v>
      </c>
      <c r="C4159" t="s">
        <v>160</v>
      </c>
      <c r="D4159" t="s">
        <v>31</v>
      </c>
      <c r="E4159">
        <v>11828</v>
      </c>
      <c r="F4159" t="s">
        <v>32</v>
      </c>
      <c r="G4159" t="s">
        <v>79</v>
      </c>
      <c r="H4159">
        <v>571.479602</v>
      </c>
      <c r="I4159">
        <f t="shared" si="67"/>
        <v>1</v>
      </c>
    </row>
    <row r="4160" spans="1:9" x14ac:dyDescent="0.25">
      <c r="A4160">
        <v>5687.897911</v>
      </c>
      <c r="B4160" t="s">
        <v>26</v>
      </c>
      <c r="C4160" t="s">
        <v>30</v>
      </c>
      <c r="D4160" t="s">
        <v>57</v>
      </c>
      <c r="E4160">
        <v>99747</v>
      </c>
      <c r="F4160" t="s">
        <v>62</v>
      </c>
      <c r="G4160" t="s">
        <v>45</v>
      </c>
      <c r="H4160">
        <v>61.536107000000001</v>
      </c>
      <c r="I4160">
        <f t="shared" si="67"/>
        <v>0</v>
      </c>
    </row>
    <row r="4161" spans="1:9" x14ac:dyDescent="0.25">
      <c r="A4161">
        <v>3059.426954</v>
      </c>
      <c r="B4161" t="s">
        <v>26</v>
      </c>
      <c r="C4161" t="s">
        <v>44</v>
      </c>
      <c r="D4161" t="s">
        <v>57</v>
      </c>
      <c r="E4161">
        <v>0</v>
      </c>
      <c r="F4161" t="s">
        <v>32</v>
      </c>
      <c r="G4161" t="s">
        <v>45</v>
      </c>
      <c r="H4161">
        <v>633.6</v>
      </c>
      <c r="I4161">
        <f t="shared" si="67"/>
        <v>0</v>
      </c>
    </row>
    <row r="4162" spans="1:9" x14ac:dyDescent="0.25">
      <c r="A4162">
        <v>4945.072236</v>
      </c>
      <c r="B4162" t="s">
        <v>26</v>
      </c>
      <c r="C4162" t="s">
        <v>30</v>
      </c>
      <c r="D4162" t="s">
        <v>31</v>
      </c>
      <c r="E4162">
        <v>78796</v>
      </c>
      <c r="F4162" t="s">
        <v>32</v>
      </c>
      <c r="G4162" t="s">
        <v>79</v>
      </c>
      <c r="H4162">
        <v>292.8</v>
      </c>
      <c r="I4162">
        <f t="shared" si="67"/>
        <v>0</v>
      </c>
    </row>
    <row r="4163" spans="1:9" x14ac:dyDescent="0.25">
      <c r="A4163">
        <v>8609.1582149999995</v>
      </c>
      <c r="B4163" t="s">
        <v>66</v>
      </c>
      <c r="C4163" t="s">
        <v>30</v>
      </c>
      <c r="D4163" t="s">
        <v>31</v>
      </c>
      <c r="E4163">
        <v>79090</v>
      </c>
      <c r="F4163" t="s">
        <v>75</v>
      </c>
      <c r="G4163" t="s">
        <v>33</v>
      </c>
      <c r="H4163">
        <v>289.04073399999999</v>
      </c>
      <c r="I4163">
        <f t="shared" ref="I4163:I4226" si="68">IF(B4163="No",0,1)</f>
        <v>1</v>
      </c>
    </row>
    <row r="4164" spans="1:9" x14ac:dyDescent="0.25">
      <c r="A4164">
        <v>5157.053124</v>
      </c>
      <c r="B4164" t="s">
        <v>26</v>
      </c>
      <c r="C4164" t="s">
        <v>30</v>
      </c>
      <c r="D4164" t="s">
        <v>57</v>
      </c>
      <c r="E4164">
        <v>43906</v>
      </c>
      <c r="F4164" t="s">
        <v>32</v>
      </c>
      <c r="G4164" t="s">
        <v>79</v>
      </c>
      <c r="H4164">
        <v>468</v>
      </c>
      <c r="I4164">
        <f t="shared" si="68"/>
        <v>0</v>
      </c>
    </row>
    <row r="4165" spans="1:9" x14ac:dyDescent="0.25">
      <c r="A4165">
        <v>3748.99343</v>
      </c>
      <c r="B4165" t="s">
        <v>26</v>
      </c>
      <c r="C4165" t="s">
        <v>30</v>
      </c>
      <c r="D4165" t="s">
        <v>57</v>
      </c>
      <c r="E4165">
        <v>82189</v>
      </c>
      <c r="F4165" t="s">
        <v>75</v>
      </c>
      <c r="G4165" t="s">
        <v>79</v>
      </c>
      <c r="H4165">
        <v>354.08109100000001</v>
      </c>
      <c r="I4165">
        <f t="shared" si="68"/>
        <v>0</v>
      </c>
    </row>
    <row r="4166" spans="1:9" x14ac:dyDescent="0.25">
      <c r="A4166">
        <v>7462.9262630000003</v>
      </c>
      <c r="B4166" t="s">
        <v>66</v>
      </c>
      <c r="C4166" t="s">
        <v>30</v>
      </c>
      <c r="D4166" t="s">
        <v>31</v>
      </c>
      <c r="E4166">
        <v>70263</v>
      </c>
      <c r="F4166" t="s">
        <v>62</v>
      </c>
      <c r="G4166" t="s">
        <v>33</v>
      </c>
      <c r="H4166">
        <v>7.3459459999999996</v>
      </c>
      <c r="I4166">
        <f t="shared" si="68"/>
        <v>1</v>
      </c>
    </row>
    <row r="4167" spans="1:9" x14ac:dyDescent="0.25">
      <c r="A4167">
        <v>15063.501179999999</v>
      </c>
      <c r="B4167" t="s">
        <v>26</v>
      </c>
      <c r="C4167" t="s">
        <v>107</v>
      </c>
      <c r="D4167" t="s">
        <v>57</v>
      </c>
      <c r="E4167">
        <v>19132</v>
      </c>
      <c r="F4167" t="s">
        <v>32</v>
      </c>
      <c r="G4167" t="s">
        <v>45</v>
      </c>
      <c r="H4167">
        <v>1008.569798</v>
      </c>
      <c r="I4167">
        <f t="shared" si="68"/>
        <v>0</v>
      </c>
    </row>
    <row r="4168" spans="1:9" x14ac:dyDescent="0.25">
      <c r="A4168">
        <v>9657.5794979999991</v>
      </c>
      <c r="B4168" t="s">
        <v>66</v>
      </c>
      <c r="C4168" t="s">
        <v>44</v>
      </c>
      <c r="D4168" t="s">
        <v>57</v>
      </c>
      <c r="E4168">
        <v>0</v>
      </c>
      <c r="F4168" t="s">
        <v>32</v>
      </c>
      <c r="G4168" t="s">
        <v>33</v>
      </c>
      <c r="H4168">
        <v>628.79999999999995</v>
      </c>
      <c r="I4168">
        <f t="shared" si="68"/>
        <v>1</v>
      </c>
    </row>
    <row r="4169" spans="1:9" x14ac:dyDescent="0.25">
      <c r="A4169">
        <v>2799.4703180000001</v>
      </c>
      <c r="B4169" t="s">
        <v>26</v>
      </c>
      <c r="C4169" t="s">
        <v>30</v>
      </c>
      <c r="D4169" t="s">
        <v>57</v>
      </c>
      <c r="E4169">
        <v>78127</v>
      </c>
      <c r="F4169" t="s">
        <v>62</v>
      </c>
      <c r="G4169" t="s">
        <v>33</v>
      </c>
      <c r="H4169">
        <v>136.17256900000001</v>
      </c>
      <c r="I4169">
        <f t="shared" si="68"/>
        <v>0</v>
      </c>
    </row>
    <row r="4170" spans="1:9" x14ac:dyDescent="0.25">
      <c r="A4170">
        <v>2759.9782869999999</v>
      </c>
      <c r="B4170" t="s">
        <v>66</v>
      </c>
      <c r="C4170" t="s">
        <v>30</v>
      </c>
      <c r="D4170" t="s">
        <v>57</v>
      </c>
      <c r="E4170">
        <v>92296</v>
      </c>
      <c r="F4170" t="s">
        <v>32</v>
      </c>
      <c r="G4170" t="s">
        <v>33</v>
      </c>
      <c r="H4170">
        <v>331.2</v>
      </c>
      <c r="I4170">
        <f t="shared" si="68"/>
        <v>1</v>
      </c>
    </row>
    <row r="4171" spans="1:9" x14ac:dyDescent="0.25">
      <c r="A4171">
        <v>5392.4995390000004</v>
      </c>
      <c r="B4171" t="s">
        <v>26</v>
      </c>
      <c r="C4171" t="s">
        <v>44</v>
      </c>
      <c r="D4171" t="s">
        <v>57</v>
      </c>
      <c r="E4171">
        <v>0</v>
      </c>
      <c r="F4171" t="s">
        <v>75</v>
      </c>
      <c r="G4171" t="s">
        <v>33</v>
      </c>
      <c r="H4171">
        <v>317.10944699999999</v>
      </c>
      <c r="I4171">
        <f t="shared" si="68"/>
        <v>0</v>
      </c>
    </row>
    <row r="4172" spans="1:9" x14ac:dyDescent="0.25">
      <c r="A4172">
        <v>5392.5025310000001</v>
      </c>
      <c r="B4172" t="s">
        <v>26</v>
      </c>
      <c r="C4172" t="s">
        <v>30</v>
      </c>
      <c r="D4172" t="s">
        <v>31</v>
      </c>
      <c r="E4172">
        <v>80550</v>
      </c>
      <c r="F4172" t="s">
        <v>75</v>
      </c>
      <c r="G4172" t="s">
        <v>33</v>
      </c>
      <c r="H4172">
        <v>265.51696500000003</v>
      </c>
      <c r="I4172">
        <f t="shared" si="68"/>
        <v>0</v>
      </c>
    </row>
    <row r="4173" spans="1:9" x14ac:dyDescent="0.25">
      <c r="A4173">
        <v>3574.9907250000001</v>
      </c>
      <c r="B4173" t="s">
        <v>26</v>
      </c>
      <c r="C4173" t="s">
        <v>30</v>
      </c>
      <c r="D4173" t="s">
        <v>31</v>
      </c>
      <c r="E4173">
        <v>51950</v>
      </c>
      <c r="F4173" t="s">
        <v>32</v>
      </c>
      <c r="G4173" t="s">
        <v>33</v>
      </c>
      <c r="H4173">
        <v>429.17138399999999</v>
      </c>
      <c r="I4173">
        <f t="shared" si="68"/>
        <v>0</v>
      </c>
    </row>
    <row r="4174" spans="1:9" x14ac:dyDescent="0.25">
      <c r="A4174">
        <v>5608.172012</v>
      </c>
      <c r="B4174" t="s">
        <v>26</v>
      </c>
      <c r="C4174" t="s">
        <v>107</v>
      </c>
      <c r="D4174" t="s">
        <v>31</v>
      </c>
      <c r="E4174">
        <v>20392</v>
      </c>
      <c r="F4174" t="s">
        <v>32</v>
      </c>
      <c r="G4174" t="s">
        <v>33</v>
      </c>
      <c r="H4174">
        <v>350.4</v>
      </c>
      <c r="I4174">
        <f t="shared" si="68"/>
        <v>0</v>
      </c>
    </row>
    <row r="4175" spans="1:9" x14ac:dyDescent="0.25">
      <c r="A4175">
        <v>4754.653816</v>
      </c>
      <c r="B4175" t="s">
        <v>26</v>
      </c>
      <c r="C4175" t="s">
        <v>30</v>
      </c>
      <c r="D4175" t="s">
        <v>31</v>
      </c>
      <c r="E4175">
        <v>30886</v>
      </c>
      <c r="F4175" t="s">
        <v>62</v>
      </c>
      <c r="G4175" t="s">
        <v>79</v>
      </c>
      <c r="H4175">
        <v>8.3159039999999997</v>
      </c>
      <c r="I4175">
        <f t="shared" si="68"/>
        <v>0</v>
      </c>
    </row>
    <row r="4176" spans="1:9" x14ac:dyDescent="0.25">
      <c r="A4176">
        <v>2239.647297</v>
      </c>
      <c r="B4176" t="s">
        <v>26</v>
      </c>
      <c r="C4176" t="s">
        <v>44</v>
      </c>
      <c r="D4176" t="s">
        <v>57</v>
      </c>
      <c r="E4176">
        <v>0</v>
      </c>
      <c r="F4176" t="s">
        <v>32</v>
      </c>
      <c r="G4176" t="s">
        <v>45</v>
      </c>
      <c r="H4176">
        <v>475.2</v>
      </c>
      <c r="I4176">
        <f t="shared" si="68"/>
        <v>0</v>
      </c>
    </row>
    <row r="4177" spans="1:9" x14ac:dyDescent="0.25">
      <c r="A4177">
        <v>7356.3835179999996</v>
      </c>
      <c r="B4177" t="s">
        <v>26</v>
      </c>
      <c r="C4177" t="s">
        <v>30</v>
      </c>
      <c r="D4177" t="s">
        <v>31</v>
      </c>
      <c r="E4177">
        <v>33089</v>
      </c>
      <c r="F4177" t="s">
        <v>32</v>
      </c>
      <c r="G4177" t="s">
        <v>33</v>
      </c>
      <c r="H4177">
        <v>292.8</v>
      </c>
      <c r="I4177">
        <f t="shared" si="68"/>
        <v>0</v>
      </c>
    </row>
    <row r="4178" spans="1:9" x14ac:dyDescent="0.25">
      <c r="A4178">
        <v>13283.864460000001</v>
      </c>
      <c r="B4178" t="s">
        <v>26</v>
      </c>
      <c r="C4178" t="s">
        <v>44</v>
      </c>
      <c r="D4178" t="s">
        <v>57</v>
      </c>
      <c r="E4178">
        <v>0</v>
      </c>
      <c r="F4178" t="s">
        <v>32</v>
      </c>
      <c r="G4178" t="s">
        <v>45</v>
      </c>
      <c r="H4178">
        <v>950.4</v>
      </c>
      <c r="I4178">
        <f t="shared" si="68"/>
        <v>0</v>
      </c>
    </row>
    <row r="4179" spans="1:9" x14ac:dyDescent="0.25">
      <c r="A4179">
        <v>6893.1719970000004</v>
      </c>
      <c r="B4179" t="s">
        <v>26</v>
      </c>
      <c r="C4179" t="s">
        <v>44</v>
      </c>
      <c r="D4179" t="s">
        <v>57</v>
      </c>
      <c r="E4179">
        <v>0</v>
      </c>
      <c r="F4179" t="s">
        <v>32</v>
      </c>
      <c r="G4179" t="s">
        <v>45</v>
      </c>
      <c r="H4179">
        <v>326.39999999999998</v>
      </c>
      <c r="I4179">
        <f t="shared" si="68"/>
        <v>0</v>
      </c>
    </row>
    <row r="4180" spans="1:9" x14ac:dyDescent="0.25">
      <c r="A4180">
        <v>3966.1295049999999</v>
      </c>
      <c r="B4180" t="s">
        <v>26</v>
      </c>
      <c r="C4180" t="s">
        <v>30</v>
      </c>
      <c r="D4180" t="s">
        <v>57</v>
      </c>
      <c r="E4180">
        <v>72439</v>
      </c>
      <c r="F4180" t="s">
        <v>32</v>
      </c>
      <c r="G4180" t="s">
        <v>33</v>
      </c>
      <c r="H4180">
        <v>480</v>
      </c>
      <c r="I4180">
        <f t="shared" si="68"/>
        <v>0</v>
      </c>
    </row>
    <row r="4181" spans="1:9" x14ac:dyDescent="0.25">
      <c r="A4181">
        <v>16548.856650000002</v>
      </c>
      <c r="B4181" t="s">
        <v>26</v>
      </c>
      <c r="C4181" t="s">
        <v>30</v>
      </c>
      <c r="D4181" t="s">
        <v>31</v>
      </c>
      <c r="E4181">
        <v>81639</v>
      </c>
      <c r="F4181" t="s">
        <v>62</v>
      </c>
      <c r="G4181" t="s">
        <v>45</v>
      </c>
      <c r="H4181">
        <v>47.952426000000003</v>
      </c>
      <c r="I4181">
        <f t="shared" si="68"/>
        <v>0</v>
      </c>
    </row>
    <row r="4182" spans="1:9" x14ac:dyDescent="0.25">
      <c r="A4182">
        <v>5447.2010659999996</v>
      </c>
      <c r="B4182" t="s">
        <v>26</v>
      </c>
      <c r="C4182" t="s">
        <v>30</v>
      </c>
      <c r="D4182" t="s">
        <v>31</v>
      </c>
      <c r="E4182">
        <v>68815</v>
      </c>
      <c r="F4182" t="s">
        <v>62</v>
      </c>
      <c r="G4182" t="s">
        <v>33</v>
      </c>
      <c r="H4182">
        <v>114.743385</v>
      </c>
      <c r="I4182">
        <f t="shared" si="68"/>
        <v>0</v>
      </c>
    </row>
    <row r="4183" spans="1:9" x14ac:dyDescent="0.25">
      <c r="A4183">
        <v>4644.9039199999997</v>
      </c>
      <c r="B4183" t="s">
        <v>26</v>
      </c>
      <c r="C4183" t="s">
        <v>44</v>
      </c>
      <c r="D4183" t="s">
        <v>31</v>
      </c>
      <c r="E4183">
        <v>0</v>
      </c>
      <c r="F4183" t="s">
        <v>62</v>
      </c>
      <c r="G4183" t="s">
        <v>33</v>
      </c>
      <c r="H4183">
        <v>94.958687999999995</v>
      </c>
      <c r="I4183">
        <f t="shared" si="68"/>
        <v>0</v>
      </c>
    </row>
    <row r="4184" spans="1:9" x14ac:dyDescent="0.25">
      <c r="A4184">
        <v>5318.8966399999999</v>
      </c>
      <c r="B4184" t="s">
        <v>66</v>
      </c>
      <c r="C4184" t="s">
        <v>30</v>
      </c>
      <c r="D4184" t="s">
        <v>31</v>
      </c>
      <c r="E4184">
        <v>25134</v>
      </c>
      <c r="F4184" t="s">
        <v>32</v>
      </c>
      <c r="G4184" t="s">
        <v>33</v>
      </c>
      <c r="H4184">
        <v>321.60000000000002</v>
      </c>
      <c r="I4184">
        <f t="shared" si="68"/>
        <v>1</v>
      </c>
    </row>
    <row r="4185" spans="1:9" x14ac:dyDescent="0.25">
      <c r="A4185">
        <v>2491.2576039999999</v>
      </c>
      <c r="B4185" t="s">
        <v>66</v>
      </c>
      <c r="C4185" t="s">
        <v>78</v>
      </c>
      <c r="D4185" t="s">
        <v>31</v>
      </c>
      <c r="E4185">
        <v>25965</v>
      </c>
      <c r="F4185" t="s">
        <v>32</v>
      </c>
      <c r="G4185" t="s">
        <v>79</v>
      </c>
      <c r="H4185">
        <v>329.20656700000001</v>
      </c>
      <c r="I4185">
        <f t="shared" si="68"/>
        <v>1</v>
      </c>
    </row>
    <row r="4186" spans="1:9" x14ac:dyDescent="0.25">
      <c r="A4186">
        <v>12296.49757</v>
      </c>
      <c r="B4186" t="s">
        <v>26</v>
      </c>
      <c r="C4186" t="s">
        <v>30</v>
      </c>
      <c r="D4186" t="s">
        <v>57</v>
      </c>
      <c r="E4186">
        <v>55193</v>
      </c>
      <c r="F4186" t="s">
        <v>32</v>
      </c>
      <c r="G4186" t="s">
        <v>33</v>
      </c>
      <c r="H4186">
        <v>504</v>
      </c>
      <c r="I4186">
        <f t="shared" si="68"/>
        <v>0</v>
      </c>
    </row>
    <row r="4187" spans="1:9" x14ac:dyDescent="0.25">
      <c r="A4187">
        <v>6273.9118740000004</v>
      </c>
      <c r="B4187" t="s">
        <v>66</v>
      </c>
      <c r="C4187" t="s">
        <v>160</v>
      </c>
      <c r="D4187" t="s">
        <v>31</v>
      </c>
      <c r="E4187">
        <v>18577</v>
      </c>
      <c r="F4187" t="s">
        <v>32</v>
      </c>
      <c r="G4187" t="s">
        <v>79</v>
      </c>
      <c r="H4187">
        <v>412.8</v>
      </c>
      <c r="I4187">
        <f t="shared" si="68"/>
        <v>1</v>
      </c>
    </row>
    <row r="4188" spans="1:9" x14ac:dyDescent="0.25">
      <c r="A4188">
        <v>6366.2257749999999</v>
      </c>
      <c r="B4188" t="s">
        <v>66</v>
      </c>
      <c r="C4188" t="s">
        <v>30</v>
      </c>
      <c r="D4188" t="s">
        <v>57</v>
      </c>
      <c r="E4188">
        <v>44368</v>
      </c>
      <c r="F4188" t="s">
        <v>32</v>
      </c>
      <c r="G4188" t="s">
        <v>33</v>
      </c>
      <c r="H4188">
        <v>384</v>
      </c>
      <c r="I4188">
        <f t="shared" si="68"/>
        <v>1</v>
      </c>
    </row>
    <row r="4189" spans="1:9" x14ac:dyDescent="0.25">
      <c r="A4189">
        <v>6005.8473750000003</v>
      </c>
      <c r="B4189" t="s">
        <v>66</v>
      </c>
      <c r="C4189" t="s">
        <v>160</v>
      </c>
      <c r="D4189" t="s">
        <v>57</v>
      </c>
      <c r="E4189">
        <v>13528</v>
      </c>
      <c r="F4189" t="s">
        <v>32</v>
      </c>
      <c r="G4189" t="s">
        <v>45</v>
      </c>
      <c r="H4189">
        <v>412.8</v>
      </c>
      <c r="I4189">
        <f t="shared" si="68"/>
        <v>1</v>
      </c>
    </row>
    <row r="4190" spans="1:9" x14ac:dyDescent="0.25">
      <c r="A4190">
        <v>11981.98481</v>
      </c>
      <c r="B4190" t="s">
        <v>66</v>
      </c>
      <c r="C4190" t="s">
        <v>160</v>
      </c>
      <c r="D4190" t="s">
        <v>31</v>
      </c>
      <c r="E4190">
        <v>21514</v>
      </c>
      <c r="F4190" t="s">
        <v>75</v>
      </c>
      <c r="G4190" t="s">
        <v>33</v>
      </c>
      <c r="H4190">
        <v>257.24878899999999</v>
      </c>
      <c r="I4190">
        <f t="shared" si="68"/>
        <v>1</v>
      </c>
    </row>
    <row r="4191" spans="1:9" x14ac:dyDescent="0.25">
      <c r="A4191">
        <v>11885.96797</v>
      </c>
      <c r="B4191" t="s">
        <v>26</v>
      </c>
      <c r="C4191" t="s">
        <v>44</v>
      </c>
      <c r="D4191" t="s">
        <v>57</v>
      </c>
      <c r="E4191">
        <v>0</v>
      </c>
      <c r="F4191" t="s">
        <v>32</v>
      </c>
      <c r="G4191" t="s">
        <v>33</v>
      </c>
      <c r="H4191">
        <v>756</v>
      </c>
      <c r="I4191">
        <f t="shared" si="68"/>
        <v>0</v>
      </c>
    </row>
    <row r="4192" spans="1:9" x14ac:dyDescent="0.25">
      <c r="A4192">
        <v>17109.394469999999</v>
      </c>
      <c r="B4192" t="s">
        <v>26</v>
      </c>
      <c r="C4192" t="s">
        <v>30</v>
      </c>
      <c r="D4192" t="s">
        <v>31</v>
      </c>
      <c r="E4192">
        <v>87139</v>
      </c>
      <c r="F4192" t="s">
        <v>62</v>
      </c>
      <c r="G4192" t="s">
        <v>33</v>
      </c>
      <c r="H4192">
        <v>363.86538899999999</v>
      </c>
      <c r="I4192">
        <f t="shared" si="68"/>
        <v>0</v>
      </c>
    </row>
    <row r="4193" spans="1:9" x14ac:dyDescent="0.25">
      <c r="A4193">
        <v>4717.6287300000004</v>
      </c>
      <c r="B4193" t="s">
        <v>26</v>
      </c>
      <c r="C4193" t="s">
        <v>30</v>
      </c>
      <c r="D4193" t="s">
        <v>57</v>
      </c>
      <c r="E4193">
        <v>20355</v>
      </c>
      <c r="F4193" t="s">
        <v>32</v>
      </c>
      <c r="G4193" t="s">
        <v>33</v>
      </c>
      <c r="H4193">
        <v>439.2</v>
      </c>
      <c r="I4193">
        <f t="shared" si="68"/>
        <v>0</v>
      </c>
    </row>
    <row r="4194" spans="1:9" x14ac:dyDescent="0.25">
      <c r="A4194">
        <v>4778.6826440000004</v>
      </c>
      <c r="B4194" t="s">
        <v>26</v>
      </c>
      <c r="C4194" t="s">
        <v>44</v>
      </c>
      <c r="D4194" t="s">
        <v>57</v>
      </c>
      <c r="E4194">
        <v>0</v>
      </c>
      <c r="F4194" t="s">
        <v>32</v>
      </c>
      <c r="G4194" t="s">
        <v>79</v>
      </c>
      <c r="H4194">
        <v>350.4</v>
      </c>
      <c r="I4194">
        <f t="shared" si="68"/>
        <v>0</v>
      </c>
    </row>
    <row r="4195" spans="1:9" x14ac:dyDescent="0.25">
      <c r="A4195">
        <v>2402.3332839999998</v>
      </c>
      <c r="B4195" t="s">
        <v>26</v>
      </c>
      <c r="C4195" t="s">
        <v>30</v>
      </c>
      <c r="D4195" t="s">
        <v>57</v>
      </c>
      <c r="E4195">
        <v>46210</v>
      </c>
      <c r="F4195" t="s">
        <v>32</v>
      </c>
      <c r="G4195" t="s">
        <v>33</v>
      </c>
      <c r="H4195">
        <v>439.2</v>
      </c>
      <c r="I4195">
        <f t="shared" si="68"/>
        <v>0</v>
      </c>
    </row>
    <row r="4196" spans="1:9" x14ac:dyDescent="0.25">
      <c r="A4196">
        <v>13197.92893</v>
      </c>
      <c r="B4196" t="s">
        <v>66</v>
      </c>
      <c r="C4196" t="s">
        <v>44</v>
      </c>
      <c r="D4196" t="s">
        <v>31</v>
      </c>
      <c r="E4196">
        <v>0</v>
      </c>
      <c r="F4196" t="s">
        <v>32</v>
      </c>
      <c r="G4196" t="s">
        <v>45</v>
      </c>
      <c r="H4196">
        <v>326.39999999999998</v>
      </c>
      <c r="I4196">
        <f t="shared" si="68"/>
        <v>1</v>
      </c>
    </row>
    <row r="4197" spans="1:9" x14ac:dyDescent="0.25">
      <c r="A4197">
        <v>29232.69297</v>
      </c>
      <c r="B4197" t="s">
        <v>26</v>
      </c>
      <c r="C4197" t="s">
        <v>78</v>
      </c>
      <c r="D4197" t="s">
        <v>57</v>
      </c>
      <c r="E4197">
        <v>28613</v>
      </c>
      <c r="F4197" t="s">
        <v>32</v>
      </c>
      <c r="G4197" t="s">
        <v>45</v>
      </c>
      <c r="H4197">
        <v>820.8</v>
      </c>
      <c r="I4197">
        <f t="shared" si="68"/>
        <v>0</v>
      </c>
    </row>
    <row r="4198" spans="1:9" x14ac:dyDescent="0.25">
      <c r="A4198">
        <v>8509.8508870000005</v>
      </c>
      <c r="B4198" t="s">
        <v>66</v>
      </c>
      <c r="C4198" t="s">
        <v>107</v>
      </c>
      <c r="D4198" t="s">
        <v>57</v>
      </c>
      <c r="E4198">
        <v>26057</v>
      </c>
      <c r="F4198" t="s">
        <v>32</v>
      </c>
      <c r="G4198" t="s">
        <v>79</v>
      </c>
      <c r="H4198">
        <v>523.88884499999995</v>
      </c>
      <c r="I4198">
        <f t="shared" si="68"/>
        <v>1</v>
      </c>
    </row>
    <row r="4199" spans="1:9" x14ac:dyDescent="0.25">
      <c r="A4199">
        <v>4774.379355</v>
      </c>
      <c r="B4199" t="s">
        <v>26</v>
      </c>
      <c r="C4199" t="s">
        <v>44</v>
      </c>
      <c r="D4199" t="s">
        <v>57</v>
      </c>
      <c r="E4199">
        <v>0</v>
      </c>
      <c r="F4199" t="s">
        <v>32</v>
      </c>
      <c r="G4199" t="s">
        <v>45</v>
      </c>
      <c r="H4199">
        <v>525.6</v>
      </c>
      <c r="I4199">
        <f t="shared" si="68"/>
        <v>0</v>
      </c>
    </row>
    <row r="4200" spans="1:9" x14ac:dyDescent="0.25">
      <c r="A4200">
        <v>9113.6943229999997</v>
      </c>
      <c r="B4200" t="s">
        <v>26</v>
      </c>
      <c r="C4200" t="s">
        <v>30</v>
      </c>
      <c r="D4200" t="s">
        <v>31</v>
      </c>
      <c r="E4200">
        <v>76700</v>
      </c>
      <c r="F4200" t="s">
        <v>75</v>
      </c>
      <c r="G4200" t="s">
        <v>33</v>
      </c>
      <c r="H4200">
        <v>322.04665799999998</v>
      </c>
      <c r="I4200">
        <f t="shared" si="68"/>
        <v>0</v>
      </c>
    </row>
    <row r="4201" spans="1:9" x14ac:dyDescent="0.25">
      <c r="A4201">
        <v>7663.8714319999999</v>
      </c>
      <c r="B4201" t="s">
        <v>26</v>
      </c>
      <c r="C4201" t="s">
        <v>44</v>
      </c>
      <c r="D4201" t="s">
        <v>31</v>
      </c>
      <c r="E4201">
        <v>0</v>
      </c>
      <c r="F4201" t="s">
        <v>32</v>
      </c>
      <c r="G4201" t="s">
        <v>45</v>
      </c>
      <c r="H4201">
        <v>523.20000000000005</v>
      </c>
      <c r="I4201">
        <f t="shared" si="68"/>
        <v>0</v>
      </c>
    </row>
    <row r="4202" spans="1:9" x14ac:dyDescent="0.25">
      <c r="A4202">
        <v>2599.9684379999999</v>
      </c>
      <c r="B4202" t="s">
        <v>26</v>
      </c>
      <c r="C4202" t="s">
        <v>30</v>
      </c>
      <c r="D4202" t="s">
        <v>57</v>
      </c>
      <c r="E4202">
        <v>45181</v>
      </c>
      <c r="F4202" t="s">
        <v>32</v>
      </c>
      <c r="G4202" t="s">
        <v>33</v>
      </c>
      <c r="H4202">
        <v>312</v>
      </c>
      <c r="I4202">
        <f t="shared" si="68"/>
        <v>0</v>
      </c>
    </row>
    <row r="4203" spans="1:9" x14ac:dyDescent="0.25">
      <c r="A4203">
        <v>8819.0189339999997</v>
      </c>
      <c r="B4203" t="s">
        <v>66</v>
      </c>
      <c r="C4203" t="s">
        <v>30</v>
      </c>
      <c r="D4203" t="s">
        <v>57</v>
      </c>
      <c r="E4203">
        <v>99845</v>
      </c>
      <c r="F4203" t="s">
        <v>32</v>
      </c>
      <c r="G4203" t="s">
        <v>33</v>
      </c>
      <c r="H4203">
        <v>528</v>
      </c>
      <c r="I4203">
        <f t="shared" si="68"/>
        <v>1</v>
      </c>
    </row>
    <row r="4204" spans="1:9" x14ac:dyDescent="0.25">
      <c r="A4204">
        <v>6857.5199279999997</v>
      </c>
      <c r="B4204" t="s">
        <v>26</v>
      </c>
      <c r="C4204" t="s">
        <v>44</v>
      </c>
      <c r="D4204" t="s">
        <v>57</v>
      </c>
      <c r="E4204">
        <v>0</v>
      </c>
      <c r="F4204" t="s">
        <v>32</v>
      </c>
      <c r="G4204" t="s">
        <v>45</v>
      </c>
      <c r="H4204">
        <v>1021.719397</v>
      </c>
      <c r="I4204">
        <f t="shared" si="68"/>
        <v>0</v>
      </c>
    </row>
    <row r="4205" spans="1:9" x14ac:dyDescent="0.25">
      <c r="A4205">
        <v>7109.3414380000004</v>
      </c>
      <c r="B4205" t="s">
        <v>26</v>
      </c>
      <c r="C4205" t="s">
        <v>30</v>
      </c>
      <c r="D4205" t="s">
        <v>31</v>
      </c>
      <c r="E4205">
        <v>92423</v>
      </c>
      <c r="F4205" t="s">
        <v>75</v>
      </c>
      <c r="G4205" t="s">
        <v>33</v>
      </c>
      <c r="H4205">
        <v>404.24386800000002</v>
      </c>
      <c r="I4205">
        <f t="shared" si="68"/>
        <v>0</v>
      </c>
    </row>
    <row r="4206" spans="1:9" x14ac:dyDescent="0.25">
      <c r="A4206">
        <v>2842.8223370000001</v>
      </c>
      <c r="B4206" t="s">
        <v>26</v>
      </c>
      <c r="C4206" t="s">
        <v>30</v>
      </c>
      <c r="D4206" t="s">
        <v>31</v>
      </c>
      <c r="E4206">
        <v>43793</v>
      </c>
      <c r="F4206" t="s">
        <v>62</v>
      </c>
      <c r="G4206" t="s">
        <v>33</v>
      </c>
      <c r="H4206">
        <v>16.150175000000001</v>
      </c>
      <c r="I4206">
        <f t="shared" si="68"/>
        <v>0</v>
      </c>
    </row>
    <row r="4207" spans="1:9" x14ac:dyDescent="0.25">
      <c r="A4207">
        <v>12846.447700000001</v>
      </c>
      <c r="B4207" t="s">
        <v>26</v>
      </c>
      <c r="C4207" t="s">
        <v>30</v>
      </c>
      <c r="D4207" t="s">
        <v>57</v>
      </c>
      <c r="E4207">
        <v>93210</v>
      </c>
      <c r="F4207" t="s">
        <v>32</v>
      </c>
      <c r="G4207" t="s">
        <v>33</v>
      </c>
      <c r="H4207">
        <v>513.6</v>
      </c>
      <c r="I4207">
        <f t="shared" si="68"/>
        <v>0</v>
      </c>
    </row>
    <row r="4208" spans="1:9" x14ac:dyDescent="0.25">
      <c r="A4208">
        <v>3498.7738570000001</v>
      </c>
      <c r="B4208" t="s">
        <v>26</v>
      </c>
      <c r="C4208" t="s">
        <v>30</v>
      </c>
      <c r="D4208" t="s">
        <v>57</v>
      </c>
      <c r="E4208">
        <v>58484</v>
      </c>
      <c r="F4208" t="s">
        <v>62</v>
      </c>
      <c r="G4208" t="s">
        <v>79</v>
      </c>
      <c r="H4208">
        <v>43.542558999999997</v>
      </c>
      <c r="I4208">
        <f t="shared" si="68"/>
        <v>0</v>
      </c>
    </row>
    <row r="4209" spans="1:9" x14ac:dyDescent="0.25">
      <c r="A4209">
        <v>6005.2147919999998</v>
      </c>
      <c r="B4209" t="s">
        <v>66</v>
      </c>
      <c r="C4209" t="s">
        <v>30</v>
      </c>
      <c r="D4209" t="s">
        <v>57</v>
      </c>
      <c r="E4209">
        <v>26876</v>
      </c>
      <c r="F4209" t="s">
        <v>32</v>
      </c>
      <c r="G4209" t="s">
        <v>45</v>
      </c>
      <c r="H4209">
        <v>364.8</v>
      </c>
      <c r="I4209">
        <f t="shared" si="68"/>
        <v>1</v>
      </c>
    </row>
    <row r="4210" spans="1:9" x14ac:dyDescent="0.25">
      <c r="A4210">
        <v>4344.5244620000003</v>
      </c>
      <c r="B4210" t="s">
        <v>26</v>
      </c>
      <c r="C4210" t="s">
        <v>30</v>
      </c>
      <c r="D4210" t="s">
        <v>31</v>
      </c>
      <c r="E4210">
        <v>48054</v>
      </c>
      <c r="F4210" t="s">
        <v>32</v>
      </c>
      <c r="G4210" t="s">
        <v>33</v>
      </c>
      <c r="H4210">
        <v>523.20000000000005</v>
      </c>
      <c r="I4210">
        <f t="shared" si="68"/>
        <v>0</v>
      </c>
    </row>
    <row r="4211" spans="1:9" x14ac:dyDescent="0.25">
      <c r="A4211">
        <v>25401.51859</v>
      </c>
      <c r="B4211" t="s">
        <v>26</v>
      </c>
      <c r="C4211" t="s">
        <v>30</v>
      </c>
      <c r="D4211" t="s">
        <v>31</v>
      </c>
      <c r="E4211">
        <v>36800</v>
      </c>
      <c r="F4211" t="s">
        <v>75</v>
      </c>
      <c r="G4211" t="s">
        <v>45</v>
      </c>
      <c r="H4211">
        <v>236.63518999999999</v>
      </c>
      <c r="I4211">
        <f t="shared" si="68"/>
        <v>0</v>
      </c>
    </row>
    <row r="4212" spans="1:9" x14ac:dyDescent="0.25">
      <c r="A4212">
        <v>4466.9774779999998</v>
      </c>
      <c r="B4212" t="s">
        <v>26</v>
      </c>
      <c r="C4212" t="s">
        <v>30</v>
      </c>
      <c r="D4212" t="s">
        <v>57</v>
      </c>
      <c r="E4212">
        <v>28663</v>
      </c>
      <c r="F4212" t="s">
        <v>32</v>
      </c>
      <c r="G4212" t="s">
        <v>33</v>
      </c>
      <c r="H4212">
        <v>292.8</v>
      </c>
      <c r="I4212">
        <f t="shared" si="68"/>
        <v>0</v>
      </c>
    </row>
    <row r="4213" spans="1:9" x14ac:dyDescent="0.25">
      <c r="A4213">
        <v>7849.1255330000004</v>
      </c>
      <c r="B4213" t="s">
        <v>26</v>
      </c>
      <c r="C4213" t="s">
        <v>30</v>
      </c>
      <c r="D4213" t="s">
        <v>31</v>
      </c>
      <c r="E4213">
        <v>54431</v>
      </c>
      <c r="F4213" t="s">
        <v>75</v>
      </c>
      <c r="G4213" t="s">
        <v>33</v>
      </c>
      <c r="H4213">
        <v>284.49502000000001</v>
      </c>
      <c r="I4213">
        <f t="shared" si="68"/>
        <v>0</v>
      </c>
    </row>
    <row r="4214" spans="1:9" x14ac:dyDescent="0.25">
      <c r="A4214">
        <v>4250.7751829999997</v>
      </c>
      <c r="B4214" t="s">
        <v>26</v>
      </c>
      <c r="C4214" t="s">
        <v>30</v>
      </c>
      <c r="D4214" t="s">
        <v>31</v>
      </c>
      <c r="E4214">
        <v>27608</v>
      </c>
      <c r="F4214" t="s">
        <v>75</v>
      </c>
      <c r="G4214" t="s">
        <v>79</v>
      </c>
      <c r="H4214">
        <v>308.95361400000002</v>
      </c>
      <c r="I4214">
        <f t="shared" si="68"/>
        <v>0</v>
      </c>
    </row>
    <row r="4215" spans="1:9" x14ac:dyDescent="0.25">
      <c r="A4215">
        <v>6073.2419520000003</v>
      </c>
      <c r="B4215" t="s">
        <v>26</v>
      </c>
      <c r="C4215" t="s">
        <v>160</v>
      </c>
      <c r="D4215" t="s">
        <v>57</v>
      </c>
      <c r="E4215">
        <v>22103</v>
      </c>
      <c r="F4215" t="s">
        <v>32</v>
      </c>
      <c r="G4215" t="s">
        <v>79</v>
      </c>
      <c r="H4215">
        <v>427.2</v>
      </c>
      <c r="I4215">
        <f t="shared" si="68"/>
        <v>0</v>
      </c>
    </row>
    <row r="4216" spans="1:9" x14ac:dyDescent="0.25">
      <c r="A4216">
        <v>6729.8679249999996</v>
      </c>
      <c r="B4216" t="s">
        <v>26</v>
      </c>
      <c r="C4216" t="s">
        <v>44</v>
      </c>
      <c r="D4216" t="s">
        <v>57</v>
      </c>
      <c r="E4216">
        <v>0</v>
      </c>
      <c r="F4216" t="s">
        <v>32</v>
      </c>
      <c r="G4216" t="s">
        <v>45</v>
      </c>
      <c r="H4216">
        <v>741.6</v>
      </c>
      <c r="I4216">
        <f t="shared" si="68"/>
        <v>0</v>
      </c>
    </row>
    <row r="4217" spans="1:9" x14ac:dyDescent="0.25">
      <c r="A4217">
        <v>2588.8602209999999</v>
      </c>
      <c r="B4217" t="s">
        <v>26</v>
      </c>
      <c r="C4217" t="s">
        <v>30</v>
      </c>
      <c r="D4217" t="s">
        <v>57</v>
      </c>
      <c r="E4217">
        <v>46168</v>
      </c>
      <c r="F4217" t="s">
        <v>32</v>
      </c>
      <c r="G4217" t="s">
        <v>33</v>
      </c>
      <c r="H4217">
        <v>312</v>
      </c>
      <c r="I4217">
        <f t="shared" si="68"/>
        <v>0</v>
      </c>
    </row>
    <row r="4218" spans="1:9" x14ac:dyDescent="0.25">
      <c r="A4218">
        <v>7305.9364329999999</v>
      </c>
      <c r="B4218" t="s">
        <v>26</v>
      </c>
      <c r="C4218" t="s">
        <v>30</v>
      </c>
      <c r="D4218" t="s">
        <v>57</v>
      </c>
      <c r="E4218">
        <v>83221</v>
      </c>
      <c r="F4218" t="s">
        <v>62</v>
      </c>
      <c r="G4218" t="s">
        <v>33</v>
      </c>
      <c r="H4218">
        <v>14.386157000000001</v>
      </c>
      <c r="I4218">
        <f t="shared" si="68"/>
        <v>0</v>
      </c>
    </row>
    <row r="4219" spans="1:9" x14ac:dyDescent="0.25">
      <c r="A4219">
        <v>8531.4011250000003</v>
      </c>
      <c r="B4219" t="s">
        <v>26</v>
      </c>
      <c r="C4219" t="s">
        <v>30</v>
      </c>
      <c r="D4219" t="s">
        <v>57</v>
      </c>
      <c r="E4219">
        <v>98677</v>
      </c>
      <c r="F4219" t="s">
        <v>62</v>
      </c>
      <c r="G4219" t="s">
        <v>33</v>
      </c>
      <c r="H4219">
        <v>108.025547</v>
      </c>
      <c r="I4219">
        <f t="shared" si="68"/>
        <v>0</v>
      </c>
    </row>
    <row r="4220" spans="1:9" x14ac:dyDescent="0.25">
      <c r="A4220">
        <v>8618.295865</v>
      </c>
      <c r="B4220" t="s">
        <v>26</v>
      </c>
      <c r="C4220" t="s">
        <v>30</v>
      </c>
      <c r="D4220" t="s">
        <v>31</v>
      </c>
      <c r="E4220">
        <v>46379</v>
      </c>
      <c r="F4220" t="s">
        <v>32</v>
      </c>
      <c r="G4220" t="s">
        <v>45</v>
      </c>
      <c r="H4220">
        <v>345.6</v>
      </c>
      <c r="I4220">
        <f t="shared" si="68"/>
        <v>0</v>
      </c>
    </row>
    <row r="4221" spans="1:9" x14ac:dyDescent="0.25">
      <c r="A4221">
        <v>4957.0336029999999</v>
      </c>
      <c r="B4221" t="s">
        <v>26</v>
      </c>
      <c r="C4221" t="s">
        <v>30</v>
      </c>
      <c r="D4221" t="s">
        <v>31</v>
      </c>
      <c r="E4221">
        <v>62803</v>
      </c>
      <c r="F4221" t="s">
        <v>32</v>
      </c>
      <c r="G4221" t="s">
        <v>33</v>
      </c>
      <c r="H4221">
        <v>400.95942500000001</v>
      </c>
      <c r="I4221">
        <f t="shared" si="68"/>
        <v>0</v>
      </c>
    </row>
    <row r="4222" spans="1:9" x14ac:dyDescent="0.25">
      <c r="A4222">
        <v>12255.12414</v>
      </c>
      <c r="B4222" t="s">
        <v>26</v>
      </c>
      <c r="C4222" t="s">
        <v>44</v>
      </c>
      <c r="D4222" t="s">
        <v>57</v>
      </c>
      <c r="E4222">
        <v>0</v>
      </c>
      <c r="F4222" t="s">
        <v>32</v>
      </c>
      <c r="G4222" t="s">
        <v>45</v>
      </c>
      <c r="H4222">
        <v>1274.4000000000001</v>
      </c>
      <c r="I4222">
        <f t="shared" si="68"/>
        <v>0</v>
      </c>
    </row>
    <row r="4223" spans="1:9" x14ac:dyDescent="0.25">
      <c r="A4223">
        <v>9624.9389030000002</v>
      </c>
      <c r="B4223" t="s">
        <v>26</v>
      </c>
      <c r="C4223" t="s">
        <v>44</v>
      </c>
      <c r="D4223" t="s">
        <v>57</v>
      </c>
      <c r="E4223">
        <v>0</v>
      </c>
      <c r="F4223" t="s">
        <v>32</v>
      </c>
      <c r="G4223" t="s">
        <v>45</v>
      </c>
      <c r="H4223">
        <v>964.8</v>
      </c>
      <c r="I4223">
        <f t="shared" si="68"/>
        <v>0</v>
      </c>
    </row>
    <row r="4224" spans="1:9" x14ac:dyDescent="0.25">
      <c r="A4224">
        <v>7080.1318719999999</v>
      </c>
      <c r="B4224" t="s">
        <v>26</v>
      </c>
      <c r="C4224" t="s">
        <v>107</v>
      </c>
      <c r="D4224" t="s">
        <v>31</v>
      </c>
      <c r="E4224">
        <v>28139</v>
      </c>
      <c r="F4224" t="s">
        <v>32</v>
      </c>
      <c r="G4224" t="s">
        <v>33</v>
      </c>
      <c r="H4224">
        <v>465.6</v>
      </c>
      <c r="I4224">
        <f t="shared" si="68"/>
        <v>0</v>
      </c>
    </row>
    <row r="4225" spans="1:9" x14ac:dyDescent="0.25">
      <c r="A4225">
        <v>7053.302737</v>
      </c>
      <c r="B4225" t="s">
        <v>26</v>
      </c>
      <c r="C4225" t="s">
        <v>30</v>
      </c>
      <c r="D4225" t="s">
        <v>31</v>
      </c>
      <c r="E4225">
        <v>52982</v>
      </c>
      <c r="F4225" t="s">
        <v>62</v>
      </c>
      <c r="G4225" t="s">
        <v>79</v>
      </c>
      <c r="H4225">
        <v>31.356273999999999</v>
      </c>
      <c r="I4225">
        <f t="shared" si="68"/>
        <v>0</v>
      </c>
    </row>
    <row r="4226" spans="1:9" x14ac:dyDescent="0.25">
      <c r="A4226">
        <v>5365.5416100000002</v>
      </c>
      <c r="B4226" t="s">
        <v>26</v>
      </c>
      <c r="C4226" t="s">
        <v>30</v>
      </c>
      <c r="D4226" t="s">
        <v>31</v>
      </c>
      <c r="E4226">
        <v>77095</v>
      </c>
      <c r="F4226" t="s">
        <v>32</v>
      </c>
      <c r="G4226" t="s">
        <v>79</v>
      </c>
      <c r="H4226">
        <v>461.84187900000001</v>
      </c>
      <c r="I4226">
        <f t="shared" si="68"/>
        <v>0</v>
      </c>
    </row>
    <row r="4227" spans="1:9" x14ac:dyDescent="0.25">
      <c r="A4227">
        <v>4306.5593500000004</v>
      </c>
      <c r="B4227" t="s">
        <v>26</v>
      </c>
      <c r="C4227" t="s">
        <v>30</v>
      </c>
      <c r="D4227" t="s">
        <v>31</v>
      </c>
      <c r="E4227">
        <v>26322</v>
      </c>
      <c r="F4227" t="s">
        <v>62</v>
      </c>
      <c r="G4227" t="s">
        <v>33</v>
      </c>
      <c r="H4227">
        <v>180.346146</v>
      </c>
      <c r="I4227">
        <f t="shared" ref="I4227:I4290" si="69">IF(B4227="No",0,1)</f>
        <v>0</v>
      </c>
    </row>
    <row r="4228" spans="1:9" x14ac:dyDescent="0.25">
      <c r="A4228">
        <v>5970.8169209999996</v>
      </c>
      <c r="B4228" t="s">
        <v>26</v>
      </c>
      <c r="C4228" t="s">
        <v>78</v>
      </c>
      <c r="D4228" t="s">
        <v>31</v>
      </c>
      <c r="E4228">
        <v>25125</v>
      </c>
      <c r="F4228" t="s">
        <v>32</v>
      </c>
      <c r="G4228" t="s">
        <v>45</v>
      </c>
      <c r="H4228">
        <v>583.20000000000005</v>
      </c>
      <c r="I4228">
        <f t="shared" si="69"/>
        <v>0</v>
      </c>
    </row>
    <row r="4229" spans="1:9" x14ac:dyDescent="0.25">
      <c r="A4229">
        <v>8879.7900169999994</v>
      </c>
      <c r="B4229" t="s">
        <v>66</v>
      </c>
      <c r="C4229" t="s">
        <v>30</v>
      </c>
      <c r="D4229" t="s">
        <v>31</v>
      </c>
      <c r="E4229">
        <v>52583</v>
      </c>
      <c r="F4229" t="s">
        <v>75</v>
      </c>
      <c r="G4229" t="s">
        <v>45</v>
      </c>
      <c r="H4229">
        <v>528.20086000000003</v>
      </c>
      <c r="I4229">
        <f t="shared" si="69"/>
        <v>1</v>
      </c>
    </row>
    <row r="4230" spans="1:9" x14ac:dyDescent="0.25">
      <c r="A4230">
        <v>4458.1133689999997</v>
      </c>
      <c r="B4230" t="s">
        <v>66</v>
      </c>
      <c r="C4230" t="s">
        <v>160</v>
      </c>
      <c r="D4230" t="s">
        <v>57</v>
      </c>
      <c r="E4230">
        <v>17622</v>
      </c>
      <c r="F4230" t="s">
        <v>32</v>
      </c>
      <c r="G4230" t="s">
        <v>79</v>
      </c>
      <c r="H4230">
        <v>312</v>
      </c>
      <c r="I4230">
        <f t="shared" si="69"/>
        <v>1</v>
      </c>
    </row>
    <row r="4231" spans="1:9" x14ac:dyDescent="0.25">
      <c r="A4231">
        <v>5565.8924770000003</v>
      </c>
      <c r="B4231" t="s">
        <v>26</v>
      </c>
      <c r="C4231" t="s">
        <v>30</v>
      </c>
      <c r="D4231" t="s">
        <v>57</v>
      </c>
      <c r="E4231">
        <v>90607</v>
      </c>
      <c r="F4231" t="s">
        <v>75</v>
      </c>
      <c r="G4231" t="s">
        <v>45</v>
      </c>
      <c r="H4231">
        <v>311.514116</v>
      </c>
      <c r="I4231">
        <f t="shared" si="69"/>
        <v>0</v>
      </c>
    </row>
    <row r="4232" spans="1:9" x14ac:dyDescent="0.25">
      <c r="A4232">
        <v>5813.2421210000002</v>
      </c>
      <c r="B4232" t="s">
        <v>26</v>
      </c>
      <c r="C4232" t="s">
        <v>30</v>
      </c>
      <c r="D4232" t="s">
        <v>57</v>
      </c>
      <c r="E4232">
        <v>42795</v>
      </c>
      <c r="F4232" t="s">
        <v>32</v>
      </c>
      <c r="G4232" t="s">
        <v>33</v>
      </c>
      <c r="H4232">
        <v>350.4</v>
      </c>
      <c r="I4232">
        <f t="shared" si="69"/>
        <v>0</v>
      </c>
    </row>
    <row r="4233" spans="1:9" x14ac:dyDescent="0.25">
      <c r="A4233">
        <v>8365.9634540000006</v>
      </c>
      <c r="B4233" t="s">
        <v>26</v>
      </c>
      <c r="C4233" t="s">
        <v>107</v>
      </c>
      <c r="D4233" t="s">
        <v>31</v>
      </c>
      <c r="E4233">
        <v>27042</v>
      </c>
      <c r="F4233" t="s">
        <v>32</v>
      </c>
      <c r="G4233" t="s">
        <v>79</v>
      </c>
      <c r="H4233">
        <v>1263.3250069999999</v>
      </c>
      <c r="I4233">
        <f t="shared" si="69"/>
        <v>0</v>
      </c>
    </row>
    <row r="4234" spans="1:9" x14ac:dyDescent="0.25">
      <c r="A4234">
        <v>7275.9211059999998</v>
      </c>
      <c r="B4234" t="s">
        <v>26</v>
      </c>
      <c r="C4234" t="s">
        <v>30</v>
      </c>
      <c r="D4234" t="s">
        <v>57</v>
      </c>
      <c r="E4234">
        <v>27984</v>
      </c>
      <c r="F4234" t="s">
        <v>32</v>
      </c>
      <c r="G4234" t="s">
        <v>33</v>
      </c>
      <c r="H4234">
        <v>445.36162899999999</v>
      </c>
      <c r="I4234">
        <f t="shared" si="69"/>
        <v>0</v>
      </c>
    </row>
    <row r="4235" spans="1:9" x14ac:dyDescent="0.25">
      <c r="A4235">
        <v>15083.78498</v>
      </c>
      <c r="B4235" t="s">
        <v>26</v>
      </c>
      <c r="C4235" t="s">
        <v>30</v>
      </c>
      <c r="D4235" t="s">
        <v>31</v>
      </c>
      <c r="E4235">
        <v>26021</v>
      </c>
      <c r="F4235" t="s">
        <v>75</v>
      </c>
      <c r="G4235" t="s">
        <v>33</v>
      </c>
      <c r="H4235">
        <v>331.84747800000002</v>
      </c>
      <c r="I4235">
        <f t="shared" si="69"/>
        <v>0</v>
      </c>
    </row>
    <row r="4236" spans="1:9" x14ac:dyDescent="0.25">
      <c r="A4236">
        <v>8458.9124759999995</v>
      </c>
      <c r="B4236" t="s">
        <v>26</v>
      </c>
      <c r="C4236" t="s">
        <v>107</v>
      </c>
      <c r="D4236" t="s">
        <v>31</v>
      </c>
      <c r="E4236">
        <v>25448</v>
      </c>
      <c r="F4236" t="s">
        <v>32</v>
      </c>
      <c r="G4236" t="s">
        <v>33</v>
      </c>
      <c r="H4236">
        <v>345.02235899999999</v>
      </c>
      <c r="I4236">
        <f t="shared" si="69"/>
        <v>0</v>
      </c>
    </row>
    <row r="4237" spans="1:9" x14ac:dyDescent="0.25">
      <c r="A4237">
        <v>8010.9689820000003</v>
      </c>
      <c r="B4237" t="s">
        <v>26</v>
      </c>
      <c r="C4237" t="s">
        <v>30</v>
      </c>
      <c r="D4237" t="s">
        <v>57</v>
      </c>
      <c r="E4237">
        <v>52009</v>
      </c>
      <c r="F4237" t="s">
        <v>75</v>
      </c>
      <c r="G4237" t="s">
        <v>33</v>
      </c>
      <c r="H4237">
        <v>250.41656900000001</v>
      </c>
      <c r="I4237">
        <f t="shared" si="69"/>
        <v>0</v>
      </c>
    </row>
    <row r="4238" spans="1:9" x14ac:dyDescent="0.25">
      <c r="A4238">
        <v>2514.4285610000002</v>
      </c>
      <c r="B4238" t="s">
        <v>26</v>
      </c>
      <c r="C4238" t="s">
        <v>78</v>
      </c>
      <c r="D4238" t="s">
        <v>31</v>
      </c>
      <c r="E4238">
        <v>23504</v>
      </c>
      <c r="F4238" t="s">
        <v>32</v>
      </c>
      <c r="G4238" t="s">
        <v>45</v>
      </c>
      <c r="H4238">
        <v>374.39982800000001</v>
      </c>
      <c r="I4238">
        <f t="shared" si="69"/>
        <v>0</v>
      </c>
    </row>
    <row r="4239" spans="1:9" x14ac:dyDescent="0.25">
      <c r="A4239">
        <v>4112.6250470000004</v>
      </c>
      <c r="B4239" t="s">
        <v>26</v>
      </c>
      <c r="C4239" t="s">
        <v>44</v>
      </c>
      <c r="D4239" t="s">
        <v>57</v>
      </c>
      <c r="E4239">
        <v>0</v>
      </c>
      <c r="F4239" t="s">
        <v>32</v>
      </c>
      <c r="G4239" t="s">
        <v>45</v>
      </c>
      <c r="H4239">
        <v>569.76158199999998</v>
      </c>
      <c r="I4239">
        <f t="shared" si="69"/>
        <v>0</v>
      </c>
    </row>
    <row r="4240" spans="1:9" x14ac:dyDescent="0.25">
      <c r="A4240">
        <v>4369.6977420000003</v>
      </c>
      <c r="B4240" t="s">
        <v>26</v>
      </c>
      <c r="C4240" t="s">
        <v>30</v>
      </c>
      <c r="D4240" t="s">
        <v>57</v>
      </c>
      <c r="E4240">
        <v>40774</v>
      </c>
      <c r="F4240" t="s">
        <v>75</v>
      </c>
      <c r="G4240" t="s">
        <v>33</v>
      </c>
      <c r="H4240">
        <v>394.96848799999998</v>
      </c>
      <c r="I4240">
        <f t="shared" si="69"/>
        <v>0</v>
      </c>
    </row>
    <row r="4241" spans="1:9" x14ac:dyDescent="0.25">
      <c r="A4241">
        <v>7356.0104389999997</v>
      </c>
      <c r="B4241" t="s">
        <v>26</v>
      </c>
      <c r="C4241" t="s">
        <v>30</v>
      </c>
      <c r="D4241" t="s">
        <v>57</v>
      </c>
      <c r="E4241">
        <v>36812</v>
      </c>
      <c r="F4241" t="s">
        <v>75</v>
      </c>
      <c r="G4241" t="s">
        <v>33</v>
      </c>
      <c r="H4241">
        <v>392.69509699999998</v>
      </c>
      <c r="I4241">
        <f t="shared" si="69"/>
        <v>0</v>
      </c>
    </row>
    <row r="4242" spans="1:9" x14ac:dyDescent="0.25">
      <c r="A4242">
        <v>10656.881950000001</v>
      </c>
      <c r="B4242" t="s">
        <v>66</v>
      </c>
      <c r="C4242" t="s">
        <v>30</v>
      </c>
      <c r="D4242" t="s">
        <v>31</v>
      </c>
      <c r="E4242">
        <v>72540</v>
      </c>
      <c r="F4242" t="s">
        <v>32</v>
      </c>
      <c r="G4242" t="s">
        <v>33</v>
      </c>
      <c r="H4242">
        <v>631.74303899999995</v>
      </c>
      <c r="I4242">
        <f t="shared" si="69"/>
        <v>1</v>
      </c>
    </row>
    <row r="4243" spans="1:9" x14ac:dyDescent="0.25">
      <c r="A4243">
        <v>5365.9759780000004</v>
      </c>
      <c r="B4243" t="s">
        <v>26</v>
      </c>
      <c r="C4243" t="s">
        <v>30</v>
      </c>
      <c r="D4243" t="s">
        <v>57</v>
      </c>
      <c r="E4243">
        <v>51240</v>
      </c>
      <c r="F4243" t="s">
        <v>75</v>
      </c>
      <c r="G4243" t="s">
        <v>45</v>
      </c>
      <c r="H4243">
        <v>283.84946400000001</v>
      </c>
      <c r="I4243">
        <f t="shared" si="69"/>
        <v>0</v>
      </c>
    </row>
    <row r="4244" spans="1:9" x14ac:dyDescent="0.25">
      <c r="A4244">
        <v>6047.0251600000001</v>
      </c>
      <c r="B4244" t="s">
        <v>66</v>
      </c>
      <c r="C4244" t="s">
        <v>30</v>
      </c>
      <c r="D4244" t="s">
        <v>57</v>
      </c>
      <c r="E4244">
        <v>20396</v>
      </c>
      <c r="F4244" t="s">
        <v>32</v>
      </c>
      <c r="G4244" t="s">
        <v>33</v>
      </c>
      <c r="H4244">
        <v>364.8</v>
      </c>
      <c r="I4244">
        <f t="shared" si="69"/>
        <v>1</v>
      </c>
    </row>
    <row r="4245" spans="1:9" x14ac:dyDescent="0.25">
      <c r="A4245">
        <v>2885.7424409999999</v>
      </c>
      <c r="B4245" t="s">
        <v>26</v>
      </c>
      <c r="C4245" t="s">
        <v>30</v>
      </c>
      <c r="D4245" t="s">
        <v>31</v>
      </c>
      <c r="E4245">
        <v>35654</v>
      </c>
      <c r="F4245" t="s">
        <v>32</v>
      </c>
      <c r="G4245" t="s">
        <v>33</v>
      </c>
      <c r="H4245">
        <v>515.12295400000005</v>
      </c>
      <c r="I4245">
        <f t="shared" si="69"/>
        <v>0</v>
      </c>
    </row>
    <row r="4246" spans="1:9" x14ac:dyDescent="0.25">
      <c r="A4246">
        <v>2635.148447</v>
      </c>
      <c r="B4246" t="s">
        <v>26</v>
      </c>
      <c r="C4246" t="s">
        <v>30</v>
      </c>
      <c r="D4246" t="s">
        <v>31</v>
      </c>
      <c r="E4246">
        <v>93884</v>
      </c>
      <c r="F4246" t="s">
        <v>32</v>
      </c>
      <c r="G4246" t="s">
        <v>33</v>
      </c>
      <c r="H4246">
        <v>312</v>
      </c>
      <c r="I4246">
        <f t="shared" si="69"/>
        <v>0</v>
      </c>
    </row>
    <row r="4247" spans="1:9" x14ac:dyDescent="0.25">
      <c r="A4247">
        <v>2413.8884050000001</v>
      </c>
      <c r="B4247" t="s">
        <v>26</v>
      </c>
      <c r="C4247" t="s">
        <v>44</v>
      </c>
      <c r="D4247" t="s">
        <v>31</v>
      </c>
      <c r="E4247">
        <v>0</v>
      </c>
      <c r="F4247" t="s">
        <v>32</v>
      </c>
      <c r="G4247" t="s">
        <v>45</v>
      </c>
      <c r="H4247">
        <v>379.20934899999997</v>
      </c>
      <c r="I4247">
        <f t="shared" si="69"/>
        <v>0</v>
      </c>
    </row>
    <row r="4248" spans="1:9" x14ac:dyDescent="0.25">
      <c r="A4248">
        <v>8341.9299050000009</v>
      </c>
      <c r="B4248" t="s">
        <v>26</v>
      </c>
      <c r="C4248" t="s">
        <v>30</v>
      </c>
      <c r="D4248" t="s">
        <v>57</v>
      </c>
      <c r="E4248">
        <v>30344</v>
      </c>
      <c r="F4248" t="s">
        <v>75</v>
      </c>
      <c r="G4248" t="s">
        <v>79</v>
      </c>
      <c r="H4248">
        <v>342.832065</v>
      </c>
      <c r="I4248">
        <f t="shared" si="69"/>
        <v>0</v>
      </c>
    </row>
    <row r="4249" spans="1:9" x14ac:dyDescent="0.25">
      <c r="A4249">
        <v>2487.2562480000001</v>
      </c>
      <c r="B4249" t="s">
        <v>26</v>
      </c>
      <c r="C4249" t="s">
        <v>30</v>
      </c>
      <c r="D4249" t="s">
        <v>31</v>
      </c>
      <c r="E4249">
        <v>28738</v>
      </c>
      <c r="F4249" t="s">
        <v>62</v>
      </c>
      <c r="G4249" t="s">
        <v>79</v>
      </c>
      <c r="H4249">
        <v>81.609950999999995</v>
      </c>
      <c r="I4249">
        <f t="shared" si="69"/>
        <v>0</v>
      </c>
    </row>
    <row r="4250" spans="1:9" x14ac:dyDescent="0.25">
      <c r="A4250">
        <v>9212.6132749999997</v>
      </c>
      <c r="B4250" t="s">
        <v>26</v>
      </c>
      <c r="C4250" t="s">
        <v>30</v>
      </c>
      <c r="D4250" t="s">
        <v>57</v>
      </c>
      <c r="E4250">
        <v>70958</v>
      </c>
      <c r="F4250" t="s">
        <v>62</v>
      </c>
      <c r="G4250" t="s">
        <v>33</v>
      </c>
      <c r="H4250">
        <v>115.400119</v>
      </c>
      <c r="I4250">
        <f t="shared" si="69"/>
        <v>0</v>
      </c>
    </row>
    <row r="4251" spans="1:9" x14ac:dyDescent="0.25">
      <c r="A4251">
        <v>16407.66461</v>
      </c>
      <c r="B4251" t="s">
        <v>26</v>
      </c>
      <c r="C4251" t="s">
        <v>30</v>
      </c>
      <c r="D4251" t="s">
        <v>57</v>
      </c>
      <c r="E4251">
        <v>22103</v>
      </c>
      <c r="F4251" t="s">
        <v>62</v>
      </c>
      <c r="G4251" t="s">
        <v>45</v>
      </c>
      <c r="H4251">
        <v>160.338007</v>
      </c>
      <c r="I4251">
        <f t="shared" si="69"/>
        <v>0</v>
      </c>
    </row>
    <row r="4252" spans="1:9" x14ac:dyDescent="0.25">
      <c r="A4252">
        <v>7017.1455859999996</v>
      </c>
      <c r="B4252" t="s">
        <v>26</v>
      </c>
      <c r="C4252" t="s">
        <v>44</v>
      </c>
      <c r="D4252" t="s">
        <v>31</v>
      </c>
      <c r="E4252">
        <v>0</v>
      </c>
      <c r="F4252" t="s">
        <v>32</v>
      </c>
      <c r="G4252" t="s">
        <v>45</v>
      </c>
      <c r="H4252">
        <v>741.6</v>
      </c>
      <c r="I4252">
        <f t="shared" si="69"/>
        <v>0</v>
      </c>
    </row>
    <row r="4253" spans="1:9" x14ac:dyDescent="0.25">
      <c r="A4253">
        <v>5481.502923</v>
      </c>
      <c r="B4253" t="s">
        <v>26</v>
      </c>
      <c r="C4253" t="s">
        <v>30</v>
      </c>
      <c r="D4253" t="s">
        <v>31</v>
      </c>
      <c r="E4253">
        <v>70795</v>
      </c>
      <c r="F4253" t="s">
        <v>75</v>
      </c>
      <c r="G4253" t="s">
        <v>33</v>
      </c>
      <c r="H4253">
        <v>177.948654</v>
      </c>
      <c r="I4253">
        <f t="shared" si="69"/>
        <v>0</v>
      </c>
    </row>
    <row r="4254" spans="1:9" x14ac:dyDescent="0.25">
      <c r="A4254">
        <v>10382.38098</v>
      </c>
      <c r="B4254" t="s">
        <v>26</v>
      </c>
      <c r="C4254" t="s">
        <v>30</v>
      </c>
      <c r="D4254" t="s">
        <v>31</v>
      </c>
      <c r="E4254">
        <v>32821</v>
      </c>
      <c r="F4254" t="s">
        <v>62</v>
      </c>
      <c r="G4254" t="s">
        <v>33</v>
      </c>
      <c r="H4254">
        <v>25.895659999999999</v>
      </c>
      <c r="I4254">
        <f t="shared" si="69"/>
        <v>0</v>
      </c>
    </row>
    <row r="4255" spans="1:9" x14ac:dyDescent="0.25">
      <c r="A4255">
        <v>5498.9406790000003</v>
      </c>
      <c r="B4255" t="s">
        <v>66</v>
      </c>
      <c r="C4255" t="s">
        <v>78</v>
      </c>
      <c r="D4255" t="s">
        <v>57</v>
      </c>
      <c r="E4255">
        <v>22520</v>
      </c>
      <c r="F4255" t="s">
        <v>32</v>
      </c>
      <c r="G4255" t="s">
        <v>33</v>
      </c>
      <c r="H4255">
        <v>350.4</v>
      </c>
      <c r="I4255">
        <f t="shared" si="69"/>
        <v>1</v>
      </c>
    </row>
    <row r="4256" spans="1:9" x14ac:dyDescent="0.25">
      <c r="A4256">
        <v>4846.3222230000001</v>
      </c>
      <c r="B4256" t="s">
        <v>26</v>
      </c>
      <c r="C4256" t="s">
        <v>44</v>
      </c>
      <c r="D4256" t="s">
        <v>57</v>
      </c>
      <c r="E4256">
        <v>0</v>
      </c>
      <c r="F4256" t="s">
        <v>32</v>
      </c>
      <c r="G4256" t="s">
        <v>45</v>
      </c>
      <c r="H4256">
        <v>518.4</v>
      </c>
      <c r="I4256">
        <f t="shared" si="69"/>
        <v>0</v>
      </c>
    </row>
    <row r="4257" spans="1:9" x14ac:dyDescent="0.25">
      <c r="A4257">
        <v>14718.11779</v>
      </c>
      <c r="B4257" t="s">
        <v>26</v>
      </c>
      <c r="C4257" t="s">
        <v>30</v>
      </c>
      <c r="D4257" t="s">
        <v>57</v>
      </c>
      <c r="E4257">
        <v>56263</v>
      </c>
      <c r="F4257" t="s">
        <v>32</v>
      </c>
      <c r="G4257" t="s">
        <v>33</v>
      </c>
      <c r="H4257">
        <v>446.4</v>
      </c>
      <c r="I4257">
        <f t="shared" si="69"/>
        <v>0</v>
      </c>
    </row>
    <row r="4258" spans="1:9" x14ac:dyDescent="0.25">
      <c r="A4258">
        <v>9656.7595490000003</v>
      </c>
      <c r="B4258" t="s">
        <v>26</v>
      </c>
      <c r="C4258" t="s">
        <v>44</v>
      </c>
      <c r="D4258" t="s">
        <v>57</v>
      </c>
      <c r="E4258">
        <v>0</v>
      </c>
      <c r="F4258" t="s">
        <v>32</v>
      </c>
      <c r="G4258" t="s">
        <v>45</v>
      </c>
      <c r="H4258">
        <v>345.6</v>
      </c>
      <c r="I4258">
        <f t="shared" si="69"/>
        <v>0</v>
      </c>
    </row>
    <row r="4259" spans="1:9" x14ac:dyDescent="0.25">
      <c r="A4259">
        <v>4466.1017620000002</v>
      </c>
      <c r="B4259" t="s">
        <v>26</v>
      </c>
      <c r="C4259" t="s">
        <v>44</v>
      </c>
      <c r="D4259" t="s">
        <v>57</v>
      </c>
      <c r="E4259">
        <v>0</v>
      </c>
      <c r="F4259" t="s">
        <v>32</v>
      </c>
      <c r="G4259" t="s">
        <v>45</v>
      </c>
      <c r="H4259">
        <v>307.2</v>
      </c>
      <c r="I4259">
        <f t="shared" si="69"/>
        <v>0</v>
      </c>
    </row>
    <row r="4260" spans="1:9" x14ac:dyDescent="0.25">
      <c r="A4260">
        <v>21423.63723</v>
      </c>
      <c r="B4260" t="s">
        <v>66</v>
      </c>
      <c r="C4260" t="s">
        <v>44</v>
      </c>
      <c r="D4260" t="s">
        <v>57</v>
      </c>
      <c r="E4260">
        <v>0</v>
      </c>
      <c r="F4260" t="s">
        <v>32</v>
      </c>
      <c r="G4260" t="s">
        <v>33</v>
      </c>
      <c r="H4260">
        <v>312</v>
      </c>
      <c r="I4260">
        <f t="shared" si="69"/>
        <v>1</v>
      </c>
    </row>
    <row r="4261" spans="1:9" x14ac:dyDescent="0.25">
      <c r="A4261">
        <v>2531.7396899999999</v>
      </c>
      <c r="B4261" t="s">
        <v>26</v>
      </c>
      <c r="C4261" t="s">
        <v>30</v>
      </c>
      <c r="D4261" t="s">
        <v>57</v>
      </c>
      <c r="E4261">
        <v>31993</v>
      </c>
      <c r="F4261" t="s">
        <v>62</v>
      </c>
      <c r="G4261" t="s">
        <v>79</v>
      </c>
      <c r="H4261">
        <v>39.627398999999997</v>
      </c>
      <c r="I4261">
        <f t="shared" si="69"/>
        <v>0</v>
      </c>
    </row>
    <row r="4262" spans="1:9" x14ac:dyDescent="0.25">
      <c r="A4262">
        <v>8378.3575020000007</v>
      </c>
      <c r="B4262" t="s">
        <v>26</v>
      </c>
      <c r="C4262" t="s">
        <v>30</v>
      </c>
      <c r="D4262" t="s">
        <v>57</v>
      </c>
      <c r="E4262">
        <v>40994</v>
      </c>
      <c r="F4262" t="s">
        <v>62</v>
      </c>
      <c r="G4262" t="s">
        <v>33</v>
      </c>
      <c r="H4262">
        <v>60.227339000000001</v>
      </c>
      <c r="I4262">
        <f t="shared" si="69"/>
        <v>0</v>
      </c>
    </row>
    <row r="4263" spans="1:9" x14ac:dyDescent="0.25">
      <c r="A4263">
        <v>5093.007525</v>
      </c>
      <c r="B4263" t="s">
        <v>26</v>
      </c>
      <c r="C4263" t="s">
        <v>30</v>
      </c>
      <c r="D4263" t="s">
        <v>57</v>
      </c>
      <c r="E4263">
        <v>29638</v>
      </c>
      <c r="F4263" t="s">
        <v>32</v>
      </c>
      <c r="G4263" t="s">
        <v>33</v>
      </c>
      <c r="H4263">
        <v>307.2</v>
      </c>
      <c r="I4263">
        <f t="shared" si="69"/>
        <v>0</v>
      </c>
    </row>
    <row r="4264" spans="1:9" x14ac:dyDescent="0.25">
      <c r="A4264">
        <v>13352.56134</v>
      </c>
      <c r="B4264" t="s">
        <v>26</v>
      </c>
      <c r="C4264" t="s">
        <v>44</v>
      </c>
      <c r="D4264" t="s">
        <v>31</v>
      </c>
      <c r="E4264">
        <v>0</v>
      </c>
      <c r="F4264" t="s">
        <v>32</v>
      </c>
      <c r="G4264" t="s">
        <v>33</v>
      </c>
      <c r="H4264">
        <v>729.59520799999996</v>
      </c>
      <c r="I4264">
        <f t="shared" si="69"/>
        <v>0</v>
      </c>
    </row>
    <row r="4265" spans="1:9" x14ac:dyDescent="0.25">
      <c r="A4265">
        <v>14206.98091</v>
      </c>
      <c r="B4265" t="s">
        <v>26</v>
      </c>
      <c r="C4265" t="s">
        <v>107</v>
      </c>
      <c r="D4265" t="s">
        <v>31</v>
      </c>
      <c r="E4265">
        <v>26056</v>
      </c>
      <c r="F4265" t="s">
        <v>32</v>
      </c>
      <c r="G4265" t="s">
        <v>33</v>
      </c>
      <c r="H4265">
        <v>355.558088</v>
      </c>
      <c r="I4265">
        <f t="shared" si="69"/>
        <v>0</v>
      </c>
    </row>
    <row r="4266" spans="1:9" x14ac:dyDescent="0.25">
      <c r="A4266">
        <v>10232.854149999999</v>
      </c>
      <c r="B4266" t="s">
        <v>26</v>
      </c>
      <c r="C4266" t="s">
        <v>78</v>
      </c>
      <c r="D4266" t="s">
        <v>31</v>
      </c>
      <c r="E4266">
        <v>22821</v>
      </c>
      <c r="F4266" t="s">
        <v>32</v>
      </c>
      <c r="G4266" t="s">
        <v>33</v>
      </c>
      <c r="H4266">
        <v>740.05750999999998</v>
      </c>
      <c r="I4266">
        <f t="shared" si="69"/>
        <v>0</v>
      </c>
    </row>
    <row r="4267" spans="1:9" x14ac:dyDescent="0.25">
      <c r="A4267">
        <v>15435.688819999999</v>
      </c>
      <c r="B4267" t="s">
        <v>26</v>
      </c>
      <c r="C4267" t="s">
        <v>30</v>
      </c>
      <c r="D4267" t="s">
        <v>31</v>
      </c>
      <c r="E4267">
        <v>84581</v>
      </c>
      <c r="F4267" t="s">
        <v>62</v>
      </c>
      <c r="G4267" t="s">
        <v>33</v>
      </c>
      <c r="H4267">
        <v>4.3344250000000004</v>
      </c>
      <c r="I4267">
        <f t="shared" si="69"/>
        <v>0</v>
      </c>
    </row>
    <row r="4268" spans="1:9" x14ac:dyDescent="0.25">
      <c r="A4268">
        <v>8641.046574</v>
      </c>
      <c r="B4268" t="s">
        <v>26</v>
      </c>
      <c r="C4268" t="s">
        <v>78</v>
      </c>
      <c r="D4268" t="s">
        <v>31</v>
      </c>
      <c r="E4268">
        <v>22193</v>
      </c>
      <c r="F4268" t="s">
        <v>32</v>
      </c>
      <c r="G4268" t="s">
        <v>33</v>
      </c>
      <c r="H4268">
        <v>415.53572400000002</v>
      </c>
      <c r="I4268">
        <f t="shared" si="69"/>
        <v>0</v>
      </c>
    </row>
    <row r="4269" spans="1:9" x14ac:dyDescent="0.25">
      <c r="A4269">
        <v>7334.9158209999996</v>
      </c>
      <c r="B4269" t="s">
        <v>26</v>
      </c>
      <c r="C4269" t="s">
        <v>30</v>
      </c>
      <c r="D4269" t="s">
        <v>57</v>
      </c>
      <c r="E4269">
        <v>30969</v>
      </c>
      <c r="F4269" t="s">
        <v>32</v>
      </c>
      <c r="G4269" t="s">
        <v>79</v>
      </c>
      <c r="H4269">
        <v>358.225234</v>
      </c>
      <c r="I4269">
        <f t="shared" si="69"/>
        <v>0</v>
      </c>
    </row>
    <row r="4270" spans="1:9" x14ac:dyDescent="0.25">
      <c r="A4270">
        <v>7462.9262630000003</v>
      </c>
      <c r="B4270" t="s">
        <v>66</v>
      </c>
      <c r="C4270" t="s">
        <v>30</v>
      </c>
      <c r="D4270" t="s">
        <v>31</v>
      </c>
      <c r="E4270">
        <v>70263</v>
      </c>
      <c r="F4270" t="s">
        <v>62</v>
      </c>
      <c r="G4270" t="s">
        <v>33</v>
      </c>
      <c r="H4270">
        <v>7.3459459999999996</v>
      </c>
      <c r="I4270">
        <f t="shared" si="69"/>
        <v>1</v>
      </c>
    </row>
    <row r="4271" spans="1:9" x14ac:dyDescent="0.25">
      <c r="A4271">
        <v>3635.0283119999999</v>
      </c>
      <c r="B4271" t="s">
        <v>26</v>
      </c>
      <c r="C4271" t="s">
        <v>30</v>
      </c>
      <c r="D4271" t="s">
        <v>57</v>
      </c>
      <c r="E4271">
        <v>35056</v>
      </c>
      <c r="F4271" t="s">
        <v>32</v>
      </c>
      <c r="G4271" t="s">
        <v>33</v>
      </c>
      <c r="H4271">
        <v>460.8</v>
      </c>
      <c r="I4271">
        <f t="shared" si="69"/>
        <v>0</v>
      </c>
    </row>
    <row r="4272" spans="1:9" x14ac:dyDescent="0.25">
      <c r="A4272">
        <v>5525.8366230000001</v>
      </c>
      <c r="B4272" t="s">
        <v>26</v>
      </c>
      <c r="C4272" t="s">
        <v>30</v>
      </c>
      <c r="D4272" t="s">
        <v>57</v>
      </c>
      <c r="E4272">
        <v>73435</v>
      </c>
      <c r="F4272" t="s">
        <v>32</v>
      </c>
      <c r="G4272" t="s">
        <v>33</v>
      </c>
      <c r="H4272">
        <v>331.2</v>
      </c>
      <c r="I4272">
        <f t="shared" si="69"/>
        <v>0</v>
      </c>
    </row>
    <row r="4273" spans="1:9" x14ac:dyDescent="0.25">
      <c r="A4273">
        <v>4335.3531309999998</v>
      </c>
      <c r="B4273" t="s">
        <v>26</v>
      </c>
      <c r="C4273" t="s">
        <v>30</v>
      </c>
      <c r="D4273" t="s">
        <v>57</v>
      </c>
      <c r="E4273">
        <v>86096</v>
      </c>
      <c r="F4273" t="s">
        <v>32</v>
      </c>
      <c r="G4273" t="s">
        <v>33</v>
      </c>
      <c r="H4273">
        <v>518.4</v>
      </c>
      <c r="I4273">
        <f t="shared" si="69"/>
        <v>0</v>
      </c>
    </row>
    <row r="4274" spans="1:9" x14ac:dyDescent="0.25">
      <c r="A4274">
        <v>4832.1173090000002</v>
      </c>
      <c r="B4274" t="s">
        <v>26</v>
      </c>
      <c r="C4274" t="s">
        <v>44</v>
      </c>
      <c r="D4274" t="s">
        <v>57</v>
      </c>
      <c r="E4274">
        <v>0</v>
      </c>
      <c r="F4274" t="s">
        <v>32</v>
      </c>
      <c r="G4274" t="s">
        <v>45</v>
      </c>
      <c r="H4274">
        <v>1000.8</v>
      </c>
      <c r="I4274">
        <f t="shared" si="69"/>
        <v>0</v>
      </c>
    </row>
    <row r="4275" spans="1:9" x14ac:dyDescent="0.25">
      <c r="A4275">
        <v>9267.9200189999992</v>
      </c>
      <c r="B4275" t="s">
        <v>26</v>
      </c>
      <c r="C4275" t="s">
        <v>30</v>
      </c>
      <c r="D4275" t="s">
        <v>57</v>
      </c>
      <c r="E4275">
        <v>55808</v>
      </c>
      <c r="F4275" t="s">
        <v>75</v>
      </c>
      <c r="G4275" t="s">
        <v>33</v>
      </c>
      <c r="H4275">
        <v>551.41375500000004</v>
      </c>
      <c r="I4275">
        <f t="shared" si="69"/>
        <v>0</v>
      </c>
    </row>
    <row r="4276" spans="1:9" x14ac:dyDescent="0.25">
      <c r="A4276">
        <v>14700.49784</v>
      </c>
      <c r="B4276" t="s">
        <v>26</v>
      </c>
      <c r="C4276" t="s">
        <v>30</v>
      </c>
      <c r="D4276" t="s">
        <v>57</v>
      </c>
      <c r="E4276">
        <v>29695</v>
      </c>
      <c r="F4276" t="s">
        <v>32</v>
      </c>
      <c r="G4276" t="s">
        <v>33</v>
      </c>
      <c r="H4276">
        <v>554.14379799999995</v>
      </c>
      <c r="I4276">
        <f t="shared" si="69"/>
        <v>0</v>
      </c>
    </row>
    <row r="4277" spans="1:9" x14ac:dyDescent="0.25">
      <c r="A4277">
        <v>4905.1270759999998</v>
      </c>
      <c r="B4277" t="s">
        <v>26</v>
      </c>
      <c r="C4277" t="s">
        <v>30</v>
      </c>
      <c r="D4277" t="s">
        <v>31</v>
      </c>
      <c r="E4277">
        <v>88043</v>
      </c>
      <c r="F4277" t="s">
        <v>75</v>
      </c>
      <c r="G4277" t="s">
        <v>33</v>
      </c>
      <c r="H4277">
        <v>188.71760599999999</v>
      </c>
      <c r="I4277">
        <f t="shared" si="69"/>
        <v>0</v>
      </c>
    </row>
    <row r="4278" spans="1:9" x14ac:dyDescent="0.25">
      <c r="A4278">
        <v>7289.297853</v>
      </c>
      <c r="B4278" t="s">
        <v>26</v>
      </c>
      <c r="C4278" t="s">
        <v>30</v>
      </c>
      <c r="D4278" t="s">
        <v>57</v>
      </c>
      <c r="E4278">
        <v>60875</v>
      </c>
      <c r="F4278" t="s">
        <v>75</v>
      </c>
      <c r="G4278" t="s">
        <v>33</v>
      </c>
      <c r="H4278">
        <v>410.846025</v>
      </c>
      <c r="I4278">
        <f t="shared" si="69"/>
        <v>0</v>
      </c>
    </row>
    <row r="4279" spans="1:9" x14ac:dyDescent="0.25">
      <c r="A4279">
        <v>8478.8241550000002</v>
      </c>
      <c r="B4279" t="s">
        <v>26</v>
      </c>
      <c r="C4279" t="s">
        <v>44</v>
      </c>
      <c r="D4279" t="s">
        <v>57</v>
      </c>
      <c r="E4279">
        <v>0</v>
      </c>
      <c r="F4279" t="s">
        <v>62</v>
      </c>
      <c r="G4279" t="s">
        <v>33</v>
      </c>
      <c r="H4279">
        <v>12.603783</v>
      </c>
      <c r="I4279">
        <f t="shared" si="69"/>
        <v>0</v>
      </c>
    </row>
    <row r="4280" spans="1:9" x14ac:dyDescent="0.25">
      <c r="A4280">
        <v>7952.8368730000002</v>
      </c>
      <c r="B4280" t="s">
        <v>26</v>
      </c>
      <c r="C4280" t="s">
        <v>44</v>
      </c>
      <c r="D4280" t="s">
        <v>57</v>
      </c>
      <c r="E4280">
        <v>0</v>
      </c>
      <c r="F4280" t="s">
        <v>32</v>
      </c>
      <c r="G4280" t="s">
        <v>45</v>
      </c>
      <c r="H4280">
        <v>849.6</v>
      </c>
      <c r="I4280">
        <f t="shared" si="69"/>
        <v>0</v>
      </c>
    </row>
    <row r="4281" spans="1:9" x14ac:dyDescent="0.25">
      <c r="A4281">
        <v>2869.997625</v>
      </c>
      <c r="B4281" t="s">
        <v>26</v>
      </c>
      <c r="C4281" t="s">
        <v>30</v>
      </c>
      <c r="D4281" t="s">
        <v>31</v>
      </c>
      <c r="E4281">
        <v>70974</v>
      </c>
      <c r="F4281" t="s">
        <v>32</v>
      </c>
      <c r="G4281" t="s">
        <v>33</v>
      </c>
      <c r="H4281">
        <v>340.8</v>
      </c>
      <c r="I4281">
        <f t="shared" si="69"/>
        <v>0</v>
      </c>
    </row>
    <row r="4282" spans="1:9" x14ac:dyDescent="0.25">
      <c r="A4282">
        <v>10529.848669999999</v>
      </c>
      <c r="B4282" t="s">
        <v>26</v>
      </c>
      <c r="C4282" t="s">
        <v>30</v>
      </c>
      <c r="D4282" t="s">
        <v>31</v>
      </c>
      <c r="E4282">
        <v>37518</v>
      </c>
      <c r="F4282" t="s">
        <v>75</v>
      </c>
      <c r="G4282" t="s">
        <v>33</v>
      </c>
      <c r="H4282">
        <v>472.850932</v>
      </c>
      <c r="I4282">
        <f t="shared" si="69"/>
        <v>0</v>
      </c>
    </row>
    <row r="4283" spans="1:9" x14ac:dyDescent="0.25">
      <c r="A4283">
        <v>5497.6598830000003</v>
      </c>
      <c r="B4283" t="s">
        <v>26</v>
      </c>
      <c r="C4283" t="s">
        <v>30</v>
      </c>
      <c r="D4283" t="s">
        <v>57</v>
      </c>
      <c r="E4283">
        <v>28128</v>
      </c>
      <c r="F4283" t="s">
        <v>32</v>
      </c>
      <c r="G4283" t="s">
        <v>33</v>
      </c>
      <c r="H4283">
        <v>336</v>
      </c>
      <c r="I4283">
        <f t="shared" si="69"/>
        <v>0</v>
      </c>
    </row>
    <row r="4284" spans="1:9" x14ac:dyDescent="0.25">
      <c r="A4284">
        <v>7090.4685280000003</v>
      </c>
      <c r="B4284" t="s">
        <v>26</v>
      </c>
      <c r="C4284" t="s">
        <v>30</v>
      </c>
      <c r="D4284" t="s">
        <v>31</v>
      </c>
      <c r="E4284">
        <v>45254</v>
      </c>
      <c r="F4284" t="s">
        <v>32</v>
      </c>
      <c r="G4284" t="s">
        <v>79</v>
      </c>
      <c r="H4284">
        <v>446.4</v>
      </c>
      <c r="I4284">
        <f t="shared" si="69"/>
        <v>0</v>
      </c>
    </row>
    <row r="4285" spans="1:9" x14ac:dyDescent="0.25">
      <c r="A4285">
        <v>26416.254779999999</v>
      </c>
      <c r="B4285" t="s">
        <v>26</v>
      </c>
      <c r="C4285" t="s">
        <v>30</v>
      </c>
      <c r="D4285" t="s">
        <v>31</v>
      </c>
      <c r="E4285">
        <v>85537</v>
      </c>
      <c r="F4285" t="s">
        <v>75</v>
      </c>
      <c r="G4285" t="s">
        <v>33</v>
      </c>
      <c r="H4285">
        <v>285.27608300000003</v>
      </c>
      <c r="I4285">
        <f t="shared" si="69"/>
        <v>0</v>
      </c>
    </row>
    <row r="4286" spans="1:9" x14ac:dyDescent="0.25">
      <c r="A4286">
        <v>2727.682464</v>
      </c>
      <c r="B4286" t="s">
        <v>26</v>
      </c>
      <c r="C4286" t="s">
        <v>30</v>
      </c>
      <c r="D4286" t="s">
        <v>57</v>
      </c>
      <c r="E4286">
        <v>74608</v>
      </c>
      <c r="F4286" t="s">
        <v>32</v>
      </c>
      <c r="G4286" t="s">
        <v>33</v>
      </c>
      <c r="H4286">
        <v>407.68374</v>
      </c>
      <c r="I4286">
        <f t="shared" si="69"/>
        <v>0</v>
      </c>
    </row>
    <row r="4287" spans="1:9" x14ac:dyDescent="0.25">
      <c r="A4287">
        <v>11814.53241</v>
      </c>
      <c r="B4287" t="s">
        <v>26</v>
      </c>
      <c r="C4287" t="s">
        <v>30</v>
      </c>
      <c r="D4287" t="s">
        <v>31</v>
      </c>
      <c r="E4287">
        <v>41004</v>
      </c>
      <c r="F4287" t="s">
        <v>32</v>
      </c>
      <c r="G4287" t="s">
        <v>33</v>
      </c>
      <c r="H4287">
        <v>489.6</v>
      </c>
      <c r="I4287">
        <f t="shared" si="69"/>
        <v>0</v>
      </c>
    </row>
    <row r="4288" spans="1:9" x14ac:dyDescent="0.25">
      <c r="A4288">
        <v>4090.7506779999999</v>
      </c>
      <c r="B4288" t="s">
        <v>26</v>
      </c>
      <c r="C4288" t="s">
        <v>30</v>
      </c>
      <c r="D4288" t="s">
        <v>31</v>
      </c>
      <c r="E4288">
        <v>38884</v>
      </c>
      <c r="F4288" t="s">
        <v>75</v>
      </c>
      <c r="G4288" t="s">
        <v>33</v>
      </c>
      <c r="H4288">
        <v>423.819864</v>
      </c>
      <c r="I4288">
        <f t="shared" si="69"/>
        <v>0</v>
      </c>
    </row>
    <row r="4289" spans="1:9" x14ac:dyDescent="0.25">
      <c r="A4289">
        <v>5181.620895</v>
      </c>
      <c r="B4289" t="s">
        <v>66</v>
      </c>
      <c r="C4289" t="s">
        <v>30</v>
      </c>
      <c r="D4289" t="s">
        <v>31</v>
      </c>
      <c r="E4289">
        <v>97131</v>
      </c>
      <c r="F4289" t="s">
        <v>32</v>
      </c>
      <c r="G4289" t="s">
        <v>33</v>
      </c>
      <c r="H4289">
        <v>307.2</v>
      </c>
      <c r="I4289">
        <f t="shared" si="69"/>
        <v>1</v>
      </c>
    </row>
    <row r="4290" spans="1:9" x14ac:dyDescent="0.25">
      <c r="A4290">
        <v>6172.3924059999999</v>
      </c>
      <c r="B4290" t="s">
        <v>26</v>
      </c>
      <c r="C4290" t="s">
        <v>44</v>
      </c>
      <c r="D4290" t="s">
        <v>57</v>
      </c>
      <c r="E4290">
        <v>0</v>
      </c>
      <c r="F4290" t="s">
        <v>32</v>
      </c>
      <c r="G4290" t="s">
        <v>79</v>
      </c>
      <c r="H4290">
        <v>403.2</v>
      </c>
      <c r="I4290">
        <f t="shared" si="69"/>
        <v>0</v>
      </c>
    </row>
    <row r="4291" spans="1:9" x14ac:dyDescent="0.25">
      <c r="A4291">
        <v>2487.3580489999999</v>
      </c>
      <c r="B4291" t="s">
        <v>26</v>
      </c>
      <c r="C4291" t="s">
        <v>30</v>
      </c>
      <c r="D4291" t="s">
        <v>57</v>
      </c>
      <c r="E4291">
        <v>22331</v>
      </c>
      <c r="F4291" t="s">
        <v>62</v>
      </c>
      <c r="G4291" t="s">
        <v>79</v>
      </c>
      <c r="H4291">
        <v>61.20919</v>
      </c>
      <c r="I4291">
        <f t="shared" ref="I4291:I4354" si="70">IF(B4291="No",0,1)</f>
        <v>0</v>
      </c>
    </row>
    <row r="4292" spans="1:9" x14ac:dyDescent="0.25">
      <c r="A4292">
        <v>13094.204599999999</v>
      </c>
      <c r="B4292" t="s">
        <v>26</v>
      </c>
      <c r="C4292" t="s">
        <v>30</v>
      </c>
      <c r="D4292" t="s">
        <v>57</v>
      </c>
      <c r="E4292">
        <v>37541</v>
      </c>
      <c r="F4292" t="s">
        <v>62</v>
      </c>
      <c r="G4292" t="s">
        <v>33</v>
      </c>
      <c r="H4292">
        <v>96.212834999999998</v>
      </c>
      <c r="I4292">
        <f t="shared" si="70"/>
        <v>0</v>
      </c>
    </row>
    <row r="4293" spans="1:9" x14ac:dyDescent="0.25">
      <c r="A4293">
        <v>4688.459288</v>
      </c>
      <c r="B4293" t="s">
        <v>26</v>
      </c>
      <c r="C4293" t="s">
        <v>107</v>
      </c>
      <c r="D4293" t="s">
        <v>31</v>
      </c>
      <c r="E4293">
        <v>27357</v>
      </c>
      <c r="F4293" t="s">
        <v>32</v>
      </c>
      <c r="G4293" t="s">
        <v>33</v>
      </c>
      <c r="H4293">
        <v>292.8</v>
      </c>
      <c r="I4293">
        <f t="shared" si="70"/>
        <v>0</v>
      </c>
    </row>
    <row r="4294" spans="1:9" x14ac:dyDescent="0.25">
      <c r="A4294">
        <v>2703.4662560000002</v>
      </c>
      <c r="B4294" t="s">
        <v>26</v>
      </c>
      <c r="C4294" t="s">
        <v>44</v>
      </c>
      <c r="D4294" t="s">
        <v>31</v>
      </c>
      <c r="E4294">
        <v>0</v>
      </c>
      <c r="F4294" t="s">
        <v>62</v>
      </c>
      <c r="G4294" t="s">
        <v>33</v>
      </c>
      <c r="H4294">
        <v>41.927219000000001</v>
      </c>
      <c r="I4294">
        <f t="shared" si="70"/>
        <v>0</v>
      </c>
    </row>
    <row r="4295" spans="1:9" x14ac:dyDescent="0.25">
      <c r="A4295">
        <v>11315.203729999999</v>
      </c>
      <c r="B4295" t="s">
        <v>66</v>
      </c>
      <c r="C4295" t="s">
        <v>107</v>
      </c>
      <c r="D4295" t="s">
        <v>31</v>
      </c>
      <c r="E4295">
        <v>11885</v>
      </c>
      <c r="F4295" t="s">
        <v>32</v>
      </c>
      <c r="G4295" t="s">
        <v>79</v>
      </c>
      <c r="H4295">
        <v>484.8</v>
      </c>
      <c r="I4295">
        <f t="shared" si="70"/>
        <v>1</v>
      </c>
    </row>
    <row r="4296" spans="1:9" x14ac:dyDescent="0.25">
      <c r="A4296">
        <v>8679.838135</v>
      </c>
      <c r="B4296" t="s">
        <v>26</v>
      </c>
      <c r="C4296" t="s">
        <v>30</v>
      </c>
      <c r="D4296" t="s">
        <v>31</v>
      </c>
      <c r="E4296">
        <v>52717</v>
      </c>
      <c r="F4296" t="s">
        <v>62</v>
      </c>
      <c r="G4296" t="s">
        <v>33</v>
      </c>
      <c r="H4296">
        <v>60.151528999999996</v>
      </c>
      <c r="I4296">
        <f t="shared" si="70"/>
        <v>0</v>
      </c>
    </row>
    <row r="4297" spans="1:9" x14ac:dyDescent="0.25">
      <c r="A4297">
        <v>5979.7241610000001</v>
      </c>
      <c r="B4297" t="s">
        <v>66</v>
      </c>
      <c r="C4297" t="s">
        <v>30</v>
      </c>
      <c r="D4297" t="s">
        <v>31</v>
      </c>
      <c r="E4297">
        <v>57693</v>
      </c>
      <c r="F4297" t="s">
        <v>32</v>
      </c>
      <c r="G4297" t="s">
        <v>79</v>
      </c>
      <c r="H4297">
        <v>547.20000000000005</v>
      </c>
      <c r="I4297">
        <f t="shared" si="70"/>
        <v>1</v>
      </c>
    </row>
    <row r="4298" spans="1:9" x14ac:dyDescent="0.25">
      <c r="A4298">
        <v>10996.71336</v>
      </c>
      <c r="B4298" t="s">
        <v>26</v>
      </c>
      <c r="C4298" t="s">
        <v>44</v>
      </c>
      <c r="D4298" t="s">
        <v>31</v>
      </c>
      <c r="E4298">
        <v>0</v>
      </c>
      <c r="F4298" t="s">
        <v>32</v>
      </c>
      <c r="G4298" t="s">
        <v>45</v>
      </c>
      <c r="H4298">
        <v>748.8</v>
      </c>
      <c r="I4298">
        <f t="shared" si="70"/>
        <v>0</v>
      </c>
    </row>
    <row r="4299" spans="1:9" x14ac:dyDescent="0.25">
      <c r="A4299">
        <v>11718.41696</v>
      </c>
      <c r="B4299" t="s">
        <v>26</v>
      </c>
      <c r="C4299" t="s">
        <v>30</v>
      </c>
      <c r="D4299" t="s">
        <v>31</v>
      </c>
      <c r="E4299">
        <v>73903</v>
      </c>
      <c r="F4299" t="s">
        <v>32</v>
      </c>
      <c r="G4299" t="s">
        <v>33</v>
      </c>
      <c r="H4299">
        <v>439.36102899999997</v>
      </c>
      <c r="I4299">
        <f t="shared" si="70"/>
        <v>0</v>
      </c>
    </row>
    <row r="4300" spans="1:9" x14ac:dyDescent="0.25">
      <c r="A4300">
        <v>42462.967940000002</v>
      </c>
      <c r="B4300" t="s">
        <v>26</v>
      </c>
      <c r="C4300" t="s">
        <v>44</v>
      </c>
      <c r="D4300" t="s">
        <v>31</v>
      </c>
      <c r="E4300">
        <v>0</v>
      </c>
      <c r="F4300" t="s">
        <v>32</v>
      </c>
      <c r="G4300" t="s">
        <v>33</v>
      </c>
      <c r="H4300">
        <v>1499.8063520000001</v>
      </c>
      <c r="I4300">
        <f t="shared" si="70"/>
        <v>0</v>
      </c>
    </row>
    <row r="4301" spans="1:9" x14ac:dyDescent="0.25">
      <c r="A4301">
        <v>6941.8729309999999</v>
      </c>
      <c r="B4301" t="s">
        <v>26</v>
      </c>
      <c r="C4301" t="s">
        <v>44</v>
      </c>
      <c r="D4301" t="s">
        <v>31</v>
      </c>
      <c r="E4301">
        <v>0</v>
      </c>
      <c r="F4301" t="s">
        <v>32</v>
      </c>
      <c r="G4301" t="s">
        <v>45</v>
      </c>
      <c r="H4301">
        <v>532.79999999999995</v>
      </c>
      <c r="I4301">
        <f t="shared" si="70"/>
        <v>0</v>
      </c>
    </row>
    <row r="4302" spans="1:9" x14ac:dyDescent="0.25">
      <c r="A4302">
        <v>2551.3140130000002</v>
      </c>
      <c r="B4302" t="s">
        <v>26</v>
      </c>
      <c r="C4302" t="s">
        <v>30</v>
      </c>
      <c r="D4302" t="s">
        <v>57</v>
      </c>
      <c r="E4302">
        <v>79452</v>
      </c>
      <c r="F4302" t="s">
        <v>75</v>
      </c>
      <c r="G4302" t="s">
        <v>45</v>
      </c>
      <c r="H4302">
        <v>187.683707</v>
      </c>
      <c r="I4302">
        <f t="shared" si="70"/>
        <v>0</v>
      </c>
    </row>
    <row r="4303" spans="1:9" x14ac:dyDescent="0.25">
      <c r="A4303">
        <v>10656.881950000001</v>
      </c>
      <c r="B4303" t="s">
        <v>66</v>
      </c>
      <c r="C4303" t="s">
        <v>30</v>
      </c>
      <c r="D4303" t="s">
        <v>31</v>
      </c>
      <c r="E4303">
        <v>72540</v>
      </c>
      <c r="F4303" t="s">
        <v>32</v>
      </c>
      <c r="G4303" t="s">
        <v>33</v>
      </c>
      <c r="H4303">
        <v>631.74303899999995</v>
      </c>
      <c r="I4303">
        <f t="shared" si="70"/>
        <v>1</v>
      </c>
    </row>
    <row r="4304" spans="1:9" x14ac:dyDescent="0.25">
      <c r="A4304">
        <v>9333.3336309999995</v>
      </c>
      <c r="B4304" t="s">
        <v>26</v>
      </c>
      <c r="C4304" t="s">
        <v>30</v>
      </c>
      <c r="D4304" t="s">
        <v>31</v>
      </c>
      <c r="E4304">
        <v>89513</v>
      </c>
      <c r="F4304" t="s">
        <v>62</v>
      </c>
      <c r="G4304" t="s">
        <v>33</v>
      </c>
      <c r="H4304">
        <v>232.945977</v>
      </c>
      <c r="I4304">
        <f t="shared" si="70"/>
        <v>0</v>
      </c>
    </row>
    <row r="4305" spans="1:9" x14ac:dyDescent="0.25">
      <c r="A4305">
        <v>7507.4553720000004</v>
      </c>
      <c r="B4305" t="s">
        <v>66</v>
      </c>
      <c r="C4305" t="s">
        <v>30</v>
      </c>
      <c r="D4305" t="s">
        <v>57</v>
      </c>
      <c r="E4305">
        <v>60920</v>
      </c>
      <c r="F4305" t="s">
        <v>75</v>
      </c>
      <c r="G4305" t="s">
        <v>45</v>
      </c>
      <c r="H4305">
        <v>231.201886</v>
      </c>
      <c r="I4305">
        <f t="shared" si="70"/>
        <v>1</v>
      </c>
    </row>
    <row r="4306" spans="1:9" x14ac:dyDescent="0.25">
      <c r="A4306">
        <v>5320.0811590000003</v>
      </c>
      <c r="B4306" t="s">
        <v>26</v>
      </c>
      <c r="C4306" t="s">
        <v>30</v>
      </c>
      <c r="D4306" t="s">
        <v>31</v>
      </c>
      <c r="E4306">
        <v>88669</v>
      </c>
      <c r="F4306" t="s">
        <v>75</v>
      </c>
      <c r="G4306" t="s">
        <v>33</v>
      </c>
      <c r="H4306">
        <v>213.57447300000001</v>
      </c>
      <c r="I4306">
        <f t="shared" si="70"/>
        <v>0</v>
      </c>
    </row>
    <row r="4307" spans="1:9" x14ac:dyDescent="0.25">
      <c r="A4307">
        <v>8609.1582149999995</v>
      </c>
      <c r="B4307" t="s">
        <v>66</v>
      </c>
      <c r="C4307" t="s">
        <v>30</v>
      </c>
      <c r="D4307" t="s">
        <v>31</v>
      </c>
      <c r="E4307">
        <v>79090</v>
      </c>
      <c r="F4307" t="s">
        <v>75</v>
      </c>
      <c r="G4307" t="s">
        <v>33</v>
      </c>
      <c r="H4307">
        <v>289.04073399999999</v>
      </c>
      <c r="I4307">
        <f t="shared" si="70"/>
        <v>1</v>
      </c>
    </row>
    <row r="4308" spans="1:9" x14ac:dyDescent="0.25">
      <c r="A4308">
        <v>12298.686299999999</v>
      </c>
      <c r="B4308" t="s">
        <v>66</v>
      </c>
      <c r="C4308" t="s">
        <v>78</v>
      </c>
      <c r="D4308" t="s">
        <v>57</v>
      </c>
      <c r="E4308">
        <v>17101</v>
      </c>
      <c r="F4308" t="s">
        <v>32</v>
      </c>
      <c r="G4308" t="s">
        <v>45</v>
      </c>
      <c r="H4308">
        <v>542.4</v>
      </c>
      <c r="I4308">
        <f t="shared" si="70"/>
        <v>1</v>
      </c>
    </row>
    <row r="4309" spans="1:9" x14ac:dyDescent="0.25">
      <c r="A4309">
        <v>7285.0309829999997</v>
      </c>
      <c r="B4309" t="s">
        <v>66</v>
      </c>
      <c r="C4309" t="s">
        <v>30</v>
      </c>
      <c r="D4309" t="s">
        <v>57</v>
      </c>
      <c r="E4309">
        <v>44788</v>
      </c>
      <c r="F4309" t="s">
        <v>32</v>
      </c>
      <c r="G4309" t="s">
        <v>33</v>
      </c>
      <c r="H4309">
        <v>386.03124800000001</v>
      </c>
      <c r="I4309">
        <f t="shared" si="70"/>
        <v>1</v>
      </c>
    </row>
    <row r="4310" spans="1:9" x14ac:dyDescent="0.25">
      <c r="A4310">
        <v>6714.0706980000004</v>
      </c>
      <c r="B4310" t="s">
        <v>26</v>
      </c>
      <c r="C4310" t="s">
        <v>44</v>
      </c>
      <c r="D4310" t="s">
        <v>57</v>
      </c>
      <c r="E4310">
        <v>0</v>
      </c>
      <c r="F4310" t="s">
        <v>32</v>
      </c>
      <c r="G4310" t="s">
        <v>33</v>
      </c>
      <c r="H4310">
        <v>604.27017899999998</v>
      </c>
      <c r="I4310">
        <f t="shared" si="70"/>
        <v>0</v>
      </c>
    </row>
    <row r="4311" spans="1:9" x14ac:dyDescent="0.25">
      <c r="A4311">
        <v>2810.4644469999998</v>
      </c>
      <c r="B4311" t="s">
        <v>66</v>
      </c>
      <c r="C4311" t="s">
        <v>30</v>
      </c>
      <c r="D4311" t="s">
        <v>57</v>
      </c>
      <c r="E4311">
        <v>26790</v>
      </c>
      <c r="F4311" t="s">
        <v>32</v>
      </c>
      <c r="G4311" t="s">
        <v>33</v>
      </c>
      <c r="H4311">
        <v>340.8</v>
      </c>
      <c r="I4311">
        <f t="shared" si="70"/>
        <v>1</v>
      </c>
    </row>
    <row r="4312" spans="1:9" x14ac:dyDescent="0.25">
      <c r="A4312">
        <v>15320.37177</v>
      </c>
      <c r="B4312" t="s">
        <v>26</v>
      </c>
      <c r="C4312" t="s">
        <v>30</v>
      </c>
      <c r="D4312" t="s">
        <v>57</v>
      </c>
      <c r="E4312">
        <v>81955</v>
      </c>
      <c r="F4312" t="s">
        <v>32</v>
      </c>
      <c r="G4312" t="s">
        <v>33</v>
      </c>
      <c r="H4312">
        <v>720.05424800000003</v>
      </c>
      <c r="I4312">
        <f t="shared" si="70"/>
        <v>0</v>
      </c>
    </row>
    <row r="4313" spans="1:9" x14ac:dyDescent="0.25">
      <c r="A4313">
        <v>8488.5613630000007</v>
      </c>
      <c r="B4313" t="s">
        <v>26</v>
      </c>
      <c r="C4313" t="s">
        <v>30</v>
      </c>
      <c r="D4313" t="s">
        <v>31</v>
      </c>
      <c r="E4313">
        <v>80213</v>
      </c>
      <c r="F4313" t="s">
        <v>32</v>
      </c>
      <c r="G4313" t="s">
        <v>33</v>
      </c>
      <c r="H4313">
        <v>440.26852700000001</v>
      </c>
      <c r="I4313">
        <f t="shared" si="70"/>
        <v>0</v>
      </c>
    </row>
    <row r="4314" spans="1:9" x14ac:dyDescent="0.25">
      <c r="A4314">
        <v>2379.1957590000002</v>
      </c>
      <c r="B4314" t="s">
        <v>26</v>
      </c>
      <c r="C4314" t="s">
        <v>44</v>
      </c>
      <c r="D4314" t="s">
        <v>57</v>
      </c>
      <c r="E4314">
        <v>0</v>
      </c>
      <c r="F4314" t="s">
        <v>62</v>
      </c>
      <c r="G4314" t="s">
        <v>79</v>
      </c>
      <c r="H4314">
        <v>90.989463999999998</v>
      </c>
      <c r="I4314">
        <f t="shared" si="70"/>
        <v>0</v>
      </c>
    </row>
    <row r="4315" spans="1:9" x14ac:dyDescent="0.25">
      <c r="A4315">
        <v>13334.26763</v>
      </c>
      <c r="B4315" t="s">
        <v>26</v>
      </c>
      <c r="C4315" t="s">
        <v>30</v>
      </c>
      <c r="D4315" t="s">
        <v>57</v>
      </c>
      <c r="E4315">
        <v>47950</v>
      </c>
      <c r="F4315" t="s">
        <v>75</v>
      </c>
      <c r="G4315" t="s">
        <v>33</v>
      </c>
      <c r="H4315">
        <v>780.99094200000002</v>
      </c>
      <c r="I4315">
        <f t="shared" si="70"/>
        <v>0</v>
      </c>
    </row>
    <row r="4316" spans="1:9" x14ac:dyDescent="0.25">
      <c r="A4316">
        <v>3123.0809939999999</v>
      </c>
      <c r="B4316" t="s">
        <v>66</v>
      </c>
      <c r="C4316" t="s">
        <v>44</v>
      </c>
      <c r="D4316" t="s">
        <v>57</v>
      </c>
      <c r="E4316">
        <v>0</v>
      </c>
      <c r="F4316" t="s">
        <v>32</v>
      </c>
      <c r="G4316" t="s">
        <v>33</v>
      </c>
      <c r="H4316">
        <v>960.11539900000002</v>
      </c>
      <c r="I4316">
        <f t="shared" si="70"/>
        <v>1</v>
      </c>
    </row>
    <row r="4317" spans="1:9" x14ac:dyDescent="0.25">
      <c r="A4317">
        <v>2382.7061530000001</v>
      </c>
      <c r="B4317" t="s">
        <v>26</v>
      </c>
      <c r="C4317" t="s">
        <v>44</v>
      </c>
      <c r="D4317" t="s">
        <v>57</v>
      </c>
      <c r="E4317">
        <v>0</v>
      </c>
      <c r="F4317" t="s">
        <v>32</v>
      </c>
      <c r="G4317" t="s">
        <v>33</v>
      </c>
      <c r="H4317">
        <v>312</v>
      </c>
      <c r="I4317">
        <f t="shared" si="70"/>
        <v>0</v>
      </c>
    </row>
    <row r="4318" spans="1:9" x14ac:dyDescent="0.25">
      <c r="A4318">
        <v>7812.8897379999999</v>
      </c>
      <c r="B4318" t="s">
        <v>26</v>
      </c>
      <c r="C4318" t="s">
        <v>30</v>
      </c>
      <c r="D4318" t="s">
        <v>57</v>
      </c>
      <c r="E4318">
        <v>72353</v>
      </c>
      <c r="F4318" t="s">
        <v>32</v>
      </c>
      <c r="G4318" t="s">
        <v>79</v>
      </c>
      <c r="H4318">
        <v>316.8</v>
      </c>
      <c r="I4318">
        <f t="shared" si="70"/>
        <v>0</v>
      </c>
    </row>
    <row r="4319" spans="1:9" x14ac:dyDescent="0.25">
      <c r="A4319">
        <v>14024.358389999999</v>
      </c>
      <c r="B4319" t="s">
        <v>66</v>
      </c>
      <c r="C4319" t="s">
        <v>30</v>
      </c>
      <c r="D4319" t="s">
        <v>31</v>
      </c>
      <c r="E4319">
        <v>81872</v>
      </c>
      <c r="F4319" t="s">
        <v>62</v>
      </c>
      <c r="G4319" t="s">
        <v>33</v>
      </c>
      <c r="H4319">
        <v>256.43803000000003</v>
      </c>
      <c r="I4319">
        <f t="shared" si="70"/>
        <v>1</v>
      </c>
    </row>
    <row r="4320" spans="1:9" x14ac:dyDescent="0.25">
      <c r="A4320">
        <v>5334.7848869999998</v>
      </c>
      <c r="B4320" t="s">
        <v>26</v>
      </c>
      <c r="C4320" t="s">
        <v>30</v>
      </c>
      <c r="D4320" t="s">
        <v>57</v>
      </c>
      <c r="E4320">
        <v>74606</v>
      </c>
      <c r="F4320" t="s">
        <v>62</v>
      </c>
      <c r="G4320" t="s">
        <v>79</v>
      </c>
      <c r="H4320">
        <v>109.112713</v>
      </c>
      <c r="I4320">
        <f t="shared" si="70"/>
        <v>0</v>
      </c>
    </row>
    <row r="4321" spans="1:9" x14ac:dyDescent="0.25">
      <c r="A4321">
        <v>9700.3541600000008</v>
      </c>
      <c r="B4321" t="s">
        <v>26</v>
      </c>
      <c r="C4321" t="s">
        <v>44</v>
      </c>
      <c r="D4321" t="s">
        <v>57</v>
      </c>
      <c r="E4321">
        <v>0</v>
      </c>
      <c r="F4321" t="s">
        <v>32</v>
      </c>
      <c r="G4321" t="s">
        <v>45</v>
      </c>
      <c r="H4321">
        <v>993.6</v>
      </c>
      <c r="I4321">
        <f t="shared" si="70"/>
        <v>0</v>
      </c>
    </row>
    <row r="4322" spans="1:9" x14ac:dyDescent="0.25">
      <c r="A4322">
        <v>5703.2888620000003</v>
      </c>
      <c r="B4322" t="s">
        <v>26</v>
      </c>
      <c r="C4322" t="s">
        <v>30</v>
      </c>
      <c r="D4322" t="s">
        <v>57</v>
      </c>
      <c r="E4322">
        <v>41438</v>
      </c>
      <c r="F4322" t="s">
        <v>75</v>
      </c>
      <c r="G4322" t="s">
        <v>45</v>
      </c>
      <c r="H4322">
        <v>323.83667700000001</v>
      </c>
      <c r="I4322">
        <f t="shared" si="70"/>
        <v>0</v>
      </c>
    </row>
    <row r="4323" spans="1:9" x14ac:dyDescent="0.25">
      <c r="A4323">
        <v>4280.7470080000003</v>
      </c>
      <c r="B4323" t="s">
        <v>26</v>
      </c>
      <c r="C4323" t="s">
        <v>30</v>
      </c>
      <c r="D4323" t="s">
        <v>31</v>
      </c>
      <c r="E4323">
        <v>52679</v>
      </c>
      <c r="F4323" t="s">
        <v>32</v>
      </c>
      <c r="G4323" t="s">
        <v>79</v>
      </c>
      <c r="H4323">
        <v>528</v>
      </c>
      <c r="I4323">
        <f t="shared" si="70"/>
        <v>0</v>
      </c>
    </row>
    <row r="4324" spans="1:9" x14ac:dyDescent="0.25">
      <c r="A4324">
        <v>3398.0522769999998</v>
      </c>
      <c r="B4324" t="s">
        <v>26</v>
      </c>
      <c r="C4324" t="s">
        <v>44</v>
      </c>
      <c r="D4324" t="s">
        <v>57</v>
      </c>
      <c r="E4324">
        <v>0</v>
      </c>
      <c r="F4324" t="s">
        <v>32</v>
      </c>
      <c r="G4324" t="s">
        <v>45</v>
      </c>
      <c r="H4324">
        <v>1183.780098</v>
      </c>
      <c r="I4324">
        <f t="shared" si="70"/>
        <v>0</v>
      </c>
    </row>
    <row r="4325" spans="1:9" x14ac:dyDescent="0.25">
      <c r="A4325">
        <v>11044.108469999999</v>
      </c>
      <c r="B4325" t="s">
        <v>26</v>
      </c>
      <c r="C4325" t="s">
        <v>30</v>
      </c>
      <c r="D4325" t="s">
        <v>57</v>
      </c>
      <c r="E4325">
        <v>44524</v>
      </c>
      <c r="F4325" t="s">
        <v>75</v>
      </c>
      <c r="G4325" t="s">
        <v>33</v>
      </c>
      <c r="H4325">
        <v>200.76884799999999</v>
      </c>
      <c r="I4325">
        <f t="shared" si="70"/>
        <v>0</v>
      </c>
    </row>
    <row r="4326" spans="1:9" x14ac:dyDescent="0.25">
      <c r="A4326">
        <v>3237.9962089999999</v>
      </c>
      <c r="B4326" t="s">
        <v>66</v>
      </c>
      <c r="C4326" t="s">
        <v>30</v>
      </c>
      <c r="D4326" t="s">
        <v>57</v>
      </c>
      <c r="E4326">
        <v>60244</v>
      </c>
      <c r="F4326" t="s">
        <v>75</v>
      </c>
      <c r="G4326" t="s">
        <v>33</v>
      </c>
      <c r="H4326">
        <v>326.281835</v>
      </c>
      <c r="I4326">
        <f t="shared" si="70"/>
        <v>1</v>
      </c>
    </row>
    <row r="4327" spans="1:9" x14ac:dyDescent="0.25">
      <c r="A4327">
        <v>25805.268390000001</v>
      </c>
      <c r="B4327" t="s">
        <v>26</v>
      </c>
      <c r="C4327" t="s">
        <v>30</v>
      </c>
      <c r="D4327" t="s">
        <v>57</v>
      </c>
      <c r="E4327">
        <v>22711</v>
      </c>
      <c r="F4327" t="s">
        <v>32</v>
      </c>
      <c r="G4327" t="s">
        <v>33</v>
      </c>
      <c r="H4327">
        <v>393.6</v>
      </c>
      <c r="I4327">
        <f t="shared" si="70"/>
        <v>0</v>
      </c>
    </row>
    <row r="4328" spans="1:9" x14ac:dyDescent="0.25">
      <c r="A4328">
        <v>17497.522010000001</v>
      </c>
      <c r="B4328" t="s">
        <v>66</v>
      </c>
      <c r="C4328" t="s">
        <v>44</v>
      </c>
      <c r="D4328" t="s">
        <v>57</v>
      </c>
      <c r="E4328">
        <v>0</v>
      </c>
      <c r="F4328" t="s">
        <v>32</v>
      </c>
      <c r="G4328" t="s">
        <v>79</v>
      </c>
      <c r="H4328">
        <v>350.4</v>
      </c>
      <c r="I4328">
        <f t="shared" si="70"/>
        <v>1</v>
      </c>
    </row>
    <row r="4329" spans="1:9" x14ac:dyDescent="0.25">
      <c r="A4329">
        <v>22261.022400000002</v>
      </c>
      <c r="B4329" t="s">
        <v>26</v>
      </c>
      <c r="C4329" t="s">
        <v>30</v>
      </c>
      <c r="D4329" t="s">
        <v>31</v>
      </c>
      <c r="E4329">
        <v>50398</v>
      </c>
      <c r="F4329" t="s">
        <v>75</v>
      </c>
      <c r="G4329" t="s">
        <v>45</v>
      </c>
      <c r="H4329">
        <v>339.42417999999998</v>
      </c>
      <c r="I4329">
        <f t="shared" si="70"/>
        <v>0</v>
      </c>
    </row>
    <row r="4330" spans="1:9" x14ac:dyDescent="0.25">
      <c r="A4330">
        <v>9006.5984019999996</v>
      </c>
      <c r="B4330" t="s">
        <v>26</v>
      </c>
      <c r="C4330" t="s">
        <v>44</v>
      </c>
      <c r="D4330" t="s">
        <v>57</v>
      </c>
      <c r="E4330">
        <v>0</v>
      </c>
      <c r="F4330" t="s">
        <v>32</v>
      </c>
      <c r="G4330" t="s">
        <v>33</v>
      </c>
      <c r="H4330">
        <v>412.8</v>
      </c>
      <c r="I4330">
        <f t="shared" si="70"/>
        <v>0</v>
      </c>
    </row>
    <row r="4331" spans="1:9" x14ac:dyDescent="0.25">
      <c r="A4331">
        <v>9904.9770270000008</v>
      </c>
      <c r="B4331" t="s">
        <v>26</v>
      </c>
      <c r="C4331" t="s">
        <v>44</v>
      </c>
      <c r="D4331" t="s">
        <v>31</v>
      </c>
      <c r="E4331">
        <v>0</v>
      </c>
      <c r="F4331" t="s">
        <v>32</v>
      </c>
      <c r="G4331" t="s">
        <v>45</v>
      </c>
      <c r="H4331">
        <v>475.2</v>
      </c>
      <c r="I4331">
        <f t="shared" si="70"/>
        <v>0</v>
      </c>
    </row>
    <row r="4332" spans="1:9" x14ac:dyDescent="0.25">
      <c r="A4332">
        <v>7432.2030789999999</v>
      </c>
      <c r="B4332" t="s">
        <v>26</v>
      </c>
      <c r="C4332" t="s">
        <v>44</v>
      </c>
      <c r="D4332" t="s">
        <v>31</v>
      </c>
      <c r="E4332">
        <v>0</v>
      </c>
      <c r="F4332" t="s">
        <v>32</v>
      </c>
      <c r="G4332" t="s">
        <v>45</v>
      </c>
      <c r="H4332">
        <v>1037.2740960000001</v>
      </c>
      <c r="I4332">
        <f t="shared" si="70"/>
        <v>0</v>
      </c>
    </row>
    <row r="4333" spans="1:9" x14ac:dyDescent="0.25">
      <c r="A4333">
        <v>8150.5737589999999</v>
      </c>
      <c r="B4333" t="s">
        <v>26</v>
      </c>
      <c r="C4333" t="s">
        <v>44</v>
      </c>
      <c r="D4333" t="s">
        <v>57</v>
      </c>
      <c r="E4333">
        <v>0</v>
      </c>
      <c r="F4333" t="s">
        <v>32</v>
      </c>
      <c r="G4333" t="s">
        <v>45</v>
      </c>
      <c r="H4333">
        <v>1310.4615799999999</v>
      </c>
      <c r="I4333">
        <f t="shared" si="70"/>
        <v>0</v>
      </c>
    </row>
    <row r="4334" spans="1:9" x14ac:dyDescent="0.25">
      <c r="A4334">
        <v>4956.2472349999998</v>
      </c>
      <c r="B4334" t="s">
        <v>26</v>
      </c>
      <c r="C4334" t="s">
        <v>30</v>
      </c>
      <c r="D4334" t="s">
        <v>57</v>
      </c>
      <c r="E4334">
        <v>87197</v>
      </c>
      <c r="F4334" t="s">
        <v>75</v>
      </c>
      <c r="G4334" t="s">
        <v>45</v>
      </c>
      <c r="H4334">
        <v>247.40235300000001</v>
      </c>
      <c r="I4334">
        <f t="shared" si="70"/>
        <v>0</v>
      </c>
    </row>
    <row r="4335" spans="1:9" x14ac:dyDescent="0.25">
      <c r="A4335">
        <v>6537.0513790000005</v>
      </c>
      <c r="B4335" t="s">
        <v>26</v>
      </c>
      <c r="C4335" t="s">
        <v>44</v>
      </c>
      <c r="D4335" t="s">
        <v>57</v>
      </c>
      <c r="E4335">
        <v>0</v>
      </c>
      <c r="F4335" t="s">
        <v>32</v>
      </c>
      <c r="G4335" t="s">
        <v>45</v>
      </c>
      <c r="H4335">
        <v>720</v>
      </c>
      <c r="I4335">
        <f t="shared" si="70"/>
        <v>0</v>
      </c>
    </row>
    <row r="4336" spans="1:9" x14ac:dyDescent="0.25">
      <c r="A4336">
        <v>9448.8339309999992</v>
      </c>
      <c r="B4336" t="s">
        <v>26</v>
      </c>
      <c r="C4336" t="s">
        <v>30</v>
      </c>
      <c r="D4336" t="s">
        <v>31</v>
      </c>
      <c r="E4336">
        <v>85221</v>
      </c>
      <c r="F4336" t="s">
        <v>75</v>
      </c>
      <c r="G4336" t="s">
        <v>33</v>
      </c>
      <c r="H4336">
        <v>516.90762400000006</v>
      </c>
      <c r="I4336">
        <f t="shared" si="70"/>
        <v>0</v>
      </c>
    </row>
    <row r="4337" spans="1:9" x14ac:dyDescent="0.25">
      <c r="A4337">
        <v>7519.1336309999997</v>
      </c>
      <c r="B4337" t="s">
        <v>66</v>
      </c>
      <c r="C4337" t="s">
        <v>30</v>
      </c>
      <c r="D4337" t="s">
        <v>57</v>
      </c>
      <c r="E4337">
        <v>96306</v>
      </c>
      <c r="F4337" t="s">
        <v>62</v>
      </c>
      <c r="G4337" t="s">
        <v>79</v>
      </c>
      <c r="H4337">
        <v>185.35535300000001</v>
      </c>
      <c r="I4337">
        <f t="shared" si="70"/>
        <v>1</v>
      </c>
    </row>
    <row r="4338" spans="1:9" x14ac:dyDescent="0.25">
      <c r="A4338">
        <v>2409.3684880000001</v>
      </c>
      <c r="B4338" t="s">
        <v>26</v>
      </c>
      <c r="C4338" t="s">
        <v>44</v>
      </c>
      <c r="D4338" t="s">
        <v>31</v>
      </c>
      <c r="E4338">
        <v>0</v>
      </c>
      <c r="F4338" t="s">
        <v>32</v>
      </c>
      <c r="G4338" t="s">
        <v>33</v>
      </c>
      <c r="H4338">
        <v>316.8</v>
      </c>
      <c r="I4338">
        <f t="shared" si="70"/>
        <v>0</v>
      </c>
    </row>
    <row r="4339" spans="1:9" x14ac:dyDescent="0.25">
      <c r="A4339">
        <v>17041.438300000002</v>
      </c>
      <c r="B4339" t="s">
        <v>26</v>
      </c>
      <c r="C4339" t="s">
        <v>107</v>
      </c>
      <c r="D4339" t="s">
        <v>31</v>
      </c>
      <c r="E4339">
        <v>22249</v>
      </c>
      <c r="F4339" t="s">
        <v>32</v>
      </c>
      <c r="G4339" t="s">
        <v>33</v>
      </c>
      <c r="H4339">
        <v>455.19159500000001</v>
      </c>
      <c r="I4339">
        <f t="shared" si="70"/>
        <v>0</v>
      </c>
    </row>
    <row r="4340" spans="1:9" x14ac:dyDescent="0.25">
      <c r="A4340">
        <v>4398.0470530000002</v>
      </c>
      <c r="B4340" t="s">
        <v>26</v>
      </c>
      <c r="C4340" t="s">
        <v>44</v>
      </c>
      <c r="D4340" t="s">
        <v>31</v>
      </c>
      <c r="E4340">
        <v>0</v>
      </c>
      <c r="F4340" t="s">
        <v>32</v>
      </c>
      <c r="G4340" t="s">
        <v>45</v>
      </c>
      <c r="H4340">
        <v>382.067564</v>
      </c>
      <c r="I4340">
        <f t="shared" si="70"/>
        <v>0</v>
      </c>
    </row>
    <row r="4341" spans="1:9" x14ac:dyDescent="0.25">
      <c r="A4341">
        <v>5470.0605610000002</v>
      </c>
      <c r="B4341" t="s">
        <v>66</v>
      </c>
      <c r="C4341" t="s">
        <v>30</v>
      </c>
      <c r="D4341" t="s">
        <v>31</v>
      </c>
      <c r="E4341">
        <v>54507</v>
      </c>
      <c r="F4341" t="s">
        <v>32</v>
      </c>
      <c r="G4341" t="s">
        <v>33</v>
      </c>
      <c r="H4341">
        <v>702.99003200000004</v>
      </c>
      <c r="I4341">
        <f t="shared" si="70"/>
        <v>1</v>
      </c>
    </row>
    <row r="4342" spans="1:9" x14ac:dyDescent="0.25">
      <c r="A4342">
        <v>3173.0322430000001</v>
      </c>
      <c r="B4342" t="s">
        <v>26</v>
      </c>
      <c r="C4342" t="s">
        <v>44</v>
      </c>
      <c r="D4342" t="s">
        <v>57</v>
      </c>
      <c r="E4342">
        <v>0</v>
      </c>
      <c r="F4342" t="s">
        <v>32</v>
      </c>
      <c r="G4342" t="s">
        <v>33</v>
      </c>
      <c r="H4342">
        <v>484.8</v>
      </c>
      <c r="I4342">
        <f t="shared" si="70"/>
        <v>0</v>
      </c>
    </row>
    <row r="4343" spans="1:9" x14ac:dyDescent="0.25">
      <c r="A4343">
        <v>13258.17973</v>
      </c>
      <c r="B4343" t="s">
        <v>26</v>
      </c>
      <c r="C4343" t="s">
        <v>78</v>
      </c>
      <c r="D4343" t="s">
        <v>57</v>
      </c>
      <c r="E4343">
        <v>20754</v>
      </c>
      <c r="F4343" t="s">
        <v>32</v>
      </c>
      <c r="G4343" t="s">
        <v>79</v>
      </c>
      <c r="H4343">
        <v>1324.8</v>
      </c>
      <c r="I4343">
        <f t="shared" si="70"/>
        <v>0</v>
      </c>
    </row>
    <row r="4344" spans="1:9" x14ac:dyDescent="0.25">
      <c r="A4344">
        <v>13045.37088</v>
      </c>
      <c r="B4344" t="s">
        <v>26</v>
      </c>
      <c r="C4344" t="s">
        <v>44</v>
      </c>
      <c r="D4344" t="s">
        <v>31</v>
      </c>
      <c r="E4344">
        <v>0</v>
      </c>
      <c r="F4344" t="s">
        <v>32</v>
      </c>
      <c r="G4344" t="s">
        <v>45</v>
      </c>
      <c r="H4344">
        <v>1654.202174</v>
      </c>
      <c r="I4344">
        <f t="shared" si="70"/>
        <v>0</v>
      </c>
    </row>
    <row r="4345" spans="1:9" x14ac:dyDescent="0.25">
      <c r="A4345">
        <v>2560.6913060000002</v>
      </c>
      <c r="B4345" t="s">
        <v>26</v>
      </c>
      <c r="C4345" t="s">
        <v>30</v>
      </c>
      <c r="D4345" t="s">
        <v>57</v>
      </c>
      <c r="E4345">
        <v>30027</v>
      </c>
      <c r="F4345" t="s">
        <v>32</v>
      </c>
      <c r="G4345" t="s">
        <v>33</v>
      </c>
      <c r="H4345">
        <v>312</v>
      </c>
      <c r="I4345">
        <f t="shared" si="70"/>
        <v>0</v>
      </c>
    </row>
    <row r="4346" spans="1:9" x14ac:dyDescent="0.25">
      <c r="A4346">
        <v>3387.7790100000002</v>
      </c>
      <c r="B4346" t="s">
        <v>26</v>
      </c>
      <c r="C4346" t="s">
        <v>30</v>
      </c>
      <c r="D4346" t="s">
        <v>57</v>
      </c>
      <c r="E4346">
        <v>23156</v>
      </c>
      <c r="F4346" t="s">
        <v>32</v>
      </c>
      <c r="G4346" t="s">
        <v>33</v>
      </c>
      <c r="H4346">
        <v>422.4</v>
      </c>
      <c r="I4346">
        <f t="shared" si="70"/>
        <v>0</v>
      </c>
    </row>
    <row r="4347" spans="1:9" x14ac:dyDescent="0.25">
      <c r="A4347">
        <v>6439.3301949999995</v>
      </c>
      <c r="B4347" t="s">
        <v>26</v>
      </c>
      <c r="C4347" t="s">
        <v>44</v>
      </c>
      <c r="D4347" t="s">
        <v>57</v>
      </c>
      <c r="E4347">
        <v>0</v>
      </c>
      <c r="F4347" t="s">
        <v>32</v>
      </c>
      <c r="G4347" t="s">
        <v>45</v>
      </c>
      <c r="H4347">
        <v>669.6</v>
      </c>
      <c r="I4347">
        <f t="shared" si="70"/>
        <v>0</v>
      </c>
    </row>
    <row r="4348" spans="1:9" x14ac:dyDescent="0.25">
      <c r="A4348">
        <v>7078.9485990000003</v>
      </c>
      <c r="B4348" t="s">
        <v>26</v>
      </c>
      <c r="C4348" t="s">
        <v>30</v>
      </c>
      <c r="D4348" t="s">
        <v>57</v>
      </c>
      <c r="E4348">
        <v>23222</v>
      </c>
      <c r="F4348" t="s">
        <v>75</v>
      </c>
      <c r="G4348" t="s">
        <v>33</v>
      </c>
      <c r="H4348">
        <v>252.93884199999999</v>
      </c>
      <c r="I4348">
        <f t="shared" si="70"/>
        <v>0</v>
      </c>
    </row>
    <row r="4349" spans="1:9" x14ac:dyDescent="0.25">
      <c r="A4349">
        <v>2417.7632359999998</v>
      </c>
      <c r="B4349" t="s">
        <v>26</v>
      </c>
      <c r="C4349" t="s">
        <v>44</v>
      </c>
      <c r="D4349" t="s">
        <v>31</v>
      </c>
      <c r="E4349">
        <v>0</v>
      </c>
      <c r="F4349" t="s">
        <v>32</v>
      </c>
      <c r="G4349" t="s">
        <v>33</v>
      </c>
      <c r="H4349">
        <v>468</v>
      </c>
      <c r="I4349">
        <f t="shared" si="70"/>
        <v>0</v>
      </c>
    </row>
    <row r="4350" spans="1:9" x14ac:dyDescent="0.25">
      <c r="A4350">
        <v>20492.735499999999</v>
      </c>
      <c r="B4350" t="s">
        <v>26</v>
      </c>
      <c r="C4350" t="s">
        <v>30</v>
      </c>
      <c r="D4350" t="s">
        <v>31</v>
      </c>
      <c r="E4350">
        <v>27317</v>
      </c>
      <c r="F4350" t="s">
        <v>32</v>
      </c>
      <c r="G4350" t="s">
        <v>33</v>
      </c>
      <c r="H4350">
        <v>489.6</v>
      </c>
      <c r="I4350">
        <f t="shared" si="70"/>
        <v>0</v>
      </c>
    </row>
    <row r="4351" spans="1:9" x14ac:dyDescent="0.25">
      <c r="A4351">
        <v>7805.3128699999997</v>
      </c>
      <c r="B4351" t="s">
        <v>66</v>
      </c>
      <c r="C4351" t="s">
        <v>160</v>
      </c>
      <c r="D4351" t="s">
        <v>31</v>
      </c>
      <c r="E4351">
        <v>21073</v>
      </c>
      <c r="F4351" t="s">
        <v>32</v>
      </c>
      <c r="G4351" t="s">
        <v>79</v>
      </c>
      <c r="H4351">
        <v>508.8</v>
      </c>
      <c r="I4351">
        <f t="shared" si="70"/>
        <v>1</v>
      </c>
    </row>
    <row r="4352" spans="1:9" x14ac:dyDescent="0.25">
      <c r="A4352">
        <v>22062.548409999999</v>
      </c>
      <c r="B4352" t="s">
        <v>26</v>
      </c>
      <c r="C4352" t="s">
        <v>44</v>
      </c>
      <c r="D4352" t="s">
        <v>57</v>
      </c>
      <c r="E4352">
        <v>0</v>
      </c>
      <c r="F4352" t="s">
        <v>32</v>
      </c>
      <c r="G4352" t="s">
        <v>45</v>
      </c>
      <c r="H4352">
        <v>1620</v>
      </c>
      <c r="I4352">
        <f t="shared" si="70"/>
        <v>0</v>
      </c>
    </row>
    <row r="4353" spans="1:9" x14ac:dyDescent="0.25">
      <c r="A4353">
        <v>11218.44173</v>
      </c>
      <c r="B4353" t="s">
        <v>26</v>
      </c>
      <c r="C4353" t="s">
        <v>30</v>
      </c>
      <c r="D4353" t="s">
        <v>31</v>
      </c>
      <c r="E4353">
        <v>69268</v>
      </c>
      <c r="F4353" t="s">
        <v>62</v>
      </c>
      <c r="G4353" t="s">
        <v>33</v>
      </c>
      <c r="H4353">
        <v>19.170855</v>
      </c>
      <c r="I4353">
        <f t="shared" si="70"/>
        <v>0</v>
      </c>
    </row>
    <row r="4354" spans="1:9" x14ac:dyDescent="0.25">
      <c r="A4354">
        <v>5427.4845910000004</v>
      </c>
      <c r="B4354" t="s">
        <v>26</v>
      </c>
      <c r="C4354" t="s">
        <v>30</v>
      </c>
      <c r="D4354" t="s">
        <v>31</v>
      </c>
      <c r="E4354">
        <v>74561</v>
      </c>
      <c r="F4354" t="s">
        <v>75</v>
      </c>
      <c r="G4354" t="s">
        <v>33</v>
      </c>
      <c r="H4354">
        <v>234.39362499999999</v>
      </c>
      <c r="I4354">
        <f t="shared" si="70"/>
        <v>0</v>
      </c>
    </row>
    <row r="4355" spans="1:9" x14ac:dyDescent="0.25">
      <c r="A4355">
        <v>2592.437797</v>
      </c>
      <c r="B4355" t="s">
        <v>66</v>
      </c>
      <c r="C4355" t="s">
        <v>30</v>
      </c>
      <c r="D4355" t="s">
        <v>57</v>
      </c>
      <c r="E4355">
        <v>72421</v>
      </c>
      <c r="F4355" t="s">
        <v>32</v>
      </c>
      <c r="G4355" t="s">
        <v>33</v>
      </c>
      <c r="H4355">
        <v>312</v>
      </c>
      <c r="I4355">
        <f t="shared" ref="I4355:I4418" si="71">IF(B4355="No",0,1)</f>
        <v>1</v>
      </c>
    </row>
    <row r="4356" spans="1:9" x14ac:dyDescent="0.25">
      <c r="A4356">
        <v>2601.3510959999999</v>
      </c>
      <c r="B4356" t="s">
        <v>26</v>
      </c>
      <c r="C4356" t="s">
        <v>44</v>
      </c>
      <c r="D4356" t="s">
        <v>31</v>
      </c>
      <c r="E4356">
        <v>0</v>
      </c>
      <c r="F4356" t="s">
        <v>62</v>
      </c>
      <c r="G4356" t="s">
        <v>79</v>
      </c>
      <c r="H4356">
        <v>17.029834999999999</v>
      </c>
      <c r="I4356">
        <f t="shared" si="71"/>
        <v>0</v>
      </c>
    </row>
    <row r="4357" spans="1:9" x14ac:dyDescent="0.25">
      <c r="A4357">
        <v>8433.2289849999997</v>
      </c>
      <c r="B4357" t="s">
        <v>26</v>
      </c>
      <c r="C4357" t="s">
        <v>30</v>
      </c>
      <c r="D4357" t="s">
        <v>57</v>
      </c>
      <c r="E4357">
        <v>57961</v>
      </c>
      <c r="F4357" t="s">
        <v>62</v>
      </c>
      <c r="G4357" t="s">
        <v>79</v>
      </c>
      <c r="H4357">
        <v>38.513959</v>
      </c>
      <c r="I4357">
        <f t="shared" si="71"/>
        <v>0</v>
      </c>
    </row>
    <row r="4358" spans="1:9" x14ac:dyDescent="0.25">
      <c r="A4358">
        <v>2967.6707970000002</v>
      </c>
      <c r="B4358" t="s">
        <v>26</v>
      </c>
      <c r="C4358" t="s">
        <v>30</v>
      </c>
      <c r="D4358" t="s">
        <v>57</v>
      </c>
      <c r="E4358">
        <v>35205</v>
      </c>
      <c r="F4358" t="s">
        <v>62</v>
      </c>
      <c r="G4358" t="s">
        <v>33</v>
      </c>
      <c r="H4358">
        <v>178.839506</v>
      </c>
      <c r="I4358">
        <f t="shared" si="71"/>
        <v>0</v>
      </c>
    </row>
    <row r="4359" spans="1:9" x14ac:dyDescent="0.25">
      <c r="A4359">
        <v>5380.0916260000004</v>
      </c>
      <c r="B4359" t="s">
        <v>26</v>
      </c>
      <c r="C4359" t="s">
        <v>44</v>
      </c>
      <c r="D4359" t="s">
        <v>57</v>
      </c>
      <c r="E4359">
        <v>0</v>
      </c>
      <c r="F4359" t="s">
        <v>62</v>
      </c>
      <c r="G4359" t="s">
        <v>79</v>
      </c>
      <c r="H4359">
        <v>59.026302000000001</v>
      </c>
      <c r="I4359">
        <f t="shared" si="71"/>
        <v>0</v>
      </c>
    </row>
    <row r="4360" spans="1:9" x14ac:dyDescent="0.25">
      <c r="A4360">
        <v>8059.8936709999998</v>
      </c>
      <c r="B4360" t="s">
        <v>26</v>
      </c>
      <c r="C4360" t="s">
        <v>30</v>
      </c>
      <c r="D4360" t="s">
        <v>57</v>
      </c>
      <c r="E4360">
        <v>72309</v>
      </c>
      <c r="F4360" t="s">
        <v>75</v>
      </c>
      <c r="G4360" t="s">
        <v>45</v>
      </c>
      <c r="H4360">
        <v>244.72714400000001</v>
      </c>
      <c r="I4360">
        <f t="shared" si="71"/>
        <v>0</v>
      </c>
    </row>
    <row r="4361" spans="1:9" x14ac:dyDescent="0.25">
      <c r="A4361">
        <v>8444.8402170000008</v>
      </c>
      <c r="B4361" t="s">
        <v>26</v>
      </c>
      <c r="C4361" t="s">
        <v>30</v>
      </c>
      <c r="D4361" t="s">
        <v>31</v>
      </c>
      <c r="E4361">
        <v>76352</v>
      </c>
      <c r="F4361" t="s">
        <v>75</v>
      </c>
      <c r="G4361" t="s">
        <v>45</v>
      </c>
      <c r="H4361">
        <v>501.83778000000001</v>
      </c>
      <c r="I4361">
        <f t="shared" si="71"/>
        <v>0</v>
      </c>
    </row>
    <row r="4362" spans="1:9" x14ac:dyDescent="0.25">
      <c r="A4362">
        <v>9655.4429550000004</v>
      </c>
      <c r="B4362" t="s">
        <v>26</v>
      </c>
      <c r="C4362" t="s">
        <v>44</v>
      </c>
      <c r="D4362" t="s">
        <v>57</v>
      </c>
      <c r="E4362">
        <v>0</v>
      </c>
      <c r="F4362" t="s">
        <v>32</v>
      </c>
      <c r="G4362" t="s">
        <v>45</v>
      </c>
      <c r="H4362">
        <v>720</v>
      </c>
      <c r="I4362">
        <f t="shared" si="71"/>
        <v>0</v>
      </c>
    </row>
    <row r="4363" spans="1:9" x14ac:dyDescent="0.25">
      <c r="A4363">
        <v>8178.2351070000004</v>
      </c>
      <c r="B4363" t="s">
        <v>26</v>
      </c>
      <c r="C4363" t="s">
        <v>30</v>
      </c>
      <c r="D4363" t="s">
        <v>31</v>
      </c>
      <c r="E4363">
        <v>29057</v>
      </c>
      <c r="F4363" t="s">
        <v>32</v>
      </c>
      <c r="G4363" t="s">
        <v>33</v>
      </c>
      <c r="H4363">
        <v>489.6</v>
      </c>
      <c r="I4363">
        <f t="shared" si="71"/>
        <v>0</v>
      </c>
    </row>
    <row r="4364" spans="1:9" x14ac:dyDescent="0.25">
      <c r="A4364">
        <v>2353.1791210000001</v>
      </c>
      <c r="B4364" t="s">
        <v>26</v>
      </c>
      <c r="C4364" t="s">
        <v>44</v>
      </c>
      <c r="D4364" t="s">
        <v>31</v>
      </c>
      <c r="E4364">
        <v>0</v>
      </c>
      <c r="F4364" t="s">
        <v>32</v>
      </c>
      <c r="G4364" t="s">
        <v>45</v>
      </c>
      <c r="H4364">
        <v>501.153571</v>
      </c>
      <c r="I4364">
        <f t="shared" si="71"/>
        <v>0</v>
      </c>
    </row>
    <row r="4365" spans="1:9" x14ac:dyDescent="0.25">
      <c r="A4365">
        <v>8058.659713</v>
      </c>
      <c r="B4365" t="s">
        <v>26</v>
      </c>
      <c r="C4365" t="s">
        <v>30</v>
      </c>
      <c r="D4365" t="s">
        <v>57</v>
      </c>
      <c r="E4365">
        <v>25595</v>
      </c>
      <c r="F4365" t="s">
        <v>32</v>
      </c>
      <c r="G4365" t="s">
        <v>33</v>
      </c>
      <c r="H4365">
        <v>484.8</v>
      </c>
      <c r="I4365">
        <f t="shared" si="71"/>
        <v>0</v>
      </c>
    </row>
    <row r="4366" spans="1:9" x14ac:dyDescent="0.25">
      <c r="A4366">
        <v>8012.3658660000001</v>
      </c>
      <c r="B4366" t="s">
        <v>26</v>
      </c>
      <c r="C4366" t="s">
        <v>30</v>
      </c>
      <c r="D4366" t="s">
        <v>57</v>
      </c>
      <c r="E4366">
        <v>58058</v>
      </c>
      <c r="F4366" t="s">
        <v>32</v>
      </c>
      <c r="G4366" t="s">
        <v>33</v>
      </c>
      <c r="H4366">
        <v>355.19891799999999</v>
      </c>
      <c r="I4366">
        <f t="shared" si="71"/>
        <v>0</v>
      </c>
    </row>
    <row r="4367" spans="1:9" x14ac:dyDescent="0.25">
      <c r="A4367">
        <v>16473.16905</v>
      </c>
      <c r="B4367" t="s">
        <v>66</v>
      </c>
      <c r="C4367" t="s">
        <v>160</v>
      </c>
      <c r="D4367" t="s">
        <v>57</v>
      </c>
      <c r="E4367">
        <v>22828</v>
      </c>
      <c r="F4367" t="s">
        <v>32</v>
      </c>
      <c r="G4367" t="s">
        <v>33</v>
      </c>
      <c r="H4367">
        <v>508.8</v>
      </c>
      <c r="I4367">
        <f t="shared" si="71"/>
        <v>1</v>
      </c>
    </row>
    <row r="4368" spans="1:9" x14ac:dyDescent="0.25">
      <c r="A4368">
        <v>5907.1518679999999</v>
      </c>
      <c r="B4368" t="s">
        <v>26</v>
      </c>
      <c r="C4368" t="s">
        <v>44</v>
      </c>
      <c r="D4368" t="s">
        <v>31</v>
      </c>
      <c r="E4368">
        <v>0</v>
      </c>
      <c r="F4368" t="s">
        <v>32</v>
      </c>
      <c r="G4368" t="s">
        <v>33</v>
      </c>
      <c r="H4368">
        <v>390.16191199999997</v>
      </c>
      <c r="I4368">
        <f t="shared" si="71"/>
        <v>0</v>
      </c>
    </row>
    <row r="4369" spans="1:9" x14ac:dyDescent="0.25">
      <c r="A4369">
        <v>8257.6665119999998</v>
      </c>
      <c r="B4369" t="s">
        <v>66</v>
      </c>
      <c r="C4369" t="s">
        <v>107</v>
      </c>
      <c r="D4369" t="s">
        <v>31</v>
      </c>
      <c r="E4369">
        <v>23815</v>
      </c>
      <c r="F4369" t="s">
        <v>32</v>
      </c>
      <c r="G4369" t="s">
        <v>33</v>
      </c>
      <c r="H4369">
        <v>424.33016600000002</v>
      </c>
      <c r="I4369">
        <f t="shared" si="71"/>
        <v>1</v>
      </c>
    </row>
    <row r="4370" spans="1:9" x14ac:dyDescent="0.25">
      <c r="A4370">
        <v>4954.2921040000001</v>
      </c>
      <c r="B4370" t="s">
        <v>26</v>
      </c>
      <c r="C4370" t="s">
        <v>30</v>
      </c>
      <c r="D4370" t="s">
        <v>57</v>
      </c>
      <c r="E4370">
        <v>45329</v>
      </c>
      <c r="F4370" t="s">
        <v>32</v>
      </c>
      <c r="G4370" t="s">
        <v>33</v>
      </c>
      <c r="H4370">
        <v>312</v>
      </c>
      <c r="I4370">
        <f t="shared" si="71"/>
        <v>0</v>
      </c>
    </row>
    <row r="4371" spans="1:9" x14ac:dyDescent="0.25">
      <c r="A4371">
        <v>43026.521489999999</v>
      </c>
      <c r="B4371" t="s">
        <v>26</v>
      </c>
      <c r="C4371" t="s">
        <v>30</v>
      </c>
      <c r="D4371" t="s">
        <v>57</v>
      </c>
      <c r="E4371">
        <v>59349</v>
      </c>
      <c r="F4371" t="s">
        <v>62</v>
      </c>
      <c r="G4371" t="s">
        <v>33</v>
      </c>
      <c r="H4371">
        <v>222.03232600000001</v>
      </c>
      <c r="I4371">
        <f t="shared" si="71"/>
        <v>0</v>
      </c>
    </row>
    <row r="4372" spans="1:9" x14ac:dyDescent="0.25">
      <c r="A4372">
        <v>3794.9646130000001</v>
      </c>
      <c r="B4372" t="s">
        <v>26</v>
      </c>
      <c r="C4372" t="s">
        <v>160</v>
      </c>
      <c r="D4372" t="s">
        <v>57</v>
      </c>
      <c r="E4372">
        <v>19794</v>
      </c>
      <c r="F4372" t="s">
        <v>32</v>
      </c>
      <c r="G4372" t="s">
        <v>33</v>
      </c>
      <c r="H4372">
        <v>504</v>
      </c>
      <c r="I4372">
        <f t="shared" si="71"/>
        <v>0</v>
      </c>
    </row>
    <row r="4373" spans="1:9" x14ac:dyDescent="0.25">
      <c r="A4373">
        <v>2537.3832069999999</v>
      </c>
      <c r="B4373" t="s">
        <v>26</v>
      </c>
      <c r="C4373" t="s">
        <v>30</v>
      </c>
      <c r="D4373" t="s">
        <v>57</v>
      </c>
      <c r="E4373">
        <v>92401</v>
      </c>
      <c r="F4373" t="s">
        <v>62</v>
      </c>
      <c r="G4373" t="s">
        <v>79</v>
      </c>
      <c r="H4373">
        <v>50.359627000000003</v>
      </c>
      <c r="I4373">
        <f t="shared" si="71"/>
        <v>0</v>
      </c>
    </row>
    <row r="4374" spans="1:9" x14ac:dyDescent="0.25">
      <c r="A4374">
        <v>8026.0492299999996</v>
      </c>
      <c r="B4374" t="s">
        <v>26</v>
      </c>
      <c r="C4374" t="s">
        <v>44</v>
      </c>
      <c r="D4374" t="s">
        <v>57</v>
      </c>
      <c r="E4374">
        <v>0</v>
      </c>
      <c r="F4374" t="s">
        <v>32</v>
      </c>
      <c r="G4374" t="s">
        <v>33</v>
      </c>
      <c r="H4374">
        <v>898.43007899999998</v>
      </c>
      <c r="I4374">
        <f t="shared" si="71"/>
        <v>0</v>
      </c>
    </row>
    <row r="4375" spans="1:9" x14ac:dyDescent="0.25">
      <c r="A4375">
        <v>7786.6763810000002</v>
      </c>
      <c r="B4375" t="s">
        <v>26</v>
      </c>
      <c r="C4375" t="s">
        <v>30</v>
      </c>
      <c r="D4375" t="s">
        <v>31</v>
      </c>
      <c r="E4375">
        <v>83000</v>
      </c>
      <c r="F4375" t="s">
        <v>75</v>
      </c>
      <c r="G4375" t="s">
        <v>33</v>
      </c>
      <c r="H4375">
        <v>378.5566</v>
      </c>
      <c r="I4375">
        <f t="shared" si="71"/>
        <v>0</v>
      </c>
    </row>
    <row r="4376" spans="1:9" x14ac:dyDescent="0.25">
      <c r="A4376">
        <v>5256.9231769999997</v>
      </c>
      <c r="B4376" t="s">
        <v>26</v>
      </c>
      <c r="C4376" t="s">
        <v>30</v>
      </c>
      <c r="D4376" t="s">
        <v>31</v>
      </c>
      <c r="E4376">
        <v>77693</v>
      </c>
      <c r="F4376" t="s">
        <v>75</v>
      </c>
      <c r="G4376" t="s">
        <v>33</v>
      </c>
      <c r="H4376">
        <v>225.045919</v>
      </c>
      <c r="I4376">
        <f t="shared" si="71"/>
        <v>0</v>
      </c>
    </row>
    <row r="4377" spans="1:9" x14ac:dyDescent="0.25">
      <c r="A4377">
        <v>8256.2978000000003</v>
      </c>
      <c r="B4377" t="s">
        <v>66</v>
      </c>
      <c r="C4377" t="s">
        <v>30</v>
      </c>
      <c r="D4377" t="s">
        <v>31</v>
      </c>
      <c r="E4377">
        <v>62902</v>
      </c>
      <c r="F4377" t="s">
        <v>62</v>
      </c>
      <c r="G4377" t="s">
        <v>33</v>
      </c>
      <c r="H4377">
        <v>159.38304199999999</v>
      </c>
      <c r="I4377">
        <f t="shared" si="71"/>
        <v>1</v>
      </c>
    </row>
    <row r="4378" spans="1:9" x14ac:dyDescent="0.25">
      <c r="A4378">
        <v>2453.3362419999999</v>
      </c>
      <c r="B4378" t="s">
        <v>26</v>
      </c>
      <c r="C4378" t="s">
        <v>44</v>
      </c>
      <c r="D4378" t="s">
        <v>57</v>
      </c>
      <c r="E4378">
        <v>0</v>
      </c>
      <c r="F4378" t="s">
        <v>32</v>
      </c>
      <c r="G4378" t="s">
        <v>33</v>
      </c>
      <c r="H4378">
        <v>449.60196100000002</v>
      </c>
      <c r="I4378">
        <f t="shared" si="71"/>
        <v>0</v>
      </c>
    </row>
    <row r="4379" spans="1:9" x14ac:dyDescent="0.25">
      <c r="A4379">
        <v>4312.7697980000003</v>
      </c>
      <c r="B4379" t="s">
        <v>26</v>
      </c>
      <c r="C4379" t="s">
        <v>30</v>
      </c>
      <c r="D4379" t="s">
        <v>57</v>
      </c>
      <c r="E4379">
        <v>43386</v>
      </c>
      <c r="F4379" t="s">
        <v>75</v>
      </c>
      <c r="G4379" t="s">
        <v>45</v>
      </c>
      <c r="H4379">
        <v>413.00234799999998</v>
      </c>
      <c r="I4379">
        <f t="shared" si="71"/>
        <v>0</v>
      </c>
    </row>
    <row r="4380" spans="1:9" x14ac:dyDescent="0.25">
      <c r="A4380">
        <v>5556.9145799999997</v>
      </c>
      <c r="B4380" t="s">
        <v>26</v>
      </c>
      <c r="C4380" t="s">
        <v>78</v>
      </c>
      <c r="D4380" t="s">
        <v>57</v>
      </c>
      <c r="E4380">
        <v>29120</v>
      </c>
      <c r="F4380" t="s">
        <v>32</v>
      </c>
      <c r="G4380" t="s">
        <v>33</v>
      </c>
      <c r="H4380">
        <v>345.6</v>
      </c>
      <c r="I4380">
        <f t="shared" si="71"/>
        <v>0</v>
      </c>
    </row>
    <row r="4381" spans="1:9" x14ac:dyDescent="0.25">
      <c r="A4381">
        <v>8693.9955890000001</v>
      </c>
      <c r="B4381" t="s">
        <v>26</v>
      </c>
      <c r="C4381" t="s">
        <v>30</v>
      </c>
      <c r="D4381" t="s">
        <v>57</v>
      </c>
      <c r="E4381">
        <v>48893</v>
      </c>
      <c r="F4381" t="s">
        <v>32</v>
      </c>
      <c r="G4381" t="s">
        <v>33</v>
      </c>
      <c r="H4381">
        <v>787.88953000000004</v>
      </c>
      <c r="I4381">
        <f t="shared" si="71"/>
        <v>0</v>
      </c>
    </row>
    <row r="4382" spans="1:9" x14ac:dyDescent="0.25">
      <c r="A4382">
        <v>11830.95192</v>
      </c>
      <c r="B4382" t="s">
        <v>26</v>
      </c>
      <c r="C4382" t="s">
        <v>30</v>
      </c>
      <c r="D4382" t="s">
        <v>31</v>
      </c>
      <c r="E4382">
        <v>92931</v>
      </c>
      <c r="F4382" t="s">
        <v>75</v>
      </c>
      <c r="G4382" t="s">
        <v>33</v>
      </c>
      <c r="H4382">
        <v>503.144025</v>
      </c>
      <c r="I4382">
        <f t="shared" si="71"/>
        <v>0</v>
      </c>
    </row>
    <row r="4383" spans="1:9" x14ac:dyDescent="0.25">
      <c r="A4383">
        <v>4506.4850059999999</v>
      </c>
      <c r="B4383" t="s">
        <v>26</v>
      </c>
      <c r="C4383" t="s">
        <v>78</v>
      </c>
      <c r="D4383" t="s">
        <v>31</v>
      </c>
      <c r="E4383">
        <v>15462</v>
      </c>
      <c r="F4383" t="s">
        <v>32</v>
      </c>
      <c r="G4383" t="s">
        <v>33</v>
      </c>
      <c r="H4383">
        <v>611.94155799999999</v>
      </c>
      <c r="I4383">
        <f t="shared" si="71"/>
        <v>0</v>
      </c>
    </row>
    <row r="4384" spans="1:9" x14ac:dyDescent="0.25">
      <c r="A4384">
        <v>4159.5939209999997</v>
      </c>
      <c r="B4384" t="s">
        <v>26</v>
      </c>
      <c r="C4384" t="s">
        <v>44</v>
      </c>
      <c r="D4384" t="s">
        <v>57</v>
      </c>
      <c r="E4384">
        <v>0</v>
      </c>
      <c r="F4384" t="s">
        <v>32</v>
      </c>
      <c r="G4384" t="s">
        <v>45</v>
      </c>
      <c r="H4384">
        <v>446.4</v>
      </c>
      <c r="I4384">
        <f t="shared" si="71"/>
        <v>0</v>
      </c>
    </row>
    <row r="4385" spans="1:9" x14ac:dyDescent="0.25">
      <c r="A4385">
        <v>4462.445111</v>
      </c>
      <c r="B4385" t="s">
        <v>26</v>
      </c>
      <c r="C4385" t="s">
        <v>30</v>
      </c>
      <c r="D4385" t="s">
        <v>57</v>
      </c>
      <c r="E4385">
        <v>70088</v>
      </c>
      <c r="F4385" t="s">
        <v>75</v>
      </c>
      <c r="G4385" t="s">
        <v>33</v>
      </c>
      <c r="H4385">
        <v>536.48166500000002</v>
      </c>
      <c r="I4385">
        <f t="shared" si="71"/>
        <v>0</v>
      </c>
    </row>
    <row r="4386" spans="1:9" x14ac:dyDescent="0.25">
      <c r="A4386">
        <v>2515.2590019999998</v>
      </c>
      <c r="B4386" t="s">
        <v>26</v>
      </c>
      <c r="C4386" t="s">
        <v>30</v>
      </c>
      <c r="D4386" t="s">
        <v>57</v>
      </c>
      <c r="E4386">
        <v>25558</v>
      </c>
      <c r="F4386" t="s">
        <v>32</v>
      </c>
      <c r="G4386" t="s">
        <v>33</v>
      </c>
      <c r="H4386">
        <v>453.6</v>
      </c>
      <c r="I4386">
        <f t="shared" si="71"/>
        <v>0</v>
      </c>
    </row>
    <row r="4387" spans="1:9" x14ac:dyDescent="0.25">
      <c r="A4387">
        <v>8007.3993760000003</v>
      </c>
      <c r="B4387" t="s">
        <v>66</v>
      </c>
      <c r="C4387" t="s">
        <v>44</v>
      </c>
      <c r="D4387" t="s">
        <v>31</v>
      </c>
      <c r="E4387">
        <v>0</v>
      </c>
      <c r="F4387" t="s">
        <v>32</v>
      </c>
      <c r="G4387" t="s">
        <v>79</v>
      </c>
      <c r="H4387">
        <v>537.6</v>
      </c>
      <c r="I4387">
        <f t="shared" si="71"/>
        <v>1</v>
      </c>
    </row>
    <row r="4388" spans="1:9" x14ac:dyDescent="0.25">
      <c r="A4388">
        <v>9901.2781180000002</v>
      </c>
      <c r="B4388" t="s">
        <v>26</v>
      </c>
      <c r="C4388" t="s">
        <v>44</v>
      </c>
      <c r="D4388" t="s">
        <v>57</v>
      </c>
      <c r="E4388">
        <v>0</v>
      </c>
      <c r="F4388" t="s">
        <v>32</v>
      </c>
      <c r="G4388" t="s">
        <v>33</v>
      </c>
      <c r="H4388">
        <v>643.20000000000005</v>
      </c>
      <c r="I4388">
        <f t="shared" si="71"/>
        <v>0</v>
      </c>
    </row>
    <row r="4389" spans="1:9" x14ac:dyDescent="0.25">
      <c r="A4389">
        <v>12282.840850000001</v>
      </c>
      <c r="B4389" t="s">
        <v>26</v>
      </c>
      <c r="C4389" t="s">
        <v>30</v>
      </c>
      <c r="D4389" t="s">
        <v>31</v>
      </c>
      <c r="E4389">
        <v>36328</v>
      </c>
      <c r="F4389" t="s">
        <v>62</v>
      </c>
      <c r="G4389" t="s">
        <v>33</v>
      </c>
      <c r="H4389">
        <v>388.14808900000003</v>
      </c>
      <c r="I4389">
        <f t="shared" si="71"/>
        <v>0</v>
      </c>
    </row>
    <row r="4390" spans="1:9" x14ac:dyDescent="0.25">
      <c r="A4390">
        <v>44468.023029999997</v>
      </c>
      <c r="B4390" t="s">
        <v>26</v>
      </c>
      <c r="C4390" t="s">
        <v>30</v>
      </c>
      <c r="D4390" t="s">
        <v>31</v>
      </c>
      <c r="E4390">
        <v>32948</v>
      </c>
      <c r="F4390" t="s">
        <v>32</v>
      </c>
      <c r="G4390" t="s">
        <v>45</v>
      </c>
      <c r="H4390">
        <v>1428.9729130000001</v>
      </c>
      <c r="I4390">
        <f t="shared" si="71"/>
        <v>0</v>
      </c>
    </row>
    <row r="4391" spans="1:9" x14ac:dyDescent="0.25">
      <c r="A4391">
        <v>8184.5859920000003</v>
      </c>
      <c r="B4391" t="s">
        <v>26</v>
      </c>
      <c r="C4391" t="s">
        <v>30</v>
      </c>
      <c r="D4391" t="s">
        <v>57</v>
      </c>
      <c r="E4391">
        <v>69114</v>
      </c>
      <c r="F4391" t="s">
        <v>62</v>
      </c>
      <c r="G4391" t="s">
        <v>79</v>
      </c>
      <c r="H4391">
        <v>162.19958399999999</v>
      </c>
      <c r="I4391">
        <f t="shared" si="71"/>
        <v>0</v>
      </c>
    </row>
    <row r="4392" spans="1:9" x14ac:dyDescent="0.25">
      <c r="A4392">
        <v>16007.94954</v>
      </c>
      <c r="B4392" t="s">
        <v>26</v>
      </c>
      <c r="C4392" t="s">
        <v>30</v>
      </c>
      <c r="D4392" t="s">
        <v>31</v>
      </c>
      <c r="E4392">
        <v>45302</v>
      </c>
      <c r="F4392" t="s">
        <v>32</v>
      </c>
      <c r="G4392" t="s">
        <v>79</v>
      </c>
      <c r="H4392">
        <v>638.4</v>
      </c>
      <c r="I4392">
        <f t="shared" si="71"/>
        <v>0</v>
      </c>
    </row>
    <row r="4393" spans="1:9" x14ac:dyDescent="0.25">
      <c r="A4393">
        <v>6361.8454080000001</v>
      </c>
      <c r="B4393" t="s">
        <v>26</v>
      </c>
      <c r="C4393" t="s">
        <v>44</v>
      </c>
      <c r="D4393" t="s">
        <v>57</v>
      </c>
      <c r="E4393">
        <v>0</v>
      </c>
      <c r="F4393" t="s">
        <v>62</v>
      </c>
      <c r="G4393" t="s">
        <v>33</v>
      </c>
      <c r="H4393">
        <v>110.527627</v>
      </c>
      <c r="I4393">
        <f t="shared" si="71"/>
        <v>0</v>
      </c>
    </row>
    <row r="4394" spans="1:9" x14ac:dyDescent="0.25">
      <c r="A4394">
        <v>8736.5012409999999</v>
      </c>
      <c r="B4394" t="s">
        <v>26</v>
      </c>
      <c r="C4394" t="s">
        <v>30</v>
      </c>
      <c r="D4394" t="s">
        <v>31</v>
      </c>
      <c r="E4394">
        <v>53173</v>
      </c>
      <c r="F4394" t="s">
        <v>32</v>
      </c>
      <c r="G4394" t="s">
        <v>45</v>
      </c>
      <c r="H4394">
        <v>1169.4097870000001</v>
      </c>
      <c r="I4394">
        <f t="shared" si="71"/>
        <v>0</v>
      </c>
    </row>
    <row r="4395" spans="1:9" x14ac:dyDescent="0.25">
      <c r="A4395">
        <v>4334.0640960000001</v>
      </c>
      <c r="B4395" t="s">
        <v>66</v>
      </c>
      <c r="C4395" t="s">
        <v>160</v>
      </c>
      <c r="D4395" t="s">
        <v>31</v>
      </c>
      <c r="E4395">
        <v>23904</v>
      </c>
      <c r="F4395" t="s">
        <v>32</v>
      </c>
      <c r="G4395" t="s">
        <v>45</v>
      </c>
      <c r="H4395">
        <v>590.4</v>
      </c>
      <c r="I4395">
        <f t="shared" si="71"/>
        <v>1</v>
      </c>
    </row>
    <row r="4396" spans="1:9" x14ac:dyDescent="0.25">
      <c r="A4396">
        <v>4376.3635919999997</v>
      </c>
      <c r="B4396" t="s">
        <v>66</v>
      </c>
      <c r="C4396" t="s">
        <v>30</v>
      </c>
      <c r="D4396" t="s">
        <v>31</v>
      </c>
      <c r="E4396">
        <v>63774</v>
      </c>
      <c r="F4396" t="s">
        <v>62</v>
      </c>
      <c r="G4396" t="s">
        <v>79</v>
      </c>
      <c r="H4396">
        <v>60.036682999999996</v>
      </c>
      <c r="I4396">
        <f t="shared" si="71"/>
        <v>1</v>
      </c>
    </row>
    <row r="4397" spans="1:9" x14ac:dyDescent="0.25">
      <c r="A4397">
        <v>9294.0887189999994</v>
      </c>
      <c r="B4397" t="s">
        <v>26</v>
      </c>
      <c r="C4397" t="s">
        <v>30</v>
      </c>
      <c r="D4397" t="s">
        <v>57</v>
      </c>
      <c r="E4397">
        <v>67544</v>
      </c>
      <c r="F4397" t="s">
        <v>32</v>
      </c>
      <c r="G4397" t="s">
        <v>33</v>
      </c>
      <c r="H4397">
        <v>556.79999999999995</v>
      </c>
      <c r="I4397">
        <f t="shared" si="71"/>
        <v>0</v>
      </c>
    </row>
    <row r="4398" spans="1:9" x14ac:dyDescent="0.25">
      <c r="A4398">
        <v>2543.0039430000002</v>
      </c>
      <c r="B4398" t="s">
        <v>26</v>
      </c>
      <c r="C4398" t="s">
        <v>30</v>
      </c>
      <c r="D4398" t="s">
        <v>57</v>
      </c>
      <c r="E4398">
        <v>26691</v>
      </c>
      <c r="F4398" t="s">
        <v>32</v>
      </c>
      <c r="G4398" t="s">
        <v>33</v>
      </c>
      <c r="H4398">
        <v>312</v>
      </c>
      <c r="I4398">
        <f t="shared" si="71"/>
        <v>0</v>
      </c>
    </row>
    <row r="4399" spans="1:9" x14ac:dyDescent="0.25">
      <c r="A4399">
        <v>6582.4507809999996</v>
      </c>
      <c r="B4399" t="s">
        <v>26</v>
      </c>
      <c r="C4399" t="s">
        <v>44</v>
      </c>
      <c r="D4399" t="s">
        <v>31</v>
      </c>
      <c r="E4399">
        <v>0</v>
      </c>
      <c r="F4399" t="s">
        <v>32</v>
      </c>
      <c r="G4399" t="s">
        <v>45</v>
      </c>
      <c r="H4399">
        <v>297.60000000000002</v>
      </c>
      <c r="I4399">
        <f t="shared" si="71"/>
        <v>0</v>
      </c>
    </row>
    <row r="4400" spans="1:9" x14ac:dyDescent="0.25">
      <c r="A4400">
        <v>4686.4696739999999</v>
      </c>
      <c r="B4400" t="s">
        <v>66</v>
      </c>
      <c r="C4400" t="s">
        <v>30</v>
      </c>
      <c r="D4400" t="s">
        <v>57</v>
      </c>
      <c r="E4400">
        <v>58089</v>
      </c>
      <c r="F4400" t="s">
        <v>32</v>
      </c>
      <c r="G4400" t="s">
        <v>33</v>
      </c>
      <c r="H4400">
        <v>566.4</v>
      </c>
      <c r="I4400">
        <f t="shared" si="71"/>
        <v>1</v>
      </c>
    </row>
    <row r="4401" spans="1:9" x14ac:dyDescent="0.25">
      <c r="A4401">
        <v>14325.152609999999</v>
      </c>
      <c r="B4401" t="s">
        <v>26</v>
      </c>
      <c r="C4401" t="s">
        <v>44</v>
      </c>
      <c r="D4401" t="s">
        <v>57</v>
      </c>
      <c r="E4401">
        <v>0</v>
      </c>
      <c r="F4401" t="s">
        <v>32</v>
      </c>
      <c r="G4401" t="s">
        <v>33</v>
      </c>
      <c r="H4401">
        <v>652.79999999999995</v>
      </c>
      <c r="I4401">
        <f t="shared" si="71"/>
        <v>0</v>
      </c>
    </row>
    <row r="4402" spans="1:9" x14ac:dyDescent="0.25">
      <c r="A4402">
        <v>12743.35175</v>
      </c>
      <c r="B4402" t="s">
        <v>26</v>
      </c>
      <c r="C4402" t="s">
        <v>30</v>
      </c>
      <c r="D4402" t="s">
        <v>57</v>
      </c>
      <c r="E4402">
        <v>99583</v>
      </c>
      <c r="F4402" t="s">
        <v>62</v>
      </c>
      <c r="G4402" t="s">
        <v>79</v>
      </c>
      <c r="H4402">
        <v>99.674340999999998</v>
      </c>
      <c r="I4402">
        <f t="shared" si="71"/>
        <v>0</v>
      </c>
    </row>
    <row r="4403" spans="1:9" x14ac:dyDescent="0.25">
      <c r="A4403">
        <v>2434.08581</v>
      </c>
      <c r="B4403" t="s">
        <v>26</v>
      </c>
      <c r="C4403" t="s">
        <v>44</v>
      </c>
      <c r="D4403" t="s">
        <v>57</v>
      </c>
      <c r="E4403">
        <v>0</v>
      </c>
      <c r="F4403" t="s">
        <v>75</v>
      </c>
      <c r="G4403" t="s">
        <v>33</v>
      </c>
      <c r="H4403">
        <v>271.48960199999999</v>
      </c>
      <c r="I4403">
        <f t="shared" si="71"/>
        <v>0</v>
      </c>
    </row>
    <row r="4404" spans="1:9" x14ac:dyDescent="0.25">
      <c r="A4404">
        <v>25107.098119999999</v>
      </c>
      <c r="B4404" t="s">
        <v>26</v>
      </c>
      <c r="C4404" t="s">
        <v>78</v>
      </c>
      <c r="D4404" t="s">
        <v>31</v>
      </c>
      <c r="E4404">
        <v>24410</v>
      </c>
      <c r="F4404" t="s">
        <v>32</v>
      </c>
      <c r="G4404" t="s">
        <v>33</v>
      </c>
      <c r="H4404">
        <v>350.4</v>
      </c>
      <c r="I4404">
        <f t="shared" si="71"/>
        <v>0</v>
      </c>
    </row>
    <row r="4405" spans="1:9" x14ac:dyDescent="0.25">
      <c r="A4405">
        <v>13432.00289</v>
      </c>
      <c r="B4405" t="s">
        <v>26</v>
      </c>
      <c r="C4405" t="s">
        <v>30</v>
      </c>
      <c r="D4405" t="s">
        <v>31</v>
      </c>
      <c r="E4405">
        <v>68956</v>
      </c>
      <c r="F4405" t="s">
        <v>62</v>
      </c>
      <c r="G4405" t="s">
        <v>45</v>
      </c>
      <c r="H4405">
        <v>118.538444</v>
      </c>
      <c r="I4405">
        <f t="shared" si="71"/>
        <v>0</v>
      </c>
    </row>
    <row r="4406" spans="1:9" x14ac:dyDescent="0.25">
      <c r="A4406">
        <v>2753.780996</v>
      </c>
      <c r="B4406" t="s">
        <v>26</v>
      </c>
      <c r="C4406" t="s">
        <v>44</v>
      </c>
      <c r="D4406" t="s">
        <v>31</v>
      </c>
      <c r="E4406">
        <v>0</v>
      </c>
      <c r="F4406" t="s">
        <v>75</v>
      </c>
      <c r="G4406" t="s">
        <v>33</v>
      </c>
      <c r="H4406">
        <v>298.67104899999998</v>
      </c>
      <c r="I4406">
        <f t="shared" si="71"/>
        <v>0</v>
      </c>
    </row>
    <row r="4407" spans="1:9" x14ac:dyDescent="0.25">
      <c r="A4407">
        <v>8653.3023219999995</v>
      </c>
      <c r="B4407" t="s">
        <v>26</v>
      </c>
      <c r="C4407" t="s">
        <v>78</v>
      </c>
      <c r="D4407" t="s">
        <v>31</v>
      </c>
      <c r="E4407">
        <v>20588</v>
      </c>
      <c r="F4407" t="s">
        <v>32</v>
      </c>
      <c r="G4407" t="s">
        <v>33</v>
      </c>
      <c r="H4407">
        <v>586.39039300000002</v>
      </c>
      <c r="I4407">
        <f t="shared" si="71"/>
        <v>0</v>
      </c>
    </row>
    <row r="4408" spans="1:9" x14ac:dyDescent="0.25">
      <c r="A4408">
        <v>7057.8888120000001</v>
      </c>
      <c r="B4408" t="s">
        <v>26</v>
      </c>
      <c r="C4408" t="s">
        <v>30</v>
      </c>
      <c r="D4408" t="s">
        <v>57</v>
      </c>
      <c r="E4408">
        <v>37840</v>
      </c>
      <c r="F4408" t="s">
        <v>32</v>
      </c>
      <c r="G4408" t="s">
        <v>33</v>
      </c>
      <c r="H4408">
        <v>432</v>
      </c>
      <c r="I4408">
        <f t="shared" si="71"/>
        <v>0</v>
      </c>
    </row>
    <row r="4409" spans="1:9" x14ac:dyDescent="0.25">
      <c r="A4409">
        <v>5906.9402380000001</v>
      </c>
      <c r="B4409" t="s">
        <v>26</v>
      </c>
      <c r="C4409" t="s">
        <v>30</v>
      </c>
      <c r="D4409" t="s">
        <v>31</v>
      </c>
      <c r="E4409">
        <v>43440</v>
      </c>
      <c r="F4409" t="s">
        <v>62</v>
      </c>
      <c r="G4409" t="s">
        <v>33</v>
      </c>
      <c r="H4409">
        <v>128.21198000000001</v>
      </c>
      <c r="I4409">
        <f t="shared" si="71"/>
        <v>0</v>
      </c>
    </row>
    <row r="4410" spans="1:9" x14ac:dyDescent="0.25">
      <c r="A4410">
        <v>2937.4245340000002</v>
      </c>
      <c r="B4410" t="s">
        <v>26</v>
      </c>
      <c r="C4410" t="s">
        <v>30</v>
      </c>
      <c r="D4410" t="s">
        <v>31</v>
      </c>
      <c r="E4410">
        <v>83195</v>
      </c>
      <c r="F4410" t="s">
        <v>75</v>
      </c>
      <c r="G4410" t="s">
        <v>45</v>
      </c>
      <c r="H4410">
        <v>332.69362699999999</v>
      </c>
      <c r="I4410">
        <f t="shared" si="71"/>
        <v>0</v>
      </c>
    </row>
    <row r="4411" spans="1:9" x14ac:dyDescent="0.25">
      <c r="A4411">
        <v>4974.2353089999997</v>
      </c>
      <c r="B4411" t="s">
        <v>26</v>
      </c>
      <c r="C4411" t="s">
        <v>44</v>
      </c>
      <c r="D4411" t="s">
        <v>31</v>
      </c>
      <c r="E4411">
        <v>0</v>
      </c>
      <c r="F4411" t="s">
        <v>32</v>
      </c>
      <c r="G4411" t="s">
        <v>45</v>
      </c>
      <c r="H4411">
        <v>336</v>
      </c>
      <c r="I4411">
        <f t="shared" si="71"/>
        <v>0</v>
      </c>
    </row>
    <row r="4412" spans="1:9" x14ac:dyDescent="0.25">
      <c r="A4412">
        <v>4268.618821</v>
      </c>
      <c r="B4412" t="s">
        <v>26</v>
      </c>
      <c r="C4412" t="s">
        <v>30</v>
      </c>
      <c r="D4412" t="s">
        <v>57</v>
      </c>
      <c r="E4412">
        <v>43209</v>
      </c>
      <c r="F4412" t="s">
        <v>32</v>
      </c>
      <c r="G4412" t="s">
        <v>45</v>
      </c>
      <c r="H4412">
        <v>528</v>
      </c>
      <c r="I4412">
        <f t="shared" si="71"/>
        <v>0</v>
      </c>
    </row>
    <row r="4413" spans="1:9" x14ac:dyDescent="0.25">
      <c r="A4413">
        <v>4601.9137540000002</v>
      </c>
      <c r="B4413" t="s">
        <v>26</v>
      </c>
      <c r="C4413" t="s">
        <v>30</v>
      </c>
      <c r="D4413" t="s">
        <v>31</v>
      </c>
      <c r="E4413">
        <v>37308</v>
      </c>
      <c r="F4413" t="s">
        <v>32</v>
      </c>
      <c r="G4413" t="s">
        <v>33</v>
      </c>
      <c r="H4413">
        <v>552</v>
      </c>
      <c r="I4413">
        <f t="shared" si="71"/>
        <v>0</v>
      </c>
    </row>
    <row r="4414" spans="1:9" x14ac:dyDescent="0.25">
      <c r="A4414">
        <v>2404.6337659999999</v>
      </c>
      <c r="B4414" t="s">
        <v>26</v>
      </c>
      <c r="C4414" t="s">
        <v>107</v>
      </c>
      <c r="D4414" t="s">
        <v>57</v>
      </c>
      <c r="E4414">
        <v>22239</v>
      </c>
      <c r="F4414" t="s">
        <v>32</v>
      </c>
      <c r="G4414" t="s">
        <v>33</v>
      </c>
      <c r="H4414">
        <v>297.60000000000002</v>
      </c>
      <c r="I4414">
        <f t="shared" si="71"/>
        <v>0</v>
      </c>
    </row>
    <row r="4415" spans="1:9" x14ac:dyDescent="0.25">
      <c r="A4415">
        <v>7638.4428109999999</v>
      </c>
      <c r="B4415" t="s">
        <v>26</v>
      </c>
      <c r="C4415" t="s">
        <v>30</v>
      </c>
      <c r="D4415" t="s">
        <v>31</v>
      </c>
      <c r="E4415">
        <v>66106</v>
      </c>
      <c r="F4415" t="s">
        <v>75</v>
      </c>
      <c r="G4415" t="s">
        <v>33</v>
      </c>
      <c r="H4415">
        <v>250.32325700000001</v>
      </c>
      <c r="I4415">
        <f t="shared" si="71"/>
        <v>0</v>
      </c>
    </row>
    <row r="4416" spans="1:9" x14ac:dyDescent="0.25">
      <c r="A4416">
        <v>4623.6248109999997</v>
      </c>
      <c r="B4416" t="s">
        <v>26</v>
      </c>
      <c r="C4416" t="s">
        <v>30</v>
      </c>
      <c r="D4416" t="s">
        <v>57</v>
      </c>
      <c r="E4416">
        <v>97065</v>
      </c>
      <c r="F4416" t="s">
        <v>32</v>
      </c>
      <c r="G4416" t="s">
        <v>45</v>
      </c>
      <c r="H4416">
        <v>561.6</v>
      </c>
      <c r="I4416">
        <f t="shared" si="71"/>
        <v>0</v>
      </c>
    </row>
    <row r="4417" spans="1:9" x14ac:dyDescent="0.25">
      <c r="A4417">
        <v>5470.1817510000001</v>
      </c>
      <c r="B4417" t="s">
        <v>26</v>
      </c>
      <c r="C4417" t="s">
        <v>30</v>
      </c>
      <c r="D4417" t="s">
        <v>57</v>
      </c>
      <c r="E4417">
        <v>24910</v>
      </c>
      <c r="F4417" t="s">
        <v>32</v>
      </c>
      <c r="G4417" t="s">
        <v>33</v>
      </c>
      <c r="H4417">
        <v>746.107437</v>
      </c>
      <c r="I4417">
        <f t="shared" si="71"/>
        <v>0</v>
      </c>
    </row>
    <row r="4418" spans="1:9" x14ac:dyDescent="0.25">
      <c r="A4418">
        <v>4999.3458099999998</v>
      </c>
      <c r="B4418" t="s">
        <v>26</v>
      </c>
      <c r="C4418" t="s">
        <v>30</v>
      </c>
      <c r="D4418" t="s">
        <v>57</v>
      </c>
      <c r="E4418">
        <v>49414</v>
      </c>
      <c r="F4418" t="s">
        <v>62</v>
      </c>
      <c r="G4418" t="s">
        <v>45</v>
      </c>
      <c r="H4418">
        <v>159.631303</v>
      </c>
      <c r="I4418">
        <f t="shared" si="71"/>
        <v>0</v>
      </c>
    </row>
    <row r="4419" spans="1:9" x14ac:dyDescent="0.25">
      <c r="A4419">
        <v>15956.51879</v>
      </c>
      <c r="B4419" t="s">
        <v>26</v>
      </c>
      <c r="C4419" t="s">
        <v>30</v>
      </c>
      <c r="D4419" t="s">
        <v>31</v>
      </c>
      <c r="E4419">
        <v>61148</v>
      </c>
      <c r="F4419" t="s">
        <v>62</v>
      </c>
      <c r="G4419" t="s">
        <v>33</v>
      </c>
      <c r="H4419">
        <v>98.206648999999999</v>
      </c>
      <c r="I4419">
        <f t="shared" ref="I4419:I4482" si="72">IF(B4419="No",0,1)</f>
        <v>0</v>
      </c>
    </row>
    <row r="4420" spans="1:9" x14ac:dyDescent="0.25">
      <c r="A4420">
        <v>9275.6814520000007</v>
      </c>
      <c r="B4420" t="s">
        <v>26</v>
      </c>
      <c r="C4420" t="s">
        <v>30</v>
      </c>
      <c r="D4420" t="s">
        <v>31</v>
      </c>
      <c r="E4420">
        <v>52494</v>
      </c>
      <c r="F4420" t="s">
        <v>32</v>
      </c>
      <c r="G4420" t="s">
        <v>45</v>
      </c>
      <c r="H4420">
        <v>571.20000000000005</v>
      </c>
      <c r="I4420">
        <f t="shared" si="72"/>
        <v>0</v>
      </c>
    </row>
    <row r="4421" spans="1:9" x14ac:dyDescent="0.25">
      <c r="A4421">
        <v>7595.3352370000002</v>
      </c>
      <c r="B4421" t="s">
        <v>26</v>
      </c>
      <c r="C4421" t="s">
        <v>160</v>
      </c>
      <c r="D4421" t="s">
        <v>57</v>
      </c>
      <c r="E4421">
        <v>20538</v>
      </c>
      <c r="F4421" t="s">
        <v>32</v>
      </c>
      <c r="G4421" t="s">
        <v>79</v>
      </c>
      <c r="H4421">
        <v>499.2</v>
      </c>
      <c r="I4421">
        <f t="shared" si="72"/>
        <v>0</v>
      </c>
    </row>
    <row r="4422" spans="1:9" x14ac:dyDescent="0.25">
      <c r="A4422">
        <v>24258.713830000001</v>
      </c>
      <c r="B4422" t="s">
        <v>26</v>
      </c>
      <c r="C4422" t="s">
        <v>44</v>
      </c>
      <c r="D4422" t="s">
        <v>57</v>
      </c>
      <c r="E4422">
        <v>0</v>
      </c>
      <c r="F4422" t="s">
        <v>32</v>
      </c>
      <c r="G4422" t="s">
        <v>45</v>
      </c>
      <c r="H4422">
        <v>538.68988200000001</v>
      </c>
      <c r="I4422">
        <f t="shared" si="72"/>
        <v>0</v>
      </c>
    </row>
    <row r="4423" spans="1:9" x14ac:dyDescent="0.25">
      <c r="A4423">
        <v>24636.967189999999</v>
      </c>
      <c r="B4423" t="s">
        <v>26</v>
      </c>
      <c r="C4423" t="s">
        <v>30</v>
      </c>
      <c r="D4423" t="s">
        <v>57</v>
      </c>
      <c r="E4423">
        <v>73716</v>
      </c>
      <c r="F4423" t="s">
        <v>62</v>
      </c>
      <c r="G4423" t="s">
        <v>33</v>
      </c>
      <c r="H4423">
        <v>162.66264100000001</v>
      </c>
      <c r="I4423">
        <f t="shared" si="72"/>
        <v>0</v>
      </c>
    </row>
    <row r="4424" spans="1:9" x14ac:dyDescent="0.25">
      <c r="A4424">
        <v>2810.4644469999998</v>
      </c>
      <c r="B4424" t="s">
        <v>66</v>
      </c>
      <c r="C4424" t="s">
        <v>30</v>
      </c>
      <c r="D4424" t="s">
        <v>57</v>
      </c>
      <c r="E4424">
        <v>26790</v>
      </c>
      <c r="F4424" t="s">
        <v>32</v>
      </c>
      <c r="G4424" t="s">
        <v>33</v>
      </c>
      <c r="H4424">
        <v>340.8</v>
      </c>
      <c r="I4424">
        <f t="shared" si="72"/>
        <v>1</v>
      </c>
    </row>
    <row r="4425" spans="1:9" x14ac:dyDescent="0.25">
      <c r="A4425">
        <v>2337.3566989999999</v>
      </c>
      <c r="B4425" t="s">
        <v>26</v>
      </c>
      <c r="C4425" t="s">
        <v>44</v>
      </c>
      <c r="D4425" t="s">
        <v>57</v>
      </c>
      <c r="E4425">
        <v>0</v>
      </c>
      <c r="F4425" t="s">
        <v>32</v>
      </c>
      <c r="G4425" t="s">
        <v>45</v>
      </c>
      <c r="H4425">
        <v>468</v>
      </c>
      <c r="I4425">
        <f t="shared" si="72"/>
        <v>0</v>
      </c>
    </row>
    <row r="4426" spans="1:9" x14ac:dyDescent="0.25">
      <c r="A4426">
        <v>4668.043154</v>
      </c>
      <c r="B4426" t="s">
        <v>26</v>
      </c>
      <c r="C4426" t="s">
        <v>30</v>
      </c>
      <c r="D4426" t="s">
        <v>57</v>
      </c>
      <c r="E4426">
        <v>53252</v>
      </c>
      <c r="F4426" t="s">
        <v>32</v>
      </c>
      <c r="G4426" t="s">
        <v>33</v>
      </c>
      <c r="H4426">
        <v>561.6</v>
      </c>
      <c r="I4426">
        <f t="shared" si="72"/>
        <v>0</v>
      </c>
    </row>
    <row r="4427" spans="1:9" x14ac:dyDescent="0.25">
      <c r="A4427">
        <v>10972.067779999999</v>
      </c>
      <c r="B4427" t="s">
        <v>66</v>
      </c>
      <c r="C4427" t="s">
        <v>30</v>
      </c>
      <c r="D4427" t="s">
        <v>57</v>
      </c>
      <c r="E4427">
        <v>24164</v>
      </c>
      <c r="F4427" t="s">
        <v>32</v>
      </c>
      <c r="G4427" t="s">
        <v>79</v>
      </c>
      <c r="H4427">
        <v>657.6</v>
      </c>
      <c r="I4427">
        <f t="shared" si="72"/>
        <v>1</v>
      </c>
    </row>
    <row r="4428" spans="1:9" x14ac:dyDescent="0.25">
      <c r="A4428">
        <v>34611.378960000002</v>
      </c>
      <c r="B4428" t="s">
        <v>66</v>
      </c>
      <c r="C4428" t="s">
        <v>30</v>
      </c>
      <c r="D4428" t="s">
        <v>31</v>
      </c>
      <c r="E4428">
        <v>20090</v>
      </c>
      <c r="F4428" t="s">
        <v>32</v>
      </c>
      <c r="G4428" t="s">
        <v>33</v>
      </c>
      <c r="H4428">
        <v>523.20000000000005</v>
      </c>
      <c r="I4428">
        <f t="shared" si="72"/>
        <v>1</v>
      </c>
    </row>
    <row r="4429" spans="1:9" x14ac:dyDescent="0.25">
      <c r="A4429">
        <v>2478.8335959999999</v>
      </c>
      <c r="B4429" t="s">
        <v>26</v>
      </c>
      <c r="C4429" t="s">
        <v>30</v>
      </c>
      <c r="D4429" t="s">
        <v>57</v>
      </c>
      <c r="E4429">
        <v>81721</v>
      </c>
      <c r="F4429" t="s">
        <v>62</v>
      </c>
      <c r="G4429" t="s">
        <v>45</v>
      </c>
      <c r="H4429">
        <v>133.90029000000001</v>
      </c>
      <c r="I4429">
        <f t="shared" si="72"/>
        <v>0</v>
      </c>
    </row>
    <row r="4430" spans="1:9" x14ac:dyDescent="0.25">
      <c r="A4430">
        <v>26197.414980000001</v>
      </c>
      <c r="B4430" t="s">
        <v>66</v>
      </c>
      <c r="C4430" t="s">
        <v>107</v>
      </c>
      <c r="D4430" t="s">
        <v>31</v>
      </c>
      <c r="E4430">
        <v>18495</v>
      </c>
      <c r="F4430" t="s">
        <v>32</v>
      </c>
      <c r="G4430" t="s">
        <v>33</v>
      </c>
      <c r="H4430">
        <v>542.4</v>
      </c>
      <c r="I4430">
        <f t="shared" si="72"/>
        <v>1</v>
      </c>
    </row>
    <row r="4431" spans="1:9" x14ac:dyDescent="0.25">
      <c r="A4431">
        <v>6282.0796449999998</v>
      </c>
      <c r="B4431" t="s">
        <v>26</v>
      </c>
      <c r="C4431" t="s">
        <v>30</v>
      </c>
      <c r="D4431" t="s">
        <v>57</v>
      </c>
      <c r="E4431">
        <v>42314</v>
      </c>
      <c r="F4431" t="s">
        <v>62</v>
      </c>
      <c r="G4431" t="s">
        <v>33</v>
      </c>
      <c r="H4431">
        <v>56.394190000000002</v>
      </c>
      <c r="I4431">
        <f t="shared" si="72"/>
        <v>0</v>
      </c>
    </row>
    <row r="4432" spans="1:9" x14ac:dyDescent="0.25">
      <c r="A4432">
        <v>10954.383519999999</v>
      </c>
      <c r="B4432" t="s">
        <v>26</v>
      </c>
      <c r="C4432" t="s">
        <v>30</v>
      </c>
      <c r="D4432" t="s">
        <v>31</v>
      </c>
      <c r="E4432">
        <v>89892</v>
      </c>
      <c r="F4432" t="s">
        <v>75</v>
      </c>
      <c r="G4432" t="s">
        <v>45</v>
      </c>
      <c r="H4432">
        <v>526.24879799999997</v>
      </c>
      <c r="I4432">
        <f t="shared" si="72"/>
        <v>0</v>
      </c>
    </row>
    <row r="4433" spans="1:9" x14ac:dyDescent="0.25">
      <c r="A4433">
        <v>3164.378577</v>
      </c>
      <c r="B4433" t="s">
        <v>26</v>
      </c>
      <c r="C4433" t="s">
        <v>44</v>
      </c>
      <c r="D4433" t="s">
        <v>57</v>
      </c>
      <c r="E4433">
        <v>0</v>
      </c>
      <c r="F4433" t="s">
        <v>32</v>
      </c>
      <c r="G4433" t="s">
        <v>45</v>
      </c>
      <c r="H4433">
        <v>662.4</v>
      </c>
      <c r="I4433">
        <f t="shared" si="72"/>
        <v>0</v>
      </c>
    </row>
    <row r="4434" spans="1:9" x14ac:dyDescent="0.25">
      <c r="A4434">
        <v>7804.5976549999996</v>
      </c>
      <c r="B4434" t="s">
        <v>26</v>
      </c>
      <c r="C4434" t="s">
        <v>44</v>
      </c>
      <c r="D4434" t="s">
        <v>31</v>
      </c>
      <c r="E4434">
        <v>0</v>
      </c>
      <c r="F4434" t="s">
        <v>62</v>
      </c>
      <c r="G4434" t="s">
        <v>33</v>
      </c>
      <c r="H4434">
        <v>91.055318</v>
      </c>
      <c r="I4434">
        <f t="shared" si="72"/>
        <v>0</v>
      </c>
    </row>
    <row r="4435" spans="1:9" x14ac:dyDescent="0.25">
      <c r="A4435">
        <v>5207.1974989999999</v>
      </c>
      <c r="B4435" t="s">
        <v>26</v>
      </c>
      <c r="C4435" t="s">
        <v>30</v>
      </c>
      <c r="D4435" t="s">
        <v>31</v>
      </c>
      <c r="E4435">
        <v>21576</v>
      </c>
      <c r="F4435" t="s">
        <v>32</v>
      </c>
      <c r="G4435" t="s">
        <v>33</v>
      </c>
      <c r="H4435">
        <v>312</v>
      </c>
      <c r="I4435">
        <f t="shared" si="72"/>
        <v>0</v>
      </c>
    </row>
    <row r="4436" spans="1:9" x14ac:dyDescent="0.25">
      <c r="A4436">
        <v>2886.4516020000001</v>
      </c>
      <c r="B4436" t="s">
        <v>66</v>
      </c>
      <c r="C4436" t="s">
        <v>160</v>
      </c>
      <c r="D4436" t="s">
        <v>31</v>
      </c>
      <c r="E4436">
        <v>10312</v>
      </c>
      <c r="F4436" t="s">
        <v>32</v>
      </c>
      <c r="G4436" t="s">
        <v>33</v>
      </c>
      <c r="H4436">
        <v>486.27855699999998</v>
      </c>
      <c r="I4436">
        <f t="shared" si="72"/>
        <v>1</v>
      </c>
    </row>
    <row r="4437" spans="1:9" x14ac:dyDescent="0.25">
      <c r="A4437">
        <v>2483.6423970000001</v>
      </c>
      <c r="B4437" t="s">
        <v>26</v>
      </c>
      <c r="C4437" t="s">
        <v>30</v>
      </c>
      <c r="D4437" t="s">
        <v>31</v>
      </c>
      <c r="E4437">
        <v>50632</v>
      </c>
      <c r="F4437" t="s">
        <v>62</v>
      </c>
      <c r="G4437" t="s">
        <v>33</v>
      </c>
      <c r="H4437">
        <v>54.961039</v>
      </c>
      <c r="I4437">
        <f t="shared" si="72"/>
        <v>0</v>
      </c>
    </row>
    <row r="4438" spans="1:9" x14ac:dyDescent="0.25">
      <c r="A4438">
        <v>4896.2616049999997</v>
      </c>
      <c r="B4438" t="s">
        <v>26</v>
      </c>
      <c r="C4438" t="s">
        <v>44</v>
      </c>
      <c r="D4438" t="s">
        <v>31</v>
      </c>
      <c r="E4438">
        <v>0</v>
      </c>
      <c r="F4438" t="s">
        <v>32</v>
      </c>
      <c r="G4438" t="s">
        <v>45</v>
      </c>
      <c r="H4438">
        <v>1000.8</v>
      </c>
      <c r="I4438">
        <f t="shared" si="72"/>
        <v>0</v>
      </c>
    </row>
    <row r="4439" spans="1:9" x14ac:dyDescent="0.25">
      <c r="A4439">
        <v>4928.0014080000001</v>
      </c>
      <c r="B4439" t="s">
        <v>26</v>
      </c>
      <c r="C4439" t="s">
        <v>30</v>
      </c>
      <c r="D4439" t="s">
        <v>57</v>
      </c>
      <c r="E4439">
        <v>97917</v>
      </c>
      <c r="F4439" t="s">
        <v>75</v>
      </c>
      <c r="G4439" t="s">
        <v>45</v>
      </c>
      <c r="H4439">
        <v>279.18451199999998</v>
      </c>
      <c r="I4439">
        <f t="shared" si="72"/>
        <v>0</v>
      </c>
    </row>
    <row r="4440" spans="1:9" x14ac:dyDescent="0.25">
      <c r="A4440">
        <v>8759.5925179999995</v>
      </c>
      <c r="B4440" t="s">
        <v>26</v>
      </c>
      <c r="C4440" t="s">
        <v>78</v>
      </c>
      <c r="D4440" t="s">
        <v>57</v>
      </c>
      <c r="E4440">
        <v>28280</v>
      </c>
      <c r="F4440" t="s">
        <v>32</v>
      </c>
      <c r="G4440" t="s">
        <v>33</v>
      </c>
      <c r="H4440">
        <v>556.79999999999995</v>
      </c>
      <c r="I4440">
        <f t="shared" si="72"/>
        <v>0</v>
      </c>
    </row>
    <row r="4441" spans="1:9" x14ac:dyDescent="0.25">
      <c r="A4441">
        <v>11281.524509999999</v>
      </c>
      <c r="B4441" t="s">
        <v>26</v>
      </c>
      <c r="C4441" t="s">
        <v>30</v>
      </c>
      <c r="D4441" t="s">
        <v>31</v>
      </c>
      <c r="E4441">
        <v>86195</v>
      </c>
      <c r="F4441" t="s">
        <v>75</v>
      </c>
      <c r="G4441" t="s">
        <v>33</v>
      </c>
      <c r="H4441">
        <v>601.66790200000003</v>
      </c>
      <c r="I4441">
        <f t="shared" si="72"/>
        <v>0</v>
      </c>
    </row>
    <row r="4442" spans="1:9" x14ac:dyDescent="0.25">
      <c r="A4442">
        <v>4315.6705000000002</v>
      </c>
      <c r="B4442" t="s">
        <v>26</v>
      </c>
      <c r="C4442" t="s">
        <v>30</v>
      </c>
      <c r="D4442" t="s">
        <v>31</v>
      </c>
      <c r="E4442">
        <v>89797</v>
      </c>
      <c r="F4442" t="s">
        <v>62</v>
      </c>
      <c r="G4442" t="s">
        <v>33</v>
      </c>
      <c r="H4442">
        <v>70.958360999999996</v>
      </c>
      <c r="I4442">
        <f t="shared" si="72"/>
        <v>0</v>
      </c>
    </row>
    <row r="4443" spans="1:9" x14ac:dyDescent="0.25">
      <c r="A4443">
        <v>4491.909095</v>
      </c>
      <c r="B4443" t="s">
        <v>26</v>
      </c>
      <c r="C4443" t="s">
        <v>44</v>
      </c>
      <c r="D4443" t="s">
        <v>57</v>
      </c>
      <c r="E4443">
        <v>0</v>
      </c>
      <c r="F4443" t="s">
        <v>32</v>
      </c>
      <c r="G4443" t="s">
        <v>33</v>
      </c>
      <c r="H4443">
        <v>302.39999999999998</v>
      </c>
      <c r="I4443">
        <f t="shared" si="72"/>
        <v>0</v>
      </c>
    </row>
    <row r="4444" spans="1:9" x14ac:dyDescent="0.25">
      <c r="A4444">
        <v>6745.2483789999997</v>
      </c>
      <c r="B4444" t="s">
        <v>26</v>
      </c>
      <c r="C4444" t="s">
        <v>44</v>
      </c>
      <c r="D4444" t="s">
        <v>57</v>
      </c>
      <c r="E4444">
        <v>0</v>
      </c>
      <c r="F4444" t="s">
        <v>32</v>
      </c>
      <c r="G4444" t="s">
        <v>45</v>
      </c>
      <c r="H4444">
        <v>1921.2489290000001</v>
      </c>
      <c r="I4444">
        <f t="shared" si="72"/>
        <v>0</v>
      </c>
    </row>
    <row r="4445" spans="1:9" x14ac:dyDescent="0.25">
      <c r="A4445">
        <v>28799.954150000001</v>
      </c>
      <c r="B4445" t="s">
        <v>26</v>
      </c>
      <c r="C4445" t="s">
        <v>30</v>
      </c>
      <c r="D4445" t="s">
        <v>57</v>
      </c>
      <c r="E4445">
        <v>33635</v>
      </c>
      <c r="F4445" t="s">
        <v>32</v>
      </c>
      <c r="G4445" t="s">
        <v>33</v>
      </c>
      <c r="H4445">
        <v>1152</v>
      </c>
      <c r="I4445">
        <f t="shared" si="72"/>
        <v>0</v>
      </c>
    </row>
    <row r="4446" spans="1:9" x14ac:dyDescent="0.25">
      <c r="A4446">
        <v>14503.021290000001</v>
      </c>
      <c r="B4446" t="s">
        <v>26</v>
      </c>
      <c r="C4446" t="s">
        <v>78</v>
      </c>
      <c r="D4446" t="s">
        <v>57</v>
      </c>
      <c r="E4446">
        <v>29790</v>
      </c>
      <c r="F4446" t="s">
        <v>32</v>
      </c>
      <c r="G4446" t="s">
        <v>33</v>
      </c>
      <c r="H4446">
        <v>931.2</v>
      </c>
      <c r="I4446">
        <f t="shared" si="72"/>
        <v>0</v>
      </c>
    </row>
    <row r="4447" spans="1:9" x14ac:dyDescent="0.25">
      <c r="A4447">
        <v>8270.6253309999993</v>
      </c>
      <c r="B4447" t="s">
        <v>26</v>
      </c>
      <c r="C4447" t="s">
        <v>30</v>
      </c>
      <c r="D4447" t="s">
        <v>57</v>
      </c>
      <c r="E4447">
        <v>44656</v>
      </c>
      <c r="F4447" t="s">
        <v>32</v>
      </c>
      <c r="G4447" t="s">
        <v>33</v>
      </c>
      <c r="H4447">
        <v>336</v>
      </c>
      <c r="I4447">
        <f t="shared" si="72"/>
        <v>0</v>
      </c>
    </row>
    <row r="4448" spans="1:9" x14ac:dyDescent="0.25">
      <c r="A4448">
        <v>12731.95161</v>
      </c>
      <c r="B4448" t="s">
        <v>66</v>
      </c>
      <c r="C4448" t="s">
        <v>30</v>
      </c>
      <c r="D4448" t="s">
        <v>57</v>
      </c>
      <c r="E4448">
        <v>40870</v>
      </c>
      <c r="F4448" t="s">
        <v>32</v>
      </c>
      <c r="G4448" t="s">
        <v>33</v>
      </c>
      <c r="H4448">
        <v>504</v>
      </c>
      <c r="I4448">
        <f t="shared" si="72"/>
        <v>1</v>
      </c>
    </row>
    <row r="4449" spans="1:9" x14ac:dyDescent="0.25">
      <c r="A4449">
        <v>4167.0945380000003</v>
      </c>
      <c r="B4449" t="s">
        <v>26</v>
      </c>
      <c r="C4449" t="s">
        <v>44</v>
      </c>
      <c r="D4449" t="s">
        <v>57</v>
      </c>
      <c r="E4449">
        <v>0</v>
      </c>
      <c r="F4449" t="s">
        <v>62</v>
      </c>
      <c r="G4449" t="s">
        <v>33</v>
      </c>
      <c r="H4449">
        <v>94.942920000000001</v>
      </c>
      <c r="I4449">
        <f t="shared" si="72"/>
        <v>0</v>
      </c>
    </row>
    <row r="4450" spans="1:9" x14ac:dyDescent="0.25">
      <c r="A4450">
        <v>10455.48983</v>
      </c>
      <c r="B4450" t="s">
        <v>26</v>
      </c>
      <c r="C4450" t="s">
        <v>30</v>
      </c>
      <c r="D4450" t="s">
        <v>31</v>
      </c>
      <c r="E4450">
        <v>28363</v>
      </c>
      <c r="F4450" t="s">
        <v>32</v>
      </c>
      <c r="G4450" t="s">
        <v>79</v>
      </c>
      <c r="H4450">
        <v>638.4</v>
      </c>
      <c r="I4450">
        <f t="shared" si="72"/>
        <v>0</v>
      </c>
    </row>
    <row r="4451" spans="1:9" x14ac:dyDescent="0.25">
      <c r="A4451">
        <v>7074.3981039999999</v>
      </c>
      <c r="B4451" t="s">
        <v>26</v>
      </c>
      <c r="C4451" t="s">
        <v>30</v>
      </c>
      <c r="D4451" t="s">
        <v>31</v>
      </c>
      <c r="E4451">
        <v>94508</v>
      </c>
      <c r="F4451" t="s">
        <v>32</v>
      </c>
      <c r="G4451" t="s">
        <v>33</v>
      </c>
      <c r="H4451">
        <v>491.384479</v>
      </c>
      <c r="I4451">
        <f t="shared" si="72"/>
        <v>0</v>
      </c>
    </row>
    <row r="4452" spans="1:9" x14ac:dyDescent="0.25">
      <c r="A4452">
        <v>7046.4786979999999</v>
      </c>
      <c r="B4452" t="s">
        <v>26</v>
      </c>
      <c r="C4452" t="s">
        <v>44</v>
      </c>
      <c r="D4452" t="s">
        <v>57</v>
      </c>
      <c r="E4452">
        <v>0</v>
      </c>
      <c r="F4452" t="s">
        <v>32</v>
      </c>
      <c r="G4452" t="s">
        <v>33</v>
      </c>
      <c r="H4452">
        <v>324.69555500000001</v>
      </c>
      <c r="I4452">
        <f t="shared" si="72"/>
        <v>0</v>
      </c>
    </row>
    <row r="4453" spans="1:9" x14ac:dyDescent="0.25">
      <c r="A4453">
        <v>13357.44544</v>
      </c>
      <c r="B4453" t="s">
        <v>26</v>
      </c>
      <c r="C4453" t="s">
        <v>44</v>
      </c>
      <c r="D4453" t="s">
        <v>57</v>
      </c>
      <c r="E4453">
        <v>0</v>
      </c>
      <c r="F4453" t="s">
        <v>32</v>
      </c>
      <c r="G4453" t="s">
        <v>79</v>
      </c>
      <c r="H4453">
        <v>696.03450899999996</v>
      </c>
      <c r="I4453">
        <f t="shared" si="72"/>
        <v>0</v>
      </c>
    </row>
    <row r="4454" spans="1:9" x14ac:dyDescent="0.25">
      <c r="A4454">
        <v>18708.758310000001</v>
      </c>
      <c r="B4454" t="s">
        <v>26</v>
      </c>
      <c r="C4454" t="s">
        <v>44</v>
      </c>
      <c r="D4454" t="s">
        <v>57</v>
      </c>
      <c r="E4454">
        <v>0</v>
      </c>
      <c r="F4454" t="s">
        <v>32</v>
      </c>
      <c r="G4454" t="s">
        <v>45</v>
      </c>
      <c r="H4454">
        <v>554.4</v>
      </c>
      <c r="I4454">
        <f t="shared" si="72"/>
        <v>0</v>
      </c>
    </row>
    <row r="4455" spans="1:9" x14ac:dyDescent="0.25">
      <c r="A4455">
        <v>8169.3348459999997</v>
      </c>
      <c r="B4455" t="s">
        <v>26</v>
      </c>
      <c r="C4455" t="s">
        <v>44</v>
      </c>
      <c r="D4455" t="s">
        <v>31</v>
      </c>
      <c r="E4455">
        <v>0</v>
      </c>
      <c r="F4455" t="s">
        <v>32</v>
      </c>
      <c r="G4455" t="s">
        <v>45</v>
      </c>
      <c r="H4455">
        <v>835.2</v>
      </c>
      <c r="I4455">
        <f t="shared" si="72"/>
        <v>0</v>
      </c>
    </row>
    <row r="4456" spans="1:9" x14ac:dyDescent="0.25">
      <c r="A4456">
        <v>8583.2728540000007</v>
      </c>
      <c r="B4456" t="s">
        <v>26</v>
      </c>
      <c r="C4456" t="s">
        <v>107</v>
      </c>
      <c r="D4456" t="s">
        <v>31</v>
      </c>
      <c r="E4456">
        <v>18017</v>
      </c>
      <c r="F4456" t="s">
        <v>32</v>
      </c>
      <c r="G4456" t="s">
        <v>79</v>
      </c>
      <c r="H4456">
        <v>547.20000000000005</v>
      </c>
      <c r="I4456">
        <f t="shared" si="72"/>
        <v>0</v>
      </c>
    </row>
    <row r="4457" spans="1:9" x14ac:dyDescent="0.25">
      <c r="A4457">
        <v>12234.36232</v>
      </c>
      <c r="B4457" t="s">
        <v>26</v>
      </c>
      <c r="C4457" t="s">
        <v>44</v>
      </c>
      <c r="D4457" t="s">
        <v>31</v>
      </c>
      <c r="E4457">
        <v>0</v>
      </c>
      <c r="F4457" t="s">
        <v>32</v>
      </c>
      <c r="G4457" t="s">
        <v>45</v>
      </c>
      <c r="H4457">
        <v>930.59470699999997</v>
      </c>
      <c r="I4457">
        <f t="shared" si="72"/>
        <v>0</v>
      </c>
    </row>
    <row r="4458" spans="1:9" x14ac:dyDescent="0.25">
      <c r="A4458">
        <v>7185.673718</v>
      </c>
      <c r="B4458" t="s">
        <v>26</v>
      </c>
      <c r="C4458" t="s">
        <v>30</v>
      </c>
      <c r="D4458" t="s">
        <v>57</v>
      </c>
      <c r="E4458">
        <v>63741</v>
      </c>
      <c r="F4458" t="s">
        <v>62</v>
      </c>
      <c r="G4458" t="s">
        <v>45</v>
      </c>
      <c r="H4458">
        <v>36.980595999999998</v>
      </c>
      <c r="I4458">
        <f t="shared" si="72"/>
        <v>0</v>
      </c>
    </row>
    <row r="4459" spans="1:9" x14ac:dyDescent="0.25">
      <c r="A4459">
        <v>9060.2045209999997</v>
      </c>
      <c r="B4459" t="s">
        <v>26</v>
      </c>
      <c r="C4459" t="s">
        <v>30</v>
      </c>
      <c r="D4459" t="s">
        <v>31</v>
      </c>
      <c r="E4459">
        <v>57078</v>
      </c>
      <c r="F4459" t="s">
        <v>32</v>
      </c>
      <c r="G4459" t="s">
        <v>33</v>
      </c>
      <c r="H4459">
        <v>542.4</v>
      </c>
      <c r="I4459">
        <f t="shared" si="72"/>
        <v>0</v>
      </c>
    </row>
    <row r="4460" spans="1:9" x14ac:dyDescent="0.25">
      <c r="A4460">
        <v>2336.1773309999999</v>
      </c>
      <c r="B4460" t="s">
        <v>26</v>
      </c>
      <c r="C4460" t="s">
        <v>44</v>
      </c>
      <c r="D4460" t="s">
        <v>31</v>
      </c>
      <c r="E4460">
        <v>0</v>
      </c>
      <c r="F4460" t="s">
        <v>32</v>
      </c>
      <c r="G4460" t="s">
        <v>45</v>
      </c>
      <c r="H4460">
        <v>458.66138100000001</v>
      </c>
      <c r="I4460">
        <f t="shared" si="72"/>
        <v>0</v>
      </c>
    </row>
    <row r="4461" spans="1:9" x14ac:dyDescent="0.25">
      <c r="A4461">
        <v>7995.4109099999996</v>
      </c>
      <c r="B4461" t="s">
        <v>26</v>
      </c>
      <c r="C4461" t="s">
        <v>30</v>
      </c>
      <c r="D4461" t="s">
        <v>31</v>
      </c>
      <c r="E4461">
        <v>25239</v>
      </c>
      <c r="F4461" t="s">
        <v>62</v>
      </c>
      <c r="G4461" t="s">
        <v>79</v>
      </c>
      <c r="H4461">
        <v>150.96491</v>
      </c>
      <c r="I4461">
        <f t="shared" si="72"/>
        <v>0</v>
      </c>
    </row>
    <row r="4462" spans="1:9" x14ac:dyDescent="0.25">
      <c r="A4462">
        <v>5897.5554270000002</v>
      </c>
      <c r="B4462" t="s">
        <v>26</v>
      </c>
      <c r="C4462" t="s">
        <v>30</v>
      </c>
      <c r="D4462" t="s">
        <v>31</v>
      </c>
      <c r="E4462">
        <v>29227</v>
      </c>
      <c r="F4462" t="s">
        <v>32</v>
      </c>
      <c r="G4462" t="s">
        <v>33</v>
      </c>
      <c r="H4462">
        <v>421.19002</v>
      </c>
      <c r="I4462">
        <f t="shared" si="72"/>
        <v>0</v>
      </c>
    </row>
    <row r="4463" spans="1:9" x14ac:dyDescent="0.25">
      <c r="A4463">
        <v>3939.0063700000001</v>
      </c>
      <c r="B4463" t="s">
        <v>66</v>
      </c>
      <c r="C4463" t="s">
        <v>30</v>
      </c>
      <c r="D4463" t="s">
        <v>31</v>
      </c>
      <c r="E4463">
        <v>60021</v>
      </c>
      <c r="F4463" t="s">
        <v>32</v>
      </c>
      <c r="G4463" t="s">
        <v>33</v>
      </c>
      <c r="H4463">
        <v>882.87194499999998</v>
      </c>
      <c r="I4463">
        <f t="shared" si="72"/>
        <v>1</v>
      </c>
    </row>
    <row r="4464" spans="1:9" x14ac:dyDescent="0.25">
      <c r="A4464">
        <v>2695.3524440000001</v>
      </c>
      <c r="B4464" t="s">
        <v>26</v>
      </c>
      <c r="C4464" t="s">
        <v>44</v>
      </c>
      <c r="D4464" t="s">
        <v>31</v>
      </c>
      <c r="E4464">
        <v>0</v>
      </c>
      <c r="F4464" t="s">
        <v>32</v>
      </c>
      <c r="G4464" t="s">
        <v>45</v>
      </c>
      <c r="H4464">
        <v>780.57362999999998</v>
      </c>
      <c r="I4464">
        <f t="shared" si="72"/>
        <v>0</v>
      </c>
    </row>
    <row r="4465" spans="1:9" x14ac:dyDescent="0.25">
      <c r="A4465">
        <v>5459.2167939999999</v>
      </c>
      <c r="B4465" t="s">
        <v>26</v>
      </c>
      <c r="C4465" t="s">
        <v>30</v>
      </c>
      <c r="D4465" t="s">
        <v>57</v>
      </c>
      <c r="E4465">
        <v>83208</v>
      </c>
      <c r="F4465" t="s">
        <v>75</v>
      </c>
      <c r="G4465" t="s">
        <v>33</v>
      </c>
      <c r="H4465">
        <v>325.86627099999998</v>
      </c>
      <c r="I4465">
        <f t="shared" si="72"/>
        <v>0</v>
      </c>
    </row>
    <row r="4466" spans="1:9" x14ac:dyDescent="0.25">
      <c r="A4466">
        <v>10721.61076</v>
      </c>
      <c r="B4466" t="s">
        <v>26</v>
      </c>
      <c r="C4466" t="s">
        <v>30</v>
      </c>
      <c r="D4466" t="s">
        <v>31</v>
      </c>
      <c r="E4466">
        <v>25983</v>
      </c>
      <c r="F4466" t="s">
        <v>32</v>
      </c>
      <c r="G4466" t="s">
        <v>33</v>
      </c>
      <c r="H4466">
        <v>432</v>
      </c>
      <c r="I4466">
        <f t="shared" si="72"/>
        <v>0</v>
      </c>
    </row>
    <row r="4467" spans="1:9" x14ac:dyDescent="0.25">
      <c r="A4467">
        <v>2491.2576039999999</v>
      </c>
      <c r="B4467" t="s">
        <v>66</v>
      </c>
      <c r="C4467" t="s">
        <v>78</v>
      </c>
      <c r="D4467" t="s">
        <v>31</v>
      </c>
      <c r="E4467">
        <v>25965</v>
      </c>
      <c r="F4467" t="s">
        <v>32</v>
      </c>
      <c r="G4467" t="s">
        <v>79</v>
      </c>
      <c r="H4467">
        <v>329.20656700000001</v>
      </c>
      <c r="I4467">
        <f t="shared" si="72"/>
        <v>1</v>
      </c>
    </row>
    <row r="4468" spans="1:9" x14ac:dyDescent="0.25">
      <c r="A4468">
        <v>5570.1775500000003</v>
      </c>
      <c r="B4468" t="s">
        <v>26</v>
      </c>
      <c r="C4468" t="s">
        <v>107</v>
      </c>
      <c r="D4468" t="s">
        <v>31</v>
      </c>
      <c r="E4468">
        <v>22679</v>
      </c>
      <c r="F4468" t="s">
        <v>32</v>
      </c>
      <c r="G4468" t="s">
        <v>33</v>
      </c>
      <c r="H4468">
        <v>345.6</v>
      </c>
      <c r="I4468">
        <f t="shared" si="72"/>
        <v>0</v>
      </c>
    </row>
    <row r="4469" spans="1:9" x14ac:dyDescent="0.25">
      <c r="A4469">
        <v>5100.737803</v>
      </c>
      <c r="B4469" t="s">
        <v>26</v>
      </c>
      <c r="C4469" t="s">
        <v>30</v>
      </c>
      <c r="D4469" t="s">
        <v>57</v>
      </c>
      <c r="E4469">
        <v>41186</v>
      </c>
      <c r="F4469" t="s">
        <v>75</v>
      </c>
      <c r="G4469" t="s">
        <v>45</v>
      </c>
      <c r="H4469">
        <v>242.32040900000001</v>
      </c>
      <c r="I4469">
        <f t="shared" si="72"/>
        <v>0</v>
      </c>
    </row>
    <row r="4470" spans="1:9" x14ac:dyDescent="0.25">
      <c r="A4470">
        <v>7633.8218219999999</v>
      </c>
      <c r="B4470" t="s">
        <v>26</v>
      </c>
      <c r="C4470" t="s">
        <v>44</v>
      </c>
      <c r="D4470" t="s">
        <v>31</v>
      </c>
      <c r="E4470">
        <v>0</v>
      </c>
      <c r="F4470" t="s">
        <v>32</v>
      </c>
      <c r="G4470" t="s">
        <v>79</v>
      </c>
      <c r="H4470">
        <v>445.70295800000002</v>
      </c>
      <c r="I4470">
        <f t="shared" si="72"/>
        <v>0</v>
      </c>
    </row>
    <row r="4471" spans="1:9" x14ac:dyDescent="0.25">
      <c r="A4471">
        <v>4656.6650639999998</v>
      </c>
      <c r="B4471" t="s">
        <v>26</v>
      </c>
      <c r="C4471" t="s">
        <v>30</v>
      </c>
      <c r="D4471" t="s">
        <v>57</v>
      </c>
      <c r="E4471">
        <v>29070</v>
      </c>
      <c r="F4471" t="s">
        <v>32</v>
      </c>
      <c r="G4471" t="s">
        <v>33</v>
      </c>
      <c r="H4471">
        <v>292.8</v>
      </c>
      <c r="I4471">
        <f t="shared" si="72"/>
        <v>0</v>
      </c>
    </row>
    <row r="4472" spans="1:9" x14ac:dyDescent="0.25">
      <c r="A4472">
        <v>4363.1981999999998</v>
      </c>
      <c r="B4472" t="s">
        <v>26</v>
      </c>
      <c r="C4472" t="s">
        <v>44</v>
      </c>
      <c r="D4472" t="s">
        <v>31</v>
      </c>
      <c r="E4472">
        <v>0</v>
      </c>
      <c r="F4472" t="s">
        <v>32</v>
      </c>
      <c r="G4472" t="s">
        <v>45</v>
      </c>
      <c r="H4472">
        <v>302.39999999999998</v>
      </c>
      <c r="I4472">
        <f t="shared" si="72"/>
        <v>0</v>
      </c>
    </row>
    <row r="4473" spans="1:9" x14ac:dyDescent="0.25">
      <c r="A4473">
        <v>2526.729022</v>
      </c>
      <c r="B4473" t="s">
        <v>26</v>
      </c>
      <c r="C4473" t="s">
        <v>30</v>
      </c>
      <c r="D4473" t="s">
        <v>31</v>
      </c>
      <c r="E4473">
        <v>33485</v>
      </c>
      <c r="F4473" t="s">
        <v>32</v>
      </c>
      <c r="G4473" t="s">
        <v>33</v>
      </c>
      <c r="H4473">
        <v>343.70579900000001</v>
      </c>
      <c r="I4473">
        <f t="shared" si="72"/>
        <v>0</v>
      </c>
    </row>
    <row r="4474" spans="1:9" x14ac:dyDescent="0.25">
      <c r="A4474">
        <v>5122.7189269999999</v>
      </c>
      <c r="B4474" t="s">
        <v>26</v>
      </c>
      <c r="C4474" t="s">
        <v>30</v>
      </c>
      <c r="D4474" t="s">
        <v>31</v>
      </c>
      <c r="E4474">
        <v>58206</v>
      </c>
      <c r="F4474" t="s">
        <v>32</v>
      </c>
      <c r="G4474" t="s">
        <v>33</v>
      </c>
      <c r="H4474">
        <v>454.18880300000001</v>
      </c>
      <c r="I4474">
        <f t="shared" si="72"/>
        <v>0</v>
      </c>
    </row>
    <row r="4475" spans="1:9" x14ac:dyDescent="0.25">
      <c r="A4475">
        <v>2483.5448879999999</v>
      </c>
      <c r="B4475" t="s">
        <v>26</v>
      </c>
      <c r="C4475" t="s">
        <v>30</v>
      </c>
      <c r="D4475" t="s">
        <v>57</v>
      </c>
      <c r="E4475">
        <v>87492</v>
      </c>
      <c r="F4475" t="s">
        <v>75</v>
      </c>
      <c r="G4475" t="s">
        <v>33</v>
      </c>
      <c r="H4475">
        <v>264.46180500000003</v>
      </c>
      <c r="I4475">
        <f t="shared" si="72"/>
        <v>0</v>
      </c>
    </row>
    <row r="4476" spans="1:9" x14ac:dyDescent="0.25">
      <c r="A4476">
        <v>3489.2763690000002</v>
      </c>
      <c r="B4476" t="s">
        <v>26</v>
      </c>
      <c r="C4476" t="s">
        <v>44</v>
      </c>
      <c r="D4476" t="s">
        <v>57</v>
      </c>
      <c r="E4476">
        <v>0</v>
      </c>
      <c r="F4476" t="s">
        <v>32</v>
      </c>
      <c r="G4476" t="s">
        <v>33</v>
      </c>
      <c r="H4476">
        <v>705.6</v>
      </c>
      <c r="I4476">
        <f t="shared" si="72"/>
        <v>0</v>
      </c>
    </row>
    <row r="4477" spans="1:9" x14ac:dyDescent="0.25">
      <c r="A4477">
        <v>7325.9173019999998</v>
      </c>
      <c r="B4477" t="s">
        <v>26</v>
      </c>
      <c r="C4477" t="s">
        <v>30</v>
      </c>
      <c r="D4477" t="s">
        <v>57</v>
      </c>
      <c r="E4477">
        <v>20757</v>
      </c>
      <c r="F4477" t="s">
        <v>62</v>
      </c>
      <c r="G4477" t="s">
        <v>45</v>
      </c>
      <c r="H4477">
        <v>216.42679999999999</v>
      </c>
      <c r="I4477">
        <f t="shared" si="72"/>
        <v>0</v>
      </c>
    </row>
    <row r="4478" spans="1:9" x14ac:dyDescent="0.25">
      <c r="A4478">
        <v>4841.0575349999999</v>
      </c>
      <c r="B4478" t="s">
        <v>26</v>
      </c>
      <c r="C4478" t="s">
        <v>30</v>
      </c>
      <c r="D4478" t="s">
        <v>31</v>
      </c>
      <c r="E4478">
        <v>23449</v>
      </c>
      <c r="F4478" t="s">
        <v>32</v>
      </c>
      <c r="G4478" t="s">
        <v>33</v>
      </c>
      <c r="H4478">
        <v>292.8</v>
      </c>
      <c r="I4478">
        <f t="shared" si="72"/>
        <v>0</v>
      </c>
    </row>
    <row r="4479" spans="1:9" x14ac:dyDescent="0.25">
      <c r="A4479">
        <v>19964.397079999999</v>
      </c>
      <c r="B4479" t="s">
        <v>26</v>
      </c>
      <c r="C4479" t="s">
        <v>44</v>
      </c>
      <c r="D4479" t="s">
        <v>57</v>
      </c>
      <c r="E4479">
        <v>0</v>
      </c>
      <c r="F4479" t="s">
        <v>32</v>
      </c>
      <c r="G4479" t="s">
        <v>45</v>
      </c>
      <c r="H4479">
        <v>921.6</v>
      </c>
      <c r="I4479">
        <f t="shared" si="72"/>
        <v>0</v>
      </c>
    </row>
    <row r="4480" spans="1:9" x14ac:dyDescent="0.25">
      <c r="A4480">
        <v>32450.39142</v>
      </c>
      <c r="B4480" t="s">
        <v>26</v>
      </c>
      <c r="C4480" t="s">
        <v>30</v>
      </c>
      <c r="D4480" t="s">
        <v>31</v>
      </c>
      <c r="E4480">
        <v>60455</v>
      </c>
      <c r="F4480" t="s">
        <v>32</v>
      </c>
      <c r="G4480" t="s">
        <v>45</v>
      </c>
      <c r="H4480">
        <v>499.2</v>
      </c>
      <c r="I4480">
        <f t="shared" si="72"/>
        <v>0</v>
      </c>
    </row>
    <row r="4481" spans="1:9" x14ac:dyDescent="0.25">
      <c r="A4481">
        <v>2628.1713239999999</v>
      </c>
      <c r="B4481" t="s">
        <v>26</v>
      </c>
      <c r="C4481" t="s">
        <v>44</v>
      </c>
      <c r="D4481" t="s">
        <v>57</v>
      </c>
      <c r="E4481">
        <v>0</v>
      </c>
      <c r="F4481" t="s">
        <v>32</v>
      </c>
      <c r="G4481" t="s">
        <v>45</v>
      </c>
      <c r="H4481">
        <v>640.79999999999995</v>
      </c>
      <c r="I4481">
        <f t="shared" si="72"/>
        <v>0</v>
      </c>
    </row>
    <row r="4482" spans="1:9" x14ac:dyDescent="0.25">
      <c r="A4482">
        <v>3095.6271240000001</v>
      </c>
      <c r="B4482" t="s">
        <v>26</v>
      </c>
      <c r="C4482" t="s">
        <v>30</v>
      </c>
      <c r="D4482" t="s">
        <v>57</v>
      </c>
      <c r="E4482">
        <v>53588</v>
      </c>
      <c r="F4482" t="s">
        <v>32</v>
      </c>
      <c r="G4482" t="s">
        <v>33</v>
      </c>
      <c r="H4482">
        <v>369.6</v>
      </c>
      <c r="I4482">
        <f t="shared" si="72"/>
        <v>0</v>
      </c>
    </row>
    <row r="4483" spans="1:9" x14ac:dyDescent="0.25">
      <c r="A4483">
        <v>12731.95161</v>
      </c>
      <c r="B4483" t="s">
        <v>66</v>
      </c>
      <c r="C4483" t="s">
        <v>30</v>
      </c>
      <c r="D4483" t="s">
        <v>57</v>
      </c>
      <c r="E4483">
        <v>40870</v>
      </c>
      <c r="F4483" t="s">
        <v>32</v>
      </c>
      <c r="G4483" t="s">
        <v>33</v>
      </c>
      <c r="H4483">
        <v>504</v>
      </c>
      <c r="I4483">
        <f t="shared" ref="I4483:I4546" si="73">IF(B4483="No",0,1)</f>
        <v>1</v>
      </c>
    </row>
    <row r="4484" spans="1:9" x14ac:dyDescent="0.25">
      <c r="A4484">
        <v>2631.5641350000001</v>
      </c>
      <c r="B4484" t="s">
        <v>26</v>
      </c>
      <c r="C4484" t="s">
        <v>44</v>
      </c>
      <c r="D4484" t="s">
        <v>57</v>
      </c>
      <c r="E4484">
        <v>0</v>
      </c>
      <c r="F4484" t="s">
        <v>32</v>
      </c>
      <c r="G4484" t="s">
        <v>33</v>
      </c>
      <c r="H4484">
        <v>340.8</v>
      </c>
      <c r="I4484">
        <f t="shared" si="73"/>
        <v>0</v>
      </c>
    </row>
    <row r="4485" spans="1:9" x14ac:dyDescent="0.25">
      <c r="A4485">
        <v>35984.104570000003</v>
      </c>
      <c r="B4485" t="s">
        <v>26</v>
      </c>
      <c r="C4485" t="s">
        <v>44</v>
      </c>
      <c r="D4485" t="s">
        <v>31</v>
      </c>
      <c r="E4485">
        <v>0</v>
      </c>
      <c r="F4485" t="s">
        <v>32</v>
      </c>
      <c r="G4485" t="s">
        <v>45</v>
      </c>
      <c r="H4485">
        <v>1267.5490910000001</v>
      </c>
      <c r="I4485">
        <f t="shared" si="73"/>
        <v>0</v>
      </c>
    </row>
    <row r="4486" spans="1:9" x14ac:dyDescent="0.25">
      <c r="A4486">
        <v>2906.8933120000002</v>
      </c>
      <c r="B4486" t="s">
        <v>26</v>
      </c>
      <c r="C4486" t="s">
        <v>30</v>
      </c>
      <c r="D4486" t="s">
        <v>31</v>
      </c>
      <c r="E4486">
        <v>45128</v>
      </c>
      <c r="F4486" t="s">
        <v>62</v>
      </c>
      <c r="G4486" t="s">
        <v>33</v>
      </c>
      <c r="H4486">
        <v>66.667783999999997</v>
      </c>
      <c r="I4486">
        <f t="shared" si="73"/>
        <v>0</v>
      </c>
    </row>
    <row r="4487" spans="1:9" x14ac:dyDescent="0.25">
      <c r="A4487">
        <v>10628.06415</v>
      </c>
      <c r="B4487" t="s">
        <v>26</v>
      </c>
      <c r="C4487" t="s">
        <v>30</v>
      </c>
      <c r="D4487" t="s">
        <v>57</v>
      </c>
      <c r="E4487">
        <v>90874</v>
      </c>
      <c r="F4487" t="s">
        <v>75</v>
      </c>
      <c r="G4487" t="s">
        <v>33</v>
      </c>
      <c r="H4487">
        <v>459.785009</v>
      </c>
      <c r="I4487">
        <f t="shared" si="73"/>
        <v>0</v>
      </c>
    </row>
    <row r="4488" spans="1:9" x14ac:dyDescent="0.25">
      <c r="A4488">
        <v>7590.9612880000004</v>
      </c>
      <c r="B4488" t="s">
        <v>26</v>
      </c>
      <c r="C4488" t="s">
        <v>30</v>
      </c>
      <c r="D4488" t="s">
        <v>31</v>
      </c>
      <c r="E4488">
        <v>52823</v>
      </c>
      <c r="F4488" t="s">
        <v>62</v>
      </c>
      <c r="G4488" t="s">
        <v>33</v>
      </c>
      <c r="H4488">
        <v>125.768818</v>
      </c>
      <c r="I4488">
        <f t="shared" si="73"/>
        <v>0</v>
      </c>
    </row>
    <row r="4489" spans="1:9" x14ac:dyDescent="0.25">
      <c r="A4489">
        <v>5108.0387549999996</v>
      </c>
      <c r="B4489" t="s">
        <v>26</v>
      </c>
      <c r="C4489" t="s">
        <v>107</v>
      </c>
      <c r="D4489" t="s">
        <v>57</v>
      </c>
      <c r="E4489">
        <v>26784</v>
      </c>
      <c r="F4489" t="s">
        <v>32</v>
      </c>
      <c r="G4489" t="s">
        <v>33</v>
      </c>
      <c r="H4489">
        <v>482.4</v>
      </c>
      <c r="I4489">
        <f t="shared" si="73"/>
        <v>0</v>
      </c>
    </row>
    <row r="4490" spans="1:9" x14ac:dyDescent="0.25">
      <c r="A4490">
        <v>13989.846970000001</v>
      </c>
      <c r="B4490" t="s">
        <v>26</v>
      </c>
      <c r="C4490" t="s">
        <v>30</v>
      </c>
      <c r="D4490" t="s">
        <v>57</v>
      </c>
      <c r="E4490">
        <v>22354</v>
      </c>
      <c r="F4490" t="s">
        <v>32</v>
      </c>
      <c r="G4490" t="s">
        <v>33</v>
      </c>
      <c r="H4490">
        <v>775.52605400000004</v>
      </c>
      <c r="I4490">
        <f t="shared" si="73"/>
        <v>0</v>
      </c>
    </row>
    <row r="4491" spans="1:9" x14ac:dyDescent="0.25">
      <c r="A4491">
        <v>3115.704933</v>
      </c>
      <c r="B4491" t="s">
        <v>26</v>
      </c>
      <c r="C4491" t="s">
        <v>30</v>
      </c>
      <c r="D4491" t="s">
        <v>57</v>
      </c>
      <c r="E4491">
        <v>54420</v>
      </c>
      <c r="F4491" t="s">
        <v>32</v>
      </c>
      <c r="G4491" t="s">
        <v>45</v>
      </c>
      <c r="H4491">
        <v>576</v>
      </c>
      <c r="I4491">
        <f t="shared" si="73"/>
        <v>0</v>
      </c>
    </row>
    <row r="4492" spans="1:9" x14ac:dyDescent="0.25">
      <c r="A4492">
        <v>13369.44267</v>
      </c>
      <c r="B4492" t="s">
        <v>26</v>
      </c>
      <c r="C4492" t="s">
        <v>30</v>
      </c>
      <c r="D4492" t="s">
        <v>31</v>
      </c>
      <c r="E4492">
        <v>50800</v>
      </c>
      <c r="F4492" t="s">
        <v>32</v>
      </c>
      <c r="G4492" t="s">
        <v>33</v>
      </c>
      <c r="H4492">
        <v>621.218119</v>
      </c>
      <c r="I4492">
        <f t="shared" si="73"/>
        <v>0</v>
      </c>
    </row>
    <row r="4493" spans="1:9" x14ac:dyDescent="0.25">
      <c r="A4493">
        <v>8621.1855680000008</v>
      </c>
      <c r="B4493" t="s">
        <v>26</v>
      </c>
      <c r="C4493" t="s">
        <v>44</v>
      </c>
      <c r="D4493" t="s">
        <v>31</v>
      </c>
      <c r="E4493">
        <v>0</v>
      </c>
      <c r="F4493" t="s">
        <v>32</v>
      </c>
      <c r="G4493" t="s">
        <v>45</v>
      </c>
      <c r="H4493">
        <v>417.6</v>
      </c>
      <c r="I4493">
        <f t="shared" si="73"/>
        <v>0</v>
      </c>
    </row>
    <row r="4494" spans="1:9" x14ac:dyDescent="0.25">
      <c r="A4494">
        <v>10359.019850000001</v>
      </c>
      <c r="B4494" t="s">
        <v>26</v>
      </c>
      <c r="C4494" t="s">
        <v>30</v>
      </c>
      <c r="D4494" t="s">
        <v>57</v>
      </c>
      <c r="E4494">
        <v>84583</v>
      </c>
      <c r="F4494" t="s">
        <v>75</v>
      </c>
      <c r="G4494" t="s">
        <v>33</v>
      </c>
      <c r="H4494">
        <v>238.86865900000001</v>
      </c>
      <c r="I4494">
        <f t="shared" si="73"/>
        <v>0</v>
      </c>
    </row>
    <row r="4495" spans="1:9" x14ac:dyDescent="0.25">
      <c r="A4495">
        <v>3241.8384030000002</v>
      </c>
      <c r="B4495" t="s">
        <v>26</v>
      </c>
      <c r="C4495" t="s">
        <v>30</v>
      </c>
      <c r="D4495" t="s">
        <v>57</v>
      </c>
      <c r="E4495">
        <v>33701</v>
      </c>
      <c r="F4495" t="s">
        <v>32</v>
      </c>
      <c r="G4495" t="s">
        <v>45</v>
      </c>
      <c r="H4495">
        <v>460.81557800000002</v>
      </c>
      <c r="I4495">
        <f t="shared" si="73"/>
        <v>0</v>
      </c>
    </row>
    <row r="4496" spans="1:9" x14ac:dyDescent="0.25">
      <c r="A4496">
        <v>4344.9901799999998</v>
      </c>
      <c r="B4496" t="s">
        <v>26</v>
      </c>
      <c r="C4496" t="s">
        <v>44</v>
      </c>
      <c r="D4496" t="s">
        <v>31</v>
      </c>
      <c r="E4496">
        <v>0</v>
      </c>
      <c r="F4496" t="s">
        <v>32</v>
      </c>
      <c r="G4496" t="s">
        <v>45</v>
      </c>
      <c r="H4496">
        <v>462.63612999999998</v>
      </c>
      <c r="I4496">
        <f t="shared" si="73"/>
        <v>0</v>
      </c>
    </row>
    <row r="4497" spans="1:9" x14ac:dyDescent="0.25">
      <c r="A4497">
        <v>5332.4626939999998</v>
      </c>
      <c r="B4497" t="s">
        <v>66</v>
      </c>
      <c r="C4497" t="s">
        <v>30</v>
      </c>
      <c r="D4497" t="s">
        <v>31</v>
      </c>
      <c r="E4497">
        <v>68931</v>
      </c>
      <c r="F4497" t="s">
        <v>75</v>
      </c>
      <c r="G4497" t="s">
        <v>33</v>
      </c>
      <c r="H4497">
        <v>309.577946</v>
      </c>
      <c r="I4497">
        <f t="shared" si="73"/>
        <v>1</v>
      </c>
    </row>
    <row r="4498" spans="1:9" x14ac:dyDescent="0.25">
      <c r="A4498">
        <v>7692.4560140000003</v>
      </c>
      <c r="B4498" t="s">
        <v>26</v>
      </c>
      <c r="C4498" t="s">
        <v>44</v>
      </c>
      <c r="D4498" t="s">
        <v>57</v>
      </c>
      <c r="E4498">
        <v>0</v>
      </c>
      <c r="F4498" t="s">
        <v>32</v>
      </c>
      <c r="G4498" t="s">
        <v>33</v>
      </c>
      <c r="H4498">
        <v>504</v>
      </c>
      <c r="I4498">
        <f t="shared" si="73"/>
        <v>0</v>
      </c>
    </row>
    <row r="4499" spans="1:9" x14ac:dyDescent="0.25">
      <c r="A4499">
        <v>26223.81193</v>
      </c>
      <c r="B4499" t="s">
        <v>26</v>
      </c>
      <c r="C4499" t="s">
        <v>44</v>
      </c>
      <c r="D4499" t="s">
        <v>57</v>
      </c>
      <c r="E4499">
        <v>0</v>
      </c>
      <c r="F4499" t="s">
        <v>32</v>
      </c>
      <c r="G4499" t="s">
        <v>45</v>
      </c>
      <c r="H4499">
        <v>828</v>
      </c>
      <c r="I4499">
        <f t="shared" si="73"/>
        <v>0</v>
      </c>
    </row>
    <row r="4500" spans="1:9" x14ac:dyDescent="0.25">
      <c r="A4500">
        <v>6930.6254220000001</v>
      </c>
      <c r="B4500" t="s">
        <v>26</v>
      </c>
      <c r="C4500" t="s">
        <v>30</v>
      </c>
      <c r="D4500" t="s">
        <v>57</v>
      </c>
      <c r="E4500">
        <v>29318</v>
      </c>
      <c r="F4500" t="s">
        <v>32</v>
      </c>
      <c r="G4500" t="s">
        <v>45</v>
      </c>
      <c r="H4500">
        <v>1386.8247220000001</v>
      </c>
      <c r="I4500">
        <f t="shared" si="73"/>
        <v>0</v>
      </c>
    </row>
    <row r="4501" spans="1:9" x14ac:dyDescent="0.25">
      <c r="A4501">
        <v>11610.25439</v>
      </c>
      <c r="B4501" t="s">
        <v>26</v>
      </c>
      <c r="C4501" t="s">
        <v>30</v>
      </c>
      <c r="D4501" t="s">
        <v>31</v>
      </c>
      <c r="E4501">
        <v>41503</v>
      </c>
      <c r="F4501" t="s">
        <v>62</v>
      </c>
      <c r="G4501" t="s">
        <v>33</v>
      </c>
      <c r="H4501">
        <v>15.001594000000001</v>
      </c>
      <c r="I4501">
        <f t="shared" si="73"/>
        <v>0</v>
      </c>
    </row>
    <row r="4502" spans="1:9" x14ac:dyDescent="0.25">
      <c r="A4502">
        <v>8937.1186149999994</v>
      </c>
      <c r="B4502" t="s">
        <v>26</v>
      </c>
      <c r="C4502" t="s">
        <v>44</v>
      </c>
      <c r="D4502" t="s">
        <v>57</v>
      </c>
      <c r="E4502">
        <v>0</v>
      </c>
      <c r="F4502" t="s">
        <v>32</v>
      </c>
      <c r="G4502" t="s">
        <v>33</v>
      </c>
      <c r="H4502">
        <v>604.79999999999995</v>
      </c>
      <c r="I4502">
        <f t="shared" si="73"/>
        <v>0</v>
      </c>
    </row>
    <row r="4503" spans="1:9" x14ac:dyDescent="0.25">
      <c r="A4503">
        <v>2462.859762</v>
      </c>
      <c r="B4503" t="s">
        <v>26</v>
      </c>
      <c r="C4503" t="s">
        <v>44</v>
      </c>
      <c r="D4503" t="s">
        <v>31</v>
      </c>
      <c r="E4503">
        <v>0</v>
      </c>
      <c r="F4503" t="s">
        <v>32</v>
      </c>
      <c r="G4503" t="s">
        <v>79</v>
      </c>
      <c r="H4503">
        <v>427.25054999999998</v>
      </c>
      <c r="I4503">
        <f t="shared" si="73"/>
        <v>0</v>
      </c>
    </row>
    <row r="4504" spans="1:9" x14ac:dyDescent="0.25">
      <c r="A4504">
        <v>2300.6915469999999</v>
      </c>
      <c r="B4504" t="s">
        <v>66</v>
      </c>
      <c r="C4504" t="s">
        <v>160</v>
      </c>
      <c r="D4504" t="s">
        <v>57</v>
      </c>
      <c r="E4504">
        <v>25905</v>
      </c>
      <c r="F4504" t="s">
        <v>32</v>
      </c>
      <c r="G4504" t="s">
        <v>79</v>
      </c>
      <c r="H4504">
        <v>302.39999999999998</v>
      </c>
      <c r="I4504">
        <f t="shared" si="73"/>
        <v>1</v>
      </c>
    </row>
    <row r="4505" spans="1:9" x14ac:dyDescent="0.25">
      <c r="A4505">
        <v>4078.0233309999999</v>
      </c>
      <c r="B4505" t="s">
        <v>26</v>
      </c>
      <c r="C4505" t="s">
        <v>44</v>
      </c>
      <c r="D4505" t="s">
        <v>31</v>
      </c>
      <c r="E4505">
        <v>0</v>
      </c>
      <c r="F4505" t="s">
        <v>32</v>
      </c>
      <c r="G4505" t="s">
        <v>45</v>
      </c>
      <c r="H4505">
        <v>835.2</v>
      </c>
      <c r="I4505">
        <f t="shared" si="73"/>
        <v>0</v>
      </c>
    </row>
    <row r="4506" spans="1:9" x14ac:dyDescent="0.25">
      <c r="A4506">
        <v>2868.5988659999998</v>
      </c>
      <c r="B4506" t="s">
        <v>26</v>
      </c>
      <c r="C4506" t="s">
        <v>30</v>
      </c>
      <c r="D4506" t="s">
        <v>31</v>
      </c>
      <c r="E4506">
        <v>40046</v>
      </c>
      <c r="F4506" t="s">
        <v>62</v>
      </c>
      <c r="G4506" t="s">
        <v>79</v>
      </c>
      <c r="H4506">
        <v>118.50979100000001</v>
      </c>
      <c r="I4506">
        <f t="shared" si="73"/>
        <v>0</v>
      </c>
    </row>
    <row r="4507" spans="1:9" x14ac:dyDescent="0.25">
      <c r="A4507">
        <v>4428.031583</v>
      </c>
      <c r="B4507" t="s">
        <v>66</v>
      </c>
      <c r="C4507" t="s">
        <v>30</v>
      </c>
      <c r="D4507" t="s">
        <v>31</v>
      </c>
      <c r="E4507">
        <v>58577</v>
      </c>
      <c r="F4507" t="s">
        <v>75</v>
      </c>
      <c r="G4507" t="s">
        <v>33</v>
      </c>
      <c r="H4507">
        <v>303.87275199999999</v>
      </c>
      <c r="I4507">
        <f t="shared" si="73"/>
        <v>1</v>
      </c>
    </row>
    <row r="4508" spans="1:9" x14ac:dyDescent="0.25">
      <c r="A4508">
        <v>4061.5902190000002</v>
      </c>
      <c r="B4508" t="s">
        <v>26</v>
      </c>
      <c r="C4508" t="s">
        <v>30</v>
      </c>
      <c r="D4508" t="s">
        <v>57</v>
      </c>
      <c r="E4508">
        <v>70129</v>
      </c>
      <c r="F4508" t="s">
        <v>62</v>
      </c>
      <c r="G4508" t="s">
        <v>33</v>
      </c>
      <c r="H4508">
        <v>130.49579800000001</v>
      </c>
      <c r="I4508">
        <f t="shared" si="73"/>
        <v>0</v>
      </c>
    </row>
    <row r="4509" spans="1:9" x14ac:dyDescent="0.25">
      <c r="A4509">
        <v>18504.2801</v>
      </c>
      <c r="B4509" t="s">
        <v>26</v>
      </c>
      <c r="C4509" t="s">
        <v>30</v>
      </c>
      <c r="D4509" t="s">
        <v>57</v>
      </c>
      <c r="E4509">
        <v>91268</v>
      </c>
      <c r="F4509" t="s">
        <v>75</v>
      </c>
      <c r="G4509" t="s">
        <v>33</v>
      </c>
      <c r="H4509">
        <v>737.73782500000004</v>
      </c>
      <c r="I4509">
        <f t="shared" si="73"/>
        <v>0</v>
      </c>
    </row>
    <row r="4510" spans="1:9" x14ac:dyDescent="0.25">
      <c r="A4510">
        <v>4904.8947310000003</v>
      </c>
      <c r="B4510" t="s">
        <v>66</v>
      </c>
      <c r="C4510" t="s">
        <v>160</v>
      </c>
      <c r="D4510" t="s">
        <v>31</v>
      </c>
      <c r="E4510">
        <v>12902</v>
      </c>
      <c r="F4510" t="s">
        <v>32</v>
      </c>
      <c r="G4510" t="s">
        <v>79</v>
      </c>
      <c r="H4510">
        <v>667.2</v>
      </c>
      <c r="I4510">
        <f t="shared" si="73"/>
        <v>1</v>
      </c>
    </row>
    <row r="4511" spans="1:9" x14ac:dyDescent="0.25">
      <c r="A4511">
        <v>10827.87278</v>
      </c>
      <c r="B4511" t="s">
        <v>26</v>
      </c>
      <c r="C4511" t="s">
        <v>30</v>
      </c>
      <c r="D4511" t="s">
        <v>31</v>
      </c>
      <c r="E4511">
        <v>62053</v>
      </c>
      <c r="F4511" t="s">
        <v>75</v>
      </c>
      <c r="G4511" t="s">
        <v>33</v>
      </c>
      <c r="H4511">
        <v>614.03209000000004</v>
      </c>
      <c r="I4511">
        <f t="shared" si="73"/>
        <v>0</v>
      </c>
    </row>
    <row r="4512" spans="1:9" x14ac:dyDescent="0.25">
      <c r="A4512">
        <v>5745.1215469999997</v>
      </c>
      <c r="B4512" t="s">
        <v>26</v>
      </c>
      <c r="C4512" t="s">
        <v>30</v>
      </c>
      <c r="D4512" t="s">
        <v>31</v>
      </c>
      <c r="E4512">
        <v>30389</v>
      </c>
      <c r="F4512" t="s">
        <v>75</v>
      </c>
      <c r="G4512" t="s">
        <v>33</v>
      </c>
      <c r="H4512">
        <v>278.932051</v>
      </c>
      <c r="I4512">
        <f t="shared" si="73"/>
        <v>0</v>
      </c>
    </row>
    <row r="4513" spans="1:9" x14ac:dyDescent="0.25">
      <c r="A4513">
        <v>2423.2597780000001</v>
      </c>
      <c r="B4513" t="s">
        <v>26</v>
      </c>
      <c r="C4513" t="s">
        <v>78</v>
      </c>
      <c r="D4513" t="s">
        <v>57</v>
      </c>
      <c r="E4513">
        <v>15585</v>
      </c>
      <c r="F4513" t="s">
        <v>62</v>
      </c>
      <c r="G4513" t="s">
        <v>33</v>
      </c>
      <c r="H4513">
        <v>67.618364999999997</v>
      </c>
      <c r="I4513">
        <f t="shared" si="73"/>
        <v>0</v>
      </c>
    </row>
    <row r="4514" spans="1:9" x14ac:dyDescent="0.25">
      <c r="A4514">
        <v>5926.7293790000003</v>
      </c>
      <c r="B4514" t="s">
        <v>66</v>
      </c>
      <c r="C4514" t="s">
        <v>160</v>
      </c>
      <c r="D4514" t="s">
        <v>57</v>
      </c>
      <c r="E4514">
        <v>23091</v>
      </c>
      <c r="F4514" t="s">
        <v>32</v>
      </c>
      <c r="G4514" t="s">
        <v>33</v>
      </c>
      <c r="H4514">
        <v>460.8</v>
      </c>
      <c r="I4514">
        <f t="shared" si="73"/>
        <v>1</v>
      </c>
    </row>
    <row r="4515" spans="1:9" x14ac:dyDescent="0.25">
      <c r="A4515">
        <v>4605.0366459999996</v>
      </c>
      <c r="B4515" t="s">
        <v>66</v>
      </c>
      <c r="C4515" t="s">
        <v>78</v>
      </c>
      <c r="D4515" t="s">
        <v>31</v>
      </c>
      <c r="E4515">
        <v>22571</v>
      </c>
      <c r="F4515" t="s">
        <v>32</v>
      </c>
      <c r="G4515" t="s">
        <v>45</v>
      </c>
      <c r="H4515">
        <v>302.39999999999998</v>
      </c>
      <c r="I4515">
        <f t="shared" si="73"/>
        <v>1</v>
      </c>
    </row>
    <row r="4516" spans="1:9" x14ac:dyDescent="0.25">
      <c r="A4516">
        <v>2132.771675</v>
      </c>
      <c r="B4516" t="s">
        <v>26</v>
      </c>
      <c r="C4516" t="s">
        <v>44</v>
      </c>
      <c r="D4516" t="s">
        <v>57</v>
      </c>
      <c r="E4516">
        <v>0</v>
      </c>
      <c r="F4516" t="s">
        <v>32</v>
      </c>
      <c r="G4516" t="s">
        <v>45</v>
      </c>
      <c r="H4516">
        <v>691.67713800000001</v>
      </c>
      <c r="I4516">
        <f t="shared" si="73"/>
        <v>0</v>
      </c>
    </row>
    <row r="4517" spans="1:9" x14ac:dyDescent="0.25">
      <c r="A4517">
        <v>2643.7157400000001</v>
      </c>
      <c r="B4517" t="s">
        <v>26</v>
      </c>
      <c r="C4517" t="s">
        <v>44</v>
      </c>
      <c r="D4517" t="s">
        <v>31</v>
      </c>
      <c r="E4517">
        <v>0</v>
      </c>
      <c r="F4517" t="s">
        <v>32</v>
      </c>
      <c r="G4517" t="s">
        <v>45</v>
      </c>
      <c r="H4517">
        <v>393.6</v>
      </c>
      <c r="I4517">
        <f t="shared" si="73"/>
        <v>0</v>
      </c>
    </row>
    <row r="4518" spans="1:9" x14ac:dyDescent="0.25">
      <c r="A4518">
        <v>5824.2241919999997</v>
      </c>
      <c r="B4518" t="s">
        <v>26</v>
      </c>
      <c r="C4518" t="s">
        <v>30</v>
      </c>
      <c r="D4518" t="s">
        <v>57</v>
      </c>
      <c r="E4518">
        <v>73976</v>
      </c>
      <c r="F4518" t="s">
        <v>75</v>
      </c>
      <c r="G4518" t="s">
        <v>79</v>
      </c>
      <c r="H4518">
        <v>338.52936899999997</v>
      </c>
      <c r="I4518">
        <f t="shared" si="73"/>
        <v>0</v>
      </c>
    </row>
    <row r="4519" spans="1:9" x14ac:dyDescent="0.25">
      <c r="A4519">
        <v>6889.6161000000002</v>
      </c>
      <c r="B4519" t="s">
        <v>26</v>
      </c>
      <c r="C4519" t="s">
        <v>30</v>
      </c>
      <c r="D4519" t="s">
        <v>31</v>
      </c>
      <c r="E4519">
        <v>30814</v>
      </c>
      <c r="F4519" t="s">
        <v>32</v>
      </c>
      <c r="G4519" t="s">
        <v>33</v>
      </c>
      <c r="H4519">
        <v>417.6</v>
      </c>
      <c r="I4519">
        <f t="shared" si="73"/>
        <v>0</v>
      </c>
    </row>
    <row r="4520" spans="1:9" x14ac:dyDescent="0.25">
      <c r="A4520">
        <v>3008.099115</v>
      </c>
      <c r="B4520" t="s">
        <v>26</v>
      </c>
      <c r="C4520" t="s">
        <v>30</v>
      </c>
      <c r="D4520" t="s">
        <v>31</v>
      </c>
      <c r="E4520">
        <v>80681</v>
      </c>
      <c r="F4520" t="s">
        <v>32</v>
      </c>
      <c r="G4520" t="s">
        <v>33</v>
      </c>
      <c r="H4520">
        <v>355.2</v>
      </c>
      <c r="I4520">
        <f t="shared" si="73"/>
        <v>0</v>
      </c>
    </row>
    <row r="4521" spans="1:9" x14ac:dyDescent="0.25">
      <c r="A4521">
        <v>3286.171949</v>
      </c>
      <c r="B4521" t="s">
        <v>26</v>
      </c>
      <c r="C4521" t="s">
        <v>30</v>
      </c>
      <c r="D4521" t="s">
        <v>31</v>
      </c>
      <c r="E4521">
        <v>60934</v>
      </c>
      <c r="F4521" t="s">
        <v>32</v>
      </c>
      <c r="G4521" t="s">
        <v>33</v>
      </c>
      <c r="H4521">
        <v>393.6</v>
      </c>
      <c r="I4521">
        <f t="shared" si="73"/>
        <v>0</v>
      </c>
    </row>
    <row r="4522" spans="1:9" x14ac:dyDescent="0.25">
      <c r="A4522">
        <v>13552.777760000001</v>
      </c>
      <c r="B4522" t="s">
        <v>26</v>
      </c>
      <c r="C4522" t="s">
        <v>44</v>
      </c>
      <c r="D4522" t="s">
        <v>57</v>
      </c>
      <c r="E4522">
        <v>0</v>
      </c>
      <c r="F4522" t="s">
        <v>32</v>
      </c>
      <c r="G4522" t="s">
        <v>45</v>
      </c>
      <c r="H4522">
        <v>446.4</v>
      </c>
      <c r="I4522">
        <f t="shared" si="73"/>
        <v>0</v>
      </c>
    </row>
    <row r="4523" spans="1:9" x14ac:dyDescent="0.25">
      <c r="A4523">
        <v>5166.190278</v>
      </c>
      <c r="B4523" t="s">
        <v>26</v>
      </c>
      <c r="C4523" t="s">
        <v>30</v>
      </c>
      <c r="D4523" t="s">
        <v>31</v>
      </c>
      <c r="E4523">
        <v>80797</v>
      </c>
      <c r="F4523" t="s">
        <v>75</v>
      </c>
      <c r="G4523" t="s">
        <v>33</v>
      </c>
      <c r="H4523">
        <v>300.94029699999999</v>
      </c>
      <c r="I4523">
        <f t="shared" si="73"/>
        <v>0</v>
      </c>
    </row>
    <row r="4524" spans="1:9" x14ac:dyDescent="0.25">
      <c r="A4524">
        <v>2945.998877</v>
      </c>
      <c r="B4524" t="s">
        <v>26</v>
      </c>
      <c r="C4524" t="s">
        <v>30</v>
      </c>
      <c r="D4524" t="s">
        <v>57</v>
      </c>
      <c r="E4524">
        <v>89410</v>
      </c>
      <c r="F4524" t="s">
        <v>62</v>
      </c>
      <c r="G4524" t="s">
        <v>79</v>
      </c>
      <c r="H4524">
        <v>95.997363000000007</v>
      </c>
      <c r="I4524">
        <f t="shared" si="73"/>
        <v>0</v>
      </c>
    </row>
    <row r="4525" spans="1:9" x14ac:dyDescent="0.25">
      <c r="A4525">
        <v>4863.4708110000001</v>
      </c>
      <c r="B4525" t="s">
        <v>26</v>
      </c>
      <c r="C4525" t="s">
        <v>30</v>
      </c>
      <c r="D4525" t="s">
        <v>57</v>
      </c>
      <c r="E4525">
        <v>52728</v>
      </c>
      <c r="F4525" t="s">
        <v>32</v>
      </c>
      <c r="G4525" t="s">
        <v>79</v>
      </c>
      <c r="H4525">
        <v>609.6</v>
      </c>
      <c r="I4525">
        <f t="shared" si="73"/>
        <v>0</v>
      </c>
    </row>
    <row r="4526" spans="1:9" x14ac:dyDescent="0.25">
      <c r="A4526">
        <v>4892.6171279999999</v>
      </c>
      <c r="B4526" t="s">
        <v>26</v>
      </c>
      <c r="C4526" t="s">
        <v>30</v>
      </c>
      <c r="D4526" t="s">
        <v>31</v>
      </c>
      <c r="E4526">
        <v>43199</v>
      </c>
      <c r="F4526" t="s">
        <v>32</v>
      </c>
      <c r="G4526" t="s">
        <v>33</v>
      </c>
      <c r="H4526">
        <v>334.00747799999999</v>
      </c>
      <c r="I4526">
        <f t="shared" si="73"/>
        <v>0</v>
      </c>
    </row>
    <row r="4527" spans="1:9" x14ac:dyDescent="0.25">
      <c r="A4527">
        <v>3337.5944100000002</v>
      </c>
      <c r="B4527" t="s">
        <v>26</v>
      </c>
      <c r="C4527" t="s">
        <v>30</v>
      </c>
      <c r="D4527" t="s">
        <v>31</v>
      </c>
      <c r="E4527">
        <v>43510</v>
      </c>
      <c r="F4527" t="s">
        <v>75</v>
      </c>
      <c r="G4527" t="s">
        <v>33</v>
      </c>
      <c r="H4527">
        <v>238.088581</v>
      </c>
      <c r="I4527">
        <f t="shared" si="73"/>
        <v>0</v>
      </c>
    </row>
    <row r="4528" spans="1:9" x14ac:dyDescent="0.25">
      <c r="A4528">
        <v>5246.2783749999999</v>
      </c>
      <c r="B4528" t="s">
        <v>66</v>
      </c>
      <c r="C4528" t="s">
        <v>30</v>
      </c>
      <c r="D4528" t="s">
        <v>31</v>
      </c>
      <c r="E4528">
        <v>28909</v>
      </c>
      <c r="F4528" t="s">
        <v>32</v>
      </c>
      <c r="G4528" t="s">
        <v>33</v>
      </c>
      <c r="H4528">
        <v>456.70273500000002</v>
      </c>
      <c r="I4528">
        <f t="shared" si="73"/>
        <v>1</v>
      </c>
    </row>
    <row r="4529" spans="1:9" x14ac:dyDescent="0.25">
      <c r="A4529">
        <v>9031.2148589999997</v>
      </c>
      <c r="B4529" t="s">
        <v>66</v>
      </c>
      <c r="C4529" t="s">
        <v>44</v>
      </c>
      <c r="D4529" t="s">
        <v>31</v>
      </c>
      <c r="E4529">
        <v>0</v>
      </c>
      <c r="F4529" t="s">
        <v>32</v>
      </c>
      <c r="G4529" t="s">
        <v>45</v>
      </c>
      <c r="H4529">
        <v>650.52179000000001</v>
      </c>
      <c r="I4529">
        <f t="shared" si="73"/>
        <v>1</v>
      </c>
    </row>
    <row r="4530" spans="1:9" x14ac:dyDescent="0.25">
      <c r="A4530">
        <v>3580.076125</v>
      </c>
      <c r="B4530" t="s">
        <v>26</v>
      </c>
      <c r="C4530" t="s">
        <v>30</v>
      </c>
      <c r="D4530" t="s">
        <v>31</v>
      </c>
      <c r="E4530">
        <v>71176</v>
      </c>
      <c r="F4530" t="s">
        <v>75</v>
      </c>
      <c r="G4530" t="s">
        <v>33</v>
      </c>
      <c r="H4530">
        <v>278.07275499999997</v>
      </c>
      <c r="I4530">
        <f t="shared" si="73"/>
        <v>0</v>
      </c>
    </row>
    <row r="4531" spans="1:9" x14ac:dyDescent="0.25">
      <c r="A4531">
        <v>9802.5485090000002</v>
      </c>
      <c r="B4531" t="s">
        <v>26</v>
      </c>
      <c r="C4531" t="s">
        <v>30</v>
      </c>
      <c r="D4531" t="s">
        <v>57</v>
      </c>
      <c r="E4531">
        <v>84429</v>
      </c>
      <c r="F4531" t="s">
        <v>62</v>
      </c>
      <c r="G4531" t="s">
        <v>33</v>
      </c>
      <c r="H4531">
        <v>115.07234</v>
      </c>
      <c r="I4531">
        <f t="shared" si="73"/>
        <v>0</v>
      </c>
    </row>
    <row r="4532" spans="1:9" x14ac:dyDescent="0.25">
      <c r="A4532">
        <v>4825.651946</v>
      </c>
      <c r="B4532" t="s">
        <v>26</v>
      </c>
      <c r="C4532" t="s">
        <v>30</v>
      </c>
      <c r="D4532" t="s">
        <v>57</v>
      </c>
      <c r="E4532">
        <v>61613</v>
      </c>
      <c r="F4532" t="s">
        <v>62</v>
      </c>
      <c r="G4532" t="s">
        <v>33</v>
      </c>
      <c r="H4532">
        <v>40.562432000000001</v>
      </c>
      <c r="I4532">
        <f t="shared" si="73"/>
        <v>0</v>
      </c>
    </row>
    <row r="4533" spans="1:9" x14ac:dyDescent="0.25">
      <c r="A4533">
        <v>3203.3036950000001</v>
      </c>
      <c r="B4533" t="s">
        <v>26</v>
      </c>
      <c r="C4533" t="s">
        <v>30</v>
      </c>
      <c r="D4533" t="s">
        <v>57</v>
      </c>
      <c r="E4533">
        <v>68370</v>
      </c>
      <c r="F4533" t="s">
        <v>75</v>
      </c>
      <c r="G4533" t="s">
        <v>33</v>
      </c>
      <c r="H4533">
        <v>244.158446</v>
      </c>
      <c r="I4533">
        <f t="shared" si="73"/>
        <v>0</v>
      </c>
    </row>
    <row r="4534" spans="1:9" x14ac:dyDescent="0.25">
      <c r="A4534">
        <v>5659.1399380000003</v>
      </c>
      <c r="B4534" t="s">
        <v>26</v>
      </c>
      <c r="C4534" t="s">
        <v>30</v>
      </c>
      <c r="D4534" t="s">
        <v>31</v>
      </c>
      <c r="E4534">
        <v>52389</v>
      </c>
      <c r="F4534" t="s">
        <v>32</v>
      </c>
      <c r="G4534" t="s">
        <v>33</v>
      </c>
      <c r="H4534">
        <v>345.6</v>
      </c>
      <c r="I4534">
        <f t="shared" si="73"/>
        <v>0</v>
      </c>
    </row>
    <row r="4535" spans="1:9" x14ac:dyDescent="0.25">
      <c r="A4535">
        <v>4144.868939</v>
      </c>
      <c r="B4535" t="s">
        <v>26</v>
      </c>
      <c r="C4535" t="s">
        <v>30</v>
      </c>
      <c r="D4535" t="s">
        <v>31</v>
      </c>
      <c r="E4535">
        <v>64478</v>
      </c>
      <c r="F4535" t="s">
        <v>62</v>
      </c>
      <c r="G4535" t="s">
        <v>33</v>
      </c>
      <c r="H4535">
        <v>8.2818290000000001</v>
      </c>
      <c r="I4535">
        <f t="shared" si="73"/>
        <v>0</v>
      </c>
    </row>
    <row r="4536" spans="1:9" x14ac:dyDescent="0.25">
      <c r="A4536">
        <v>13770.97618</v>
      </c>
      <c r="B4536" t="s">
        <v>66</v>
      </c>
      <c r="C4536" t="s">
        <v>30</v>
      </c>
      <c r="D4536" t="s">
        <v>31</v>
      </c>
      <c r="E4536">
        <v>59207</v>
      </c>
      <c r="F4536" t="s">
        <v>32</v>
      </c>
      <c r="G4536" t="s">
        <v>45</v>
      </c>
      <c r="H4536">
        <v>556.79999999999995</v>
      </c>
      <c r="I4536">
        <f t="shared" si="73"/>
        <v>1</v>
      </c>
    </row>
    <row r="4537" spans="1:9" x14ac:dyDescent="0.25">
      <c r="A4537">
        <v>3716.4796550000001</v>
      </c>
      <c r="B4537" t="s">
        <v>26</v>
      </c>
      <c r="C4537" t="s">
        <v>78</v>
      </c>
      <c r="D4537" t="s">
        <v>31</v>
      </c>
      <c r="E4537">
        <v>17162</v>
      </c>
      <c r="F4537" t="s">
        <v>32</v>
      </c>
      <c r="G4537" t="s">
        <v>33</v>
      </c>
      <c r="H4537">
        <v>460.8</v>
      </c>
      <c r="I4537">
        <f t="shared" si="73"/>
        <v>0</v>
      </c>
    </row>
    <row r="4538" spans="1:9" x14ac:dyDescent="0.25">
      <c r="A4538">
        <v>3123.0809939999999</v>
      </c>
      <c r="B4538" t="s">
        <v>66</v>
      </c>
      <c r="C4538" t="s">
        <v>44</v>
      </c>
      <c r="D4538" t="s">
        <v>57</v>
      </c>
      <c r="E4538">
        <v>0</v>
      </c>
      <c r="F4538" t="s">
        <v>32</v>
      </c>
      <c r="G4538" t="s">
        <v>33</v>
      </c>
      <c r="H4538">
        <v>960.11539900000002</v>
      </c>
      <c r="I4538">
        <f t="shared" si="73"/>
        <v>1</v>
      </c>
    </row>
    <row r="4539" spans="1:9" x14ac:dyDescent="0.25">
      <c r="A4539">
        <v>12168.744919999999</v>
      </c>
      <c r="B4539" t="s">
        <v>66</v>
      </c>
      <c r="C4539" t="s">
        <v>160</v>
      </c>
      <c r="D4539" t="s">
        <v>57</v>
      </c>
      <c r="E4539">
        <v>14973</v>
      </c>
      <c r="F4539" t="s">
        <v>32</v>
      </c>
      <c r="G4539" t="s">
        <v>79</v>
      </c>
      <c r="H4539">
        <v>828</v>
      </c>
      <c r="I4539">
        <f t="shared" si="73"/>
        <v>1</v>
      </c>
    </row>
    <row r="4540" spans="1:9" x14ac:dyDescent="0.25">
      <c r="A4540">
        <v>2674.730716</v>
      </c>
      <c r="B4540" t="s">
        <v>66</v>
      </c>
      <c r="C4540" t="s">
        <v>30</v>
      </c>
      <c r="D4540" t="s">
        <v>57</v>
      </c>
      <c r="E4540">
        <v>56342</v>
      </c>
      <c r="F4540" t="s">
        <v>32</v>
      </c>
      <c r="G4540" t="s">
        <v>45</v>
      </c>
      <c r="H4540">
        <v>331.2</v>
      </c>
      <c r="I4540">
        <f t="shared" si="73"/>
        <v>1</v>
      </c>
    </row>
    <row r="4541" spans="1:9" x14ac:dyDescent="0.25">
      <c r="A4541">
        <v>12741.847540000001</v>
      </c>
      <c r="B4541" t="s">
        <v>66</v>
      </c>
      <c r="C4541" t="s">
        <v>30</v>
      </c>
      <c r="D4541" t="s">
        <v>31</v>
      </c>
      <c r="E4541">
        <v>73054</v>
      </c>
      <c r="F4541" t="s">
        <v>75</v>
      </c>
      <c r="G4541" t="s">
        <v>33</v>
      </c>
      <c r="H4541">
        <v>419.36595799999998</v>
      </c>
      <c r="I4541">
        <f t="shared" si="73"/>
        <v>1</v>
      </c>
    </row>
    <row r="4542" spans="1:9" x14ac:dyDescent="0.25">
      <c r="A4542">
        <v>4037.5472580000001</v>
      </c>
      <c r="B4542" t="s">
        <v>26</v>
      </c>
      <c r="C4542" t="s">
        <v>78</v>
      </c>
      <c r="D4542" t="s">
        <v>57</v>
      </c>
      <c r="E4542">
        <v>21586</v>
      </c>
      <c r="F4542" t="s">
        <v>32</v>
      </c>
      <c r="G4542" t="s">
        <v>33</v>
      </c>
      <c r="H4542">
        <v>1056.2917090000001</v>
      </c>
      <c r="I4542">
        <f t="shared" si="73"/>
        <v>0</v>
      </c>
    </row>
    <row r="4543" spans="1:9" x14ac:dyDescent="0.25">
      <c r="A4543">
        <v>8628.3033009999999</v>
      </c>
      <c r="B4543" t="s">
        <v>26</v>
      </c>
      <c r="C4543" t="s">
        <v>44</v>
      </c>
      <c r="D4543" t="s">
        <v>31</v>
      </c>
      <c r="E4543">
        <v>0</v>
      </c>
      <c r="F4543" t="s">
        <v>32</v>
      </c>
      <c r="G4543" t="s">
        <v>45</v>
      </c>
      <c r="H4543">
        <v>842.4</v>
      </c>
      <c r="I4543">
        <f t="shared" si="73"/>
        <v>0</v>
      </c>
    </row>
    <row r="4544" spans="1:9" x14ac:dyDescent="0.25">
      <c r="A4544">
        <v>22093.616180000001</v>
      </c>
      <c r="B4544" t="s">
        <v>26</v>
      </c>
      <c r="C4544" t="s">
        <v>30</v>
      </c>
      <c r="D4544" t="s">
        <v>31</v>
      </c>
      <c r="E4544">
        <v>24193</v>
      </c>
      <c r="F4544" t="s">
        <v>75</v>
      </c>
      <c r="G4544" t="s">
        <v>33</v>
      </c>
      <c r="H4544">
        <v>785.36794699999996</v>
      </c>
      <c r="I4544">
        <f t="shared" si="73"/>
        <v>0</v>
      </c>
    </row>
    <row r="4545" spans="1:9" x14ac:dyDescent="0.25">
      <c r="A4545">
        <v>8217.4275949999992</v>
      </c>
      <c r="B4545" t="s">
        <v>26</v>
      </c>
      <c r="C4545" t="s">
        <v>30</v>
      </c>
      <c r="D4545" t="s">
        <v>31</v>
      </c>
      <c r="E4545">
        <v>84815</v>
      </c>
      <c r="F4545" t="s">
        <v>75</v>
      </c>
      <c r="G4545" t="s">
        <v>33</v>
      </c>
      <c r="H4545">
        <v>279.99665800000002</v>
      </c>
      <c r="I4545">
        <f t="shared" si="73"/>
        <v>0</v>
      </c>
    </row>
    <row r="4546" spans="1:9" x14ac:dyDescent="0.25">
      <c r="A4546">
        <v>26197.414980000001</v>
      </c>
      <c r="B4546" t="s">
        <v>66</v>
      </c>
      <c r="C4546" t="s">
        <v>107</v>
      </c>
      <c r="D4546" t="s">
        <v>31</v>
      </c>
      <c r="E4546">
        <v>18495</v>
      </c>
      <c r="F4546" t="s">
        <v>32</v>
      </c>
      <c r="G4546" t="s">
        <v>33</v>
      </c>
      <c r="H4546">
        <v>542.4</v>
      </c>
      <c r="I4546">
        <f t="shared" si="73"/>
        <v>1</v>
      </c>
    </row>
    <row r="4547" spans="1:9" x14ac:dyDescent="0.25">
      <c r="A4547">
        <v>8110.536059</v>
      </c>
      <c r="B4547" t="s">
        <v>26</v>
      </c>
      <c r="C4547" t="s">
        <v>30</v>
      </c>
      <c r="D4547" t="s">
        <v>57</v>
      </c>
      <c r="E4547">
        <v>36554</v>
      </c>
      <c r="F4547" t="s">
        <v>32</v>
      </c>
      <c r="G4547" t="s">
        <v>33</v>
      </c>
      <c r="H4547">
        <v>433.38842</v>
      </c>
      <c r="I4547">
        <f t="shared" ref="I4547:I4610" si="74">IF(B4547="No",0,1)</f>
        <v>0</v>
      </c>
    </row>
    <row r="4548" spans="1:9" x14ac:dyDescent="0.25">
      <c r="A4548">
        <v>4766.3673520000002</v>
      </c>
      <c r="B4548" t="s">
        <v>26</v>
      </c>
      <c r="C4548" t="s">
        <v>44</v>
      </c>
      <c r="D4548" t="s">
        <v>31</v>
      </c>
      <c r="E4548">
        <v>0</v>
      </c>
      <c r="F4548" t="s">
        <v>32</v>
      </c>
      <c r="G4548" t="s">
        <v>45</v>
      </c>
      <c r="H4548">
        <v>656.95978300000002</v>
      </c>
      <c r="I4548">
        <f t="shared" si="74"/>
        <v>0</v>
      </c>
    </row>
    <row r="4549" spans="1:9" x14ac:dyDescent="0.25">
      <c r="A4549">
        <v>8819.0189339999997</v>
      </c>
      <c r="B4549" t="s">
        <v>66</v>
      </c>
      <c r="C4549" t="s">
        <v>30</v>
      </c>
      <c r="D4549" t="s">
        <v>57</v>
      </c>
      <c r="E4549">
        <v>99845</v>
      </c>
      <c r="F4549" t="s">
        <v>32</v>
      </c>
      <c r="G4549" t="s">
        <v>33</v>
      </c>
      <c r="H4549">
        <v>528</v>
      </c>
      <c r="I4549">
        <f t="shared" si="74"/>
        <v>1</v>
      </c>
    </row>
    <row r="4550" spans="1:9" x14ac:dyDescent="0.25">
      <c r="A4550">
        <v>5171.2729239999999</v>
      </c>
      <c r="B4550" t="s">
        <v>26</v>
      </c>
      <c r="C4550" t="s">
        <v>44</v>
      </c>
      <c r="D4550" t="s">
        <v>31</v>
      </c>
      <c r="E4550">
        <v>0</v>
      </c>
      <c r="F4550" t="s">
        <v>32</v>
      </c>
      <c r="G4550" t="s">
        <v>33</v>
      </c>
      <c r="H4550">
        <v>344.469652</v>
      </c>
      <c r="I4550">
        <f t="shared" si="74"/>
        <v>0</v>
      </c>
    </row>
    <row r="4551" spans="1:9" x14ac:dyDescent="0.25">
      <c r="A4551">
        <v>3896.5727189999998</v>
      </c>
      <c r="B4551" t="s">
        <v>26</v>
      </c>
      <c r="C4551" t="s">
        <v>78</v>
      </c>
      <c r="D4551" t="s">
        <v>57</v>
      </c>
      <c r="E4551">
        <v>10853</v>
      </c>
      <c r="F4551" t="s">
        <v>75</v>
      </c>
      <c r="G4551" t="s">
        <v>33</v>
      </c>
      <c r="H4551">
        <v>350.30638499999998</v>
      </c>
      <c r="I4551">
        <f t="shared" si="74"/>
        <v>0</v>
      </c>
    </row>
    <row r="4552" spans="1:9" x14ac:dyDescent="0.25">
      <c r="A4552">
        <v>6005.0273120000002</v>
      </c>
      <c r="B4552" t="s">
        <v>26</v>
      </c>
      <c r="C4552" t="s">
        <v>78</v>
      </c>
      <c r="D4552" t="s">
        <v>31</v>
      </c>
      <c r="E4552">
        <v>23749</v>
      </c>
      <c r="F4552" t="s">
        <v>62</v>
      </c>
      <c r="G4552" t="s">
        <v>33</v>
      </c>
      <c r="H4552">
        <v>151.55087499999999</v>
      </c>
      <c r="I4552">
        <f t="shared" si="74"/>
        <v>0</v>
      </c>
    </row>
    <row r="4553" spans="1:9" x14ac:dyDescent="0.25">
      <c r="A4553">
        <v>6869.1853440000004</v>
      </c>
      <c r="B4553" t="s">
        <v>26</v>
      </c>
      <c r="C4553" t="s">
        <v>44</v>
      </c>
      <c r="D4553" t="s">
        <v>31</v>
      </c>
      <c r="E4553">
        <v>0</v>
      </c>
      <c r="F4553" t="s">
        <v>32</v>
      </c>
      <c r="G4553" t="s">
        <v>45</v>
      </c>
      <c r="H4553">
        <v>331.2</v>
      </c>
      <c r="I4553">
        <f t="shared" si="74"/>
        <v>0</v>
      </c>
    </row>
    <row r="4554" spans="1:9" x14ac:dyDescent="0.25">
      <c r="A4554">
        <v>3054.541283</v>
      </c>
      <c r="B4554" t="s">
        <v>26</v>
      </c>
      <c r="C4554" t="s">
        <v>44</v>
      </c>
      <c r="D4554" t="s">
        <v>57</v>
      </c>
      <c r="E4554">
        <v>0</v>
      </c>
      <c r="F4554" t="s">
        <v>32</v>
      </c>
      <c r="G4554" t="s">
        <v>45</v>
      </c>
      <c r="H4554">
        <v>422.4</v>
      </c>
      <c r="I4554">
        <f t="shared" si="74"/>
        <v>0</v>
      </c>
    </row>
    <row r="4555" spans="1:9" x14ac:dyDescent="0.25">
      <c r="A4555">
        <v>4874.216555</v>
      </c>
      <c r="B4555" t="s">
        <v>26</v>
      </c>
      <c r="C4555" t="s">
        <v>30</v>
      </c>
      <c r="D4555" t="s">
        <v>57</v>
      </c>
      <c r="E4555">
        <v>92783</v>
      </c>
      <c r="F4555" t="s">
        <v>62</v>
      </c>
      <c r="G4555" t="s">
        <v>33</v>
      </c>
      <c r="H4555">
        <v>6.6712680000000004</v>
      </c>
      <c r="I4555">
        <f t="shared" si="74"/>
        <v>0</v>
      </c>
    </row>
    <row r="4556" spans="1:9" x14ac:dyDescent="0.25">
      <c r="A4556">
        <v>2747.4296610000001</v>
      </c>
      <c r="B4556" t="s">
        <v>26</v>
      </c>
      <c r="C4556" t="s">
        <v>30</v>
      </c>
      <c r="D4556" t="s">
        <v>31</v>
      </c>
      <c r="E4556">
        <v>83502</v>
      </c>
      <c r="F4556" t="s">
        <v>32</v>
      </c>
      <c r="G4556" t="s">
        <v>33</v>
      </c>
      <c r="H4556">
        <v>368.96363300000002</v>
      </c>
      <c r="I4556">
        <f t="shared" si="74"/>
        <v>0</v>
      </c>
    </row>
    <row r="4557" spans="1:9" x14ac:dyDescent="0.25">
      <c r="A4557">
        <v>8717.0498329999991</v>
      </c>
      <c r="B4557" t="s">
        <v>66</v>
      </c>
      <c r="C4557" t="s">
        <v>30</v>
      </c>
      <c r="D4557" t="s">
        <v>57</v>
      </c>
      <c r="E4557">
        <v>83846</v>
      </c>
      <c r="F4557" t="s">
        <v>32</v>
      </c>
      <c r="G4557" t="s">
        <v>33</v>
      </c>
      <c r="H4557">
        <v>355.2</v>
      </c>
      <c r="I4557">
        <f t="shared" si="74"/>
        <v>1</v>
      </c>
    </row>
    <row r="4558" spans="1:9" x14ac:dyDescent="0.25">
      <c r="A4558">
        <v>4099.6590850000002</v>
      </c>
      <c r="B4558" t="s">
        <v>26</v>
      </c>
      <c r="C4558" t="s">
        <v>78</v>
      </c>
      <c r="D4558" t="s">
        <v>31</v>
      </c>
      <c r="E4558">
        <v>18606</v>
      </c>
      <c r="F4558" t="s">
        <v>32</v>
      </c>
      <c r="G4558" t="s">
        <v>33</v>
      </c>
      <c r="H4558">
        <v>568.84490500000004</v>
      </c>
      <c r="I4558">
        <f t="shared" si="74"/>
        <v>0</v>
      </c>
    </row>
    <row r="4559" spans="1:9" x14ac:dyDescent="0.25">
      <c r="A4559">
        <v>8189.9677119999997</v>
      </c>
      <c r="B4559" t="s">
        <v>26</v>
      </c>
      <c r="C4559" t="s">
        <v>30</v>
      </c>
      <c r="D4559" t="s">
        <v>57</v>
      </c>
      <c r="E4559">
        <v>72191</v>
      </c>
      <c r="F4559" t="s">
        <v>75</v>
      </c>
      <c r="G4559" t="s">
        <v>33</v>
      </c>
      <c r="H4559">
        <v>209.38750899999999</v>
      </c>
      <c r="I4559">
        <f t="shared" si="74"/>
        <v>0</v>
      </c>
    </row>
    <row r="4560" spans="1:9" x14ac:dyDescent="0.25">
      <c r="A4560">
        <v>5225.03143</v>
      </c>
      <c r="B4560" t="s">
        <v>26</v>
      </c>
      <c r="C4560" t="s">
        <v>30</v>
      </c>
      <c r="D4560" t="s">
        <v>57</v>
      </c>
      <c r="E4560">
        <v>57733</v>
      </c>
      <c r="F4560" t="s">
        <v>32</v>
      </c>
      <c r="G4560" t="s">
        <v>33</v>
      </c>
      <c r="H4560">
        <v>393.528054</v>
      </c>
      <c r="I4560">
        <f t="shared" si="74"/>
        <v>0</v>
      </c>
    </row>
    <row r="4561" spans="1:9" x14ac:dyDescent="0.25">
      <c r="A4561">
        <v>7949.2842600000004</v>
      </c>
      <c r="B4561" t="s">
        <v>26</v>
      </c>
      <c r="C4561" t="s">
        <v>30</v>
      </c>
      <c r="D4561" t="s">
        <v>57</v>
      </c>
      <c r="E4561">
        <v>63688</v>
      </c>
      <c r="F4561" t="s">
        <v>32</v>
      </c>
      <c r="G4561" t="s">
        <v>33</v>
      </c>
      <c r="H4561">
        <v>475.2</v>
      </c>
      <c r="I4561">
        <f t="shared" si="74"/>
        <v>0</v>
      </c>
    </row>
    <row r="4562" spans="1:9" x14ac:dyDescent="0.25">
      <c r="A4562">
        <v>3135.4056059999998</v>
      </c>
      <c r="B4562" t="s">
        <v>26</v>
      </c>
      <c r="C4562" t="s">
        <v>30</v>
      </c>
      <c r="D4562" t="s">
        <v>31</v>
      </c>
      <c r="E4562">
        <v>55855</v>
      </c>
      <c r="F4562" t="s">
        <v>75</v>
      </c>
      <c r="G4562" t="s">
        <v>33</v>
      </c>
      <c r="H4562">
        <v>272.99549999999999</v>
      </c>
      <c r="I4562">
        <f t="shared" si="74"/>
        <v>0</v>
      </c>
    </row>
    <row r="4563" spans="1:9" x14ac:dyDescent="0.25">
      <c r="A4563">
        <v>3939.0063700000001</v>
      </c>
      <c r="B4563" t="s">
        <v>66</v>
      </c>
      <c r="C4563" t="s">
        <v>30</v>
      </c>
      <c r="D4563" t="s">
        <v>31</v>
      </c>
      <c r="E4563">
        <v>60021</v>
      </c>
      <c r="F4563" t="s">
        <v>32</v>
      </c>
      <c r="G4563" t="s">
        <v>33</v>
      </c>
      <c r="H4563">
        <v>882.87194499999998</v>
      </c>
      <c r="I4563">
        <f t="shared" si="74"/>
        <v>1</v>
      </c>
    </row>
    <row r="4564" spans="1:9" x14ac:dyDescent="0.25">
      <c r="A4564">
        <v>5325.7245409999996</v>
      </c>
      <c r="B4564" t="s">
        <v>66</v>
      </c>
      <c r="C4564" t="s">
        <v>44</v>
      </c>
      <c r="D4564" t="s">
        <v>57</v>
      </c>
      <c r="E4564">
        <v>0</v>
      </c>
      <c r="F4564" t="s">
        <v>32</v>
      </c>
      <c r="G4564" t="s">
        <v>33</v>
      </c>
      <c r="H4564">
        <v>496.47476699999999</v>
      </c>
      <c r="I4564">
        <f t="shared" si="74"/>
        <v>1</v>
      </c>
    </row>
    <row r="4565" spans="1:9" x14ac:dyDescent="0.25">
      <c r="A4565">
        <v>19483.240109999999</v>
      </c>
      <c r="B4565" t="s">
        <v>26</v>
      </c>
      <c r="C4565" t="s">
        <v>30</v>
      </c>
      <c r="D4565" t="s">
        <v>57</v>
      </c>
      <c r="E4565">
        <v>74300</v>
      </c>
      <c r="F4565" t="s">
        <v>75</v>
      </c>
      <c r="G4565" t="s">
        <v>33</v>
      </c>
      <c r="H4565">
        <v>354.55390999999997</v>
      </c>
      <c r="I4565">
        <f t="shared" si="74"/>
        <v>0</v>
      </c>
    </row>
    <row r="4566" spans="1:9" x14ac:dyDescent="0.25">
      <c r="A4566">
        <v>3459.2309409999998</v>
      </c>
      <c r="B4566" t="s">
        <v>26</v>
      </c>
      <c r="C4566" t="s">
        <v>44</v>
      </c>
      <c r="D4566" t="s">
        <v>57</v>
      </c>
      <c r="E4566">
        <v>0</v>
      </c>
      <c r="F4566" t="s">
        <v>32</v>
      </c>
      <c r="G4566" t="s">
        <v>33</v>
      </c>
      <c r="H4566">
        <v>460.8</v>
      </c>
      <c r="I4566">
        <f t="shared" si="74"/>
        <v>0</v>
      </c>
    </row>
    <row r="4567" spans="1:9" x14ac:dyDescent="0.25">
      <c r="A4567">
        <v>17103.791730000001</v>
      </c>
      <c r="B4567" t="s">
        <v>26</v>
      </c>
      <c r="C4567" t="s">
        <v>30</v>
      </c>
      <c r="D4567" t="s">
        <v>31</v>
      </c>
      <c r="E4567">
        <v>51747</v>
      </c>
      <c r="F4567" t="s">
        <v>32</v>
      </c>
      <c r="G4567" t="s">
        <v>33</v>
      </c>
      <c r="H4567">
        <v>340.8</v>
      </c>
      <c r="I4567">
        <f t="shared" si="74"/>
        <v>0</v>
      </c>
    </row>
    <row r="4568" spans="1:9" x14ac:dyDescent="0.25">
      <c r="A4568">
        <v>2753.3127140000001</v>
      </c>
      <c r="B4568" t="s">
        <v>26</v>
      </c>
      <c r="C4568" t="s">
        <v>30</v>
      </c>
      <c r="D4568" t="s">
        <v>31</v>
      </c>
      <c r="E4568">
        <v>28887</v>
      </c>
      <c r="F4568" t="s">
        <v>32</v>
      </c>
      <c r="G4568" t="s">
        <v>45</v>
      </c>
      <c r="H4568">
        <v>425.81795</v>
      </c>
      <c r="I4568">
        <f t="shared" si="74"/>
        <v>0</v>
      </c>
    </row>
    <row r="4569" spans="1:9" x14ac:dyDescent="0.25">
      <c r="A4569">
        <v>12866.89474</v>
      </c>
      <c r="B4569" t="s">
        <v>26</v>
      </c>
      <c r="C4569" t="s">
        <v>44</v>
      </c>
      <c r="D4569" t="s">
        <v>57</v>
      </c>
      <c r="E4569">
        <v>0</v>
      </c>
      <c r="F4569" t="s">
        <v>32</v>
      </c>
      <c r="G4569" t="s">
        <v>45</v>
      </c>
      <c r="H4569">
        <v>1415.5793020000001</v>
      </c>
      <c r="I4569">
        <f t="shared" si="74"/>
        <v>0</v>
      </c>
    </row>
    <row r="4570" spans="1:9" x14ac:dyDescent="0.25">
      <c r="A4570">
        <v>4420.2489830000004</v>
      </c>
      <c r="B4570" t="s">
        <v>26</v>
      </c>
      <c r="C4570" t="s">
        <v>44</v>
      </c>
      <c r="D4570" t="s">
        <v>31</v>
      </c>
      <c r="E4570">
        <v>0</v>
      </c>
      <c r="F4570" t="s">
        <v>32</v>
      </c>
      <c r="G4570" t="s">
        <v>45</v>
      </c>
      <c r="H4570">
        <v>546.42000900000005</v>
      </c>
      <c r="I4570">
        <f t="shared" si="74"/>
        <v>0</v>
      </c>
    </row>
    <row r="4571" spans="1:9" x14ac:dyDescent="0.25">
      <c r="A4571">
        <v>2756.4725840000001</v>
      </c>
      <c r="B4571" t="s">
        <v>26</v>
      </c>
      <c r="C4571" t="s">
        <v>30</v>
      </c>
      <c r="D4571" t="s">
        <v>57</v>
      </c>
      <c r="E4571">
        <v>43540</v>
      </c>
      <c r="F4571" t="s">
        <v>62</v>
      </c>
      <c r="G4571" t="s">
        <v>33</v>
      </c>
      <c r="H4571">
        <v>117.58501699999999</v>
      </c>
      <c r="I4571">
        <f t="shared" si="74"/>
        <v>0</v>
      </c>
    </row>
    <row r="4572" spans="1:9" x14ac:dyDescent="0.25">
      <c r="A4572">
        <v>7743.9184260000002</v>
      </c>
      <c r="B4572" t="s">
        <v>26</v>
      </c>
      <c r="C4572" t="s">
        <v>30</v>
      </c>
      <c r="D4572" t="s">
        <v>31</v>
      </c>
      <c r="E4572">
        <v>96961</v>
      </c>
      <c r="F4572" t="s">
        <v>62</v>
      </c>
      <c r="G4572" t="s">
        <v>33</v>
      </c>
      <c r="H4572">
        <v>81.377258999999995</v>
      </c>
      <c r="I4572">
        <f t="shared" si="74"/>
        <v>0</v>
      </c>
    </row>
    <row r="4573" spans="1:9" x14ac:dyDescent="0.25">
      <c r="A4573">
        <v>8169.746083</v>
      </c>
      <c r="B4573" t="s">
        <v>26</v>
      </c>
      <c r="C4573" t="s">
        <v>30</v>
      </c>
      <c r="D4573" t="s">
        <v>31</v>
      </c>
      <c r="E4573">
        <v>32799</v>
      </c>
      <c r="F4573" t="s">
        <v>32</v>
      </c>
      <c r="G4573" t="s">
        <v>79</v>
      </c>
      <c r="H4573">
        <v>499.2</v>
      </c>
      <c r="I4573">
        <f t="shared" si="74"/>
        <v>0</v>
      </c>
    </row>
    <row r="4574" spans="1:9" x14ac:dyDescent="0.25">
      <c r="A4574">
        <v>3569.8646250000002</v>
      </c>
      <c r="B4574" t="s">
        <v>26</v>
      </c>
      <c r="C4574" t="s">
        <v>44</v>
      </c>
      <c r="D4574" t="s">
        <v>31</v>
      </c>
      <c r="E4574">
        <v>0</v>
      </c>
      <c r="F4574" t="s">
        <v>32</v>
      </c>
      <c r="G4574" t="s">
        <v>45</v>
      </c>
      <c r="H4574">
        <v>1201.0852259999999</v>
      </c>
      <c r="I4574">
        <f t="shared" si="74"/>
        <v>0</v>
      </c>
    </row>
    <row r="4575" spans="1:9" x14ac:dyDescent="0.25">
      <c r="A4575">
        <v>10656.881950000001</v>
      </c>
      <c r="B4575" t="s">
        <v>66</v>
      </c>
      <c r="C4575" t="s">
        <v>30</v>
      </c>
      <c r="D4575" t="s">
        <v>31</v>
      </c>
      <c r="E4575">
        <v>72540</v>
      </c>
      <c r="F4575" t="s">
        <v>32</v>
      </c>
      <c r="G4575" t="s">
        <v>33</v>
      </c>
      <c r="H4575">
        <v>631.74303899999995</v>
      </c>
      <c r="I4575">
        <f t="shared" si="74"/>
        <v>1</v>
      </c>
    </row>
    <row r="4576" spans="1:9" x14ac:dyDescent="0.25">
      <c r="A4576">
        <v>7092.6356349999996</v>
      </c>
      <c r="B4576" t="s">
        <v>26</v>
      </c>
      <c r="C4576" t="s">
        <v>30</v>
      </c>
      <c r="D4576" t="s">
        <v>57</v>
      </c>
      <c r="E4576">
        <v>35173</v>
      </c>
      <c r="F4576" t="s">
        <v>62</v>
      </c>
      <c r="G4576" t="s">
        <v>33</v>
      </c>
      <c r="H4576">
        <v>415.33186899999998</v>
      </c>
      <c r="I4576">
        <f t="shared" si="74"/>
        <v>0</v>
      </c>
    </row>
    <row r="4577" spans="1:9" x14ac:dyDescent="0.25">
      <c r="A4577">
        <v>2777.3418849999998</v>
      </c>
      <c r="B4577" t="s">
        <v>26</v>
      </c>
      <c r="C4577" t="s">
        <v>30</v>
      </c>
      <c r="D4577" t="s">
        <v>31</v>
      </c>
      <c r="E4577">
        <v>65431</v>
      </c>
      <c r="F4577" t="s">
        <v>32</v>
      </c>
      <c r="G4577" t="s">
        <v>33</v>
      </c>
      <c r="H4577">
        <v>331.2</v>
      </c>
      <c r="I4577">
        <f t="shared" si="74"/>
        <v>0</v>
      </c>
    </row>
    <row r="4578" spans="1:9" x14ac:dyDescent="0.25">
      <c r="A4578">
        <v>7550.4186499999996</v>
      </c>
      <c r="B4578" t="s">
        <v>26</v>
      </c>
      <c r="C4578" t="s">
        <v>44</v>
      </c>
      <c r="D4578" t="s">
        <v>31</v>
      </c>
      <c r="E4578">
        <v>0</v>
      </c>
      <c r="F4578" t="s">
        <v>32</v>
      </c>
      <c r="G4578" t="s">
        <v>33</v>
      </c>
      <c r="H4578">
        <v>480</v>
      </c>
      <c r="I4578">
        <f t="shared" si="74"/>
        <v>0</v>
      </c>
    </row>
    <row r="4579" spans="1:9" x14ac:dyDescent="0.25">
      <c r="A4579">
        <v>4727.3545480000002</v>
      </c>
      <c r="B4579" t="s">
        <v>26</v>
      </c>
      <c r="C4579" t="s">
        <v>44</v>
      </c>
      <c r="D4579" t="s">
        <v>57</v>
      </c>
      <c r="E4579">
        <v>0</v>
      </c>
      <c r="F4579" t="s">
        <v>32</v>
      </c>
      <c r="G4579" t="s">
        <v>45</v>
      </c>
      <c r="H4579">
        <v>345.6</v>
      </c>
      <c r="I4579">
        <f t="shared" si="74"/>
        <v>0</v>
      </c>
    </row>
    <row r="4580" spans="1:9" x14ac:dyDescent="0.25">
      <c r="A4580">
        <v>14274.55485</v>
      </c>
      <c r="B4580" t="s">
        <v>26</v>
      </c>
      <c r="C4580" t="s">
        <v>44</v>
      </c>
      <c r="D4580" t="s">
        <v>57</v>
      </c>
      <c r="E4580">
        <v>0</v>
      </c>
      <c r="F4580" t="s">
        <v>32</v>
      </c>
      <c r="G4580" t="s">
        <v>45</v>
      </c>
      <c r="H4580">
        <v>604.79999999999995</v>
      </c>
      <c r="I4580">
        <f t="shared" si="74"/>
        <v>0</v>
      </c>
    </row>
    <row r="4581" spans="1:9" x14ac:dyDescent="0.25">
      <c r="A4581">
        <v>9559.3400239999992</v>
      </c>
      <c r="B4581" t="s">
        <v>26</v>
      </c>
      <c r="C4581" t="s">
        <v>30</v>
      </c>
      <c r="D4581" t="s">
        <v>31</v>
      </c>
      <c r="E4581">
        <v>40672</v>
      </c>
      <c r="F4581" t="s">
        <v>32</v>
      </c>
      <c r="G4581" t="s">
        <v>79</v>
      </c>
      <c r="H4581">
        <v>580.79999999999995</v>
      </c>
      <c r="I4581">
        <f t="shared" si="74"/>
        <v>0</v>
      </c>
    </row>
    <row r="4582" spans="1:9" x14ac:dyDescent="0.25">
      <c r="A4582">
        <v>8879.7900169999994</v>
      </c>
      <c r="B4582" t="s">
        <v>66</v>
      </c>
      <c r="C4582" t="s">
        <v>30</v>
      </c>
      <c r="D4582" t="s">
        <v>31</v>
      </c>
      <c r="E4582">
        <v>52583</v>
      </c>
      <c r="F4582" t="s">
        <v>75</v>
      </c>
      <c r="G4582" t="s">
        <v>45</v>
      </c>
      <c r="H4582">
        <v>528.20086000000003</v>
      </c>
      <c r="I4582">
        <f t="shared" si="74"/>
        <v>1</v>
      </c>
    </row>
    <row r="4583" spans="1:9" x14ac:dyDescent="0.25">
      <c r="A4583">
        <v>5525.4700039999998</v>
      </c>
      <c r="B4583" t="s">
        <v>26</v>
      </c>
      <c r="C4583" t="s">
        <v>30</v>
      </c>
      <c r="D4583" t="s">
        <v>31</v>
      </c>
      <c r="E4583">
        <v>64816</v>
      </c>
      <c r="F4583" t="s">
        <v>32</v>
      </c>
      <c r="G4583" t="s">
        <v>33</v>
      </c>
      <c r="H4583">
        <v>331.2</v>
      </c>
      <c r="I4583">
        <f t="shared" si="74"/>
        <v>0</v>
      </c>
    </row>
    <row r="4584" spans="1:9" x14ac:dyDescent="0.25">
      <c r="A4584">
        <v>5923.2079999999996</v>
      </c>
      <c r="B4584" t="s">
        <v>26</v>
      </c>
      <c r="C4584" t="s">
        <v>30</v>
      </c>
      <c r="D4584" t="s">
        <v>31</v>
      </c>
      <c r="E4584">
        <v>36685</v>
      </c>
      <c r="F4584" t="s">
        <v>32</v>
      </c>
      <c r="G4584" t="s">
        <v>33</v>
      </c>
      <c r="H4584">
        <v>355.2</v>
      </c>
      <c r="I4584">
        <f t="shared" si="74"/>
        <v>0</v>
      </c>
    </row>
    <row r="4585" spans="1:9" x14ac:dyDescent="0.25">
      <c r="A4585">
        <v>8501.6528839999992</v>
      </c>
      <c r="B4585" t="s">
        <v>26</v>
      </c>
      <c r="C4585" t="s">
        <v>44</v>
      </c>
      <c r="D4585" t="s">
        <v>57</v>
      </c>
      <c r="E4585">
        <v>0</v>
      </c>
      <c r="F4585" t="s">
        <v>32</v>
      </c>
      <c r="G4585" t="s">
        <v>45</v>
      </c>
      <c r="H4585">
        <v>979.2</v>
      </c>
      <c r="I4585">
        <f t="shared" si="74"/>
        <v>0</v>
      </c>
    </row>
    <row r="4586" spans="1:9" x14ac:dyDescent="0.25">
      <c r="A4586">
        <v>40235.973100000003</v>
      </c>
      <c r="B4586" t="s">
        <v>26</v>
      </c>
      <c r="C4586" t="s">
        <v>30</v>
      </c>
      <c r="D4586" t="s">
        <v>31</v>
      </c>
      <c r="E4586">
        <v>77143</v>
      </c>
      <c r="F4586" t="s">
        <v>62</v>
      </c>
      <c r="G4586" t="s">
        <v>33</v>
      </c>
      <c r="H4586">
        <v>176.006384</v>
      </c>
      <c r="I4586">
        <f t="shared" si="74"/>
        <v>0</v>
      </c>
    </row>
    <row r="4587" spans="1:9" x14ac:dyDescent="0.25">
      <c r="A4587">
        <v>2584.824329</v>
      </c>
      <c r="B4587" t="s">
        <v>26</v>
      </c>
      <c r="C4587" t="s">
        <v>30</v>
      </c>
      <c r="D4587" t="s">
        <v>57</v>
      </c>
      <c r="E4587">
        <v>60942</v>
      </c>
      <c r="F4587" t="s">
        <v>75</v>
      </c>
      <c r="G4587" t="s">
        <v>33</v>
      </c>
      <c r="H4587">
        <v>288.20526100000001</v>
      </c>
      <c r="I4587">
        <f t="shared" si="74"/>
        <v>0</v>
      </c>
    </row>
    <row r="4588" spans="1:9" x14ac:dyDescent="0.25">
      <c r="A4588">
        <v>19278.817149999999</v>
      </c>
      <c r="B4588" t="s">
        <v>26</v>
      </c>
      <c r="C4588" t="s">
        <v>44</v>
      </c>
      <c r="D4588" t="s">
        <v>31</v>
      </c>
      <c r="E4588">
        <v>0</v>
      </c>
      <c r="F4588" t="s">
        <v>32</v>
      </c>
      <c r="G4588" t="s">
        <v>45</v>
      </c>
      <c r="H4588">
        <v>366.60473200000001</v>
      </c>
      <c r="I4588">
        <f t="shared" si="74"/>
        <v>0</v>
      </c>
    </row>
    <row r="4589" spans="1:9" x14ac:dyDescent="0.25">
      <c r="A4589">
        <v>11981.98481</v>
      </c>
      <c r="B4589" t="s">
        <v>66</v>
      </c>
      <c r="C4589" t="s">
        <v>160</v>
      </c>
      <c r="D4589" t="s">
        <v>31</v>
      </c>
      <c r="E4589">
        <v>21514</v>
      </c>
      <c r="F4589" t="s">
        <v>75</v>
      </c>
      <c r="G4589" t="s">
        <v>33</v>
      </c>
      <c r="H4589">
        <v>257.24878899999999</v>
      </c>
      <c r="I4589">
        <f t="shared" si="74"/>
        <v>1</v>
      </c>
    </row>
    <row r="4590" spans="1:9" x14ac:dyDescent="0.25">
      <c r="A4590">
        <v>3933.8139930000002</v>
      </c>
      <c r="B4590" t="s">
        <v>66</v>
      </c>
      <c r="C4590" t="s">
        <v>30</v>
      </c>
      <c r="D4590" t="s">
        <v>57</v>
      </c>
      <c r="E4590">
        <v>25927</v>
      </c>
      <c r="F4590" t="s">
        <v>32</v>
      </c>
      <c r="G4590" t="s">
        <v>45</v>
      </c>
      <c r="H4590">
        <v>674.973614</v>
      </c>
      <c r="I4590">
        <f t="shared" si="74"/>
        <v>1</v>
      </c>
    </row>
    <row r="4591" spans="1:9" x14ac:dyDescent="0.25">
      <c r="A4591">
        <v>2491.2576039999999</v>
      </c>
      <c r="B4591" t="s">
        <v>66</v>
      </c>
      <c r="C4591" t="s">
        <v>78</v>
      </c>
      <c r="D4591" t="s">
        <v>31</v>
      </c>
      <c r="E4591">
        <v>25965</v>
      </c>
      <c r="F4591" t="s">
        <v>32</v>
      </c>
      <c r="G4591" t="s">
        <v>79</v>
      </c>
      <c r="H4591">
        <v>329.20656700000001</v>
      </c>
      <c r="I4591">
        <f t="shared" si="74"/>
        <v>1</v>
      </c>
    </row>
    <row r="4592" spans="1:9" x14ac:dyDescent="0.25">
      <c r="A4592">
        <v>7431.6643690000001</v>
      </c>
      <c r="B4592" t="s">
        <v>26</v>
      </c>
      <c r="C4592" t="s">
        <v>30</v>
      </c>
      <c r="D4592" t="s">
        <v>31</v>
      </c>
      <c r="E4592">
        <v>27688</v>
      </c>
      <c r="F4592" t="s">
        <v>32</v>
      </c>
      <c r="G4592" t="s">
        <v>33</v>
      </c>
      <c r="H4592">
        <v>572.35236199999997</v>
      </c>
      <c r="I4592">
        <f t="shared" si="74"/>
        <v>0</v>
      </c>
    </row>
    <row r="4593" spans="1:9" x14ac:dyDescent="0.25">
      <c r="A4593">
        <v>7865.182898</v>
      </c>
      <c r="B4593" t="s">
        <v>26</v>
      </c>
      <c r="C4593" t="s">
        <v>30</v>
      </c>
      <c r="D4593" t="s">
        <v>31</v>
      </c>
      <c r="E4593">
        <v>75490</v>
      </c>
      <c r="F4593" t="s">
        <v>62</v>
      </c>
      <c r="G4593" t="s">
        <v>33</v>
      </c>
      <c r="H4593">
        <v>43.084332000000003</v>
      </c>
      <c r="I4593">
        <f t="shared" si="74"/>
        <v>0</v>
      </c>
    </row>
    <row r="4594" spans="1:9" x14ac:dyDescent="0.25">
      <c r="A4594">
        <v>15978.91049</v>
      </c>
      <c r="B4594" t="s">
        <v>26</v>
      </c>
      <c r="C4594" t="s">
        <v>30</v>
      </c>
      <c r="D4594" t="s">
        <v>31</v>
      </c>
      <c r="E4594">
        <v>33871</v>
      </c>
      <c r="F4594" t="s">
        <v>32</v>
      </c>
      <c r="G4594" t="s">
        <v>45</v>
      </c>
      <c r="H4594">
        <v>933.62465499999996</v>
      </c>
      <c r="I4594">
        <f t="shared" si="74"/>
        <v>0</v>
      </c>
    </row>
    <row r="4595" spans="1:9" x14ac:dyDescent="0.25">
      <c r="A4595">
        <v>2113.8570300000001</v>
      </c>
      <c r="B4595" t="s">
        <v>26</v>
      </c>
      <c r="C4595" t="s">
        <v>44</v>
      </c>
      <c r="D4595" t="s">
        <v>31</v>
      </c>
      <c r="E4595">
        <v>0</v>
      </c>
      <c r="F4595" t="s">
        <v>32</v>
      </c>
      <c r="G4595" t="s">
        <v>45</v>
      </c>
      <c r="H4595">
        <v>468</v>
      </c>
      <c r="I4595">
        <f t="shared" si="74"/>
        <v>0</v>
      </c>
    </row>
    <row r="4596" spans="1:9" x14ac:dyDescent="0.25">
      <c r="A4596">
        <v>8661.7358839999997</v>
      </c>
      <c r="B4596" t="s">
        <v>26</v>
      </c>
      <c r="C4596" t="s">
        <v>30</v>
      </c>
      <c r="D4596" t="s">
        <v>57</v>
      </c>
      <c r="E4596">
        <v>85470</v>
      </c>
      <c r="F4596" t="s">
        <v>32</v>
      </c>
      <c r="G4596" t="s">
        <v>45</v>
      </c>
      <c r="H4596">
        <v>523.20000000000005</v>
      </c>
      <c r="I4596">
        <f t="shared" si="74"/>
        <v>0</v>
      </c>
    </row>
    <row r="4597" spans="1:9" x14ac:dyDescent="0.25">
      <c r="A4597">
        <v>5625.3077679999997</v>
      </c>
      <c r="B4597" t="s">
        <v>26</v>
      </c>
      <c r="C4597" t="s">
        <v>30</v>
      </c>
      <c r="D4597" t="s">
        <v>57</v>
      </c>
      <c r="E4597">
        <v>97095</v>
      </c>
      <c r="F4597" t="s">
        <v>75</v>
      </c>
      <c r="G4597" t="s">
        <v>33</v>
      </c>
      <c r="H4597">
        <v>208.03541100000001</v>
      </c>
      <c r="I4597">
        <f t="shared" si="74"/>
        <v>0</v>
      </c>
    </row>
    <row r="4598" spans="1:9" x14ac:dyDescent="0.25">
      <c r="A4598">
        <v>4592.1503739999998</v>
      </c>
      <c r="B4598" t="s">
        <v>26</v>
      </c>
      <c r="C4598" t="s">
        <v>30</v>
      </c>
      <c r="D4598" t="s">
        <v>31</v>
      </c>
      <c r="E4598">
        <v>73604</v>
      </c>
      <c r="F4598" t="s">
        <v>62</v>
      </c>
      <c r="G4598" t="s">
        <v>33</v>
      </c>
      <c r="H4598">
        <v>184.222768</v>
      </c>
      <c r="I4598">
        <f t="shared" si="74"/>
        <v>0</v>
      </c>
    </row>
    <row r="4599" spans="1:9" x14ac:dyDescent="0.25">
      <c r="A4599">
        <v>3709.9197239999999</v>
      </c>
      <c r="B4599" t="s">
        <v>26</v>
      </c>
      <c r="C4599" t="s">
        <v>44</v>
      </c>
      <c r="D4599" t="s">
        <v>57</v>
      </c>
      <c r="E4599">
        <v>0</v>
      </c>
      <c r="F4599" t="s">
        <v>32</v>
      </c>
      <c r="G4599" t="s">
        <v>45</v>
      </c>
      <c r="H4599">
        <v>1082.8987259999999</v>
      </c>
      <c r="I4599">
        <f t="shared" si="74"/>
        <v>0</v>
      </c>
    </row>
    <row r="4600" spans="1:9" x14ac:dyDescent="0.25">
      <c r="A4600">
        <v>8208.9297150000002</v>
      </c>
      <c r="B4600" t="s">
        <v>26</v>
      </c>
      <c r="C4600" t="s">
        <v>30</v>
      </c>
      <c r="D4600" t="s">
        <v>31</v>
      </c>
      <c r="E4600">
        <v>40646</v>
      </c>
      <c r="F4600" t="s">
        <v>32</v>
      </c>
      <c r="G4600" t="s">
        <v>33</v>
      </c>
      <c r="H4600">
        <v>494.4</v>
      </c>
      <c r="I4600">
        <f t="shared" si="74"/>
        <v>0</v>
      </c>
    </row>
    <row r="4601" spans="1:9" x14ac:dyDescent="0.25">
      <c r="A4601">
        <v>5595.389905</v>
      </c>
      <c r="B4601" t="s">
        <v>66</v>
      </c>
      <c r="C4601" t="s">
        <v>30</v>
      </c>
      <c r="D4601" t="s">
        <v>31</v>
      </c>
      <c r="E4601">
        <v>74454</v>
      </c>
      <c r="F4601" t="s">
        <v>32</v>
      </c>
      <c r="G4601" t="s">
        <v>45</v>
      </c>
      <c r="H4601">
        <v>340.8</v>
      </c>
      <c r="I4601">
        <f t="shared" si="74"/>
        <v>1</v>
      </c>
    </row>
    <row r="4602" spans="1:9" x14ac:dyDescent="0.25">
      <c r="A4602">
        <v>3413.6225599999998</v>
      </c>
      <c r="B4602" t="s">
        <v>26</v>
      </c>
      <c r="C4602" t="s">
        <v>78</v>
      </c>
      <c r="D4602" t="s">
        <v>31</v>
      </c>
      <c r="E4602">
        <v>18168</v>
      </c>
      <c r="F4602" t="s">
        <v>32</v>
      </c>
      <c r="G4602" t="s">
        <v>33</v>
      </c>
      <c r="H4602">
        <v>417.6</v>
      </c>
      <c r="I4602">
        <f t="shared" si="74"/>
        <v>0</v>
      </c>
    </row>
    <row r="4603" spans="1:9" x14ac:dyDescent="0.25">
      <c r="A4603">
        <v>6325.0305959999996</v>
      </c>
      <c r="B4603" t="s">
        <v>26</v>
      </c>
      <c r="C4603" t="s">
        <v>44</v>
      </c>
      <c r="D4603" t="s">
        <v>57</v>
      </c>
      <c r="E4603">
        <v>0</v>
      </c>
      <c r="F4603" t="s">
        <v>32</v>
      </c>
      <c r="G4603" t="s">
        <v>33</v>
      </c>
      <c r="H4603">
        <v>614.57267200000001</v>
      </c>
      <c r="I4603">
        <f t="shared" si="74"/>
        <v>0</v>
      </c>
    </row>
    <row r="4604" spans="1:9" x14ac:dyDescent="0.25">
      <c r="A4604">
        <v>6393.8746119999996</v>
      </c>
      <c r="B4604" t="s">
        <v>26</v>
      </c>
      <c r="C4604" t="s">
        <v>44</v>
      </c>
      <c r="D4604" t="s">
        <v>57</v>
      </c>
      <c r="E4604">
        <v>0</v>
      </c>
      <c r="F4604" t="s">
        <v>32</v>
      </c>
      <c r="G4604" t="s">
        <v>45</v>
      </c>
      <c r="H4604">
        <v>316.8</v>
      </c>
      <c r="I4604">
        <f t="shared" si="74"/>
        <v>0</v>
      </c>
    </row>
    <row r="4605" spans="1:9" x14ac:dyDescent="0.25">
      <c r="A4605">
        <v>8738.4010130000006</v>
      </c>
      <c r="B4605" t="s">
        <v>26</v>
      </c>
      <c r="C4605" t="s">
        <v>30</v>
      </c>
      <c r="D4605" t="s">
        <v>57</v>
      </c>
      <c r="E4605">
        <v>43597</v>
      </c>
      <c r="F4605" t="s">
        <v>32</v>
      </c>
      <c r="G4605" t="s">
        <v>33</v>
      </c>
      <c r="H4605">
        <v>528</v>
      </c>
      <c r="I4605">
        <f t="shared" si="74"/>
        <v>0</v>
      </c>
    </row>
    <row r="4606" spans="1:9" x14ac:dyDescent="0.25">
      <c r="A4606">
        <v>4836.3943609999997</v>
      </c>
      <c r="B4606" t="s">
        <v>26</v>
      </c>
      <c r="C4606" t="s">
        <v>44</v>
      </c>
      <c r="D4606" t="s">
        <v>57</v>
      </c>
      <c r="E4606">
        <v>0</v>
      </c>
      <c r="F4606" t="s">
        <v>32</v>
      </c>
      <c r="G4606" t="s">
        <v>79</v>
      </c>
      <c r="H4606">
        <v>672</v>
      </c>
      <c r="I4606">
        <f t="shared" si="74"/>
        <v>0</v>
      </c>
    </row>
    <row r="4607" spans="1:9" x14ac:dyDescent="0.25">
      <c r="A4607">
        <v>24967.758419999998</v>
      </c>
      <c r="B4607" t="s">
        <v>26</v>
      </c>
      <c r="C4607" t="s">
        <v>30</v>
      </c>
      <c r="D4607" t="s">
        <v>57</v>
      </c>
      <c r="E4607">
        <v>66825</v>
      </c>
      <c r="F4607" t="s">
        <v>62</v>
      </c>
      <c r="G4607" t="s">
        <v>33</v>
      </c>
      <c r="H4607">
        <v>70.031110999999996</v>
      </c>
      <c r="I4607">
        <f t="shared" si="74"/>
        <v>0</v>
      </c>
    </row>
    <row r="4608" spans="1:9" x14ac:dyDescent="0.25">
      <c r="A4608">
        <v>5409.9559259999996</v>
      </c>
      <c r="B4608" t="s">
        <v>26</v>
      </c>
      <c r="C4608" t="s">
        <v>44</v>
      </c>
      <c r="D4608" t="s">
        <v>31</v>
      </c>
      <c r="E4608">
        <v>0</v>
      </c>
      <c r="F4608" t="s">
        <v>32</v>
      </c>
      <c r="G4608" t="s">
        <v>45</v>
      </c>
      <c r="H4608">
        <v>297.60000000000002</v>
      </c>
      <c r="I4608">
        <f t="shared" si="74"/>
        <v>0</v>
      </c>
    </row>
    <row r="4609" spans="1:9" x14ac:dyDescent="0.25">
      <c r="A4609">
        <v>2344.2331880000002</v>
      </c>
      <c r="B4609" t="s">
        <v>26</v>
      </c>
      <c r="C4609" t="s">
        <v>44</v>
      </c>
      <c r="D4609" t="s">
        <v>57</v>
      </c>
      <c r="E4609">
        <v>0</v>
      </c>
      <c r="F4609" t="s">
        <v>32</v>
      </c>
      <c r="G4609" t="s">
        <v>45</v>
      </c>
      <c r="H4609">
        <v>532.79999999999995</v>
      </c>
      <c r="I4609">
        <f t="shared" si="74"/>
        <v>0</v>
      </c>
    </row>
    <row r="4610" spans="1:9" x14ac:dyDescent="0.25">
      <c r="A4610">
        <v>15173.968409999999</v>
      </c>
      <c r="B4610" t="s">
        <v>26</v>
      </c>
      <c r="C4610" t="s">
        <v>30</v>
      </c>
      <c r="D4610" t="s">
        <v>31</v>
      </c>
      <c r="E4610">
        <v>22448</v>
      </c>
      <c r="F4610" t="s">
        <v>32</v>
      </c>
      <c r="G4610" t="s">
        <v>33</v>
      </c>
      <c r="H4610">
        <v>604.79999999999995</v>
      </c>
      <c r="I4610">
        <f t="shared" si="74"/>
        <v>0</v>
      </c>
    </row>
    <row r="4611" spans="1:9" x14ac:dyDescent="0.25">
      <c r="A4611">
        <v>11124.20636</v>
      </c>
      <c r="B4611" t="s">
        <v>26</v>
      </c>
      <c r="C4611" t="s">
        <v>30</v>
      </c>
      <c r="D4611" t="s">
        <v>57</v>
      </c>
      <c r="E4611">
        <v>42596</v>
      </c>
      <c r="F4611" t="s">
        <v>62</v>
      </c>
      <c r="G4611" t="s">
        <v>45</v>
      </c>
      <c r="H4611">
        <v>42.293621999999999</v>
      </c>
      <c r="I4611">
        <f t="shared" ref="I4611:I4674" si="75">IF(B4611="No",0,1)</f>
        <v>0</v>
      </c>
    </row>
    <row r="4612" spans="1:9" x14ac:dyDescent="0.25">
      <c r="A4612">
        <v>4863.2668089999997</v>
      </c>
      <c r="B4612" t="s">
        <v>26</v>
      </c>
      <c r="C4612" t="s">
        <v>44</v>
      </c>
      <c r="D4612" t="s">
        <v>57</v>
      </c>
      <c r="E4612">
        <v>0</v>
      </c>
      <c r="F4612" t="s">
        <v>32</v>
      </c>
      <c r="G4612" t="s">
        <v>45</v>
      </c>
      <c r="H4612">
        <v>646.78544199999999</v>
      </c>
      <c r="I4612">
        <f t="shared" si="75"/>
        <v>0</v>
      </c>
    </row>
    <row r="4613" spans="1:9" x14ac:dyDescent="0.25">
      <c r="A4613">
        <v>5577.5412800000004</v>
      </c>
      <c r="B4613" t="s">
        <v>26</v>
      </c>
      <c r="C4613" t="s">
        <v>30</v>
      </c>
      <c r="D4613" t="s">
        <v>57</v>
      </c>
      <c r="E4613">
        <v>97868</v>
      </c>
      <c r="F4613" t="s">
        <v>75</v>
      </c>
      <c r="G4613" t="s">
        <v>33</v>
      </c>
      <c r="H4613">
        <v>267.78657299999998</v>
      </c>
      <c r="I4613">
        <f t="shared" si="75"/>
        <v>0</v>
      </c>
    </row>
    <row r="4614" spans="1:9" x14ac:dyDescent="0.25">
      <c r="A4614">
        <v>4526.9469600000002</v>
      </c>
      <c r="B4614" t="s">
        <v>26</v>
      </c>
      <c r="C4614" t="s">
        <v>30</v>
      </c>
      <c r="D4614" t="s">
        <v>31</v>
      </c>
      <c r="E4614">
        <v>92921</v>
      </c>
      <c r="F4614" t="s">
        <v>62</v>
      </c>
      <c r="G4614" t="s">
        <v>33</v>
      </c>
      <c r="H4614">
        <v>109.28708</v>
      </c>
      <c r="I4614">
        <f t="shared" si="75"/>
        <v>0</v>
      </c>
    </row>
    <row r="4615" spans="1:9" x14ac:dyDescent="0.25">
      <c r="A4615">
        <v>2519.5694960000001</v>
      </c>
      <c r="B4615" t="s">
        <v>26</v>
      </c>
      <c r="C4615" t="s">
        <v>30</v>
      </c>
      <c r="D4615" t="s">
        <v>57</v>
      </c>
      <c r="E4615">
        <v>41372</v>
      </c>
      <c r="F4615" t="s">
        <v>32</v>
      </c>
      <c r="G4615" t="s">
        <v>33</v>
      </c>
      <c r="H4615">
        <v>307.2</v>
      </c>
      <c r="I4615">
        <f t="shared" si="75"/>
        <v>0</v>
      </c>
    </row>
    <row r="4616" spans="1:9" x14ac:dyDescent="0.25">
      <c r="A4616">
        <v>4892.4222390000004</v>
      </c>
      <c r="B4616" t="s">
        <v>26</v>
      </c>
      <c r="C4616" t="s">
        <v>78</v>
      </c>
      <c r="D4616" t="s">
        <v>31</v>
      </c>
      <c r="E4616">
        <v>26660</v>
      </c>
      <c r="F4616" t="s">
        <v>32</v>
      </c>
      <c r="G4616" t="s">
        <v>33</v>
      </c>
      <c r="H4616">
        <v>453.6</v>
      </c>
      <c r="I4616">
        <f t="shared" si="75"/>
        <v>0</v>
      </c>
    </row>
    <row r="4617" spans="1:9" x14ac:dyDescent="0.25">
      <c r="A4617">
        <v>18943.26899</v>
      </c>
      <c r="B4617" t="s">
        <v>26</v>
      </c>
      <c r="C4617" t="s">
        <v>30</v>
      </c>
      <c r="D4617" t="s">
        <v>57</v>
      </c>
      <c r="E4617">
        <v>58851</v>
      </c>
      <c r="F4617" t="s">
        <v>32</v>
      </c>
      <c r="G4617" t="s">
        <v>33</v>
      </c>
      <c r="H4617">
        <v>494.18764299999998</v>
      </c>
      <c r="I4617">
        <f t="shared" si="75"/>
        <v>0</v>
      </c>
    </row>
    <row r="4618" spans="1:9" x14ac:dyDescent="0.25">
      <c r="A4618">
        <v>8564.7682260000001</v>
      </c>
      <c r="B4618" t="s">
        <v>66</v>
      </c>
      <c r="C4618" t="s">
        <v>30</v>
      </c>
      <c r="D4618" t="s">
        <v>57</v>
      </c>
      <c r="E4618">
        <v>95697</v>
      </c>
      <c r="F4618" t="s">
        <v>62</v>
      </c>
      <c r="G4618" t="s">
        <v>33</v>
      </c>
      <c r="H4618">
        <v>178.00652400000001</v>
      </c>
      <c r="I4618">
        <f t="shared" si="75"/>
        <v>1</v>
      </c>
    </row>
    <row r="4619" spans="1:9" x14ac:dyDescent="0.25">
      <c r="A4619">
        <v>4419.5395230000004</v>
      </c>
      <c r="B4619" t="s">
        <v>26</v>
      </c>
      <c r="C4619" t="s">
        <v>44</v>
      </c>
      <c r="D4619" t="s">
        <v>31</v>
      </c>
      <c r="E4619">
        <v>0</v>
      </c>
      <c r="F4619" t="s">
        <v>32</v>
      </c>
      <c r="G4619" t="s">
        <v>33</v>
      </c>
      <c r="H4619">
        <v>537.6</v>
      </c>
      <c r="I4619">
        <f t="shared" si="75"/>
        <v>0</v>
      </c>
    </row>
    <row r="4620" spans="1:9" x14ac:dyDescent="0.25">
      <c r="A4620">
        <v>5637.7400509999998</v>
      </c>
      <c r="B4620" t="s">
        <v>26</v>
      </c>
      <c r="C4620" t="s">
        <v>44</v>
      </c>
      <c r="D4620" t="s">
        <v>57</v>
      </c>
      <c r="E4620">
        <v>0</v>
      </c>
      <c r="F4620" t="s">
        <v>32</v>
      </c>
      <c r="G4620" t="s">
        <v>79</v>
      </c>
      <c r="H4620">
        <v>403.2</v>
      </c>
      <c r="I4620">
        <f t="shared" si="75"/>
        <v>0</v>
      </c>
    </row>
    <row r="4621" spans="1:9" x14ac:dyDescent="0.25">
      <c r="A4621">
        <v>5047.4833779999999</v>
      </c>
      <c r="B4621" t="s">
        <v>26</v>
      </c>
      <c r="C4621" t="s">
        <v>30</v>
      </c>
      <c r="D4621" t="s">
        <v>57</v>
      </c>
      <c r="E4621">
        <v>81741</v>
      </c>
      <c r="F4621" t="s">
        <v>75</v>
      </c>
      <c r="G4621" t="s">
        <v>45</v>
      </c>
      <c r="H4621">
        <v>186.448395</v>
      </c>
      <c r="I4621">
        <f t="shared" si="75"/>
        <v>0</v>
      </c>
    </row>
    <row r="4622" spans="1:9" x14ac:dyDescent="0.25">
      <c r="A4622">
        <v>4913.1189039999999</v>
      </c>
      <c r="B4622" t="s">
        <v>26</v>
      </c>
      <c r="C4622" t="s">
        <v>30</v>
      </c>
      <c r="D4622" t="s">
        <v>31</v>
      </c>
      <c r="E4622">
        <v>48295</v>
      </c>
      <c r="F4622" t="s">
        <v>75</v>
      </c>
      <c r="G4622" t="s">
        <v>45</v>
      </c>
      <c r="H4622">
        <v>290.30155300000001</v>
      </c>
      <c r="I4622">
        <f t="shared" si="75"/>
        <v>0</v>
      </c>
    </row>
    <row r="4623" spans="1:9" x14ac:dyDescent="0.25">
      <c r="A4623">
        <v>5799.063709</v>
      </c>
      <c r="B4623" t="s">
        <v>26</v>
      </c>
      <c r="C4623" t="s">
        <v>30</v>
      </c>
      <c r="D4623" t="s">
        <v>31</v>
      </c>
      <c r="E4623">
        <v>65538</v>
      </c>
      <c r="F4623" t="s">
        <v>75</v>
      </c>
      <c r="G4623" t="s">
        <v>33</v>
      </c>
      <c r="H4623">
        <v>261.34122300000001</v>
      </c>
      <c r="I4623">
        <f t="shared" si="75"/>
        <v>0</v>
      </c>
    </row>
    <row r="4624" spans="1:9" x14ac:dyDescent="0.25">
      <c r="A4624">
        <v>5568.9846829999997</v>
      </c>
      <c r="B4624" t="s">
        <v>26</v>
      </c>
      <c r="C4624" t="s">
        <v>30</v>
      </c>
      <c r="D4624" t="s">
        <v>57</v>
      </c>
      <c r="E4624">
        <v>53997</v>
      </c>
      <c r="F4624" t="s">
        <v>32</v>
      </c>
      <c r="G4624" t="s">
        <v>33</v>
      </c>
      <c r="H4624">
        <v>345.15839299999999</v>
      </c>
      <c r="I4624">
        <f t="shared" si="75"/>
        <v>0</v>
      </c>
    </row>
    <row r="4625" spans="1:9" x14ac:dyDescent="0.25">
      <c r="A4625">
        <v>3861.486269</v>
      </c>
      <c r="B4625" t="s">
        <v>66</v>
      </c>
      <c r="C4625" t="s">
        <v>30</v>
      </c>
      <c r="D4625" t="s">
        <v>31</v>
      </c>
      <c r="E4625">
        <v>93272</v>
      </c>
      <c r="F4625" t="s">
        <v>75</v>
      </c>
      <c r="G4625" t="s">
        <v>33</v>
      </c>
      <c r="H4625">
        <v>281.11078800000001</v>
      </c>
      <c r="I4625">
        <f t="shared" si="75"/>
        <v>1</v>
      </c>
    </row>
    <row r="4626" spans="1:9" x14ac:dyDescent="0.25">
      <c r="A4626">
        <v>2912.9139580000001</v>
      </c>
      <c r="B4626" t="s">
        <v>26</v>
      </c>
      <c r="C4626" t="s">
        <v>30</v>
      </c>
      <c r="D4626" t="s">
        <v>31</v>
      </c>
      <c r="E4626">
        <v>68899</v>
      </c>
      <c r="F4626" t="s">
        <v>62</v>
      </c>
      <c r="G4626" t="s">
        <v>45</v>
      </c>
      <c r="H4626">
        <v>66.103421999999995</v>
      </c>
      <c r="I4626">
        <f t="shared" si="75"/>
        <v>0</v>
      </c>
    </row>
    <row r="4627" spans="1:9" x14ac:dyDescent="0.25">
      <c r="A4627">
        <v>6980.3252869999997</v>
      </c>
      <c r="B4627" t="s">
        <v>26</v>
      </c>
      <c r="C4627" t="s">
        <v>44</v>
      </c>
      <c r="D4627" t="s">
        <v>57</v>
      </c>
      <c r="E4627">
        <v>0</v>
      </c>
      <c r="F4627" t="s">
        <v>32</v>
      </c>
      <c r="G4627" t="s">
        <v>45</v>
      </c>
      <c r="H4627">
        <v>321.60000000000002</v>
      </c>
      <c r="I4627">
        <f t="shared" si="75"/>
        <v>0</v>
      </c>
    </row>
    <row r="4628" spans="1:9" x14ac:dyDescent="0.25">
      <c r="A4628">
        <v>6769.3248110000004</v>
      </c>
      <c r="B4628" t="s">
        <v>26</v>
      </c>
      <c r="C4628" t="s">
        <v>44</v>
      </c>
      <c r="D4628" t="s">
        <v>31</v>
      </c>
      <c r="E4628">
        <v>0</v>
      </c>
      <c r="F4628" t="s">
        <v>32</v>
      </c>
      <c r="G4628" t="s">
        <v>45</v>
      </c>
      <c r="H4628">
        <v>698.4</v>
      </c>
      <c r="I4628">
        <f t="shared" si="75"/>
        <v>0</v>
      </c>
    </row>
    <row r="4629" spans="1:9" x14ac:dyDescent="0.25">
      <c r="A4629">
        <v>8193.5550449999992</v>
      </c>
      <c r="B4629" t="s">
        <v>26</v>
      </c>
      <c r="C4629" t="s">
        <v>30</v>
      </c>
      <c r="D4629" t="s">
        <v>57</v>
      </c>
      <c r="E4629">
        <v>54950</v>
      </c>
      <c r="F4629" t="s">
        <v>75</v>
      </c>
      <c r="G4629" t="s">
        <v>33</v>
      </c>
      <c r="H4629">
        <v>480.57858399999998</v>
      </c>
      <c r="I4629">
        <f t="shared" si="75"/>
        <v>0</v>
      </c>
    </row>
    <row r="4630" spans="1:9" x14ac:dyDescent="0.25">
      <c r="A4630">
        <v>7519.1336309999997</v>
      </c>
      <c r="B4630" t="s">
        <v>66</v>
      </c>
      <c r="C4630" t="s">
        <v>30</v>
      </c>
      <c r="D4630" t="s">
        <v>57</v>
      </c>
      <c r="E4630">
        <v>96306</v>
      </c>
      <c r="F4630" t="s">
        <v>62</v>
      </c>
      <c r="G4630" t="s">
        <v>79</v>
      </c>
      <c r="H4630">
        <v>185.35535300000001</v>
      </c>
      <c r="I4630">
        <f t="shared" si="75"/>
        <v>1</v>
      </c>
    </row>
    <row r="4631" spans="1:9" x14ac:dyDescent="0.25">
      <c r="A4631">
        <v>3746.0307899999998</v>
      </c>
      <c r="B4631" t="s">
        <v>26</v>
      </c>
      <c r="C4631" t="s">
        <v>30</v>
      </c>
      <c r="D4631" t="s">
        <v>31</v>
      </c>
      <c r="E4631">
        <v>70342</v>
      </c>
      <c r="F4631" t="s">
        <v>32</v>
      </c>
      <c r="G4631" t="s">
        <v>45</v>
      </c>
      <c r="H4631">
        <v>685.90734099999997</v>
      </c>
      <c r="I4631">
        <f t="shared" si="75"/>
        <v>0</v>
      </c>
    </row>
    <row r="4632" spans="1:9" x14ac:dyDescent="0.25">
      <c r="A4632">
        <v>2592.437797</v>
      </c>
      <c r="B4632" t="s">
        <v>66</v>
      </c>
      <c r="C4632" t="s">
        <v>30</v>
      </c>
      <c r="D4632" t="s">
        <v>57</v>
      </c>
      <c r="E4632">
        <v>72421</v>
      </c>
      <c r="F4632" t="s">
        <v>32</v>
      </c>
      <c r="G4632" t="s">
        <v>33</v>
      </c>
      <c r="H4632">
        <v>312</v>
      </c>
      <c r="I4632">
        <f t="shared" si="75"/>
        <v>1</v>
      </c>
    </row>
    <row r="4633" spans="1:9" x14ac:dyDescent="0.25">
      <c r="A4633">
        <v>4548.2916130000003</v>
      </c>
      <c r="B4633" t="s">
        <v>26</v>
      </c>
      <c r="C4633" t="s">
        <v>44</v>
      </c>
      <c r="D4633" t="s">
        <v>31</v>
      </c>
      <c r="E4633">
        <v>0</v>
      </c>
      <c r="F4633" t="s">
        <v>32</v>
      </c>
      <c r="G4633" t="s">
        <v>33</v>
      </c>
      <c r="H4633">
        <v>950.4</v>
      </c>
      <c r="I4633">
        <f t="shared" si="75"/>
        <v>0</v>
      </c>
    </row>
    <row r="4634" spans="1:9" x14ac:dyDescent="0.25">
      <c r="A4634">
        <v>2885.002508</v>
      </c>
      <c r="B4634" t="s">
        <v>26</v>
      </c>
      <c r="C4634" t="s">
        <v>30</v>
      </c>
      <c r="D4634" t="s">
        <v>31</v>
      </c>
      <c r="E4634">
        <v>77748</v>
      </c>
      <c r="F4634" t="s">
        <v>62</v>
      </c>
      <c r="G4634" t="s">
        <v>33</v>
      </c>
      <c r="H4634">
        <v>7.2145789999999996</v>
      </c>
      <c r="I4634">
        <f t="shared" si="75"/>
        <v>0</v>
      </c>
    </row>
    <row r="4635" spans="1:9" x14ac:dyDescent="0.25">
      <c r="A4635">
        <v>4883.5514020000001</v>
      </c>
      <c r="B4635" t="s">
        <v>26</v>
      </c>
      <c r="C4635" t="s">
        <v>107</v>
      </c>
      <c r="D4635" t="s">
        <v>31</v>
      </c>
      <c r="E4635">
        <v>19096</v>
      </c>
      <c r="F4635" t="s">
        <v>32</v>
      </c>
      <c r="G4635" t="s">
        <v>79</v>
      </c>
      <c r="H4635">
        <v>374.89960000000002</v>
      </c>
      <c r="I4635">
        <f t="shared" si="75"/>
        <v>0</v>
      </c>
    </row>
    <row r="4636" spans="1:9" x14ac:dyDescent="0.25">
      <c r="A4636">
        <v>9061.0577410000005</v>
      </c>
      <c r="B4636" t="s">
        <v>26</v>
      </c>
      <c r="C4636" t="s">
        <v>30</v>
      </c>
      <c r="D4636" t="s">
        <v>31</v>
      </c>
      <c r="E4636">
        <v>73876</v>
      </c>
      <c r="F4636" t="s">
        <v>75</v>
      </c>
      <c r="G4636" t="s">
        <v>33</v>
      </c>
      <c r="H4636">
        <v>419.30304100000001</v>
      </c>
      <c r="I4636">
        <f t="shared" si="75"/>
        <v>0</v>
      </c>
    </row>
    <row r="4637" spans="1:9" x14ac:dyDescent="0.25">
      <c r="A4637">
        <v>16728.343860000001</v>
      </c>
      <c r="B4637" t="s">
        <v>26</v>
      </c>
      <c r="C4637" t="s">
        <v>44</v>
      </c>
      <c r="D4637" t="s">
        <v>57</v>
      </c>
      <c r="E4637">
        <v>0</v>
      </c>
      <c r="F4637" t="s">
        <v>32</v>
      </c>
      <c r="G4637" t="s">
        <v>45</v>
      </c>
      <c r="H4637">
        <v>1706.4</v>
      </c>
      <c r="I4637">
        <f t="shared" si="75"/>
        <v>0</v>
      </c>
    </row>
    <row r="4638" spans="1:9" x14ac:dyDescent="0.25">
      <c r="A4638">
        <v>11177.7521</v>
      </c>
      <c r="B4638" t="s">
        <v>26</v>
      </c>
      <c r="C4638" t="s">
        <v>30</v>
      </c>
      <c r="D4638" t="s">
        <v>57</v>
      </c>
      <c r="E4638">
        <v>20742</v>
      </c>
      <c r="F4638" t="s">
        <v>75</v>
      </c>
      <c r="G4638" t="s">
        <v>45</v>
      </c>
      <c r="H4638">
        <v>455.851876</v>
      </c>
      <c r="I4638">
        <f t="shared" si="75"/>
        <v>0</v>
      </c>
    </row>
    <row r="4639" spans="1:9" x14ac:dyDescent="0.25">
      <c r="A4639">
        <v>4364.3118910000003</v>
      </c>
      <c r="B4639" t="s">
        <v>26</v>
      </c>
      <c r="C4639" t="s">
        <v>30</v>
      </c>
      <c r="D4639" t="s">
        <v>57</v>
      </c>
      <c r="E4639">
        <v>44804</v>
      </c>
      <c r="F4639" t="s">
        <v>32</v>
      </c>
      <c r="G4639" t="s">
        <v>45</v>
      </c>
      <c r="H4639">
        <v>778.35007299999995</v>
      </c>
      <c r="I4639">
        <f t="shared" si="75"/>
        <v>0</v>
      </c>
    </row>
    <row r="4640" spans="1:9" x14ac:dyDescent="0.25">
      <c r="A4640">
        <v>22940.382150000001</v>
      </c>
      <c r="B4640" t="s">
        <v>26</v>
      </c>
      <c r="C4640" t="s">
        <v>30</v>
      </c>
      <c r="D4640" t="s">
        <v>31</v>
      </c>
      <c r="E4640">
        <v>52993</v>
      </c>
      <c r="F4640" t="s">
        <v>75</v>
      </c>
      <c r="G4640" t="s">
        <v>33</v>
      </c>
      <c r="H4640">
        <v>304.69988899999998</v>
      </c>
      <c r="I4640">
        <f t="shared" si="75"/>
        <v>0</v>
      </c>
    </row>
    <row r="4641" spans="1:9" x14ac:dyDescent="0.25">
      <c r="A4641">
        <v>4926.2828360000003</v>
      </c>
      <c r="B4641" t="s">
        <v>26</v>
      </c>
      <c r="C4641" t="s">
        <v>30</v>
      </c>
      <c r="D4641" t="s">
        <v>31</v>
      </c>
      <c r="E4641">
        <v>49185</v>
      </c>
      <c r="F4641" t="s">
        <v>62</v>
      </c>
      <c r="G4641" t="s">
        <v>33</v>
      </c>
      <c r="H4641">
        <v>126.95007099999999</v>
      </c>
      <c r="I4641">
        <f t="shared" si="75"/>
        <v>0</v>
      </c>
    </row>
    <row r="4642" spans="1:9" x14ac:dyDescent="0.25">
      <c r="A4642">
        <v>23086.36478</v>
      </c>
      <c r="B4642" t="s">
        <v>26</v>
      </c>
      <c r="C4642" t="s">
        <v>30</v>
      </c>
      <c r="D4642" t="s">
        <v>31</v>
      </c>
      <c r="E4642">
        <v>69240</v>
      </c>
      <c r="F4642" t="s">
        <v>75</v>
      </c>
      <c r="G4642" t="s">
        <v>45</v>
      </c>
      <c r="H4642">
        <v>744.76913100000002</v>
      </c>
      <c r="I4642">
        <f t="shared" si="75"/>
        <v>0</v>
      </c>
    </row>
    <row r="4643" spans="1:9" x14ac:dyDescent="0.25">
      <c r="A4643">
        <v>5149.3013060000003</v>
      </c>
      <c r="B4643" t="s">
        <v>26</v>
      </c>
      <c r="C4643" t="s">
        <v>30</v>
      </c>
      <c r="D4643" t="s">
        <v>31</v>
      </c>
      <c r="E4643">
        <v>26877</v>
      </c>
      <c r="F4643" t="s">
        <v>32</v>
      </c>
      <c r="G4643" t="s">
        <v>33</v>
      </c>
      <c r="H4643">
        <v>628.79999999999995</v>
      </c>
      <c r="I4643">
        <f t="shared" si="75"/>
        <v>0</v>
      </c>
    </row>
    <row r="4644" spans="1:9" x14ac:dyDescent="0.25">
      <c r="A4644">
        <v>8016.7476290000004</v>
      </c>
      <c r="B4644" t="s">
        <v>26</v>
      </c>
      <c r="C4644" t="s">
        <v>30</v>
      </c>
      <c r="D4644" t="s">
        <v>31</v>
      </c>
      <c r="E4644">
        <v>82828</v>
      </c>
      <c r="F4644" t="s">
        <v>75</v>
      </c>
      <c r="G4644" t="s">
        <v>33</v>
      </c>
      <c r="H4644">
        <v>217.47277600000001</v>
      </c>
      <c r="I4644">
        <f t="shared" si="75"/>
        <v>0</v>
      </c>
    </row>
    <row r="4645" spans="1:9" x14ac:dyDescent="0.25">
      <c r="A4645">
        <v>2538.8570890000001</v>
      </c>
      <c r="B4645" t="s">
        <v>26</v>
      </c>
      <c r="C4645" t="s">
        <v>30</v>
      </c>
      <c r="D4645" t="s">
        <v>57</v>
      </c>
      <c r="E4645">
        <v>99824</v>
      </c>
      <c r="F4645" t="s">
        <v>32</v>
      </c>
      <c r="G4645" t="s">
        <v>33</v>
      </c>
      <c r="H4645">
        <v>302.39999999999998</v>
      </c>
      <c r="I4645">
        <f t="shared" si="75"/>
        <v>0</v>
      </c>
    </row>
    <row r="4646" spans="1:9" x14ac:dyDescent="0.25">
      <c r="A4646">
        <v>10498.926450000001</v>
      </c>
      <c r="B4646" t="s">
        <v>26</v>
      </c>
      <c r="C4646" t="s">
        <v>30</v>
      </c>
      <c r="D4646" t="s">
        <v>57</v>
      </c>
      <c r="E4646">
        <v>30352</v>
      </c>
      <c r="F4646" t="s">
        <v>62</v>
      </c>
      <c r="G4646" t="s">
        <v>33</v>
      </c>
      <c r="H4646">
        <v>146.11068499999999</v>
      </c>
      <c r="I4646">
        <f t="shared" si="75"/>
        <v>0</v>
      </c>
    </row>
    <row r="4647" spans="1:9" x14ac:dyDescent="0.25">
      <c r="A4647">
        <v>2448.6461380000001</v>
      </c>
      <c r="B4647" t="s">
        <v>26</v>
      </c>
      <c r="C4647" t="s">
        <v>44</v>
      </c>
      <c r="D4647" t="s">
        <v>57</v>
      </c>
      <c r="E4647">
        <v>0</v>
      </c>
      <c r="F4647" t="s">
        <v>32</v>
      </c>
      <c r="G4647" t="s">
        <v>33</v>
      </c>
      <c r="H4647">
        <v>331.2</v>
      </c>
      <c r="I4647">
        <f t="shared" si="75"/>
        <v>0</v>
      </c>
    </row>
    <row r="4648" spans="1:9" x14ac:dyDescent="0.25">
      <c r="A4648">
        <v>6057.0720799999999</v>
      </c>
      <c r="B4648" t="s">
        <v>66</v>
      </c>
      <c r="C4648" t="s">
        <v>160</v>
      </c>
      <c r="D4648" t="s">
        <v>57</v>
      </c>
      <c r="E4648">
        <v>27681</v>
      </c>
      <c r="F4648" t="s">
        <v>32</v>
      </c>
      <c r="G4648" t="s">
        <v>33</v>
      </c>
      <c r="H4648">
        <v>398.4</v>
      </c>
      <c r="I4648">
        <f t="shared" si="75"/>
        <v>1</v>
      </c>
    </row>
    <row r="4649" spans="1:9" x14ac:dyDescent="0.25">
      <c r="A4649">
        <v>8295.837442</v>
      </c>
      <c r="B4649" t="s">
        <v>26</v>
      </c>
      <c r="C4649" t="s">
        <v>30</v>
      </c>
      <c r="D4649" t="s">
        <v>31</v>
      </c>
      <c r="E4649">
        <v>85478</v>
      </c>
      <c r="F4649" t="s">
        <v>62</v>
      </c>
      <c r="G4649" t="s">
        <v>33</v>
      </c>
      <c r="H4649">
        <v>224.15941599999999</v>
      </c>
      <c r="I4649">
        <f t="shared" si="75"/>
        <v>0</v>
      </c>
    </row>
    <row r="4650" spans="1:9" x14ac:dyDescent="0.25">
      <c r="A4650">
        <v>2786.6612190000001</v>
      </c>
      <c r="B4650" t="s">
        <v>26</v>
      </c>
      <c r="C4650" t="s">
        <v>30</v>
      </c>
      <c r="D4650" t="s">
        <v>31</v>
      </c>
      <c r="E4650">
        <v>94310</v>
      </c>
      <c r="F4650" t="s">
        <v>32</v>
      </c>
      <c r="G4650" t="s">
        <v>79</v>
      </c>
      <c r="H4650">
        <v>430.76934699999998</v>
      </c>
      <c r="I4650">
        <f t="shared" si="75"/>
        <v>0</v>
      </c>
    </row>
    <row r="4651" spans="1:9" x14ac:dyDescent="0.25">
      <c r="A4651">
        <v>25464.820589999999</v>
      </c>
      <c r="B4651" t="s">
        <v>66</v>
      </c>
      <c r="C4651" t="s">
        <v>160</v>
      </c>
      <c r="D4651" t="s">
        <v>31</v>
      </c>
      <c r="E4651">
        <v>13663</v>
      </c>
      <c r="F4651" t="s">
        <v>32</v>
      </c>
      <c r="G4651" t="s">
        <v>45</v>
      </c>
      <c r="H4651">
        <v>465.6</v>
      </c>
      <c r="I4651">
        <f t="shared" si="75"/>
        <v>1</v>
      </c>
    </row>
    <row r="4652" spans="1:9" x14ac:dyDescent="0.25">
      <c r="A4652">
        <v>11469.62991</v>
      </c>
      <c r="B4652" t="s">
        <v>26</v>
      </c>
      <c r="C4652" t="s">
        <v>107</v>
      </c>
      <c r="D4652" t="s">
        <v>31</v>
      </c>
      <c r="E4652">
        <v>10384</v>
      </c>
      <c r="F4652" t="s">
        <v>32</v>
      </c>
      <c r="G4652" t="s">
        <v>33</v>
      </c>
      <c r="H4652">
        <v>914.43409699999995</v>
      </c>
      <c r="I4652">
        <f t="shared" si="75"/>
        <v>0</v>
      </c>
    </row>
    <row r="4653" spans="1:9" x14ac:dyDescent="0.25">
      <c r="A4653">
        <v>3557.3683679999999</v>
      </c>
      <c r="B4653" t="s">
        <v>26</v>
      </c>
      <c r="C4653" t="s">
        <v>107</v>
      </c>
      <c r="D4653" t="s">
        <v>57</v>
      </c>
      <c r="E4653">
        <v>17272</v>
      </c>
      <c r="F4653" t="s">
        <v>32</v>
      </c>
      <c r="G4653" t="s">
        <v>33</v>
      </c>
      <c r="H4653">
        <v>446.4</v>
      </c>
      <c r="I4653">
        <f t="shared" si="75"/>
        <v>0</v>
      </c>
    </row>
    <row r="4654" spans="1:9" x14ac:dyDescent="0.25">
      <c r="A4654">
        <v>8317.3025130000005</v>
      </c>
      <c r="B4654" t="s">
        <v>26</v>
      </c>
      <c r="C4654" t="s">
        <v>30</v>
      </c>
      <c r="D4654" t="s">
        <v>31</v>
      </c>
      <c r="E4654">
        <v>64367</v>
      </c>
      <c r="F4654" t="s">
        <v>62</v>
      </c>
      <c r="G4654" t="s">
        <v>33</v>
      </c>
      <c r="H4654">
        <v>96.431061</v>
      </c>
      <c r="I4654">
        <f t="shared" si="75"/>
        <v>0</v>
      </c>
    </row>
    <row r="4655" spans="1:9" x14ac:dyDescent="0.25">
      <c r="A4655">
        <v>7601.9511039999998</v>
      </c>
      <c r="B4655" t="s">
        <v>26</v>
      </c>
      <c r="C4655" t="s">
        <v>30</v>
      </c>
      <c r="D4655" t="s">
        <v>57</v>
      </c>
      <c r="E4655">
        <v>47519</v>
      </c>
      <c r="F4655" t="s">
        <v>75</v>
      </c>
      <c r="G4655" t="s">
        <v>33</v>
      </c>
      <c r="H4655">
        <v>245.24824799999999</v>
      </c>
      <c r="I4655">
        <f t="shared" si="75"/>
        <v>0</v>
      </c>
    </row>
    <row r="4656" spans="1:9" x14ac:dyDescent="0.25">
      <c r="A4656">
        <v>9426.9711580000003</v>
      </c>
      <c r="B4656" t="s">
        <v>26</v>
      </c>
      <c r="C4656" t="s">
        <v>78</v>
      </c>
      <c r="D4656" t="s">
        <v>57</v>
      </c>
      <c r="E4656">
        <v>26263</v>
      </c>
      <c r="F4656" t="s">
        <v>32</v>
      </c>
      <c r="G4656" t="s">
        <v>79</v>
      </c>
      <c r="H4656">
        <v>475.15973200000002</v>
      </c>
      <c r="I4656">
        <f t="shared" si="75"/>
        <v>0</v>
      </c>
    </row>
    <row r="4657" spans="1:9" x14ac:dyDescent="0.25">
      <c r="A4657">
        <v>6418.8491489999997</v>
      </c>
      <c r="B4657" t="s">
        <v>26</v>
      </c>
      <c r="C4657" t="s">
        <v>44</v>
      </c>
      <c r="D4657" t="s">
        <v>57</v>
      </c>
      <c r="E4657">
        <v>0</v>
      </c>
      <c r="F4657" t="s">
        <v>32</v>
      </c>
      <c r="G4657" t="s">
        <v>45</v>
      </c>
      <c r="H4657">
        <v>556.85727999999995</v>
      </c>
      <c r="I4657">
        <f t="shared" si="75"/>
        <v>0</v>
      </c>
    </row>
    <row r="4658" spans="1:9" x14ac:dyDescent="0.25">
      <c r="A4658">
        <v>6788.084852</v>
      </c>
      <c r="B4658" t="s">
        <v>26</v>
      </c>
      <c r="C4658" t="s">
        <v>44</v>
      </c>
      <c r="D4658" t="s">
        <v>31</v>
      </c>
      <c r="E4658">
        <v>0</v>
      </c>
      <c r="F4658" t="s">
        <v>32</v>
      </c>
      <c r="G4658" t="s">
        <v>45</v>
      </c>
      <c r="H4658">
        <v>855.34172899999999</v>
      </c>
      <c r="I4658">
        <f t="shared" si="75"/>
        <v>0</v>
      </c>
    </row>
    <row r="4659" spans="1:9" x14ac:dyDescent="0.25">
      <c r="A4659">
        <v>3358.6609790000002</v>
      </c>
      <c r="B4659" t="s">
        <v>26</v>
      </c>
      <c r="C4659" t="s">
        <v>30</v>
      </c>
      <c r="D4659" t="s">
        <v>31</v>
      </c>
      <c r="E4659">
        <v>77309</v>
      </c>
      <c r="F4659" t="s">
        <v>32</v>
      </c>
      <c r="G4659" t="s">
        <v>33</v>
      </c>
      <c r="H4659">
        <v>596.32094300000006</v>
      </c>
      <c r="I4659">
        <f t="shared" si="75"/>
        <v>0</v>
      </c>
    </row>
    <row r="4660" spans="1:9" x14ac:dyDescent="0.25">
      <c r="A4660">
        <v>2439.930981</v>
      </c>
      <c r="B4660" t="s">
        <v>26</v>
      </c>
      <c r="C4660" t="s">
        <v>30</v>
      </c>
      <c r="D4660" t="s">
        <v>31</v>
      </c>
      <c r="E4660">
        <v>50876</v>
      </c>
      <c r="F4660" t="s">
        <v>75</v>
      </c>
      <c r="G4660" t="s">
        <v>33</v>
      </c>
      <c r="H4660">
        <v>171.24819600000001</v>
      </c>
      <c r="I4660">
        <f t="shared" si="75"/>
        <v>0</v>
      </c>
    </row>
    <row r="4661" spans="1:9" x14ac:dyDescent="0.25">
      <c r="A4661">
        <v>4505.8501100000003</v>
      </c>
      <c r="B4661" t="s">
        <v>26</v>
      </c>
      <c r="C4661" t="s">
        <v>78</v>
      </c>
      <c r="D4661" t="s">
        <v>57</v>
      </c>
      <c r="E4661">
        <v>20284</v>
      </c>
      <c r="F4661" t="s">
        <v>32</v>
      </c>
      <c r="G4661" t="s">
        <v>45</v>
      </c>
      <c r="H4661">
        <v>532.80663700000002</v>
      </c>
      <c r="I4661">
        <f t="shared" si="75"/>
        <v>0</v>
      </c>
    </row>
    <row r="4662" spans="1:9" x14ac:dyDescent="0.25">
      <c r="A4662">
        <v>2309.596399</v>
      </c>
      <c r="B4662" t="s">
        <v>26</v>
      </c>
      <c r="C4662" t="s">
        <v>160</v>
      </c>
      <c r="D4662" t="s">
        <v>57</v>
      </c>
      <c r="E4662">
        <v>22567</v>
      </c>
      <c r="F4662" t="s">
        <v>32</v>
      </c>
      <c r="G4662" t="s">
        <v>45</v>
      </c>
      <c r="H4662">
        <v>496.8</v>
      </c>
      <c r="I4662">
        <f t="shared" si="75"/>
        <v>0</v>
      </c>
    </row>
    <row r="4663" spans="1:9" x14ac:dyDescent="0.25">
      <c r="A4663">
        <v>2541.5239590000001</v>
      </c>
      <c r="B4663" t="s">
        <v>26</v>
      </c>
      <c r="C4663" t="s">
        <v>30</v>
      </c>
      <c r="D4663" t="s">
        <v>57</v>
      </c>
      <c r="E4663">
        <v>63546</v>
      </c>
      <c r="F4663" t="s">
        <v>62</v>
      </c>
      <c r="G4663" t="s">
        <v>33</v>
      </c>
      <c r="H4663">
        <v>131.81365199999999</v>
      </c>
      <c r="I4663">
        <f t="shared" si="75"/>
        <v>0</v>
      </c>
    </row>
    <row r="4664" spans="1:9" x14ac:dyDescent="0.25">
      <c r="A4664">
        <v>6414.0813619999999</v>
      </c>
      <c r="B4664" t="s">
        <v>26</v>
      </c>
      <c r="C4664" t="s">
        <v>44</v>
      </c>
      <c r="D4664" t="s">
        <v>57</v>
      </c>
      <c r="E4664">
        <v>0</v>
      </c>
      <c r="F4664" t="s">
        <v>32</v>
      </c>
      <c r="G4664" t="s">
        <v>45</v>
      </c>
      <c r="H4664">
        <v>640.79999999999995</v>
      </c>
      <c r="I4664">
        <f t="shared" si="75"/>
        <v>0</v>
      </c>
    </row>
    <row r="4665" spans="1:9" x14ac:dyDescent="0.25">
      <c r="A4665">
        <v>2585.2062679999999</v>
      </c>
      <c r="B4665" t="s">
        <v>26</v>
      </c>
      <c r="C4665" t="s">
        <v>30</v>
      </c>
      <c r="D4665" t="s">
        <v>31</v>
      </c>
      <c r="E4665">
        <v>28137</v>
      </c>
      <c r="F4665" t="s">
        <v>32</v>
      </c>
      <c r="G4665" t="s">
        <v>33</v>
      </c>
      <c r="H4665">
        <v>312</v>
      </c>
      <c r="I4665">
        <f t="shared" si="75"/>
        <v>0</v>
      </c>
    </row>
    <row r="4666" spans="1:9" x14ac:dyDescent="0.25">
      <c r="A4666">
        <v>2961.3140800000001</v>
      </c>
      <c r="B4666" t="s">
        <v>26</v>
      </c>
      <c r="C4666" t="s">
        <v>78</v>
      </c>
      <c r="D4666" t="s">
        <v>57</v>
      </c>
      <c r="E4666">
        <v>22608</v>
      </c>
      <c r="F4666" t="s">
        <v>32</v>
      </c>
      <c r="G4666" t="s">
        <v>33</v>
      </c>
      <c r="H4666">
        <v>369.6</v>
      </c>
      <c r="I4666">
        <f t="shared" si="75"/>
        <v>0</v>
      </c>
    </row>
    <row r="4667" spans="1:9" x14ac:dyDescent="0.25">
      <c r="A4667">
        <v>2759.9782869999999</v>
      </c>
      <c r="B4667" t="s">
        <v>66</v>
      </c>
      <c r="C4667" t="s">
        <v>30</v>
      </c>
      <c r="D4667" t="s">
        <v>57</v>
      </c>
      <c r="E4667">
        <v>92296</v>
      </c>
      <c r="F4667" t="s">
        <v>32</v>
      </c>
      <c r="G4667" t="s">
        <v>33</v>
      </c>
      <c r="H4667">
        <v>331.2</v>
      </c>
      <c r="I4667">
        <f t="shared" si="75"/>
        <v>1</v>
      </c>
    </row>
    <row r="4668" spans="1:9" x14ac:dyDescent="0.25">
      <c r="A4668">
        <v>3341.6835000000001</v>
      </c>
      <c r="B4668" t="s">
        <v>26</v>
      </c>
      <c r="C4668" t="s">
        <v>44</v>
      </c>
      <c r="D4668" t="s">
        <v>57</v>
      </c>
      <c r="E4668">
        <v>0</v>
      </c>
      <c r="F4668" t="s">
        <v>32</v>
      </c>
      <c r="G4668" t="s">
        <v>45</v>
      </c>
      <c r="H4668">
        <v>331.2</v>
      </c>
      <c r="I4668">
        <f t="shared" si="75"/>
        <v>0</v>
      </c>
    </row>
    <row r="4669" spans="1:9" x14ac:dyDescent="0.25">
      <c r="A4669">
        <v>5169.4993700000005</v>
      </c>
      <c r="B4669" t="s">
        <v>66</v>
      </c>
      <c r="C4669" t="s">
        <v>78</v>
      </c>
      <c r="D4669" t="s">
        <v>57</v>
      </c>
      <c r="E4669">
        <v>12430</v>
      </c>
      <c r="F4669" t="s">
        <v>32</v>
      </c>
      <c r="G4669" t="s">
        <v>45</v>
      </c>
      <c r="H4669">
        <v>350.4</v>
      </c>
      <c r="I4669">
        <f t="shared" si="75"/>
        <v>1</v>
      </c>
    </row>
    <row r="4670" spans="1:9" x14ac:dyDescent="0.25">
      <c r="A4670">
        <v>4117.3723900000005</v>
      </c>
      <c r="B4670" t="s">
        <v>26</v>
      </c>
      <c r="C4670" t="s">
        <v>44</v>
      </c>
      <c r="D4670" t="s">
        <v>31</v>
      </c>
      <c r="E4670">
        <v>0</v>
      </c>
      <c r="F4670" t="s">
        <v>32</v>
      </c>
      <c r="G4670" t="s">
        <v>45</v>
      </c>
      <c r="H4670">
        <v>1301.796063</v>
      </c>
      <c r="I4670">
        <f t="shared" si="75"/>
        <v>0</v>
      </c>
    </row>
    <row r="4671" spans="1:9" x14ac:dyDescent="0.25">
      <c r="A4671">
        <v>5552.5963529999999</v>
      </c>
      <c r="B4671" t="s">
        <v>26</v>
      </c>
      <c r="C4671" t="s">
        <v>30</v>
      </c>
      <c r="D4671" t="s">
        <v>57</v>
      </c>
      <c r="E4671">
        <v>50470</v>
      </c>
      <c r="F4671" t="s">
        <v>32</v>
      </c>
      <c r="G4671" t="s">
        <v>79</v>
      </c>
      <c r="H4671">
        <v>377.498287</v>
      </c>
      <c r="I4671">
        <f t="shared" si="75"/>
        <v>0</v>
      </c>
    </row>
    <row r="4672" spans="1:9" x14ac:dyDescent="0.25">
      <c r="A4672">
        <v>7285.0309829999997</v>
      </c>
      <c r="B4672" t="s">
        <v>66</v>
      </c>
      <c r="C4672" t="s">
        <v>30</v>
      </c>
      <c r="D4672" t="s">
        <v>57</v>
      </c>
      <c r="E4672">
        <v>44788</v>
      </c>
      <c r="F4672" t="s">
        <v>32</v>
      </c>
      <c r="G4672" t="s">
        <v>33</v>
      </c>
      <c r="H4672">
        <v>386.03124800000001</v>
      </c>
      <c r="I4672">
        <f t="shared" si="75"/>
        <v>1</v>
      </c>
    </row>
    <row r="4673" spans="1:9" x14ac:dyDescent="0.25">
      <c r="A4673">
        <v>13916.93446</v>
      </c>
      <c r="B4673" t="s">
        <v>26</v>
      </c>
      <c r="C4673" t="s">
        <v>30</v>
      </c>
      <c r="D4673" t="s">
        <v>31</v>
      </c>
      <c r="E4673">
        <v>52423</v>
      </c>
      <c r="F4673" t="s">
        <v>32</v>
      </c>
      <c r="G4673" t="s">
        <v>45</v>
      </c>
      <c r="H4673">
        <v>571.20000000000005</v>
      </c>
      <c r="I4673">
        <f t="shared" si="75"/>
        <v>0</v>
      </c>
    </row>
    <row r="4674" spans="1:9" x14ac:dyDescent="0.25">
      <c r="A4674">
        <v>11044.42715</v>
      </c>
      <c r="B4674" t="s">
        <v>26</v>
      </c>
      <c r="C4674" t="s">
        <v>30</v>
      </c>
      <c r="D4674" t="s">
        <v>31</v>
      </c>
      <c r="E4674">
        <v>29696</v>
      </c>
      <c r="F4674" t="s">
        <v>75</v>
      </c>
      <c r="G4674" t="s">
        <v>45</v>
      </c>
      <c r="H4674">
        <v>478.10784699999999</v>
      </c>
      <c r="I4674">
        <f t="shared" si="75"/>
        <v>0</v>
      </c>
    </row>
    <row r="4675" spans="1:9" x14ac:dyDescent="0.25">
      <c r="A4675">
        <v>3531.039178</v>
      </c>
      <c r="B4675" t="s">
        <v>26</v>
      </c>
      <c r="C4675" t="s">
        <v>30</v>
      </c>
      <c r="D4675" t="s">
        <v>31</v>
      </c>
      <c r="E4675">
        <v>26884</v>
      </c>
      <c r="F4675" t="s">
        <v>75</v>
      </c>
      <c r="G4675" t="s">
        <v>33</v>
      </c>
      <c r="H4675">
        <v>238.132215</v>
      </c>
      <c r="I4675">
        <f t="shared" ref="I4675:I4738" si="76">IF(B4675="No",0,1)</f>
        <v>0</v>
      </c>
    </row>
    <row r="4676" spans="1:9" x14ac:dyDescent="0.25">
      <c r="A4676">
        <v>2759.618207</v>
      </c>
      <c r="B4676" t="s">
        <v>26</v>
      </c>
      <c r="C4676" t="s">
        <v>30</v>
      </c>
      <c r="D4676" t="s">
        <v>57</v>
      </c>
      <c r="E4676">
        <v>64388</v>
      </c>
      <c r="F4676" t="s">
        <v>32</v>
      </c>
      <c r="G4676" t="s">
        <v>33</v>
      </c>
      <c r="H4676">
        <v>331.2</v>
      </c>
      <c r="I4676">
        <f t="shared" si="76"/>
        <v>0</v>
      </c>
    </row>
    <row r="4677" spans="1:9" x14ac:dyDescent="0.25">
      <c r="A4677">
        <v>6500.4096970000001</v>
      </c>
      <c r="B4677" t="s">
        <v>26</v>
      </c>
      <c r="C4677" t="s">
        <v>44</v>
      </c>
      <c r="D4677" t="s">
        <v>31</v>
      </c>
      <c r="E4677">
        <v>0</v>
      </c>
      <c r="F4677" t="s">
        <v>32</v>
      </c>
      <c r="G4677" t="s">
        <v>45</v>
      </c>
      <c r="H4677">
        <v>292.8</v>
      </c>
      <c r="I4677">
        <f t="shared" si="76"/>
        <v>0</v>
      </c>
    </row>
    <row r="4678" spans="1:9" x14ac:dyDescent="0.25">
      <c r="A4678">
        <v>6369.2623549999998</v>
      </c>
      <c r="B4678" t="s">
        <v>66</v>
      </c>
      <c r="C4678" t="s">
        <v>30</v>
      </c>
      <c r="D4678" t="s">
        <v>57</v>
      </c>
      <c r="E4678">
        <v>34498</v>
      </c>
      <c r="F4678" t="s">
        <v>32</v>
      </c>
      <c r="G4678" t="s">
        <v>45</v>
      </c>
      <c r="H4678">
        <v>398.4</v>
      </c>
      <c r="I4678">
        <f t="shared" si="76"/>
        <v>1</v>
      </c>
    </row>
    <row r="4679" spans="1:9" x14ac:dyDescent="0.25">
      <c r="A4679">
        <v>13083.486220000001</v>
      </c>
      <c r="B4679" t="s">
        <v>26</v>
      </c>
      <c r="C4679" t="s">
        <v>30</v>
      </c>
      <c r="D4679" t="s">
        <v>57</v>
      </c>
      <c r="E4679">
        <v>73060</v>
      </c>
      <c r="F4679" t="s">
        <v>32</v>
      </c>
      <c r="G4679" t="s">
        <v>33</v>
      </c>
      <c r="H4679">
        <v>518.4</v>
      </c>
      <c r="I4679">
        <f t="shared" si="76"/>
        <v>0</v>
      </c>
    </row>
    <row r="4680" spans="1:9" x14ac:dyDescent="0.25">
      <c r="A4680">
        <v>2150.9060159999999</v>
      </c>
      <c r="B4680" t="s">
        <v>26</v>
      </c>
      <c r="C4680" t="s">
        <v>44</v>
      </c>
      <c r="D4680" t="s">
        <v>57</v>
      </c>
      <c r="E4680">
        <v>0</v>
      </c>
      <c r="F4680" t="s">
        <v>32</v>
      </c>
      <c r="G4680" t="s">
        <v>45</v>
      </c>
      <c r="H4680">
        <v>453.6</v>
      </c>
      <c r="I4680">
        <f t="shared" si="76"/>
        <v>0</v>
      </c>
    </row>
    <row r="4681" spans="1:9" x14ac:dyDescent="0.25">
      <c r="A4681">
        <v>8447.8881669999992</v>
      </c>
      <c r="B4681" t="s">
        <v>26</v>
      </c>
      <c r="C4681" t="s">
        <v>30</v>
      </c>
      <c r="D4681" t="s">
        <v>31</v>
      </c>
      <c r="E4681">
        <v>61337</v>
      </c>
      <c r="F4681" t="s">
        <v>62</v>
      </c>
      <c r="G4681" t="s">
        <v>33</v>
      </c>
      <c r="H4681">
        <v>2.5400900000000002</v>
      </c>
      <c r="I4681">
        <f t="shared" si="76"/>
        <v>0</v>
      </c>
    </row>
    <row r="4682" spans="1:9" x14ac:dyDescent="0.25">
      <c r="A4682">
        <v>5075.4209529999998</v>
      </c>
      <c r="B4682" t="s">
        <v>26</v>
      </c>
      <c r="C4682" t="s">
        <v>44</v>
      </c>
      <c r="D4682" t="s">
        <v>57</v>
      </c>
      <c r="E4682">
        <v>0</v>
      </c>
      <c r="F4682" t="s">
        <v>32</v>
      </c>
      <c r="G4682" t="s">
        <v>45</v>
      </c>
      <c r="H4682">
        <v>350.4</v>
      </c>
      <c r="I4682">
        <f t="shared" si="76"/>
        <v>0</v>
      </c>
    </row>
    <row r="4683" spans="1:9" x14ac:dyDescent="0.25">
      <c r="A4683">
        <v>3527.8515849999999</v>
      </c>
      <c r="B4683" t="s">
        <v>26</v>
      </c>
      <c r="C4683" t="s">
        <v>30</v>
      </c>
      <c r="D4683" t="s">
        <v>31</v>
      </c>
      <c r="E4683">
        <v>59496</v>
      </c>
      <c r="F4683" t="s">
        <v>62</v>
      </c>
      <c r="G4683" t="s">
        <v>33</v>
      </c>
      <c r="H4683">
        <v>189.14472799999999</v>
      </c>
      <c r="I4683">
        <f t="shared" si="76"/>
        <v>0</v>
      </c>
    </row>
    <row r="4684" spans="1:9" x14ac:dyDescent="0.25">
      <c r="A4684">
        <v>13061.516390000001</v>
      </c>
      <c r="B4684" t="s">
        <v>26</v>
      </c>
      <c r="C4684" t="s">
        <v>44</v>
      </c>
      <c r="D4684" t="s">
        <v>31</v>
      </c>
      <c r="E4684">
        <v>0</v>
      </c>
      <c r="F4684" t="s">
        <v>32</v>
      </c>
      <c r="G4684" t="s">
        <v>45</v>
      </c>
      <c r="H4684">
        <v>1474.267145</v>
      </c>
      <c r="I4684">
        <f t="shared" si="76"/>
        <v>0</v>
      </c>
    </row>
    <row r="4685" spans="1:9" x14ac:dyDescent="0.25">
      <c r="A4685">
        <v>6259.5103650000001</v>
      </c>
      <c r="B4685" t="s">
        <v>26</v>
      </c>
      <c r="C4685" t="s">
        <v>30</v>
      </c>
      <c r="D4685" t="s">
        <v>31</v>
      </c>
      <c r="E4685">
        <v>37813</v>
      </c>
      <c r="F4685" t="s">
        <v>62</v>
      </c>
      <c r="G4685" t="s">
        <v>33</v>
      </c>
      <c r="H4685">
        <v>39.781368000000001</v>
      </c>
      <c r="I4685">
        <f t="shared" si="76"/>
        <v>0</v>
      </c>
    </row>
    <row r="4686" spans="1:9" x14ac:dyDescent="0.25">
      <c r="A4686">
        <v>16681.32634</v>
      </c>
      <c r="B4686" t="s">
        <v>26</v>
      </c>
      <c r="C4686" t="s">
        <v>30</v>
      </c>
      <c r="D4686" t="s">
        <v>31</v>
      </c>
      <c r="E4686">
        <v>55907</v>
      </c>
      <c r="F4686" t="s">
        <v>32</v>
      </c>
      <c r="G4686" t="s">
        <v>33</v>
      </c>
      <c r="H4686">
        <v>499.2</v>
      </c>
      <c r="I4686">
        <f t="shared" si="76"/>
        <v>0</v>
      </c>
    </row>
    <row r="4687" spans="1:9" x14ac:dyDescent="0.25">
      <c r="A4687">
        <v>5791.610721</v>
      </c>
      <c r="B4687" t="s">
        <v>26</v>
      </c>
      <c r="C4687" t="s">
        <v>30</v>
      </c>
      <c r="D4687" t="s">
        <v>31</v>
      </c>
      <c r="E4687">
        <v>80480</v>
      </c>
      <c r="F4687" t="s">
        <v>75</v>
      </c>
      <c r="G4687" t="s">
        <v>33</v>
      </c>
      <c r="H4687">
        <v>242.84260699999999</v>
      </c>
      <c r="I4687">
        <f t="shared" si="76"/>
        <v>0</v>
      </c>
    </row>
    <row r="4688" spans="1:9" x14ac:dyDescent="0.25">
      <c r="A4688">
        <v>7980.4886370000004</v>
      </c>
      <c r="B4688" t="s">
        <v>26</v>
      </c>
      <c r="C4688" t="s">
        <v>30</v>
      </c>
      <c r="D4688" t="s">
        <v>57</v>
      </c>
      <c r="E4688">
        <v>72734</v>
      </c>
      <c r="F4688" t="s">
        <v>75</v>
      </c>
      <c r="G4688" t="s">
        <v>33</v>
      </c>
      <c r="H4688">
        <v>195.21896799999999</v>
      </c>
      <c r="I4688">
        <f t="shared" si="76"/>
        <v>0</v>
      </c>
    </row>
    <row r="4689" spans="1:9" x14ac:dyDescent="0.25">
      <c r="A4689">
        <v>2767.499996</v>
      </c>
      <c r="B4689" t="s">
        <v>26</v>
      </c>
      <c r="C4689" t="s">
        <v>44</v>
      </c>
      <c r="D4689" t="s">
        <v>31</v>
      </c>
      <c r="E4689">
        <v>0</v>
      </c>
      <c r="F4689" t="s">
        <v>62</v>
      </c>
      <c r="G4689" t="s">
        <v>33</v>
      </c>
      <c r="H4689">
        <v>22.326388000000001</v>
      </c>
      <c r="I4689">
        <f t="shared" si="76"/>
        <v>0</v>
      </c>
    </row>
    <row r="4690" spans="1:9" x14ac:dyDescent="0.25">
      <c r="A4690">
        <v>2975.2565490000002</v>
      </c>
      <c r="B4690" t="s">
        <v>26</v>
      </c>
      <c r="C4690" t="s">
        <v>30</v>
      </c>
      <c r="D4690" t="s">
        <v>57</v>
      </c>
      <c r="E4690">
        <v>36548</v>
      </c>
      <c r="F4690" t="s">
        <v>32</v>
      </c>
      <c r="G4690" t="s">
        <v>33</v>
      </c>
      <c r="H4690">
        <v>547.20000000000005</v>
      </c>
      <c r="I4690">
        <f t="shared" si="76"/>
        <v>0</v>
      </c>
    </row>
    <row r="4691" spans="1:9" x14ac:dyDescent="0.25">
      <c r="A4691">
        <v>4178.5864940000001</v>
      </c>
      <c r="B4691" t="s">
        <v>26</v>
      </c>
      <c r="C4691" t="s">
        <v>30</v>
      </c>
      <c r="D4691" t="s">
        <v>57</v>
      </c>
      <c r="E4691">
        <v>62113</v>
      </c>
      <c r="F4691" t="s">
        <v>62</v>
      </c>
      <c r="G4691" t="s">
        <v>33</v>
      </c>
      <c r="H4691">
        <v>5.8947779999999996</v>
      </c>
      <c r="I4691">
        <f t="shared" si="76"/>
        <v>0</v>
      </c>
    </row>
    <row r="4692" spans="1:9" x14ac:dyDescent="0.25">
      <c r="A4692">
        <v>4734.257944</v>
      </c>
      <c r="B4692" t="s">
        <v>26</v>
      </c>
      <c r="C4692" t="s">
        <v>44</v>
      </c>
      <c r="D4692" t="s">
        <v>57</v>
      </c>
      <c r="E4692">
        <v>0</v>
      </c>
      <c r="F4692" t="s">
        <v>32</v>
      </c>
      <c r="G4692" t="s">
        <v>45</v>
      </c>
      <c r="H4692">
        <v>747.45805199999995</v>
      </c>
      <c r="I4692">
        <f t="shared" si="76"/>
        <v>0</v>
      </c>
    </row>
    <row r="4693" spans="1:9" x14ac:dyDescent="0.25">
      <c r="A4693">
        <v>4315.7886319999998</v>
      </c>
      <c r="B4693" t="s">
        <v>26</v>
      </c>
      <c r="C4693" t="s">
        <v>30</v>
      </c>
      <c r="D4693" t="s">
        <v>31</v>
      </c>
      <c r="E4693">
        <v>41252</v>
      </c>
      <c r="F4693" t="s">
        <v>75</v>
      </c>
      <c r="G4693" t="s">
        <v>33</v>
      </c>
      <c r="H4693">
        <v>514.05940199999998</v>
      </c>
      <c r="I4693">
        <f t="shared" si="76"/>
        <v>0</v>
      </c>
    </row>
    <row r="4694" spans="1:9" x14ac:dyDescent="0.25">
      <c r="A4694">
        <v>6126.5683090000002</v>
      </c>
      <c r="B4694" t="s">
        <v>26</v>
      </c>
      <c r="C4694" t="s">
        <v>30</v>
      </c>
      <c r="D4694" t="s">
        <v>57</v>
      </c>
      <c r="E4694">
        <v>61139</v>
      </c>
      <c r="F4694" t="s">
        <v>32</v>
      </c>
      <c r="G4694" t="s">
        <v>33</v>
      </c>
      <c r="H4694">
        <v>364.8</v>
      </c>
      <c r="I4694">
        <f t="shared" si="76"/>
        <v>0</v>
      </c>
    </row>
    <row r="4695" spans="1:9" x14ac:dyDescent="0.25">
      <c r="A4695">
        <v>2694.599099</v>
      </c>
      <c r="B4695" t="s">
        <v>26</v>
      </c>
      <c r="C4695" t="s">
        <v>30</v>
      </c>
      <c r="D4695" t="s">
        <v>31</v>
      </c>
      <c r="E4695">
        <v>26744</v>
      </c>
      <c r="F4695" t="s">
        <v>32</v>
      </c>
      <c r="G4695" t="s">
        <v>33</v>
      </c>
      <c r="H4695">
        <v>326.39999999999998</v>
      </c>
      <c r="I4695">
        <f t="shared" si="76"/>
        <v>0</v>
      </c>
    </row>
    <row r="4696" spans="1:9" x14ac:dyDescent="0.25">
      <c r="A4696">
        <v>9338.0848100000003</v>
      </c>
      <c r="B4696" t="s">
        <v>26</v>
      </c>
      <c r="C4696" t="s">
        <v>44</v>
      </c>
      <c r="D4696" t="s">
        <v>31</v>
      </c>
      <c r="E4696">
        <v>0</v>
      </c>
      <c r="F4696" t="s">
        <v>32</v>
      </c>
      <c r="G4696" t="s">
        <v>45</v>
      </c>
      <c r="H4696">
        <v>950.4</v>
      </c>
      <c r="I4696">
        <f t="shared" si="76"/>
        <v>0</v>
      </c>
    </row>
    <row r="4697" spans="1:9" x14ac:dyDescent="0.25">
      <c r="A4697">
        <v>18680.993869999998</v>
      </c>
      <c r="B4697" t="s">
        <v>26</v>
      </c>
      <c r="C4697" t="s">
        <v>30</v>
      </c>
      <c r="D4697" t="s">
        <v>31</v>
      </c>
      <c r="E4697">
        <v>74640</v>
      </c>
      <c r="F4697" t="s">
        <v>32</v>
      </c>
      <c r="G4697" t="s">
        <v>33</v>
      </c>
      <c r="H4697">
        <v>375.514273</v>
      </c>
      <c r="I4697">
        <f t="shared" si="76"/>
        <v>0</v>
      </c>
    </row>
    <row r="4698" spans="1:9" x14ac:dyDescent="0.25">
      <c r="A4698">
        <v>2551.349248</v>
      </c>
      <c r="B4698" t="s">
        <v>26</v>
      </c>
      <c r="C4698" t="s">
        <v>30</v>
      </c>
      <c r="D4698" t="s">
        <v>57</v>
      </c>
      <c r="E4698">
        <v>88126</v>
      </c>
      <c r="F4698" t="s">
        <v>62</v>
      </c>
      <c r="G4698" t="s">
        <v>33</v>
      </c>
      <c r="H4698">
        <v>151.97315599999999</v>
      </c>
      <c r="I4698">
        <f t="shared" si="76"/>
        <v>0</v>
      </c>
    </row>
    <row r="4699" spans="1:9" x14ac:dyDescent="0.25">
      <c r="A4699">
        <v>2808.0783609999999</v>
      </c>
      <c r="B4699" t="s">
        <v>26</v>
      </c>
      <c r="C4699" t="s">
        <v>30</v>
      </c>
      <c r="D4699" t="s">
        <v>31</v>
      </c>
      <c r="E4699">
        <v>55005</v>
      </c>
      <c r="F4699" t="s">
        <v>32</v>
      </c>
      <c r="G4699" t="s">
        <v>79</v>
      </c>
      <c r="H4699">
        <v>336</v>
      </c>
      <c r="I4699">
        <f t="shared" si="76"/>
        <v>0</v>
      </c>
    </row>
    <row r="4700" spans="1:9" x14ac:dyDescent="0.25">
      <c r="A4700">
        <v>9710.2864489999993</v>
      </c>
      <c r="B4700" t="s">
        <v>26</v>
      </c>
      <c r="C4700" t="s">
        <v>30</v>
      </c>
      <c r="D4700" t="s">
        <v>57</v>
      </c>
      <c r="E4700">
        <v>33190</v>
      </c>
      <c r="F4700" t="s">
        <v>62</v>
      </c>
      <c r="G4700" t="s">
        <v>45</v>
      </c>
      <c r="H4700">
        <v>40.950769000000001</v>
      </c>
      <c r="I4700">
        <f t="shared" si="76"/>
        <v>0</v>
      </c>
    </row>
    <row r="4701" spans="1:9" x14ac:dyDescent="0.25">
      <c r="A4701">
        <v>15190.654039999999</v>
      </c>
      <c r="B4701" t="s">
        <v>26</v>
      </c>
      <c r="C4701" t="s">
        <v>44</v>
      </c>
      <c r="D4701" t="s">
        <v>57</v>
      </c>
      <c r="E4701">
        <v>0</v>
      </c>
      <c r="F4701" t="s">
        <v>32</v>
      </c>
      <c r="G4701" t="s">
        <v>45</v>
      </c>
      <c r="H4701">
        <v>839.59321799999998</v>
      </c>
      <c r="I4701">
        <f t="shared" si="76"/>
        <v>0</v>
      </c>
    </row>
    <row r="4702" spans="1:9" x14ac:dyDescent="0.25">
      <c r="A4702">
        <v>4069.7763719999998</v>
      </c>
      <c r="B4702" t="s">
        <v>26</v>
      </c>
      <c r="C4702" t="s">
        <v>44</v>
      </c>
      <c r="D4702" t="s">
        <v>31</v>
      </c>
      <c r="E4702">
        <v>0</v>
      </c>
      <c r="F4702" t="s">
        <v>32</v>
      </c>
      <c r="G4702" t="s">
        <v>45</v>
      </c>
      <c r="H4702">
        <v>609.80127900000002</v>
      </c>
      <c r="I4702">
        <f t="shared" si="76"/>
        <v>0</v>
      </c>
    </row>
    <row r="4703" spans="1:9" x14ac:dyDescent="0.25">
      <c r="A4703">
        <v>6612.2208710000004</v>
      </c>
      <c r="B4703" t="s">
        <v>26</v>
      </c>
      <c r="C4703" t="s">
        <v>44</v>
      </c>
      <c r="D4703" t="s">
        <v>31</v>
      </c>
      <c r="E4703">
        <v>0</v>
      </c>
      <c r="F4703" t="s">
        <v>32</v>
      </c>
      <c r="G4703" t="s">
        <v>45</v>
      </c>
      <c r="H4703">
        <v>669.39927699999998</v>
      </c>
      <c r="I4703">
        <f t="shared" si="76"/>
        <v>0</v>
      </c>
    </row>
    <row r="4704" spans="1:9" x14ac:dyDescent="0.25">
      <c r="A4704">
        <v>2030.7836870000001</v>
      </c>
      <c r="B4704" t="s">
        <v>26</v>
      </c>
      <c r="C4704" t="s">
        <v>44</v>
      </c>
      <c r="D4704" t="s">
        <v>57</v>
      </c>
      <c r="E4704">
        <v>0</v>
      </c>
      <c r="F4704" t="s">
        <v>32</v>
      </c>
      <c r="G4704" t="s">
        <v>45</v>
      </c>
      <c r="H4704">
        <v>731.47972500000003</v>
      </c>
      <c r="I4704">
        <f t="shared" si="76"/>
        <v>0</v>
      </c>
    </row>
    <row r="4705" spans="1:9" x14ac:dyDescent="0.25">
      <c r="A4705">
        <v>5090.4487499999996</v>
      </c>
      <c r="B4705" t="s">
        <v>26</v>
      </c>
      <c r="C4705" t="s">
        <v>107</v>
      </c>
      <c r="D4705" t="s">
        <v>31</v>
      </c>
      <c r="E4705">
        <v>25226</v>
      </c>
      <c r="F4705" t="s">
        <v>32</v>
      </c>
      <c r="G4705" t="s">
        <v>79</v>
      </c>
      <c r="H4705">
        <v>340.8</v>
      </c>
      <c r="I4705">
        <f t="shared" si="76"/>
        <v>0</v>
      </c>
    </row>
    <row r="4706" spans="1:9" x14ac:dyDescent="0.25">
      <c r="A4706">
        <v>3353.381136</v>
      </c>
      <c r="B4706" t="s">
        <v>26</v>
      </c>
      <c r="C4706" t="s">
        <v>30</v>
      </c>
      <c r="D4706" t="s">
        <v>31</v>
      </c>
      <c r="E4706">
        <v>63398</v>
      </c>
      <c r="F4706" t="s">
        <v>75</v>
      </c>
      <c r="G4706" t="s">
        <v>33</v>
      </c>
      <c r="H4706">
        <v>292.20678400000003</v>
      </c>
      <c r="I4706">
        <f t="shared" si="76"/>
        <v>0</v>
      </c>
    </row>
    <row r="4707" spans="1:9" x14ac:dyDescent="0.25">
      <c r="A4707">
        <v>8532.9897509999992</v>
      </c>
      <c r="B4707" t="s">
        <v>26</v>
      </c>
      <c r="C4707" t="s">
        <v>30</v>
      </c>
      <c r="D4707" t="s">
        <v>57</v>
      </c>
      <c r="E4707">
        <v>30092</v>
      </c>
      <c r="F4707" t="s">
        <v>62</v>
      </c>
      <c r="G4707" t="s">
        <v>33</v>
      </c>
      <c r="H4707">
        <v>192.26543799999999</v>
      </c>
      <c r="I4707">
        <f t="shared" si="76"/>
        <v>0</v>
      </c>
    </row>
    <row r="4708" spans="1:9" x14ac:dyDescent="0.25">
      <c r="A4708">
        <v>2647.5197410000001</v>
      </c>
      <c r="B4708" t="s">
        <v>66</v>
      </c>
      <c r="C4708" t="s">
        <v>30</v>
      </c>
      <c r="D4708" t="s">
        <v>57</v>
      </c>
      <c r="E4708">
        <v>37876</v>
      </c>
      <c r="F4708" t="s">
        <v>75</v>
      </c>
      <c r="G4708" t="s">
        <v>45</v>
      </c>
      <c r="H4708">
        <v>300.05638299999998</v>
      </c>
      <c r="I4708">
        <f t="shared" si="76"/>
        <v>1</v>
      </c>
    </row>
    <row r="4709" spans="1:9" x14ac:dyDescent="0.25">
      <c r="A4709">
        <v>6071.9072429999997</v>
      </c>
      <c r="B4709" t="s">
        <v>26</v>
      </c>
      <c r="C4709" t="s">
        <v>160</v>
      </c>
      <c r="D4709" t="s">
        <v>31</v>
      </c>
      <c r="E4709">
        <v>12201</v>
      </c>
      <c r="F4709" t="s">
        <v>32</v>
      </c>
      <c r="G4709" t="s">
        <v>79</v>
      </c>
      <c r="H4709">
        <v>604.79999999999995</v>
      </c>
      <c r="I4709">
        <f t="shared" si="76"/>
        <v>0</v>
      </c>
    </row>
    <row r="4710" spans="1:9" x14ac:dyDescent="0.25">
      <c r="A4710">
        <v>9061.7678479999995</v>
      </c>
      <c r="B4710" t="s">
        <v>26</v>
      </c>
      <c r="C4710" t="s">
        <v>30</v>
      </c>
      <c r="D4710" t="s">
        <v>57</v>
      </c>
      <c r="E4710">
        <v>37970</v>
      </c>
      <c r="F4710" t="s">
        <v>62</v>
      </c>
      <c r="G4710" t="s">
        <v>33</v>
      </c>
      <c r="H4710">
        <v>124.967415</v>
      </c>
      <c r="I4710">
        <f t="shared" si="76"/>
        <v>0</v>
      </c>
    </row>
    <row r="4711" spans="1:9" x14ac:dyDescent="0.25">
      <c r="A4711">
        <v>2531.586761</v>
      </c>
      <c r="B4711" t="s">
        <v>26</v>
      </c>
      <c r="C4711" t="s">
        <v>107</v>
      </c>
      <c r="D4711" t="s">
        <v>57</v>
      </c>
      <c r="E4711">
        <v>28898</v>
      </c>
      <c r="F4711" t="s">
        <v>62</v>
      </c>
      <c r="G4711" t="s">
        <v>33</v>
      </c>
      <c r="H4711">
        <v>82.811346</v>
      </c>
      <c r="I4711">
        <f t="shared" si="76"/>
        <v>0</v>
      </c>
    </row>
    <row r="4712" spans="1:9" x14ac:dyDescent="0.25">
      <c r="A4712">
        <v>2467.129805</v>
      </c>
      <c r="B4712" t="s">
        <v>26</v>
      </c>
      <c r="C4712" t="s">
        <v>30</v>
      </c>
      <c r="D4712" t="s">
        <v>31</v>
      </c>
      <c r="E4712">
        <v>23845</v>
      </c>
      <c r="F4712" t="s">
        <v>32</v>
      </c>
      <c r="G4712" t="s">
        <v>33</v>
      </c>
      <c r="H4712">
        <v>292.8</v>
      </c>
      <c r="I4712">
        <f t="shared" si="76"/>
        <v>0</v>
      </c>
    </row>
    <row r="4713" spans="1:9" x14ac:dyDescent="0.25">
      <c r="A4713">
        <v>7408.1675509999995</v>
      </c>
      <c r="B4713" t="s">
        <v>26</v>
      </c>
      <c r="C4713" t="s">
        <v>30</v>
      </c>
      <c r="D4713" t="s">
        <v>57</v>
      </c>
      <c r="E4713">
        <v>62810</v>
      </c>
      <c r="F4713" t="s">
        <v>62</v>
      </c>
      <c r="G4713" t="s">
        <v>33</v>
      </c>
      <c r="H4713">
        <v>32.874675000000003</v>
      </c>
      <c r="I4713">
        <f t="shared" si="76"/>
        <v>0</v>
      </c>
    </row>
    <row r="4714" spans="1:9" x14ac:dyDescent="0.25">
      <c r="A4714">
        <v>3452.4149550000002</v>
      </c>
      <c r="B4714" t="s">
        <v>26</v>
      </c>
      <c r="C4714" t="s">
        <v>30</v>
      </c>
      <c r="D4714" t="s">
        <v>31</v>
      </c>
      <c r="E4714">
        <v>65773</v>
      </c>
      <c r="F4714" t="s">
        <v>75</v>
      </c>
      <c r="G4714" t="s">
        <v>33</v>
      </c>
      <c r="H4714">
        <v>245.308491</v>
      </c>
      <c r="I4714">
        <f t="shared" si="76"/>
        <v>0</v>
      </c>
    </row>
    <row r="4715" spans="1:9" x14ac:dyDescent="0.25">
      <c r="A4715">
        <v>4481.3875930000004</v>
      </c>
      <c r="B4715" t="s">
        <v>26</v>
      </c>
      <c r="C4715" t="s">
        <v>44</v>
      </c>
      <c r="D4715" t="s">
        <v>57</v>
      </c>
      <c r="E4715">
        <v>0</v>
      </c>
      <c r="F4715" t="s">
        <v>75</v>
      </c>
      <c r="G4715" t="s">
        <v>45</v>
      </c>
      <c r="H4715">
        <v>232.183503</v>
      </c>
      <c r="I4715">
        <f t="shared" si="76"/>
        <v>0</v>
      </c>
    </row>
    <row r="4716" spans="1:9" x14ac:dyDescent="0.25">
      <c r="A4716">
        <v>21235.44557</v>
      </c>
      <c r="B4716" t="s">
        <v>26</v>
      </c>
      <c r="C4716" t="s">
        <v>44</v>
      </c>
      <c r="D4716" t="s">
        <v>57</v>
      </c>
      <c r="E4716">
        <v>0</v>
      </c>
      <c r="F4716" t="s">
        <v>32</v>
      </c>
      <c r="G4716" t="s">
        <v>79</v>
      </c>
      <c r="H4716">
        <v>568.74640499999998</v>
      </c>
      <c r="I4716">
        <f t="shared" si="76"/>
        <v>0</v>
      </c>
    </row>
    <row r="4717" spans="1:9" x14ac:dyDescent="0.25">
      <c r="A4717">
        <v>3370.0747280000001</v>
      </c>
      <c r="B4717" t="s">
        <v>26</v>
      </c>
      <c r="C4717" t="s">
        <v>44</v>
      </c>
      <c r="D4717" t="s">
        <v>57</v>
      </c>
      <c r="E4717">
        <v>0</v>
      </c>
      <c r="F4717" t="s">
        <v>32</v>
      </c>
      <c r="G4717" t="s">
        <v>79</v>
      </c>
      <c r="H4717">
        <v>476.90335099999999</v>
      </c>
      <c r="I4717">
        <f t="shared" si="76"/>
        <v>0</v>
      </c>
    </row>
    <row r="4718" spans="1:9" x14ac:dyDescent="0.25">
      <c r="A4718">
        <v>3746.7516249999999</v>
      </c>
      <c r="B4718" t="s">
        <v>66</v>
      </c>
      <c r="C4718" t="s">
        <v>30</v>
      </c>
      <c r="D4718" t="s">
        <v>31</v>
      </c>
      <c r="E4718">
        <v>41479</v>
      </c>
      <c r="F4718" t="s">
        <v>62</v>
      </c>
      <c r="G4718" t="s">
        <v>33</v>
      </c>
      <c r="H4718">
        <v>19.575683000000001</v>
      </c>
      <c r="I4718">
        <f t="shared" si="76"/>
        <v>1</v>
      </c>
    </row>
    <row r="4719" spans="1:9" x14ac:dyDescent="0.25">
      <c r="A4719">
        <v>5129.6084039999996</v>
      </c>
      <c r="B4719" t="s">
        <v>26</v>
      </c>
      <c r="C4719" t="s">
        <v>30</v>
      </c>
      <c r="D4719" t="s">
        <v>57</v>
      </c>
      <c r="E4719">
        <v>72433</v>
      </c>
      <c r="F4719" t="s">
        <v>75</v>
      </c>
      <c r="G4719" t="s">
        <v>33</v>
      </c>
      <c r="H4719">
        <v>343.139611</v>
      </c>
      <c r="I4719">
        <f t="shared" si="76"/>
        <v>0</v>
      </c>
    </row>
    <row r="4720" spans="1:9" x14ac:dyDescent="0.25">
      <c r="A4720">
        <v>12300.004999999999</v>
      </c>
      <c r="B4720" t="s">
        <v>26</v>
      </c>
      <c r="C4720" t="s">
        <v>30</v>
      </c>
      <c r="D4720" t="s">
        <v>57</v>
      </c>
      <c r="E4720">
        <v>74586</v>
      </c>
      <c r="F4720" t="s">
        <v>32</v>
      </c>
      <c r="G4720" t="s">
        <v>33</v>
      </c>
      <c r="H4720">
        <v>494.4</v>
      </c>
      <c r="I4720">
        <f t="shared" si="76"/>
        <v>0</v>
      </c>
    </row>
    <row r="4721" spans="1:9" x14ac:dyDescent="0.25">
      <c r="A4721">
        <v>18065.271919999999</v>
      </c>
      <c r="B4721" t="s">
        <v>26</v>
      </c>
      <c r="C4721" t="s">
        <v>44</v>
      </c>
      <c r="D4721" t="s">
        <v>31</v>
      </c>
      <c r="E4721">
        <v>0</v>
      </c>
      <c r="F4721" t="s">
        <v>32</v>
      </c>
      <c r="G4721" t="s">
        <v>33</v>
      </c>
      <c r="H4721">
        <v>1135.1414689999999</v>
      </c>
      <c r="I4721">
        <f t="shared" si="76"/>
        <v>0</v>
      </c>
    </row>
    <row r="4722" spans="1:9" x14ac:dyDescent="0.25">
      <c r="A4722">
        <v>19644.76296</v>
      </c>
      <c r="B4722" t="s">
        <v>26</v>
      </c>
      <c r="C4722" t="s">
        <v>30</v>
      </c>
      <c r="D4722" t="s">
        <v>31</v>
      </c>
      <c r="E4722">
        <v>67326</v>
      </c>
      <c r="F4722" t="s">
        <v>32</v>
      </c>
      <c r="G4722" t="s">
        <v>33</v>
      </c>
      <c r="H4722">
        <v>331.2</v>
      </c>
      <c r="I4722">
        <f t="shared" si="76"/>
        <v>0</v>
      </c>
    </row>
    <row r="4723" spans="1:9" x14ac:dyDescent="0.25">
      <c r="A4723">
        <v>35900.076439999997</v>
      </c>
      <c r="B4723" t="s">
        <v>26</v>
      </c>
      <c r="C4723" t="s">
        <v>30</v>
      </c>
      <c r="D4723" t="s">
        <v>57</v>
      </c>
      <c r="E4723">
        <v>25285</v>
      </c>
      <c r="F4723" t="s">
        <v>32</v>
      </c>
      <c r="G4723" t="s">
        <v>33</v>
      </c>
      <c r="H4723">
        <v>547.20000000000005</v>
      </c>
      <c r="I4723">
        <f t="shared" si="76"/>
        <v>0</v>
      </c>
    </row>
    <row r="4724" spans="1:9" x14ac:dyDescent="0.25">
      <c r="A4724">
        <v>6838.7676719999999</v>
      </c>
      <c r="B4724" t="s">
        <v>26</v>
      </c>
      <c r="C4724" t="s">
        <v>107</v>
      </c>
      <c r="D4724" t="s">
        <v>57</v>
      </c>
      <c r="E4724">
        <v>15871</v>
      </c>
      <c r="F4724" t="s">
        <v>32</v>
      </c>
      <c r="G4724" t="s">
        <v>33</v>
      </c>
      <c r="H4724">
        <v>427.2</v>
      </c>
      <c r="I4724">
        <f t="shared" si="76"/>
        <v>0</v>
      </c>
    </row>
    <row r="4725" spans="1:9" x14ac:dyDescent="0.25">
      <c r="A4725">
        <v>6519.2878719999999</v>
      </c>
      <c r="B4725" t="s">
        <v>26</v>
      </c>
      <c r="C4725" t="s">
        <v>30</v>
      </c>
      <c r="D4725" t="s">
        <v>57</v>
      </c>
      <c r="E4725">
        <v>38795</v>
      </c>
      <c r="F4725" t="s">
        <v>32</v>
      </c>
      <c r="G4725" t="s">
        <v>33</v>
      </c>
      <c r="H4725">
        <v>393.6</v>
      </c>
      <c r="I4725">
        <f t="shared" si="76"/>
        <v>0</v>
      </c>
    </row>
    <row r="4726" spans="1:9" x14ac:dyDescent="0.25">
      <c r="A4726">
        <v>5712.3805979999997</v>
      </c>
      <c r="B4726" t="s">
        <v>26</v>
      </c>
      <c r="C4726" t="s">
        <v>30</v>
      </c>
      <c r="D4726" t="s">
        <v>57</v>
      </c>
      <c r="E4726">
        <v>24882</v>
      </c>
      <c r="F4726" t="s">
        <v>32</v>
      </c>
      <c r="G4726" t="s">
        <v>33</v>
      </c>
      <c r="H4726">
        <v>345.6</v>
      </c>
      <c r="I4726">
        <f t="shared" si="76"/>
        <v>0</v>
      </c>
    </row>
    <row r="4727" spans="1:9" x14ac:dyDescent="0.25">
      <c r="A4727">
        <v>5126.5427200000004</v>
      </c>
      <c r="B4727" t="s">
        <v>26</v>
      </c>
      <c r="C4727" t="s">
        <v>30</v>
      </c>
      <c r="D4727" t="s">
        <v>31</v>
      </c>
      <c r="E4727">
        <v>33169</v>
      </c>
      <c r="F4727" t="s">
        <v>32</v>
      </c>
      <c r="G4727" t="s">
        <v>33</v>
      </c>
      <c r="H4727">
        <v>614.4</v>
      </c>
      <c r="I4727">
        <f t="shared" si="76"/>
        <v>0</v>
      </c>
    </row>
    <row r="4728" spans="1:9" x14ac:dyDescent="0.25">
      <c r="A4728">
        <v>4984.6186550000002</v>
      </c>
      <c r="B4728" t="s">
        <v>66</v>
      </c>
      <c r="C4728" t="s">
        <v>30</v>
      </c>
      <c r="D4728" t="s">
        <v>57</v>
      </c>
      <c r="E4728">
        <v>86305</v>
      </c>
      <c r="F4728" t="s">
        <v>62</v>
      </c>
      <c r="G4728" t="s">
        <v>33</v>
      </c>
      <c r="H4728">
        <v>80.73124</v>
      </c>
      <c r="I4728">
        <f t="shared" si="76"/>
        <v>1</v>
      </c>
    </row>
    <row r="4729" spans="1:9" x14ac:dyDescent="0.25">
      <c r="A4729">
        <v>4102.1999750000004</v>
      </c>
      <c r="B4729" t="s">
        <v>26</v>
      </c>
      <c r="C4729" t="s">
        <v>44</v>
      </c>
      <c r="D4729" t="s">
        <v>57</v>
      </c>
      <c r="E4729">
        <v>0</v>
      </c>
      <c r="F4729" t="s">
        <v>32</v>
      </c>
      <c r="G4729" t="s">
        <v>33</v>
      </c>
      <c r="H4729">
        <v>537.6</v>
      </c>
      <c r="I4729">
        <f t="shared" si="76"/>
        <v>0</v>
      </c>
    </row>
    <row r="4730" spans="1:9" x14ac:dyDescent="0.25">
      <c r="A4730">
        <v>4111.197013</v>
      </c>
      <c r="B4730" t="s">
        <v>26</v>
      </c>
      <c r="C4730" t="s">
        <v>30</v>
      </c>
      <c r="D4730" t="s">
        <v>31</v>
      </c>
      <c r="E4730">
        <v>32210</v>
      </c>
      <c r="F4730" t="s">
        <v>32</v>
      </c>
      <c r="G4730" t="s">
        <v>79</v>
      </c>
      <c r="H4730">
        <v>494.4</v>
      </c>
      <c r="I4730">
        <f t="shared" si="76"/>
        <v>0</v>
      </c>
    </row>
    <row r="4731" spans="1:9" x14ac:dyDescent="0.25">
      <c r="A4731">
        <v>11085.87709</v>
      </c>
      <c r="B4731" t="s">
        <v>26</v>
      </c>
      <c r="C4731" t="s">
        <v>30</v>
      </c>
      <c r="D4731" t="s">
        <v>57</v>
      </c>
      <c r="E4731">
        <v>69090</v>
      </c>
      <c r="F4731" t="s">
        <v>75</v>
      </c>
      <c r="G4731" t="s">
        <v>33</v>
      </c>
      <c r="H4731">
        <v>387.222556</v>
      </c>
      <c r="I4731">
        <f t="shared" si="76"/>
        <v>0</v>
      </c>
    </row>
    <row r="4732" spans="1:9" x14ac:dyDescent="0.25">
      <c r="A4732">
        <v>4745.680421</v>
      </c>
      <c r="B4732" t="s">
        <v>26</v>
      </c>
      <c r="C4732" t="s">
        <v>44</v>
      </c>
      <c r="D4732" t="s">
        <v>31</v>
      </c>
      <c r="E4732">
        <v>0</v>
      </c>
      <c r="F4732" t="s">
        <v>32</v>
      </c>
      <c r="G4732" t="s">
        <v>45</v>
      </c>
      <c r="H4732">
        <v>523.33742700000005</v>
      </c>
      <c r="I4732">
        <f t="shared" si="76"/>
        <v>0</v>
      </c>
    </row>
    <row r="4733" spans="1:9" x14ac:dyDescent="0.25">
      <c r="A4733">
        <v>5837.528088</v>
      </c>
      <c r="B4733" t="s">
        <v>26</v>
      </c>
      <c r="C4733" t="s">
        <v>30</v>
      </c>
      <c r="D4733" t="s">
        <v>57</v>
      </c>
      <c r="E4733">
        <v>83308</v>
      </c>
      <c r="F4733" t="s">
        <v>32</v>
      </c>
      <c r="G4733" t="s">
        <v>33</v>
      </c>
      <c r="H4733">
        <v>419.47143799999998</v>
      </c>
      <c r="I4733">
        <f t="shared" si="76"/>
        <v>0</v>
      </c>
    </row>
    <row r="4734" spans="1:9" x14ac:dyDescent="0.25">
      <c r="A4734">
        <v>19190.318940000001</v>
      </c>
      <c r="B4734" t="s">
        <v>26</v>
      </c>
      <c r="C4734" t="s">
        <v>30</v>
      </c>
      <c r="D4734" t="s">
        <v>31</v>
      </c>
      <c r="E4734">
        <v>39034</v>
      </c>
      <c r="F4734" t="s">
        <v>32</v>
      </c>
      <c r="G4734" t="s">
        <v>33</v>
      </c>
      <c r="H4734">
        <v>466.446708</v>
      </c>
      <c r="I4734">
        <f t="shared" si="76"/>
        <v>0</v>
      </c>
    </row>
    <row r="4735" spans="1:9" x14ac:dyDescent="0.25">
      <c r="A4735">
        <v>6444.0769760000003</v>
      </c>
      <c r="B4735" t="s">
        <v>26</v>
      </c>
      <c r="C4735" t="s">
        <v>30</v>
      </c>
      <c r="D4735" t="s">
        <v>57</v>
      </c>
      <c r="E4735">
        <v>46750</v>
      </c>
      <c r="F4735" t="s">
        <v>32</v>
      </c>
      <c r="G4735" t="s">
        <v>33</v>
      </c>
      <c r="H4735">
        <v>672.02695800000004</v>
      </c>
      <c r="I4735">
        <f t="shared" si="76"/>
        <v>0</v>
      </c>
    </row>
    <row r="4736" spans="1:9" x14ac:dyDescent="0.25">
      <c r="A4736">
        <v>7255.5775940000003</v>
      </c>
      <c r="B4736" t="s">
        <v>26</v>
      </c>
      <c r="C4736" t="s">
        <v>30</v>
      </c>
      <c r="D4736" t="s">
        <v>31</v>
      </c>
      <c r="E4736">
        <v>39786</v>
      </c>
      <c r="F4736" t="s">
        <v>75</v>
      </c>
      <c r="G4736" t="s">
        <v>33</v>
      </c>
      <c r="H4736">
        <v>365.83597700000001</v>
      </c>
      <c r="I4736">
        <f t="shared" si="76"/>
        <v>0</v>
      </c>
    </row>
    <row r="4737" spans="1:9" x14ac:dyDescent="0.25">
      <c r="A4737">
        <v>8197.7121640000005</v>
      </c>
      <c r="B4737" t="s">
        <v>26</v>
      </c>
      <c r="C4737" t="s">
        <v>30</v>
      </c>
      <c r="D4737" t="s">
        <v>57</v>
      </c>
      <c r="E4737">
        <v>56788</v>
      </c>
      <c r="F4737" t="s">
        <v>32</v>
      </c>
      <c r="G4737" t="s">
        <v>45</v>
      </c>
      <c r="H4737">
        <v>579.71018800000002</v>
      </c>
      <c r="I4737">
        <f t="shared" si="76"/>
        <v>0</v>
      </c>
    </row>
    <row r="4738" spans="1:9" x14ac:dyDescent="0.25">
      <c r="A4738">
        <v>4554.9118870000002</v>
      </c>
      <c r="B4738" t="s">
        <v>26</v>
      </c>
      <c r="C4738" t="s">
        <v>30</v>
      </c>
      <c r="D4738" t="s">
        <v>57</v>
      </c>
      <c r="E4738">
        <v>90156</v>
      </c>
      <c r="F4738" t="s">
        <v>75</v>
      </c>
      <c r="G4738" t="s">
        <v>33</v>
      </c>
      <c r="H4738">
        <v>388.34671600000001</v>
      </c>
      <c r="I4738">
        <f t="shared" si="76"/>
        <v>0</v>
      </c>
    </row>
    <row r="4739" spans="1:9" x14ac:dyDescent="0.25">
      <c r="A4739">
        <v>7069.740965</v>
      </c>
      <c r="B4739" t="s">
        <v>26</v>
      </c>
      <c r="C4739" t="s">
        <v>30</v>
      </c>
      <c r="D4739" t="s">
        <v>31</v>
      </c>
      <c r="E4739">
        <v>63867</v>
      </c>
      <c r="F4739" t="s">
        <v>32</v>
      </c>
      <c r="G4739" t="s">
        <v>33</v>
      </c>
      <c r="H4739">
        <v>432.36163099999999</v>
      </c>
      <c r="I4739">
        <f t="shared" ref="I4739:I4802" si="77">IF(B4739="No",0,1)</f>
        <v>0</v>
      </c>
    </row>
    <row r="4740" spans="1:9" x14ac:dyDescent="0.25">
      <c r="A4740">
        <v>4743.694528</v>
      </c>
      <c r="B4740" t="s">
        <v>26</v>
      </c>
      <c r="C4740" t="s">
        <v>30</v>
      </c>
      <c r="D4740" t="s">
        <v>31</v>
      </c>
      <c r="E4740">
        <v>83413</v>
      </c>
      <c r="F4740" t="s">
        <v>62</v>
      </c>
      <c r="G4740" t="s">
        <v>33</v>
      </c>
      <c r="H4740">
        <v>134.80169100000001</v>
      </c>
      <c r="I4740">
        <f t="shared" si="77"/>
        <v>0</v>
      </c>
    </row>
    <row r="4741" spans="1:9" x14ac:dyDescent="0.25">
      <c r="A4741">
        <v>4019.3844239999999</v>
      </c>
      <c r="B4741" t="s">
        <v>26</v>
      </c>
      <c r="C4741" t="s">
        <v>44</v>
      </c>
      <c r="D4741" t="s">
        <v>57</v>
      </c>
      <c r="E4741">
        <v>0</v>
      </c>
      <c r="F4741" t="s">
        <v>32</v>
      </c>
      <c r="G4741" t="s">
        <v>79</v>
      </c>
      <c r="H4741">
        <v>566.4</v>
      </c>
      <c r="I4741">
        <f t="shared" si="77"/>
        <v>0</v>
      </c>
    </row>
    <row r="4742" spans="1:9" x14ac:dyDescent="0.25">
      <c r="A4742">
        <v>20239.383529999999</v>
      </c>
      <c r="B4742" t="s">
        <v>26</v>
      </c>
      <c r="C4742" t="s">
        <v>30</v>
      </c>
      <c r="D4742" t="s">
        <v>31</v>
      </c>
      <c r="E4742">
        <v>36116</v>
      </c>
      <c r="F4742" t="s">
        <v>62</v>
      </c>
      <c r="G4742" t="s">
        <v>33</v>
      </c>
      <c r="H4742">
        <v>158.126982</v>
      </c>
      <c r="I4742">
        <f t="shared" si="77"/>
        <v>0</v>
      </c>
    </row>
    <row r="4743" spans="1:9" x14ac:dyDescent="0.25">
      <c r="A4743">
        <v>2674.730716</v>
      </c>
      <c r="B4743" t="s">
        <v>66</v>
      </c>
      <c r="C4743" t="s">
        <v>30</v>
      </c>
      <c r="D4743" t="s">
        <v>57</v>
      </c>
      <c r="E4743">
        <v>56342</v>
      </c>
      <c r="F4743" t="s">
        <v>32</v>
      </c>
      <c r="G4743" t="s">
        <v>45</v>
      </c>
      <c r="H4743">
        <v>331.2</v>
      </c>
      <c r="I4743">
        <f t="shared" si="77"/>
        <v>1</v>
      </c>
    </row>
    <row r="4744" spans="1:9" x14ac:dyDescent="0.25">
      <c r="A4744">
        <v>9206.4296410000006</v>
      </c>
      <c r="B4744" t="s">
        <v>26</v>
      </c>
      <c r="C4744" t="s">
        <v>30</v>
      </c>
      <c r="D4744" t="s">
        <v>31</v>
      </c>
      <c r="E4744">
        <v>55542</v>
      </c>
      <c r="F4744" t="s">
        <v>75</v>
      </c>
      <c r="G4744" t="s">
        <v>45</v>
      </c>
      <c r="H4744">
        <v>310.651386</v>
      </c>
      <c r="I4744">
        <f t="shared" si="77"/>
        <v>0</v>
      </c>
    </row>
    <row r="4745" spans="1:9" x14ac:dyDescent="0.25">
      <c r="A4745">
        <v>23187.14574</v>
      </c>
      <c r="B4745" t="s">
        <v>26</v>
      </c>
      <c r="C4745" t="s">
        <v>30</v>
      </c>
      <c r="D4745" t="s">
        <v>57</v>
      </c>
      <c r="E4745">
        <v>58466</v>
      </c>
      <c r="F4745" t="s">
        <v>32</v>
      </c>
      <c r="G4745" t="s">
        <v>33</v>
      </c>
      <c r="H4745">
        <v>316.8</v>
      </c>
      <c r="I4745">
        <f t="shared" si="77"/>
        <v>0</v>
      </c>
    </row>
    <row r="4746" spans="1:9" x14ac:dyDescent="0.25">
      <c r="A4746">
        <v>4770.5509110000003</v>
      </c>
      <c r="B4746" t="s">
        <v>66</v>
      </c>
      <c r="C4746" t="s">
        <v>78</v>
      </c>
      <c r="D4746" t="s">
        <v>31</v>
      </c>
      <c r="E4746">
        <v>12964</v>
      </c>
      <c r="F4746" t="s">
        <v>32</v>
      </c>
      <c r="G4746" t="s">
        <v>45</v>
      </c>
      <c r="H4746">
        <v>362.77454499999999</v>
      </c>
      <c r="I4746">
        <f t="shared" si="77"/>
        <v>1</v>
      </c>
    </row>
    <row r="4747" spans="1:9" x14ac:dyDescent="0.25">
      <c r="A4747">
        <v>3768.086327</v>
      </c>
      <c r="B4747" t="s">
        <v>26</v>
      </c>
      <c r="C4747" t="s">
        <v>30</v>
      </c>
      <c r="D4747" t="s">
        <v>57</v>
      </c>
      <c r="E4747">
        <v>43412</v>
      </c>
      <c r="F4747" t="s">
        <v>32</v>
      </c>
      <c r="G4747" t="s">
        <v>33</v>
      </c>
      <c r="H4747">
        <v>509.72238700000003</v>
      </c>
      <c r="I4747">
        <f t="shared" si="77"/>
        <v>0</v>
      </c>
    </row>
    <row r="4748" spans="1:9" x14ac:dyDescent="0.25">
      <c r="A4748">
        <v>2893.7396079999999</v>
      </c>
      <c r="B4748" t="s">
        <v>26</v>
      </c>
      <c r="C4748" t="s">
        <v>30</v>
      </c>
      <c r="D4748" t="s">
        <v>57</v>
      </c>
      <c r="E4748">
        <v>82611</v>
      </c>
      <c r="F4748" t="s">
        <v>32</v>
      </c>
      <c r="G4748" t="s">
        <v>45</v>
      </c>
      <c r="H4748">
        <v>355.2</v>
      </c>
      <c r="I4748">
        <f t="shared" si="77"/>
        <v>0</v>
      </c>
    </row>
    <row r="4749" spans="1:9" x14ac:dyDescent="0.25">
      <c r="A4749">
        <v>11611.94584</v>
      </c>
      <c r="B4749" t="s">
        <v>26</v>
      </c>
      <c r="C4749" t="s">
        <v>30</v>
      </c>
      <c r="D4749" t="s">
        <v>57</v>
      </c>
      <c r="E4749">
        <v>28915</v>
      </c>
      <c r="F4749" t="s">
        <v>32</v>
      </c>
      <c r="G4749" t="s">
        <v>45</v>
      </c>
      <c r="H4749">
        <v>364.8</v>
      </c>
      <c r="I4749">
        <f t="shared" si="77"/>
        <v>0</v>
      </c>
    </row>
    <row r="4750" spans="1:9" x14ac:dyDescent="0.25">
      <c r="A4750">
        <v>14246.14841</v>
      </c>
      <c r="B4750" t="s">
        <v>26</v>
      </c>
      <c r="C4750" t="s">
        <v>44</v>
      </c>
      <c r="D4750" t="s">
        <v>57</v>
      </c>
      <c r="E4750">
        <v>0</v>
      </c>
      <c r="F4750" t="s">
        <v>32</v>
      </c>
      <c r="G4750" t="s">
        <v>45</v>
      </c>
      <c r="H4750">
        <v>1490.4</v>
      </c>
      <c r="I4750">
        <f t="shared" si="77"/>
        <v>0</v>
      </c>
    </row>
    <row r="4751" spans="1:9" x14ac:dyDescent="0.25">
      <c r="A4751">
        <v>2554.551152</v>
      </c>
      <c r="B4751" t="s">
        <v>26</v>
      </c>
      <c r="C4751" t="s">
        <v>44</v>
      </c>
      <c r="D4751" t="s">
        <v>31</v>
      </c>
      <c r="E4751">
        <v>0</v>
      </c>
      <c r="F4751" t="s">
        <v>32</v>
      </c>
      <c r="G4751" t="s">
        <v>33</v>
      </c>
      <c r="H4751">
        <v>336</v>
      </c>
      <c r="I4751">
        <f t="shared" si="77"/>
        <v>0</v>
      </c>
    </row>
    <row r="4752" spans="1:9" x14ac:dyDescent="0.25">
      <c r="A4752">
        <v>3226.5161929999999</v>
      </c>
      <c r="B4752" t="s">
        <v>26</v>
      </c>
      <c r="C4752" t="s">
        <v>30</v>
      </c>
      <c r="D4752" t="s">
        <v>31</v>
      </c>
      <c r="E4752">
        <v>91774</v>
      </c>
      <c r="F4752" t="s">
        <v>75</v>
      </c>
      <c r="G4752" t="s">
        <v>45</v>
      </c>
      <c r="H4752">
        <v>285.020982</v>
      </c>
      <c r="I4752">
        <f t="shared" si="77"/>
        <v>0</v>
      </c>
    </row>
    <row r="4753" spans="1:9" x14ac:dyDescent="0.25">
      <c r="A4753">
        <v>2227.0727550000001</v>
      </c>
      <c r="B4753" t="s">
        <v>66</v>
      </c>
      <c r="C4753" t="s">
        <v>160</v>
      </c>
      <c r="D4753" t="s">
        <v>57</v>
      </c>
      <c r="E4753">
        <v>27972</v>
      </c>
      <c r="F4753" t="s">
        <v>32</v>
      </c>
      <c r="G4753" t="s">
        <v>33</v>
      </c>
      <c r="H4753">
        <v>292.8</v>
      </c>
      <c r="I4753">
        <f t="shared" si="77"/>
        <v>1</v>
      </c>
    </row>
    <row r="4754" spans="1:9" x14ac:dyDescent="0.25">
      <c r="A4754">
        <v>10623.40552</v>
      </c>
      <c r="B4754" t="s">
        <v>26</v>
      </c>
      <c r="C4754" t="s">
        <v>44</v>
      </c>
      <c r="D4754" t="s">
        <v>57</v>
      </c>
      <c r="E4754">
        <v>0</v>
      </c>
      <c r="F4754" t="s">
        <v>32</v>
      </c>
      <c r="G4754" t="s">
        <v>33</v>
      </c>
      <c r="H4754">
        <v>460.8</v>
      </c>
      <c r="I4754">
        <f t="shared" si="77"/>
        <v>0</v>
      </c>
    </row>
    <row r="4755" spans="1:9" x14ac:dyDescent="0.25">
      <c r="A4755">
        <v>8304.6888780000008</v>
      </c>
      <c r="B4755" t="s">
        <v>26</v>
      </c>
      <c r="C4755" t="s">
        <v>44</v>
      </c>
      <c r="D4755" t="s">
        <v>57</v>
      </c>
      <c r="E4755">
        <v>0</v>
      </c>
      <c r="F4755" t="s">
        <v>32</v>
      </c>
      <c r="G4755" t="s">
        <v>33</v>
      </c>
      <c r="H4755">
        <v>681.32847400000003</v>
      </c>
      <c r="I4755">
        <f t="shared" si="77"/>
        <v>0</v>
      </c>
    </row>
    <row r="4756" spans="1:9" x14ac:dyDescent="0.25">
      <c r="A4756">
        <v>5155.5293119999997</v>
      </c>
      <c r="B4756" t="s">
        <v>26</v>
      </c>
      <c r="C4756" t="s">
        <v>30</v>
      </c>
      <c r="D4756" t="s">
        <v>31</v>
      </c>
      <c r="E4756">
        <v>77857</v>
      </c>
      <c r="F4756" t="s">
        <v>62</v>
      </c>
      <c r="G4756" t="s">
        <v>33</v>
      </c>
      <c r="H4756">
        <v>160.62846999999999</v>
      </c>
      <c r="I4756">
        <f t="shared" si="77"/>
        <v>0</v>
      </c>
    </row>
    <row r="4757" spans="1:9" x14ac:dyDescent="0.25">
      <c r="A4757">
        <v>4407.7691640000003</v>
      </c>
      <c r="B4757" t="s">
        <v>26</v>
      </c>
      <c r="C4757" t="s">
        <v>44</v>
      </c>
      <c r="D4757" t="s">
        <v>31</v>
      </c>
      <c r="E4757">
        <v>0</v>
      </c>
      <c r="F4757" t="s">
        <v>62</v>
      </c>
      <c r="G4757" t="s">
        <v>79</v>
      </c>
      <c r="H4757">
        <v>114.09738299999999</v>
      </c>
      <c r="I4757">
        <f t="shared" si="77"/>
        <v>0</v>
      </c>
    </row>
    <row r="4758" spans="1:9" x14ac:dyDescent="0.25">
      <c r="A4758">
        <v>2955.4957239999999</v>
      </c>
      <c r="B4758" t="s">
        <v>26</v>
      </c>
      <c r="C4758" t="s">
        <v>30</v>
      </c>
      <c r="D4758" t="s">
        <v>31</v>
      </c>
      <c r="E4758">
        <v>56502</v>
      </c>
      <c r="F4758" t="s">
        <v>32</v>
      </c>
      <c r="G4758" t="s">
        <v>45</v>
      </c>
      <c r="H4758">
        <v>355.2</v>
      </c>
      <c r="I4758">
        <f t="shared" si="77"/>
        <v>0</v>
      </c>
    </row>
    <row r="4759" spans="1:9" x14ac:dyDescent="0.25">
      <c r="A4759">
        <v>3900.9060020000002</v>
      </c>
      <c r="B4759" t="s">
        <v>26</v>
      </c>
      <c r="C4759" t="s">
        <v>30</v>
      </c>
      <c r="D4759" t="s">
        <v>57</v>
      </c>
      <c r="E4759">
        <v>95018</v>
      </c>
      <c r="F4759" t="s">
        <v>75</v>
      </c>
      <c r="G4759" t="s">
        <v>33</v>
      </c>
      <c r="H4759">
        <v>315.879728</v>
      </c>
      <c r="I4759">
        <f t="shared" si="77"/>
        <v>0</v>
      </c>
    </row>
    <row r="4760" spans="1:9" x14ac:dyDescent="0.25">
      <c r="A4760">
        <v>4531.3729810000004</v>
      </c>
      <c r="B4760" t="s">
        <v>26</v>
      </c>
      <c r="C4760" t="s">
        <v>30</v>
      </c>
      <c r="D4760" t="s">
        <v>57</v>
      </c>
      <c r="E4760">
        <v>23705</v>
      </c>
      <c r="F4760" t="s">
        <v>32</v>
      </c>
      <c r="G4760" t="s">
        <v>33</v>
      </c>
      <c r="H4760">
        <v>585.6</v>
      </c>
      <c r="I4760">
        <f t="shared" si="77"/>
        <v>0</v>
      </c>
    </row>
    <row r="4761" spans="1:9" x14ac:dyDescent="0.25">
      <c r="A4761">
        <v>2813.309659</v>
      </c>
      <c r="B4761" t="s">
        <v>26</v>
      </c>
      <c r="C4761" t="s">
        <v>30</v>
      </c>
      <c r="D4761" t="s">
        <v>57</v>
      </c>
      <c r="E4761">
        <v>72333</v>
      </c>
      <c r="F4761" t="s">
        <v>75</v>
      </c>
      <c r="G4761" t="s">
        <v>33</v>
      </c>
      <c r="H4761">
        <v>177.22445099999999</v>
      </c>
      <c r="I4761">
        <f t="shared" si="77"/>
        <v>0</v>
      </c>
    </row>
    <row r="4762" spans="1:9" x14ac:dyDescent="0.25">
      <c r="A4762">
        <v>7196.7211280000001</v>
      </c>
      <c r="B4762" t="s">
        <v>26</v>
      </c>
      <c r="C4762" t="s">
        <v>44</v>
      </c>
      <c r="D4762" t="s">
        <v>57</v>
      </c>
      <c r="E4762">
        <v>0</v>
      </c>
      <c r="F4762" t="s">
        <v>32</v>
      </c>
      <c r="G4762" t="s">
        <v>45</v>
      </c>
      <c r="H4762">
        <v>770.4</v>
      </c>
      <c r="I4762">
        <f t="shared" si="77"/>
        <v>0</v>
      </c>
    </row>
    <row r="4763" spans="1:9" x14ac:dyDescent="0.25">
      <c r="A4763">
        <v>6301.1024779999998</v>
      </c>
      <c r="B4763" t="s">
        <v>26</v>
      </c>
      <c r="C4763" t="s">
        <v>30</v>
      </c>
      <c r="D4763" t="s">
        <v>57</v>
      </c>
      <c r="E4763">
        <v>47622</v>
      </c>
      <c r="F4763" t="s">
        <v>75</v>
      </c>
      <c r="G4763" t="s">
        <v>33</v>
      </c>
      <c r="H4763">
        <v>305.54403400000001</v>
      </c>
      <c r="I4763">
        <f t="shared" si="77"/>
        <v>0</v>
      </c>
    </row>
    <row r="4764" spans="1:9" x14ac:dyDescent="0.25">
      <c r="A4764">
        <v>7799.440458</v>
      </c>
      <c r="B4764" t="s">
        <v>26</v>
      </c>
      <c r="C4764" t="s">
        <v>44</v>
      </c>
      <c r="D4764" t="s">
        <v>31</v>
      </c>
      <c r="E4764">
        <v>0</v>
      </c>
      <c r="F4764" t="s">
        <v>32</v>
      </c>
      <c r="G4764" t="s">
        <v>33</v>
      </c>
      <c r="H4764">
        <v>504</v>
      </c>
      <c r="I4764">
        <f t="shared" si="77"/>
        <v>0</v>
      </c>
    </row>
    <row r="4765" spans="1:9" x14ac:dyDescent="0.25">
      <c r="A4765">
        <v>8292.6267260000004</v>
      </c>
      <c r="B4765" t="s">
        <v>26</v>
      </c>
      <c r="C4765" t="s">
        <v>30</v>
      </c>
      <c r="D4765" t="s">
        <v>57</v>
      </c>
      <c r="E4765">
        <v>79632</v>
      </c>
      <c r="F4765" t="s">
        <v>75</v>
      </c>
      <c r="G4765" t="s">
        <v>79</v>
      </c>
      <c r="H4765">
        <v>344.04873900000001</v>
      </c>
      <c r="I4765">
        <f t="shared" si="77"/>
        <v>0</v>
      </c>
    </row>
    <row r="4766" spans="1:9" x14ac:dyDescent="0.25">
      <c r="A4766">
        <v>18534.611570000001</v>
      </c>
      <c r="B4766" t="s">
        <v>26</v>
      </c>
      <c r="C4766" t="s">
        <v>78</v>
      </c>
      <c r="D4766" t="s">
        <v>57</v>
      </c>
      <c r="E4766">
        <v>16154</v>
      </c>
      <c r="F4766" t="s">
        <v>62</v>
      </c>
      <c r="G4766" t="s">
        <v>33</v>
      </c>
      <c r="H4766">
        <v>91.355165</v>
      </c>
      <c r="I4766">
        <f t="shared" si="77"/>
        <v>0</v>
      </c>
    </row>
    <row r="4767" spans="1:9" x14ac:dyDescent="0.25">
      <c r="A4767">
        <v>2906.2983089999998</v>
      </c>
      <c r="B4767" t="s">
        <v>26</v>
      </c>
      <c r="C4767" t="s">
        <v>30</v>
      </c>
      <c r="D4767" t="s">
        <v>57</v>
      </c>
      <c r="E4767">
        <v>72211</v>
      </c>
      <c r="F4767" t="s">
        <v>62</v>
      </c>
      <c r="G4767" t="s">
        <v>33</v>
      </c>
      <c r="H4767">
        <v>44.912125000000003</v>
      </c>
      <c r="I4767">
        <f t="shared" si="77"/>
        <v>0</v>
      </c>
    </row>
    <row r="4768" spans="1:9" x14ac:dyDescent="0.25">
      <c r="A4768">
        <v>6089.7723800000003</v>
      </c>
      <c r="B4768" t="s">
        <v>26</v>
      </c>
      <c r="C4768" t="s">
        <v>30</v>
      </c>
      <c r="D4768" t="s">
        <v>57</v>
      </c>
      <c r="E4768">
        <v>70892</v>
      </c>
      <c r="F4768" t="s">
        <v>75</v>
      </c>
      <c r="G4768" t="s">
        <v>33</v>
      </c>
      <c r="H4768">
        <v>206.70995099999999</v>
      </c>
      <c r="I4768">
        <f t="shared" si="77"/>
        <v>0</v>
      </c>
    </row>
    <row r="4769" spans="1:9" x14ac:dyDescent="0.25">
      <c r="A4769">
        <v>5016.1446669999996</v>
      </c>
      <c r="B4769" t="s">
        <v>26</v>
      </c>
      <c r="C4769" t="s">
        <v>30</v>
      </c>
      <c r="D4769" t="s">
        <v>31</v>
      </c>
      <c r="E4769">
        <v>49367</v>
      </c>
      <c r="F4769" t="s">
        <v>62</v>
      </c>
      <c r="G4769" t="s">
        <v>79</v>
      </c>
      <c r="H4769">
        <v>69.230355000000003</v>
      </c>
      <c r="I4769">
        <f t="shared" si="77"/>
        <v>0</v>
      </c>
    </row>
    <row r="4770" spans="1:9" x14ac:dyDescent="0.25">
      <c r="A4770">
        <v>15470.596579999999</v>
      </c>
      <c r="B4770" t="s">
        <v>26</v>
      </c>
      <c r="C4770" t="s">
        <v>30</v>
      </c>
      <c r="D4770" t="s">
        <v>31</v>
      </c>
      <c r="E4770">
        <v>68086</v>
      </c>
      <c r="F4770" t="s">
        <v>62</v>
      </c>
      <c r="G4770" t="s">
        <v>33</v>
      </c>
      <c r="H4770">
        <v>218.34216900000001</v>
      </c>
      <c r="I4770">
        <f t="shared" si="77"/>
        <v>0</v>
      </c>
    </row>
    <row r="4771" spans="1:9" x14ac:dyDescent="0.25">
      <c r="A4771">
        <v>5680.4674679999998</v>
      </c>
      <c r="B4771" t="s">
        <v>26</v>
      </c>
      <c r="C4771" t="s">
        <v>30</v>
      </c>
      <c r="D4771" t="s">
        <v>57</v>
      </c>
      <c r="E4771">
        <v>90353</v>
      </c>
      <c r="F4771" t="s">
        <v>62</v>
      </c>
      <c r="G4771" t="s">
        <v>33</v>
      </c>
      <c r="H4771">
        <v>72.617604999999998</v>
      </c>
      <c r="I4771">
        <f t="shared" si="77"/>
        <v>0</v>
      </c>
    </row>
    <row r="4772" spans="1:9" x14ac:dyDescent="0.25">
      <c r="A4772">
        <v>4582.1551280000003</v>
      </c>
      <c r="B4772" t="s">
        <v>26</v>
      </c>
      <c r="C4772" t="s">
        <v>30</v>
      </c>
      <c r="D4772" t="s">
        <v>31</v>
      </c>
      <c r="E4772">
        <v>49558</v>
      </c>
      <c r="F4772" t="s">
        <v>32</v>
      </c>
      <c r="G4772" t="s">
        <v>79</v>
      </c>
      <c r="H4772">
        <v>552</v>
      </c>
      <c r="I4772">
        <f t="shared" si="77"/>
        <v>0</v>
      </c>
    </row>
    <row r="4773" spans="1:9" x14ac:dyDescent="0.25">
      <c r="A4773">
        <v>8663.5503860000008</v>
      </c>
      <c r="B4773" t="s">
        <v>26</v>
      </c>
      <c r="C4773" t="s">
        <v>30</v>
      </c>
      <c r="D4773" t="s">
        <v>57</v>
      </c>
      <c r="E4773">
        <v>93485</v>
      </c>
      <c r="F4773" t="s">
        <v>62</v>
      </c>
      <c r="G4773" t="s">
        <v>33</v>
      </c>
      <c r="H4773">
        <v>127.10478500000001</v>
      </c>
      <c r="I4773">
        <f t="shared" si="77"/>
        <v>0</v>
      </c>
    </row>
    <row r="4774" spans="1:9" x14ac:dyDescent="0.25">
      <c r="A4774">
        <v>5274.2007599999997</v>
      </c>
      <c r="B4774" t="s">
        <v>26</v>
      </c>
      <c r="C4774" t="s">
        <v>78</v>
      </c>
      <c r="D4774" t="s">
        <v>57</v>
      </c>
      <c r="E4774">
        <v>10629</v>
      </c>
      <c r="F4774" t="s">
        <v>32</v>
      </c>
      <c r="G4774" t="s">
        <v>45</v>
      </c>
      <c r="H4774">
        <v>532.79999999999995</v>
      </c>
      <c r="I4774">
        <f t="shared" si="77"/>
        <v>0</v>
      </c>
    </row>
    <row r="4775" spans="1:9" x14ac:dyDescent="0.25">
      <c r="A4775">
        <v>2620.6017179999999</v>
      </c>
      <c r="B4775" t="s">
        <v>26</v>
      </c>
      <c r="C4775" t="s">
        <v>78</v>
      </c>
      <c r="D4775" t="s">
        <v>57</v>
      </c>
      <c r="E4775">
        <v>10237</v>
      </c>
      <c r="F4775" t="s">
        <v>75</v>
      </c>
      <c r="G4775" t="s">
        <v>33</v>
      </c>
      <c r="H4775">
        <v>253.63785300000001</v>
      </c>
      <c r="I4775">
        <f t="shared" si="77"/>
        <v>0</v>
      </c>
    </row>
    <row r="4776" spans="1:9" x14ac:dyDescent="0.25">
      <c r="A4776">
        <v>4515.1840030000003</v>
      </c>
      <c r="B4776" t="s">
        <v>26</v>
      </c>
      <c r="C4776" t="s">
        <v>30</v>
      </c>
      <c r="D4776" t="s">
        <v>31</v>
      </c>
      <c r="E4776">
        <v>87517</v>
      </c>
      <c r="F4776" t="s">
        <v>32</v>
      </c>
      <c r="G4776" t="s">
        <v>33</v>
      </c>
      <c r="H4776">
        <v>802.27823699999999</v>
      </c>
      <c r="I4776">
        <f t="shared" si="77"/>
        <v>0</v>
      </c>
    </row>
    <row r="4777" spans="1:9" x14ac:dyDescent="0.25">
      <c r="A4777">
        <v>5533.2291320000004</v>
      </c>
      <c r="B4777" t="s">
        <v>26</v>
      </c>
      <c r="C4777" t="s">
        <v>30</v>
      </c>
      <c r="D4777" t="s">
        <v>57</v>
      </c>
      <c r="E4777">
        <v>23241</v>
      </c>
      <c r="F4777" t="s">
        <v>32</v>
      </c>
      <c r="G4777" t="s">
        <v>33</v>
      </c>
      <c r="H4777">
        <v>504</v>
      </c>
      <c r="I4777">
        <f t="shared" si="77"/>
        <v>0</v>
      </c>
    </row>
    <row r="4778" spans="1:9" x14ac:dyDescent="0.25">
      <c r="A4778">
        <v>5216.914471</v>
      </c>
      <c r="B4778" t="s">
        <v>26</v>
      </c>
      <c r="C4778" t="s">
        <v>30</v>
      </c>
      <c r="D4778" t="s">
        <v>57</v>
      </c>
      <c r="E4778">
        <v>60861</v>
      </c>
      <c r="F4778" t="s">
        <v>62</v>
      </c>
      <c r="G4778" t="s">
        <v>33</v>
      </c>
      <c r="H4778">
        <v>65.425124999999994</v>
      </c>
      <c r="I4778">
        <f t="shared" si="77"/>
        <v>0</v>
      </c>
    </row>
    <row r="4779" spans="1:9" x14ac:dyDescent="0.25">
      <c r="A4779">
        <v>7860.0868419999997</v>
      </c>
      <c r="B4779" t="s">
        <v>26</v>
      </c>
      <c r="C4779" t="s">
        <v>107</v>
      </c>
      <c r="D4779" t="s">
        <v>57</v>
      </c>
      <c r="E4779">
        <v>21726</v>
      </c>
      <c r="F4779" t="s">
        <v>32</v>
      </c>
      <c r="G4779" t="s">
        <v>33</v>
      </c>
      <c r="H4779">
        <v>697.01099799999997</v>
      </c>
      <c r="I4779">
        <f t="shared" si="77"/>
        <v>0</v>
      </c>
    </row>
    <row r="4780" spans="1:9" x14ac:dyDescent="0.25">
      <c r="A4780">
        <v>5016.5530790000003</v>
      </c>
      <c r="B4780" t="s">
        <v>26</v>
      </c>
      <c r="C4780" t="s">
        <v>30</v>
      </c>
      <c r="D4780" t="s">
        <v>57</v>
      </c>
      <c r="E4780">
        <v>36313</v>
      </c>
      <c r="F4780" t="s">
        <v>75</v>
      </c>
      <c r="G4780" t="s">
        <v>45</v>
      </c>
      <c r="H4780">
        <v>300.37588699999998</v>
      </c>
      <c r="I4780">
        <f t="shared" si="77"/>
        <v>0</v>
      </c>
    </row>
    <row r="4781" spans="1:9" x14ac:dyDescent="0.25">
      <c r="A4781">
        <v>3351.5670479999999</v>
      </c>
      <c r="B4781" t="s">
        <v>26</v>
      </c>
      <c r="C4781" t="s">
        <v>30</v>
      </c>
      <c r="D4781" t="s">
        <v>31</v>
      </c>
      <c r="E4781">
        <v>29160</v>
      </c>
      <c r="F4781" t="s">
        <v>32</v>
      </c>
      <c r="G4781" t="s">
        <v>45</v>
      </c>
      <c r="H4781">
        <v>417.6</v>
      </c>
      <c r="I4781">
        <f t="shared" si="77"/>
        <v>0</v>
      </c>
    </row>
    <row r="4782" spans="1:9" x14ac:dyDescent="0.25">
      <c r="A4782">
        <v>6732.2020329999996</v>
      </c>
      <c r="B4782" t="s">
        <v>26</v>
      </c>
      <c r="C4782" t="s">
        <v>44</v>
      </c>
      <c r="D4782" t="s">
        <v>57</v>
      </c>
      <c r="E4782">
        <v>0</v>
      </c>
      <c r="F4782" t="s">
        <v>32</v>
      </c>
      <c r="G4782" t="s">
        <v>45</v>
      </c>
      <c r="H4782">
        <v>712.8</v>
      </c>
      <c r="I4782">
        <f t="shared" si="77"/>
        <v>0</v>
      </c>
    </row>
    <row r="4783" spans="1:9" x14ac:dyDescent="0.25">
      <c r="A4783">
        <v>6423.7390519999999</v>
      </c>
      <c r="B4783" t="s">
        <v>26</v>
      </c>
      <c r="C4783" t="s">
        <v>44</v>
      </c>
      <c r="D4783" t="s">
        <v>57</v>
      </c>
      <c r="E4783">
        <v>0</v>
      </c>
      <c r="F4783" t="s">
        <v>32</v>
      </c>
      <c r="G4783" t="s">
        <v>45</v>
      </c>
      <c r="H4783">
        <v>1621.5604249999999</v>
      </c>
      <c r="I4783">
        <f t="shared" si="77"/>
        <v>0</v>
      </c>
    </row>
    <row r="4784" spans="1:9" x14ac:dyDescent="0.25">
      <c r="A4784">
        <v>4974.8733000000002</v>
      </c>
      <c r="B4784" t="s">
        <v>26</v>
      </c>
      <c r="C4784" t="s">
        <v>30</v>
      </c>
      <c r="D4784" t="s">
        <v>31</v>
      </c>
      <c r="E4784">
        <v>48139</v>
      </c>
      <c r="F4784" t="s">
        <v>32</v>
      </c>
      <c r="G4784" t="s">
        <v>45</v>
      </c>
      <c r="H4784">
        <v>329.49400000000003</v>
      </c>
      <c r="I4784">
        <f t="shared" si="77"/>
        <v>0</v>
      </c>
    </row>
    <row r="4785" spans="1:9" x14ac:dyDescent="0.25">
      <c r="A4785">
        <v>4739.2970459999997</v>
      </c>
      <c r="B4785" t="s">
        <v>26</v>
      </c>
      <c r="C4785" t="s">
        <v>44</v>
      </c>
      <c r="D4785" t="s">
        <v>31</v>
      </c>
      <c r="E4785">
        <v>0</v>
      </c>
      <c r="F4785" t="s">
        <v>62</v>
      </c>
      <c r="G4785" t="s">
        <v>33</v>
      </c>
      <c r="H4785">
        <v>38.792481000000002</v>
      </c>
      <c r="I4785">
        <f t="shared" si="77"/>
        <v>0</v>
      </c>
    </row>
    <row r="4786" spans="1:9" x14ac:dyDescent="0.25">
      <c r="A4786">
        <v>6086.4317460000002</v>
      </c>
      <c r="B4786" t="s">
        <v>26</v>
      </c>
      <c r="C4786" t="s">
        <v>160</v>
      </c>
      <c r="D4786" t="s">
        <v>31</v>
      </c>
      <c r="E4786">
        <v>13688</v>
      </c>
      <c r="F4786" t="s">
        <v>32</v>
      </c>
      <c r="G4786" t="s">
        <v>79</v>
      </c>
      <c r="H4786">
        <v>403.2</v>
      </c>
      <c r="I4786">
        <f t="shared" si="77"/>
        <v>0</v>
      </c>
    </row>
    <row r="4787" spans="1:9" x14ac:dyDescent="0.25">
      <c r="A4787">
        <v>5016.6414059999997</v>
      </c>
      <c r="B4787" t="s">
        <v>26</v>
      </c>
      <c r="C4787" t="s">
        <v>44</v>
      </c>
      <c r="D4787" t="s">
        <v>57</v>
      </c>
      <c r="E4787">
        <v>0</v>
      </c>
      <c r="F4787" t="s">
        <v>32</v>
      </c>
      <c r="G4787" t="s">
        <v>45</v>
      </c>
      <c r="H4787">
        <v>525.6</v>
      </c>
      <c r="I4787">
        <f t="shared" si="77"/>
        <v>0</v>
      </c>
    </row>
    <row r="4788" spans="1:9" x14ac:dyDescent="0.25">
      <c r="A4788">
        <v>7341.7949239999998</v>
      </c>
      <c r="B4788" t="s">
        <v>26</v>
      </c>
      <c r="C4788" t="s">
        <v>30</v>
      </c>
      <c r="D4788" t="s">
        <v>31</v>
      </c>
      <c r="E4788">
        <v>27649</v>
      </c>
      <c r="F4788" t="s">
        <v>32</v>
      </c>
      <c r="G4788" t="s">
        <v>45</v>
      </c>
      <c r="H4788">
        <v>302.39999999999998</v>
      </c>
      <c r="I4788">
        <f t="shared" si="77"/>
        <v>0</v>
      </c>
    </row>
    <row r="4789" spans="1:9" x14ac:dyDescent="0.25">
      <c r="A4789">
        <v>3215.1969939999999</v>
      </c>
      <c r="B4789" t="s">
        <v>26</v>
      </c>
      <c r="C4789" t="s">
        <v>30</v>
      </c>
      <c r="D4789" t="s">
        <v>31</v>
      </c>
      <c r="E4789">
        <v>24191</v>
      </c>
      <c r="F4789" t="s">
        <v>62</v>
      </c>
      <c r="G4789" t="s">
        <v>33</v>
      </c>
      <c r="H4789">
        <v>103.75023400000001</v>
      </c>
      <c r="I4789">
        <f t="shared" si="77"/>
        <v>0</v>
      </c>
    </row>
    <row r="4790" spans="1:9" x14ac:dyDescent="0.25">
      <c r="A4790">
        <v>2533.7968070000002</v>
      </c>
      <c r="B4790" t="s">
        <v>26</v>
      </c>
      <c r="C4790" t="s">
        <v>44</v>
      </c>
      <c r="D4790" t="s">
        <v>57</v>
      </c>
      <c r="E4790">
        <v>0</v>
      </c>
      <c r="F4790" t="s">
        <v>32</v>
      </c>
      <c r="G4790" t="s">
        <v>45</v>
      </c>
      <c r="H4790">
        <v>517.05658200000005</v>
      </c>
      <c r="I4790">
        <f t="shared" si="77"/>
        <v>0</v>
      </c>
    </row>
    <row r="4791" spans="1:9" x14ac:dyDescent="0.25">
      <c r="A4791">
        <v>5340.5354770000004</v>
      </c>
      <c r="B4791" t="s">
        <v>26</v>
      </c>
      <c r="C4791" t="s">
        <v>30</v>
      </c>
      <c r="D4791" t="s">
        <v>31</v>
      </c>
      <c r="E4791">
        <v>58493</v>
      </c>
      <c r="F4791" t="s">
        <v>32</v>
      </c>
      <c r="G4791" t="s">
        <v>33</v>
      </c>
      <c r="H4791">
        <v>321.60000000000002</v>
      </c>
      <c r="I4791">
        <f t="shared" si="77"/>
        <v>0</v>
      </c>
    </row>
    <row r="4792" spans="1:9" x14ac:dyDescent="0.25">
      <c r="A4792">
        <v>3644.8335539999998</v>
      </c>
      <c r="B4792" t="s">
        <v>66</v>
      </c>
      <c r="C4792" t="s">
        <v>30</v>
      </c>
      <c r="D4792" t="s">
        <v>31</v>
      </c>
      <c r="E4792">
        <v>82477</v>
      </c>
      <c r="F4792" t="s">
        <v>32</v>
      </c>
      <c r="G4792" t="s">
        <v>33</v>
      </c>
      <c r="H4792">
        <v>432</v>
      </c>
      <c r="I4792">
        <f t="shared" si="77"/>
        <v>1</v>
      </c>
    </row>
    <row r="4793" spans="1:9" x14ac:dyDescent="0.25">
      <c r="A4793">
        <v>6382.0475960000003</v>
      </c>
      <c r="B4793" t="s">
        <v>26</v>
      </c>
      <c r="C4793" t="s">
        <v>30</v>
      </c>
      <c r="D4793" t="s">
        <v>31</v>
      </c>
      <c r="E4793">
        <v>88663</v>
      </c>
      <c r="F4793" t="s">
        <v>32</v>
      </c>
      <c r="G4793" t="s">
        <v>33</v>
      </c>
      <c r="H4793">
        <v>379.2</v>
      </c>
      <c r="I4793">
        <f t="shared" si="77"/>
        <v>0</v>
      </c>
    </row>
    <row r="4794" spans="1:9" x14ac:dyDescent="0.25">
      <c r="A4794">
        <v>4303.6378830000003</v>
      </c>
      <c r="B4794" t="s">
        <v>26</v>
      </c>
      <c r="C4794" t="s">
        <v>30</v>
      </c>
      <c r="D4794" t="s">
        <v>31</v>
      </c>
      <c r="E4794">
        <v>74057</v>
      </c>
      <c r="F4794" t="s">
        <v>32</v>
      </c>
      <c r="G4794" t="s">
        <v>45</v>
      </c>
      <c r="H4794">
        <v>523.20000000000005</v>
      </c>
      <c r="I4794">
        <f t="shared" si="77"/>
        <v>0</v>
      </c>
    </row>
    <row r="4795" spans="1:9" x14ac:dyDescent="0.25">
      <c r="A4795">
        <v>4228.7343739999997</v>
      </c>
      <c r="B4795" t="s">
        <v>26</v>
      </c>
      <c r="C4795" t="s">
        <v>44</v>
      </c>
      <c r="D4795" t="s">
        <v>57</v>
      </c>
      <c r="E4795">
        <v>0</v>
      </c>
      <c r="F4795" t="s">
        <v>32</v>
      </c>
      <c r="G4795" t="s">
        <v>33</v>
      </c>
      <c r="H4795">
        <v>302.39999999999998</v>
      </c>
      <c r="I4795">
        <f t="shared" si="77"/>
        <v>0</v>
      </c>
    </row>
    <row r="4796" spans="1:9" x14ac:dyDescent="0.25">
      <c r="A4796">
        <v>10426.085510000001</v>
      </c>
      <c r="B4796" t="s">
        <v>26</v>
      </c>
      <c r="C4796" t="s">
        <v>30</v>
      </c>
      <c r="D4796" t="s">
        <v>31</v>
      </c>
      <c r="E4796">
        <v>52342</v>
      </c>
      <c r="F4796" t="s">
        <v>32</v>
      </c>
      <c r="G4796" t="s">
        <v>33</v>
      </c>
      <c r="H4796">
        <v>316.8</v>
      </c>
      <c r="I4796">
        <f t="shared" si="77"/>
        <v>0</v>
      </c>
    </row>
    <row r="4797" spans="1:9" x14ac:dyDescent="0.25">
      <c r="A4797">
        <v>2484.7475760000002</v>
      </c>
      <c r="B4797" t="s">
        <v>26</v>
      </c>
      <c r="C4797" t="s">
        <v>30</v>
      </c>
      <c r="D4797" t="s">
        <v>57</v>
      </c>
      <c r="E4797">
        <v>42012</v>
      </c>
      <c r="F4797" t="s">
        <v>62</v>
      </c>
      <c r="G4797" t="s">
        <v>33</v>
      </c>
      <c r="H4797">
        <v>40.754246000000002</v>
      </c>
      <c r="I4797">
        <f t="shared" si="77"/>
        <v>0</v>
      </c>
    </row>
    <row r="4798" spans="1:9" x14ac:dyDescent="0.25">
      <c r="A4798">
        <v>8232.760182</v>
      </c>
      <c r="B4798" t="s">
        <v>26</v>
      </c>
      <c r="C4798" t="s">
        <v>30</v>
      </c>
      <c r="D4798" t="s">
        <v>57</v>
      </c>
      <c r="E4798">
        <v>56021</v>
      </c>
      <c r="F4798" t="s">
        <v>75</v>
      </c>
      <c r="G4798" t="s">
        <v>33</v>
      </c>
      <c r="H4798">
        <v>279.51121000000001</v>
      </c>
      <c r="I4798">
        <f t="shared" si="77"/>
        <v>0</v>
      </c>
    </row>
    <row r="4799" spans="1:9" x14ac:dyDescent="0.25">
      <c r="A4799">
        <v>21768.699519999998</v>
      </c>
      <c r="B4799" t="s">
        <v>26</v>
      </c>
      <c r="C4799" t="s">
        <v>30</v>
      </c>
      <c r="D4799" t="s">
        <v>57</v>
      </c>
      <c r="E4799">
        <v>35124</v>
      </c>
      <c r="F4799" t="s">
        <v>32</v>
      </c>
      <c r="G4799" t="s">
        <v>33</v>
      </c>
      <c r="H4799">
        <v>986.4</v>
      </c>
      <c r="I4799">
        <f t="shared" si="77"/>
        <v>0</v>
      </c>
    </row>
    <row r="4800" spans="1:9" x14ac:dyDescent="0.25">
      <c r="A4800">
        <v>2160.9203870000001</v>
      </c>
      <c r="B4800" t="s">
        <v>26</v>
      </c>
      <c r="C4800" t="s">
        <v>44</v>
      </c>
      <c r="D4800" t="s">
        <v>31</v>
      </c>
      <c r="E4800">
        <v>0</v>
      </c>
      <c r="F4800" t="s">
        <v>32</v>
      </c>
      <c r="G4800" t="s">
        <v>45</v>
      </c>
      <c r="H4800">
        <v>439.00171799999998</v>
      </c>
      <c r="I4800">
        <f t="shared" si="77"/>
        <v>0</v>
      </c>
    </row>
    <row r="4801" spans="1:9" x14ac:dyDescent="0.25">
      <c r="A4801">
        <v>4423.6900409999998</v>
      </c>
      <c r="B4801" t="s">
        <v>26</v>
      </c>
      <c r="C4801" t="s">
        <v>44</v>
      </c>
      <c r="D4801" t="s">
        <v>31</v>
      </c>
      <c r="E4801">
        <v>0</v>
      </c>
      <c r="F4801" t="s">
        <v>32</v>
      </c>
      <c r="G4801" t="s">
        <v>45</v>
      </c>
      <c r="H4801">
        <v>900</v>
      </c>
      <c r="I4801">
        <f t="shared" si="77"/>
        <v>0</v>
      </c>
    </row>
    <row r="4802" spans="1:9" x14ac:dyDescent="0.25">
      <c r="A4802">
        <v>3691.7652419999999</v>
      </c>
      <c r="B4802" t="s">
        <v>26</v>
      </c>
      <c r="C4802" t="s">
        <v>30</v>
      </c>
      <c r="D4802" t="s">
        <v>31</v>
      </c>
      <c r="E4802">
        <v>37202</v>
      </c>
      <c r="F4802" t="s">
        <v>75</v>
      </c>
      <c r="G4802" t="s">
        <v>33</v>
      </c>
      <c r="H4802">
        <v>322.52882899999997</v>
      </c>
      <c r="I4802">
        <f t="shared" si="77"/>
        <v>0</v>
      </c>
    </row>
    <row r="4803" spans="1:9" x14ac:dyDescent="0.25">
      <c r="A4803">
        <v>4940.5081529999998</v>
      </c>
      <c r="B4803" t="s">
        <v>26</v>
      </c>
      <c r="C4803" t="s">
        <v>30</v>
      </c>
      <c r="D4803" t="s">
        <v>57</v>
      </c>
      <c r="E4803">
        <v>65985</v>
      </c>
      <c r="F4803" t="s">
        <v>62</v>
      </c>
      <c r="G4803" t="s">
        <v>45</v>
      </c>
      <c r="H4803">
        <v>42.431310000000003</v>
      </c>
      <c r="I4803">
        <f t="shared" ref="I4803:I4866" si="78">IF(B4803="No",0,1)</f>
        <v>0</v>
      </c>
    </row>
    <row r="4804" spans="1:9" x14ac:dyDescent="0.25">
      <c r="A4804">
        <v>8503.9426340000009</v>
      </c>
      <c r="B4804" t="s">
        <v>26</v>
      </c>
      <c r="C4804" t="s">
        <v>30</v>
      </c>
      <c r="D4804" t="s">
        <v>31</v>
      </c>
      <c r="E4804">
        <v>87771</v>
      </c>
      <c r="F4804" t="s">
        <v>32</v>
      </c>
      <c r="G4804" t="s">
        <v>45</v>
      </c>
      <c r="H4804">
        <v>355.2</v>
      </c>
      <c r="I4804">
        <f t="shared" si="78"/>
        <v>0</v>
      </c>
    </row>
    <row r="4805" spans="1:9" x14ac:dyDescent="0.25">
      <c r="A4805">
        <v>41143.090109999997</v>
      </c>
      <c r="B4805" t="s">
        <v>26</v>
      </c>
      <c r="C4805" t="s">
        <v>30</v>
      </c>
      <c r="D4805" t="s">
        <v>31</v>
      </c>
      <c r="E4805">
        <v>63624</v>
      </c>
      <c r="F4805" t="s">
        <v>75</v>
      </c>
      <c r="G4805" t="s">
        <v>33</v>
      </c>
      <c r="H4805">
        <v>306.33763199999999</v>
      </c>
      <c r="I4805">
        <f t="shared" si="78"/>
        <v>0</v>
      </c>
    </row>
    <row r="4806" spans="1:9" x14ac:dyDescent="0.25">
      <c r="A4806">
        <v>10419.16743</v>
      </c>
      <c r="B4806" t="s">
        <v>26</v>
      </c>
      <c r="C4806" t="s">
        <v>30</v>
      </c>
      <c r="D4806" t="s">
        <v>31</v>
      </c>
      <c r="E4806">
        <v>80192</v>
      </c>
      <c r="F4806" t="s">
        <v>62</v>
      </c>
      <c r="G4806" t="s">
        <v>33</v>
      </c>
      <c r="H4806">
        <v>200.662297</v>
      </c>
      <c r="I4806">
        <f t="shared" si="78"/>
        <v>0</v>
      </c>
    </row>
    <row r="4807" spans="1:9" x14ac:dyDescent="0.25">
      <c r="A4807">
        <v>4139.8976700000003</v>
      </c>
      <c r="B4807" t="s">
        <v>26</v>
      </c>
      <c r="C4807" t="s">
        <v>30</v>
      </c>
      <c r="D4807" t="s">
        <v>57</v>
      </c>
      <c r="E4807">
        <v>35945</v>
      </c>
      <c r="F4807" t="s">
        <v>32</v>
      </c>
      <c r="G4807" t="s">
        <v>79</v>
      </c>
      <c r="H4807">
        <v>756</v>
      </c>
      <c r="I4807">
        <f t="shared" si="78"/>
        <v>0</v>
      </c>
    </row>
    <row r="4808" spans="1:9" x14ac:dyDescent="0.25">
      <c r="A4808">
        <v>7627.6608480000004</v>
      </c>
      <c r="B4808" t="s">
        <v>26</v>
      </c>
      <c r="C4808" t="s">
        <v>30</v>
      </c>
      <c r="D4808" t="s">
        <v>57</v>
      </c>
      <c r="E4808">
        <v>93004</v>
      </c>
      <c r="F4808" t="s">
        <v>75</v>
      </c>
      <c r="G4808" t="s">
        <v>33</v>
      </c>
      <c r="H4808">
        <v>205.957043</v>
      </c>
      <c r="I4808">
        <f t="shared" si="78"/>
        <v>0</v>
      </c>
    </row>
    <row r="4809" spans="1:9" x14ac:dyDescent="0.25">
      <c r="A4809">
        <v>6162.3697560000001</v>
      </c>
      <c r="B4809" t="s">
        <v>26</v>
      </c>
      <c r="C4809" t="s">
        <v>44</v>
      </c>
      <c r="D4809" t="s">
        <v>57</v>
      </c>
      <c r="E4809">
        <v>0</v>
      </c>
      <c r="F4809" t="s">
        <v>32</v>
      </c>
      <c r="G4809" t="s">
        <v>45</v>
      </c>
      <c r="H4809">
        <v>941.34750199999996</v>
      </c>
      <c r="I4809">
        <f t="shared" si="78"/>
        <v>0</v>
      </c>
    </row>
    <row r="4810" spans="1:9" x14ac:dyDescent="0.25">
      <c r="A4810">
        <v>25807.062999999998</v>
      </c>
      <c r="B4810" t="s">
        <v>66</v>
      </c>
      <c r="C4810" t="s">
        <v>30</v>
      </c>
      <c r="D4810" t="s">
        <v>31</v>
      </c>
      <c r="E4810">
        <v>71210</v>
      </c>
      <c r="F4810" t="s">
        <v>32</v>
      </c>
      <c r="G4810" t="s">
        <v>33</v>
      </c>
      <c r="H4810">
        <v>1027.2</v>
      </c>
      <c r="I4810">
        <f t="shared" si="78"/>
        <v>1</v>
      </c>
    </row>
    <row r="4811" spans="1:9" x14ac:dyDescent="0.25">
      <c r="A4811">
        <v>15506.927799999999</v>
      </c>
      <c r="B4811" t="s">
        <v>26</v>
      </c>
      <c r="C4811" t="s">
        <v>30</v>
      </c>
      <c r="D4811" t="s">
        <v>31</v>
      </c>
      <c r="E4811">
        <v>99159</v>
      </c>
      <c r="F4811" t="s">
        <v>32</v>
      </c>
      <c r="G4811" t="s">
        <v>33</v>
      </c>
      <c r="H4811">
        <v>912</v>
      </c>
      <c r="I4811">
        <f t="shared" si="78"/>
        <v>0</v>
      </c>
    </row>
    <row r="4812" spans="1:9" x14ac:dyDescent="0.25">
      <c r="A4812">
        <v>5757.4893970000003</v>
      </c>
      <c r="B4812" t="s">
        <v>26</v>
      </c>
      <c r="C4812" t="s">
        <v>30</v>
      </c>
      <c r="D4812" t="s">
        <v>31</v>
      </c>
      <c r="E4812">
        <v>81491</v>
      </c>
      <c r="F4812" t="s">
        <v>62</v>
      </c>
      <c r="G4812" t="s">
        <v>79</v>
      </c>
      <c r="H4812">
        <v>61.715527000000002</v>
      </c>
      <c r="I4812">
        <f t="shared" si="78"/>
        <v>0</v>
      </c>
    </row>
    <row r="4813" spans="1:9" x14ac:dyDescent="0.25">
      <c r="A4813">
        <v>39365.296159999998</v>
      </c>
      <c r="B4813" t="s">
        <v>26</v>
      </c>
      <c r="C4813" t="s">
        <v>30</v>
      </c>
      <c r="D4813" t="s">
        <v>31</v>
      </c>
      <c r="E4813">
        <v>99875</v>
      </c>
      <c r="F4813" t="s">
        <v>62</v>
      </c>
      <c r="G4813" t="s">
        <v>79</v>
      </c>
      <c r="H4813">
        <v>114.972914</v>
      </c>
      <c r="I4813">
        <f t="shared" si="78"/>
        <v>0</v>
      </c>
    </row>
    <row r="4814" spans="1:9" x14ac:dyDescent="0.25">
      <c r="A4814">
        <v>5555.4921590000004</v>
      </c>
      <c r="B4814" t="s">
        <v>26</v>
      </c>
      <c r="C4814" t="s">
        <v>30</v>
      </c>
      <c r="D4814" t="s">
        <v>31</v>
      </c>
      <c r="E4814">
        <v>51705</v>
      </c>
      <c r="F4814" t="s">
        <v>75</v>
      </c>
      <c r="G4814" t="s">
        <v>33</v>
      </c>
      <c r="H4814">
        <v>545.29110300000002</v>
      </c>
      <c r="I4814">
        <f t="shared" si="78"/>
        <v>0</v>
      </c>
    </row>
    <row r="4815" spans="1:9" x14ac:dyDescent="0.25">
      <c r="A4815">
        <v>23893.304100000001</v>
      </c>
      <c r="B4815" t="s">
        <v>26</v>
      </c>
      <c r="C4815" t="s">
        <v>30</v>
      </c>
      <c r="D4815" t="s">
        <v>31</v>
      </c>
      <c r="E4815">
        <v>39837</v>
      </c>
      <c r="F4815" t="s">
        <v>62</v>
      </c>
      <c r="G4815" t="s">
        <v>33</v>
      </c>
      <c r="H4815">
        <v>381.30699600000003</v>
      </c>
      <c r="I4815">
        <f t="shared" si="78"/>
        <v>0</v>
      </c>
    </row>
    <row r="4816" spans="1:9" x14ac:dyDescent="0.25">
      <c r="A4816">
        <v>9594.7811500000007</v>
      </c>
      <c r="B4816" t="s">
        <v>26</v>
      </c>
      <c r="C4816" t="s">
        <v>30</v>
      </c>
      <c r="D4816" t="s">
        <v>31</v>
      </c>
      <c r="E4816">
        <v>31421</v>
      </c>
      <c r="F4816" t="s">
        <v>32</v>
      </c>
      <c r="G4816" t="s">
        <v>33</v>
      </c>
      <c r="H4816">
        <v>388.8</v>
      </c>
      <c r="I4816">
        <f t="shared" si="78"/>
        <v>0</v>
      </c>
    </row>
    <row r="4817" spans="1:9" x14ac:dyDescent="0.25">
      <c r="A4817">
        <v>5411.9365090000001</v>
      </c>
      <c r="B4817" t="s">
        <v>26</v>
      </c>
      <c r="C4817" t="s">
        <v>30</v>
      </c>
      <c r="D4817" t="s">
        <v>57</v>
      </c>
      <c r="E4817">
        <v>81531</v>
      </c>
      <c r="F4817" t="s">
        <v>75</v>
      </c>
      <c r="G4817" t="s">
        <v>33</v>
      </c>
      <c r="H4817">
        <v>420.434259</v>
      </c>
      <c r="I4817">
        <f t="shared" si="78"/>
        <v>0</v>
      </c>
    </row>
    <row r="4818" spans="1:9" x14ac:dyDescent="0.25">
      <c r="A4818">
        <v>5318.8966399999999</v>
      </c>
      <c r="B4818" t="s">
        <v>66</v>
      </c>
      <c r="C4818" t="s">
        <v>30</v>
      </c>
      <c r="D4818" t="s">
        <v>31</v>
      </c>
      <c r="E4818">
        <v>25134</v>
      </c>
      <c r="F4818" t="s">
        <v>32</v>
      </c>
      <c r="G4818" t="s">
        <v>33</v>
      </c>
      <c r="H4818">
        <v>321.60000000000002</v>
      </c>
      <c r="I4818">
        <f t="shared" si="78"/>
        <v>1</v>
      </c>
    </row>
    <row r="4819" spans="1:9" x14ac:dyDescent="0.25">
      <c r="A4819">
        <v>7731.7130589999997</v>
      </c>
      <c r="B4819" t="s">
        <v>26</v>
      </c>
      <c r="C4819" t="s">
        <v>30</v>
      </c>
      <c r="D4819" t="s">
        <v>31</v>
      </c>
      <c r="E4819">
        <v>37386</v>
      </c>
      <c r="F4819" t="s">
        <v>32</v>
      </c>
      <c r="G4819" t="s">
        <v>33</v>
      </c>
      <c r="H4819">
        <v>465.6</v>
      </c>
      <c r="I4819">
        <f t="shared" si="78"/>
        <v>0</v>
      </c>
    </row>
    <row r="4820" spans="1:9" x14ac:dyDescent="0.25">
      <c r="A4820">
        <v>2004.350666</v>
      </c>
      <c r="B4820" t="s">
        <v>66</v>
      </c>
      <c r="C4820" t="s">
        <v>44</v>
      </c>
      <c r="D4820" t="s">
        <v>31</v>
      </c>
      <c r="E4820">
        <v>0</v>
      </c>
      <c r="F4820" t="s">
        <v>32</v>
      </c>
      <c r="G4820" t="s">
        <v>79</v>
      </c>
      <c r="H4820">
        <v>316.8</v>
      </c>
      <c r="I4820">
        <f t="shared" si="78"/>
        <v>1</v>
      </c>
    </row>
    <row r="4821" spans="1:9" x14ac:dyDescent="0.25">
      <c r="A4821">
        <v>5510.9650590000001</v>
      </c>
      <c r="B4821" t="s">
        <v>26</v>
      </c>
      <c r="C4821" t="s">
        <v>30</v>
      </c>
      <c r="D4821" t="s">
        <v>31</v>
      </c>
      <c r="E4821">
        <v>99553</v>
      </c>
      <c r="F4821" t="s">
        <v>62</v>
      </c>
      <c r="G4821" t="s">
        <v>33</v>
      </c>
      <c r="H4821">
        <v>111.586995</v>
      </c>
      <c r="I4821">
        <f t="shared" si="78"/>
        <v>0</v>
      </c>
    </row>
    <row r="4822" spans="1:9" x14ac:dyDescent="0.25">
      <c r="A4822">
        <v>11158.12643</v>
      </c>
      <c r="B4822" t="s">
        <v>26</v>
      </c>
      <c r="C4822" t="s">
        <v>44</v>
      </c>
      <c r="D4822" t="s">
        <v>31</v>
      </c>
      <c r="E4822">
        <v>0</v>
      </c>
      <c r="F4822" t="s">
        <v>32</v>
      </c>
      <c r="G4822" t="s">
        <v>45</v>
      </c>
      <c r="H4822">
        <v>1159.2</v>
      </c>
      <c r="I4822">
        <f t="shared" si="78"/>
        <v>0</v>
      </c>
    </row>
    <row r="4823" spans="1:9" x14ac:dyDescent="0.25">
      <c r="A4823">
        <v>5390.2716499999997</v>
      </c>
      <c r="B4823" t="s">
        <v>26</v>
      </c>
      <c r="C4823" t="s">
        <v>30</v>
      </c>
      <c r="D4823" t="s">
        <v>57</v>
      </c>
      <c r="E4823">
        <v>70705</v>
      </c>
      <c r="F4823" t="s">
        <v>75</v>
      </c>
      <c r="G4823" t="s">
        <v>33</v>
      </c>
      <c r="H4823">
        <v>272.024652</v>
      </c>
      <c r="I4823">
        <f t="shared" si="78"/>
        <v>0</v>
      </c>
    </row>
    <row r="4824" spans="1:9" x14ac:dyDescent="0.25">
      <c r="A4824">
        <v>2658.217729</v>
      </c>
      <c r="B4824" t="s">
        <v>26</v>
      </c>
      <c r="C4824" t="s">
        <v>30</v>
      </c>
      <c r="D4824" t="s">
        <v>31</v>
      </c>
      <c r="E4824">
        <v>22724</v>
      </c>
      <c r="F4824" t="s">
        <v>62</v>
      </c>
      <c r="G4824" t="s">
        <v>45</v>
      </c>
      <c r="H4824">
        <v>9.4246680000000005</v>
      </c>
      <c r="I4824">
        <f t="shared" si="78"/>
        <v>0</v>
      </c>
    </row>
    <row r="4825" spans="1:9" x14ac:dyDescent="0.25">
      <c r="A4825">
        <v>8826.6119959999996</v>
      </c>
      <c r="B4825" t="s">
        <v>26</v>
      </c>
      <c r="C4825" t="s">
        <v>30</v>
      </c>
      <c r="D4825" t="s">
        <v>31</v>
      </c>
      <c r="E4825">
        <v>26320</v>
      </c>
      <c r="F4825" t="s">
        <v>32</v>
      </c>
      <c r="G4825" t="s">
        <v>33</v>
      </c>
      <c r="H4825">
        <v>603.819794</v>
      </c>
      <c r="I4825">
        <f t="shared" si="78"/>
        <v>0</v>
      </c>
    </row>
    <row r="4826" spans="1:9" x14ac:dyDescent="0.25">
      <c r="A4826">
        <v>4713.4046230000004</v>
      </c>
      <c r="B4826" t="s">
        <v>26</v>
      </c>
      <c r="C4826" t="s">
        <v>44</v>
      </c>
      <c r="D4826" t="s">
        <v>57</v>
      </c>
      <c r="E4826">
        <v>0</v>
      </c>
      <c r="F4826" t="s">
        <v>32</v>
      </c>
      <c r="G4826" t="s">
        <v>45</v>
      </c>
      <c r="H4826">
        <v>806.53480100000002</v>
      </c>
      <c r="I4826">
        <f t="shared" si="78"/>
        <v>0</v>
      </c>
    </row>
    <row r="4827" spans="1:9" x14ac:dyDescent="0.25">
      <c r="A4827">
        <v>2393.9153689999998</v>
      </c>
      <c r="B4827" t="s">
        <v>66</v>
      </c>
      <c r="C4827" t="s">
        <v>44</v>
      </c>
      <c r="D4827" t="s">
        <v>57</v>
      </c>
      <c r="E4827">
        <v>0</v>
      </c>
      <c r="F4827" t="s">
        <v>32</v>
      </c>
      <c r="G4827" t="s">
        <v>45</v>
      </c>
      <c r="H4827">
        <v>425.26630799999998</v>
      </c>
      <c r="I4827">
        <f t="shared" si="78"/>
        <v>1</v>
      </c>
    </row>
    <row r="4828" spans="1:9" x14ac:dyDescent="0.25">
      <c r="A4828">
        <v>11895.18188</v>
      </c>
      <c r="B4828" t="s">
        <v>26</v>
      </c>
      <c r="C4828" t="s">
        <v>30</v>
      </c>
      <c r="D4828" t="s">
        <v>31</v>
      </c>
      <c r="E4828">
        <v>88218</v>
      </c>
      <c r="F4828" t="s">
        <v>62</v>
      </c>
      <c r="G4828" t="s">
        <v>79</v>
      </c>
      <c r="H4828">
        <v>50.323059999999998</v>
      </c>
      <c r="I4828">
        <f t="shared" si="78"/>
        <v>0</v>
      </c>
    </row>
    <row r="4829" spans="1:9" x14ac:dyDescent="0.25">
      <c r="A4829">
        <v>5580.960642</v>
      </c>
      <c r="B4829" t="s">
        <v>26</v>
      </c>
      <c r="C4829" t="s">
        <v>30</v>
      </c>
      <c r="D4829" t="s">
        <v>57</v>
      </c>
      <c r="E4829">
        <v>25180</v>
      </c>
      <c r="F4829" t="s">
        <v>75</v>
      </c>
      <c r="G4829" t="s">
        <v>33</v>
      </c>
      <c r="H4829">
        <v>235.89557500000001</v>
      </c>
      <c r="I4829">
        <f t="shared" si="78"/>
        <v>0</v>
      </c>
    </row>
    <row r="4830" spans="1:9" x14ac:dyDescent="0.25">
      <c r="A4830">
        <v>8617.550432</v>
      </c>
      <c r="B4830" t="s">
        <v>26</v>
      </c>
      <c r="C4830" t="s">
        <v>30</v>
      </c>
      <c r="D4830" t="s">
        <v>31</v>
      </c>
      <c r="E4830">
        <v>48091</v>
      </c>
      <c r="F4830" t="s">
        <v>62</v>
      </c>
      <c r="G4830" t="s">
        <v>33</v>
      </c>
      <c r="H4830">
        <v>132.04149100000001</v>
      </c>
      <c r="I4830">
        <f t="shared" si="78"/>
        <v>0</v>
      </c>
    </row>
    <row r="4831" spans="1:9" x14ac:dyDescent="0.25">
      <c r="A4831">
        <v>3940.123576</v>
      </c>
      <c r="B4831" t="s">
        <v>26</v>
      </c>
      <c r="C4831" t="s">
        <v>30</v>
      </c>
      <c r="D4831" t="s">
        <v>57</v>
      </c>
      <c r="E4831">
        <v>92539</v>
      </c>
      <c r="F4831" t="s">
        <v>62</v>
      </c>
      <c r="G4831" t="s">
        <v>45</v>
      </c>
      <c r="H4831">
        <v>25.713622000000001</v>
      </c>
      <c r="I4831">
        <f t="shared" si="78"/>
        <v>0</v>
      </c>
    </row>
    <row r="4832" spans="1:9" x14ac:dyDescent="0.25">
      <c r="A4832">
        <v>2448.7652050000002</v>
      </c>
      <c r="B4832" t="s">
        <v>26</v>
      </c>
      <c r="C4832" t="s">
        <v>30</v>
      </c>
      <c r="D4832" t="s">
        <v>31</v>
      </c>
      <c r="E4832">
        <v>40658</v>
      </c>
      <c r="F4832" t="s">
        <v>62</v>
      </c>
      <c r="G4832" t="s">
        <v>33</v>
      </c>
      <c r="H4832">
        <v>38.379868999999999</v>
      </c>
      <c r="I4832">
        <f t="shared" si="78"/>
        <v>0</v>
      </c>
    </row>
    <row r="4833" spans="1:9" x14ac:dyDescent="0.25">
      <c r="A4833">
        <v>4439.6777080000002</v>
      </c>
      <c r="B4833" t="s">
        <v>26</v>
      </c>
      <c r="C4833" t="s">
        <v>30</v>
      </c>
      <c r="D4833" t="s">
        <v>57</v>
      </c>
      <c r="E4833">
        <v>75453</v>
      </c>
      <c r="F4833" t="s">
        <v>62</v>
      </c>
      <c r="G4833" t="s">
        <v>33</v>
      </c>
      <c r="H4833">
        <v>163.94980000000001</v>
      </c>
      <c r="I4833">
        <f t="shared" si="78"/>
        <v>0</v>
      </c>
    </row>
    <row r="4834" spans="1:9" x14ac:dyDescent="0.25">
      <c r="A4834">
        <v>2534.9469549999999</v>
      </c>
      <c r="B4834" t="s">
        <v>26</v>
      </c>
      <c r="C4834" t="s">
        <v>30</v>
      </c>
      <c r="D4834" t="s">
        <v>57</v>
      </c>
      <c r="E4834">
        <v>94003</v>
      </c>
      <c r="F4834" t="s">
        <v>32</v>
      </c>
      <c r="G4834" t="s">
        <v>45</v>
      </c>
      <c r="H4834">
        <v>307.2</v>
      </c>
      <c r="I4834">
        <f t="shared" si="78"/>
        <v>0</v>
      </c>
    </row>
    <row r="4835" spans="1:9" x14ac:dyDescent="0.25">
      <c r="A4835">
        <v>17420.56565</v>
      </c>
      <c r="B4835" t="s">
        <v>26</v>
      </c>
      <c r="C4835" t="s">
        <v>30</v>
      </c>
      <c r="D4835" t="s">
        <v>57</v>
      </c>
      <c r="E4835">
        <v>31737</v>
      </c>
      <c r="F4835" t="s">
        <v>32</v>
      </c>
      <c r="G4835" t="s">
        <v>33</v>
      </c>
      <c r="H4835">
        <v>1046.4000000000001</v>
      </c>
      <c r="I4835">
        <f t="shared" si="78"/>
        <v>0</v>
      </c>
    </row>
    <row r="4836" spans="1:9" x14ac:dyDescent="0.25">
      <c r="A4836">
        <v>2393.9153689999998</v>
      </c>
      <c r="B4836" t="s">
        <v>66</v>
      </c>
      <c r="C4836" t="s">
        <v>44</v>
      </c>
      <c r="D4836" t="s">
        <v>57</v>
      </c>
      <c r="E4836">
        <v>0</v>
      </c>
      <c r="F4836" t="s">
        <v>32</v>
      </c>
      <c r="G4836" t="s">
        <v>45</v>
      </c>
      <c r="H4836">
        <v>425.26630799999998</v>
      </c>
      <c r="I4836">
        <f t="shared" si="78"/>
        <v>1</v>
      </c>
    </row>
    <row r="4837" spans="1:9" x14ac:dyDescent="0.25">
      <c r="A4837">
        <v>2681.3321019999998</v>
      </c>
      <c r="B4837" t="s">
        <v>26</v>
      </c>
      <c r="C4837" t="s">
        <v>44</v>
      </c>
      <c r="D4837" t="s">
        <v>31</v>
      </c>
      <c r="E4837">
        <v>0</v>
      </c>
      <c r="F4837" t="s">
        <v>32</v>
      </c>
      <c r="G4837" t="s">
        <v>33</v>
      </c>
      <c r="H4837">
        <v>340.8</v>
      </c>
      <c r="I4837">
        <f t="shared" si="78"/>
        <v>0</v>
      </c>
    </row>
    <row r="4838" spans="1:9" x14ac:dyDescent="0.25">
      <c r="A4838">
        <v>4272.8050400000002</v>
      </c>
      <c r="B4838" t="s">
        <v>26</v>
      </c>
      <c r="C4838" t="s">
        <v>44</v>
      </c>
      <c r="D4838" t="s">
        <v>31</v>
      </c>
      <c r="E4838">
        <v>0</v>
      </c>
      <c r="F4838" t="s">
        <v>32</v>
      </c>
      <c r="G4838" t="s">
        <v>45</v>
      </c>
      <c r="H4838">
        <v>1343.619461</v>
      </c>
      <c r="I4838">
        <f t="shared" si="78"/>
        <v>0</v>
      </c>
    </row>
    <row r="4839" spans="1:9" x14ac:dyDescent="0.25">
      <c r="A4839">
        <v>15284.33065</v>
      </c>
      <c r="B4839" t="s">
        <v>26</v>
      </c>
      <c r="C4839" t="s">
        <v>30</v>
      </c>
      <c r="D4839" t="s">
        <v>57</v>
      </c>
      <c r="E4839">
        <v>48885</v>
      </c>
      <c r="F4839" t="s">
        <v>32</v>
      </c>
      <c r="G4839" t="s">
        <v>33</v>
      </c>
      <c r="H4839">
        <v>1090.1220479999999</v>
      </c>
      <c r="I4839">
        <f t="shared" si="78"/>
        <v>0</v>
      </c>
    </row>
    <row r="4840" spans="1:9" x14ac:dyDescent="0.25">
      <c r="A4840">
        <v>20186.34693</v>
      </c>
      <c r="B4840" t="s">
        <v>26</v>
      </c>
      <c r="C4840" t="s">
        <v>44</v>
      </c>
      <c r="D4840" t="s">
        <v>31</v>
      </c>
      <c r="E4840">
        <v>0</v>
      </c>
      <c r="F4840" t="s">
        <v>32</v>
      </c>
      <c r="G4840" t="s">
        <v>45</v>
      </c>
      <c r="H4840">
        <v>379.2</v>
      </c>
      <c r="I4840">
        <f t="shared" si="78"/>
        <v>0</v>
      </c>
    </row>
    <row r="4841" spans="1:9" x14ac:dyDescent="0.25">
      <c r="A4841">
        <v>4984.6186550000002</v>
      </c>
      <c r="B4841" t="s">
        <v>66</v>
      </c>
      <c r="C4841" t="s">
        <v>30</v>
      </c>
      <c r="D4841" t="s">
        <v>57</v>
      </c>
      <c r="E4841">
        <v>86305</v>
      </c>
      <c r="F4841" t="s">
        <v>62</v>
      </c>
      <c r="G4841" t="s">
        <v>33</v>
      </c>
      <c r="H4841">
        <v>80.73124</v>
      </c>
      <c r="I4841">
        <f t="shared" si="78"/>
        <v>1</v>
      </c>
    </row>
    <row r="4842" spans="1:9" x14ac:dyDescent="0.25">
      <c r="A4842">
        <v>5246.2783749999999</v>
      </c>
      <c r="B4842" t="s">
        <v>66</v>
      </c>
      <c r="C4842" t="s">
        <v>30</v>
      </c>
      <c r="D4842" t="s">
        <v>31</v>
      </c>
      <c r="E4842">
        <v>28909</v>
      </c>
      <c r="F4842" t="s">
        <v>32</v>
      </c>
      <c r="G4842" t="s">
        <v>33</v>
      </c>
      <c r="H4842">
        <v>456.70273500000002</v>
      </c>
      <c r="I4842">
        <f t="shared" si="78"/>
        <v>1</v>
      </c>
    </row>
    <row r="4843" spans="1:9" x14ac:dyDescent="0.25">
      <c r="A4843">
        <v>8827.2298379999993</v>
      </c>
      <c r="B4843" t="s">
        <v>26</v>
      </c>
      <c r="C4843" t="s">
        <v>44</v>
      </c>
      <c r="D4843" t="s">
        <v>57</v>
      </c>
      <c r="E4843">
        <v>0</v>
      </c>
      <c r="F4843" t="s">
        <v>32</v>
      </c>
      <c r="G4843" t="s">
        <v>45</v>
      </c>
      <c r="H4843">
        <v>1088.3837799999999</v>
      </c>
      <c r="I4843">
        <f t="shared" si="78"/>
        <v>0</v>
      </c>
    </row>
    <row r="4844" spans="1:9" x14ac:dyDescent="0.25">
      <c r="A4844">
        <v>3269.0139260000001</v>
      </c>
      <c r="B4844" t="s">
        <v>26</v>
      </c>
      <c r="C4844" t="s">
        <v>30</v>
      </c>
      <c r="D4844" t="s">
        <v>57</v>
      </c>
      <c r="E4844">
        <v>26140</v>
      </c>
      <c r="F4844" t="s">
        <v>32</v>
      </c>
      <c r="G4844" t="s">
        <v>33</v>
      </c>
      <c r="H4844">
        <v>403.2</v>
      </c>
      <c r="I4844">
        <f t="shared" si="78"/>
        <v>0</v>
      </c>
    </row>
    <row r="4845" spans="1:9" x14ac:dyDescent="0.25">
      <c r="A4845">
        <v>16979.797569999999</v>
      </c>
      <c r="B4845" t="s">
        <v>66</v>
      </c>
      <c r="C4845" t="s">
        <v>30</v>
      </c>
      <c r="D4845" t="s">
        <v>57</v>
      </c>
      <c r="E4845">
        <v>35095</v>
      </c>
      <c r="F4845" t="s">
        <v>32</v>
      </c>
      <c r="G4845" t="s">
        <v>79</v>
      </c>
      <c r="H4845">
        <v>525.6</v>
      </c>
      <c r="I4845">
        <f t="shared" si="78"/>
        <v>1</v>
      </c>
    </row>
    <row r="4846" spans="1:9" x14ac:dyDescent="0.25">
      <c r="A4846">
        <v>2479.920134</v>
      </c>
      <c r="B4846" t="s">
        <v>26</v>
      </c>
      <c r="C4846" t="s">
        <v>30</v>
      </c>
      <c r="D4846" t="s">
        <v>31</v>
      </c>
      <c r="E4846">
        <v>31678</v>
      </c>
      <c r="F4846" t="s">
        <v>62</v>
      </c>
      <c r="G4846" t="s">
        <v>33</v>
      </c>
      <c r="H4846">
        <v>76.629987999999997</v>
      </c>
      <c r="I4846">
        <f t="shared" si="78"/>
        <v>0</v>
      </c>
    </row>
    <row r="4847" spans="1:9" x14ac:dyDescent="0.25">
      <c r="A4847">
        <v>7200.5665879999997</v>
      </c>
      <c r="B4847" t="s">
        <v>26</v>
      </c>
      <c r="C4847" t="s">
        <v>107</v>
      </c>
      <c r="D4847" t="s">
        <v>57</v>
      </c>
      <c r="E4847">
        <v>28245</v>
      </c>
      <c r="F4847" t="s">
        <v>32</v>
      </c>
      <c r="G4847" t="s">
        <v>33</v>
      </c>
      <c r="H4847">
        <v>297.60000000000002</v>
      </c>
      <c r="I4847">
        <f t="shared" si="78"/>
        <v>0</v>
      </c>
    </row>
    <row r="4848" spans="1:9" x14ac:dyDescent="0.25">
      <c r="A4848">
        <v>7917.1199120000001</v>
      </c>
      <c r="B4848" t="s">
        <v>26</v>
      </c>
      <c r="C4848" t="s">
        <v>44</v>
      </c>
      <c r="D4848" t="s">
        <v>31</v>
      </c>
      <c r="E4848">
        <v>0</v>
      </c>
      <c r="F4848" t="s">
        <v>32</v>
      </c>
      <c r="G4848" t="s">
        <v>45</v>
      </c>
      <c r="H4848">
        <v>345.6</v>
      </c>
      <c r="I4848">
        <f t="shared" si="78"/>
        <v>0</v>
      </c>
    </row>
    <row r="4849" spans="1:9" x14ac:dyDescent="0.25">
      <c r="A4849">
        <v>24061.110479999999</v>
      </c>
      <c r="B4849" t="s">
        <v>26</v>
      </c>
      <c r="C4849" t="s">
        <v>78</v>
      </c>
      <c r="D4849" t="s">
        <v>31</v>
      </c>
      <c r="E4849">
        <v>19168</v>
      </c>
      <c r="F4849" t="s">
        <v>32</v>
      </c>
      <c r="G4849" t="s">
        <v>33</v>
      </c>
      <c r="H4849">
        <v>508.8</v>
      </c>
      <c r="I4849">
        <f t="shared" si="78"/>
        <v>0</v>
      </c>
    </row>
    <row r="4850" spans="1:9" x14ac:dyDescent="0.25">
      <c r="A4850">
        <v>19160.989939999999</v>
      </c>
      <c r="B4850" t="s">
        <v>66</v>
      </c>
      <c r="C4850" t="s">
        <v>30</v>
      </c>
      <c r="D4850" t="s">
        <v>31</v>
      </c>
      <c r="E4850">
        <v>22705</v>
      </c>
      <c r="F4850" t="s">
        <v>32</v>
      </c>
      <c r="G4850" t="s">
        <v>79</v>
      </c>
      <c r="H4850">
        <v>1294.700423</v>
      </c>
      <c r="I4850">
        <f t="shared" si="78"/>
        <v>1</v>
      </c>
    </row>
    <row r="4851" spans="1:9" x14ac:dyDescent="0.25">
      <c r="A4851">
        <v>23295.060140000001</v>
      </c>
      <c r="B4851" t="s">
        <v>26</v>
      </c>
      <c r="C4851" t="s">
        <v>30</v>
      </c>
      <c r="D4851" t="s">
        <v>31</v>
      </c>
      <c r="E4851">
        <v>86481</v>
      </c>
      <c r="F4851" t="s">
        <v>75</v>
      </c>
      <c r="G4851" t="s">
        <v>45</v>
      </c>
      <c r="H4851">
        <v>189.97126700000001</v>
      </c>
      <c r="I4851">
        <f t="shared" si="78"/>
        <v>0</v>
      </c>
    </row>
    <row r="4852" spans="1:9" x14ac:dyDescent="0.25">
      <c r="A4852">
        <v>7553.9365250000001</v>
      </c>
      <c r="B4852" t="s">
        <v>26</v>
      </c>
      <c r="C4852" t="s">
        <v>30</v>
      </c>
      <c r="D4852" t="s">
        <v>57</v>
      </c>
      <c r="E4852">
        <v>38008</v>
      </c>
      <c r="F4852" t="s">
        <v>75</v>
      </c>
      <c r="G4852" t="s">
        <v>79</v>
      </c>
      <c r="H4852">
        <v>321.78964400000001</v>
      </c>
      <c r="I4852">
        <f t="shared" si="78"/>
        <v>0</v>
      </c>
    </row>
    <row r="4853" spans="1:9" x14ac:dyDescent="0.25">
      <c r="A4853">
        <v>2405.6187909999999</v>
      </c>
      <c r="B4853" t="s">
        <v>26</v>
      </c>
      <c r="C4853" t="s">
        <v>30</v>
      </c>
      <c r="D4853" t="s">
        <v>57</v>
      </c>
      <c r="E4853">
        <v>63032</v>
      </c>
      <c r="F4853" t="s">
        <v>32</v>
      </c>
      <c r="G4853" t="s">
        <v>33</v>
      </c>
      <c r="H4853">
        <v>404.55055399999998</v>
      </c>
      <c r="I4853">
        <f t="shared" si="78"/>
        <v>0</v>
      </c>
    </row>
    <row r="4854" spans="1:9" x14ac:dyDescent="0.25">
      <c r="A4854">
        <v>4865.3717969999998</v>
      </c>
      <c r="B4854" t="s">
        <v>26</v>
      </c>
      <c r="C4854" t="s">
        <v>30</v>
      </c>
      <c r="D4854" t="s">
        <v>31</v>
      </c>
      <c r="E4854">
        <v>27228</v>
      </c>
      <c r="F4854" t="s">
        <v>62</v>
      </c>
      <c r="G4854" t="s">
        <v>33</v>
      </c>
      <c r="H4854">
        <v>238.26277300000001</v>
      </c>
      <c r="I4854">
        <f t="shared" si="78"/>
        <v>0</v>
      </c>
    </row>
    <row r="4855" spans="1:9" x14ac:dyDescent="0.25">
      <c r="A4855">
        <v>16388.095420000001</v>
      </c>
      <c r="B4855" t="s">
        <v>26</v>
      </c>
      <c r="C4855" t="s">
        <v>44</v>
      </c>
      <c r="D4855" t="s">
        <v>31</v>
      </c>
      <c r="E4855">
        <v>0</v>
      </c>
      <c r="F4855" t="s">
        <v>32</v>
      </c>
      <c r="G4855" t="s">
        <v>45</v>
      </c>
      <c r="H4855">
        <v>483.57815900000003</v>
      </c>
      <c r="I4855">
        <f t="shared" si="78"/>
        <v>0</v>
      </c>
    </row>
    <row r="4856" spans="1:9" x14ac:dyDescent="0.25">
      <c r="A4856">
        <v>2611.14858</v>
      </c>
      <c r="B4856" t="s">
        <v>26</v>
      </c>
      <c r="C4856" t="s">
        <v>160</v>
      </c>
      <c r="D4856" t="s">
        <v>31</v>
      </c>
      <c r="E4856">
        <v>13424</v>
      </c>
      <c r="F4856" t="s">
        <v>32</v>
      </c>
      <c r="G4856" t="s">
        <v>79</v>
      </c>
      <c r="H4856">
        <v>340.8</v>
      </c>
      <c r="I4856">
        <f t="shared" si="78"/>
        <v>0</v>
      </c>
    </row>
    <row r="4857" spans="1:9" x14ac:dyDescent="0.25">
      <c r="A4857">
        <v>8688.7548119999992</v>
      </c>
      <c r="B4857" t="s">
        <v>26</v>
      </c>
      <c r="C4857" t="s">
        <v>30</v>
      </c>
      <c r="D4857" t="s">
        <v>31</v>
      </c>
      <c r="E4857">
        <v>59098</v>
      </c>
      <c r="F4857" t="s">
        <v>32</v>
      </c>
      <c r="G4857" t="s">
        <v>79</v>
      </c>
      <c r="H4857">
        <v>665.93122300000005</v>
      </c>
      <c r="I4857">
        <f t="shared" si="78"/>
        <v>0</v>
      </c>
    </row>
    <row r="4858" spans="1:9" x14ac:dyDescent="0.25">
      <c r="A4858">
        <v>13736.1325</v>
      </c>
      <c r="B4858" t="s">
        <v>66</v>
      </c>
      <c r="C4858" t="s">
        <v>107</v>
      </c>
      <c r="D4858" t="s">
        <v>31</v>
      </c>
      <c r="E4858">
        <v>16181</v>
      </c>
      <c r="F4858" t="s">
        <v>32</v>
      </c>
      <c r="G4858" t="s">
        <v>79</v>
      </c>
      <c r="H4858">
        <v>1261.3198689999999</v>
      </c>
      <c r="I4858">
        <f t="shared" si="78"/>
        <v>1</v>
      </c>
    </row>
    <row r="4859" spans="1:9" x14ac:dyDescent="0.25">
      <c r="A4859">
        <v>8564.7682260000001</v>
      </c>
      <c r="B4859" t="s">
        <v>66</v>
      </c>
      <c r="C4859" t="s">
        <v>30</v>
      </c>
      <c r="D4859" t="s">
        <v>57</v>
      </c>
      <c r="E4859">
        <v>95697</v>
      </c>
      <c r="F4859" t="s">
        <v>62</v>
      </c>
      <c r="G4859" t="s">
        <v>33</v>
      </c>
      <c r="H4859">
        <v>178.00652400000001</v>
      </c>
      <c r="I4859">
        <f t="shared" si="78"/>
        <v>1</v>
      </c>
    </row>
    <row r="4860" spans="1:9" x14ac:dyDescent="0.25">
      <c r="A4860">
        <v>7019.1771859999999</v>
      </c>
      <c r="B4860" t="s">
        <v>66</v>
      </c>
      <c r="C4860" t="s">
        <v>160</v>
      </c>
      <c r="D4860" t="s">
        <v>57</v>
      </c>
      <c r="E4860">
        <v>26806</v>
      </c>
      <c r="F4860" t="s">
        <v>32</v>
      </c>
      <c r="G4860" t="s">
        <v>33</v>
      </c>
      <c r="H4860">
        <v>302.39999999999998</v>
      </c>
      <c r="I4860">
        <f t="shared" si="78"/>
        <v>1</v>
      </c>
    </row>
    <row r="4861" spans="1:9" x14ac:dyDescent="0.25">
      <c r="A4861">
        <v>8114.4091360000002</v>
      </c>
      <c r="B4861" t="s">
        <v>26</v>
      </c>
      <c r="C4861" t="s">
        <v>30</v>
      </c>
      <c r="D4861" t="s">
        <v>57</v>
      </c>
      <c r="E4861">
        <v>30595</v>
      </c>
      <c r="F4861" t="s">
        <v>32</v>
      </c>
      <c r="G4861" t="s">
        <v>33</v>
      </c>
      <c r="H4861">
        <v>446.08476000000002</v>
      </c>
      <c r="I4861">
        <f t="shared" si="78"/>
        <v>0</v>
      </c>
    </row>
    <row r="4862" spans="1:9" x14ac:dyDescent="0.25">
      <c r="A4862">
        <v>4864.3823039999997</v>
      </c>
      <c r="B4862" t="s">
        <v>26</v>
      </c>
      <c r="C4862" t="s">
        <v>30</v>
      </c>
      <c r="D4862" t="s">
        <v>57</v>
      </c>
      <c r="E4862">
        <v>88079</v>
      </c>
      <c r="F4862" t="s">
        <v>62</v>
      </c>
      <c r="G4862" t="s">
        <v>33</v>
      </c>
      <c r="H4862">
        <v>121.88814000000001</v>
      </c>
      <c r="I4862">
        <f t="shared" si="78"/>
        <v>0</v>
      </c>
    </row>
    <row r="4863" spans="1:9" x14ac:dyDescent="0.25">
      <c r="A4863">
        <v>8569.4226369999997</v>
      </c>
      <c r="B4863" t="s">
        <v>26</v>
      </c>
      <c r="C4863" t="s">
        <v>30</v>
      </c>
      <c r="D4863" t="s">
        <v>31</v>
      </c>
      <c r="E4863">
        <v>99803</v>
      </c>
      <c r="F4863" t="s">
        <v>75</v>
      </c>
      <c r="G4863" t="s">
        <v>33</v>
      </c>
      <c r="H4863">
        <v>189.14340200000001</v>
      </c>
      <c r="I4863">
        <f t="shared" si="78"/>
        <v>0</v>
      </c>
    </row>
    <row r="4864" spans="1:9" x14ac:dyDescent="0.25">
      <c r="A4864">
        <v>17793.607970000001</v>
      </c>
      <c r="B4864" t="s">
        <v>26</v>
      </c>
      <c r="C4864" t="s">
        <v>44</v>
      </c>
      <c r="D4864" t="s">
        <v>31</v>
      </c>
      <c r="E4864">
        <v>0</v>
      </c>
      <c r="F4864" t="s">
        <v>32</v>
      </c>
      <c r="G4864" t="s">
        <v>33</v>
      </c>
      <c r="H4864">
        <v>1118.9906940000001</v>
      </c>
      <c r="I4864">
        <f t="shared" si="78"/>
        <v>0</v>
      </c>
    </row>
    <row r="4865" spans="1:9" x14ac:dyDescent="0.25">
      <c r="A4865">
        <v>12944.18562</v>
      </c>
      <c r="B4865" t="s">
        <v>26</v>
      </c>
      <c r="C4865" t="s">
        <v>44</v>
      </c>
      <c r="D4865" t="s">
        <v>57</v>
      </c>
      <c r="E4865">
        <v>0</v>
      </c>
      <c r="F4865" t="s">
        <v>32</v>
      </c>
      <c r="G4865" t="s">
        <v>45</v>
      </c>
      <c r="H4865">
        <v>1375.2</v>
      </c>
      <c r="I4865">
        <f t="shared" si="78"/>
        <v>0</v>
      </c>
    </row>
    <row r="4866" spans="1:9" x14ac:dyDescent="0.25">
      <c r="A4866">
        <v>2649.207711</v>
      </c>
      <c r="B4866" t="s">
        <v>26</v>
      </c>
      <c r="C4866" t="s">
        <v>30</v>
      </c>
      <c r="D4866" t="s">
        <v>31</v>
      </c>
      <c r="E4866">
        <v>36283</v>
      </c>
      <c r="F4866" t="s">
        <v>75</v>
      </c>
      <c r="G4866" t="s">
        <v>79</v>
      </c>
      <c r="H4866">
        <v>291.41096499999998</v>
      </c>
      <c r="I4866">
        <f t="shared" si="78"/>
        <v>0</v>
      </c>
    </row>
    <row r="4867" spans="1:9" x14ac:dyDescent="0.25">
      <c r="A4867">
        <v>4582.8994140000004</v>
      </c>
      <c r="B4867" t="s">
        <v>26</v>
      </c>
      <c r="C4867" t="s">
        <v>30</v>
      </c>
      <c r="D4867" t="s">
        <v>31</v>
      </c>
      <c r="E4867">
        <v>66991</v>
      </c>
      <c r="F4867" t="s">
        <v>75</v>
      </c>
      <c r="G4867" t="s">
        <v>33</v>
      </c>
      <c r="H4867">
        <v>399.61771499999998</v>
      </c>
      <c r="I4867">
        <f t="shared" ref="I4867:I4930" si="79">IF(B4867="No",0,1)</f>
        <v>0</v>
      </c>
    </row>
    <row r="4868" spans="1:9" x14ac:dyDescent="0.25">
      <c r="A4868">
        <v>2691.7008799999999</v>
      </c>
      <c r="B4868" t="s">
        <v>26</v>
      </c>
      <c r="C4868" t="s">
        <v>30</v>
      </c>
      <c r="D4868" t="s">
        <v>57</v>
      </c>
      <c r="E4868">
        <v>34322</v>
      </c>
      <c r="F4868" t="s">
        <v>32</v>
      </c>
      <c r="G4868" t="s">
        <v>33</v>
      </c>
      <c r="H4868">
        <v>336</v>
      </c>
      <c r="I4868">
        <f t="shared" si="79"/>
        <v>0</v>
      </c>
    </row>
    <row r="4869" spans="1:9" x14ac:dyDescent="0.25">
      <c r="A4869">
        <v>2466.3768030000001</v>
      </c>
      <c r="B4869" t="s">
        <v>26</v>
      </c>
      <c r="C4869" t="s">
        <v>30</v>
      </c>
      <c r="D4869" t="s">
        <v>31</v>
      </c>
      <c r="E4869">
        <v>44855</v>
      </c>
      <c r="F4869" t="s">
        <v>62</v>
      </c>
      <c r="G4869" t="s">
        <v>33</v>
      </c>
      <c r="H4869">
        <v>103.607499</v>
      </c>
      <c r="I4869">
        <f t="shared" si="79"/>
        <v>0</v>
      </c>
    </row>
    <row r="4870" spans="1:9" x14ac:dyDescent="0.25">
      <c r="A4870">
        <v>9277.4729009999992</v>
      </c>
      <c r="B4870" t="s">
        <v>26</v>
      </c>
      <c r="C4870" t="s">
        <v>30</v>
      </c>
      <c r="D4870" t="s">
        <v>57</v>
      </c>
      <c r="E4870">
        <v>97729</v>
      </c>
      <c r="F4870" t="s">
        <v>62</v>
      </c>
      <c r="G4870" t="s">
        <v>33</v>
      </c>
      <c r="H4870">
        <v>221.047584</v>
      </c>
      <c r="I4870">
        <f t="shared" si="79"/>
        <v>0</v>
      </c>
    </row>
    <row r="4871" spans="1:9" x14ac:dyDescent="0.25">
      <c r="A4871">
        <v>4142.5612119999996</v>
      </c>
      <c r="B4871" t="s">
        <v>26</v>
      </c>
      <c r="C4871" t="s">
        <v>30</v>
      </c>
      <c r="D4871" t="s">
        <v>31</v>
      </c>
      <c r="E4871">
        <v>48263</v>
      </c>
      <c r="F4871" t="s">
        <v>32</v>
      </c>
      <c r="G4871" t="s">
        <v>33</v>
      </c>
      <c r="H4871">
        <v>674.86371799999995</v>
      </c>
      <c r="I4871">
        <f t="shared" si="79"/>
        <v>0</v>
      </c>
    </row>
    <row r="4872" spans="1:9" x14ac:dyDescent="0.25">
      <c r="A4872">
        <v>27990.27159</v>
      </c>
      <c r="B4872" t="s">
        <v>26</v>
      </c>
      <c r="C4872" t="s">
        <v>30</v>
      </c>
      <c r="D4872" t="s">
        <v>31</v>
      </c>
      <c r="E4872">
        <v>68343</v>
      </c>
      <c r="F4872" t="s">
        <v>32</v>
      </c>
      <c r="G4872" t="s">
        <v>45</v>
      </c>
      <c r="H4872">
        <v>379.2</v>
      </c>
      <c r="I4872">
        <f t="shared" si="79"/>
        <v>0</v>
      </c>
    </row>
    <row r="4873" spans="1:9" x14ac:dyDescent="0.25">
      <c r="A4873">
        <v>9409.1434979999995</v>
      </c>
      <c r="B4873" t="s">
        <v>26</v>
      </c>
      <c r="C4873" t="s">
        <v>30</v>
      </c>
      <c r="D4873" t="s">
        <v>57</v>
      </c>
      <c r="E4873">
        <v>76847</v>
      </c>
      <c r="F4873" t="s">
        <v>62</v>
      </c>
      <c r="G4873" t="s">
        <v>45</v>
      </c>
      <c r="H4873">
        <v>31.58501</v>
      </c>
      <c r="I4873">
        <f t="shared" si="79"/>
        <v>0</v>
      </c>
    </row>
    <row r="4874" spans="1:9" x14ac:dyDescent="0.25">
      <c r="A4874">
        <v>2581.0220159999999</v>
      </c>
      <c r="B4874" t="s">
        <v>26</v>
      </c>
      <c r="C4874" t="s">
        <v>30</v>
      </c>
      <c r="D4874" t="s">
        <v>57</v>
      </c>
      <c r="E4874">
        <v>35795</v>
      </c>
      <c r="F4874" t="s">
        <v>32</v>
      </c>
      <c r="G4874" t="s">
        <v>33</v>
      </c>
      <c r="H4874">
        <v>312</v>
      </c>
      <c r="I4874">
        <f t="shared" si="79"/>
        <v>0</v>
      </c>
    </row>
    <row r="4875" spans="1:9" x14ac:dyDescent="0.25">
      <c r="A4875">
        <v>7637.111954</v>
      </c>
      <c r="B4875" t="s">
        <v>26</v>
      </c>
      <c r="C4875" t="s">
        <v>44</v>
      </c>
      <c r="D4875" t="s">
        <v>31</v>
      </c>
      <c r="E4875">
        <v>0</v>
      </c>
      <c r="F4875" t="s">
        <v>32</v>
      </c>
      <c r="G4875" t="s">
        <v>45</v>
      </c>
      <c r="H4875">
        <v>340.8</v>
      </c>
      <c r="I4875">
        <f t="shared" si="79"/>
        <v>0</v>
      </c>
    </row>
    <row r="4876" spans="1:9" x14ac:dyDescent="0.25">
      <c r="A4876">
        <v>2471.0777320000002</v>
      </c>
      <c r="B4876" t="s">
        <v>26</v>
      </c>
      <c r="C4876" t="s">
        <v>30</v>
      </c>
      <c r="D4876" t="s">
        <v>31</v>
      </c>
      <c r="E4876">
        <v>53074</v>
      </c>
      <c r="F4876" t="s">
        <v>75</v>
      </c>
      <c r="G4876" t="s">
        <v>33</v>
      </c>
      <c r="H4876">
        <v>268.773368</v>
      </c>
      <c r="I4876">
        <f t="shared" si="79"/>
        <v>0</v>
      </c>
    </row>
    <row r="4877" spans="1:9" x14ac:dyDescent="0.25">
      <c r="A4877">
        <v>2302.8189649999999</v>
      </c>
      <c r="B4877" t="s">
        <v>26</v>
      </c>
      <c r="C4877" t="s">
        <v>44</v>
      </c>
      <c r="D4877" t="s">
        <v>31</v>
      </c>
      <c r="E4877">
        <v>0</v>
      </c>
      <c r="F4877" t="s">
        <v>32</v>
      </c>
      <c r="G4877" t="s">
        <v>45</v>
      </c>
      <c r="H4877">
        <v>732.63897499999996</v>
      </c>
      <c r="I4877">
        <f t="shared" si="79"/>
        <v>0</v>
      </c>
    </row>
    <row r="4878" spans="1:9" x14ac:dyDescent="0.25">
      <c r="A4878">
        <v>8716.3689520000007</v>
      </c>
      <c r="B4878" t="s">
        <v>26</v>
      </c>
      <c r="C4878" t="s">
        <v>30</v>
      </c>
      <c r="D4878" t="s">
        <v>31</v>
      </c>
      <c r="E4878">
        <v>28743</v>
      </c>
      <c r="F4878" t="s">
        <v>32</v>
      </c>
      <c r="G4878" t="s">
        <v>45</v>
      </c>
      <c r="H4878">
        <v>537.6</v>
      </c>
      <c r="I4878">
        <f t="shared" si="79"/>
        <v>0</v>
      </c>
    </row>
    <row r="4879" spans="1:9" x14ac:dyDescent="0.25">
      <c r="A4879">
        <v>5207.9859210000004</v>
      </c>
      <c r="B4879" t="s">
        <v>26</v>
      </c>
      <c r="C4879" t="s">
        <v>30</v>
      </c>
      <c r="D4879" t="s">
        <v>31</v>
      </c>
      <c r="E4879">
        <v>81839</v>
      </c>
      <c r="F4879" t="s">
        <v>62</v>
      </c>
      <c r="G4879" t="s">
        <v>33</v>
      </c>
      <c r="H4879">
        <v>74.666162999999997</v>
      </c>
      <c r="I4879">
        <f t="shared" si="79"/>
        <v>0</v>
      </c>
    </row>
    <row r="4880" spans="1:9" x14ac:dyDescent="0.25">
      <c r="A4880">
        <v>2719.5069960000001</v>
      </c>
      <c r="B4880" t="s">
        <v>66</v>
      </c>
      <c r="C4880" t="s">
        <v>160</v>
      </c>
      <c r="D4880" t="s">
        <v>31</v>
      </c>
      <c r="E4880">
        <v>14030</v>
      </c>
      <c r="F4880" t="s">
        <v>32</v>
      </c>
      <c r="G4880" t="s">
        <v>33</v>
      </c>
      <c r="H4880">
        <v>345.6</v>
      </c>
      <c r="I4880">
        <f t="shared" si="79"/>
        <v>1</v>
      </c>
    </row>
    <row r="4881" spans="1:9" x14ac:dyDescent="0.25">
      <c r="A4881">
        <v>2452.7269219999998</v>
      </c>
      <c r="B4881" t="s">
        <v>26</v>
      </c>
      <c r="C4881" t="s">
        <v>30</v>
      </c>
      <c r="D4881" t="s">
        <v>31</v>
      </c>
      <c r="E4881">
        <v>32764</v>
      </c>
      <c r="F4881" t="s">
        <v>32</v>
      </c>
      <c r="G4881" t="s">
        <v>33</v>
      </c>
      <c r="H4881">
        <v>292.95344599999999</v>
      </c>
      <c r="I4881">
        <f t="shared" si="79"/>
        <v>0</v>
      </c>
    </row>
    <row r="4882" spans="1:9" x14ac:dyDescent="0.25">
      <c r="A4882">
        <v>3829.0906450000002</v>
      </c>
      <c r="B4882" t="s">
        <v>26</v>
      </c>
      <c r="C4882" t="s">
        <v>30</v>
      </c>
      <c r="D4882" t="s">
        <v>57</v>
      </c>
      <c r="E4882">
        <v>74775</v>
      </c>
      <c r="F4882" t="s">
        <v>32</v>
      </c>
      <c r="G4882" t="s">
        <v>79</v>
      </c>
      <c r="H4882">
        <v>676.65891099999999</v>
      </c>
      <c r="I4882">
        <f t="shared" si="79"/>
        <v>0</v>
      </c>
    </row>
    <row r="4883" spans="1:9" x14ac:dyDescent="0.25">
      <c r="A4883">
        <v>8873.5251219999991</v>
      </c>
      <c r="B4883" t="s">
        <v>26</v>
      </c>
      <c r="C4883" t="s">
        <v>30</v>
      </c>
      <c r="D4883" t="s">
        <v>31</v>
      </c>
      <c r="E4883">
        <v>53503</v>
      </c>
      <c r="F4883" t="s">
        <v>32</v>
      </c>
      <c r="G4883" t="s">
        <v>45</v>
      </c>
      <c r="H4883">
        <v>547.20000000000005</v>
      </c>
      <c r="I4883">
        <f t="shared" si="79"/>
        <v>0</v>
      </c>
    </row>
    <row r="4884" spans="1:9" x14ac:dyDescent="0.25">
      <c r="A4884">
        <v>15925.05739</v>
      </c>
      <c r="B4884" t="s">
        <v>26</v>
      </c>
      <c r="C4884" t="s">
        <v>30</v>
      </c>
      <c r="D4884" t="s">
        <v>57</v>
      </c>
      <c r="E4884">
        <v>34455</v>
      </c>
      <c r="F4884" t="s">
        <v>32</v>
      </c>
      <c r="G4884" t="s">
        <v>33</v>
      </c>
      <c r="H4884">
        <v>648</v>
      </c>
      <c r="I4884">
        <f t="shared" si="79"/>
        <v>0</v>
      </c>
    </row>
    <row r="4885" spans="1:9" x14ac:dyDescent="0.25">
      <c r="A4885">
        <v>2952.3603090000001</v>
      </c>
      <c r="B4885" t="s">
        <v>26</v>
      </c>
      <c r="C4885" t="s">
        <v>30</v>
      </c>
      <c r="D4885" t="s">
        <v>57</v>
      </c>
      <c r="E4885">
        <v>52198</v>
      </c>
      <c r="F4885" t="s">
        <v>32</v>
      </c>
      <c r="G4885" t="s">
        <v>33</v>
      </c>
      <c r="H4885">
        <v>355.2</v>
      </c>
      <c r="I4885">
        <f t="shared" si="79"/>
        <v>0</v>
      </c>
    </row>
    <row r="4886" spans="1:9" x14ac:dyDescent="0.25">
      <c r="A4886">
        <v>15923.955029999999</v>
      </c>
      <c r="B4886" t="s">
        <v>26</v>
      </c>
      <c r="C4886" t="s">
        <v>30</v>
      </c>
      <c r="D4886" t="s">
        <v>31</v>
      </c>
      <c r="E4886">
        <v>64429</v>
      </c>
      <c r="F4886" t="s">
        <v>62</v>
      </c>
      <c r="G4886" t="s">
        <v>33</v>
      </c>
      <c r="H4886">
        <v>222.080015</v>
      </c>
      <c r="I4886">
        <f t="shared" si="79"/>
        <v>0</v>
      </c>
    </row>
    <row r="4887" spans="1:9" x14ac:dyDescent="0.25">
      <c r="A4887">
        <v>7285.0309829999997</v>
      </c>
      <c r="B4887" t="s">
        <v>66</v>
      </c>
      <c r="C4887" t="s">
        <v>30</v>
      </c>
      <c r="D4887" t="s">
        <v>57</v>
      </c>
      <c r="E4887">
        <v>44788</v>
      </c>
      <c r="F4887" t="s">
        <v>32</v>
      </c>
      <c r="G4887" t="s">
        <v>33</v>
      </c>
      <c r="H4887">
        <v>386.03124800000001</v>
      </c>
      <c r="I4887">
        <f t="shared" si="79"/>
        <v>1</v>
      </c>
    </row>
    <row r="4888" spans="1:9" x14ac:dyDescent="0.25">
      <c r="A4888">
        <v>13104.30284</v>
      </c>
      <c r="B4888" t="s">
        <v>26</v>
      </c>
      <c r="C4888" t="s">
        <v>30</v>
      </c>
      <c r="D4888" t="s">
        <v>31</v>
      </c>
      <c r="E4888">
        <v>30130</v>
      </c>
      <c r="F4888" t="s">
        <v>32</v>
      </c>
      <c r="G4888" t="s">
        <v>33</v>
      </c>
      <c r="H4888">
        <v>528</v>
      </c>
      <c r="I4888">
        <f t="shared" si="79"/>
        <v>0</v>
      </c>
    </row>
    <row r="4889" spans="1:9" x14ac:dyDescent="0.25">
      <c r="A4889">
        <v>2436.8393580000002</v>
      </c>
      <c r="B4889" t="s">
        <v>26</v>
      </c>
      <c r="C4889" t="s">
        <v>44</v>
      </c>
      <c r="D4889" t="s">
        <v>31</v>
      </c>
      <c r="E4889">
        <v>0</v>
      </c>
      <c r="F4889" t="s">
        <v>62</v>
      </c>
      <c r="G4889" t="s">
        <v>33</v>
      </c>
      <c r="H4889">
        <v>149.24147199999999</v>
      </c>
      <c r="I4889">
        <f t="shared" si="79"/>
        <v>0</v>
      </c>
    </row>
    <row r="4890" spans="1:9" x14ac:dyDescent="0.25">
      <c r="A4890">
        <v>9350.8722870000001</v>
      </c>
      <c r="B4890" t="s">
        <v>26</v>
      </c>
      <c r="C4890" t="s">
        <v>44</v>
      </c>
      <c r="D4890" t="s">
        <v>57</v>
      </c>
      <c r="E4890">
        <v>0</v>
      </c>
      <c r="F4890" t="s">
        <v>32</v>
      </c>
      <c r="G4890" t="s">
        <v>45</v>
      </c>
      <c r="H4890">
        <v>1980</v>
      </c>
      <c r="I4890">
        <f t="shared" si="79"/>
        <v>0</v>
      </c>
    </row>
    <row r="4891" spans="1:9" x14ac:dyDescent="0.25">
      <c r="A4891">
        <v>9035.6711340000002</v>
      </c>
      <c r="B4891" t="s">
        <v>66</v>
      </c>
      <c r="C4891" t="s">
        <v>30</v>
      </c>
      <c r="D4891" t="s">
        <v>31</v>
      </c>
      <c r="E4891">
        <v>34337</v>
      </c>
      <c r="F4891" t="s">
        <v>32</v>
      </c>
      <c r="G4891" t="s">
        <v>33</v>
      </c>
      <c r="H4891">
        <v>542.4</v>
      </c>
      <c r="I4891">
        <f t="shared" si="79"/>
        <v>1</v>
      </c>
    </row>
    <row r="4892" spans="1:9" x14ac:dyDescent="0.25">
      <c r="A4892">
        <v>17250.74771</v>
      </c>
      <c r="B4892" t="s">
        <v>26</v>
      </c>
      <c r="C4892" t="s">
        <v>30</v>
      </c>
      <c r="D4892" t="s">
        <v>57</v>
      </c>
      <c r="E4892">
        <v>22276</v>
      </c>
      <c r="F4892" t="s">
        <v>32</v>
      </c>
      <c r="G4892" t="s">
        <v>33</v>
      </c>
      <c r="H4892">
        <v>783.21108400000003</v>
      </c>
      <c r="I4892">
        <f t="shared" si="79"/>
        <v>0</v>
      </c>
    </row>
    <row r="4893" spans="1:9" x14ac:dyDescent="0.25">
      <c r="A4893">
        <v>2549.0804210000001</v>
      </c>
      <c r="B4893" t="s">
        <v>26</v>
      </c>
      <c r="C4893" t="s">
        <v>30</v>
      </c>
      <c r="D4893" t="s">
        <v>57</v>
      </c>
      <c r="E4893">
        <v>52980</v>
      </c>
      <c r="F4893" t="s">
        <v>75</v>
      </c>
      <c r="G4893" t="s">
        <v>33</v>
      </c>
      <c r="H4893">
        <v>191.94569300000001</v>
      </c>
      <c r="I4893">
        <f t="shared" si="79"/>
        <v>0</v>
      </c>
    </row>
    <row r="4894" spans="1:9" x14ac:dyDescent="0.25">
      <c r="A4894">
        <v>8954.8401180000001</v>
      </c>
      <c r="B4894" t="s">
        <v>26</v>
      </c>
      <c r="C4894" t="s">
        <v>30</v>
      </c>
      <c r="D4894" t="s">
        <v>31</v>
      </c>
      <c r="E4894">
        <v>97736</v>
      </c>
      <c r="F4894" t="s">
        <v>62</v>
      </c>
      <c r="G4894" t="s">
        <v>33</v>
      </c>
      <c r="H4894">
        <v>60.090983999999999</v>
      </c>
      <c r="I4894">
        <f t="shared" si="79"/>
        <v>0</v>
      </c>
    </row>
    <row r="4895" spans="1:9" x14ac:dyDescent="0.25">
      <c r="A4895">
        <v>2467.9779199999998</v>
      </c>
      <c r="B4895" t="s">
        <v>26</v>
      </c>
      <c r="C4895" t="s">
        <v>44</v>
      </c>
      <c r="D4895" t="s">
        <v>31</v>
      </c>
      <c r="E4895">
        <v>0</v>
      </c>
      <c r="F4895" t="s">
        <v>75</v>
      </c>
      <c r="G4895" t="s">
        <v>33</v>
      </c>
      <c r="H4895">
        <v>222.90346199999999</v>
      </c>
      <c r="I4895">
        <f t="shared" si="79"/>
        <v>0</v>
      </c>
    </row>
    <row r="4896" spans="1:9" x14ac:dyDescent="0.25">
      <c r="A4896">
        <v>7700.6199360000001</v>
      </c>
      <c r="B4896" t="s">
        <v>26</v>
      </c>
      <c r="C4896" t="s">
        <v>44</v>
      </c>
      <c r="D4896" t="s">
        <v>31</v>
      </c>
      <c r="E4896">
        <v>0</v>
      </c>
      <c r="F4896" t="s">
        <v>32</v>
      </c>
      <c r="G4896" t="s">
        <v>45</v>
      </c>
      <c r="H4896">
        <v>792.86844799999994</v>
      </c>
      <c r="I4896">
        <f t="shared" si="79"/>
        <v>0</v>
      </c>
    </row>
    <row r="4897" spans="1:9" x14ac:dyDescent="0.25">
      <c r="A4897">
        <v>3776.6655059999998</v>
      </c>
      <c r="B4897" t="s">
        <v>26</v>
      </c>
      <c r="C4897" t="s">
        <v>30</v>
      </c>
      <c r="D4897" t="s">
        <v>31</v>
      </c>
      <c r="E4897">
        <v>68727</v>
      </c>
      <c r="F4897" t="s">
        <v>75</v>
      </c>
      <c r="G4897" t="s">
        <v>33</v>
      </c>
      <c r="H4897">
        <v>386.52023500000001</v>
      </c>
      <c r="I4897">
        <f t="shared" si="79"/>
        <v>0</v>
      </c>
    </row>
    <row r="4898" spans="1:9" x14ac:dyDescent="0.25">
      <c r="A4898">
        <v>8044.8723929999996</v>
      </c>
      <c r="B4898" t="s">
        <v>66</v>
      </c>
      <c r="C4898" t="s">
        <v>30</v>
      </c>
      <c r="D4898" t="s">
        <v>57</v>
      </c>
      <c r="E4898">
        <v>71391</v>
      </c>
      <c r="F4898" t="s">
        <v>75</v>
      </c>
      <c r="G4898" t="s">
        <v>33</v>
      </c>
      <c r="H4898">
        <v>284.00017200000002</v>
      </c>
      <c r="I4898">
        <f t="shared" si="79"/>
        <v>1</v>
      </c>
    </row>
    <row r="4899" spans="1:9" x14ac:dyDescent="0.25">
      <c r="A4899">
        <v>5029.6719270000003</v>
      </c>
      <c r="B4899" t="s">
        <v>26</v>
      </c>
      <c r="C4899" t="s">
        <v>30</v>
      </c>
      <c r="D4899" t="s">
        <v>31</v>
      </c>
      <c r="E4899">
        <v>62271</v>
      </c>
      <c r="F4899" t="s">
        <v>62</v>
      </c>
      <c r="G4899" t="s">
        <v>33</v>
      </c>
      <c r="H4899">
        <v>25.478179000000001</v>
      </c>
      <c r="I4899">
        <f t="shared" si="79"/>
        <v>0</v>
      </c>
    </row>
    <row r="4900" spans="1:9" x14ac:dyDescent="0.25">
      <c r="A4900">
        <v>19957.79034</v>
      </c>
      <c r="B4900" t="s">
        <v>26</v>
      </c>
      <c r="C4900" t="s">
        <v>44</v>
      </c>
      <c r="D4900" t="s">
        <v>57</v>
      </c>
      <c r="E4900">
        <v>0</v>
      </c>
      <c r="F4900" t="s">
        <v>32</v>
      </c>
      <c r="G4900" t="s">
        <v>45</v>
      </c>
      <c r="H4900">
        <v>1346.4</v>
      </c>
      <c r="I4900">
        <f t="shared" si="79"/>
        <v>0</v>
      </c>
    </row>
    <row r="4901" spans="1:9" x14ac:dyDescent="0.25">
      <c r="A4901">
        <v>6179.699689</v>
      </c>
      <c r="B4901" t="s">
        <v>26</v>
      </c>
      <c r="C4901" t="s">
        <v>44</v>
      </c>
      <c r="D4901" t="s">
        <v>31</v>
      </c>
      <c r="E4901">
        <v>0</v>
      </c>
      <c r="F4901" t="s">
        <v>32</v>
      </c>
      <c r="G4901" t="s">
        <v>45</v>
      </c>
      <c r="H4901">
        <v>412.8</v>
      </c>
      <c r="I4901">
        <f t="shared" si="79"/>
        <v>0</v>
      </c>
    </row>
    <row r="4902" spans="1:9" x14ac:dyDescent="0.25">
      <c r="A4902">
        <v>5678.0501670000003</v>
      </c>
      <c r="B4902" t="s">
        <v>66</v>
      </c>
      <c r="C4902" t="s">
        <v>44</v>
      </c>
      <c r="D4902" t="s">
        <v>31</v>
      </c>
      <c r="E4902">
        <v>0</v>
      </c>
      <c r="F4902" t="s">
        <v>32</v>
      </c>
      <c r="G4902" t="s">
        <v>33</v>
      </c>
      <c r="H4902">
        <v>364.8</v>
      </c>
      <c r="I4902">
        <f t="shared" si="79"/>
        <v>1</v>
      </c>
    </row>
    <row r="4903" spans="1:9" x14ac:dyDescent="0.25">
      <c r="A4903">
        <v>4089.4294920000002</v>
      </c>
      <c r="B4903" t="s">
        <v>26</v>
      </c>
      <c r="C4903" t="s">
        <v>30</v>
      </c>
      <c r="D4903" t="s">
        <v>57</v>
      </c>
      <c r="E4903">
        <v>28506</v>
      </c>
      <c r="F4903" t="s">
        <v>32</v>
      </c>
      <c r="G4903" t="s">
        <v>33</v>
      </c>
      <c r="H4903">
        <v>499.2</v>
      </c>
      <c r="I4903">
        <f t="shared" si="79"/>
        <v>0</v>
      </c>
    </row>
    <row r="4904" spans="1:9" x14ac:dyDescent="0.25">
      <c r="A4904">
        <v>3142.87734</v>
      </c>
      <c r="B4904" t="s">
        <v>26</v>
      </c>
      <c r="C4904" t="s">
        <v>44</v>
      </c>
      <c r="D4904" t="s">
        <v>31</v>
      </c>
      <c r="E4904">
        <v>0</v>
      </c>
      <c r="F4904" t="s">
        <v>32</v>
      </c>
      <c r="G4904" t="s">
        <v>79</v>
      </c>
      <c r="H4904">
        <v>412.8</v>
      </c>
      <c r="I4904">
        <f t="shared" si="79"/>
        <v>0</v>
      </c>
    </row>
    <row r="4905" spans="1:9" x14ac:dyDescent="0.25">
      <c r="A4905">
        <v>22895.34606</v>
      </c>
      <c r="B4905" t="s">
        <v>26</v>
      </c>
      <c r="C4905" t="s">
        <v>44</v>
      </c>
      <c r="D4905" t="s">
        <v>31</v>
      </c>
      <c r="E4905">
        <v>0</v>
      </c>
      <c r="F4905" t="s">
        <v>32</v>
      </c>
      <c r="G4905" t="s">
        <v>45</v>
      </c>
      <c r="H4905">
        <v>676.8</v>
      </c>
      <c r="I4905">
        <f t="shared" si="79"/>
        <v>0</v>
      </c>
    </row>
    <row r="4906" spans="1:9" x14ac:dyDescent="0.25">
      <c r="A4906">
        <v>5586.8931590000002</v>
      </c>
      <c r="B4906" t="s">
        <v>26</v>
      </c>
      <c r="C4906" t="s">
        <v>30</v>
      </c>
      <c r="D4906" t="s">
        <v>31</v>
      </c>
      <c r="E4906">
        <v>94161</v>
      </c>
      <c r="F4906" t="s">
        <v>62</v>
      </c>
      <c r="G4906" t="s">
        <v>33</v>
      </c>
      <c r="H4906">
        <v>108.98973700000001</v>
      </c>
      <c r="I4906">
        <f t="shared" si="79"/>
        <v>0</v>
      </c>
    </row>
    <row r="4907" spans="1:9" x14ac:dyDescent="0.25">
      <c r="A4907">
        <v>12105.29422</v>
      </c>
      <c r="B4907" t="s">
        <v>26</v>
      </c>
      <c r="C4907" t="s">
        <v>30</v>
      </c>
      <c r="D4907" t="s">
        <v>57</v>
      </c>
      <c r="E4907">
        <v>33345</v>
      </c>
      <c r="F4907" t="s">
        <v>32</v>
      </c>
      <c r="G4907" t="s">
        <v>79</v>
      </c>
      <c r="H4907">
        <v>694.07860800000003</v>
      </c>
      <c r="I4907">
        <f t="shared" si="79"/>
        <v>0</v>
      </c>
    </row>
    <row r="4908" spans="1:9" x14ac:dyDescent="0.25">
      <c r="A4908">
        <v>11971.977650000001</v>
      </c>
      <c r="B4908" t="s">
        <v>26</v>
      </c>
      <c r="C4908" t="s">
        <v>30</v>
      </c>
      <c r="D4908" t="s">
        <v>31</v>
      </c>
      <c r="E4908">
        <v>64195</v>
      </c>
      <c r="F4908" t="s">
        <v>75</v>
      </c>
      <c r="G4908" t="s">
        <v>79</v>
      </c>
      <c r="H4908">
        <v>618.28884900000003</v>
      </c>
      <c r="I4908">
        <f t="shared" si="79"/>
        <v>0</v>
      </c>
    </row>
    <row r="4909" spans="1:9" x14ac:dyDescent="0.25">
      <c r="A4909">
        <v>15328.45723</v>
      </c>
      <c r="B4909" t="s">
        <v>26</v>
      </c>
      <c r="C4909" t="s">
        <v>44</v>
      </c>
      <c r="D4909" t="s">
        <v>31</v>
      </c>
      <c r="E4909">
        <v>0</v>
      </c>
      <c r="F4909" t="s">
        <v>32</v>
      </c>
      <c r="G4909" t="s">
        <v>33</v>
      </c>
      <c r="H4909">
        <v>688.82874600000002</v>
      </c>
      <c r="I4909">
        <f t="shared" si="79"/>
        <v>0</v>
      </c>
    </row>
    <row r="4910" spans="1:9" x14ac:dyDescent="0.25">
      <c r="A4910">
        <v>5424.2567330000002</v>
      </c>
      <c r="B4910" t="s">
        <v>26</v>
      </c>
      <c r="C4910" t="s">
        <v>30</v>
      </c>
      <c r="D4910" t="s">
        <v>31</v>
      </c>
      <c r="E4910">
        <v>67414</v>
      </c>
      <c r="F4910" t="s">
        <v>62</v>
      </c>
      <c r="G4910" t="s">
        <v>33</v>
      </c>
      <c r="H4910">
        <v>148.77845500000001</v>
      </c>
      <c r="I4910">
        <f t="shared" si="79"/>
        <v>0</v>
      </c>
    </row>
    <row r="4911" spans="1:9" x14ac:dyDescent="0.25">
      <c r="A4911">
        <v>4981.8257240000003</v>
      </c>
      <c r="B4911" t="s">
        <v>26</v>
      </c>
      <c r="C4911" t="s">
        <v>30</v>
      </c>
      <c r="D4911" t="s">
        <v>57</v>
      </c>
      <c r="E4911">
        <v>33176</v>
      </c>
      <c r="F4911" t="s">
        <v>32</v>
      </c>
      <c r="G4911" t="s">
        <v>33</v>
      </c>
      <c r="H4911">
        <v>302.39999999999998</v>
      </c>
      <c r="I4911">
        <f t="shared" si="79"/>
        <v>0</v>
      </c>
    </row>
    <row r="4912" spans="1:9" x14ac:dyDescent="0.25">
      <c r="A4912">
        <v>14635.451580000001</v>
      </c>
      <c r="B4912" t="s">
        <v>66</v>
      </c>
      <c r="C4912" t="s">
        <v>44</v>
      </c>
      <c r="D4912" t="s">
        <v>31</v>
      </c>
      <c r="E4912">
        <v>0</v>
      </c>
      <c r="F4912" t="s">
        <v>32</v>
      </c>
      <c r="G4912" t="s">
        <v>79</v>
      </c>
      <c r="H4912">
        <v>667.2</v>
      </c>
      <c r="I4912">
        <f t="shared" si="79"/>
        <v>1</v>
      </c>
    </row>
    <row r="4913" spans="1:9" x14ac:dyDescent="0.25">
      <c r="A4913">
        <v>6862.8663059999999</v>
      </c>
      <c r="B4913" t="s">
        <v>26</v>
      </c>
      <c r="C4913" t="s">
        <v>30</v>
      </c>
      <c r="D4913" t="s">
        <v>57</v>
      </c>
      <c r="E4913">
        <v>56779</v>
      </c>
      <c r="F4913" t="s">
        <v>32</v>
      </c>
      <c r="G4913" t="s">
        <v>79</v>
      </c>
      <c r="H4913">
        <v>435.38893200000001</v>
      </c>
      <c r="I4913">
        <f t="shared" si="79"/>
        <v>0</v>
      </c>
    </row>
    <row r="4914" spans="1:9" x14ac:dyDescent="0.25">
      <c r="A4914">
        <v>13745.04802</v>
      </c>
      <c r="B4914" t="s">
        <v>26</v>
      </c>
      <c r="C4914" t="s">
        <v>30</v>
      </c>
      <c r="D4914" t="s">
        <v>57</v>
      </c>
      <c r="E4914">
        <v>40810</v>
      </c>
      <c r="F4914" t="s">
        <v>32</v>
      </c>
      <c r="G4914" t="s">
        <v>33</v>
      </c>
      <c r="H4914">
        <v>780.378964</v>
      </c>
      <c r="I4914">
        <f t="shared" si="79"/>
        <v>0</v>
      </c>
    </row>
    <row r="4915" spans="1:9" x14ac:dyDescent="0.25">
      <c r="A4915">
        <v>8111.6519479999997</v>
      </c>
      <c r="B4915" t="s">
        <v>26</v>
      </c>
      <c r="C4915" t="s">
        <v>30</v>
      </c>
      <c r="D4915" t="s">
        <v>57</v>
      </c>
      <c r="E4915">
        <v>30622</v>
      </c>
      <c r="F4915" t="s">
        <v>32</v>
      </c>
      <c r="G4915" t="s">
        <v>33</v>
      </c>
      <c r="H4915">
        <v>326.39999999999998</v>
      </c>
      <c r="I4915">
        <f t="shared" si="79"/>
        <v>0</v>
      </c>
    </row>
    <row r="4916" spans="1:9" x14ac:dyDescent="0.25">
      <c r="A4916">
        <v>22712.023639999999</v>
      </c>
      <c r="B4916" t="s">
        <v>26</v>
      </c>
      <c r="C4916" t="s">
        <v>107</v>
      </c>
      <c r="D4916" t="s">
        <v>57</v>
      </c>
      <c r="E4916">
        <v>14119</v>
      </c>
      <c r="F4916" t="s">
        <v>62</v>
      </c>
      <c r="G4916" t="s">
        <v>33</v>
      </c>
      <c r="H4916">
        <v>68.019972999999993</v>
      </c>
      <c r="I4916">
        <f t="shared" si="79"/>
        <v>0</v>
      </c>
    </row>
    <row r="4917" spans="1:9" x14ac:dyDescent="0.25">
      <c r="A4917">
        <v>56675.937680000003</v>
      </c>
      <c r="B4917" t="s">
        <v>26</v>
      </c>
      <c r="C4917" t="s">
        <v>30</v>
      </c>
      <c r="D4917" t="s">
        <v>31</v>
      </c>
      <c r="E4917">
        <v>77237</v>
      </c>
      <c r="F4917" t="s">
        <v>32</v>
      </c>
      <c r="G4917" t="s">
        <v>33</v>
      </c>
      <c r="H4917">
        <v>1358.4</v>
      </c>
      <c r="I4917">
        <f t="shared" si="79"/>
        <v>0</v>
      </c>
    </row>
    <row r="4918" spans="1:9" x14ac:dyDescent="0.25">
      <c r="A4918">
        <v>8160.5877289999999</v>
      </c>
      <c r="B4918" t="s">
        <v>26</v>
      </c>
      <c r="C4918" t="s">
        <v>107</v>
      </c>
      <c r="D4918" t="s">
        <v>31</v>
      </c>
      <c r="E4918">
        <v>24980</v>
      </c>
      <c r="F4918" t="s">
        <v>32</v>
      </c>
      <c r="G4918" t="s">
        <v>79</v>
      </c>
      <c r="H4918">
        <v>511.2</v>
      </c>
      <c r="I4918">
        <f t="shared" si="79"/>
        <v>0</v>
      </c>
    </row>
    <row r="4919" spans="1:9" x14ac:dyDescent="0.25">
      <c r="A4919">
        <v>3919.3667220000002</v>
      </c>
      <c r="B4919" t="s">
        <v>66</v>
      </c>
      <c r="C4919" t="s">
        <v>30</v>
      </c>
      <c r="D4919" t="s">
        <v>31</v>
      </c>
      <c r="E4919">
        <v>66676</v>
      </c>
      <c r="F4919" t="s">
        <v>32</v>
      </c>
      <c r="G4919" t="s">
        <v>33</v>
      </c>
      <c r="H4919">
        <v>558.09935700000005</v>
      </c>
      <c r="I4919">
        <f t="shared" si="79"/>
        <v>1</v>
      </c>
    </row>
    <row r="4920" spans="1:9" x14ac:dyDescent="0.25">
      <c r="A4920">
        <v>7286.1553830000003</v>
      </c>
      <c r="B4920" t="s">
        <v>26</v>
      </c>
      <c r="C4920" t="s">
        <v>44</v>
      </c>
      <c r="D4920" t="s">
        <v>31</v>
      </c>
      <c r="E4920">
        <v>0</v>
      </c>
      <c r="F4920" t="s">
        <v>32</v>
      </c>
      <c r="G4920" t="s">
        <v>45</v>
      </c>
      <c r="H4920">
        <v>669.71647800000005</v>
      </c>
      <c r="I4920">
        <f t="shared" si="79"/>
        <v>0</v>
      </c>
    </row>
    <row r="4921" spans="1:9" x14ac:dyDescent="0.25">
      <c r="A4921">
        <v>7589.634</v>
      </c>
      <c r="B4921" t="s">
        <v>26</v>
      </c>
      <c r="C4921" t="s">
        <v>44</v>
      </c>
      <c r="D4921" t="s">
        <v>57</v>
      </c>
      <c r="E4921">
        <v>0</v>
      </c>
      <c r="F4921" t="s">
        <v>32</v>
      </c>
      <c r="G4921" t="s">
        <v>33</v>
      </c>
      <c r="H4921">
        <v>331.2</v>
      </c>
      <c r="I4921">
        <f t="shared" si="79"/>
        <v>0</v>
      </c>
    </row>
    <row r="4922" spans="1:9" x14ac:dyDescent="0.25">
      <c r="A4922">
        <v>9032.3703779999996</v>
      </c>
      <c r="B4922" t="s">
        <v>26</v>
      </c>
      <c r="C4922" t="s">
        <v>44</v>
      </c>
      <c r="D4922" t="s">
        <v>31</v>
      </c>
      <c r="E4922">
        <v>0</v>
      </c>
      <c r="F4922" t="s">
        <v>62</v>
      </c>
      <c r="G4922" t="s">
        <v>33</v>
      </c>
      <c r="H4922">
        <v>157.208336</v>
      </c>
      <c r="I4922">
        <f t="shared" si="79"/>
        <v>0</v>
      </c>
    </row>
    <row r="4923" spans="1:9" x14ac:dyDescent="0.25">
      <c r="A4923">
        <v>5555.5560889999997</v>
      </c>
      <c r="B4923" t="s">
        <v>26</v>
      </c>
      <c r="C4923" t="s">
        <v>30</v>
      </c>
      <c r="D4923" t="s">
        <v>57</v>
      </c>
      <c r="E4923">
        <v>41853</v>
      </c>
      <c r="F4923" t="s">
        <v>62</v>
      </c>
      <c r="G4923" t="s">
        <v>45</v>
      </c>
      <c r="H4923">
        <v>155.51155299999999</v>
      </c>
      <c r="I4923">
        <f t="shared" si="79"/>
        <v>0</v>
      </c>
    </row>
    <row r="4924" spans="1:9" x14ac:dyDescent="0.25">
      <c r="A4924">
        <v>8257.6665119999998</v>
      </c>
      <c r="B4924" t="s">
        <v>66</v>
      </c>
      <c r="C4924" t="s">
        <v>107</v>
      </c>
      <c r="D4924" t="s">
        <v>31</v>
      </c>
      <c r="E4924">
        <v>23815</v>
      </c>
      <c r="F4924" t="s">
        <v>32</v>
      </c>
      <c r="G4924" t="s">
        <v>33</v>
      </c>
      <c r="H4924">
        <v>424.33016600000002</v>
      </c>
      <c r="I4924">
        <f t="shared" si="79"/>
        <v>1</v>
      </c>
    </row>
    <row r="4925" spans="1:9" x14ac:dyDescent="0.25">
      <c r="A4925">
        <v>2721.7497560000002</v>
      </c>
      <c r="B4925" t="s">
        <v>26</v>
      </c>
      <c r="C4925" t="s">
        <v>78</v>
      </c>
      <c r="D4925" t="s">
        <v>57</v>
      </c>
      <c r="E4925">
        <v>22885</v>
      </c>
      <c r="F4925" t="s">
        <v>32</v>
      </c>
      <c r="G4925" t="s">
        <v>33</v>
      </c>
      <c r="H4925">
        <v>386.24529699999999</v>
      </c>
      <c r="I4925">
        <f t="shared" si="79"/>
        <v>0</v>
      </c>
    </row>
    <row r="4926" spans="1:9" x14ac:dyDescent="0.25">
      <c r="A4926">
        <v>5230.0927419999998</v>
      </c>
      <c r="B4926" t="s">
        <v>26</v>
      </c>
      <c r="C4926" t="s">
        <v>30</v>
      </c>
      <c r="D4926" t="s">
        <v>57</v>
      </c>
      <c r="E4926">
        <v>32630</v>
      </c>
      <c r="F4926" t="s">
        <v>75</v>
      </c>
      <c r="G4926" t="s">
        <v>33</v>
      </c>
      <c r="H4926">
        <v>202.96137400000001</v>
      </c>
      <c r="I4926">
        <f t="shared" si="79"/>
        <v>0</v>
      </c>
    </row>
    <row r="4927" spans="1:9" x14ac:dyDescent="0.25">
      <c r="A4927">
        <v>6273.9118740000004</v>
      </c>
      <c r="B4927" t="s">
        <v>66</v>
      </c>
      <c r="C4927" t="s">
        <v>160</v>
      </c>
      <c r="D4927" t="s">
        <v>31</v>
      </c>
      <c r="E4927">
        <v>18577</v>
      </c>
      <c r="F4927" t="s">
        <v>32</v>
      </c>
      <c r="G4927" t="s">
        <v>79</v>
      </c>
      <c r="H4927">
        <v>412.8</v>
      </c>
      <c r="I4927">
        <f t="shared" si="79"/>
        <v>1</v>
      </c>
    </row>
    <row r="4928" spans="1:9" x14ac:dyDescent="0.25">
      <c r="A4928">
        <v>5866.0689030000003</v>
      </c>
      <c r="B4928" t="s">
        <v>26</v>
      </c>
      <c r="C4928" t="s">
        <v>30</v>
      </c>
      <c r="D4928" t="s">
        <v>57</v>
      </c>
      <c r="E4928">
        <v>75952</v>
      </c>
      <c r="F4928" t="s">
        <v>32</v>
      </c>
      <c r="G4928" t="s">
        <v>33</v>
      </c>
      <c r="H4928">
        <v>350.4</v>
      </c>
      <c r="I4928">
        <f t="shared" si="79"/>
        <v>0</v>
      </c>
    </row>
    <row r="4929" spans="1:9" x14ac:dyDescent="0.25">
      <c r="A4929">
        <v>8802.1882430000005</v>
      </c>
      <c r="B4929" t="s">
        <v>26</v>
      </c>
      <c r="C4929" t="s">
        <v>30</v>
      </c>
      <c r="D4929" t="s">
        <v>57</v>
      </c>
      <c r="E4929">
        <v>96390</v>
      </c>
      <c r="F4929" t="s">
        <v>75</v>
      </c>
      <c r="G4929" t="s">
        <v>33</v>
      </c>
      <c r="H4929">
        <v>316.97758800000003</v>
      </c>
      <c r="I4929">
        <f t="shared" si="79"/>
        <v>0</v>
      </c>
    </row>
    <row r="4930" spans="1:9" x14ac:dyDescent="0.25">
      <c r="A4930">
        <v>8722.8950910000003</v>
      </c>
      <c r="B4930" t="s">
        <v>26</v>
      </c>
      <c r="C4930" t="s">
        <v>30</v>
      </c>
      <c r="D4930" t="s">
        <v>31</v>
      </c>
      <c r="E4930">
        <v>25680</v>
      </c>
      <c r="F4930" t="s">
        <v>75</v>
      </c>
      <c r="G4930" t="s">
        <v>79</v>
      </c>
      <c r="H4930">
        <v>332.40906999999999</v>
      </c>
      <c r="I4930">
        <f t="shared" si="79"/>
        <v>0</v>
      </c>
    </row>
    <row r="4931" spans="1:9" x14ac:dyDescent="0.25">
      <c r="A4931">
        <v>8178.5218990000003</v>
      </c>
      <c r="B4931" t="s">
        <v>26</v>
      </c>
      <c r="C4931" t="s">
        <v>44</v>
      </c>
      <c r="D4931" t="s">
        <v>57</v>
      </c>
      <c r="E4931">
        <v>0</v>
      </c>
      <c r="F4931" t="s">
        <v>32</v>
      </c>
      <c r="G4931" t="s">
        <v>45</v>
      </c>
      <c r="H4931">
        <v>806.4</v>
      </c>
      <c r="I4931">
        <f t="shared" ref="I4931:I4994" si="80">IF(B4931="No",0,1)</f>
        <v>0</v>
      </c>
    </row>
    <row r="4932" spans="1:9" x14ac:dyDescent="0.25">
      <c r="A4932">
        <v>43217.216110000001</v>
      </c>
      <c r="B4932" t="s">
        <v>26</v>
      </c>
      <c r="C4932" t="s">
        <v>30</v>
      </c>
      <c r="D4932" t="s">
        <v>57</v>
      </c>
      <c r="E4932">
        <v>51504</v>
      </c>
      <c r="F4932" t="s">
        <v>32</v>
      </c>
      <c r="G4932" t="s">
        <v>45</v>
      </c>
      <c r="H4932">
        <v>2552.343856</v>
      </c>
      <c r="I4932">
        <f t="shared" si="80"/>
        <v>0</v>
      </c>
    </row>
    <row r="4933" spans="1:9" x14ac:dyDescent="0.25">
      <c r="A4933">
        <v>2442.2166510000002</v>
      </c>
      <c r="B4933" t="s">
        <v>26</v>
      </c>
      <c r="C4933" t="s">
        <v>44</v>
      </c>
      <c r="D4933" t="s">
        <v>57</v>
      </c>
      <c r="E4933">
        <v>0</v>
      </c>
      <c r="F4933" t="s">
        <v>32</v>
      </c>
      <c r="G4933" t="s">
        <v>45</v>
      </c>
      <c r="H4933">
        <v>532.79999999999995</v>
      </c>
      <c r="I4933">
        <f t="shared" si="80"/>
        <v>0</v>
      </c>
    </row>
    <row r="4934" spans="1:9" x14ac:dyDescent="0.25">
      <c r="A4934">
        <v>2919.7104429999999</v>
      </c>
      <c r="B4934" t="s">
        <v>26</v>
      </c>
      <c r="C4934" t="s">
        <v>30</v>
      </c>
      <c r="D4934" t="s">
        <v>31</v>
      </c>
      <c r="E4934">
        <v>41456</v>
      </c>
      <c r="F4934" t="s">
        <v>75</v>
      </c>
      <c r="G4934" t="s">
        <v>33</v>
      </c>
      <c r="H4934">
        <v>257.380112</v>
      </c>
      <c r="I4934">
        <f t="shared" si="80"/>
        <v>0</v>
      </c>
    </row>
    <row r="4935" spans="1:9" x14ac:dyDescent="0.25">
      <c r="A4935">
        <v>6366.2257749999999</v>
      </c>
      <c r="B4935" t="s">
        <v>66</v>
      </c>
      <c r="C4935" t="s">
        <v>30</v>
      </c>
      <c r="D4935" t="s">
        <v>57</v>
      </c>
      <c r="E4935">
        <v>44368</v>
      </c>
      <c r="F4935" t="s">
        <v>32</v>
      </c>
      <c r="G4935" t="s">
        <v>33</v>
      </c>
      <c r="H4935">
        <v>384</v>
      </c>
      <c r="I4935">
        <f t="shared" si="80"/>
        <v>1</v>
      </c>
    </row>
    <row r="4936" spans="1:9" x14ac:dyDescent="0.25">
      <c r="A4936">
        <v>17114.328150000001</v>
      </c>
      <c r="B4936" t="s">
        <v>26</v>
      </c>
      <c r="C4936" t="s">
        <v>30</v>
      </c>
      <c r="D4936" t="s">
        <v>31</v>
      </c>
      <c r="E4936">
        <v>70961</v>
      </c>
      <c r="F4936" t="s">
        <v>32</v>
      </c>
      <c r="G4936" t="s">
        <v>33</v>
      </c>
      <c r="H4936">
        <v>408</v>
      </c>
      <c r="I4936">
        <f t="shared" si="80"/>
        <v>0</v>
      </c>
    </row>
    <row r="4937" spans="1:9" x14ac:dyDescent="0.25">
      <c r="A4937">
        <v>2395.5700000000002</v>
      </c>
      <c r="B4937" t="s">
        <v>66</v>
      </c>
      <c r="C4937" t="s">
        <v>107</v>
      </c>
      <c r="D4937" t="s">
        <v>31</v>
      </c>
      <c r="E4937">
        <v>21986</v>
      </c>
      <c r="F4937" t="s">
        <v>32</v>
      </c>
      <c r="G4937" t="s">
        <v>79</v>
      </c>
      <c r="H4937">
        <v>333.69622800000002</v>
      </c>
      <c r="I4937">
        <f t="shared" si="80"/>
        <v>1</v>
      </c>
    </row>
    <row r="4938" spans="1:9" x14ac:dyDescent="0.25">
      <c r="A4938">
        <v>2987.9494709999999</v>
      </c>
      <c r="B4938" t="s">
        <v>26</v>
      </c>
      <c r="C4938" t="s">
        <v>44</v>
      </c>
      <c r="D4938" t="s">
        <v>31</v>
      </c>
      <c r="E4938">
        <v>0</v>
      </c>
      <c r="F4938" t="s">
        <v>32</v>
      </c>
      <c r="G4938" t="s">
        <v>45</v>
      </c>
      <c r="H4938">
        <v>708.69355599999994</v>
      </c>
      <c r="I4938">
        <f t="shared" si="80"/>
        <v>0</v>
      </c>
    </row>
    <row r="4939" spans="1:9" x14ac:dyDescent="0.25">
      <c r="A4939">
        <v>12780.276</v>
      </c>
      <c r="B4939" t="s">
        <v>26</v>
      </c>
      <c r="C4939" t="s">
        <v>30</v>
      </c>
      <c r="D4939" t="s">
        <v>31</v>
      </c>
      <c r="E4939">
        <v>33514</v>
      </c>
      <c r="F4939" t="s">
        <v>75</v>
      </c>
      <c r="G4939" t="s">
        <v>33</v>
      </c>
      <c r="H4939">
        <v>265.215014</v>
      </c>
      <c r="I4939">
        <f t="shared" si="80"/>
        <v>0</v>
      </c>
    </row>
    <row r="4940" spans="1:9" x14ac:dyDescent="0.25">
      <c r="A4940">
        <v>3906.6695840000002</v>
      </c>
      <c r="B4940" t="s">
        <v>26</v>
      </c>
      <c r="C4940" t="s">
        <v>30</v>
      </c>
      <c r="D4940" t="s">
        <v>31</v>
      </c>
      <c r="E4940">
        <v>60230</v>
      </c>
      <c r="F4940" t="s">
        <v>62</v>
      </c>
      <c r="G4940" t="s">
        <v>33</v>
      </c>
      <c r="H4940">
        <v>8.1290560000000003</v>
      </c>
      <c r="I4940">
        <f t="shared" si="80"/>
        <v>0</v>
      </c>
    </row>
    <row r="4941" spans="1:9" x14ac:dyDescent="0.25">
      <c r="A4941">
        <v>2594.5911820000001</v>
      </c>
      <c r="B4941" t="s">
        <v>26</v>
      </c>
      <c r="C4941" t="s">
        <v>44</v>
      </c>
      <c r="D4941" t="s">
        <v>57</v>
      </c>
      <c r="E4941">
        <v>0</v>
      </c>
      <c r="F4941" t="s">
        <v>32</v>
      </c>
      <c r="G4941" t="s">
        <v>33</v>
      </c>
      <c r="H4941">
        <v>494.19687299999998</v>
      </c>
      <c r="I4941">
        <f t="shared" si="80"/>
        <v>0</v>
      </c>
    </row>
    <row r="4942" spans="1:9" x14ac:dyDescent="0.25">
      <c r="A4942">
        <v>5267.8486640000001</v>
      </c>
      <c r="B4942" t="s">
        <v>26</v>
      </c>
      <c r="C4942" t="s">
        <v>30</v>
      </c>
      <c r="D4942" t="s">
        <v>57</v>
      </c>
      <c r="E4942">
        <v>40818</v>
      </c>
      <c r="F4942" t="s">
        <v>32</v>
      </c>
      <c r="G4942" t="s">
        <v>33</v>
      </c>
      <c r="H4942">
        <v>316.8</v>
      </c>
      <c r="I4942">
        <f t="shared" si="80"/>
        <v>0</v>
      </c>
    </row>
    <row r="4943" spans="1:9" x14ac:dyDescent="0.25">
      <c r="A4943">
        <v>9095.0498680000001</v>
      </c>
      <c r="B4943" t="s">
        <v>66</v>
      </c>
      <c r="C4943" t="s">
        <v>30</v>
      </c>
      <c r="D4943" t="s">
        <v>57</v>
      </c>
      <c r="E4943">
        <v>37937</v>
      </c>
      <c r="F4943" t="s">
        <v>32</v>
      </c>
      <c r="G4943" t="s">
        <v>33</v>
      </c>
      <c r="H4943">
        <v>556.79999999999995</v>
      </c>
      <c r="I4943">
        <f t="shared" si="80"/>
        <v>1</v>
      </c>
    </row>
    <row r="4944" spans="1:9" x14ac:dyDescent="0.25">
      <c r="A4944">
        <v>7122.2731629999998</v>
      </c>
      <c r="B4944" t="s">
        <v>26</v>
      </c>
      <c r="C4944" t="s">
        <v>30</v>
      </c>
      <c r="D4944" t="s">
        <v>31</v>
      </c>
      <c r="E4944">
        <v>64571</v>
      </c>
      <c r="F4944" t="s">
        <v>32</v>
      </c>
      <c r="G4944" t="s">
        <v>79</v>
      </c>
      <c r="H4944">
        <v>452.11560100000003</v>
      </c>
      <c r="I4944">
        <f t="shared" si="80"/>
        <v>0</v>
      </c>
    </row>
    <row r="4945" spans="1:9" x14ac:dyDescent="0.25">
      <c r="A4945">
        <v>9117.4416949999995</v>
      </c>
      <c r="B4945" t="s">
        <v>26</v>
      </c>
      <c r="C4945" t="s">
        <v>44</v>
      </c>
      <c r="D4945" t="s">
        <v>57</v>
      </c>
      <c r="E4945">
        <v>0</v>
      </c>
      <c r="F4945" t="s">
        <v>75</v>
      </c>
      <c r="G4945" t="s">
        <v>33</v>
      </c>
      <c r="H4945">
        <v>421.90680300000002</v>
      </c>
      <c r="I4945">
        <f t="shared" si="80"/>
        <v>0</v>
      </c>
    </row>
    <row r="4946" spans="1:9" x14ac:dyDescent="0.25">
      <c r="A4946">
        <v>41075.428789999998</v>
      </c>
      <c r="B4946" t="s">
        <v>26</v>
      </c>
      <c r="C4946" t="s">
        <v>30</v>
      </c>
      <c r="D4946" t="s">
        <v>57</v>
      </c>
      <c r="E4946">
        <v>21988</v>
      </c>
      <c r="F4946" t="s">
        <v>32</v>
      </c>
      <c r="G4946" t="s">
        <v>33</v>
      </c>
      <c r="H4946">
        <v>1003.2</v>
      </c>
      <c r="I4946">
        <f t="shared" si="80"/>
        <v>0</v>
      </c>
    </row>
    <row r="4947" spans="1:9" x14ac:dyDescent="0.25">
      <c r="A4947">
        <v>3486.6995609999999</v>
      </c>
      <c r="B4947" t="s">
        <v>26</v>
      </c>
      <c r="C4947" t="s">
        <v>44</v>
      </c>
      <c r="D4947" t="s">
        <v>57</v>
      </c>
      <c r="E4947">
        <v>0</v>
      </c>
      <c r="F4947" t="s">
        <v>32</v>
      </c>
      <c r="G4947" t="s">
        <v>45</v>
      </c>
      <c r="H4947">
        <v>684</v>
      </c>
      <c r="I4947">
        <f t="shared" si="80"/>
        <v>0</v>
      </c>
    </row>
    <row r="4948" spans="1:9" x14ac:dyDescent="0.25">
      <c r="A4948">
        <v>7297.6878120000001</v>
      </c>
      <c r="B4948" t="s">
        <v>26</v>
      </c>
      <c r="C4948" t="s">
        <v>30</v>
      </c>
      <c r="D4948" t="s">
        <v>57</v>
      </c>
      <c r="E4948">
        <v>24672</v>
      </c>
      <c r="F4948" t="s">
        <v>32</v>
      </c>
      <c r="G4948" t="s">
        <v>33</v>
      </c>
      <c r="H4948">
        <v>669.6</v>
      </c>
      <c r="I4948">
        <f t="shared" si="80"/>
        <v>0</v>
      </c>
    </row>
    <row r="4949" spans="1:9" x14ac:dyDescent="0.25">
      <c r="A4949">
        <v>2502.2098850000002</v>
      </c>
      <c r="B4949" t="s">
        <v>26</v>
      </c>
      <c r="C4949" t="s">
        <v>44</v>
      </c>
      <c r="D4949" t="s">
        <v>57</v>
      </c>
      <c r="E4949">
        <v>0</v>
      </c>
      <c r="F4949" t="s">
        <v>32</v>
      </c>
      <c r="G4949" t="s">
        <v>79</v>
      </c>
      <c r="H4949">
        <v>355.2</v>
      </c>
      <c r="I4949">
        <f t="shared" si="80"/>
        <v>0</v>
      </c>
    </row>
    <row r="4950" spans="1:9" x14ac:dyDescent="0.25">
      <c r="A4950">
        <v>9955.4908350000005</v>
      </c>
      <c r="B4950" t="s">
        <v>26</v>
      </c>
      <c r="C4950" t="s">
        <v>44</v>
      </c>
      <c r="D4950" t="s">
        <v>57</v>
      </c>
      <c r="E4950">
        <v>0</v>
      </c>
      <c r="F4950" t="s">
        <v>32</v>
      </c>
      <c r="G4950" t="s">
        <v>45</v>
      </c>
      <c r="H4950">
        <v>460.8</v>
      </c>
      <c r="I4950">
        <f t="shared" si="80"/>
        <v>0</v>
      </c>
    </row>
    <row r="4951" spans="1:9" x14ac:dyDescent="0.25">
      <c r="A4951">
        <v>7094.1588730000003</v>
      </c>
      <c r="B4951" t="s">
        <v>26</v>
      </c>
      <c r="C4951" t="s">
        <v>30</v>
      </c>
      <c r="D4951" t="s">
        <v>57</v>
      </c>
      <c r="E4951">
        <v>72878</v>
      </c>
      <c r="F4951" t="s">
        <v>62</v>
      </c>
      <c r="G4951" t="s">
        <v>33</v>
      </c>
      <c r="H4951">
        <v>45.463344999999997</v>
      </c>
      <c r="I4951">
        <f t="shared" si="80"/>
        <v>0</v>
      </c>
    </row>
    <row r="4952" spans="1:9" x14ac:dyDescent="0.25">
      <c r="A4952">
        <v>12280.766610000001</v>
      </c>
      <c r="B4952" t="s">
        <v>66</v>
      </c>
      <c r="C4952" t="s">
        <v>30</v>
      </c>
      <c r="D4952" t="s">
        <v>57</v>
      </c>
      <c r="E4952">
        <v>88340</v>
      </c>
      <c r="F4952" t="s">
        <v>32</v>
      </c>
      <c r="G4952" t="s">
        <v>33</v>
      </c>
      <c r="H4952">
        <v>489.6</v>
      </c>
      <c r="I4952">
        <f t="shared" si="80"/>
        <v>1</v>
      </c>
    </row>
    <row r="4953" spans="1:9" x14ac:dyDescent="0.25">
      <c r="A4953">
        <v>5773.9003899999998</v>
      </c>
      <c r="B4953" t="s">
        <v>26</v>
      </c>
      <c r="C4953" t="s">
        <v>30</v>
      </c>
      <c r="D4953" t="s">
        <v>57</v>
      </c>
      <c r="E4953">
        <v>52278</v>
      </c>
      <c r="F4953" t="s">
        <v>75</v>
      </c>
      <c r="G4953" t="s">
        <v>33</v>
      </c>
      <c r="H4953">
        <v>234.99799400000001</v>
      </c>
      <c r="I4953">
        <f t="shared" si="80"/>
        <v>0</v>
      </c>
    </row>
    <row r="4954" spans="1:9" x14ac:dyDescent="0.25">
      <c r="A4954">
        <v>4904.8947310000003</v>
      </c>
      <c r="B4954" t="s">
        <v>66</v>
      </c>
      <c r="C4954" t="s">
        <v>160</v>
      </c>
      <c r="D4954" t="s">
        <v>31</v>
      </c>
      <c r="E4954">
        <v>12902</v>
      </c>
      <c r="F4954" t="s">
        <v>32</v>
      </c>
      <c r="G4954" t="s">
        <v>79</v>
      </c>
      <c r="H4954">
        <v>667.2</v>
      </c>
      <c r="I4954">
        <f t="shared" si="80"/>
        <v>1</v>
      </c>
    </row>
    <row r="4955" spans="1:9" x14ac:dyDescent="0.25">
      <c r="A4955">
        <v>3423.822189</v>
      </c>
      <c r="B4955" t="s">
        <v>26</v>
      </c>
      <c r="C4955" t="s">
        <v>30</v>
      </c>
      <c r="D4955" t="s">
        <v>57</v>
      </c>
      <c r="E4955">
        <v>99816</v>
      </c>
      <c r="F4955" t="s">
        <v>62</v>
      </c>
      <c r="G4955" t="s">
        <v>45</v>
      </c>
      <c r="H4955">
        <v>172.91303099999999</v>
      </c>
      <c r="I4955">
        <f t="shared" si="80"/>
        <v>0</v>
      </c>
    </row>
    <row r="4956" spans="1:9" x14ac:dyDescent="0.25">
      <c r="A4956">
        <v>2689.1684500000001</v>
      </c>
      <c r="B4956" t="s">
        <v>26</v>
      </c>
      <c r="C4956" t="s">
        <v>30</v>
      </c>
      <c r="D4956" t="s">
        <v>31</v>
      </c>
      <c r="E4956">
        <v>26554</v>
      </c>
      <c r="F4956" t="s">
        <v>32</v>
      </c>
      <c r="G4956" t="s">
        <v>33</v>
      </c>
      <c r="H4956">
        <v>391.68736799999999</v>
      </c>
      <c r="I4956">
        <f t="shared" si="80"/>
        <v>0</v>
      </c>
    </row>
    <row r="4957" spans="1:9" x14ac:dyDescent="0.25">
      <c r="A4957">
        <v>3109.0078060000001</v>
      </c>
      <c r="B4957" t="s">
        <v>26</v>
      </c>
      <c r="C4957" t="s">
        <v>30</v>
      </c>
      <c r="D4957" t="s">
        <v>57</v>
      </c>
      <c r="E4957">
        <v>77485</v>
      </c>
      <c r="F4957" t="s">
        <v>75</v>
      </c>
      <c r="G4957" t="s">
        <v>33</v>
      </c>
      <c r="H4957">
        <v>355.909266</v>
      </c>
      <c r="I4957">
        <f t="shared" si="80"/>
        <v>0</v>
      </c>
    </row>
    <row r="4958" spans="1:9" x14ac:dyDescent="0.25">
      <c r="A4958">
        <v>22425.25604</v>
      </c>
      <c r="B4958" t="s">
        <v>26</v>
      </c>
      <c r="C4958" t="s">
        <v>30</v>
      </c>
      <c r="D4958" t="s">
        <v>57</v>
      </c>
      <c r="E4958">
        <v>22537</v>
      </c>
      <c r="F4958" t="s">
        <v>32</v>
      </c>
      <c r="G4958" t="s">
        <v>33</v>
      </c>
      <c r="H4958">
        <v>307.2</v>
      </c>
      <c r="I4958">
        <f t="shared" si="80"/>
        <v>0</v>
      </c>
    </row>
    <row r="4959" spans="1:9" x14ac:dyDescent="0.25">
      <c r="A4959">
        <v>5705.547071</v>
      </c>
      <c r="B4959" t="s">
        <v>26</v>
      </c>
      <c r="C4959" t="s">
        <v>30</v>
      </c>
      <c r="D4959" t="s">
        <v>31</v>
      </c>
      <c r="E4959">
        <v>76522</v>
      </c>
      <c r="F4959" t="s">
        <v>32</v>
      </c>
      <c r="G4959" t="s">
        <v>33</v>
      </c>
      <c r="H4959">
        <v>340.8</v>
      </c>
      <c r="I4959">
        <f t="shared" si="80"/>
        <v>0</v>
      </c>
    </row>
    <row r="4960" spans="1:9" x14ac:dyDescent="0.25">
      <c r="A4960">
        <v>2063.3878949999998</v>
      </c>
      <c r="B4960" t="s">
        <v>26</v>
      </c>
      <c r="C4960" t="s">
        <v>44</v>
      </c>
      <c r="D4960" t="s">
        <v>31</v>
      </c>
      <c r="E4960">
        <v>0</v>
      </c>
      <c r="F4960" t="s">
        <v>32</v>
      </c>
      <c r="G4960" t="s">
        <v>45</v>
      </c>
      <c r="H4960">
        <v>602.91105700000003</v>
      </c>
      <c r="I4960">
        <f t="shared" si="80"/>
        <v>0</v>
      </c>
    </row>
    <row r="4961" spans="1:9" x14ac:dyDescent="0.25">
      <c r="A4961">
        <v>5096.6732229999998</v>
      </c>
      <c r="B4961" t="s">
        <v>66</v>
      </c>
      <c r="C4961" t="s">
        <v>107</v>
      </c>
      <c r="D4961" t="s">
        <v>31</v>
      </c>
      <c r="E4961">
        <v>22886</v>
      </c>
      <c r="F4961" t="s">
        <v>32</v>
      </c>
      <c r="G4961" t="s">
        <v>79</v>
      </c>
      <c r="H4961">
        <v>312</v>
      </c>
      <c r="I4961">
        <f t="shared" si="80"/>
        <v>1</v>
      </c>
    </row>
    <row r="4962" spans="1:9" x14ac:dyDescent="0.25">
      <c r="A4962">
        <v>4101.9359850000001</v>
      </c>
      <c r="B4962" t="s">
        <v>26</v>
      </c>
      <c r="C4962" t="s">
        <v>44</v>
      </c>
      <c r="D4962" t="s">
        <v>57</v>
      </c>
      <c r="E4962">
        <v>0</v>
      </c>
      <c r="F4962" t="s">
        <v>32</v>
      </c>
      <c r="G4962" t="s">
        <v>45</v>
      </c>
      <c r="H4962">
        <v>552</v>
      </c>
      <c r="I4962">
        <f t="shared" si="80"/>
        <v>0</v>
      </c>
    </row>
    <row r="4963" spans="1:9" x14ac:dyDescent="0.25">
      <c r="A4963">
        <v>2537.9295379999999</v>
      </c>
      <c r="B4963" t="s">
        <v>26</v>
      </c>
      <c r="C4963" t="s">
        <v>30</v>
      </c>
      <c r="D4963" t="s">
        <v>57</v>
      </c>
      <c r="E4963">
        <v>25506</v>
      </c>
      <c r="F4963" t="s">
        <v>32</v>
      </c>
      <c r="G4963" t="s">
        <v>33</v>
      </c>
      <c r="H4963">
        <v>312</v>
      </c>
      <c r="I4963">
        <f t="shared" si="80"/>
        <v>0</v>
      </c>
    </row>
    <row r="4964" spans="1:9" x14ac:dyDescent="0.25">
      <c r="A4964">
        <v>3651.69247</v>
      </c>
      <c r="B4964" t="s">
        <v>26</v>
      </c>
      <c r="C4964" t="s">
        <v>44</v>
      </c>
      <c r="D4964" t="s">
        <v>57</v>
      </c>
      <c r="E4964">
        <v>0</v>
      </c>
      <c r="F4964" t="s">
        <v>32</v>
      </c>
      <c r="G4964" t="s">
        <v>45</v>
      </c>
      <c r="H4964">
        <v>1265.387328</v>
      </c>
      <c r="I4964">
        <f t="shared" si="80"/>
        <v>0</v>
      </c>
    </row>
    <row r="4965" spans="1:9" x14ac:dyDescent="0.25">
      <c r="A4965">
        <v>10014.055679999999</v>
      </c>
      <c r="B4965" t="s">
        <v>26</v>
      </c>
      <c r="C4965" t="s">
        <v>44</v>
      </c>
      <c r="D4965" t="s">
        <v>31</v>
      </c>
      <c r="E4965">
        <v>0</v>
      </c>
      <c r="F4965" t="s">
        <v>32</v>
      </c>
      <c r="G4965" t="s">
        <v>45</v>
      </c>
      <c r="H4965">
        <v>705.6</v>
      </c>
      <c r="I4965">
        <f t="shared" si="80"/>
        <v>0</v>
      </c>
    </row>
    <row r="4966" spans="1:9" x14ac:dyDescent="0.25">
      <c r="A4966">
        <v>6758.8071879999998</v>
      </c>
      <c r="B4966" t="s">
        <v>26</v>
      </c>
      <c r="C4966" t="s">
        <v>44</v>
      </c>
      <c r="D4966" t="s">
        <v>57</v>
      </c>
      <c r="E4966">
        <v>0</v>
      </c>
      <c r="F4966" t="s">
        <v>32</v>
      </c>
      <c r="G4966" t="s">
        <v>45</v>
      </c>
      <c r="H4966">
        <v>2042.5690890000001</v>
      </c>
      <c r="I4966">
        <f t="shared" si="80"/>
        <v>0</v>
      </c>
    </row>
    <row r="4967" spans="1:9" x14ac:dyDescent="0.25">
      <c r="A4967">
        <v>5205.9096499999996</v>
      </c>
      <c r="B4967" t="s">
        <v>26</v>
      </c>
      <c r="C4967" t="s">
        <v>44</v>
      </c>
      <c r="D4967" t="s">
        <v>31</v>
      </c>
      <c r="E4967">
        <v>0</v>
      </c>
      <c r="F4967" t="s">
        <v>32</v>
      </c>
      <c r="G4967" t="s">
        <v>33</v>
      </c>
      <c r="H4967">
        <v>345.6</v>
      </c>
      <c r="I4967">
        <f t="shared" si="80"/>
        <v>0</v>
      </c>
    </row>
    <row r="4968" spans="1:9" x14ac:dyDescent="0.25">
      <c r="A4968">
        <v>2847.9655819999998</v>
      </c>
      <c r="B4968" t="s">
        <v>26</v>
      </c>
      <c r="C4968" t="s">
        <v>30</v>
      </c>
      <c r="D4968" t="s">
        <v>31</v>
      </c>
      <c r="E4968">
        <v>96357</v>
      </c>
      <c r="F4968" t="s">
        <v>75</v>
      </c>
      <c r="G4968" t="s">
        <v>33</v>
      </c>
      <c r="H4968">
        <v>238.245103</v>
      </c>
      <c r="I4968">
        <f t="shared" si="80"/>
        <v>0</v>
      </c>
    </row>
    <row r="4969" spans="1:9" x14ac:dyDescent="0.25">
      <c r="A4969">
        <v>11513.35549</v>
      </c>
      <c r="B4969" t="s">
        <v>26</v>
      </c>
      <c r="C4969" t="s">
        <v>78</v>
      </c>
      <c r="D4969" t="s">
        <v>57</v>
      </c>
      <c r="E4969">
        <v>16266</v>
      </c>
      <c r="F4969" t="s">
        <v>32</v>
      </c>
      <c r="G4969" t="s">
        <v>33</v>
      </c>
      <c r="H4969">
        <v>1177.3235340000001</v>
      </c>
      <c r="I4969">
        <f t="shared" si="80"/>
        <v>0</v>
      </c>
    </row>
    <row r="4970" spans="1:9" x14ac:dyDescent="0.25">
      <c r="A4970">
        <v>7588.3558599999997</v>
      </c>
      <c r="B4970" t="s">
        <v>26</v>
      </c>
      <c r="C4970" t="s">
        <v>30</v>
      </c>
      <c r="D4970" t="s">
        <v>57</v>
      </c>
      <c r="E4970">
        <v>76516</v>
      </c>
      <c r="F4970" t="s">
        <v>32</v>
      </c>
      <c r="G4970" t="s">
        <v>33</v>
      </c>
      <c r="H4970">
        <v>661.00897899999995</v>
      </c>
      <c r="I4970">
        <f t="shared" si="80"/>
        <v>0</v>
      </c>
    </row>
    <row r="4971" spans="1:9" x14ac:dyDescent="0.25">
      <c r="A4971">
        <v>2389.3101280000001</v>
      </c>
      <c r="B4971" t="s">
        <v>26</v>
      </c>
      <c r="C4971" t="s">
        <v>30</v>
      </c>
      <c r="D4971" t="s">
        <v>31</v>
      </c>
      <c r="E4971">
        <v>20484</v>
      </c>
      <c r="F4971" t="s">
        <v>75</v>
      </c>
      <c r="G4971" t="s">
        <v>33</v>
      </c>
      <c r="H4971">
        <v>181.21831700000001</v>
      </c>
      <c r="I4971">
        <f t="shared" si="80"/>
        <v>0</v>
      </c>
    </row>
    <row r="4972" spans="1:9" x14ac:dyDescent="0.25">
      <c r="A4972">
        <v>5066.8274439999996</v>
      </c>
      <c r="B4972" t="s">
        <v>26</v>
      </c>
      <c r="C4972" t="s">
        <v>30</v>
      </c>
      <c r="D4972" t="s">
        <v>31</v>
      </c>
      <c r="E4972">
        <v>40215</v>
      </c>
      <c r="F4972" t="s">
        <v>62</v>
      </c>
      <c r="G4972" t="s">
        <v>79</v>
      </c>
      <c r="H4972">
        <v>98.480884000000003</v>
      </c>
      <c r="I4972">
        <f t="shared" si="80"/>
        <v>0</v>
      </c>
    </row>
    <row r="4973" spans="1:9" x14ac:dyDescent="0.25">
      <c r="A4973">
        <v>36860.907980000004</v>
      </c>
      <c r="B4973" t="s">
        <v>26</v>
      </c>
      <c r="C4973" t="s">
        <v>78</v>
      </c>
      <c r="D4973" t="s">
        <v>57</v>
      </c>
      <c r="E4973">
        <v>22854</v>
      </c>
      <c r="F4973" t="s">
        <v>32</v>
      </c>
      <c r="G4973" t="s">
        <v>33</v>
      </c>
      <c r="H4973">
        <v>878.4</v>
      </c>
      <c r="I4973">
        <f t="shared" si="80"/>
        <v>0</v>
      </c>
    </row>
    <row r="4974" spans="1:9" x14ac:dyDescent="0.25">
      <c r="A4974">
        <v>3961.5861799999998</v>
      </c>
      <c r="B4974" t="s">
        <v>26</v>
      </c>
      <c r="C4974" t="s">
        <v>44</v>
      </c>
      <c r="D4974" t="s">
        <v>31</v>
      </c>
      <c r="E4974">
        <v>0</v>
      </c>
      <c r="F4974" t="s">
        <v>62</v>
      </c>
      <c r="G4974" t="s">
        <v>45</v>
      </c>
      <c r="H4974">
        <v>264.64294799999999</v>
      </c>
      <c r="I4974">
        <f t="shared" si="80"/>
        <v>0</v>
      </c>
    </row>
    <row r="4975" spans="1:9" x14ac:dyDescent="0.25">
      <c r="A4975">
        <v>8476.8065600000009</v>
      </c>
      <c r="B4975" t="s">
        <v>26</v>
      </c>
      <c r="C4975" t="s">
        <v>30</v>
      </c>
      <c r="D4975" t="s">
        <v>31</v>
      </c>
      <c r="E4975">
        <v>55217</v>
      </c>
      <c r="F4975" t="s">
        <v>32</v>
      </c>
      <c r="G4975" t="s">
        <v>33</v>
      </c>
      <c r="H4975">
        <v>696.11559599999998</v>
      </c>
      <c r="I4975">
        <f t="shared" si="80"/>
        <v>0</v>
      </c>
    </row>
    <row r="4976" spans="1:9" x14ac:dyDescent="0.25">
      <c r="A4976">
        <v>10110.769969999999</v>
      </c>
      <c r="B4976" t="s">
        <v>26</v>
      </c>
      <c r="C4976" t="s">
        <v>30</v>
      </c>
      <c r="D4976" t="s">
        <v>57</v>
      </c>
      <c r="E4976">
        <v>76276</v>
      </c>
      <c r="F4976" t="s">
        <v>62</v>
      </c>
      <c r="G4976" t="s">
        <v>45</v>
      </c>
      <c r="H4976">
        <v>93.309810999999996</v>
      </c>
      <c r="I4976">
        <f t="shared" si="80"/>
        <v>0</v>
      </c>
    </row>
    <row r="4977" spans="1:9" x14ac:dyDescent="0.25">
      <c r="A4977">
        <v>2476.4808659999999</v>
      </c>
      <c r="B4977" t="s">
        <v>26</v>
      </c>
      <c r="C4977" t="s">
        <v>30</v>
      </c>
      <c r="D4977" t="s">
        <v>31</v>
      </c>
      <c r="E4977">
        <v>47918</v>
      </c>
      <c r="F4977" t="s">
        <v>75</v>
      </c>
      <c r="G4977" t="s">
        <v>33</v>
      </c>
      <c r="H4977">
        <v>246.25664800000001</v>
      </c>
      <c r="I4977">
        <f t="shared" si="80"/>
        <v>0</v>
      </c>
    </row>
    <row r="4978" spans="1:9" x14ac:dyDescent="0.25">
      <c r="A4978">
        <v>4462.9970059999996</v>
      </c>
      <c r="B4978" t="s">
        <v>66</v>
      </c>
      <c r="C4978" t="s">
        <v>44</v>
      </c>
      <c r="D4978" t="s">
        <v>31</v>
      </c>
      <c r="E4978">
        <v>0</v>
      </c>
      <c r="F4978" t="s">
        <v>32</v>
      </c>
      <c r="G4978" t="s">
        <v>45</v>
      </c>
      <c r="H4978">
        <v>350.4</v>
      </c>
      <c r="I4978">
        <f t="shared" si="80"/>
        <v>1</v>
      </c>
    </row>
    <row r="4979" spans="1:9" x14ac:dyDescent="0.25">
      <c r="A4979">
        <v>3141.2529089999998</v>
      </c>
      <c r="B4979" t="s">
        <v>26</v>
      </c>
      <c r="C4979" t="s">
        <v>30</v>
      </c>
      <c r="D4979" t="s">
        <v>57</v>
      </c>
      <c r="E4979">
        <v>43499</v>
      </c>
      <c r="F4979" t="s">
        <v>32</v>
      </c>
      <c r="G4979" t="s">
        <v>33</v>
      </c>
      <c r="H4979">
        <v>529.49000699999999</v>
      </c>
      <c r="I4979">
        <f t="shared" si="80"/>
        <v>0</v>
      </c>
    </row>
    <row r="4980" spans="1:9" x14ac:dyDescent="0.25">
      <c r="A4980">
        <v>2496.1408120000001</v>
      </c>
      <c r="B4980" t="s">
        <v>26</v>
      </c>
      <c r="C4980" t="s">
        <v>44</v>
      </c>
      <c r="D4980" t="s">
        <v>57</v>
      </c>
      <c r="E4980">
        <v>0</v>
      </c>
      <c r="F4980" t="s">
        <v>32</v>
      </c>
      <c r="G4980" t="s">
        <v>45</v>
      </c>
      <c r="H4980">
        <v>518.4</v>
      </c>
      <c r="I4980">
        <f t="shared" si="80"/>
        <v>0</v>
      </c>
    </row>
    <row r="4981" spans="1:9" x14ac:dyDescent="0.25">
      <c r="A4981">
        <v>6861.2789359999997</v>
      </c>
      <c r="B4981" t="s">
        <v>26</v>
      </c>
      <c r="C4981" t="s">
        <v>44</v>
      </c>
      <c r="D4981" t="s">
        <v>31</v>
      </c>
      <c r="E4981">
        <v>0</v>
      </c>
      <c r="F4981" t="s">
        <v>32</v>
      </c>
      <c r="G4981" t="s">
        <v>45</v>
      </c>
      <c r="H4981">
        <v>476.19735500000002</v>
      </c>
      <c r="I4981">
        <f t="shared" si="80"/>
        <v>0</v>
      </c>
    </row>
    <row r="4982" spans="1:9" x14ac:dyDescent="0.25">
      <c r="A4982">
        <v>4983.1787139999997</v>
      </c>
      <c r="B4982" t="s">
        <v>26</v>
      </c>
      <c r="C4982" t="s">
        <v>107</v>
      </c>
      <c r="D4982" t="s">
        <v>57</v>
      </c>
      <c r="E4982">
        <v>21497</v>
      </c>
      <c r="F4982" t="s">
        <v>32</v>
      </c>
      <c r="G4982" t="s">
        <v>33</v>
      </c>
      <c r="H4982">
        <v>614.4</v>
      </c>
      <c r="I4982">
        <f t="shared" si="80"/>
        <v>0</v>
      </c>
    </row>
    <row r="4983" spans="1:9" x14ac:dyDescent="0.25">
      <c r="A4983">
        <v>2227.0727550000001</v>
      </c>
      <c r="B4983" t="s">
        <v>66</v>
      </c>
      <c r="C4983" t="s">
        <v>160</v>
      </c>
      <c r="D4983" t="s">
        <v>57</v>
      </c>
      <c r="E4983">
        <v>27972</v>
      </c>
      <c r="F4983" t="s">
        <v>32</v>
      </c>
      <c r="G4983" t="s">
        <v>33</v>
      </c>
      <c r="H4983">
        <v>292.8</v>
      </c>
      <c r="I4983">
        <f t="shared" si="80"/>
        <v>1</v>
      </c>
    </row>
    <row r="4984" spans="1:9" x14ac:dyDescent="0.25">
      <c r="A4984">
        <v>9670.1811039999993</v>
      </c>
      <c r="B4984" t="s">
        <v>26</v>
      </c>
      <c r="C4984" t="s">
        <v>107</v>
      </c>
      <c r="D4984" t="s">
        <v>31</v>
      </c>
      <c r="E4984">
        <v>20942</v>
      </c>
      <c r="F4984" t="s">
        <v>32</v>
      </c>
      <c r="G4984" t="s">
        <v>79</v>
      </c>
      <c r="H4984">
        <v>403.2</v>
      </c>
      <c r="I4984">
        <f t="shared" si="80"/>
        <v>0</v>
      </c>
    </row>
    <row r="4985" spans="1:9" x14ac:dyDescent="0.25">
      <c r="A4985">
        <v>5088.6876540000003</v>
      </c>
      <c r="B4985" t="s">
        <v>26</v>
      </c>
      <c r="C4985" t="s">
        <v>44</v>
      </c>
      <c r="D4985" t="s">
        <v>31</v>
      </c>
      <c r="E4985">
        <v>0</v>
      </c>
      <c r="F4985" t="s">
        <v>32</v>
      </c>
      <c r="G4985" t="s">
        <v>45</v>
      </c>
      <c r="H4985">
        <v>511.2</v>
      </c>
      <c r="I4985">
        <f t="shared" si="80"/>
        <v>0</v>
      </c>
    </row>
    <row r="4986" spans="1:9" x14ac:dyDescent="0.25">
      <c r="A4986">
        <v>7095.1347889999997</v>
      </c>
      <c r="B4986" t="s">
        <v>26</v>
      </c>
      <c r="C4986" t="s">
        <v>30</v>
      </c>
      <c r="D4986" t="s">
        <v>31</v>
      </c>
      <c r="E4986">
        <v>74298</v>
      </c>
      <c r="F4986" t="s">
        <v>62</v>
      </c>
      <c r="G4986" t="s">
        <v>33</v>
      </c>
      <c r="H4986">
        <v>161.537767</v>
      </c>
      <c r="I4986">
        <f t="shared" si="80"/>
        <v>0</v>
      </c>
    </row>
    <row r="4987" spans="1:9" x14ac:dyDescent="0.25">
      <c r="A4987">
        <v>5437.9082930000004</v>
      </c>
      <c r="B4987" t="s">
        <v>26</v>
      </c>
      <c r="C4987" t="s">
        <v>30</v>
      </c>
      <c r="D4987" t="s">
        <v>31</v>
      </c>
      <c r="E4987">
        <v>23339</v>
      </c>
      <c r="F4987" t="s">
        <v>32</v>
      </c>
      <c r="G4987" t="s">
        <v>33</v>
      </c>
      <c r="H4987">
        <v>666.30719499999998</v>
      </c>
      <c r="I4987">
        <f t="shared" si="80"/>
        <v>0</v>
      </c>
    </row>
    <row r="4988" spans="1:9" x14ac:dyDescent="0.25">
      <c r="A4988">
        <v>5033.6932960000004</v>
      </c>
      <c r="B4988" t="s">
        <v>26</v>
      </c>
      <c r="C4988" t="s">
        <v>30</v>
      </c>
      <c r="D4988" t="s">
        <v>31</v>
      </c>
      <c r="E4988">
        <v>77031</v>
      </c>
      <c r="F4988" t="s">
        <v>32</v>
      </c>
      <c r="G4988" t="s">
        <v>33</v>
      </c>
      <c r="H4988">
        <v>600</v>
      </c>
      <c r="I4988">
        <f t="shared" si="80"/>
        <v>0</v>
      </c>
    </row>
    <row r="4989" spans="1:9" x14ac:dyDescent="0.25">
      <c r="A4989">
        <v>14019.833140000001</v>
      </c>
      <c r="B4989" t="s">
        <v>26</v>
      </c>
      <c r="C4989" t="s">
        <v>30</v>
      </c>
      <c r="D4989" t="s">
        <v>57</v>
      </c>
      <c r="E4989">
        <v>31739</v>
      </c>
      <c r="F4989" t="s">
        <v>32</v>
      </c>
      <c r="G4989" t="s">
        <v>79</v>
      </c>
      <c r="H4989">
        <v>469.88236699999999</v>
      </c>
      <c r="I4989">
        <f t="shared" si="80"/>
        <v>0</v>
      </c>
    </row>
    <row r="4990" spans="1:9" x14ac:dyDescent="0.25">
      <c r="A4990">
        <v>4877.6123799999996</v>
      </c>
      <c r="B4990" t="s">
        <v>26</v>
      </c>
      <c r="C4990" t="s">
        <v>44</v>
      </c>
      <c r="D4990" t="s">
        <v>57</v>
      </c>
      <c r="E4990">
        <v>0</v>
      </c>
      <c r="F4990" t="s">
        <v>32</v>
      </c>
      <c r="G4990" t="s">
        <v>33</v>
      </c>
      <c r="H4990">
        <v>420.39344</v>
      </c>
      <c r="I4990">
        <f t="shared" si="80"/>
        <v>0</v>
      </c>
    </row>
    <row r="4991" spans="1:9" x14ac:dyDescent="0.25">
      <c r="A4991">
        <v>3449.494119</v>
      </c>
      <c r="B4991" t="s">
        <v>26</v>
      </c>
      <c r="C4991" t="s">
        <v>78</v>
      </c>
      <c r="D4991" t="s">
        <v>31</v>
      </c>
      <c r="E4991">
        <v>25236</v>
      </c>
      <c r="F4991" t="s">
        <v>32</v>
      </c>
      <c r="G4991" t="s">
        <v>79</v>
      </c>
      <c r="H4991">
        <v>427.2</v>
      </c>
      <c r="I4991">
        <f t="shared" si="80"/>
        <v>0</v>
      </c>
    </row>
    <row r="4992" spans="1:9" x14ac:dyDescent="0.25">
      <c r="A4992">
        <v>3771.6177969999999</v>
      </c>
      <c r="B4992" t="s">
        <v>26</v>
      </c>
      <c r="C4992" t="s">
        <v>44</v>
      </c>
      <c r="D4992" t="s">
        <v>31</v>
      </c>
      <c r="E4992">
        <v>0</v>
      </c>
      <c r="F4992" t="s">
        <v>32</v>
      </c>
      <c r="G4992" t="s">
        <v>33</v>
      </c>
      <c r="H4992">
        <v>685.22727599999996</v>
      </c>
      <c r="I4992">
        <f t="shared" si="80"/>
        <v>0</v>
      </c>
    </row>
    <row r="4993" spans="1:9" x14ac:dyDescent="0.25">
      <c r="A4993">
        <v>5824.8173660000002</v>
      </c>
      <c r="B4993" t="s">
        <v>26</v>
      </c>
      <c r="C4993" t="s">
        <v>30</v>
      </c>
      <c r="D4993" t="s">
        <v>57</v>
      </c>
      <c r="E4993">
        <v>40964</v>
      </c>
      <c r="F4993" t="s">
        <v>32</v>
      </c>
      <c r="G4993" t="s">
        <v>33</v>
      </c>
      <c r="H4993">
        <v>355.2</v>
      </c>
      <c r="I4993">
        <f t="shared" si="80"/>
        <v>0</v>
      </c>
    </row>
    <row r="4994" spans="1:9" x14ac:dyDescent="0.25">
      <c r="A4994">
        <v>4379.9278400000003</v>
      </c>
      <c r="B4994" t="s">
        <v>26</v>
      </c>
      <c r="C4994" t="s">
        <v>30</v>
      </c>
      <c r="D4994" t="s">
        <v>31</v>
      </c>
      <c r="E4994">
        <v>40896</v>
      </c>
      <c r="F4994" t="s">
        <v>75</v>
      </c>
      <c r="G4994" t="s">
        <v>33</v>
      </c>
      <c r="H4994">
        <v>319.29428899999999</v>
      </c>
      <c r="I4994">
        <f t="shared" si="80"/>
        <v>0</v>
      </c>
    </row>
    <row r="4995" spans="1:9" x14ac:dyDescent="0.25">
      <c r="A4995">
        <v>5793.1577280000001</v>
      </c>
      <c r="B4995" t="s">
        <v>26</v>
      </c>
      <c r="C4995" t="s">
        <v>30</v>
      </c>
      <c r="D4995" t="s">
        <v>57</v>
      </c>
      <c r="E4995">
        <v>95733</v>
      </c>
      <c r="F4995" t="s">
        <v>32</v>
      </c>
      <c r="G4995" t="s">
        <v>33</v>
      </c>
      <c r="H4995">
        <v>475.42384800000002</v>
      </c>
      <c r="I4995">
        <f t="shared" ref="I4995:I5058" si="81">IF(B4995="No",0,1)</f>
        <v>0</v>
      </c>
    </row>
    <row r="4996" spans="1:9" x14ac:dyDescent="0.25">
      <c r="A4996">
        <v>2725.6802969999999</v>
      </c>
      <c r="B4996" t="s">
        <v>26</v>
      </c>
      <c r="C4996" t="s">
        <v>30</v>
      </c>
      <c r="D4996" t="s">
        <v>31</v>
      </c>
      <c r="E4996">
        <v>39161</v>
      </c>
      <c r="F4996" t="s">
        <v>32</v>
      </c>
      <c r="G4996" t="s">
        <v>33</v>
      </c>
      <c r="H4996">
        <v>340.8</v>
      </c>
      <c r="I4996">
        <f t="shared" si="81"/>
        <v>0</v>
      </c>
    </row>
    <row r="4997" spans="1:9" x14ac:dyDescent="0.25">
      <c r="A4997">
        <v>5790.5653329999996</v>
      </c>
      <c r="B4997" t="s">
        <v>26</v>
      </c>
      <c r="C4997" t="s">
        <v>30</v>
      </c>
      <c r="D4997" t="s">
        <v>57</v>
      </c>
      <c r="E4997">
        <v>84551</v>
      </c>
      <c r="F4997" t="s">
        <v>62</v>
      </c>
      <c r="G4997" t="s">
        <v>79</v>
      </c>
      <c r="H4997">
        <v>28.925840000000001</v>
      </c>
      <c r="I4997">
        <f t="shared" si="81"/>
        <v>0</v>
      </c>
    </row>
    <row r="4998" spans="1:9" x14ac:dyDescent="0.25">
      <c r="A4998">
        <v>8502.2371370000001</v>
      </c>
      <c r="B4998" t="s">
        <v>26</v>
      </c>
      <c r="C4998" t="s">
        <v>78</v>
      </c>
      <c r="D4998" t="s">
        <v>31</v>
      </c>
      <c r="E4998">
        <v>12843</v>
      </c>
      <c r="F4998" t="s">
        <v>32</v>
      </c>
      <c r="G4998" t="s">
        <v>45</v>
      </c>
      <c r="H4998">
        <v>1143.4944860000001</v>
      </c>
      <c r="I4998">
        <f t="shared" si="81"/>
        <v>0</v>
      </c>
    </row>
    <row r="4999" spans="1:9" x14ac:dyDescent="0.25">
      <c r="A4999">
        <v>2476.5888909999999</v>
      </c>
      <c r="B4999" t="s">
        <v>26</v>
      </c>
      <c r="C4999" t="s">
        <v>30</v>
      </c>
      <c r="D4999" t="s">
        <v>31</v>
      </c>
      <c r="E4999">
        <v>71551</v>
      </c>
      <c r="F4999" t="s">
        <v>32</v>
      </c>
      <c r="G4999" t="s">
        <v>45</v>
      </c>
      <c r="H4999">
        <v>297.60000000000002</v>
      </c>
      <c r="I4999">
        <f t="shared" si="81"/>
        <v>0</v>
      </c>
    </row>
    <row r="5000" spans="1:9" x14ac:dyDescent="0.25">
      <c r="A5000">
        <v>2426.9590400000002</v>
      </c>
      <c r="B5000" t="s">
        <v>26</v>
      </c>
      <c r="C5000" t="s">
        <v>44</v>
      </c>
      <c r="D5000" t="s">
        <v>57</v>
      </c>
      <c r="E5000">
        <v>0</v>
      </c>
      <c r="F5000" t="s">
        <v>32</v>
      </c>
      <c r="G5000" t="s">
        <v>45</v>
      </c>
      <c r="H5000">
        <v>511.2</v>
      </c>
      <c r="I5000">
        <f t="shared" si="81"/>
        <v>0</v>
      </c>
    </row>
    <row r="5001" spans="1:9" x14ac:dyDescent="0.25">
      <c r="A5001">
        <v>5897.9865950000003</v>
      </c>
      <c r="B5001" t="s">
        <v>26</v>
      </c>
      <c r="C5001" t="s">
        <v>30</v>
      </c>
      <c r="D5001" t="s">
        <v>31</v>
      </c>
      <c r="E5001">
        <v>77835</v>
      </c>
      <c r="F5001" t="s">
        <v>62</v>
      </c>
      <c r="G5001" t="s">
        <v>79</v>
      </c>
      <c r="H5001">
        <v>43.618783999999998</v>
      </c>
      <c r="I5001">
        <f t="shared" si="81"/>
        <v>0</v>
      </c>
    </row>
    <row r="5002" spans="1:9" x14ac:dyDescent="0.25">
      <c r="A5002">
        <v>4617.3917750000001</v>
      </c>
      <c r="B5002" t="s">
        <v>26</v>
      </c>
      <c r="C5002" t="s">
        <v>78</v>
      </c>
      <c r="D5002" t="s">
        <v>31</v>
      </c>
      <c r="E5002">
        <v>16764</v>
      </c>
      <c r="F5002" t="s">
        <v>32</v>
      </c>
      <c r="G5002" t="s">
        <v>33</v>
      </c>
      <c r="H5002">
        <v>292.8</v>
      </c>
      <c r="I5002">
        <f t="shared" si="81"/>
        <v>0</v>
      </c>
    </row>
    <row r="5003" spans="1:9" x14ac:dyDescent="0.25">
      <c r="A5003">
        <v>12521.421050000001</v>
      </c>
      <c r="B5003" t="s">
        <v>26</v>
      </c>
      <c r="C5003" t="s">
        <v>30</v>
      </c>
      <c r="D5003" t="s">
        <v>57</v>
      </c>
      <c r="E5003">
        <v>39007</v>
      </c>
      <c r="F5003" t="s">
        <v>32</v>
      </c>
      <c r="G5003" t="s">
        <v>33</v>
      </c>
      <c r="H5003">
        <v>1023.844984</v>
      </c>
      <c r="I5003">
        <f t="shared" si="81"/>
        <v>0</v>
      </c>
    </row>
    <row r="5004" spans="1:9" x14ac:dyDescent="0.25">
      <c r="A5004">
        <v>9079.8233770000006</v>
      </c>
      <c r="B5004" t="s">
        <v>26</v>
      </c>
      <c r="C5004" t="s">
        <v>30</v>
      </c>
      <c r="D5004" t="s">
        <v>31</v>
      </c>
      <c r="E5004">
        <v>20290</v>
      </c>
      <c r="F5004" t="s">
        <v>32</v>
      </c>
      <c r="G5004" t="s">
        <v>33</v>
      </c>
      <c r="H5004">
        <v>766.51902199999995</v>
      </c>
      <c r="I5004">
        <f t="shared" si="81"/>
        <v>0</v>
      </c>
    </row>
    <row r="5005" spans="1:9" x14ac:dyDescent="0.25">
      <c r="A5005">
        <v>7777.201669</v>
      </c>
      <c r="B5005" t="s">
        <v>26</v>
      </c>
      <c r="C5005" t="s">
        <v>30</v>
      </c>
      <c r="D5005" t="s">
        <v>31</v>
      </c>
      <c r="E5005">
        <v>46182</v>
      </c>
      <c r="F5005" t="s">
        <v>62</v>
      </c>
      <c r="G5005" t="s">
        <v>33</v>
      </c>
      <c r="H5005">
        <v>2.5746820000000001</v>
      </c>
      <c r="I5005">
        <f t="shared" si="81"/>
        <v>0</v>
      </c>
    </row>
    <row r="5006" spans="1:9" x14ac:dyDescent="0.25">
      <c r="A5006">
        <v>5601.6806299999998</v>
      </c>
      <c r="B5006" t="s">
        <v>26</v>
      </c>
      <c r="C5006" t="s">
        <v>107</v>
      </c>
      <c r="D5006" t="s">
        <v>31</v>
      </c>
      <c r="E5006">
        <v>11920</v>
      </c>
      <c r="F5006" t="s">
        <v>32</v>
      </c>
      <c r="G5006" t="s">
        <v>33</v>
      </c>
      <c r="H5006">
        <v>355.2</v>
      </c>
      <c r="I5006">
        <f t="shared" si="81"/>
        <v>0</v>
      </c>
    </row>
    <row r="5007" spans="1:9" x14ac:dyDescent="0.25">
      <c r="A5007">
        <v>3459.037949</v>
      </c>
      <c r="B5007" t="s">
        <v>26</v>
      </c>
      <c r="C5007" t="s">
        <v>30</v>
      </c>
      <c r="D5007" t="s">
        <v>57</v>
      </c>
      <c r="E5007">
        <v>97162</v>
      </c>
      <c r="F5007" t="s">
        <v>62</v>
      </c>
      <c r="G5007" t="s">
        <v>33</v>
      </c>
      <c r="H5007">
        <v>32.715178999999999</v>
      </c>
      <c r="I5007">
        <f t="shared" si="81"/>
        <v>0</v>
      </c>
    </row>
    <row r="5008" spans="1:9" x14ac:dyDescent="0.25">
      <c r="A5008">
        <v>9061.9515909999991</v>
      </c>
      <c r="B5008" t="s">
        <v>26</v>
      </c>
      <c r="C5008" t="s">
        <v>30</v>
      </c>
      <c r="D5008" t="s">
        <v>57</v>
      </c>
      <c r="E5008">
        <v>42743</v>
      </c>
      <c r="F5008" t="s">
        <v>62</v>
      </c>
      <c r="G5008" t="s">
        <v>33</v>
      </c>
      <c r="H5008">
        <v>101.28805699999999</v>
      </c>
      <c r="I5008">
        <f t="shared" si="81"/>
        <v>0</v>
      </c>
    </row>
    <row r="5009" spans="1:9" x14ac:dyDescent="0.25">
      <c r="A5009">
        <v>6866.0938070000002</v>
      </c>
      <c r="B5009" t="s">
        <v>26</v>
      </c>
      <c r="C5009" t="s">
        <v>44</v>
      </c>
      <c r="D5009" t="s">
        <v>31</v>
      </c>
      <c r="E5009">
        <v>0</v>
      </c>
      <c r="F5009" t="s">
        <v>62</v>
      </c>
      <c r="G5009" t="s">
        <v>79</v>
      </c>
      <c r="H5009">
        <v>40.445860000000003</v>
      </c>
      <c r="I5009">
        <f t="shared" si="81"/>
        <v>0</v>
      </c>
    </row>
    <row r="5010" spans="1:9" x14ac:dyDescent="0.25">
      <c r="A5010">
        <v>2659.7056499999999</v>
      </c>
      <c r="B5010" t="s">
        <v>66</v>
      </c>
      <c r="C5010" t="s">
        <v>44</v>
      </c>
      <c r="D5010" t="s">
        <v>31</v>
      </c>
      <c r="E5010">
        <v>0</v>
      </c>
      <c r="F5010" t="s">
        <v>32</v>
      </c>
      <c r="G5010" t="s">
        <v>79</v>
      </c>
      <c r="H5010">
        <v>420.04198100000002</v>
      </c>
      <c r="I5010">
        <f t="shared" si="81"/>
        <v>1</v>
      </c>
    </row>
    <row r="5011" spans="1:9" x14ac:dyDescent="0.25">
      <c r="A5011">
        <v>12332.51669</v>
      </c>
      <c r="B5011" t="s">
        <v>26</v>
      </c>
      <c r="C5011" t="s">
        <v>30</v>
      </c>
      <c r="D5011" t="s">
        <v>57</v>
      </c>
      <c r="E5011">
        <v>85789</v>
      </c>
      <c r="F5011" t="s">
        <v>62</v>
      </c>
      <c r="G5011" t="s">
        <v>33</v>
      </c>
      <c r="H5011">
        <v>122.302824</v>
      </c>
      <c r="I5011">
        <f t="shared" si="81"/>
        <v>0</v>
      </c>
    </row>
    <row r="5012" spans="1:9" x14ac:dyDescent="0.25">
      <c r="A5012">
        <v>21172.38983</v>
      </c>
      <c r="B5012" t="s">
        <v>26</v>
      </c>
      <c r="C5012" t="s">
        <v>44</v>
      </c>
      <c r="D5012" t="s">
        <v>57</v>
      </c>
      <c r="E5012">
        <v>0</v>
      </c>
      <c r="F5012" t="s">
        <v>32</v>
      </c>
      <c r="G5012" t="s">
        <v>33</v>
      </c>
      <c r="H5012">
        <v>588.26901799999996</v>
      </c>
      <c r="I5012">
        <f t="shared" si="81"/>
        <v>0</v>
      </c>
    </row>
    <row r="5013" spans="1:9" x14ac:dyDescent="0.25">
      <c r="A5013">
        <v>3677.9076340000001</v>
      </c>
      <c r="B5013" t="s">
        <v>26</v>
      </c>
      <c r="C5013" t="s">
        <v>30</v>
      </c>
      <c r="D5013" t="s">
        <v>57</v>
      </c>
      <c r="E5013">
        <v>31349</v>
      </c>
      <c r="F5013" t="s">
        <v>32</v>
      </c>
      <c r="G5013" t="s">
        <v>33</v>
      </c>
      <c r="H5013">
        <v>446.4</v>
      </c>
      <c r="I5013">
        <f t="shared" si="81"/>
        <v>0</v>
      </c>
    </row>
    <row r="5014" spans="1:9" x14ac:dyDescent="0.25">
      <c r="A5014">
        <v>9816.5283020000006</v>
      </c>
      <c r="B5014" t="s">
        <v>66</v>
      </c>
      <c r="C5014" t="s">
        <v>30</v>
      </c>
      <c r="D5014" t="s">
        <v>57</v>
      </c>
      <c r="E5014">
        <v>37256</v>
      </c>
      <c r="F5014" t="s">
        <v>62</v>
      </c>
      <c r="G5014" t="s">
        <v>33</v>
      </c>
      <c r="H5014">
        <v>128.969729</v>
      </c>
      <c r="I5014">
        <f t="shared" si="81"/>
        <v>1</v>
      </c>
    </row>
    <row r="5015" spans="1:9" x14ac:dyDescent="0.25">
      <c r="A5015">
        <v>4922.1659490000002</v>
      </c>
      <c r="B5015" t="s">
        <v>26</v>
      </c>
      <c r="C5015" t="s">
        <v>44</v>
      </c>
      <c r="D5015" t="s">
        <v>31</v>
      </c>
      <c r="E5015">
        <v>0</v>
      </c>
      <c r="F5015" t="s">
        <v>32</v>
      </c>
      <c r="G5015" t="s">
        <v>45</v>
      </c>
      <c r="H5015">
        <v>331.2</v>
      </c>
      <c r="I5015">
        <f t="shared" si="81"/>
        <v>0</v>
      </c>
    </row>
    <row r="5016" spans="1:9" x14ac:dyDescent="0.25">
      <c r="A5016">
        <v>7583.9622639999998</v>
      </c>
      <c r="B5016" t="s">
        <v>26</v>
      </c>
      <c r="C5016" t="s">
        <v>44</v>
      </c>
      <c r="D5016" t="s">
        <v>31</v>
      </c>
      <c r="E5016">
        <v>0</v>
      </c>
      <c r="F5016" t="s">
        <v>32</v>
      </c>
      <c r="G5016" t="s">
        <v>45</v>
      </c>
      <c r="H5016">
        <v>848.16132200000004</v>
      </c>
      <c r="I5016">
        <f t="shared" si="81"/>
        <v>0</v>
      </c>
    </row>
    <row r="5017" spans="1:9" x14ac:dyDescent="0.25">
      <c r="A5017">
        <v>2685.901421</v>
      </c>
      <c r="B5017" t="s">
        <v>26</v>
      </c>
      <c r="C5017" t="s">
        <v>30</v>
      </c>
      <c r="D5017" t="s">
        <v>31</v>
      </c>
      <c r="E5017">
        <v>58166</v>
      </c>
      <c r="F5017" t="s">
        <v>62</v>
      </c>
      <c r="G5017" t="s">
        <v>33</v>
      </c>
      <c r="H5017">
        <v>91.914968999999999</v>
      </c>
      <c r="I5017">
        <f t="shared" si="81"/>
        <v>0</v>
      </c>
    </row>
    <row r="5018" spans="1:9" x14ac:dyDescent="0.25">
      <c r="A5018">
        <v>4132.5885799999996</v>
      </c>
      <c r="B5018" t="s">
        <v>26</v>
      </c>
      <c r="C5018" t="s">
        <v>44</v>
      </c>
      <c r="D5018" t="s">
        <v>31</v>
      </c>
      <c r="E5018">
        <v>0</v>
      </c>
      <c r="F5018" t="s">
        <v>32</v>
      </c>
      <c r="G5018" t="s">
        <v>45</v>
      </c>
      <c r="H5018">
        <v>453.6</v>
      </c>
      <c r="I5018">
        <f t="shared" si="81"/>
        <v>0</v>
      </c>
    </row>
    <row r="5019" spans="1:9" x14ac:dyDescent="0.25">
      <c r="A5019">
        <v>8622.8353750000006</v>
      </c>
      <c r="B5019" t="s">
        <v>66</v>
      </c>
      <c r="C5019" t="s">
        <v>30</v>
      </c>
      <c r="D5019" t="s">
        <v>57</v>
      </c>
      <c r="E5019">
        <v>97361</v>
      </c>
      <c r="F5019" t="s">
        <v>32</v>
      </c>
      <c r="G5019" t="s">
        <v>45</v>
      </c>
      <c r="H5019">
        <v>350.4</v>
      </c>
      <c r="I5019">
        <f t="shared" si="81"/>
        <v>1</v>
      </c>
    </row>
    <row r="5020" spans="1:9" x14ac:dyDescent="0.25">
      <c r="A5020">
        <v>15253.264359999999</v>
      </c>
      <c r="B5020" t="s">
        <v>26</v>
      </c>
      <c r="C5020" t="s">
        <v>30</v>
      </c>
      <c r="D5020" t="s">
        <v>57</v>
      </c>
      <c r="E5020">
        <v>51937</v>
      </c>
      <c r="F5020" t="s">
        <v>75</v>
      </c>
      <c r="G5020" t="s">
        <v>33</v>
      </c>
      <c r="H5020">
        <v>850.38925900000004</v>
      </c>
      <c r="I5020">
        <f t="shared" si="81"/>
        <v>0</v>
      </c>
    </row>
    <row r="5021" spans="1:9" x14ac:dyDescent="0.25">
      <c r="A5021">
        <v>4277.560211</v>
      </c>
      <c r="B5021" t="s">
        <v>26</v>
      </c>
      <c r="C5021" t="s">
        <v>30</v>
      </c>
      <c r="D5021" t="s">
        <v>31</v>
      </c>
      <c r="E5021">
        <v>75921</v>
      </c>
      <c r="F5021" t="s">
        <v>32</v>
      </c>
      <c r="G5021" t="s">
        <v>33</v>
      </c>
      <c r="H5021">
        <v>609.68042800000001</v>
      </c>
      <c r="I5021">
        <f t="shared" si="81"/>
        <v>0</v>
      </c>
    </row>
    <row r="5022" spans="1:9" x14ac:dyDescent="0.25">
      <c r="A5022">
        <v>20096.893370000002</v>
      </c>
      <c r="B5022" t="s">
        <v>66</v>
      </c>
      <c r="C5022" t="s">
        <v>30</v>
      </c>
      <c r="D5022" t="s">
        <v>31</v>
      </c>
      <c r="E5022">
        <v>92766</v>
      </c>
      <c r="F5022" t="s">
        <v>32</v>
      </c>
      <c r="G5022" t="s">
        <v>33</v>
      </c>
      <c r="H5022">
        <v>379.02910200000002</v>
      </c>
      <c r="I5022">
        <f t="shared" si="81"/>
        <v>1</v>
      </c>
    </row>
    <row r="5023" spans="1:9" x14ac:dyDescent="0.25">
      <c r="A5023">
        <v>4770.5509110000003</v>
      </c>
      <c r="B5023" t="s">
        <v>66</v>
      </c>
      <c r="C5023" t="s">
        <v>78</v>
      </c>
      <c r="D5023" t="s">
        <v>31</v>
      </c>
      <c r="E5023">
        <v>12964</v>
      </c>
      <c r="F5023" t="s">
        <v>32</v>
      </c>
      <c r="G5023" t="s">
        <v>45</v>
      </c>
      <c r="H5023">
        <v>362.77454499999999</v>
      </c>
      <c r="I5023">
        <f t="shared" si="81"/>
        <v>1</v>
      </c>
    </row>
    <row r="5024" spans="1:9" x14ac:dyDescent="0.25">
      <c r="A5024">
        <v>7025.6507600000004</v>
      </c>
      <c r="B5024" t="s">
        <v>26</v>
      </c>
      <c r="C5024" t="s">
        <v>30</v>
      </c>
      <c r="D5024" t="s">
        <v>31</v>
      </c>
      <c r="E5024">
        <v>48117</v>
      </c>
      <c r="F5024" t="s">
        <v>32</v>
      </c>
      <c r="G5024" t="s">
        <v>33</v>
      </c>
      <c r="H5024">
        <v>422.4</v>
      </c>
      <c r="I5024">
        <f t="shared" si="81"/>
        <v>0</v>
      </c>
    </row>
    <row r="5025" spans="1:9" x14ac:dyDescent="0.25">
      <c r="A5025">
        <v>8265.3791760000004</v>
      </c>
      <c r="B5025" t="s">
        <v>26</v>
      </c>
      <c r="C5025" t="s">
        <v>44</v>
      </c>
      <c r="D5025" t="s">
        <v>31</v>
      </c>
      <c r="E5025">
        <v>0</v>
      </c>
      <c r="F5025" t="s">
        <v>32</v>
      </c>
      <c r="G5025" t="s">
        <v>45</v>
      </c>
      <c r="H5025">
        <v>554.4</v>
      </c>
      <c r="I5025">
        <f t="shared" si="81"/>
        <v>0</v>
      </c>
    </row>
    <row r="5026" spans="1:9" x14ac:dyDescent="0.25">
      <c r="A5026">
        <v>24552.874599999999</v>
      </c>
      <c r="B5026" t="s">
        <v>26</v>
      </c>
      <c r="C5026" t="s">
        <v>44</v>
      </c>
      <c r="D5026" t="s">
        <v>57</v>
      </c>
      <c r="E5026">
        <v>0</v>
      </c>
      <c r="F5026" t="s">
        <v>32</v>
      </c>
      <c r="G5026" t="s">
        <v>33</v>
      </c>
      <c r="H5026">
        <v>966.54107099999999</v>
      </c>
      <c r="I5026">
        <f t="shared" si="81"/>
        <v>0</v>
      </c>
    </row>
    <row r="5027" spans="1:9" x14ac:dyDescent="0.25">
      <c r="A5027">
        <v>4407.9731199999997</v>
      </c>
      <c r="B5027" t="s">
        <v>26</v>
      </c>
      <c r="C5027" t="s">
        <v>30</v>
      </c>
      <c r="D5027" t="s">
        <v>57</v>
      </c>
      <c r="E5027">
        <v>66152</v>
      </c>
      <c r="F5027" t="s">
        <v>32</v>
      </c>
      <c r="G5027" t="s">
        <v>33</v>
      </c>
      <c r="H5027">
        <v>532.79999999999995</v>
      </c>
      <c r="I5027">
        <f t="shared" si="81"/>
        <v>0</v>
      </c>
    </row>
    <row r="5028" spans="1:9" x14ac:dyDescent="0.25">
      <c r="A5028">
        <v>2482.1958949999998</v>
      </c>
      <c r="B5028" t="s">
        <v>26</v>
      </c>
      <c r="C5028" t="s">
        <v>30</v>
      </c>
      <c r="D5028" t="s">
        <v>57</v>
      </c>
      <c r="E5028">
        <v>31093</v>
      </c>
      <c r="F5028" t="s">
        <v>75</v>
      </c>
      <c r="G5028" t="s">
        <v>45</v>
      </c>
      <c r="H5028">
        <v>274.956819</v>
      </c>
      <c r="I5028">
        <f t="shared" si="81"/>
        <v>0</v>
      </c>
    </row>
    <row r="5029" spans="1:9" x14ac:dyDescent="0.25">
      <c r="A5029">
        <v>3858.8672059999999</v>
      </c>
      <c r="B5029" t="s">
        <v>26</v>
      </c>
      <c r="C5029" t="s">
        <v>44</v>
      </c>
      <c r="D5029" t="s">
        <v>31</v>
      </c>
      <c r="E5029">
        <v>0</v>
      </c>
      <c r="F5029" t="s">
        <v>32</v>
      </c>
      <c r="G5029" t="s">
        <v>33</v>
      </c>
      <c r="H5029">
        <v>513.6</v>
      </c>
      <c r="I5029">
        <f t="shared" si="81"/>
        <v>0</v>
      </c>
    </row>
    <row r="5030" spans="1:9" x14ac:dyDescent="0.25">
      <c r="A5030">
        <v>11572.10339</v>
      </c>
      <c r="B5030" t="s">
        <v>26</v>
      </c>
      <c r="C5030" t="s">
        <v>44</v>
      </c>
      <c r="D5030" t="s">
        <v>31</v>
      </c>
      <c r="E5030">
        <v>0</v>
      </c>
      <c r="F5030" t="s">
        <v>32</v>
      </c>
      <c r="G5030" t="s">
        <v>45</v>
      </c>
      <c r="H5030">
        <v>1195.2</v>
      </c>
      <c r="I5030">
        <f t="shared" si="81"/>
        <v>0</v>
      </c>
    </row>
    <row r="5031" spans="1:9" x14ac:dyDescent="0.25">
      <c r="A5031">
        <v>3645.4643249999999</v>
      </c>
      <c r="B5031" t="s">
        <v>26</v>
      </c>
      <c r="C5031" t="s">
        <v>78</v>
      </c>
      <c r="D5031" t="s">
        <v>31</v>
      </c>
      <c r="E5031">
        <v>19121</v>
      </c>
      <c r="F5031" t="s">
        <v>32</v>
      </c>
      <c r="G5031" t="s">
        <v>33</v>
      </c>
      <c r="H5031">
        <v>915.18864699999995</v>
      </c>
      <c r="I5031">
        <f t="shared" si="81"/>
        <v>0</v>
      </c>
    </row>
    <row r="5032" spans="1:9" x14ac:dyDescent="0.25">
      <c r="A5032">
        <v>4362.7722789999998</v>
      </c>
      <c r="B5032" t="s">
        <v>26</v>
      </c>
      <c r="C5032" t="s">
        <v>44</v>
      </c>
      <c r="D5032" t="s">
        <v>57</v>
      </c>
      <c r="E5032">
        <v>0</v>
      </c>
      <c r="F5032" t="s">
        <v>32</v>
      </c>
      <c r="G5032" t="s">
        <v>45</v>
      </c>
      <c r="H5032">
        <v>468</v>
      </c>
      <c r="I5032">
        <f t="shared" si="81"/>
        <v>0</v>
      </c>
    </row>
    <row r="5033" spans="1:9" x14ac:dyDescent="0.25">
      <c r="A5033">
        <v>10425.98532</v>
      </c>
      <c r="B5033" t="s">
        <v>26</v>
      </c>
      <c r="C5033" t="s">
        <v>30</v>
      </c>
      <c r="D5033" t="s">
        <v>31</v>
      </c>
      <c r="E5033">
        <v>68563</v>
      </c>
      <c r="F5033" t="s">
        <v>75</v>
      </c>
      <c r="G5033" t="s">
        <v>33</v>
      </c>
      <c r="H5033">
        <v>350.09705200000002</v>
      </c>
      <c r="I5033">
        <f t="shared" si="81"/>
        <v>0</v>
      </c>
    </row>
    <row r="5034" spans="1:9" x14ac:dyDescent="0.25">
      <c r="A5034">
        <v>7025.0441899999996</v>
      </c>
      <c r="B5034" t="s">
        <v>26</v>
      </c>
      <c r="C5034" t="s">
        <v>30</v>
      </c>
      <c r="D5034" t="s">
        <v>57</v>
      </c>
      <c r="E5034">
        <v>24726</v>
      </c>
      <c r="F5034" t="s">
        <v>62</v>
      </c>
      <c r="G5034" t="s">
        <v>79</v>
      </c>
      <c r="H5034">
        <v>150.69377299999999</v>
      </c>
      <c r="I5034">
        <f t="shared" si="81"/>
        <v>0</v>
      </c>
    </row>
    <row r="5035" spans="1:9" x14ac:dyDescent="0.25">
      <c r="A5035">
        <v>7388.7332070000002</v>
      </c>
      <c r="B5035" t="s">
        <v>26</v>
      </c>
      <c r="C5035" t="s">
        <v>44</v>
      </c>
      <c r="D5035" t="s">
        <v>31</v>
      </c>
      <c r="E5035">
        <v>0</v>
      </c>
      <c r="F5035" t="s">
        <v>32</v>
      </c>
      <c r="G5035" t="s">
        <v>33</v>
      </c>
      <c r="H5035">
        <v>638.37115700000004</v>
      </c>
      <c r="I5035">
        <f t="shared" si="81"/>
        <v>0</v>
      </c>
    </row>
    <row r="5036" spans="1:9" x14ac:dyDescent="0.25">
      <c r="A5036">
        <v>2927.7343289999999</v>
      </c>
      <c r="B5036" t="s">
        <v>26</v>
      </c>
      <c r="C5036" t="s">
        <v>30</v>
      </c>
      <c r="D5036" t="s">
        <v>57</v>
      </c>
      <c r="E5036">
        <v>51991</v>
      </c>
      <c r="F5036" t="s">
        <v>62</v>
      </c>
      <c r="G5036" t="s">
        <v>33</v>
      </c>
      <c r="H5036">
        <v>124.376921</v>
      </c>
      <c r="I5036">
        <f t="shared" si="81"/>
        <v>0</v>
      </c>
    </row>
    <row r="5037" spans="1:9" x14ac:dyDescent="0.25">
      <c r="A5037">
        <v>8356.1810970000006</v>
      </c>
      <c r="B5037" t="s">
        <v>26</v>
      </c>
      <c r="C5037" t="s">
        <v>44</v>
      </c>
      <c r="D5037" t="s">
        <v>57</v>
      </c>
      <c r="E5037">
        <v>0</v>
      </c>
      <c r="F5037" t="s">
        <v>62</v>
      </c>
      <c r="G5037" t="s">
        <v>33</v>
      </c>
      <c r="H5037">
        <v>153.17641900000001</v>
      </c>
      <c r="I5037">
        <f t="shared" si="81"/>
        <v>0</v>
      </c>
    </row>
    <row r="5038" spans="1:9" x14ac:dyDescent="0.25">
      <c r="A5038">
        <v>8718.0567219999994</v>
      </c>
      <c r="B5038" t="s">
        <v>26</v>
      </c>
      <c r="C5038" t="s">
        <v>30</v>
      </c>
      <c r="D5038" t="s">
        <v>57</v>
      </c>
      <c r="E5038">
        <v>89096</v>
      </c>
      <c r="F5038" t="s">
        <v>62</v>
      </c>
      <c r="G5038" t="s">
        <v>45</v>
      </c>
      <c r="H5038">
        <v>64.982929999999996</v>
      </c>
      <c r="I5038">
        <f t="shared" si="81"/>
        <v>0</v>
      </c>
    </row>
    <row r="5039" spans="1:9" x14ac:dyDescent="0.25">
      <c r="A5039">
        <v>35227.299120000003</v>
      </c>
      <c r="B5039" t="s">
        <v>26</v>
      </c>
      <c r="C5039" t="s">
        <v>30</v>
      </c>
      <c r="D5039" t="s">
        <v>31</v>
      </c>
      <c r="E5039">
        <v>23031</v>
      </c>
      <c r="F5039" t="s">
        <v>32</v>
      </c>
      <c r="G5039" t="s">
        <v>33</v>
      </c>
      <c r="H5039">
        <v>710.4</v>
      </c>
      <c r="I5039">
        <f t="shared" si="81"/>
        <v>0</v>
      </c>
    </row>
    <row r="5040" spans="1:9" x14ac:dyDescent="0.25">
      <c r="A5040">
        <v>8697.8826750000007</v>
      </c>
      <c r="B5040" t="s">
        <v>26</v>
      </c>
      <c r="C5040" t="s">
        <v>30</v>
      </c>
      <c r="D5040" t="s">
        <v>57</v>
      </c>
      <c r="E5040">
        <v>29540</v>
      </c>
      <c r="F5040" t="s">
        <v>32</v>
      </c>
      <c r="G5040" t="s">
        <v>79</v>
      </c>
      <c r="H5040">
        <v>350.4</v>
      </c>
      <c r="I5040">
        <f t="shared" si="81"/>
        <v>0</v>
      </c>
    </row>
    <row r="5041" spans="1:9" x14ac:dyDescent="0.25">
      <c r="A5041">
        <v>3554.845264</v>
      </c>
      <c r="B5041" t="s">
        <v>66</v>
      </c>
      <c r="C5041" t="s">
        <v>30</v>
      </c>
      <c r="D5041" t="s">
        <v>31</v>
      </c>
      <c r="E5041">
        <v>58557</v>
      </c>
      <c r="F5041" t="s">
        <v>62</v>
      </c>
      <c r="G5041" t="s">
        <v>33</v>
      </c>
      <c r="H5041">
        <v>55.510525999999999</v>
      </c>
      <c r="I5041">
        <f t="shared" si="81"/>
        <v>1</v>
      </c>
    </row>
    <row r="5042" spans="1:9" x14ac:dyDescent="0.25">
      <c r="A5042">
        <v>2818.3130200000001</v>
      </c>
      <c r="B5042" t="s">
        <v>26</v>
      </c>
      <c r="C5042" t="s">
        <v>30</v>
      </c>
      <c r="D5042" t="s">
        <v>57</v>
      </c>
      <c r="E5042">
        <v>88816</v>
      </c>
      <c r="F5042" t="s">
        <v>62</v>
      </c>
      <c r="G5042" t="s">
        <v>33</v>
      </c>
      <c r="H5042">
        <v>164.28284099999999</v>
      </c>
      <c r="I5042">
        <f t="shared" si="81"/>
        <v>0</v>
      </c>
    </row>
    <row r="5043" spans="1:9" x14ac:dyDescent="0.25">
      <c r="A5043">
        <v>19045.500120000001</v>
      </c>
      <c r="B5043" t="s">
        <v>26</v>
      </c>
      <c r="C5043" t="s">
        <v>44</v>
      </c>
      <c r="D5043" t="s">
        <v>31</v>
      </c>
      <c r="E5043">
        <v>0</v>
      </c>
      <c r="F5043" t="s">
        <v>32</v>
      </c>
      <c r="G5043" t="s">
        <v>45</v>
      </c>
      <c r="H5043">
        <v>439.2</v>
      </c>
      <c r="I5043">
        <f t="shared" si="81"/>
        <v>0</v>
      </c>
    </row>
    <row r="5044" spans="1:9" x14ac:dyDescent="0.25">
      <c r="A5044">
        <v>2893.806196</v>
      </c>
      <c r="B5044" t="s">
        <v>26</v>
      </c>
      <c r="C5044" t="s">
        <v>30</v>
      </c>
      <c r="D5044" t="s">
        <v>31</v>
      </c>
      <c r="E5044">
        <v>61809</v>
      </c>
      <c r="F5044" t="s">
        <v>75</v>
      </c>
      <c r="G5044" t="s">
        <v>33</v>
      </c>
      <c r="H5044">
        <v>328.00485500000002</v>
      </c>
      <c r="I5044">
        <f t="shared" si="81"/>
        <v>0</v>
      </c>
    </row>
    <row r="5045" spans="1:9" x14ac:dyDescent="0.25">
      <c r="A5045">
        <v>14439.80313</v>
      </c>
      <c r="B5045" t="s">
        <v>26</v>
      </c>
      <c r="C5045" t="s">
        <v>30</v>
      </c>
      <c r="D5045" t="s">
        <v>57</v>
      </c>
      <c r="E5045">
        <v>58452</v>
      </c>
      <c r="F5045" t="s">
        <v>32</v>
      </c>
      <c r="G5045" t="s">
        <v>45</v>
      </c>
      <c r="H5045">
        <v>892.8</v>
      </c>
      <c r="I5045">
        <f t="shared" si="81"/>
        <v>0</v>
      </c>
    </row>
    <row r="5046" spans="1:9" x14ac:dyDescent="0.25">
      <c r="A5046">
        <v>5121.8389139999999</v>
      </c>
      <c r="B5046" t="s">
        <v>26</v>
      </c>
      <c r="C5046" t="s">
        <v>30</v>
      </c>
      <c r="D5046" t="s">
        <v>31</v>
      </c>
      <c r="E5046">
        <v>57161</v>
      </c>
      <c r="F5046" t="s">
        <v>32</v>
      </c>
      <c r="G5046" t="s">
        <v>33</v>
      </c>
      <c r="H5046">
        <v>609.6</v>
      </c>
      <c r="I5046">
        <f t="shared" si="81"/>
        <v>0</v>
      </c>
    </row>
    <row r="5047" spans="1:9" x14ac:dyDescent="0.25">
      <c r="A5047">
        <v>2217.6641930000001</v>
      </c>
      <c r="B5047" t="s">
        <v>26</v>
      </c>
      <c r="C5047" t="s">
        <v>44</v>
      </c>
      <c r="D5047" t="s">
        <v>57</v>
      </c>
      <c r="E5047">
        <v>0</v>
      </c>
      <c r="F5047" t="s">
        <v>62</v>
      </c>
      <c r="G5047" t="s">
        <v>79</v>
      </c>
      <c r="H5047">
        <v>111.87211499999999</v>
      </c>
      <c r="I5047">
        <f t="shared" si="81"/>
        <v>0</v>
      </c>
    </row>
    <row r="5048" spans="1:9" x14ac:dyDescent="0.25">
      <c r="A5048">
        <v>2861.7174180000002</v>
      </c>
      <c r="B5048" t="s">
        <v>26</v>
      </c>
      <c r="C5048" t="s">
        <v>30</v>
      </c>
      <c r="D5048" t="s">
        <v>31</v>
      </c>
      <c r="E5048">
        <v>90083</v>
      </c>
      <c r="F5048" t="s">
        <v>75</v>
      </c>
      <c r="G5048" t="s">
        <v>33</v>
      </c>
      <c r="H5048">
        <v>181.68919099999999</v>
      </c>
      <c r="I5048">
        <f t="shared" si="81"/>
        <v>0</v>
      </c>
    </row>
    <row r="5049" spans="1:9" x14ac:dyDescent="0.25">
      <c r="A5049">
        <v>5979.7241610000001</v>
      </c>
      <c r="B5049" t="s">
        <v>66</v>
      </c>
      <c r="C5049" t="s">
        <v>30</v>
      </c>
      <c r="D5049" t="s">
        <v>31</v>
      </c>
      <c r="E5049">
        <v>57693</v>
      </c>
      <c r="F5049" t="s">
        <v>32</v>
      </c>
      <c r="G5049" t="s">
        <v>79</v>
      </c>
      <c r="H5049">
        <v>547.20000000000005</v>
      </c>
      <c r="I5049">
        <f t="shared" si="81"/>
        <v>1</v>
      </c>
    </row>
    <row r="5050" spans="1:9" x14ac:dyDescent="0.25">
      <c r="A5050">
        <v>7377.2312380000003</v>
      </c>
      <c r="B5050" t="s">
        <v>26</v>
      </c>
      <c r="C5050" t="s">
        <v>44</v>
      </c>
      <c r="D5050" t="s">
        <v>57</v>
      </c>
      <c r="E5050">
        <v>0</v>
      </c>
      <c r="F5050" t="s">
        <v>32</v>
      </c>
      <c r="G5050" t="s">
        <v>33</v>
      </c>
      <c r="H5050">
        <v>331.2</v>
      </c>
      <c r="I5050">
        <f t="shared" si="81"/>
        <v>0</v>
      </c>
    </row>
    <row r="5051" spans="1:9" x14ac:dyDescent="0.25">
      <c r="A5051">
        <v>6366.2257749999999</v>
      </c>
      <c r="B5051" t="s">
        <v>66</v>
      </c>
      <c r="C5051" t="s">
        <v>30</v>
      </c>
      <c r="D5051" t="s">
        <v>57</v>
      </c>
      <c r="E5051">
        <v>44368</v>
      </c>
      <c r="F5051" t="s">
        <v>32</v>
      </c>
      <c r="G5051" t="s">
        <v>33</v>
      </c>
      <c r="H5051">
        <v>384</v>
      </c>
      <c r="I5051">
        <f t="shared" si="81"/>
        <v>1</v>
      </c>
    </row>
    <row r="5052" spans="1:9" x14ac:dyDescent="0.25">
      <c r="A5052">
        <v>8657.9685969999991</v>
      </c>
      <c r="B5052" t="s">
        <v>26</v>
      </c>
      <c r="C5052" t="s">
        <v>30</v>
      </c>
      <c r="D5052" t="s">
        <v>57</v>
      </c>
      <c r="E5052">
        <v>68727</v>
      </c>
      <c r="F5052" t="s">
        <v>62</v>
      </c>
      <c r="G5052" t="s">
        <v>33</v>
      </c>
      <c r="H5052">
        <v>171.47583800000001</v>
      </c>
      <c r="I5052">
        <f t="shared" si="81"/>
        <v>0</v>
      </c>
    </row>
    <row r="5053" spans="1:9" x14ac:dyDescent="0.25">
      <c r="A5053">
        <v>11726.18921</v>
      </c>
      <c r="B5053" t="s">
        <v>26</v>
      </c>
      <c r="C5053" t="s">
        <v>30</v>
      </c>
      <c r="D5053" t="s">
        <v>31</v>
      </c>
      <c r="E5053">
        <v>40564</v>
      </c>
      <c r="F5053" t="s">
        <v>62</v>
      </c>
      <c r="G5053" t="s">
        <v>33</v>
      </c>
      <c r="H5053">
        <v>85.968142</v>
      </c>
      <c r="I5053">
        <f t="shared" si="81"/>
        <v>0</v>
      </c>
    </row>
    <row r="5054" spans="1:9" x14ac:dyDescent="0.25">
      <c r="A5054">
        <v>5780.1821970000001</v>
      </c>
      <c r="B5054" t="s">
        <v>66</v>
      </c>
      <c r="C5054" t="s">
        <v>30</v>
      </c>
      <c r="D5054" t="s">
        <v>57</v>
      </c>
      <c r="E5054">
        <v>51066</v>
      </c>
      <c r="F5054" t="s">
        <v>32</v>
      </c>
      <c r="G5054" t="s">
        <v>45</v>
      </c>
      <c r="H5054">
        <v>787.99331299999994</v>
      </c>
      <c r="I5054">
        <f t="shared" si="81"/>
        <v>1</v>
      </c>
    </row>
    <row r="5055" spans="1:9" x14ac:dyDescent="0.25">
      <c r="A5055">
        <v>10058.74013</v>
      </c>
      <c r="B5055" t="s">
        <v>26</v>
      </c>
      <c r="C5055" t="s">
        <v>44</v>
      </c>
      <c r="D5055" t="s">
        <v>57</v>
      </c>
      <c r="E5055">
        <v>0</v>
      </c>
      <c r="F5055" t="s">
        <v>32</v>
      </c>
      <c r="G5055" t="s">
        <v>45</v>
      </c>
      <c r="H5055">
        <v>640.229108</v>
      </c>
      <c r="I5055">
        <f t="shared" si="81"/>
        <v>0</v>
      </c>
    </row>
    <row r="5056" spans="1:9" x14ac:dyDescent="0.25">
      <c r="A5056">
        <v>7072.9289710000003</v>
      </c>
      <c r="B5056" t="s">
        <v>26</v>
      </c>
      <c r="C5056" t="s">
        <v>30</v>
      </c>
      <c r="D5056" t="s">
        <v>31</v>
      </c>
      <c r="E5056">
        <v>90551</v>
      </c>
      <c r="F5056" t="s">
        <v>32</v>
      </c>
      <c r="G5056" t="s">
        <v>79</v>
      </c>
      <c r="H5056">
        <v>374.52741200000003</v>
      </c>
      <c r="I5056">
        <f t="shared" si="81"/>
        <v>0</v>
      </c>
    </row>
    <row r="5057" spans="1:9" x14ac:dyDescent="0.25">
      <c r="A5057">
        <v>4787.2065860000002</v>
      </c>
      <c r="B5057" t="s">
        <v>26</v>
      </c>
      <c r="C5057" t="s">
        <v>44</v>
      </c>
      <c r="D5057" t="s">
        <v>31</v>
      </c>
      <c r="E5057">
        <v>0</v>
      </c>
      <c r="F5057" t="s">
        <v>32</v>
      </c>
      <c r="G5057" t="s">
        <v>45</v>
      </c>
      <c r="H5057">
        <v>321.60000000000002</v>
      </c>
      <c r="I5057">
        <f t="shared" si="81"/>
        <v>0</v>
      </c>
    </row>
    <row r="5058" spans="1:9" x14ac:dyDescent="0.25">
      <c r="A5058">
        <v>3013.4394510000002</v>
      </c>
      <c r="B5058" t="s">
        <v>26</v>
      </c>
      <c r="C5058" t="s">
        <v>107</v>
      </c>
      <c r="D5058" t="s">
        <v>57</v>
      </c>
      <c r="E5058">
        <v>21353</v>
      </c>
      <c r="F5058" t="s">
        <v>32</v>
      </c>
      <c r="G5058" t="s">
        <v>79</v>
      </c>
      <c r="H5058">
        <v>576</v>
      </c>
      <c r="I5058">
        <f t="shared" si="81"/>
        <v>0</v>
      </c>
    </row>
    <row r="5059" spans="1:9" x14ac:dyDescent="0.25">
      <c r="A5059">
        <v>3472.3699959999999</v>
      </c>
      <c r="B5059" t="s">
        <v>26</v>
      </c>
      <c r="C5059" t="s">
        <v>44</v>
      </c>
      <c r="D5059" t="s">
        <v>57</v>
      </c>
      <c r="E5059">
        <v>0</v>
      </c>
      <c r="F5059" t="s">
        <v>32</v>
      </c>
      <c r="G5059" t="s">
        <v>45</v>
      </c>
      <c r="H5059">
        <v>976.11245599999995</v>
      </c>
      <c r="I5059">
        <f t="shared" ref="I5059:I5122" si="82">IF(B5059="No",0,1)</f>
        <v>0</v>
      </c>
    </row>
    <row r="5060" spans="1:9" x14ac:dyDescent="0.25">
      <c r="A5060">
        <v>5380.8986359999999</v>
      </c>
      <c r="B5060" t="s">
        <v>66</v>
      </c>
      <c r="C5060" t="s">
        <v>30</v>
      </c>
      <c r="D5060" t="s">
        <v>31</v>
      </c>
      <c r="E5060">
        <v>55350</v>
      </c>
      <c r="F5060" t="s">
        <v>32</v>
      </c>
      <c r="G5060" t="s">
        <v>33</v>
      </c>
      <c r="H5060">
        <v>321.60000000000002</v>
      </c>
      <c r="I5060">
        <f t="shared" si="82"/>
        <v>1</v>
      </c>
    </row>
    <row r="5061" spans="1:9" x14ac:dyDescent="0.25">
      <c r="A5061">
        <v>38230.210079999997</v>
      </c>
      <c r="B5061" t="s">
        <v>26</v>
      </c>
      <c r="C5061" t="s">
        <v>30</v>
      </c>
      <c r="D5061" t="s">
        <v>57</v>
      </c>
      <c r="E5061">
        <v>80321</v>
      </c>
      <c r="F5061" t="s">
        <v>62</v>
      </c>
      <c r="G5061" t="s">
        <v>33</v>
      </c>
      <c r="H5061">
        <v>166.97245100000001</v>
      </c>
      <c r="I5061">
        <f t="shared" si="82"/>
        <v>0</v>
      </c>
    </row>
    <row r="5062" spans="1:9" x14ac:dyDescent="0.25">
      <c r="A5062">
        <v>5526.4388870000002</v>
      </c>
      <c r="B5062" t="s">
        <v>26</v>
      </c>
      <c r="C5062" t="s">
        <v>30</v>
      </c>
      <c r="D5062" t="s">
        <v>31</v>
      </c>
      <c r="E5062">
        <v>94230</v>
      </c>
      <c r="F5062" t="s">
        <v>32</v>
      </c>
      <c r="G5062" t="s">
        <v>33</v>
      </c>
      <c r="H5062">
        <v>657.6</v>
      </c>
      <c r="I5062">
        <f t="shared" si="82"/>
        <v>0</v>
      </c>
    </row>
    <row r="5063" spans="1:9" x14ac:dyDescent="0.25">
      <c r="A5063">
        <v>4883.1173989999998</v>
      </c>
      <c r="B5063" t="s">
        <v>26</v>
      </c>
      <c r="C5063" t="s">
        <v>30</v>
      </c>
      <c r="D5063" t="s">
        <v>57</v>
      </c>
      <c r="E5063">
        <v>53305</v>
      </c>
      <c r="F5063" t="s">
        <v>32</v>
      </c>
      <c r="G5063" t="s">
        <v>45</v>
      </c>
      <c r="H5063">
        <v>302.39999999999998</v>
      </c>
      <c r="I5063">
        <f t="shared" si="82"/>
        <v>0</v>
      </c>
    </row>
    <row r="5064" spans="1:9" x14ac:dyDescent="0.25">
      <c r="A5064">
        <v>14203.04178</v>
      </c>
      <c r="B5064" t="s">
        <v>26</v>
      </c>
      <c r="C5064" t="s">
        <v>30</v>
      </c>
      <c r="D5064" t="s">
        <v>57</v>
      </c>
      <c r="E5064">
        <v>55593</v>
      </c>
      <c r="F5064" t="s">
        <v>75</v>
      </c>
      <c r="G5064" t="s">
        <v>33</v>
      </c>
      <c r="H5064">
        <v>677.63589000000002</v>
      </c>
      <c r="I5064">
        <f t="shared" si="82"/>
        <v>0</v>
      </c>
    </row>
    <row r="5065" spans="1:9" x14ac:dyDescent="0.25">
      <c r="A5065">
        <v>5745.4166299999997</v>
      </c>
      <c r="B5065" t="s">
        <v>26</v>
      </c>
      <c r="C5065" t="s">
        <v>44</v>
      </c>
      <c r="D5065" t="s">
        <v>31</v>
      </c>
      <c r="E5065">
        <v>0</v>
      </c>
      <c r="F5065" t="s">
        <v>32</v>
      </c>
      <c r="G5065" t="s">
        <v>45</v>
      </c>
      <c r="H5065">
        <v>1853.202354</v>
      </c>
      <c r="I5065">
        <f t="shared" si="82"/>
        <v>0</v>
      </c>
    </row>
    <row r="5066" spans="1:9" x14ac:dyDescent="0.25">
      <c r="A5066">
        <v>9602.0796599999994</v>
      </c>
      <c r="B5066" t="s">
        <v>26</v>
      </c>
      <c r="C5066" t="s">
        <v>44</v>
      </c>
      <c r="D5066" t="s">
        <v>31</v>
      </c>
      <c r="E5066">
        <v>0</v>
      </c>
      <c r="F5066" t="s">
        <v>32</v>
      </c>
      <c r="G5066" t="s">
        <v>45</v>
      </c>
      <c r="H5066">
        <v>676.8</v>
      </c>
      <c r="I5066">
        <f t="shared" si="82"/>
        <v>0</v>
      </c>
    </row>
    <row r="5067" spans="1:9" x14ac:dyDescent="0.25">
      <c r="A5067">
        <v>3199.7531600000002</v>
      </c>
      <c r="B5067" t="s">
        <v>26</v>
      </c>
      <c r="C5067" t="s">
        <v>44</v>
      </c>
      <c r="D5067" t="s">
        <v>57</v>
      </c>
      <c r="E5067">
        <v>0</v>
      </c>
      <c r="F5067" t="s">
        <v>62</v>
      </c>
      <c r="G5067" t="s">
        <v>33</v>
      </c>
      <c r="H5067">
        <v>132.49243799999999</v>
      </c>
      <c r="I5067">
        <f t="shared" si="82"/>
        <v>0</v>
      </c>
    </row>
    <row r="5068" spans="1:9" x14ac:dyDescent="0.25">
      <c r="A5068">
        <v>2758.3298169999998</v>
      </c>
      <c r="B5068" t="s">
        <v>26</v>
      </c>
      <c r="C5068" t="s">
        <v>107</v>
      </c>
      <c r="D5068" t="s">
        <v>57</v>
      </c>
      <c r="E5068">
        <v>22158</v>
      </c>
      <c r="F5068" t="s">
        <v>32</v>
      </c>
      <c r="G5068" t="s">
        <v>33</v>
      </c>
      <c r="H5068">
        <v>355.2</v>
      </c>
      <c r="I5068">
        <f t="shared" si="82"/>
        <v>0</v>
      </c>
    </row>
    <row r="5069" spans="1:9" x14ac:dyDescent="0.25">
      <c r="A5069">
        <v>2725.1926589999998</v>
      </c>
      <c r="B5069" t="s">
        <v>26</v>
      </c>
      <c r="C5069" t="s">
        <v>30</v>
      </c>
      <c r="D5069" t="s">
        <v>31</v>
      </c>
      <c r="E5069">
        <v>81605</v>
      </c>
      <c r="F5069" t="s">
        <v>32</v>
      </c>
      <c r="G5069" t="s">
        <v>33</v>
      </c>
      <c r="H5069">
        <v>424.21918199999999</v>
      </c>
      <c r="I5069">
        <f t="shared" si="82"/>
        <v>0</v>
      </c>
    </row>
    <row r="5070" spans="1:9" x14ac:dyDescent="0.25">
      <c r="A5070">
        <v>5550.1499469999999</v>
      </c>
      <c r="B5070" t="s">
        <v>26</v>
      </c>
      <c r="C5070" t="s">
        <v>30</v>
      </c>
      <c r="D5070" t="s">
        <v>57</v>
      </c>
      <c r="E5070">
        <v>62219</v>
      </c>
      <c r="F5070" t="s">
        <v>75</v>
      </c>
      <c r="G5070" t="s">
        <v>33</v>
      </c>
      <c r="H5070">
        <v>243.23878400000001</v>
      </c>
      <c r="I5070">
        <f t="shared" si="82"/>
        <v>0</v>
      </c>
    </row>
    <row r="5071" spans="1:9" x14ac:dyDescent="0.25">
      <c r="A5071">
        <v>2619.172388</v>
      </c>
      <c r="B5071" t="s">
        <v>26</v>
      </c>
      <c r="C5071" t="s">
        <v>107</v>
      </c>
      <c r="D5071" t="s">
        <v>57</v>
      </c>
      <c r="E5071">
        <v>15587</v>
      </c>
      <c r="F5071" t="s">
        <v>62</v>
      </c>
      <c r="G5071" t="s">
        <v>33</v>
      </c>
      <c r="H5071">
        <v>136.033828</v>
      </c>
      <c r="I5071">
        <f t="shared" si="82"/>
        <v>0</v>
      </c>
    </row>
    <row r="5072" spans="1:9" x14ac:dyDescent="0.25">
      <c r="A5072">
        <v>6265.3432990000001</v>
      </c>
      <c r="B5072" t="s">
        <v>66</v>
      </c>
      <c r="C5072" t="s">
        <v>44</v>
      </c>
      <c r="D5072" t="s">
        <v>31</v>
      </c>
      <c r="E5072">
        <v>0</v>
      </c>
      <c r="F5072" t="s">
        <v>32</v>
      </c>
      <c r="G5072" t="s">
        <v>33</v>
      </c>
      <c r="H5072">
        <v>481.02578599999998</v>
      </c>
      <c r="I5072">
        <f t="shared" si="82"/>
        <v>1</v>
      </c>
    </row>
    <row r="5073" spans="1:9" x14ac:dyDescent="0.25">
      <c r="A5073">
        <v>12313.164839999999</v>
      </c>
      <c r="B5073" t="s">
        <v>26</v>
      </c>
      <c r="C5073" t="s">
        <v>44</v>
      </c>
      <c r="D5073" t="s">
        <v>57</v>
      </c>
      <c r="E5073">
        <v>0</v>
      </c>
      <c r="F5073" t="s">
        <v>32</v>
      </c>
      <c r="G5073" t="s">
        <v>45</v>
      </c>
      <c r="H5073">
        <v>835.2</v>
      </c>
      <c r="I5073">
        <f t="shared" si="82"/>
        <v>0</v>
      </c>
    </row>
    <row r="5074" spans="1:9" x14ac:dyDescent="0.25">
      <c r="A5074">
        <v>10552.42728</v>
      </c>
      <c r="B5074" t="s">
        <v>26</v>
      </c>
      <c r="C5074" t="s">
        <v>30</v>
      </c>
      <c r="D5074" t="s">
        <v>57</v>
      </c>
      <c r="E5074">
        <v>28505</v>
      </c>
      <c r="F5074" t="s">
        <v>32</v>
      </c>
      <c r="G5074" t="s">
        <v>33</v>
      </c>
      <c r="H5074">
        <v>422.4</v>
      </c>
      <c r="I5074">
        <f t="shared" si="82"/>
        <v>0</v>
      </c>
    </row>
    <row r="5075" spans="1:9" x14ac:dyDescent="0.25">
      <c r="A5075">
        <v>12022.38645</v>
      </c>
      <c r="B5075" t="s">
        <v>26</v>
      </c>
      <c r="C5075" t="s">
        <v>78</v>
      </c>
      <c r="D5075" t="s">
        <v>57</v>
      </c>
      <c r="E5075">
        <v>25918</v>
      </c>
      <c r="F5075" t="s">
        <v>32</v>
      </c>
      <c r="G5075" t="s">
        <v>33</v>
      </c>
      <c r="H5075">
        <v>996.77553599999999</v>
      </c>
      <c r="I5075">
        <f t="shared" si="82"/>
        <v>0</v>
      </c>
    </row>
    <row r="5076" spans="1:9" x14ac:dyDescent="0.25">
      <c r="A5076">
        <v>9295.4111499999999</v>
      </c>
      <c r="B5076" t="s">
        <v>26</v>
      </c>
      <c r="C5076" t="s">
        <v>44</v>
      </c>
      <c r="D5076" t="s">
        <v>57</v>
      </c>
      <c r="E5076">
        <v>0</v>
      </c>
      <c r="F5076" t="s">
        <v>32</v>
      </c>
      <c r="G5076" t="s">
        <v>45</v>
      </c>
      <c r="H5076">
        <v>2759.7943540000001</v>
      </c>
      <c r="I5076">
        <f t="shared" si="82"/>
        <v>0</v>
      </c>
    </row>
    <row r="5077" spans="1:9" x14ac:dyDescent="0.25">
      <c r="A5077">
        <v>7440.92353</v>
      </c>
      <c r="B5077" t="s">
        <v>26</v>
      </c>
      <c r="C5077" t="s">
        <v>30</v>
      </c>
      <c r="D5077" t="s">
        <v>57</v>
      </c>
      <c r="E5077">
        <v>34137</v>
      </c>
      <c r="F5077" t="s">
        <v>32</v>
      </c>
      <c r="G5077" t="s">
        <v>33</v>
      </c>
      <c r="H5077">
        <v>297.60000000000002</v>
      </c>
      <c r="I5077">
        <f t="shared" si="82"/>
        <v>0</v>
      </c>
    </row>
    <row r="5078" spans="1:9" x14ac:dyDescent="0.25">
      <c r="A5078">
        <v>10302.902889999999</v>
      </c>
      <c r="B5078" t="s">
        <v>26</v>
      </c>
      <c r="C5078" t="s">
        <v>30</v>
      </c>
      <c r="D5078" t="s">
        <v>57</v>
      </c>
      <c r="E5078">
        <v>21839</v>
      </c>
      <c r="F5078" t="s">
        <v>32</v>
      </c>
      <c r="G5078" t="s">
        <v>45</v>
      </c>
      <c r="H5078">
        <v>657.6</v>
      </c>
      <c r="I5078">
        <f t="shared" si="82"/>
        <v>0</v>
      </c>
    </row>
    <row r="5079" spans="1:9" x14ac:dyDescent="0.25">
      <c r="A5079">
        <v>3508.5695329999999</v>
      </c>
      <c r="B5079" t="s">
        <v>66</v>
      </c>
      <c r="C5079" t="s">
        <v>78</v>
      </c>
      <c r="D5079" t="s">
        <v>57</v>
      </c>
      <c r="E5079">
        <v>20978</v>
      </c>
      <c r="F5079" t="s">
        <v>32</v>
      </c>
      <c r="G5079" t="s">
        <v>33</v>
      </c>
      <c r="H5079">
        <v>1176.2788</v>
      </c>
      <c r="I5079">
        <f t="shared" si="82"/>
        <v>1</v>
      </c>
    </row>
    <row r="5080" spans="1:9" x14ac:dyDescent="0.25">
      <c r="A5080">
        <v>5761.3175330000004</v>
      </c>
      <c r="B5080" t="s">
        <v>26</v>
      </c>
      <c r="C5080" t="s">
        <v>30</v>
      </c>
      <c r="D5080" t="s">
        <v>31</v>
      </c>
      <c r="E5080">
        <v>83392</v>
      </c>
      <c r="F5080" t="s">
        <v>62</v>
      </c>
      <c r="G5080" t="s">
        <v>33</v>
      </c>
      <c r="H5080">
        <v>125.961938</v>
      </c>
      <c r="I5080">
        <f t="shared" si="82"/>
        <v>0</v>
      </c>
    </row>
    <row r="5081" spans="1:9" x14ac:dyDescent="0.25">
      <c r="A5081">
        <v>10280.807870000001</v>
      </c>
      <c r="B5081" t="s">
        <v>26</v>
      </c>
      <c r="C5081" t="s">
        <v>30</v>
      </c>
      <c r="D5081" t="s">
        <v>31</v>
      </c>
      <c r="E5081">
        <v>73661</v>
      </c>
      <c r="F5081" t="s">
        <v>75</v>
      </c>
      <c r="G5081" t="s">
        <v>33</v>
      </c>
      <c r="H5081">
        <v>404.329477</v>
      </c>
      <c r="I5081">
        <f t="shared" si="82"/>
        <v>0</v>
      </c>
    </row>
    <row r="5082" spans="1:9" x14ac:dyDescent="0.25">
      <c r="A5082">
        <v>4783.9177520000003</v>
      </c>
      <c r="B5082" t="s">
        <v>26</v>
      </c>
      <c r="C5082" t="s">
        <v>30</v>
      </c>
      <c r="D5082" t="s">
        <v>57</v>
      </c>
      <c r="E5082">
        <v>49793</v>
      </c>
      <c r="F5082" t="s">
        <v>32</v>
      </c>
      <c r="G5082" t="s">
        <v>33</v>
      </c>
      <c r="H5082">
        <v>640.83511299999998</v>
      </c>
      <c r="I5082">
        <f t="shared" si="82"/>
        <v>0</v>
      </c>
    </row>
    <row r="5083" spans="1:9" x14ac:dyDescent="0.25">
      <c r="A5083">
        <v>2142.8922729999999</v>
      </c>
      <c r="B5083" t="s">
        <v>26</v>
      </c>
      <c r="C5083" t="s">
        <v>44</v>
      </c>
      <c r="D5083" t="s">
        <v>57</v>
      </c>
      <c r="E5083">
        <v>0</v>
      </c>
      <c r="F5083" t="s">
        <v>32</v>
      </c>
      <c r="G5083" t="s">
        <v>45</v>
      </c>
      <c r="H5083">
        <v>686.77493900000002</v>
      </c>
      <c r="I5083">
        <f t="shared" si="82"/>
        <v>0</v>
      </c>
    </row>
    <row r="5084" spans="1:9" x14ac:dyDescent="0.25">
      <c r="A5084">
        <v>8738.2996289999992</v>
      </c>
      <c r="B5084" t="s">
        <v>26</v>
      </c>
      <c r="C5084" t="s">
        <v>30</v>
      </c>
      <c r="D5084" t="s">
        <v>57</v>
      </c>
      <c r="E5084">
        <v>91890</v>
      </c>
      <c r="F5084" t="s">
        <v>62</v>
      </c>
      <c r="G5084" t="s">
        <v>33</v>
      </c>
      <c r="H5084">
        <v>156.61741499999999</v>
      </c>
      <c r="I5084">
        <f t="shared" si="82"/>
        <v>0</v>
      </c>
    </row>
    <row r="5085" spans="1:9" x14ac:dyDescent="0.25">
      <c r="A5085">
        <v>4468.2209000000003</v>
      </c>
      <c r="B5085" t="s">
        <v>26</v>
      </c>
      <c r="C5085" t="s">
        <v>44</v>
      </c>
      <c r="D5085" t="s">
        <v>57</v>
      </c>
      <c r="E5085">
        <v>0</v>
      </c>
      <c r="F5085" t="s">
        <v>32</v>
      </c>
      <c r="G5085" t="s">
        <v>45</v>
      </c>
      <c r="H5085">
        <v>468</v>
      </c>
      <c r="I5085">
        <f t="shared" si="82"/>
        <v>0</v>
      </c>
    </row>
    <row r="5086" spans="1:9" x14ac:dyDescent="0.25">
      <c r="A5086">
        <v>11315.203729999999</v>
      </c>
      <c r="B5086" t="s">
        <v>66</v>
      </c>
      <c r="C5086" t="s">
        <v>107</v>
      </c>
      <c r="D5086" t="s">
        <v>31</v>
      </c>
      <c r="E5086">
        <v>11885</v>
      </c>
      <c r="F5086" t="s">
        <v>32</v>
      </c>
      <c r="G5086" t="s">
        <v>79</v>
      </c>
      <c r="H5086">
        <v>484.8</v>
      </c>
      <c r="I5086">
        <f t="shared" si="82"/>
        <v>1</v>
      </c>
    </row>
    <row r="5087" spans="1:9" x14ac:dyDescent="0.25">
      <c r="A5087">
        <v>21886.196260000001</v>
      </c>
      <c r="B5087" t="s">
        <v>26</v>
      </c>
      <c r="C5087" t="s">
        <v>30</v>
      </c>
      <c r="D5087" t="s">
        <v>31</v>
      </c>
      <c r="E5087">
        <v>43000</v>
      </c>
      <c r="F5087" t="s">
        <v>32</v>
      </c>
      <c r="G5087" t="s">
        <v>33</v>
      </c>
      <c r="H5087">
        <v>676.80805299999997</v>
      </c>
      <c r="I5087">
        <f t="shared" si="82"/>
        <v>0</v>
      </c>
    </row>
    <row r="5088" spans="1:9" x14ac:dyDescent="0.25">
      <c r="A5088">
        <v>7681.5517769999997</v>
      </c>
      <c r="B5088" t="s">
        <v>26</v>
      </c>
      <c r="C5088" t="s">
        <v>30</v>
      </c>
      <c r="D5088" t="s">
        <v>57</v>
      </c>
      <c r="E5088">
        <v>90043</v>
      </c>
      <c r="F5088" t="s">
        <v>75</v>
      </c>
      <c r="G5088" t="s">
        <v>33</v>
      </c>
      <c r="H5088">
        <v>203.22664900000001</v>
      </c>
      <c r="I5088">
        <f t="shared" si="82"/>
        <v>0</v>
      </c>
    </row>
    <row r="5089" spans="1:9" x14ac:dyDescent="0.25">
      <c r="A5089">
        <v>16702.699140000001</v>
      </c>
      <c r="B5089" t="s">
        <v>26</v>
      </c>
      <c r="C5089" t="s">
        <v>44</v>
      </c>
      <c r="D5089" t="s">
        <v>57</v>
      </c>
      <c r="E5089">
        <v>0</v>
      </c>
      <c r="F5089" t="s">
        <v>32</v>
      </c>
      <c r="G5089" t="s">
        <v>45</v>
      </c>
      <c r="H5089">
        <v>345.6</v>
      </c>
      <c r="I5089">
        <f t="shared" si="82"/>
        <v>0</v>
      </c>
    </row>
    <row r="5090" spans="1:9" x14ac:dyDescent="0.25">
      <c r="A5090">
        <v>5015.0094719999997</v>
      </c>
      <c r="B5090" t="s">
        <v>66</v>
      </c>
      <c r="C5090" t="s">
        <v>30</v>
      </c>
      <c r="D5090" t="s">
        <v>31</v>
      </c>
      <c r="E5090">
        <v>48567</v>
      </c>
      <c r="F5090" t="s">
        <v>32</v>
      </c>
      <c r="G5090" t="s">
        <v>45</v>
      </c>
      <c r="H5090">
        <v>624</v>
      </c>
      <c r="I5090">
        <f t="shared" si="82"/>
        <v>1</v>
      </c>
    </row>
    <row r="5091" spans="1:9" x14ac:dyDescent="0.25">
      <c r="A5091">
        <v>5776.338737</v>
      </c>
      <c r="B5091" t="s">
        <v>26</v>
      </c>
      <c r="C5091" t="s">
        <v>78</v>
      </c>
      <c r="D5091" t="s">
        <v>31</v>
      </c>
      <c r="E5091">
        <v>27510</v>
      </c>
      <c r="F5091" t="s">
        <v>32</v>
      </c>
      <c r="G5091" t="s">
        <v>33</v>
      </c>
      <c r="H5091">
        <v>871.45798200000002</v>
      </c>
      <c r="I5091">
        <f t="shared" si="82"/>
        <v>0</v>
      </c>
    </row>
    <row r="5092" spans="1:9" x14ac:dyDescent="0.25">
      <c r="A5092">
        <v>2777.5254030000001</v>
      </c>
      <c r="B5092" t="s">
        <v>26</v>
      </c>
      <c r="C5092" t="s">
        <v>30</v>
      </c>
      <c r="D5092" t="s">
        <v>31</v>
      </c>
      <c r="E5092">
        <v>59124</v>
      </c>
      <c r="F5092" t="s">
        <v>62</v>
      </c>
      <c r="G5092" t="s">
        <v>33</v>
      </c>
      <c r="H5092">
        <v>173.42620700000001</v>
      </c>
      <c r="I5092">
        <f t="shared" si="82"/>
        <v>0</v>
      </c>
    </row>
    <row r="5093" spans="1:9" x14ac:dyDescent="0.25">
      <c r="A5093">
        <v>4127.4952540000004</v>
      </c>
      <c r="B5093" t="s">
        <v>26</v>
      </c>
      <c r="C5093" t="s">
        <v>44</v>
      </c>
      <c r="D5093" t="s">
        <v>31</v>
      </c>
      <c r="E5093">
        <v>0</v>
      </c>
      <c r="F5093" t="s">
        <v>32</v>
      </c>
      <c r="G5093" t="s">
        <v>45</v>
      </c>
      <c r="H5093">
        <v>856.8</v>
      </c>
      <c r="I5093">
        <f t="shared" si="82"/>
        <v>0</v>
      </c>
    </row>
    <row r="5094" spans="1:9" x14ac:dyDescent="0.25">
      <c r="A5094">
        <v>6670.8506379999999</v>
      </c>
      <c r="B5094" t="s">
        <v>26</v>
      </c>
      <c r="C5094" t="s">
        <v>30</v>
      </c>
      <c r="D5094" t="s">
        <v>31</v>
      </c>
      <c r="E5094">
        <v>56531</v>
      </c>
      <c r="F5094" t="s">
        <v>32</v>
      </c>
      <c r="G5094" t="s">
        <v>33</v>
      </c>
      <c r="H5094">
        <v>816</v>
      </c>
      <c r="I5094">
        <f t="shared" si="82"/>
        <v>0</v>
      </c>
    </row>
    <row r="5095" spans="1:9" x14ac:dyDescent="0.25">
      <c r="A5095">
        <v>14741.760920000001</v>
      </c>
      <c r="B5095" t="s">
        <v>26</v>
      </c>
      <c r="C5095" t="s">
        <v>44</v>
      </c>
      <c r="D5095" t="s">
        <v>31</v>
      </c>
      <c r="E5095">
        <v>0</v>
      </c>
      <c r="F5095" t="s">
        <v>32</v>
      </c>
      <c r="G5095" t="s">
        <v>33</v>
      </c>
      <c r="H5095">
        <v>667.2</v>
      </c>
      <c r="I5095">
        <f t="shared" si="82"/>
        <v>0</v>
      </c>
    </row>
    <row r="5096" spans="1:9" x14ac:dyDescent="0.25">
      <c r="A5096">
        <v>38320.820169999999</v>
      </c>
      <c r="B5096" t="s">
        <v>26</v>
      </c>
      <c r="C5096" t="s">
        <v>30</v>
      </c>
      <c r="D5096" t="s">
        <v>57</v>
      </c>
      <c r="E5096">
        <v>45277</v>
      </c>
      <c r="F5096" t="s">
        <v>32</v>
      </c>
      <c r="G5096" t="s">
        <v>33</v>
      </c>
      <c r="H5096">
        <v>916.8</v>
      </c>
      <c r="I5096">
        <f t="shared" si="82"/>
        <v>0</v>
      </c>
    </row>
    <row r="5097" spans="1:9" x14ac:dyDescent="0.25">
      <c r="A5097">
        <v>2064.6979550000001</v>
      </c>
      <c r="B5097" t="s">
        <v>26</v>
      </c>
      <c r="C5097" t="s">
        <v>44</v>
      </c>
      <c r="D5097" t="s">
        <v>31</v>
      </c>
      <c r="E5097">
        <v>0</v>
      </c>
      <c r="F5097" t="s">
        <v>32</v>
      </c>
      <c r="G5097" t="s">
        <v>45</v>
      </c>
      <c r="H5097">
        <v>368.82851099999999</v>
      </c>
      <c r="I5097">
        <f t="shared" si="82"/>
        <v>0</v>
      </c>
    </row>
    <row r="5098" spans="1:9" x14ac:dyDescent="0.25">
      <c r="A5098">
        <v>5504.1390330000004</v>
      </c>
      <c r="B5098" t="s">
        <v>66</v>
      </c>
      <c r="C5098" t="s">
        <v>44</v>
      </c>
      <c r="D5098" t="s">
        <v>31</v>
      </c>
      <c r="E5098">
        <v>0</v>
      </c>
      <c r="F5098" t="s">
        <v>32</v>
      </c>
      <c r="G5098" t="s">
        <v>33</v>
      </c>
      <c r="H5098">
        <v>350.4</v>
      </c>
      <c r="I5098">
        <f t="shared" si="82"/>
        <v>1</v>
      </c>
    </row>
    <row r="5099" spans="1:9" x14ac:dyDescent="0.25">
      <c r="A5099">
        <v>5096.6732229999998</v>
      </c>
      <c r="B5099" t="s">
        <v>66</v>
      </c>
      <c r="C5099" t="s">
        <v>107</v>
      </c>
      <c r="D5099" t="s">
        <v>31</v>
      </c>
      <c r="E5099">
        <v>22886</v>
      </c>
      <c r="F5099" t="s">
        <v>32</v>
      </c>
      <c r="G5099" t="s">
        <v>79</v>
      </c>
      <c r="H5099">
        <v>312</v>
      </c>
      <c r="I5099">
        <f t="shared" si="82"/>
        <v>1</v>
      </c>
    </row>
    <row r="5100" spans="1:9" x14ac:dyDescent="0.25">
      <c r="A5100">
        <v>7995.4412629999997</v>
      </c>
      <c r="B5100" t="s">
        <v>26</v>
      </c>
      <c r="C5100" t="s">
        <v>30</v>
      </c>
      <c r="D5100" t="s">
        <v>31</v>
      </c>
      <c r="E5100">
        <v>66685</v>
      </c>
      <c r="F5100" t="s">
        <v>62</v>
      </c>
      <c r="G5100" t="s">
        <v>33</v>
      </c>
      <c r="H5100">
        <v>38.763897</v>
      </c>
      <c r="I5100">
        <f t="shared" si="82"/>
        <v>0</v>
      </c>
    </row>
    <row r="5101" spans="1:9" x14ac:dyDescent="0.25">
      <c r="A5101">
        <v>5674.1364450000001</v>
      </c>
      <c r="B5101" t="s">
        <v>26</v>
      </c>
      <c r="C5101" t="s">
        <v>30</v>
      </c>
      <c r="D5101" t="s">
        <v>31</v>
      </c>
      <c r="E5101">
        <v>65775</v>
      </c>
      <c r="F5101" t="s">
        <v>62</v>
      </c>
      <c r="G5101" t="s">
        <v>79</v>
      </c>
      <c r="H5101">
        <v>171.42631800000001</v>
      </c>
      <c r="I5101">
        <f t="shared" si="82"/>
        <v>0</v>
      </c>
    </row>
    <row r="5102" spans="1:9" x14ac:dyDescent="0.25">
      <c r="A5102">
        <v>2886.232446</v>
      </c>
      <c r="B5102" t="s">
        <v>26</v>
      </c>
      <c r="C5102" t="s">
        <v>30</v>
      </c>
      <c r="D5102" t="s">
        <v>57</v>
      </c>
      <c r="E5102">
        <v>52972</v>
      </c>
      <c r="F5102" t="s">
        <v>32</v>
      </c>
      <c r="G5102" t="s">
        <v>45</v>
      </c>
      <c r="H5102">
        <v>355.2</v>
      </c>
      <c r="I5102">
        <f t="shared" si="82"/>
        <v>0</v>
      </c>
    </row>
    <row r="5103" spans="1:9" x14ac:dyDescent="0.25">
      <c r="A5103">
        <v>5794.6827240000002</v>
      </c>
      <c r="B5103" t="s">
        <v>26</v>
      </c>
      <c r="C5103" t="s">
        <v>30</v>
      </c>
      <c r="D5103" t="s">
        <v>57</v>
      </c>
      <c r="E5103">
        <v>52979</v>
      </c>
      <c r="F5103" t="s">
        <v>32</v>
      </c>
      <c r="G5103" t="s">
        <v>79</v>
      </c>
      <c r="H5103">
        <v>345.6</v>
      </c>
      <c r="I5103">
        <f t="shared" si="82"/>
        <v>0</v>
      </c>
    </row>
    <row r="5104" spans="1:9" x14ac:dyDescent="0.25">
      <c r="A5104">
        <v>10706.66957</v>
      </c>
      <c r="B5104" t="s">
        <v>26</v>
      </c>
      <c r="C5104" t="s">
        <v>30</v>
      </c>
      <c r="D5104" t="s">
        <v>31</v>
      </c>
      <c r="E5104">
        <v>55436</v>
      </c>
      <c r="F5104" t="s">
        <v>32</v>
      </c>
      <c r="G5104" t="s">
        <v>79</v>
      </c>
      <c r="H5104">
        <v>321.60000000000002</v>
      </c>
      <c r="I5104">
        <f t="shared" si="82"/>
        <v>0</v>
      </c>
    </row>
    <row r="5105" spans="1:9" x14ac:dyDescent="0.25">
      <c r="A5105">
        <v>5320.6149759999998</v>
      </c>
      <c r="B5105" t="s">
        <v>26</v>
      </c>
      <c r="C5105" t="s">
        <v>30</v>
      </c>
      <c r="D5105" t="s">
        <v>31</v>
      </c>
      <c r="E5105">
        <v>32116</v>
      </c>
      <c r="F5105" t="s">
        <v>62</v>
      </c>
      <c r="G5105" t="s">
        <v>33</v>
      </c>
      <c r="H5105">
        <v>277.35102599999999</v>
      </c>
      <c r="I5105">
        <f t="shared" si="82"/>
        <v>0</v>
      </c>
    </row>
    <row r="5106" spans="1:9" x14ac:dyDescent="0.25">
      <c r="A5106">
        <v>20498.83124</v>
      </c>
      <c r="B5106" t="s">
        <v>26</v>
      </c>
      <c r="C5106" t="s">
        <v>30</v>
      </c>
      <c r="D5106" t="s">
        <v>57</v>
      </c>
      <c r="E5106">
        <v>56070</v>
      </c>
      <c r="F5106" t="s">
        <v>62</v>
      </c>
      <c r="G5106" t="s">
        <v>79</v>
      </c>
      <c r="H5106">
        <v>87.990527999999998</v>
      </c>
      <c r="I5106">
        <f t="shared" si="82"/>
        <v>0</v>
      </c>
    </row>
    <row r="5107" spans="1:9" x14ac:dyDescent="0.25">
      <c r="A5107">
        <v>4628.2808869999999</v>
      </c>
      <c r="B5107" t="s">
        <v>26</v>
      </c>
      <c r="C5107" t="s">
        <v>44</v>
      </c>
      <c r="D5107" t="s">
        <v>57</v>
      </c>
      <c r="E5107">
        <v>0</v>
      </c>
      <c r="F5107" t="s">
        <v>32</v>
      </c>
      <c r="G5107" t="s">
        <v>45</v>
      </c>
      <c r="H5107">
        <v>690.54860199999996</v>
      </c>
      <c r="I5107">
        <f t="shared" si="82"/>
        <v>0</v>
      </c>
    </row>
    <row r="5108" spans="1:9" x14ac:dyDescent="0.25">
      <c r="A5108">
        <v>27287.50099</v>
      </c>
      <c r="B5108" t="s">
        <v>26</v>
      </c>
      <c r="C5108" t="s">
        <v>44</v>
      </c>
      <c r="D5108" t="s">
        <v>31</v>
      </c>
      <c r="E5108">
        <v>0</v>
      </c>
      <c r="F5108" t="s">
        <v>32</v>
      </c>
      <c r="G5108" t="s">
        <v>45</v>
      </c>
      <c r="H5108">
        <v>835.2</v>
      </c>
      <c r="I5108">
        <f t="shared" si="82"/>
        <v>0</v>
      </c>
    </row>
    <row r="5109" spans="1:9" x14ac:dyDescent="0.25">
      <c r="A5109">
        <v>4029.7233249999999</v>
      </c>
      <c r="B5109" t="s">
        <v>26</v>
      </c>
      <c r="C5109" t="s">
        <v>30</v>
      </c>
      <c r="D5109" t="s">
        <v>31</v>
      </c>
      <c r="E5109">
        <v>93621</v>
      </c>
      <c r="F5109" t="s">
        <v>62</v>
      </c>
      <c r="G5109" t="s">
        <v>33</v>
      </c>
      <c r="H5109">
        <v>59.860272999999999</v>
      </c>
      <c r="I5109">
        <f t="shared" si="82"/>
        <v>0</v>
      </c>
    </row>
    <row r="5110" spans="1:9" x14ac:dyDescent="0.25">
      <c r="A5110">
        <v>2744.0838629999998</v>
      </c>
      <c r="B5110" t="s">
        <v>26</v>
      </c>
      <c r="C5110" t="s">
        <v>30</v>
      </c>
      <c r="D5110" t="s">
        <v>57</v>
      </c>
      <c r="E5110">
        <v>79192</v>
      </c>
      <c r="F5110" t="s">
        <v>32</v>
      </c>
      <c r="G5110" t="s">
        <v>79</v>
      </c>
      <c r="H5110">
        <v>336</v>
      </c>
      <c r="I5110">
        <f t="shared" si="82"/>
        <v>0</v>
      </c>
    </row>
    <row r="5111" spans="1:9" x14ac:dyDescent="0.25">
      <c r="A5111">
        <v>35444.314039999997</v>
      </c>
      <c r="B5111" t="s">
        <v>26</v>
      </c>
      <c r="C5111" t="s">
        <v>30</v>
      </c>
      <c r="D5111" t="s">
        <v>57</v>
      </c>
      <c r="E5111">
        <v>96853</v>
      </c>
      <c r="F5111" t="s">
        <v>32</v>
      </c>
      <c r="G5111" t="s">
        <v>79</v>
      </c>
      <c r="H5111">
        <v>565.50425800000005</v>
      </c>
      <c r="I5111">
        <f t="shared" si="82"/>
        <v>0</v>
      </c>
    </row>
    <row r="5112" spans="1:9" x14ac:dyDescent="0.25">
      <c r="A5112">
        <v>2858.9920360000001</v>
      </c>
      <c r="B5112" t="s">
        <v>26</v>
      </c>
      <c r="C5112" t="s">
        <v>44</v>
      </c>
      <c r="D5112" t="s">
        <v>31</v>
      </c>
      <c r="E5112">
        <v>0</v>
      </c>
      <c r="F5112" t="s">
        <v>75</v>
      </c>
      <c r="G5112" t="s">
        <v>33</v>
      </c>
      <c r="H5112">
        <v>355.38528700000001</v>
      </c>
      <c r="I5112">
        <f t="shared" si="82"/>
        <v>0</v>
      </c>
    </row>
    <row r="5113" spans="1:9" x14ac:dyDescent="0.25">
      <c r="A5113">
        <v>5862.8032949999997</v>
      </c>
      <c r="B5113" t="s">
        <v>26</v>
      </c>
      <c r="C5113" t="s">
        <v>30</v>
      </c>
      <c r="D5113" t="s">
        <v>31</v>
      </c>
      <c r="E5113">
        <v>75121</v>
      </c>
      <c r="F5113" t="s">
        <v>62</v>
      </c>
      <c r="G5113" t="s">
        <v>33</v>
      </c>
      <c r="H5113">
        <v>171.22687300000001</v>
      </c>
      <c r="I5113">
        <f t="shared" si="82"/>
        <v>0</v>
      </c>
    </row>
    <row r="5114" spans="1:9" x14ac:dyDescent="0.25">
      <c r="A5114">
        <v>4031.539471</v>
      </c>
      <c r="B5114" t="s">
        <v>26</v>
      </c>
      <c r="C5114" t="s">
        <v>44</v>
      </c>
      <c r="D5114" t="s">
        <v>31</v>
      </c>
      <c r="E5114">
        <v>0</v>
      </c>
      <c r="F5114" t="s">
        <v>32</v>
      </c>
      <c r="G5114" t="s">
        <v>45</v>
      </c>
      <c r="H5114">
        <v>842.4</v>
      </c>
      <c r="I5114">
        <f t="shared" si="82"/>
        <v>0</v>
      </c>
    </row>
    <row r="5115" spans="1:9" x14ac:dyDescent="0.25">
      <c r="A5115">
        <v>7553.225007</v>
      </c>
      <c r="B5115" t="s">
        <v>26</v>
      </c>
      <c r="C5115" t="s">
        <v>30</v>
      </c>
      <c r="D5115" t="s">
        <v>31</v>
      </c>
      <c r="E5115">
        <v>69959</v>
      </c>
      <c r="F5115" t="s">
        <v>32</v>
      </c>
      <c r="G5115" t="s">
        <v>79</v>
      </c>
      <c r="H5115">
        <v>401.83892100000003</v>
      </c>
      <c r="I5115">
        <f t="shared" si="82"/>
        <v>0</v>
      </c>
    </row>
    <row r="5116" spans="1:9" x14ac:dyDescent="0.25">
      <c r="A5116">
        <v>16699.461579999999</v>
      </c>
      <c r="B5116" t="s">
        <v>26</v>
      </c>
      <c r="C5116" t="s">
        <v>30</v>
      </c>
      <c r="D5116" t="s">
        <v>31</v>
      </c>
      <c r="E5116">
        <v>81400</v>
      </c>
      <c r="F5116" t="s">
        <v>32</v>
      </c>
      <c r="G5116" t="s">
        <v>33</v>
      </c>
      <c r="H5116">
        <v>499.2</v>
      </c>
      <c r="I5116">
        <f t="shared" si="82"/>
        <v>0</v>
      </c>
    </row>
    <row r="5117" spans="1:9" x14ac:dyDescent="0.25">
      <c r="A5117">
        <v>3233.2620489999999</v>
      </c>
      <c r="B5117" t="s">
        <v>26</v>
      </c>
      <c r="C5117" t="s">
        <v>44</v>
      </c>
      <c r="D5117" t="s">
        <v>57</v>
      </c>
      <c r="E5117">
        <v>0</v>
      </c>
      <c r="F5117" t="s">
        <v>32</v>
      </c>
      <c r="G5117" t="s">
        <v>45</v>
      </c>
      <c r="H5117">
        <v>705.6</v>
      </c>
      <c r="I5117">
        <f t="shared" si="82"/>
        <v>0</v>
      </c>
    </row>
    <row r="5118" spans="1:9" x14ac:dyDescent="0.25">
      <c r="A5118">
        <v>5640.7297669999998</v>
      </c>
      <c r="B5118" t="s">
        <v>26</v>
      </c>
      <c r="C5118" t="s">
        <v>30</v>
      </c>
      <c r="D5118" t="s">
        <v>57</v>
      </c>
      <c r="E5118">
        <v>67523</v>
      </c>
      <c r="F5118" t="s">
        <v>75</v>
      </c>
      <c r="G5118" t="s">
        <v>45</v>
      </c>
      <c r="H5118">
        <v>345.23765900000001</v>
      </c>
      <c r="I5118">
        <f t="shared" si="82"/>
        <v>0</v>
      </c>
    </row>
    <row r="5119" spans="1:9" x14ac:dyDescent="0.25">
      <c r="A5119">
        <v>8678.5082939999993</v>
      </c>
      <c r="B5119" t="s">
        <v>26</v>
      </c>
      <c r="C5119" t="s">
        <v>30</v>
      </c>
      <c r="D5119" t="s">
        <v>31</v>
      </c>
      <c r="E5119">
        <v>62366</v>
      </c>
      <c r="F5119" t="s">
        <v>62</v>
      </c>
      <c r="G5119" t="s">
        <v>33</v>
      </c>
      <c r="H5119">
        <v>51.316527000000001</v>
      </c>
      <c r="I5119">
        <f t="shared" si="82"/>
        <v>0</v>
      </c>
    </row>
    <row r="5120" spans="1:9" x14ac:dyDescent="0.25">
      <c r="A5120">
        <v>10339.59799</v>
      </c>
      <c r="B5120" t="s">
        <v>26</v>
      </c>
      <c r="C5120" t="s">
        <v>30</v>
      </c>
      <c r="D5120" t="s">
        <v>57</v>
      </c>
      <c r="E5120">
        <v>67134</v>
      </c>
      <c r="F5120" t="s">
        <v>62</v>
      </c>
      <c r="G5120" t="s">
        <v>33</v>
      </c>
      <c r="H5120">
        <v>277.44896799999998</v>
      </c>
      <c r="I5120">
        <f t="shared" si="82"/>
        <v>0</v>
      </c>
    </row>
    <row r="5121" spans="1:9" x14ac:dyDescent="0.25">
      <c r="A5121">
        <v>3746.7516249999999</v>
      </c>
      <c r="B5121" t="s">
        <v>66</v>
      </c>
      <c r="C5121" t="s">
        <v>30</v>
      </c>
      <c r="D5121" t="s">
        <v>31</v>
      </c>
      <c r="E5121">
        <v>41479</v>
      </c>
      <c r="F5121" t="s">
        <v>62</v>
      </c>
      <c r="G5121" t="s">
        <v>33</v>
      </c>
      <c r="H5121">
        <v>19.575683000000001</v>
      </c>
      <c r="I5121">
        <f t="shared" si="82"/>
        <v>1</v>
      </c>
    </row>
    <row r="5122" spans="1:9" x14ac:dyDescent="0.25">
      <c r="A5122">
        <v>2571.260863</v>
      </c>
      <c r="B5122" t="s">
        <v>26</v>
      </c>
      <c r="C5122" t="s">
        <v>30</v>
      </c>
      <c r="D5122" t="s">
        <v>31</v>
      </c>
      <c r="E5122">
        <v>29697</v>
      </c>
      <c r="F5122" t="s">
        <v>32</v>
      </c>
      <c r="G5122" t="s">
        <v>33</v>
      </c>
      <c r="H5122">
        <v>316.8</v>
      </c>
      <c r="I5122">
        <f t="shared" si="82"/>
        <v>0</v>
      </c>
    </row>
    <row r="5123" spans="1:9" x14ac:dyDescent="0.25">
      <c r="A5123">
        <v>4428.031583</v>
      </c>
      <c r="B5123" t="s">
        <v>66</v>
      </c>
      <c r="C5123" t="s">
        <v>30</v>
      </c>
      <c r="D5123" t="s">
        <v>31</v>
      </c>
      <c r="E5123">
        <v>58577</v>
      </c>
      <c r="F5123" t="s">
        <v>75</v>
      </c>
      <c r="G5123" t="s">
        <v>33</v>
      </c>
      <c r="H5123">
        <v>303.87275199999999</v>
      </c>
      <c r="I5123">
        <f t="shared" ref="I5123:I5186" si="83">IF(B5123="No",0,1)</f>
        <v>1</v>
      </c>
    </row>
    <row r="5124" spans="1:9" x14ac:dyDescent="0.25">
      <c r="A5124">
        <v>7413.3867289999998</v>
      </c>
      <c r="B5124" t="s">
        <v>26</v>
      </c>
      <c r="C5124" t="s">
        <v>44</v>
      </c>
      <c r="D5124" t="s">
        <v>31</v>
      </c>
      <c r="E5124">
        <v>0</v>
      </c>
      <c r="F5124" t="s">
        <v>32</v>
      </c>
      <c r="G5124" t="s">
        <v>45</v>
      </c>
      <c r="H5124">
        <v>508.8</v>
      </c>
      <c r="I5124">
        <f t="shared" si="83"/>
        <v>0</v>
      </c>
    </row>
    <row r="5125" spans="1:9" x14ac:dyDescent="0.25">
      <c r="A5125">
        <v>4768.9559239999999</v>
      </c>
      <c r="B5125" t="s">
        <v>26</v>
      </c>
      <c r="C5125" t="s">
        <v>30</v>
      </c>
      <c r="D5125" t="s">
        <v>57</v>
      </c>
      <c r="E5125">
        <v>51144</v>
      </c>
      <c r="F5125" t="s">
        <v>75</v>
      </c>
      <c r="G5125" t="s">
        <v>33</v>
      </c>
      <c r="H5125">
        <v>223.30522400000001</v>
      </c>
      <c r="I5125">
        <f t="shared" si="83"/>
        <v>0</v>
      </c>
    </row>
    <row r="5126" spans="1:9" x14ac:dyDescent="0.25">
      <c r="A5126">
        <v>6035.0863360000003</v>
      </c>
      <c r="B5126" t="s">
        <v>26</v>
      </c>
      <c r="C5126" t="s">
        <v>30</v>
      </c>
      <c r="D5126" t="s">
        <v>31</v>
      </c>
      <c r="E5126">
        <v>29587</v>
      </c>
      <c r="F5126" t="s">
        <v>32</v>
      </c>
      <c r="G5126" t="s">
        <v>33</v>
      </c>
      <c r="H5126">
        <v>422.02466099999998</v>
      </c>
      <c r="I5126">
        <f t="shared" si="83"/>
        <v>0</v>
      </c>
    </row>
    <row r="5127" spans="1:9" x14ac:dyDescent="0.25">
      <c r="A5127">
        <v>16280.19859</v>
      </c>
      <c r="B5127" t="s">
        <v>26</v>
      </c>
      <c r="C5127" t="s">
        <v>44</v>
      </c>
      <c r="D5127" t="s">
        <v>57</v>
      </c>
      <c r="E5127">
        <v>0</v>
      </c>
      <c r="F5127" t="s">
        <v>32</v>
      </c>
      <c r="G5127" t="s">
        <v>45</v>
      </c>
      <c r="H5127">
        <v>753.6</v>
      </c>
      <c r="I5127">
        <f t="shared" si="83"/>
        <v>0</v>
      </c>
    </row>
    <row r="5128" spans="1:9" x14ac:dyDescent="0.25">
      <c r="A5128">
        <v>9024.1991589999998</v>
      </c>
      <c r="B5128" t="s">
        <v>26</v>
      </c>
      <c r="C5128" t="s">
        <v>30</v>
      </c>
      <c r="D5128" t="s">
        <v>57</v>
      </c>
      <c r="E5128">
        <v>71499</v>
      </c>
      <c r="F5128" t="s">
        <v>32</v>
      </c>
      <c r="G5128" t="s">
        <v>33</v>
      </c>
      <c r="H5128">
        <v>537.6</v>
      </c>
      <c r="I5128">
        <f t="shared" si="83"/>
        <v>0</v>
      </c>
    </row>
    <row r="5129" spans="1:9" x14ac:dyDescent="0.25">
      <c r="A5129">
        <v>7495.6766580000003</v>
      </c>
      <c r="B5129" t="s">
        <v>26</v>
      </c>
      <c r="C5129" t="s">
        <v>44</v>
      </c>
      <c r="D5129" t="s">
        <v>31</v>
      </c>
      <c r="E5129">
        <v>0</v>
      </c>
      <c r="F5129" t="s">
        <v>32</v>
      </c>
      <c r="G5129" t="s">
        <v>45</v>
      </c>
      <c r="H5129">
        <v>763.2</v>
      </c>
      <c r="I5129">
        <f t="shared" si="83"/>
        <v>0</v>
      </c>
    </row>
    <row r="5130" spans="1:9" x14ac:dyDescent="0.25">
      <c r="A5130">
        <v>12520.979069999999</v>
      </c>
      <c r="B5130" t="s">
        <v>26</v>
      </c>
      <c r="C5130" t="s">
        <v>44</v>
      </c>
      <c r="D5130" t="s">
        <v>57</v>
      </c>
      <c r="E5130">
        <v>0</v>
      </c>
      <c r="F5130" t="s">
        <v>32</v>
      </c>
      <c r="G5130" t="s">
        <v>45</v>
      </c>
      <c r="H5130">
        <v>907.2</v>
      </c>
      <c r="I5130">
        <f t="shared" si="83"/>
        <v>0</v>
      </c>
    </row>
    <row r="5131" spans="1:9" x14ac:dyDescent="0.25">
      <c r="A5131">
        <v>2552.0387660000001</v>
      </c>
      <c r="B5131" t="s">
        <v>26</v>
      </c>
      <c r="C5131" t="s">
        <v>30</v>
      </c>
      <c r="D5131" t="s">
        <v>57</v>
      </c>
      <c r="E5131">
        <v>75740</v>
      </c>
      <c r="F5131" t="s">
        <v>62</v>
      </c>
      <c r="G5131" t="s">
        <v>33</v>
      </c>
      <c r="H5131">
        <v>128.516525</v>
      </c>
      <c r="I5131">
        <f t="shared" si="83"/>
        <v>0</v>
      </c>
    </row>
    <row r="5132" spans="1:9" x14ac:dyDescent="0.25">
      <c r="A5132">
        <v>16887.79708</v>
      </c>
      <c r="B5132" t="s">
        <v>26</v>
      </c>
      <c r="C5132" t="s">
        <v>30</v>
      </c>
      <c r="D5132" t="s">
        <v>57</v>
      </c>
      <c r="E5132">
        <v>53262</v>
      </c>
      <c r="F5132" t="s">
        <v>75</v>
      </c>
      <c r="G5132" t="s">
        <v>33</v>
      </c>
      <c r="H5132">
        <v>223.72050999999999</v>
      </c>
      <c r="I5132">
        <f t="shared" si="83"/>
        <v>0</v>
      </c>
    </row>
    <row r="5133" spans="1:9" x14ac:dyDescent="0.25">
      <c r="A5133">
        <v>3038.8299919999999</v>
      </c>
      <c r="B5133" t="s">
        <v>26</v>
      </c>
      <c r="C5133" t="s">
        <v>30</v>
      </c>
      <c r="D5133" t="s">
        <v>31</v>
      </c>
      <c r="E5133">
        <v>75180</v>
      </c>
      <c r="F5133" t="s">
        <v>62</v>
      </c>
      <c r="G5133" t="s">
        <v>45</v>
      </c>
      <c r="H5133">
        <v>154.907769</v>
      </c>
      <c r="I5133">
        <f t="shared" si="83"/>
        <v>0</v>
      </c>
    </row>
    <row r="5134" spans="1:9" x14ac:dyDescent="0.25">
      <c r="A5134">
        <v>4455.5181009999997</v>
      </c>
      <c r="B5134" t="s">
        <v>26</v>
      </c>
      <c r="C5134" t="s">
        <v>30</v>
      </c>
      <c r="D5134" t="s">
        <v>57</v>
      </c>
      <c r="E5134">
        <v>31196</v>
      </c>
      <c r="F5134" t="s">
        <v>32</v>
      </c>
      <c r="G5134" t="s">
        <v>45</v>
      </c>
      <c r="H5134">
        <v>342.79650800000002</v>
      </c>
      <c r="I5134">
        <f t="shared" si="83"/>
        <v>0</v>
      </c>
    </row>
    <row r="5135" spans="1:9" x14ac:dyDescent="0.25">
      <c r="A5135">
        <v>11972.782310000001</v>
      </c>
      <c r="B5135" t="s">
        <v>26</v>
      </c>
      <c r="C5135" t="s">
        <v>44</v>
      </c>
      <c r="D5135" t="s">
        <v>57</v>
      </c>
      <c r="E5135">
        <v>0</v>
      </c>
      <c r="F5135" t="s">
        <v>32</v>
      </c>
      <c r="G5135" t="s">
        <v>45</v>
      </c>
      <c r="H5135">
        <v>1441.8438369999999</v>
      </c>
      <c r="I5135">
        <f t="shared" si="83"/>
        <v>0</v>
      </c>
    </row>
    <row r="5136" spans="1:9" x14ac:dyDescent="0.25">
      <c r="A5136">
        <v>8513.6974140000002</v>
      </c>
      <c r="B5136" t="s">
        <v>26</v>
      </c>
      <c r="C5136" t="s">
        <v>30</v>
      </c>
      <c r="D5136" t="s">
        <v>31</v>
      </c>
      <c r="E5136">
        <v>34505</v>
      </c>
      <c r="F5136" t="s">
        <v>75</v>
      </c>
      <c r="G5136" t="s">
        <v>33</v>
      </c>
      <c r="H5136">
        <v>359.86134800000002</v>
      </c>
      <c r="I5136">
        <f t="shared" si="83"/>
        <v>0</v>
      </c>
    </row>
    <row r="5137" spans="1:9" x14ac:dyDescent="0.25">
      <c r="A5137">
        <v>9085.2049910000005</v>
      </c>
      <c r="B5137" t="s">
        <v>26</v>
      </c>
      <c r="C5137" t="s">
        <v>44</v>
      </c>
      <c r="D5137" t="s">
        <v>31</v>
      </c>
      <c r="E5137">
        <v>0</v>
      </c>
      <c r="F5137" t="s">
        <v>62</v>
      </c>
      <c r="G5137" t="s">
        <v>33</v>
      </c>
      <c r="H5137">
        <v>146.75708599999999</v>
      </c>
      <c r="I5137">
        <f t="shared" si="83"/>
        <v>0</v>
      </c>
    </row>
    <row r="5138" spans="1:9" x14ac:dyDescent="0.25">
      <c r="A5138">
        <v>24096.236949999999</v>
      </c>
      <c r="B5138" t="s">
        <v>26</v>
      </c>
      <c r="C5138" t="s">
        <v>44</v>
      </c>
      <c r="D5138" t="s">
        <v>31</v>
      </c>
      <c r="E5138">
        <v>0</v>
      </c>
      <c r="F5138" t="s">
        <v>32</v>
      </c>
      <c r="G5138" t="s">
        <v>45</v>
      </c>
      <c r="H5138">
        <v>1154.635974</v>
      </c>
      <c r="I5138">
        <f t="shared" si="83"/>
        <v>0</v>
      </c>
    </row>
    <row r="5139" spans="1:9" x14ac:dyDescent="0.25">
      <c r="A5139">
        <v>9095.0498680000001</v>
      </c>
      <c r="B5139" t="s">
        <v>66</v>
      </c>
      <c r="C5139" t="s">
        <v>30</v>
      </c>
      <c r="D5139" t="s">
        <v>57</v>
      </c>
      <c r="E5139">
        <v>37937</v>
      </c>
      <c r="F5139" t="s">
        <v>32</v>
      </c>
      <c r="G5139" t="s">
        <v>33</v>
      </c>
      <c r="H5139">
        <v>556.79999999999995</v>
      </c>
      <c r="I5139">
        <f t="shared" si="83"/>
        <v>1</v>
      </c>
    </row>
    <row r="5140" spans="1:9" x14ac:dyDescent="0.25">
      <c r="A5140">
        <v>21418.355439999999</v>
      </c>
      <c r="B5140" t="s">
        <v>26</v>
      </c>
      <c r="C5140" t="s">
        <v>30</v>
      </c>
      <c r="D5140" t="s">
        <v>31</v>
      </c>
      <c r="E5140">
        <v>21897</v>
      </c>
      <c r="F5140" t="s">
        <v>32</v>
      </c>
      <c r="G5140" t="s">
        <v>45</v>
      </c>
      <c r="H5140">
        <v>667.2</v>
      </c>
      <c r="I5140">
        <f t="shared" si="83"/>
        <v>0</v>
      </c>
    </row>
    <row r="5141" spans="1:9" x14ac:dyDescent="0.25">
      <c r="A5141">
        <v>10714.21449</v>
      </c>
      <c r="B5141" t="s">
        <v>26</v>
      </c>
      <c r="C5141" t="s">
        <v>30</v>
      </c>
      <c r="D5141" t="s">
        <v>57</v>
      </c>
      <c r="E5141">
        <v>55994</v>
      </c>
      <c r="F5141" t="s">
        <v>32</v>
      </c>
      <c r="G5141" t="s">
        <v>33</v>
      </c>
      <c r="H5141">
        <v>441.6</v>
      </c>
      <c r="I5141">
        <f t="shared" si="83"/>
        <v>0</v>
      </c>
    </row>
    <row r="5142" spans="1:9" x14ac:dyDescent="0.25">
      <c r="A5142">
        <v>9986.6611109999994</v>
      </c>
      <c r="B5142" t="s">
        <v>26</v>
      </c>
      <c r="C5142" t="s">
        <v>107</v>
      </c>
      <c r="D5142" t="s">
        <v>57</v>
      </c>
      <c r="E5142">
        <v>24067</v>
      </c>
      <c r="F5142" t="s">
        <v>32</v>
      </c>
      <c r="G5142" t="s">
        <v>45</v>
      </c>
      <c r="H5142">
        <v>633.6</v>
      </c>
      <c r="I5142">
        <f t="shared" si="83"/>
        <v>0</v>
      </c>
    </row>
    <row r="5143" spans="1:9" x14ac:dyDescent="0.25">
      <c r="A5143">
        <v>7908.6694859999998</v>
      </c>
      <c r="B5143" t="s">
        <v>26</v>
      </c>
      <c r="C5143" t="s">
        <v>30</v>
      </c>
      <c r="D5143" t="s">
        <v>31</v>
      </c>
      <c r="E5143">
        <v>43630</v>
      </c>
      <c r="F5143" t="s">
        <v>32</v>
      </c>
      <c r="G5143" t="s">
        <v>79</v>
      </c>
      <c r="H5143">
        <v>475.2</v>
      </c>
      <c r="I5143">
        <f t="shared" si="83"/>
        <v>0</v>
      </c>
    </row>
    <row r="5144" spans="1:9" x14ac:dyDescent="0.25">
      <c r="A5144">
        <v>4869.5964430000004</v>
      </c>
      <c r="B5144" t="s">
        <v>26</v>
      </c>
      <c r="C5144" t="s">
        <v>78</v>
      </c>
      <c r="D5144" t="s">
        <v>57</v>
      </c>
      <c r="E5144">
        <v>23811</v>
      </c>
      <c r="F5144" t="s">
        <v>32</v>
      </c>
      <c r="G5144" t="s">
        <v>79</v>
      </c>
      <c r="H5144">
        <v>624</v>
      </c>
      <c r="I5144">
        <f t="shared" si="83"/>
        <v>0</v>
      </c>
    </row>
    <row r="5145" spans="1:9" x14ac:dyDescent="0.25">
      <c r="A5145">
        <v>2121.6470530000001</v>
      </c>
      <c r="B5145" t="s">
        <v>26</v>
      </c>
      <c r="C5145" t="s">
        <v>44</v>
      </c>
      <c r="D5145" t="s">
        <v>57</v>
      </c>
      <c r="E5145">
        <v>0</v>
      </c>
      <c r="F5145" t="s">
        <v>32</v>
      </c>
      <c r="G5145" t="s">
        <v>45</v>
      </c>
      <c r="H5145">
        <v>446.4</v>
      </c>
      <c r="I5145">
        <f t="shared" si="83"/>
        <v>0</v>
      </c>
    </row>
    <row r="5146" spans="1:9" x14ac:dyDescent="0.25">
      <c r="A5146">
        <v>6328.1809240000002</v>
      </c>
      <c r="B5146" t="s">
        <v>26</v>
      </c>
      <c r="C5146" t="s">
        <v>44</v>
      </c>
      <c r="D5146" t="s">
        <v>57</v>
      </c>
      <c r="E5146">
        <v>0</v>
      </c>
      <c r="F5146" t="s">
        <v>32</v>
      </c>
      <c r="G5146" t="s">
        <v>45</v>
      </c>
      <c r="H5146">
        <v>648.36417200000005</v>
      </c>
      <c r="I5146">
        <f t="shared" si="83"/>
        <v>0</v>
      </c>
    </row>
    <row r="5147" spans="1:9" x14ac:dyDescent="0.25">
      <c r="A5147">
        <v>4340.8587969999999</v>
      </c>
      <c r="B5147" t="s">
        <v>26</v>
      </c>
      <c r="C5147" t="s">
        <v>44</v>
      </c>
      <c r="D5147" t="s">
        <v>31</v>
      </c>
      <c r="E5147">
        <v>0</v>
      </c>
      <c r="F5147" t="s">
        <v>32</v>
      </c>
      <c r="G5147" t="s">
        <v>45</v>
      </c>
      <c r="H5147">
        <v>595.20000000000005</v>
      </c>
      <c r="I5147">
        <f t="shared" si="83"/>
        <v>0</v>
      </c>
    </row>
    <row r="5148" spans="1:9" x14ac:dyDescent="0.25">
      <c r="A5148">
        <v>6279.8167290000001</v>
      </c>
      <c r="B5148" t="s">
        <v>26</v>
      </c>
      <c r="C5148" t="s">
        <v>30</v>
      </c>
      <c r="D5148" t="s">
        <v>57</v>
      </c>
      <c r="E5148">
        <v>50562</v>
      </c>
      <c r="F5148" t="s">
        <v>32</v>
      </c>
      <c r="G5148" t="s">
        <v>33</v>
      </c>
      <c r="H5148">
        <v>545.01350400000001</v>
      </c>
      <c r="I5148">
        <f t="shared" si="83"/>
        <v>0</v>
      </c>
    </row>
    <row r="5149" spans="1:9" x14ac:dyDescent="0.25">
      <c r="A5149">
        <v>11981.98481</v>
      </c>
      <c r="B5149" t="s">
        <v>66</v>
      </c>
      <c r="C5149" t="s">
        <v>160</v>
      </c>
      <c r="D5149" t="s">
        <v>31</v>
      </c>
      <c r="E5149">
        <v>21514</v>
      </c>
      <c r="F5149" t="s">
        <v>75</v>
      </c>
      <c r="G5149" t="s">
        <v>33</v>
      </c>
      <c r="H5149">
        <v>257.24878899999999</v>
      </c>
      <c r="I5149">
        <f t="shared" si="83"/>
        <v>1</v>
      </c>
    </row>
    <row r="5150" spans="1:9" x14ac:dyDescent="0.25">
      <c r="A5150">
        <v>22235.010109999999</v>
      </c>
      <c r="B5150" t="s">
        <v>26</v>
      </c>
      <c r="C5150" t="s">
        <v>30</v>
      </c>
      <c r="D5150" t="s">
        <v>57</v>
      </c>
      <c r="E5150">
        <v>80355</v>
      </c>
      <c r="F5150" t="s">
        <v>32</v>
      </c>
      <c r="G5150" t="s">
        <v>33</v>
      </c>
      <c r="H5150">
        <v>897.6</v>
      </c>
      <c r="I5150">
        <f t="shared" si="83"/>
        <v>0</v>
      </c>
    </row>
    <row r="5151" spans="1:9" x14ac:dyDescent="0.25">
      <c r="A5151">
        <v>8646.5041089999995</v>
      </c>
      <c r="B5151" t="s">
        <v>66</v>
      </c>
      <c r="C5151" t="s">
        <v>30</v>
      </c>
      <c r="D5151" t="s">
        <v>31</v>
      </c>
      <c r="E5151">
        <v>64125</v>
      </c>
      <c r="F5151" t="s">
        <v>75</v>
      </c>
      <c r="G5151" t="s">
        <v>33</v>
      </c>
      <c r="H5151">
        <v>369.81870800000002</v>
      </c>
      <c r="I5151">
        <f t="shared" si="83"/>
        <v>1</v>
      </c>
    </row>
    <row r="5152" spans="1:9" x14ac:dyDescent="0.25">
      <c r="A5152">
        <v>2444.3295349999999</v>
      </c>
      <c r="B5152" t="s">
        <v>26</v>
      </c>
      <c r="C5152" t="s">
        <v>30</v>
      </c>
      <c r="D5152" t="s">
        <v>57</v>
      </c>
      <c r="E5152">
        <v>83800</v>
      </c>
      <c r="F5152" t="s">
        <v>75</v>
      </c>
      <c r="G5152" t="s">
        <v>45</v>
      </c>
      <c r="H5152">
        <v>196.155575</v>
      </c>
      <c r="I5152">
        <f t="shared" si="83"/>
        <v>0</v>
      </c>
    </row>
    <row r="5153" spans="1:9" x14ac:dyDescent="0.25">
      <c r="A5153">
        <v>5070.3524079999997</v>
      </c>
      <c r="B5153" t="s">
        <v>26</v>
      </c>
      <c r="C5153" t="s">
        <v>30</v>
      </c>
      <c r="D5153" t="s">
        <v>31</v>
      </c>
      <c r="E5153">
        <v>23840</v>
      </c>
      <c r="F5153" t="s">
        <v>32</v>
      </c>
      <c r="G5153" t="s">
        <v>33</v>
      </c>
      <c r="H5153">
        <v>307.2</v>
      </c>
      <c r="I5153">
        <f t="shared" si="83"/>
        <v>0</v>
      </c>
    </row>
    <row r="5154" spans="1:9" x14ac:dyDescent="0.25">
      <c r="A5154">
        <v>5647.1458089999996</v>
      </c>
      <c r="B5154" t="s">
        <v>26</v>
      </c>
      <c r="C5154" t="s">
        <v>30</v>
      </c>
      <c r="D5154" t="s">
        <v>31</v>
      </c>
      <c r="E5154">
        <v>54834</v>
      </c>
      <c r="F5154" t="s">
        <v>75</v>
      </c>
      <c r="G5154" t="s">
        <v>45</v>
      </c>
      <c r="H5154">
        <v>186.19193100000001</v>
      </c>
      <c r="I5154">
        <f t="shared" si="83"/>
        <v>0</v>
      </c>
    </row>
    <row r="5155" spans="1:9" x14ac:dyDescent="0.25">
      <c r="A5155">
        <v>13345.13545</v>
      </c>
      <c r="B5155" t="s">
        <v>26</v>
      </c>
      <c r="C5155" t="s">
        <v>30</v>
      </c>
      <c r="D5155" t="s">
        <v>57</v>
      </c>
      <c r="E5155">
        <v>80277</v>
      </c>
      <c r="F5155" t="s">
        <v>62</v>
      </c>
      <c r="G5155" t="s">
        <v>33</v>
      </c>
      <c r="H5155">
        <v>36.975673</v>
      </c>
      <c r="I5155">
        <f t="shared" si="83"/>
        <v>0</v>
      </c>
    </row>
    <row r="5156" spans="1:9" x14ac:dyDescent="0.25">
      <c r="A5156">
        <v>13297.63587</v>
      </c>
      <c r="B5156" t="s">
        <v>26</v>
      </c>
      <c r="C5156" t="s">
        <v>30</v>
      </c>
      <c r="D5156" t="s">
        <v>57</v>
      </c>
      <c r="E5156">
        <v>88430</v>
      </c>
      <c r="F5156" t="s">
        <v>32</v>
      </c>
      <c r="G5156" t="s">
        <v>33</v>
      </c>
      <c r="H5156">
        <v>316.8</v>
      </c>
      <c r="I5156">
        <f t="shared" si="83"/>
        <v>0</v>
      </c>
    </row>
    <row r="5157" spans="1:9" x14ac:dyDescent="0.25">
      <c r="A5157">
        <v>7031.785183</v>
      </c>
      <c r="B5157" t="s">
        <v>26</v>
      </c>
      <c r="C5157" t="s">
        <v>30</v>
      </c>
      <c r="D5157" t="s">
        <v>31</v>
      </c>
      <c r="E5157">
        <v>26255</v>
      </c>
      <c r="F5157" t="s">
        <v>62</v>
      </c>
      <c r="G5157" t="s">
        <v>33</v>
      </c>
      <c r="H5157">
        <v>52.752600999999999</v>
      </c>
      <c r="I5157">
        <f t="shared" si="83"/>
        <v>0</v>
      </c>
    </row>
    <row r="5158" spans="1:9" x14ac:dyDescent="0.25">
      <c r="A5158">
        <v>3615.8898049999998</v>
      </c>
      <c r="B5158" t="s">
        <v>26</v>
      </c>
      <c r="C5158" t="s">
        <v>44</v>
      </c>
      <c r="D5158" t="s">
        <v>57</v>
      </c>
      <c r="E5158">
        <v>0</v>
      </c>
      <c r="F5158" t="s">
        <v>32</v>
      </c>
      <c r="G5158" t="s">
        <v>33</v>
      </c>
      <c r="H5158">
        <v>684</v>
      </c>
      <c r="I5158">
        <f t="shared" si="83"/>
        <v>0</v>
      </c>
    </row>
    <row r="5159" spans="1:9" x14ac:dyDescent="0.25">
      <c r="A5159">
        <v>14120.035620000001</v>
      </c>
      <c r="B5159" t="s">
        <v>26</v>
      </c>
      <c r="C5159" t="s">
        <v>30</v>
      </c>
      <c r="D5159" t="s">
        <v>57</v>
      </c>
      <c r="E5159">
        <v>95715</v>
      </c>
      <c r="F5159" t="s">
        <v>62</v>
      </c>
      <c r="G5159" t="s">
        <v>33</v>
      </c>
      <c r="H5159">
        <v>148.98255</v>
      </c>
      <c r="I5159">
        <f t="shared" si="83"/>
        <v>0</v>
      </c>
    </row>
    <row r="5160" spans="1:9" x14ac:dyDescent="0.25">
      <c r="A5160">
        <v>2155.209879</v>
      </c>
      <c r="B5160" t="s">
        <v>26</v>
      </c>
      <c r="C5160" t="s">
        <v>44</v>
      </c>
      <c r="D5160" t="s">
        <v>31</v>
      </c>
      <c r="E5160">
        <v>0</v>
      </c>
      <c r="F5160" t="s">
        <v>32</v>
      </c>
      <c r="G5160" t="s">
        <v>45</v>
      </c>
      <c r="H5160">
        <v>336</v>
      </c>
      <c r="I5160">
        <f t="shared" si="83"/>
        <v>0</v>
      </c>
    </row>
    <row r="5161" spans="1:9" x14ac:dyDescent="0.25">
      <c r="A5161">
        <v>2748.8510809999998</v>
      </c>
      <c r="B5161" t="s">
        <v>26</v>
      </c>
      <c r="C5161" t="s">
        <v>30</v>
      </c>
      <c r="D5161" t="s">
        <v>57</v>
      </c>
      <c r="E5161">
        <v>32437</v>
      </c>
      <c r="F5161" t="s">
        <v>32</v>
      </c>
      <c r="G5161" t="s">
        <v>33</v>
      </c>
      <c r="H5161">
        <v>473.361602</v>
      </c>
      <c r="I5161">
        <f t="shared" si="83"/>
        <v>0</v>
      </c>
    </row>
    <row r="5162" spans="1:9" x14ac:dyDescent="0.25">
      <c r="A5162">
        <v>5087.0152870000002</v>
      </c>
      <c r="B5162" t="s">
        <v>26</v>
      </c>
      <c r="C5162" t="s">
        <v>30</v>
      </c>
      <c r="D5162" t="s">
        <v>57</v>
      </c>
      <c r="E5162">
        <v>22726</v>
      </c>
      <c r="F5162" t="s">
        <v>32</v>
      </c>
      <c r="G5162" t="s">
        <v>33</v>
      </c>
      <c r="H5162">
        <v>312</v>
      </c>
      <c r="I5162">
        <f t="shared" si="83"/>
        <v>0</v>
      </c>
    </row>
    <row r="5163" spans="1:9" x14ac:dyDescent="0.25">
      <c r="A5163">
        <v>14031.70314</v>
      </c>
      <c r="B5163" t="s">
        <v>26</v>
      </c>
      <c r="C5163" t="s">
        <v>30</v>
      </c>
      <c r="D5163" t="s">
        <v>57</v>
      </c>
      <c r="E5163">
        <v>58092</v>
      </c>
      <c r="F5163" t="s">
        <v>75</v>
      </c>
      <c r="G5163" t="s">
        <v>33</v>
      </c>
      <c r="H5163">
        <v>202.24202</v>
      </c>
      <c r="I5163">
        <f t="shared" si="83"/>
        <v>0</v>
      </c>
    </row>
    <row r="5164" spans="1:9" x14ac:dyDescent="0.25">
      <c r="A5164">
        <v>8656.396659</v>
      </c>
      <c r="B5164" t="s">
        <v>26</v>
      </c>
      <c r="C5164" t="s">
        <v>30</v>
      </c>
      <c r="D5164" t="s">
        <v>57</v>
      </c>
      <c r="E5164">
        <v>83365</v>
      </c>
      <c r="F5164" t="s">
        <v>32</v>
      </c>
      <c r="G5164" t="s">
        <v>33</v>
      </c>
      <c r="H5164">
        <v>523.20000000000005</v>
      </c>
      <c r="I5164">
        <f t="shared" si="83"/>
        <v>0</v>
      </c>
    </row>
    <row r="5165" spans="1:9" x14ac:dyDescent="0.25">
      <c r="A5165">
        <v>4861.4930169999998</v>
      </c>
      <c r="B5165" t="s">
        <v>26</v>
      </c>
      <c r="C5165" t="s">
        <v>78</v>
      </c>
      <c r="D5165" t="s">
        <v>57</v>
      </c>
      <c r="E5165">
        <v>12153</v>
      </c>
      <c r="F5165" t="s">
        <v>32</v>
      </c>
      <c r="G5165" t="s">
        <v>45</v>
      </c>
      <c r="H5165">
        <v>438.15558399999998</v>
      </c>
      <c r="I5165">
        <f t="shared" si="83"/>
        <v>0</v>
      </c>
    </row>
    <row r="5166" spans="1:9" x14ac:dyDescent="0.25">
      <c r="A5166">
        <v>19174.63407</v>
      </c>
      <c r="B5166" t="s">
        <v>26</v>
      </c>
      <c r="C5166" t="s">
        <v>30</v>
      </c>
      <c r="D5166" t="s">
        <v>31</v>
      </c>
      <c r="E5166">
        <v>74028</v>
      </c>
      <c r="F5166" t="s">
        <v>62</v>
      </c>
      <c r="G5166" t="s">
        <v>33</v>
      </c>
      <c r="H5166">
        <v>53.076203</v>
      </c>
      <c r="I5166">
        <f t="shared" si="83"/>
        <v>0</v>
      </c>
    </row>
    <row r="5167" spans="1:9" x14ac:dyDescent="0.25">
      <c r="A5167">
        <v>7089.6839600000003</v>
      </c>
      <c r="B5167" t="s">
        <v>26</v>
      </c>
      <c r="C5167" t="s">
        <v>30</v>
      </c>
      <c r="D5167" t="s">
        <v>57</v>
      </c>
      <c r="E5167">
        <v>52707</v>
      </c>
      <c r="F5167" t="s">
        <v>32</v>
      </c>
      <c r="G5167" t="s">
        <v>33</v>
      </c>
      <c r="H5167">
        <v>432</v>
      </c>
      <c r="I5167">
        <f t="shared" si="83"/>
        <v>0</v>
      </c>
    </row>
    <row r="5168" spans="1:9" x14ac:dyDescent="0.25">
      <c r="A5168">
        <v>6802.0671300000004</v>
      </c>
      <c r="B5168" t="s">
        <v>26</v>
      </c>
      <c r="C5168" t="s">
        <v>30</v>
      </c>
      <c r="D5168" t="s">
        <v>57</v>
      </c>
      <c r="E5168">
        <v>47451</v>
      </c>
      <c r="F5168" t="s">
        <v>32</v>
      </c>
      <c r="G5168" t="s">
        <v>33</v>
      </c>
      <c r="H5168">
        <v>417.6</v>
      </c>
      <c r="I5168">
        <f t="shared" si="83"/>
        <v>0</v>
      </c>
    </row>
    <row r="5169" spans="1:9" x14ac:dyDescent="0.25">
      <c r="A5169">
        <v>2359.4235990000002</v>
      </c>
      <c r="B5169" t="s">
        <v>66</v>
      </c>
      <c r="C5169" t="s">
        <v>107</v>
      </c>
      <c r="D5169" t="s">
        <v>31</v>
      </c>
      <c r="E5169">
        <v>19864</v>
      </c>
      <c r="F5169" t="s">
        <v>32</v>
      </c>
      <c r="G5169" t="s">
        <v>79</v>
      </c>
      <c r="H5169">
        <v>352.39451500000001</v>
      </c>
      <c r="I5169">
        <f t="shared" si="83"/>
        <v>1</v>
      </c>
    </row>
    <row r="5170" spans="1:9" x14ac:dyDescent="0.25">
      <c r="A5170">
        <v>15114.402410000001</v>
      </c>
      <c r="B5170" t="s">
        <v>66</v>
      </c>
      <c r="C5170" t="s">
        <v>78</v>
      </c>
      <c r="D5170" t="s">
        <v>31</v>
      </c>
      <c r="E5170">
        <v>28513</v>
      </c>
      <c r="F5170" t="s">
        <v>32</v>
      </c>
      <c r="G5170" t="s">
        <v>33</v>
      </c>
      <c r="H5170">
        <v>480</v>
      </c>
      <c r="I5170">
        <f t="shared" si="83"/>
        <v>1</v>
      </c>
    </row>
    <row r="5171" spans="1:9" x14ac:dyDescent="0.25">
      <c r="A5171">
        <v>2926.829158</v>
      </c>
      <c r="B5171" t="s">
        <v>26</v>
      </c>
      <c r="C5171" t="s">
        <v>30</v>
      </c>
      <c r="D5171" t="s">
        <v>57</v>
      </c>
      <c r="E5171">
        <v>26242</v>
      </c>
      <c r="F5171" t="s">
        <v>75</v>
      </c>
      <c r="G5171" t="s">
        <v>33</v>
      </c>
      <c r="H5171">
        <v>347.06017300000002</v>
      </c>
      <c r="I5171">
        <f t="shared" si="83"/>
        <v>0</v>
      </c>
    </row>
    <row r="5172" spans="1:9" x14ac:dyDescent="0.25">
      <c r="A5172">
        <v>13014.23496</v>
      </c>
      <c r="B5172" t="s">
        <v>26</v>
      </c>
      <c r="C5172" t="s">
        <v>30</v>
      </c>
      <c r="D5172" t="s">
        <v>31</v>
      </c>
      <c r="E5172">
        <v>55067</v>
      </c>
      <c r="F5172" t="s">
        <v>75</v>
      </c>
      <c r="G5172" t="s">
        <v>45</v>
      </c>
      <c r="H5172">
        <v>353.09860400000002</v>
      </c>
      <c r="I5172">
        <f t="shared" si="83"/>
        <v>0</v>
      </c>
    </row>
    <row r="5173" spans="1:9" x14ac:dyDescent="0.25">
      <c r="A5173">
        <v>7901.6979190000002</v>
      </c>
      <c r="B5173" t="s">
        <v>26</v>
      </c>
      <c r="C5173" t="s">
        <v>30</v>
      </c>
      <c r="D5173" t="s">
        <v>57</v>
      </c>
      <c r="E5173">
        <v>62291</v>
      </c>
      <c r="F5173" t="s">
        <v>32</v>
      </c>
      <c r="G5173" t="s">
        <v>33</v>
      </c>
      <c r="H5173">
        <v>480</v>
      </c>
      <c r="I5173">
        <f t="shared" si="83"/>
        <v>0</v>
      </c>
    </row>
    <row r="5174" spans="1:9" x14ac:dyDescent="0.25">
      <c r="A5174">
        <v>13406.92021</v>
      </c>
      <c r="B5174" t="s">
        <v>26</v>
      </c>
      <c r="C5174" t="s">
        <v>30</v>
      </c>
      <c r="D5174" t="s">
        <v>31</v>
      </c>
      <c r="E5174">
        <v>25048</v>
      </c>
      <c r="F5174" t="s">
        <v>32</v>
      </c>
      <c r="G5174" t="s">
        <v>33</v>
      </c>
      <c r="H5174">
        <v>801.6</v>
      </c>
      <c r="I5174">
        <f t="shared" si="83"/>
        <v>0</v>
      </c>
    </row>
    <row r="5175" spans="1:9" x14ac:dyDescent="0.25">
      <c r="A5175">
        <v>6106.9419809999999</v>
      </c>
      <c r="B5175" t="s">
        <v>26</v>
      </c>
      <c r="C5175" t="s">
        <v>78</v>
      </c>
      <c r="D5175" t="s">
        <v>31</v>
      </c>
      <c r="E5175">
        <v>16654</v>
      </c>
      <c r="F5175" t="s">
        <v>32</v>
      </c>
      <c r="G5175" t="s">
        <v>33</v>
      </c>
      <c r="H5175">
        <v>379.2</v>
      </c>
      <c r="I5175">
        <f t="shared" si="83"/>
        <v>0</v>
      </c>
    </row>
    <row r="5176" spans="1:9" x14ac:dyDescent="0.25">
      <c r="A5176">
        <v>12321.836149999999</v>
      </c>
      <c r="B5176" t="s">
        <v>26</v>
      </c>
      <c r="C5176" t="s">
        <v>78</v>
      </c>
      <c r="D5176" t="s">
        <v>57</v>
      </c>
      <c r="E5176">
        <v>26887</v>
      </c>
      <c r="F5176" t="s">
        <v>32</v>
      </c>
      <c r="G5176" t="s">
        <v>45</v>
      </c>
      <c r="H5176">
        <v>542.4</v>
      </c>
      <c r="I5176">
        <f t="shared" si="83"/>
        <v>0</v>
      </c>
    </row>
    <row r="5177" spans="1:9" x14ac:dyDescent="0.25">
      <c r="A5177">
        <v>19338.529299999998</v>
      </c>
      <c r="B5177" t="s">
        <v>26</v>
      </c>
      <c r="C5177" t="s">
        <v>30</v>
      </c>
      <c r="D5177" t="s">
        <v>31</v>
      </c>
      <c r="E5177">
        <v>22784</v>
      </c>
      <c r="F5177" t="s">
        <v>75</v>
      </c>
      <c r="G5177" t="s">
        <v>33</v>
      </c>
      <c r="H5177">
        <v>224.904234</v>
      </c>
      <c r="I5177">
        <f t="shared" si="83"/>
        <v>0</v>
      </c>
    </row>
    <row r="5178" spans="1:9" x14ac:dyDescent="0.25">
      <c r="A5178">
        <v>5431.371279</v>
      </c>
      <c r="B5178" t="s">
        <v>26</v>
      </c>
      <c r="C5178" t="s">
        <v>30</v>
      </c>
      <c r="D5178" t="s">
        <v>57</v>
      </c>
      <c r="E5178">
        <v>49345</v>
      </c>
      <c r="F5178" t="s">
        <v>75</v>
      </c>
      <c r="G5178" t="s">
        <v>33</v>
      </c>
      <c r="H5178">
        <v>251.07598100000001</v>
      </c>
      <c r="I5178">
        <f t="shared" si="83"/>
        <v>0</v>
      </c>
    </row>
    <row r="5179" spans="1:9" x14ac:dyDescent="0.25">
      <c r="A5179">
        <v>7329.8287760000003</v>
      </c>
      <c r="B5179" t="s">
        <v>26</v>
      </c>
      <c r="C5179" t="s">
        <v>44</v>
      </c>
      <c r="D5179" t="s">
        <v>57</v>
      </c>
      <c r="E5179">
        <v>0</v>
      </c>
      <c r="F5179" t="s">
        <v>32</v>
      </c>
      <c r="G5179" t="s">
        <v>45</v>
      </c>
      <c r="H5179">
        <v>622.38121699999999</v>
      </c>
      <c r="I5179">
        <f t="shared" si="83"/>
        <v>0</v>
      </c>
    </row>
    <row r="5180" spans="1:9" x14ac:dyDescent="0.25">
      <c r="A5180">
        <v>3484.1416410000002</v>
      </c>
      <c r="B5180" t="s">
        <v>26</v>
      </c>
      <c r="C5180" t="s">
        <v>30</v>
      </c>
      <c r="D5180" t="s">
        <v>57</v>
      </c>
      <c r="E5180">
        <v>34307</v>
      </c>
      <c r="F5180" t="s">
        <v>62</v>
      </c>
      <c r="G5180" t="s">
        <v>79</v>
      </c>
      <c r="H5180">
        <v>186.025014</v>
      </c>
      <c r="I5180">
        <f t="shared" si="83"/>
        <v>0</v>
      </c>
    </row>
    <row r="5181" spans="1:9" x14ac:dyDescent="0.25">
      <c r="A5181">
        <v>6964.0517970000001</v>
      </c>
      <c r="B5181" t="s">
        <v>26</v>
      </c>
      <c r="C5181" t="s">
        <v>44</v>
      </c>
      <c r="D5181" t="s">
        <v>31</v>
      </c>
      <c r="E5181">
        <v>0</v>
      </c>
      <c r="F5181" t="s">
        <v>32</v>
      </c>
      <c r="G5181" t="s">
        <v>33</v>
      </c>
      <c r="H5181">
        <v>629.64782200000002</v>
      </c>
      <c r="I5181">
        <f t="shared" si="83"/>
        <v>0</v>
      </c>
    </row>
    <row r="5182" spans="1:9" x14ac:dyDescent="0.25">
      <c r="A5182">
        <v>25253.101979999999</v>
      </c>
      <c r="B5182" t="s">
        <v>26</v>
      </c>
      <c r="C5182" t="s">
        <v>30</v>
      </c>
      <c r="D5182" t="s">
        <v>57</v>
      </c>
      <c r="E5182">
        <v>44096</v>
      </c>
      <c r="F5182" t="s">
        <v>32</v>
      </c>
      <c r="G5182" t="s">
        <v>79</v>
      </c>
      <c r="H5182">
        <v>345.6</v>
      </c>
      <c r="I5182">
        <f t="shared" si="83"/>
        <v>0</v>
      </c>
    </row>
    <row r="5183" spans="1:9" x14ac:dyDescent="0.25">
      <c r="A5183">
        <v>2523.6547430000001</v>
      </c>
      <c r="B5183" t="s">
        <v>26</v>
      </c>
      <c r="C5183" t="s">
        <v>30</v>
      </c>
      <c r="D5183" t="s">
        <v>57</v>
      </c>
      <c r="E5183">
        <v>43204</v>
      </c>
      <c r="F5183" t="s">
        <v>75</v>
      </c>
      <c r="G5183" t="s">
        <v>33</v>
      </c>
      <c r="H5183">
        <v>246.065764</v>
      </c>
      <c r="I5183">
        <f t="shared" si="83"/>
        <v>0</v>
      </c>
    </row>
    <row r="5184" spans="1:9" x14ac:dyDescent="0.25">
      <c r="A5184">
        <v>17349.03226</v>
      </c>
      <c r="B5184" t="s">
        <v>26</v>
      </c>
      <c r="C5184" t="s">
        <v>44</v>
      </c>
      <c r="D5184" t="s">
        <v>31</v>
      </c>
      <c r="E5184">
        <v>0</v>
      </c>
      <c r="F5184" t="s">
        <v>32</v>
      </c>
      <c r="G5184" t="s">
        <v>33</v>
      </c>
      <c r="H5184">
        <v>441.6</v>
      </c>
      <c r="I5184">
        <f t="shared" si="83"/>
        <v>0</v>
      </c>
    </row>
    <row r="5185" spans="1:9" x14ac:dyDescent="0.25">
      <c r="A5185">
        <v>4058.6687360000001</v>
      </c>
      <c r="B5185" t="s">
        <v>26</v>
      </c>
      <c r="C5185" t="s">
        <v>44</v>
      </c>
      <c r="D5185" t="s">
        <v>57</v>
      </c>
      <c r="E5185">
        <v>0</v>
      </c>
      <c r="F5185" t="s">
        <v>32</v>
      </c>
      <c r="G5185" t="s">
        <v>45</v>
      </c>
      <c r="H5185">
        <v>842.4</v>
      </c>
      <c r="I5185">
        <f t="shared" si="83"/>
        <v>0</v>
      </c>
    </row>
    <row r="5186" spans="1:9" x14ac:dyDescent="0.25">
      <c r="A5186">
        <v>4742.6172889999998</v>
      </c>
      <c r="B5186" t="s">
        <v>26</v>
      </c>
      <c r="C5186" t="s">
        <v>30</v>
      </c>
      <c r="D5186" t="s">
        <v>31</v>
      </c>
      <c r="E5186">
        <v>78596</v>
      </c>
      <c r="F5186" t="s">
        <v>62</v>
      </c>
      <c r="G5186" t="s">
        <v>33</v>
      </c>
      <c r="H5186">
        <v>133.90769599999999</v>
      </c>
      <c r="I5186">
        <f t="shared" si="83"/>
        <v>0</v>
      </c>
    </row>
    <row r="5187" spans="1:9" x14ac:dyDescent="0.25">
      <c r="A5187">
        <v>4363.5994179999998</v>
      </c>
      <c r="B5187" t="s">
        <v>26</v>
      </c>
      <c r="C5187" t="s">
        <v>30</v>
      </c>
      <c r="D5187" t="s">
        <v>57</v>
      </c>
      <c r="E5187">
        <v>38925</v>
      </c>
      <c r="F5187" t="s">
        <v>62</v>
      </c>
      <c r="G5187" t="s">
        <v>79</v>
      </c>
      <c r="H5187">
        <v>241.30437699999999</v>
      </c>
      <c r="I5187">
        <f t="shared" ref="I5187:I5250" si="84">IF(B5187="No",0,1)</f>
        <v>0</v>
      </c>
    </row>
    <row r="5188" spans="1:9" x14ac:dyDescent="0.25">
      <c r="A5188">
        <v>9048.9834470000005</v>
      </c>
      <c r="B5188" t="s">
        <v>66</v>
      </c>
      <c r="C5188" t="s">
        <v>44</v>
      </c>
      <c r="D5188" t="s">
        <v>57</v>
      </c>
      <c r="E5188">
        <v>0</v>
      </c>
      <c r="F5188" t="s">
        <v>32</v>
      </c>
      <c r="G5188" t="s">
        <v>33</v>
      </c>
      <c r="H5188">
        <v>571.20000000000005</v>
      </c>
      <c r="I5188">
        <f t="shared" si="84"/>
        <v>1</v>
      </c>
    </row>
    <row r="5189" spans="1:9" x14ac:dyDescent="0.25">
      <c r="A5189">
        <v>4210.0967389999996</v>
      </c>
      <c r="B5189" t="s">
        <v>26</v>
      </c>
      <c r="C5189" t="s">
        <v>30</v>
      </c>
      <c r="D5189" t="s">
        <v>57</v>
      </c>
      <c r="E5189">
        <v>21885</v>
      </c>
      <c r="F5189" t="s">
        <v>62</v>
      </c>
      <c r="G5189" t="s">
        <v>45</v>
      </c>
      <c r="H5189">
        <v>52.339396000000001</v>
      </c>
      <c r="I5189">
        <f t="shared" si="84"/>
        <v>0</v>
      </c>
    </row>
    <row r="5190" spans="1:9" x14ac:dyDescent="0.25">
      <c r="A5190">
        <v>5241.142484</v>
      </c>
      <c r="B5190" t="s">
        <v>26</v>
      </c>
      <c r="C5190" t="s">
        <v>30</v>
      </c>
      <c r="D5190" t="s">
        <v>31</v>
      </c>
      <c r="E5190">
        <v>48345</v>
      </c>
      <c r="F5190" t="s">
        <v>75</v>
      </c>
      <c r="G5190" t="s">
        <v>45</v>
      </c>
      <c r="H5190">
        <v>212.00982500000001</v>
      </c>
      <c r="I5190">
        <f t="shared" si="84"/>
        <v>0</v>
      </c>
    </row>
    <row r="5191" spans="1:9" x14ac:dyDescent="0.25">
      <c r="A5191">
        <v>2481.842224</v>
      </c>
      <c r="B5191" t="s">
        <v>26</v>
      </c>
      <c r="C5191" t="s">
        <v>30</v>
      </c>
      <c r="D5191" t="s">
        <v>31</v>
      </c>
      <c r="E5191">
        <v>77993</v>
      </c>
      <c r="F5191" t="s">
        <v>32</v>
      </c>
      <c r="G5191" t="s">
        <v>45</v>
      </c>
      <c r="H5191">
        <v>297.60000000000002</v>
      </c>
      <c r="I5191">
        <f t="shared" si="84"/>
        <v>0</v>
      </c>
    </row>
    <row r="5192" spans="1:9" x14ac:dyDescent="0.25">
      <c r="A5192">
        <v>3585.9429949999999</v>
      </c>
      <c r="B5192" t="s">
        <v>26</v>
      </c>
      <c r="C5192" t="s">
        <v>30</v>
      </c>
      <c r="D5192" t="s">
        <v>57</v>
      </c>
      <c r="E5192">
        <v>25748</v>
      </c>
      <c r="F5192" t="s">
        <v>62</v>
      </c>
      <c r="G5192" t="s">
        <v>33</v>
      </c>
      <c r="H5192">
        <v>117.871165</v>
      </c>
      <c r="I5192">
        <f t="shared" si="84"/>
        <v>0</v>
      </c>
    </row>
    <row r="5193" spans="1:9" x14ac:dyDescent="0.25">
      <c r="A5193">
        <v>5498.9406790000003</v>
      </c>
      <c r="B5193" t="s">
        <v>66</v>
      </c>
      <c r="C5193" t="s">
        <v>78</v>
      </c>
      <c r="D5193" t="s">
        <v>57</v>
      </c>
      <c r="E5193">
        <v>22520</v>
      </c>
      <c r="F5193" t="s">
        <v>32</v>
      </c>
      <c r="G5193" t="s">
        <v>33</v>
      </c>
      <c r="H5193">
        <v>350.4</v>
      </c>
      <c r="I5193">
        <f t="shared" si="84"/>
        <v>1</v>
      </c>
    </row>
    <row r="5194" spans="1:9" x14ac:dyDescent="0.25">
      <c r="A5194">
        <v>10377.368420000001</v>
      </c>
      <c r="B5194" t="s">
        <v>26</v>
      </c>
      <c r="C5194" t="s">
        <v>44</v>
      </c>
      <c r="D5194" t="s">
        <v>57</v>
      </c>
      <c r="E5194">
        <v>0</v>
      </c>
      <c r="F5194" t="s">
        <v>32</v>
      </c>
      <c r="G5194" t="s">
        <v>33</v>
      </c>
      <c r="H5194">
        <v>579.45231799999999</v>
      </c>
      <c r="I5194">
        <f t="shared" si="84"/>
        <v>0</v>
      </c>
    </row>
    <row r="5195" spans="1:9" x14ac:dyDescent="0.25">
      <c r="A5195">
        <v>2589.695091</v>
      </c>
      <c r="B5195" t="s">
        <v>26</v>
      </c>
      <c r="C5195" t="s">
        <v>44</v>
      </c>
      <c r="D5195" t="s">
        <v>31</v>
      </c>
      <c r="E5195">
        <v>0</v>
      </c>
      <c r="F5195" t="s">
        <v>32</v>
      </c>
      <c r="G5195" t="s">
        <v>45</v>
      </c>
      <c r="H5195">
        <v>350.4</v>
      </c>
      <c r="I5195">
        <f t="shared" si="84"/>
        <v>0</v>
      </c>
    </row>
    <row r="5196" spans="1:9" x14ac:dyDescent="0.25">
      <c r="A5196">
        <v>9312.5850339999997</v>
      </c>
      <c r="B5196" t="s">
        <v>26</v>
      </c>
      <c r="C5196" t="s">
        <v>30</v>
      </c>
      <c r="D5196" t="s">
        <v>57</v>
      </c>
      <c r="E5196">
        <v>75986</v>
      </c>
      <c r="F5196" t="s">
        <v>62</v>
      </c>
      <c r="G5196" t="s">
        <v>33</v>
      </c>
      <c r="H5196">
        <v>89.119797000000005</v>
      </c>
      <c r="I5196">
        <f t="shared" si="84"/>
        <v>0</v>
      </c>
    </row>
    <row r="5197" spans="1:9" x14ac:dyDescent="0.25">
      <c r="A5197">
        <v>14396.24222</v>
      </c>
      <c r="B5197" t="s">
        <v>26</v>
      </c>
      <c r="C5197" t="s">
        <v>44</v>
      </c>
      <c r="D5197" t="s">
        <v>57</v>
      </c>
      <c r="E5197">
        <v>0</v>
      </c>
      <c r="F5197" t="s">
        <v>32</v>
      </c>
      <c r="G5197" t="s">
        <v>45</v>
      </c>
      <c r="H5197">
        <v>1476</v>
      </c>
      <c r="I5197">
        <f t="shared" si="84"/>
        <v>0</v>
      </c>
    </row>
    <row r="5198" spans="1:9" x14ac:dyDescent="0.25">
      <c r="A5198">
        <v>31920.76916</v>
      </c>
      <c r="B5198" t="s">
        <v>26</v>
      </c>
      <c r="C5198" t="s">
        <v>30</v>
      </c>
      <c r="D5198" t="s">
        <v>31</v>
      </c>
      <c r="E5198">
        <v>58542</v>
      </c>
      <c r="F5198" t="s">
        <v>62</v>
      </c>
      <c r="G5198" t="s">
        <v>33</v>
      </c>
      <c r="H5198">
        <v>129.98571799999999</v>
      </c>
      <c r="I5198">
        <f t="shared" si="84"/>
        <v>0</v>
      </c>
    </row>
    <row r="5199" spans="1:9" x14ac:dyDescent="0.25">
      <c r="A5199">
        <v>4921.3250840000001</v>
      </c>
      <c r="B5199" t="s">
        <v>26</v>
      </c>
      <c r="C5199" t="s">
        <v>30</v>
      </c>
      <c r="D5199" t="s">
        <v>57</v>
      </c>
      <c r="E5199">
        <v>43640</v>
      </c>
      <c r="F5199" t="s">
        <v>62</v>
      </c>
      <c r="G5199" t="s">
        <v>33</v>
      </c>
      <c r="H5199">
        <v>1.2089080000000001</v>
      </c>
      <c r="I5199">
        <f t="shared" si="84"/>
        <v>0</v>
      </c>
    </row>
    <row r="5200" spans="1:9" x14ac:dyDescent="0.25">
      <c r="A5200">
        <v>25805.505990000001</v>
      </c>
      <c r="B5200" t="s">
        <v>26</v>
      </c>
      <c r="C5200" t="s">
        <v>30</v>
      </c>
      <c r="D5200" t="s">
        <v>31</v>
      </c>
      <c r="E5200">
        <v>86901</v>
      </c>
      <c r="F5200" t="s">
        <v>75</v>
      </c>
      <c r="G5200" t="s">
        <v>45</v>
      </c>
      <c r="H5200">
        <v>313.36625500000002</v>
      </c>
      <c r="I5200">
        <f t="shared" si="84"/>
        <v>0</v>
      </c>
    </row>
    <row r="5201" spans="1:9" x14ac:dyDescent="0.25">
      <c r="A5201">
        <v>5963.8183060000001</v>
      </c>
      <c r="B5201" t="s">
        <v>26</v>
      </c>
      <c r="C5201" t="s">
        <v>30</v>
      </c>
      <c r="D5201" t="s">
        <v>57</v>
      </c>
      <c r="E5201">
        <v>94115</v>
      </c>
      <c r="F5201" t="s">
        <v>32</v>
      </c>
      <c r="G5201" t="s">
        <v>33</v>
      </c>
      <c r="H5201">
        <v>409.08988399999998</v>
      </c>
      <c r="I5201">
        <f t="shared" si="84"/>
        <v>0</v>
      </c>
    </row>
    <row r="5202" spans="1:9" x14ac:dyDescent="0.25">
      <c r="A5202">
        <v>8923.1131119999991</v>
      </c>
      <c r="B5202" t="s">
        <v>26</v>
      </c>
      <c r="C5202" t="s">
        <v>44</v>
      </c>
      <c r="D5202" t="s">
        <v>57</v>
      </c>
      <c r="E5202">
        <v>0</v>
      </c>
      <c r="F5202" t="s">
        <v>32</v>
      </c>
      <c r="G5202" t="s">
        <v>33</v>
      </c>
      <c r="H5202">
        <v>900</v>
      </c>
      <c r="I5202">
        <f t="shared" si="84"/>
        <v>0</v>
      </c>
    </row>
    <row r="5203" spans="1:9" x14ac:dyDescent="0.25">
      <c r="A5203">
        <v>5214.9710070000001</v>
      </c>
      <c r="B5203" t="s">
        <v>26</v>
      </c>
      <c r="C5203" t="s">
        <v>30</v>
      </c>
      <c r="D5203" t="s">
        <v>57</v>
      </c>
      <c r="E5203">
        <v>65375</v>
      </c>
      <c r="F5203" t="s">
        <v>62</v>
      </c>
      <c r="G5203" t="s">
        <v>33</v>
      </c>
      <c r="H5203">
        <v>6.0774400000000002</v>
      </c>
      <c r="I5203">
        <f t="shared" si="84"/>
        <v>0</v>
      </c>
    </row>
    <row r="5204" spans="1:9" x14ac:dyDescent="0.25">
      <c r="A5204">
        <v>12522.53868</v>
      </c>
      <c r="B5204" t="s">
        <v>26</v>
      </c>
      <c r="C5204" t="s">
        <v>30</v>
      </c>
      <c r="D5204" t="s">
        <v>31</v>
      </c>
      <c r="E5204">
        <v>44341</v>
      </c>
      <c r="F5204" t="s">
        <v>75</v>
      </c>
      <c r="G5204" t="s">
        <v>33</v>
      </c>
      <c r="H5204">
        <v>355.114822</v>
      </c>
      <c r="I5204">
        <f t="shared" si="84"/>
        <v>0</v>
      </c>
    </row>
    <row r="5205" spans="1:9" x14ac:dyDescent="0.25">
      <c r="A5205">
        <v>13897.388559999999</v>
      </c>
      <c r="B5205" t="s">
        <v>26</v>
      </c>
      <c r="C5205" t="s">
        <v>78</v>
      </c>
      <c r="D5205" t="s">
        <v>57</v>
      </c>
      <c r="E5205">
        <v>24378</v>
      </c>
      <c r="F5205" t="s">
        <v>32</v>
      </c>
      <c r="G5205" t="s">
        <v>33</v>
      </c>
      <c r="H5205">
        <v>902.4</v>
      </c>
      <c r="I5205">
        <f t="shared" si="84"/>
        <v>0</v>
      </c>
    </row>
    <row r="5206" spans="1:9" x14ac:dyDescent="0.25">
      <c r="A5206">
        <v>3372.4204570000002</v>
      </c>
      <c r="B5206" t="s">
        <v>26</v>
      </c>
      <c r="C5206" t="s">
        <v>30</v>
      </c>
      <c r="D5206" t="s">
        <v>31</v>
      </c>
      <c r="E5206">
        <v>93489</v>
      </c>
      <c r="F5206" t="s">
        <v>62</v>
      </c>
      <c r="G5206" t="s">
        <v>79</v>
      </c>
      <c r="H5206">
        <v>104.280764</v>
      </c>
      <c r="I5206">
        <f t="shared" si="84"/>
        <v>0</v>
      </c>
    </row>
    <row r="5207" spans="1:9" x14ac:dyDescent="0.25">
      <c r="A5207">
        <v>7809.5154679999996</v>
      </c>
      <c r="B5207" t="s">
        <v>26</v>
      </c>
      <c r="C5207" t="s">
        <v>30</v>
      </c>
      <c r="D5207" t="s">
        <v>31</v>
      </c>
      <c r="E5207">
        <v>69161</v>
      </c>
      <c r="F5207" t="s">
        <v>75</v>
      </c>
      <c r="G5207" t="s">
        <v>33</v>
      </c>
      <c r="H5207">
        <v>341.43134300000003</v>
      </c>
      <c r="I5207">
        <f t="shared" si="84"/>
        <v>0</v>
      </c>
    </row>
    <row r="5208" spans="1:9" x14ac:dyDescent="0.25">
      <c r="A5208">
        <v>12269.41862</v>
      </c>
      <c r="B5208" t="s">
        <v>26</v>
      </c>
      <c r="C5208" t="s">
        <v>30</v>
      </c>
      <c r="D5208" t="s">
        <v>57</v>
      </c>
      <c r="E5208">
        <v>60774</v>
      </c>
      <c r="F5208" t="s">
        <v>32</v>
      </c>
      <c r="G5208" t="s">
        <v>33</v>
      </c>
      <c r="H5208">
        <v>739.2</v>
      </c>
      <c r="I5208">
        <f t="shared" si="84"/>
        <v>0</v>
      </c>
    </row>
    <row r="5209" spans="1:9" x14ac:dyDescent="0.25">
      <c r="A5209">
        <v>3123.0809939999999</v>
      </c>
      <c r="B5209" t="s">
        <v>66</v>
      </c>
      <c r="C5209" t="s">
        <v>44</v>
      </c>
      <c r="D5209" t="s">
        <v>57</v>
      </c>
      <c r="E5209">
        <v>0</v>
      </c>
      <c r="F5209" t="s">
        <v>32</v>
      </c>
      <c r="G5209" t="s">
        <v>33</v>
      </c>
      <c r="H5209">
        <v>960.11539900000002</v>
      </c>
      <c r="I5209">
        <f t="shared" si="84"/>
        <v>1</v>
      </c>
    </row>
    <row r="5210" spans="1:9" x14ac:dyDescent="0.25">
      <c r="A5210">
        <v>8004.2147809999997</v>
      </c>
      <c r="B5210" t="s">
        <v>26</v>
      </c>
      <c r="C5210" t="s">
        <v>30</v>
      </c>
      <c r="D5210" t="s">
        <v>31</v>
      </c>
      <c r="E5210">
        <v>54008</v>
      </c>
      <c r="F5210" t="s">
        <v>32</v>
      </c>
      <c r="G5210" t="s">
        <v>33</v>
      </c>
      <c r="H5210">
        <v>370.503286</v>
      </c>
      <c r="I5210">
        <f t="shared" si="84"/>
        <v>0</v>
      </c>
    </row>
    <row r="5211" spans="1:9" x14ac:dyDescent="0.25">
      <c r="A5211">
        <v>8105.8723170000003</v>
      </c>
      <c r="B5211" t="s">
        <v>26</v>
      </c>
      <c r="C5211" t="s">
        <v>44</v>
      </c>
      <c r="D5211" t="s">
        <v>31</v>
      </c>
      <c r="E5211">
        <v>0</v>
      </c>
      <c r="F5211" t="s">
        <v>75</v>
      </c>
      <c r="G5211" t="s">
        <v>33</v>
      </c>
      <c r="H5211">
        <v>232.01348999999999</v>
      </c>
      <c r="I5211">
        <f t="shared" si="84"/>
        <v>0</v>
      </c>
    </row>
    <row r="5212" spans="1:9" x14ac:dyDescent="0.25">
      <c r="A5212">
        <v>2758.7038109999999</v>
      </c>
      <c r="B5212" t="s">
        <v>26</v>
      </c>
      <c r="C5212" t="s">
        <v>30</v>
      </c>
      <c r="D5212" t="s">
        <v>31</v>
      </c>
      <c r="E5212">
        <v>44619</v>
      </c>
      <c r="F5212" t="s">
        <v>75</v>
      </c>
      <c r="G5212" t="s">
        <v>33</v>
      </c>
      <c r="H5212">
        <v>283.66843899999998</v>
      </c>
      <c r="I5212">
        <f t="shared" si="84"/>
        <v>0</v>
      </c>
    </row>
    <row r="5213" spans="1:9" x14ac:dyDescent="0.25">
      <c r="A5213">
        <v>3707.282365</v>
      </c>
      <c r="B5213" t="s">
        <v>26</v>
      </c>
      <c r="C5213" t="s">
        <v>78</v>
      </c>
      <c r="D5213" t="s">
        <v>31</v>
      </c>
      <c r="E5213">
        <v>16476</v>
      </c>
      <c r="F5213" t="s">
        <v>75</v>
      </c>
      <c r="G5213" t="s">
        <v>79</v>
      </c>
      <c r="H5213">
        <v>313.88519100000002</v>
      </c>
      <c r="I5213">
        <f t="shared" si="84"/>
        <v>0</v>
      </c>
    </row>
    <row r="5214" spans="1:9" x14ac:dyDescent="0.25">
      <c r="A5214">
        <v>30154.681079999998</v>
      </c>
      <c r="B5214" t="s">
        <v>26</v>
      </c>
      <c r="C5214" t="s">
        <v>30</v>
      </c>
      <c r="D5214" t="s">
        <v>57</v>
      </c>
      <c r="E5214">
        <v>73359</v>
      </c>
      <c r="F5214" t="s">
        <v>62</v>
      </c>
      <c r="G5214" t="s">
        <v>33</v>
      </c>
      <c r="H5214">
        <v>107.187926</v>
      </c>
      <c r="I5214">
        <f t="shared" si="84"/>
        <v>0</v>
      </c>
    </row>
    <row r="5215" spans="1:9" x14ac:dyDescent="0.25">
      <c r="A5215">
        <v>8099.8384329999999</v>
      </c>
      <c r="B5215" t="s">
        <v>26</v>
      </c>
      <c r="C5215" t="s">
        <v>30</v>
      </c>
      <c r="D5215" t="s">
        <v>57</v>
      </c>
      <c r="E5215">
        <v>25949</v>
      </c>
      <c r="F5215" t="s">
        <v>32</v>
      </c>
      <c r="G5215" t="s">
        <v>33</v>
      </c>
      <c r="H5215">
        <v>499.2</v>
      </c>
      <c r="I5215">
        <f t="shared" si="84"/>
        <v>0</v>
      </c>
    </row>
    <row r="5216" spans="1:9" x14ac:dyDescent="0.25">
      <c r="A5216">
        <v>2921.4904609999999</v>
      </c>
      <c r="B5216" t="s">
        <v>26</v>
      </c>
      <c r="C5216" t="s">
        <v>30</v>
      </c>
      <c r="D5216" t="s">
        <v>31</v>
      </c>
      <c r="E5216">
        <v>62018</v>
      </c>
      <c r="F5216" t="s">
        <v>62</v>
      </c>
      <c r="G5216" t="s">
        <v>33</v>
      </c>
      <c r="H5216">
        <v>90.094835000000003</v>
      </c>
      <c r="I5216">
        <f t="shared" si="84"/>
        <v>0</v>
      </c>
    </row>
    <row r="5217" spans="1:9" x14ac:dyDescent="0.25">
      <c r="A5217">
        <v>14510.44376</v>
      </c>
      <c r="B5217" t="s">
        <v>26</v>
      </c>
      <c r="C5217" t="s">
        <v>30</v>
      </c>
      <c r="D5217" t="s">
        <v>57</v>
      </c>
      <c r="E5217">
        <v>41433</v>
      </c>
      <c r="F5217" t="s">
        <v>32</v>
      </c>
      <c r="G5217" t="s">
        <v>33</v>
      </c>
      <c r="H5217">
        <v>1317.6</v>
      </c>
      <c r="I5217">
        <f t="shared" si="84"/>
        <v>0</v>
      </c>
    </row>
    <row r="5218" spans="1:9" x14ac:dyDescent="0.25">
      <c r="A5218">
        <v>16793.9728</v>
      </c>
      <c r="B5218" t="s">
        <v>26</v>
      </c>
      <c r="C5218" t="s">
        <v>44</v>
      </c>
      <c r="D5218" t="s">
        <v>31</v>
      </c>
      <c r="E5218">
        <v>0</v>
      </c>
      <c r="F5218" t="s">
        <v>32</v>
      </c>
      <c r="G5218" t="s">
        <v>45</v>
      </c>
      <c r="H5218">
        <v>1142.4000000000001</v>
      </c>
      <c r="I5218">
        <f t="shared" si="84"/>
        <v>0</v>
      </c>
    </row>
    <row r="5219" spans="1:9" x14ac:dyDescent="0.25">
      <c r="A5219">
        <v>5332.4626939999998</v>
      </c>
      <c r="B5219" t="s">
        <v>66</v>
      </c>
      <c r="C5219" t="s">
        <v>30</v>
      </c>
      <c r="D5219" t="s">
        <v>31</v>
      </c>
      <c r="E5219">
        <v>68931</v>
      </c>
      <c r="F5219" t="s">
        <v>75</v>
      </c>
      <c r="G5219" t="s">
        <v>33</v>
      </c>
      <c r="H5219">
        <v>309.577946</v>
      </c>
      <c r="I5219">
        <f t="shared" si="84"/>
        <v>1</v>
      </c>
    </row>
    <row r="5220" spans="1:9" x14ac:dyDescent="0.25">
      <c r="A5220">
        <v>10025.91827</v>
      </c>
      <c r="B5220" t="s">
        <v>26</v>
      </c>
      <c r="C5220" t="s">
        <v>44</v>
      </c>
      <c r="D5220" t="s">
        <v>31</v>
      </c>
      <c r="E5220">
        <v>0</v>
      </c>
      <c r="F5220" t="s">
        <v>32</v>
      </c>
      <c r="G5220" t="s">
        <v>45</v>
      </c>
      <c r="H5220">
        <v>1015.2</v>
      </c>
      <c r="I5220">
        <f t="shared" si="84"/>
        <v>0</v>
      </c>
    </row>
    <row r="5221" spans="1:9" x14ac:dyDescent="0.25">
      <c r="A5221">
        <v>6875.6061330000002</v>
      </c>
      <c r="B5221" t="s">
        <v>26</v>
      </c>
      <c r="C5221" t="s">
        <v>44</v>
      </c>
      <c r="D5221" t="s">
        <v>57</v>
      </c>
      <c r="E5221">
        <v>0</v>
      </c>
      <c r="F5221" t="s">
        <v>32</v>
      </c>
      <c r="G5221" t="s">
        <v>45</v>
      </c>
      <c r="H5221">
        <v>748.8</v>
      </c>
      <c r="I5221">
        <f t="shared" si="84"/>
        <v>0</v>
      </c>
    </row>
    <row r="5222" spans="1:9" x14ac:dyDescent="0.25">
      <c r="A5222">
        <v>2272.3073100000001</v>
      </c>
      <c r="B5222" t="s">
        <v>26</v>
      </c>
      <c r="C5222" t="s">
        <v>44</v>
      </c>
      <c r="D5222" t="s">
        <v>57</v>
      </c>
      <c r="E5222">
        <v>0</v>
      </c>
      <c r="F5222" t="s">
        <v>75</v>
      </c>
      <c r="G5222" t="s">
        <v>45</v>
      </c>
      <c r="H5222">
        <v>286.12465200000003</v>
      </c>
      <c r="I5222">
        <f t="shared" si="84"/>
        <v>0</v>
      </c>
    </row>
    <row r="5223" spans="1:9" x14ac:dyDescent="0.25">
      <c r="A5223">
        <v>8923.1548029999994</v>
      </c>
      <c r="B5223" t="s">
        <v>26</v>
      </c>
      <c r="C5223" t="s">
        <v>30</v>
      </c>
      <c r="D5223" t="s">
        <v>31</v>
      </c>
      <c r="E5223">
        <v>98044</v>
      </c>
      <c r="F5223" t="s">
        <v>75</v>
      </c>
      <c r="G5223" t="s">
        <v>45</v>
      </c>
      <c r="H5223">
        <v>347.33686399999999</v>
      </c>
      <c r="I5223">
        <f t="shared" si="84"/>
        <v>0</v>
      </c>
    </row>
    <row r="5224" spans="1:9" x14ac:dyDescent="0.25">
      <c r="A5224">
        <v>16484.016439999999</v>
      </c>
      <c r="B5224" t="s">
        <v>26</v>
      </c>
      <c r="C5224" t="s">
        <v>30</v>
      </c>
      <c r="D5224" t="s">
        <v>31</v>
      </c>
      <c r="E5224">
        <v>91354</v>
      </c>
      <c r="F5224" t="s">
        <v>32</v>
      </c>
      <c r="G5224" t="s">
        <v>33</v>
      </c>
      <c r="H5224">
        <v>361.64698700000002</v>
      </c>
      <c r="I5224">
        <f t="shared" si="84"/>
        <v>0</v>
      </c>
    </row>
    <row r="5225" spans="1:9" x14ac:dyDescent="0.25">
      <c r="A5225">
        <v>6860.5926360000003</v>
      </c>
      <c r="B5225" t="s">
        <v>26</v>
      </c>
      <c r="C5225" t="s">
        <v>44</v>
      </c>
      <c r="D5225" t="s">
        <v>31</v>
      </c>
      <c r="E5225">
        <v>0</v>
      </c>
      <c r="F5225" t="s">
        <v>32</v>
      </c>
      <c r="G5225" t="s">
        <v>79</v>
      </c>
      <c r="H5225">
        <v>605.13748399999997</v>
      </c>
      <c r="I5225">
        <f t="shared" si="84"/>
        <v>0</v>
      </c>
    </row>
    <row r="5226" spans="1:9" x14ac:dyDescent="0.25">
      <c r="A5226">
        <v>12947.68269</v>
      </c>
      <c r="B5226" t="s">
        <v>26</v>
      </c>
      <c r="C5226" t="s">
        <v>160</v>
      </c>
      <c r="D5226" t="s">
        <v>31</v>
      </c>
      <c r="E5226">
        <v>15083</v>
      </c>
      <c r="F5226" t="s">
        <v>32</v>
      </c>
      <c r="G5226" t="s">
        <v>33</v>
      </c>
      <c r="H5226">
        <v>552</v>
      </c>
      <c r="I5226">
        <f t="shared" si="84"/>
        <v>0</v>
      </c>
    </row>
    <row r="5227" spans="1:9" x14ac:dyDescent="0.25">
      <c r="A5227">
        <v>13786.702719999999</v>
      </c>
      <c r="B5227" t="s">
        <v>26</v>
      </c>
      <c r="C5227" t="s">
        <v>44</v>
      </c>
      <c r="D5227" t="s">
        <v>31</v>
      </c>
      <c r="E5227">
        <v>0</v>
      </c>
      <c r="F5227" t="s">
        <v>32</v>
      </c>
      <c r="G5227" t="s">
        <v>33</v>
      </c>
      <c r="H5227">
        <v>370.75502499999999</v>
      </c>
      <c r="I5227">
        <f t="shared" si="84"/>
        <v>0</v>
      </c>
    </row>
    <row r="5228" spans="1:9" x14ac:dyDescent="0.25">
      <c r="A5228">
        <v>7706.0326359999999</v>
      </c>
      <c r="B5228" t="s">
        <v>26</v>
      </c>
      <c r="C5228" t="s">
        <v>44</v>
      </c>
      <c r="D5228" t="s">
        <v>57</v>
      </c>
      <c r="E5228">
        <v>0</v>
      </c>
      <c r="F5228" t="s">
        <v>32</v>
      </c>
      <c r="G5228" t="s">
        <v>45</v>
      </c>
      <c r="H5228">
        <v>1267.7096610000001</v>
      </c>
      <c r="I5228">
        <f t="shared" si="84"/>
        <v>0</v>
      </c>
    </row>
    <row r="5229" spans="1:9" x14ac:dyDescent="0.25">
      <c r="A5229">
        <v>8520.1458010000006</v>
      </c>
      <c r="B5229" t="s">
        <v>26</v>
      </c>
      <c r="C5229" t="s">
        <v>44</v>
      </c>
      <c r="D5229" t="s">
        <v>31</v>
      </c>
      <c r="E5229">
        <v>0</v>
      </c>
      <c r="F5229" t="s">
        <v>62</v>
      </c>
      <c r="G5229" t="s">
        <v>79</v>
      </c>
      <c r="H5229">
        <v>69.142985999999993</v>
      </c>
      <c r="I5229">
        <f t="shared" si="84"/>
        <v>0</v>
      </c>
    </row>
    <row r="5230" spans="1:9" x14ac:dyDescent="0.25">
      <c r="A5230">
        <v>2242.2260550000001</v>
      </c>
      <c r="B5230" t="s">
        <v>26</v>
      </c>
      <c r="C5230" t="s">
        <v>44</v>
      </c>
      <c r="D5230" t="s">
        <v>31</v>
      </c>
      <c r="E5230">
        <v>0</v>
      </c>
      <c r="F5230" t="s">
        <v>32</v>
      </c>
      <c r="G5230" t="s">
        <v>45</v>
      </c>
      <c r="H5230">
        <v>618.35588299999995</v>
      </c>
      <c r="I5230">
        <f t="shared" si="84"/>
        <v>0</v>
      </c>
    </row>
    <row r="5231" spans="1:9" x14ac:dyDescent="0.25">
      <c r="A5231">
        <v>27069.496739999999</v>
      </c>
      <c r="B5231" t="s">
        <v>26</v>
      </c>
      <c r="C5231" t="s">
        <v>30</v>
      </c>
      <c r="D5231" t="s">
        <v>31</v>
      </c>
      <c r="E5231">
        <v>22955</v>
      </c>
      <c r="F5231" t="s">
        <v>32</v>
      </c>
      <c r="G5231" t="s">
        <v>45</v>
      </c>
      <c r="H5231">
        <v>441.6</v>
      </c>
      <c r="I5231">
        <f t="shared" si="84"/>
        <v>0</v>
      </c>
    </row>
    <row r="5232" spans="1:9" x14ac:dyDescent="0.25">
      <c r="A5232">
        <v>20579.691569999999</v>
      </c>
      <c r="B5232" t="s">
        <v>26</v>
      </c>
      <c r="C5232" t="s">
        <v>44</v>
      </c>
      <c r="D5232" t="s">
        <v>57</v>
      </c>
      <c r="E5232">
        <v>0</v>
      </c>
      <c r="F5232" t="s">
        <v>32</v>
      </c>
      <c r="G5232" t="s">
        <v>45</v>
      </c>
      <c r="H5232">
        <v>566.67351799999994</v>
      </c>
      <c r="I5232">
        <f t="shared" si="84"/>
        <v>0</v>
      </c>
    </row>
    <row r="5233" spans="1:9" x14ac:dyDescent="0.25">
      <c r="A5233">
        <v>2465.6166309999999</v>
      </c>
      <c r="B5233" t="s">
        <v>26</v>
      </c>
      <c r="C5233" t="s">
        <v>30</v>
      </c>
      <c r="D5233" t="s">
        <v>57</v>
      </c>
      <c r="E5233">
        <v>51641</v>
      </c>
      <c r="F5233" t="s">
        <v>62</v>
      </c>
      <c r="G5233" t="s">
        <v>45</v>
      </c>
      <c r="H5233">
        <v>137.09149400000001</v>
      </c>
      <c r="I5233">
        <f t="shared" si="84"/>
        <v>0</v>
      </c>
    </row>
    <row r="5234" spans="1:9" x14ac:dyDescent="0.25">
      <c r="A5234">
        <v>9052.951051</v>
      </c>
      <c r="B5234" t="s">
        <v>26</v>
      </c>
      <c r="C5234" t="s">
        <v>78</v>
      </c>
      <c r="D5234" t="s">
        <v>31</v>
      </c>
      <c r="E5234">
        <v>10211</v>
      </c>
      <c r="F5234" t="s">
        <v>32</v>
      </c>
      <c r="G5234" t="s">
        <v>79</v>
      </c>
      <c r="H5234">
        <v>571.20000000000005</v>
      </c>
      <c r="I5234">
        <f t="shared" si="84"/>
        <v>0</v>
      </c>
    </row>
    <row r="5235" spans="1:9" x14ac:dyDescent="0.25">
      <c r="A5235">
        <v>2546.3646680000002</v>
      </c>
      <c r="B5235" t="s">
        <v>26</v>
      </c>
      <c r="C5235" t="s">
        <v>44</v>
      </c>
      <c r="D5235" t="s">
        <v>31</v>
      </c>
      <c r="E5235">
        <v>0</v>
      </c>
      <c r="F5235" t="s">
        <v>75</v>
      </c>
      <c r="G5235" t="s">
        <v>79</v>
      </c>
      <c r="H5235">
        <v>296.69207599999999</v>
      </c>
      <c r="I5235">
        <f t="shared" si="84"/>
        <v>0</v>
      </c>
    </row>
    <row r="5236" spans="1:9" x14ac:dyDescent="0.25">
      <c r="A5236">
        <v>3007.3862479999998</v>
      </c>
      <c r="B5236" t="s">
        <v>26</v>
      </c>
      <c r="C5236" t="s">
        <v>44</v>
      </c>
      <c r="D5236" t="s">
        <v>31</v>
      </c>
      <c r="E5236">
        <v>0</v>
      </c>
      <c r="F5236" t="s">
        <v>62</v>
      </c>
      <c r="G5236" t="s">
        <v>79</v>
      </c>
      <c r="H5236">
        <v>16.524885000000001</v>
      </c>
      <c r="I5236">
        <f t="shared" si="84"/>
        <v>0</v>
      </c>
    </row>
    <row r="5237" spans="1:9" x14ac:dyDescent="0.25">
      <c r="A5237">
        <v>27789.692350000001</v>
      </c>
      <c r="B5237" t="s">
        <v>66</v>
      </c>
      <c r="C5237" t="s">
        <v>30</v>
      </c>
      <c r="D5237" t="s">
        <v>31</v>
      </c>
      <c r="E5237">
        <v>33806</v>
      </c>
      <c r="F5237" t="s">
        <v>75</v>
      </c>
      <c r="G5237" t="s">
        <v>79</v>
      </c>
      <c r="H5237">
        <v>395.729716</v>
      </c>
      <c r="I5237">
        <f t="shared" si="84"/>
        <v>1</v>
      </c>
    </row>
    <row r="5238" spans="1:9" x14ac:dyDescent="0.25">
      <c r="A5238">
        <v>6289.0149590000001</v>
      </c>
      <c r="B5238" t="s">
        <v>26</v>
      </c>
      <c r="C5238" t="s">
        <v>30</v>
      </c>
      <c r="D5238" t="s">
        <v>57</v>
      </c>
      <c r="E5238">
        <v>50269</v>
      </c>
      <c r="F5238" t="s">
        <v>62</v>
      </c>
      <c r="G5238" t="s">
        <v>79</v>
      </c>
      <c r="H5238">
        <v>32.228777999999998</v>
      </c>
      <c r="I5238">
        <f t="shared" si="84"/>
        <v>0</v>
      </c>
    </row>
    <row r="5239" spans="1:9" x14ac:dyDescent="0.25">
      <c r="A5239">
        <v>3954.3445339999998</v>
      </c>
      <c r="B5239" t="s">
        <v>66</v>
      </c>
      <c r="C5239" t="s">
        <v>107</v>
      </c>
      <c r="D5239" t="s">
        <v>57</v>
      </c>
      <c r="E5239">
        <v>18375</v>
      </c>
      <c r="F5239" t="s">
        <v>32</v>
      </c>
      <c r="G5239" t="s">
        <v>33</v>
      </c>
      <c r="H5239">
        <v>535.08027600000003</v>
      </c>
      <c r="I5239">
        <f t="shared" si="84"/>
        <v>1</v>
      </c>
    </row>
    <row r="5240" spans="1:9" x14ac:dyDescent="0.25">
      <c r="A5240">
        <v>7583.1896379999998</v>
      </c>
      <c r="B5240" t="s">
        <v>26</v>
      </c>
      <c r="C5240" t="s">
        <v>107</v>
      </c>
      <c r="D5240" t="s">
        <v>57</v>
      </c>
      <c r="E5240">
        <v>24133</v>
      </c>
      <c r="F5240" t="s">
        <v>62</v>
      </c>
      <c r="G5240" t="s">
        <v>33</v>
      </c>
      <c r="H5240">
        <v>76.026045999999994</v>
      </c>
      <c r="I5240">
        <f t="shared" si="84"/>
        <v>0</v>
      </c>
    </row>
    <row r="5241" spans="1:9" x14ac:dyDescent="0.25">
      <c r="A5241">
        <v>6186.4978309999997</v>
      </c>
      <c r="B5241" t="s">
        <v>26</v>
      </c>
      <c r="C5241" t="s">
        <v>30</v>
      </c>
      <c r="D5241" t="s">
        <v>31</v>
      </c>
      <c r="E5241">
        <v>88375</v>
      </c>
      <c r="F5241" t="s">
        <v>62</v>
      </c>
      <c r="G5241" t="s">
        <v>79</v>
      </c>
      <c r="H5241">
        <v>0.42331000000000002</v>
      </c>
      <c r="I5241">
        <f t="shared" si="84"/>
        <v>0</v>
      </c>
    </row>
    <row r="5242" spans="1:9" x14ac:dyDescent="0.25">
      <c r="A5242">
        <v>5757.442258</v>
      </c>
      <c r="B5242" t="s">
        <v>66</v>
      </c>
      <c r="C5242" t="s">
        <v>30</v>
      </c>
      <c r="D5242" t="s">
        <v>57</v>
      </c>
      <c r="E5242">
        <v>88997</v>
      </c>
      <c r="F5242" t="s">
        <v>62</v>
      </c>
      <c r="G5242" t="s">
        <v>79</v>
      </c>
      <c r="H5242">
        <v>174.04156599999999</v>
      </c>
      <c r="I5242">
        <f t="shared" si="84"/>
        <v>1</v>
      </c>
    </row>
    <row r="5243" spans="1:9" x14ac:dyDescent="0.25">
      <c r="A5243">
        <v>4473.8839989999997</v>
      </c>
      <c r="B5243" t="s">
        <v>26</v>
      </c>
      <c r="C5243" t="s">
        <v>44</v>
      </c>
      <c r="D5243" t="s">
        <v>31</v>
      </c>
      <c r="E5243">
        <v>0</v>
      </c>
      <c r="F5243" t="s">
        <v>32</v>
      </c>
      <c r="G5243" t="s">
        <v>79</v>
      </c>
      <c r="H5243">
        <v>600</v>
      </c>
      <c r="I5243">
        <f t="shared" si="84"/>
        <v>0</v>
      </c>
    </row>
    <row r="5244" spans="1:9" x14ac:dyDescent="0.25">
      <c r="A5244">
        <v>4786.009693</v>
      </c>
      <c r="B5244" t="s">
        <v>26</v>
      </c>
      <c r="C5244" t="s">
        <v>30</v>
      </c>
      <c r="D5244" t="s">
        <v>57</v>
      </c>
      <c r="E5244">
        <v>23402</v>
      </c>
      <c r="F5244" t="s">
        <v>32</v>
      </c>
      <c r="G5244" t="s">
        <v>33</v>
      </c>
      <c r="H5244">
        <v>292.8</v>
      </c>
      <c r="I5244">
        <f t="shared" si="84"/>
        <v>0</v>
      </c>
    </row>
    <row r="5245" spans="1:9" x14ac:dyDescent="0.25">
      <c r="A5245">
        <v>12244.9049</v>
      </c>
      <c r="B5245" t="s">
        <v>26</v>
      </c>
      <c r="C5245" t="s">
        <v>30</v>
      </c>
      <c r="D5245" t="s">
        <v>31</v>
      </c>
      <c r="E5245">
        <v>46396</v>
      </c>
      <c r="F5245" t="s">
        <v>75</v>
      </c>
      <c r="G5245" t="s">
        <v>33</v>
      </c>
      <c r="H5245">
        <v>384.01402999999999</v>
      </c>
      <c r="I5245">
        <f t="shared" si="84"/>
        <v>0</v>
      </c>
    </row>
    <row r="5246" spans="1:9" x14ac:dyDescent="0.25">
      <c r="A5246">
        <v>7121.0804120000003</v>
      </c>
      <c r="B5246" t="s">
        <v>26</v>
      </c>
      <c r="C5246" t="s">
        <v>44</v>
      </c>
      <c r="D5246" t="s">
        <v>31</v>
      </c>
      <c r="E5246">
        <v>0</v>
      </c>
      <c r="F5246" t="s">
        <v>32</v>
      </c>
      <c r="G5246" t="s">
        <v>33</v>
      </c>
      <c r="H5246">
        <v>460.8</v>
      </c>
      <c r="I5246">
        <f t="shared" si="84"/>
        <v>0</v>
      </c>
    </row>
    <row r="5247" spans="1:9" x14ac:dyDescent="0.25">
      <c r="A5247">
        <v>7547.7628219999997</v>
      </c>
      <c r="B5247" t="s">
        <v>26</v>
      </c>
      <c r="C5247" t="s">
        <v>44</v>
      </c>
      <c r="D5247" t="s">
        <v>31</v>
      </c>
      <c r="E5247">
        <v>0</v>
      </c>
      <c r="F5247" t="s">
        <v>32</v>
      </c>
      <c r="G5247" t="s">
        <v>33</v>
      </c>
      <c r="H5247">
        <v>489.6</v>
      </c>
      <c r="I5247">
        <f t="shared" si="84"/>
        <v>0</v>
      </c>
    </row>
    <row r="5248" spans="1:9" x14ac:dyDescent="0.25">
      <c r="A5248">
        <v>20380.06652</v>
      </c>
      <c r="B5248" t="s">
        <v>26</v>
      </c>
      <c r="C5248" t="s">
        <v>30</v>
      </c>
      <c r="D5248" t="s">
        <v>31</v>
      </c>
      <c r="E5248">
        <v>33175</v>
      </c>
      <c r="F5248" t="s">
        <v>62</v>
      </c>
      <c r="G5248" t="s">
        <v>45</v>
      </c>
      <c r="H5248">
        <v>84.520775999999998</v>
      </c>
      <c r="I5248">
        <f t="shared" si="84"/>
        <v>0</v>
      </c>
    </row>
    <row r="5249" spans="1:9" x14ac:dyDescent="0.25">
      <c r="A5249">
        <v>9011.7648649999992</v>
      </c>
      <c r="B5249" t="s">
        <v>26</v>
      </c>
      <c r="C5249" t="s">
        <v>30</v>
      </c>
      <c r="D5249" t="s">
        <v>31</v>
      </c>
      <c r="E5249">
        <v>63885</v>
      </c>
      <c r="F5249" t="s">
        <v>62</v>
      </c>
      <c r="G5249" t="s">
        <v>45</v>
      </c>
      <c r="H5249">
        <v>86.477384000000001</v>
      </c>
      <c r="I5249">
        <f t="shared" si="84"/>
        <v>0</v>
      </c>
    </row>
    <row r="5250" spans="1:9" x14ac:dyDescent="0.25">
      <c r="A5250">
        <v>20096.893370000002</v>
      </c>
      <c r="B5250" t="s">
        <v>66</v>
      </c>
      <c r="C5250" t="s">
        <v>30</v>
      </c>
      <c r="D5250" t="s">
        <v>31</v>
      </c>
      <c r="E5250">
        <v>92766</v>
      </c>
      <c r="F5250" t="s">
        <v>32</v>
      </c>
      <c r="G5250" t="s">
        <v>33</v>
      </c>
      <c r="H5250">
        <v>379.02910200000002</v>
      </c>
      <c r="I5250">
        <f t="shared" si="84"/>
        <v>1</v>
      </c>
    </row>
    <row r="5251" spans="1:9" x14ac:dyDescent="0.25">
      <c r="A5251">
        <v>4786.8893470000003</v>
      </c>
      <c r="B5251" t="s">
        <v>26</v>
      </c>
      <c r="C5251" t="s">
        <v>30</v>
      </c>
      <c r="D5251" t="s">
        <v>57</v>
      </c>
      <c r="E5251">
        <v>45515</v>
      </c>
      <c r="F5251" t="s">
        <v>75</v>
      </c>
      <c r="G5251" t="s">
        <v>33</v>
      </c>
      <c r="H5251">
        <v>236.90700699999999</v>
      </c>
      <c r="I5251">
        <f t="shared" ref="I5251:I5314" si="85">IF(B5251="No",0,1)</f>
        <v>0</v>
      </c>
    </row>
    <row r="5252" spans="1:9" x14ac:dyDescent="0.25">
      <c r="A5252">
        <v>11578.12643</v>
      </c>
      <c r="B5252" t="s">
        <v>26</v>
      </c>
      <c r="C5252" t="s">
        <v>44</v>
      </c>
      <c r="D5252" t="s">
        <v>57</v>
      </c>
      <c r="E5252">
        <v>0</v>
      </c>
      <c r="F5252" t="s">
        <v>32</v>
      </c>
      <c r="G5252" t="s">
        <v>45</v>
      </c>
      <c r="H5252">
        <v>1163.6203660000001</v>
      </c>
      <c r="I5252">
        <f t="shared" si="85"/>
        <v>0</v>
      </c>
    </row>
    <row r="5253" spans="1:9" x14ac:dyDescent="0.25">
      <c r="A5253">
        <v>2719.4315360000001</v>
      </c>
      <c r="B5253" t="s">
        <v>26</v>
      </c>
      <c r="C5253" t="s">
        <v>30</v>
      </c>
      <c r="D5253" t="s">
        <v>57</v>
      </c>
      <c r="E5253">
        <v>37703</v>
      </c>
      <c r="F5253" t="s">
        <v>62</v>
      </c>
      <c r="G5253" t="s">
        <v>79</v>
      </c>
      <c r="H5253">
        <v>83.121962999999994</v>
      </c>
      <c r="I5253">
        <f t="shared" si="85"/>
        <v>0</v>
      </c>
    </row>
    <row r="5254" spans="1:9" x14ac:dyDescent="0.25">
      <c r="A5254">
        <v>4760.941906</v>
      </c>
      <c r="B5254" t="s">
        <v>26</v>
      </c>
      <c r="C5254" t="s">
        <v>44</v>
      </c>
      <c r="D5254" t="s">
        <v>31</v>
      </c>
      <c r="E5254">
        <v>0</v>
      </c>
      <c r="F5254" t="s">
        <v>32</v>
      </c>
      <c r="G5254" t="s">
        <v>45</v>
      </c>
      <c r="H5254">
        <v>489.6</v>
      </c>
      <c r="I5254">
        <f t="shared" si="85"/>
        <v>0</v>
      </c>
    </row>
    <row r="5255" spans="1:9" x14ac:dyDescent="0.25">
      <c r="A5255">
        <v>8701.3637629999994</v>
      </c>
      <c r="B5255" t="s">
        <v>26</v>
      </c>
      <c r="C5255" t="s">
        <v>44</v>
      </c>
      <c r="D5255" t="s">
        <v>57</v>
      </c>
      <c r="E5255">
        <v>0</v>
      </c>
      <c r="F5255" t="s">
        <v>32</v>
      </c>
      <c r="G5255" t="s">
        <v>33</v>
      </c>
      <c r="H5255">
        <v>684.85179700000003</v>
      </c>
      <c r="I5255">
        <f t="shared" si="85"/>
        <v>0</v>
      </c>
    </row>
    <row r="5256" spans="1:9" x14ac:dyDescent="0.25">
      <c r="A5256">
        <v>2659.4950859999999</v>
      </c>
      <c r="B5256" t="s">
        <v>26</v>
      </c>
      <c r="C5256" t="s">
        <v>30</v>
      </c>
      <c r="D5256" t="s">
        <v>31</v>
      </c>
      <c r="E5256">
        <v>64987</v>
      </c>
      <c r="F5256" t="s">
        <v>75</v>
      </c>
      <c r="G5256" t="s">
        <v>33</v>
      </c>
      <c r="H5256">
        <v>182.92783700000001</v>
      </c>
      <c r="I5256">
        <f t="shared" si="85"/>
        <v>0</v>
      </c>
    </row>
    <row r="5257" spans="1:9" x14ac:dyDescent="0.25">
      <c r="A5257">
        <v>5139.5614219999998</v>
      </c>
      <c r="B5257" t="s">
        <v>26</v>
      </c>
      <c r="C5257" t="s">
        <v>30</v>
      </c>
      <c r="D5257" t="s">
        <v>31</v>
      </c>
      <c r="E5257">
        <v>73180</v>
      </c>
      <c r="F5257" t="s">
        <v>62</v>
      </c>
      <c r="G5257" t="s">
        <v>45</v>
      </c>
      <c r="H5257">
        <v>132.54325700000001</v>
      </c>
      <c r="I5257">
        <f t="shared" si="85"/>
        <v>0</v>
      </c>
    </row>
    <row r="5258" spans="1:9" x14ac:dyDescent="0.25">
      <c r="A5258">
        <v>20096.893370000002</v>
      </c>
      <c r="B5258" t="s">
        <v>66</v>
      </c>
      <c r="C5258" t="s">
        <v>30</v>
      </c>
      <c r="D5258" t="s">
        <v>31</v>
      </c>
      <c r="E5258">
        <v>92766</v>
      </c>
      <c r="F5258" t="s">
        <v>32</v>
      </c>
      <c r="G5258" t="s">
        <v>33</v>
      </c>
      <c r="H5258">
        <v>379.02910200000002</v>
      </c>
      <c r="I5258">
        <f t="shared" si="85"/>
        <v>1</v>
      </c>
    </row>
    <row r="5259" spans="1:9" x14ac:dyDescent="0.25">
      <c r="A5259">
        <v>4025.0955330000002</v>
      </c>
      <c r="B5259" t="s">
        <v>26</v>
      </c>
      <c r="C5259" t="s">
        <v>44</v>
      </c>
      <c r="D5259" t="s">
        <v>57</v>
      </c>
      <c r="E5259">
        <v>0</v>
      </c>
      <c r="F5259" t="s">
        <v>32</v>
      </c>
      <c r="G5259" t="s">
        <v>33</v>
      </c>
      <c r="H5259">
        <v>571.20000000000005</v>
      </c>
      <c r="I5259">
        <f t="shared" si="85"/>
        <v>0</v>
      </c>
    </row>
    <row r="5260" spans="1:9" x14ac:dyDescent="0.25">
      <c r="A5260">
        <v>2771.0450310000001</v>
      </c>
      <c r="B5260" t="s">
        <v>66</v>
      </c>
      <c r="C5260" t="s">
        <v>30</v>
      </c>
      <c r="D5260" t="s">
        <v>31</v>
      </c>
      <c r="E5260">
        <v>50071</v>
      </c>
      <c r="F5260" t="s">
        <v>62</v>
      </c>
      <c r="G5260" t="s">
        <v>45</v>
      </c>
      <c r="H5260">
        <v>18.918935000000001</v>
      </c>
      <c r="I5260">
        <f t="shared" si="85"/>
        <v>1</v>
      </c>
    </row>
    <row r="5261" spans="1:9" x14ac:dyDescent="0.25">
      <c r="A5261">
        <v>6745.886896</v>
      </c>
      <c r="B5261" t="s">
        <v>26</v>
      </c>
      <c r="C5261" t="s">
        <v>30</v>
      </c>
      <c r="D5261" t="s">
        <v>57</v>
      </c>
      <c r="E5261">
        <v>53058</v>
      </c>
      <c r="F5261" t="s">
        <v>62</v>
      </c>
      <c r="G5261" t="s">
        <v>33</v>
      </c>
      <c r="H5261">
        <v>209.465295</v>
      </c>
      <c r="I5261">
        <f t="shared" si="85"/>
        <v>0</v>
      </c>
    </row>
    <row r="5262" spans="1:9" x14ac:dyDescent="0.25">
      <c r="A5262">
        <v>9259.7157979999993</v>
      </c>
      <c r="B5262" t="s">
        <v>26</v>
      </c>
      <c r="C5262" t="s">
        <v>44</v>
      </c>
      <c r="D5262" t="s">
        <v>57</v>
      </c>
      <c r="E5262">
        <v>0</v>
      </c>
      <c r="F5262" t="s">
        <v>62</v>
      </c>
      <c r="G5262" t="s">
        <v>33</v>
      </c>
      <c r="H5262">
        <v>22.483259</v>
      </c>
      <c r="I5262">
        <f t="shared" si="85"/>
        <v>0</v>
      </c>
    </row>
    <row r="5263" spans="1:9" x14ac:dyDescent="0.25">
      <c r="A5263">
        <v>8467.2672320000001</v>
      </c>
      <c r="B5263" t="s">
        <v>26</v>
      </c>
      <c r="C5263" t="s">
        <v>78</v>
      </c>
      <c r="D5263" t="s">
        <v>31</v>
      </c>
      <c r="E5263">
        <v>16370</v>
      </c>
      <c r="F5263" t="s">
        <v>75</v>
      </c>
      <c r="G5263" t="s">
        <v>33</v>
      </c>
      <c r="H5263">
        <v>296.049396</v>
      </c>
      <c r="I5263">
        <f t="shared" si="85"/>
        <v>0</v>
      </c>
    </row>
    <row r="5264" spans="1:9" x14ac:dyDescent="0.25">
      <c r="A5264">
        <v>22762.214790000002</v>
      </c>
      <c r="B5264" t="s">
        <v>26</v>
      </c>
      <c r="C5264" t="s">
        <v>30</v>
      </c>
      <c r="D5264" t="s">
        <v>31</v>
      </c>
      <c r="E5264">
        <v>70521</v>
      </c>
      <c r="F5264" t="s">
        <v>32</v>
      </c>
      <c r="G5264" t="s">
        <v>33</v>
      </c>
      <c r="H5264">
        <v>302.39999999999998</v>
      </c>
      <c r="I5264">
        <f t="shared" si="85"/>
        <v>0</v>
      </c>
    </row>
    <row r="5265" spans="1:9" x14ac:dyDescent="0.25">
      <c r="A5265">
        <v>9332.4949820000002</v>
      </c>
      <c r="B5265" t="s">
        <v>26</v>
      </c>
      <c r="C5265" t="s">
        <v>30</v>
      </c>
      <c r="D5265" t="s">
        <v>57</v>
      </c>
      <c r="E5265">
        <v>58007</v>
      </c>
      <c r="F5265" t="s">
        <v>32</v>
      </c>
      <c r="G5265" t="s">
        <v>45</v>
      </c>
      <c r="H5265">
        <v>518.34691199999997</v>
      </c>
      <c r="I5265">
        <f t="shared" si="85"/>
        <v>0</v>
      </c>
    </row>
    <row r="5266" spans="1:9" x14ac:dyDescent="0.25">
      <c r="A5266">
        <v>7100.3251</v>
      </c>
      <c r="B5266" t="s">
        <v>26</v>
      </c>
      <c r="C5266" t="s">
        <v>30</v>
      </c>
      <c r="D5266" t="s">
        <v>57</v>
      </c>
      <c r="E5266">
        <v>31670</v>
      </c>
      <c r="F5266" t="s">
        <v>32</v>
      </c>
      <c r="G5266" t="s">
        <v>33</v>
      </c>
      <c r="H5266">
        <v>1288.8</v>
      </c>
      <c r="I5266">
        <f t="shared" si="85"/>
        <v>0</v>
      </c>
    </row>
    <row r="5267" spans="1:9" x14ac:dyDescent="0.25">
      <c r="A5267">
        <v>8007.3993760000003</v>
      </c>
      <c r="B5267" t="s">
        <v>66</v>
      </c>
      <c r="C5267" t="s">
        <v>44</v>
      </c>
      <c r="D5267" t="s">
        <v>31</v>
      </c>
      <c r="E5267">
        <v>0</v>
      </c>
      <c r="F5267" t="s">
        <v>32</v>
      </c>
      <c r="G5267" t="s">
        <v>79</v>
      </c>
      <c r="H5267">
        <v>537.6</v>
      </c>
      <c r="I5267">
        <f t="shared" si="85"/>
        <v>1</v>
      </c>
    </row>
    <row r="5268" spans="1:9" x14ac:dyDescent="0.25">
      <c r="A5268">
        <v>19511.997820000001</v>
      </c>
      <c r="B5268" t="s">
        <v>26</v>
      </c>
      <c r="C5268" t="s">
        <v>44</v>
      </c>
      <c r="D5268" t="s">
        <v>31</v>
      </c>
      <c r="E5268">
        <v>0</v>
      </c>
      <c r="F5268" t="s">
        <v>32</v>
      </c>
      <c r="G5268" t="s">
        <v>45</v>
      </c>
      <c r="H5268">
        <v>491.11217599999998</v>
      </c>
      <c r="I5268">
        <f t="shared" si="85"/>
        <v>0</v>
      </c>
    </row>
    <row r="5269" spans="1:9" x14ac:dyDescent="0.25">
      <c r="A5269">
        <v>8145.9859189999997</v>
      </c>
      <c r="B5269" t="s">
        <v>26</v>
      </c>
      <c r="C5269" t="s">
        <v>30</v>
      </c>
      <c r="D5269" t="s">
        <v>31</v>
      </c>
      <c r="E5269">
        <v>62534</v>
      </c>
      <c r="F5269" t="s">
        <v>32</v>
      </c>
      <c r="G5269" t="s">
        <v>33</v>
      </c>
      <c r="H5269">
        <v>326.39999999999998</v>
      </c>
      <c r="I5269">
        <f t="shared" si="85"/>
        <v>0</v>
      </c>
    </row>
    <row r="5270" spans="1:9" x14ac:dyDescent="0.25">
      <c r="A5270">
        <v>2810.4644469999998</v>
      </c>
      <c r="B5270" t="s">
        <v>66</v>
      </c>
      <c r="C5270" t="s">
        <v>30</v>
      </c>
      <c r="D5270" t="s">
        <v>57</v>
      </c>
      <c r="E5270">
        <v>26790</v>
      </c>
      <c r="F5270" t="s">
        <v>32</v>
      </c>
      <c r="G5270" t="s">
        <v>33</v>
      </c>
      <c r="H5270">
        <v>340.8</v>
      </c>
      <c r="I5270">
        <f t="shared" si="85"/>
        <v>1</v>
      </c>
    </row>
    <row r="5271" spans="1:9" x14ac:dyDescent="0.25">
      <c r="A5271">
        <v>6846.1503229999998</v>
      </c>
      <c r="B5271" t="s">
        <v>66</v>
      </c>
      <c r="C5271" t="s">
        <v>44</v>
      </c>
      <c r="D5271" t="s">
        <v>31</v>
      </c>
      <c r="E5271">
        <v>0</v>
      </c>
      <c r="F5271" t="s">
        <v>32</v>
      </c>
      <c r="G5271" t="s">
        <v>79</v>
      </c>
      <c r="H5271">
        <v>456</v>
      </c>
      <c r="I5271">
        <f t="shared" si="85"/>
        <v>1</v>
      </c>
    </row>
    <row r="5272" spans="1:9" x14ac:dyDescent="0.25">
      <c r="A5272">
        <v>3755.8068969999999</v>
      </c>
      <c r="B5272" t="s">
        <v>26</v>
      </c>
      <c r="C5272" t="s">
        <v>30</v>
      </c>
      <c r="D5272" t="s">
        <v>31</v>
      </c>
      <c r="E5272">
        <v>56178</v>
      </c>
      <c r="F5272" t="s">
        <v>32</v>
      </c>
      <c r="G5272" t="s">
        <v>33</v>
      </c>
      <c r="H5272">
        <v>451.2</v>
      </c>
      <c r="I5272">
        <f t="shared" si="85"/>
        <v>0</v>
      </c>
    </row>
    <row r="5273" spans="1:9" x14ac:dyDescent="0.25">
      <c r="A5273">
        <v>2393.0362970000001</v>
      </c>
      <c r="B5273" t="s">
        <v>26</v>
      </c>
      <c r="C5273" t="s">
        <v>78</v>
      </c>
      <c r="D5273" t="s">
        <v>31</v>
      </c>
      <c r="E5273">
        <v>28646</v>
      </c>
      <c r="F5273" t="s">
        <v>32</v>
      </c>
      <c r="G5273" t="s">
        <v>33</v>
      </c>
      <c r="H5273">
        <v>355.02863200000002</v>
      </c>
      <c r="I5273">
        <f t="shared" si="85"/>
        <v>0</v>
      </c>
    </row>
    <row r="5274" spans="1:9" x14ac:dyDescent="0.25">
      <c r="A5274">
        <v>40636.66734</v>
      </c>
      <c r="B5274" t="s">
        <v>26</v>
      </c>
      <c r="C5274" t="s">
        <v>30</v>
      </c>
      <c r="D5274" t="s">
        <v>57</v>
      </c>
      <c r="E5274">
        <v>31267</v>
      </c>
      <c r="F5274" t="s">
        <v>32</v>
      </c>
      <c r="G5274" t="s">
        <v>33</v>
      </c>
      <c r="H5274">
        <v>619.20000000000005</v>
      </c>
      <c r="I5274">
        <f t="shared" si="85"/>
        <v>0</v>
      </c>
    </row>
    <row r="5275" spans="1:9" x14ac:dyDescent="0.25">
      <c r="A5275">
        <v>9067.6584380000004</v>
      </c>
      <c r="B5275" t="s">
        <v>26</v>
      </c>
      <c r="C5275" t="s">
        <v>30</v>
      </c>
      <c r="D5275" t="s">
        <v>57</v>
      </c>
      <c r="E5275">
        <v>78250</v>
      </c>
      <c r="F5275" t="s">
        <v>32</v>
      </c>
      <c r="G5275" t="s">
        <v>33</v>
      </c>
      <c r="H5275">
        <v>547.20000000000005</v>
      </c>
      <c r="I5275">
        <f t="shared" si="85"/>
        <v>0</v>
      </c>
    </row>
    <row r="5276" spans="1:9" x14ac:dyDescent="0.25">
      <c r="A5276">
        <v>5619.6890839999996</v>
      </c>
      <c r="B5276" t="s">
        <v>66</v>
      </c>
      <c r="C5276" t="s">
        <v>44</v>
      </c>
      <c r="D5276" t="s">
        <v>57</v>
      </c>
      <c r="E5276">
        <v>0</v>
      </c>
      <c r="F5276" t="s">
        <v>32</v>
      </c>
      <c r="G5276" t="s">
        <v>33</v>
      </c>
      <c r="H5276">
        <v>1027.000029</v>
      </c>
      <c r="I5276">
        <f t="shared" si="85"/>
        <v>1</v>
      </c>
    </row>
    <row r="5277" spans="1:9" x14ac:dyDescent="0.25">
      <c r="A5277">
        <v>8013.895125</v>
      </c>
      <c r="B5277" t="s">
        <v>26</v>
      </c>
      <c r="C5277" t="s">
        <v>30</v>
      </c>
      <c r="D5277" t="s">
        <v>57</v>
      </c>
      <c r="E5277">
        <v>65636</v>
      </c>
      <c r="F5277" t="s">
        <v>32</v>
      </c>
      <c r="G5277" t="s">
        <v>33</v>
      </c>
      <c r="H5277">
        <v>321.60000000000002</v>
      </c>
      <c r="I5277">
        <f t="shared" si="85"/>
        <v>0</v>
      </c>
    </row>
    <row r="5278" spans="1:9" x14ac:dyDescent="0.25">
      <c r="A5278">
        <v>4089.0360129999999</v>
      </c>
      <c r="B5278" t="s">
        <v>26</v>
      </c>
      <c r="C5278" t="s">
        <v>30</v>
      </c>
      <c r="D5278" t="s">
        <v>57</v>
      </c>
      <c r="E5278">
        <v>43177</v>
      </c>
      <c r="F5278" t="s">
        <v>75</v>
      </c>
      <c r="G5278" t="s">
        <v>33</v>
      </c>
      <c r="H5278">
        <v>420.96680500000002</v>
      </c>
      <c r="I5278">
        <f t="shared" si="85"/>
        <v>0</v>
      </c>
    </row>
    <row r="5279" spans="1:9" x14ac:dyDescent="0.25">
      <c r="A5279">
        <v>5065.4867720000002</v>
      </c>
      <c r="B5279" t="s">
        <v>26</v>
      </c>
      <c r="C5279" t="s">
        <v>30</v>
      </c>
      <c r="D5279" t="s">
        <v>57</v>
      </c>
      <c r="E5279">
        <v>26733</v>
      </c>
      <c r="F5279" t="s">
        <v>75</v>
      </c>
      <c r="G5279" t="s">
        <v>45</v>
      </c>
      <c r="H5279">
        <v>218.71711300000001</v>
      </c>
      <c r="I5279">
        <f t="shared" si="85"/>
        <v>0</v>
      </c>
    </row>
    <row r="5280" spans="1:9" x14ac:dyDescent="0.25">
      <c r="A5280">
        <v>8372.8511749999998</v>
      </c>
      <c r="B5280" t="s">
        <v>26</v>
      </c>
      <c r="C5280" t="s">
        <v>107</v>
      </c>
      <c r="D5280" t="s">
        <v>31</v>
      </c>
      <c r="E5280">
        <v>12590</v>
      </c>
      <c r="F5280" t="s">
        <v>62</v>
      </c>
      <c r="G5280" t="s">
        <v>33</v>
      </c>
      <c r="H5280">
        <v>132.50346099999999</v>
      </c>
      <c r="I5280">
        <f t="shared" si="85"/>
        <v>0</v>
      </c>
    </row>
    <row r="5281" spans="1:9" x14ac:dyDescent="0.25">
      <c r="A5281">
        <v>66025.754069999995</v>
      </c>
      <c r="B5281" t="s">
        <v>26</v>
      </c>
      <c r="C5281" t="s">
        <v>30</v>
      </c>
      <c r="D5281" t="s">
        <v>57</v>
      </c>
      <c r="E5281">
        <v>33481</v>
      </c>
      <c r="F5281" t="s">
        <v>32</v>
      </c>
      <c r="G5281" t="s">
        <v>45</v>
      </c>
      <c r="H5281">
        <v>1194.892002</v>
      </c>
      <c r="I5281">
        <f t="shared" si="85"/>
        <v>0</v>
      </c>
    </row>
    <row r="5282" spans="1:9" x14ac:dyDescent="0.25">
      <c r="A5282">
        <v>8175.3152460000001</v>
      </c>
      <c r="B5282" t="s">
        <v>26</v>
      </c>
      <c r="C5282" t="s">
        <v>44</v>
      </c>
      <c r="D5282" t="s">
        <v>31</v>
      </c>
      <c r="E5282">
        <v>0</v>
      </c>
      <c r="F5282" t="s">
        <v>32</v>
      </c>
      <c r="G5282" t="s">
        <v>45</v>
      </c>
      <c r="H5282">
        <v>384</v>
      </c>
      <c r="I5282">
        <f t="shared" si="85"/>
        <v>0</v>
      </c>
    </row>
    <row r="5283" spans="1:9" x14ac:dyDescent="0.25">
      <c r="A5283">
        <v>8720.4587449999999</v>
      </c>
      <c r="B5283" t="s">
        <v>26</v>
      </c>
      <c r="C5283" t="s">
        <v>30</v>
      </c>
      <c r="D5283" t="s">
        <v>57</v>
      </c>
      <c r="E5283">
        <v>25752</v>
      </c>
      <c r="F5283" t="s">
        <v>32</v>
      </c>
      <c r="G5283" t="s">
        <v>33</v>
      </c>
      <c r="H5283">
        <v>378.26286399999998</v>
      </c>
      <c r="I5283">
        <f t="shared" si="85"/>
        <v>0</v>
      </c>
    </row>
    <row r="5284" spans="1:9" x14ac:dyDescent="0.25">
      <c r="A5284">
        <v>3237.5009279999999</v>
      </c>
      <c r="B5284" t="s">
        <v>26</v>
      </c>
      <c r="C5284" t="s">
        <v>107</v>
      </c>
      <c r="D5284" t="s">
        <v>31</v>
      </c>
      <c r="E5284">
        <v>27982</v>
      </c>
      <c r="F5284" t="s">
        <v>62</v>
      </c>
      <c r="G5284" t="s">
        <v>79</v>
      </c>
      <c r="H5284">
        <v>14.743099000000001</v>
      </c>
      <c r="I5284">
        <f t="shared" si="85"/>
        <v>0</v>
      </c>
    </row>
    <row r="5285" spans="1:9" x14ac:dyDescent="0.25">
      <c r="A5285">
        <v>5354.6124330000002</v>
      </c>
      <c r="B5285" t="s">
        <v>26</v>
      </c>
      <c r="C5285" t="s">
        <v>30</v>
      </c>
      <c r="D5285" t="s">
        <v>57</v>
      </c>
      <c r="E5285">
        <v>29445</v>
      </c>
      <c r="F5285" t="s">
        <v>32</v>
      </c>
      <c r="G5285" t="s">
        <v>33</v>
      </c>
      <c r="H5285">
        <v>334.01516900000001</v>
      </c>
      <c r="I5285">
        <f t="shared" si="85"/>
        <v>0</v>
      </c>
    </row>
    <row r="5286" spans="1:9" x14ac:dyDescent="0.25">
      <c r="A5286">
        <v>2375.0017979999998</v>
      </c>
      <c r="B5286" t="s">
        <v>26</v>
      </c>
      <c r="C5286" t="s">
        <v>30</v>
      </c>
      <c r="D5286" t="s">
        <v>31</v>
      </c>
      <c r="E5286">
        <v>47455</v>
      </c>
      <c r="F5286" t="s">
        <v>75</v>
      </c>
      <c r="G5286" t="s">
        <v>45</v>
      </c>
      <c r="H5286">
        <v>278.80499099999997</v>
      </c>
      <c r="I5286">
        <f t="shared" si="85"/>
        <v>0</v>
      </c>
    </row>
    <row r="5287" spans="1:9" x14ac:dyDescent="0.25">
      <c r="A5287">
        <v>8646.5041089999995</v>
      </c>
      <c r="B5287" t="s">
        <v>66</v>
      </c>
      <c r="C5287" t="s">
        <v>30</v>
      </c>
      <c r="D5287" t="s">
        <v>31</v>
      </c>
      <c r="E5287">
        <v>64125</v>
      </c>
      <c r="F5287" t="s">
        <v>75</v>
      </c>
      <c r="G5287" t="s">
        <v>33</v>
      </c>
      <c r="H5287">
        <v>369.81870800000002</v>
      </c>
      <c r="I5287">
        <f t="shared" si="85"/>
        <v>1</v>
      </c>
    </row>
    <row r="5288" spans="1:9" x14ac:dyDescent="0.25">
      <c r="A5288">
        <v>6672.1278309999998</v>
      </c>
      <c r="B5288" t="s">
        <v>26</v>
      </c>
      <c r="C5288" t="s">
        <v>30</v>
      </c>
      <c r="D5288" t="s">
        <v>31</v>
      </c>
      <c r="E5288">
        <v>56830</v>
      </c>
      <c r="F5288" t="s">
        <v>75</v>
      </c>
      <c r="G5288" t="s">
        <v>33</v>
      </c>
      <c r="H5288">
        <v>319.799712</v>
      </c>
      <c r="I5288">
        <f t="shared" si="85"/>
        <v>0</v>
      </c>
    </row>
    <row r="5289" spans="1:9" x14ac:dyDescent="0.25">
      <c r="A5289">
        <v>12919.41828</v>
      </c>
      <c r="B5289" t="s">
        <v>26</v>
      </c>
      <c r="C5289" t="s">
        <v>30</v>
      </c>
      <c r="D5289" t="s">
        <v>57</v>
      </c>
      <c r="E5289">
        <v>58236</v>
      </c>
      <c r="F5289" t="s">
        <v>62</v>
      </c>
      <c r="G5289" t="s">
        <v>33</v>
      </c>
      <c r="H5289">
        <v>67.253452999999993</v>
      </c>
      <c r="I5289">
        <f t="shared" si="85"/>
        <v>0</v>
      </c>
    </row>
    <row r="5290" spans="1:9" x14ac:dyDescent="0.25">
      <c r="A5290">
        <v>7385.3592360000002</v>
      </c>
      <c r="B5290" t="s">
        <v>26</v>
      </c>
      <c r="C5290" t="s">
        <v>30</v>
      </c>
      <c r="D5290" t="s">
        <v>57</v>
      </c>
      <c r="E5290">
        <v>54289</v>
      </c>
      <c r="F5290" t="s">
        <v>32</v>
      </c>
      <c r="G5290" t="s">
        <v>33</v>
      </c>
      <c r="H5290">
        <v>430.09364699999998</v>
      </c>
      <c r="I5290">
        <f t="shared" si="85"/>
        <v>0</v>
      </c>
    </row>
    <row r="5291" spans="1:9" x14ac:dyDescent="0.25">
      <c r="A5291">
        <v>7200.6648770000002</v>
      </c>
      <c r="B5291" t="s">
        <v>66</v>
      </c>
      <c r="C5291" t="s">
        <v>44</v>
      </c>
      <c r="D5291" t="s">
        <v>31</v>
      </c>
      <c r="E5291">
        <v>0</v>
      </c>
      <c r="F5291" t="s">
        <v>32</v>
      </c>
      <c r="G5291" t="s">
        <v>33</v>
      </c>
      <c r="H5291">
        <v>316.8</v>
      </c>
      <c r="I5291">
        <f t="shared" si="85"/>
        <v>1</v>
      </c>
    </row>
    <row r="5292" spans="1:9" x14ac:dyDescent="0.25">
      <c r="A5292">
        <v>7281.715134</v>
      </c>
      <c r="B5292" t="s">
        <v>26</v>
      </c>
      <c r="C5292" t="s">
        <v>30</v>
      </c>
      <c r="D5292" t="s">
        <v>57</v>
      </c>
      <c r="E5292">
        <v>47482</v>
      </c>
      <c r="F5292" t="s">
        <v>32</v>
      </c>
      <c r="G5292" t="s">
        <v>33</v>
      </c>
      <c r="H5292">
        <v>594.17766400000005</v>
      </c>
      <c r="I5292">
        <f t="shared" si="85"/>
        <v>0</v>
      </c>
    </row>
    <row r="5293" spans="1:9" x14ac:dyDescent="0.25">
      <c r="A5293">
        <v>3237.9962089999999</v>
      </c>
      <c r="B5293" t="s">
        <v>66</v>
      </c>
      <c r="C5293" t="s">
        <v>30</v>
      </c>
      <c r="D5293" t="s">
        <v>57</v>
      </c>
      <c r="E5293">
        <v>60244</v>
      </c>
      <c r="F5293" t="s">
        <v>75</v>
      </c>
      <c r="G5293" t="s">
        <v>33</v>
      </c>
      <c r="H5293">
        <v>326.281835</v>
      </c>
      <c r="I5293">
        <f t="shared" si="85"/>
        <v>1</v>
      </c>
    </row>
    <row r="5294" spans="1:9" x14ac:dyDescent="0.25">
      <c r="A5294">
        <v>2722.9867089999998</v>
      </c>
      <c r="B5294" t="s">
        <v>26</v>
      </c>
      <c r="C5294" t="s">
        <v>107</v>
      </c>
      <c r="D5294" t="s">
        <v>57</v>
      </c>
      <c r="E5294">
        <v>20867</v>
      </c>
      <c r="F5294" t="s">
        <v>32</v>
      </c>
      <c r="G5294" t="s">
        <v>33</v>
      </c>
      <c r="H5294">
        <v>340.8</v>
      </c>
      <c r="I5294">
        <f t="shared" si="85"/>
        <v>0</v>
      </c>
    </row>
    <row r="5295" spans="1:9" x14ac:dyDescent="0.25">
      <c r="A5295">
        <v>11277.72488</v>
      </c>
      <c r="B5295" t="s">
        <v>26</v>
      </c>
      <c r="C5295" t="s">
        <v>30</v>
      </c>
      <c r="D5295" t="s">
        <v>57</v>
      </c>
      <c r="E5295">
        <v>98138</v>
      </c>
      <c r="F5295" t="s">
        <v>75</v>
      </c>
      <c r="G5295" t="s">
        <v>33</v>
      </c>
      <c r="H5295">
        <v>427.52731</v>
      </c>
      <c r="I5295">
        <f t="shared" si="85"/>
        <v>0</v>
      </c>
    </row>
    <row r="5296" spans="1:9" x14ac:dyDescent="0.25">
      <c r="A5296">
        <v>8555.8872539999993</v>
      </c>
      <c r="B5296" t="s">
        <v>26</v>
      </c>
      <c r="C5296" t="s">
        <v>44</v>
      </c>
      <c r="D5296" t="s">
        <v>57</v>
      </c>
      <c r="E5296">
        <v>0</v>
      </c>
      <c r="F5296" t="s">
        <v>32</v>
      </c>
      <c r="G5296" t="s">
        <v>45</v>
      </c>
      <c r="H5296">
        <v>583.20000000000005</v>
      </c>
      <c r="I5296">
        <f t="shared" si="85"/>
        <v>0</v>
      </c>
    </row>
    <row r="5297" spans="1:9" x14ac:dyDescent="0.25">
      <c r="A5297">
        <v>2911.9233340000001</v>
      </c>
      <c r="B5297" t="s">
        <v>26</v>
      </c>
      <c r="C5297" t="s">
        <v>30</v>
      </c>
      <c r="D5297" t="s">
        <v>31</v>
      </c>
      <c r="E5297">
        <v>20327</v>
      </c>
      <c r="F5297" t="s">
        <v>32</v>
      </c>
      <c r="G5297" t="s">
        <v>33</v>
      </c>
      <c r="H5297">
        <v>824.25486599999999</v>
      </c>
      <c r="I5297">
        <f t="shared" si="85"/>
        <v>0</v>
      </c>
    </row>
    <row r="5298" spans="1:9" x14ac:dyDescent="0.25">
      <c r="A5298">
        <v>10083.48688</v>
      </c>
      <c r="B5298" t="s">
        <v>66</v>
      </c>
      <c r="C5298" t="s">
        <v>160</v>
      </c>
      <c r="D5298" t="s">
        <v>31</v>
      </c>
      <c r="E5298">
        <v>11828</v>
      </c>
      <c r="F5298" t="s">
        <v>32</v>
      </c>
      <c r="G5298" t="s">
        <v>79</v>
      </c>
      <c r="H5298">
        <v>571.479602</v>
      </c>
      <c r="I5298">
        <f t="shared" si="85"/>
        <v>1</v>
      </c>
    </row>
    <row r="5299" spans="1:9" x14ac:dyDescent="0.25">
      <c r="A5299">
        <v>5704.9771440000004</v>
      </c>
      <c r="B5299" t="s">
        <v>26</v>
      </c>
      <c r="C5299" t="s">
        <v>30</v>
      </c>
      <c r="D5299" t="s">
        <v>57</v>
      </c>
      <c r="E5299">
        <v>50695</v>
      </c>
      <c r="F5299" t="s">
        <v>62</v>
      </c>
      <c r="G5299" t="s">
        <v>33</v>
      </c>
      <c r="H5299">
        <v>110.567069</v>
      </c>
      <c r="I5299">
        <f t="shared" si="85"/>
        <v>0</v>
      </c>
    </row>
    <row r="5300" spans="1:9" x14ac:dyDescent="0.25">
      <c r="A5300">
        <v>7664.8092399999996</v>
      </c>
      <c r="B5300" t="s">
        <v>26</v>
      </c>
      <c r="C5300" t="s">
        <v>44</v>
      </c>
      <c r="D5300" t="s">
        <v>57</v>
      </c>
      <c r="E5300">
        <v>0</v>
      </c>
      <c r="F5300" t="s">
        <v>32</v>
      </c>
      <c r="G5300" t="s">
        <v>45</v>
      </c>
      <c r="H5300">
        <v>770.4</v>
      </c>
      <c r="I5300">
        <f t="shared" si="85"/>
        <v>0</v>
      </c>
    </row>
    <row r="5301" spans="1:9" x14ac:dyDescent="0.25">
      <c r="A5301">
        <v>4909.0274870000003</v>
      </c>
      <c r="B5301" t="s">
        <v>26</v>
      </c>
      <c r="C5301" t="s">
        <v>30</v>
      </c>
      <c r="D5301" t="s">
        <v>57</v>
      </c>
      <c r="E5301">
        <v>98693</v>
      </c>
      <c r="F5301" t="s">
        <v>32</v>
      </c>
      <c r="G5301" t="s">
        <v>33</v>
      </c>
      <c r="H5301">
        <v>292.8</v>
      </c>
      <c r="I5301">
        <f t="shared" si="85"/>
        <v>0</v>
      </c>
    </row>
    <row r="5302" spans="1:9" x14ac:dyDescent="0.25">
      <c r="A5302">
        <v>5470.0605610000002</v>
      </c>
      <c r="B5302" t="s">
        <v>66</v>
      </c>
      <c r="C5302" t="s">
        <v>30</v>
      </c>
      <c r="D5302" t="s">
        <v>31</v>
      </c>
      <c r="E5302">
        <v>54507</v>
      </c>
      <c r="F5302" t="s">
        <v>32</v>
      </c>
      <c r="G5302" t="s">
        <v>33</v>
      </c>
      <c r="H5302">
        <v>702.99003200000004</v>
      </c>
      <c r="I5302">
        <f t="shared" si="85"/>
        <v>1</v>
      </c>
    </row>
    <row r="5303" spans="1:9" x14ac:dyDescent="0.25">
      <c r="A5303">
        <v>5067.0025610000002</v>
      </c>
      <c r="B5303" t="s">
        <v>26</v>
      </c>
      <c r="C5303" t="s">
        <v>30</v>
      </c>
      <c r="D5303" t="s">
        <v>57</v>
      </c>
      <c r="E5303">
        <v>89703</v>
      </c>
      <c r="F5303" t="s">
        <v>75</v>
      </c>
      <c r="G5303" t="s">
        <v>33</v>
      </c>
      <c r="H5303">
        <v>601.983113</v>
      </c>
      <c r="I5303">
        <f t="shared" si="85"/>
        <v>0</v>
      </c>
    </row>
    <row r="5304" spans="1:9" x14ac:dyDescent="0.25">
      <c r="A5304">
        <v>4896.2714059999998</v>
      </c>
      <c r="B5304" t="s">
        <v>26</v>
      </c>
      <c r="C5304" t="s">
        <v>44</v>
      </c>
      <c r="D5304" t="s">
        <v>31</v>
      </c>
      <c r="E5304">
        <v>0</v>
      </c>
      <c r="F5304" t="s">
        <v>32</v>
      </c>
      <c r="G5304" t="s">
        <v>45</v>
      </c>
      <c r="H5304">
        <v>421.14753200000001</v>
      </c>
      <c r="I5304">
        <f t="shared" si="85"/>
        <v>0</v>
      </c>
    </row>
    <row r="5305" spans="1:9" x14ac:dyDescent="0.25">
      <c r="A5305">
        <v>4572.0417850000003</v>
      </c>
      <c r="B5305" t="s">
        <v>26</v>
      </c>
      <c r="C5305" t="s">
        <v>44</v>
      </c>
      <c r="D5305" t="s">
        <v>57</v>
      </c>
      <c r="E5305">
        <v>0</v>
      </c>
      <c r="F5305" t="s">
        <v>32</v>
      </c>
      <c r="G5305" t="s">
        <v>33</v>
      </c>
      <c r="H5305">
        <v>357.14996000000002</v>
      </c>
      <c r="I5305">
        <f t="shared" si="85"/>
        <v>0</v>
      </c>
    </row>
    <row r="5306" spans="1:9" x14ac:dyDescent="0.25">
      <c r="A5306">
        <v>8237.3764439999995</v>
      </c>
      <c r="B5306" t="s">
        <v>26</v>
      </c>
      <c r="C5306" t="s">
        <v>30</v>
      </c>
      <c r="D5306" t="s">
        <v>57</v>
      </c>
      <c r="E5306">
        <v>70882</v>
      </c>
      <c r="F5306" t="s">
        <v>62</v>
      </c>
      <c r="G5306" t="s">
        <v>33</v>
      </c>
      <c r="H5306">
        <v>124.380223</v>
      </c>
      <c r="I5306">
        <f t="shared" si="85"/>
        <v>0</v>
      </c>
    </row>
    <row r="5307" spans="1:9" x14ac:dyDescent="0.25">
      <c r="A5307">
        <v>3964.7307449999998</v>
      </c>
      <c r="B5307" t="s">
        <v>26</v>
      </c>
      <c r="C5307" t="s">
        <v>30</v>
      </c>
      <c r="D5307" t="s">
        <v>31</v>
      </c>
      <c r="E5307">
        <v>60817</v>
      </c>
      <c r="F5307" t="s">
        <v>32</v>
      </c>
      <c r="G5307" t="s">
        <v>45</v>
      </c>
      <c r="H5307">
        <v>494.4</v>
      </c>
      <c r="I5307">
        <f t="shared" si="85"/>
        <v>0</v>
      </c>
    </row>
    <row r="5308" spans="1:9" x14ac:dyDescent="0.25">
      <c r="A5308">
        <v>10901.22525</v>
      </c>
      <c r="B5308" t="s">
        <v>26</v>
      </c>
      <c r="C5308" t="s">
        <v>30</v>
      </c>
      <c r="D5308" t="s">
        <v>57</v>
      </c>
      <c r="E5308">
        <v>72257</v>
      </c>
      <c r="F5308" t="s">
        <v>75</v>
      </c>
      <c r="G5308" t="s">
        <v>79</v>
      </c>
      <c r="H5308">
        <v>408.415481</v>
      </c>
      <c r="I5308">
        <f t="shared" si="85"/>
        <v>0</v>
      </c>
    </row>
    <row r="5309" spans="1:9" x14ac:dyDescent="0.25">
      <c r="A5309">
        <v>16304.297769999999</v>
      </c>
      <c r="B5309" t="s">
        <v>26</v>
      </c>
      <c r="C5309" t="s">
        <v>30</v>
      </c>
      <c r="D5309" t="s">
        <v>57</v>
      </c>
      <c r="E5309">
        <v>90008</v>
      </c>
      <c r="F5309" t="s">
        <v>75</v>
      </c>
      <c r="G5309" t="s">
        <v>45</v>
      </c>
      <c r="H5309">
        <v>406.98603400000002</v>
      </c>
      <c r="I5309">
        <f t="shared" si="85"/>
        <v>0</v>
      </c>
    </row>
    <row r="5310" spans="1:9" x14ac:dyDescent="0.25">
      <c r="A5310">
        <v>2619.4789289999999</v>
      </c>
      <c r="B5310" t="s">
        <v>26</v>
      </c>
      <c r="C5310" t="s">
        <v>30</v>
      </c>
      <c r="D5310" t="s">
        <v>31</v>
      </c>
      <c r="E5310">
        <v>93987</v>
      </c>
      <c r="F5310" t="s">
        <v>75</v>
      </c>
      <c r="G5310" t="s">
        <v>45</v>
      </c>
      <c r="H5310">
        <v>251.321448</v>
      </c>
      <c r="I5310">
        <f t="shared" si="85"/>
        <v>0</v>
      </c>
    </row>
    <row r="5311" spans="1:9" x14ac:dyDescent="0.25">
      <c r="A5311">
        <v>14024.358389999999</v>
      </c>
      <c r="B5311" t="s">
        <v>66</v>
      </c>
      <c r="C5311" t="s">
        <v>30</v>
      </c>
      <c r="D5311" t="s">
        <v>31</v>
      </c>
      <c r="E5311">
        <v>81872</v>
      </c>
      <c r="F5311" t="s">
        <v>62</v>
      </c>
      <c r="G5311" t="s">
        <v>33</v>
      </c>
      <c r="H5311">
        <v>256.43803000000003</v>
      </c>
      <c r="I5311">
        <f t="shared" si="85"/>
        <v>1</v>
      </c>
    </row>
    <row r="5312" spans="1:9" x14ac:dyDescent="0.25">
      <c r="A5312">
        <v>24320.64401</v>
      </c>
      <c r="B5312" t="s">
        <v>26</v>
      </c>
      <c r="C5312" t="s">
        <v>30</v>
      </c>
      <c r="D5312" t="s">
        <v>31</v>
      </c>
      <c r="E5312">
        <v>60221</v>
      </c>
      <c r="F5312" t="s">
        <v>75</v>
      </c>
      <c r="G5312" t="s">
        <v>33</v>
      </c>
      <c r="H5312">
        <v>238.56168700000001</v>
      </c>
      <c r="I5312">
        <f t="shared" si="85"/>
        <v>0</v>
      </c>
    </row>
    <row r="5313" spans="1:9" x14ac:dyDescent="0.25">
      <c r="A5313">
        <v>24249.33685</v>
      </c>
      <c r="B5313" t="s">
        <v>26</v>
      </c>
      <c r="C5313" t="s">
        <v>30</v>
      </c>
      <c r="D5313" t="s">
        <v>31</v>
      </c>
      <c r="E5313">
        <v>33651</v>
      </c>
      <c r="F5313" t="s">
        <v>75</v>
      </c>
      <c r="G5313" t="s">
        <v>33</v>
      </c>
      <c r="H5313">
        <v>328.65413000000001</v>
      </c>
      <c r="I5313">
        <f t="shared" si="85"/>
        <v>0</v>
      </c>
    </row>
    <row r="5314" spans="1:9" x14ac:dyDescent="0.25">
      <c r="A5314">
        <v>20864.30762</v>
      </c>
      <c r="B5314" t="s">
        <v>26</v>
      </c>
      <c r="C5314" t="s">
        <v>44</v>
      </c>
      <c r="D5314" t="s">
        <v>31</v>
      </c>
      <c r="E5314">
        <v>0</v>
      </c>
      <c r="F5314" t="s">
        <v>75</v>
      </c>
      <c r="G5314" t="s">
        <v>33</v>
      </c>
      <c r="H5314">
        <v>216.08671000000001</v>
      </c>
      <c r="I5314">
        <f t="shared" si="85"/>
        <v>0</v>
      </c>
    </row>
    <row r="5315" spans="1:9" x14ac:dyDescent="0.25">
      <c r="A5315">
        <v>8823.8524730000008</v>
      </c>
      <c r="B5315" t="s">
        <v>26</v>
      </c>
      <c r="C5315" t="s">
        <v>30</v>
      </c>
      <c r="D5315" t="s">
        <v>57</v>
      </c>
      <c r="E5315">
        <v>75741</v>
      </c>
      <c r="F5315" t="s">
        <v>62</v>
      </c>
      <c r="G5315" t="s">
        <v>33</v>
      </c>
      <c r="H5315">
        <v>217.188864</v>
      </c>
      <c r="I5315">
        <f t="shared" ref="I5315:I5378" si="86">IF(B5315="No",0,1)</f>
        <v>0</v>
      </c>
    </row>
    <row r="5316" spans="1:9" x14ac:dyDescent="0.25">
      <c r="A5316">
        <v>7610.2034549999998</v>
      </c>
      <c r="B5316" t="s">
        <v>26</v>
      </c>
      <c r="C5316" t="s">
        <v>30</v>
      </c>
      <c r="D5316" t="s">
        <v>57</v>
      </c>
      <c r="E5316">
        <v>38086</v>
      </c>
      <c r="F5316" t="s">
        <v>75</v>
      </c>
      <c r="G5316" t="s">
        <v>33</v>
      </c>
      <c r="H5316">
        <v>243.237741</v>
      </c>
      <c r="I5316">
        <f t="shared" si="86"/>
        <v>0</v>
      </c>
    </row>
    <row r="5317" spans="1:9" x14ac:dyDescent="0.25">
      <c r="A5317">
        <v>7486.1718979999996</v>
      </c>
      <c r="B5317" t="s">
        <v>26</v>
      </c>
      <c r="C5317" t="s">
        <v>30</v>
      </c>
      <c r="D5317" t="s">
        <v>31</v>
      </c>
      <c r="E5317">
        <v>38725</v>
      </c>
      <c r="F5317" t="s">
        <v>32</v>
      </c>
      <c r="G5317" t="s">
        <v>45</v>
      </c>
      <c r="H5317">
        <v>307.2</v>
      </c>
      <c r="I5317">
        <f t="shared" si="86"/>
        <v>0</v>
      </c>
    </row>
    <row r="5318" spans="1:9" x14ac:dyDescent="0.25">
      <c r="A5318">
        <v>8763.4499639999995</v>
      </c>
      <c r="B5318" t="s">
        <v>26</v>
      </c>
      <c r="C5318" t="s">
        <v>107</v>
      </c>
      <c r="D5318" t="s">
        <v>57</v>
      </c>
      <c r="E5318">
        <v>20132</v>
      </c>
      <c r="F5318" t="s">
        <v>32</v>
      </c>
      <c r="G5318" t="s">
        <v>79</v>
      </c>
      <c r="H5318">
        <v>412.8</v>
      </c>
      <c r="I5318">
        <f t="shared" si="86"/>
        <v>0</v>
      </c>
    </row>
    <row r="5319" spans="1:9" x14ac:dyDescent="0.25">
      <c r="A5319">
        <v>27386.150239999999</v>
      </c>
      <c r="B5319" t="s">
        <v>26</v>
      </c>
      <c r="C5319" t="s">
        <v>44</v>
      </c>
      <c r="D5319" t="s">
        <v>57</v>
      </c>
      <c r="E5319">
        <v>0</v>
      </c>
      <c r="F5319" t="s">
        <v>75</v>
      </c>
      <c r="G5319" t="s">
        <v>33</v>
      </c>
      <c r="H5319">
        <v>451.13986</v>
      </c>
      <c r="I5319">
        <f t="shared" si="86"/>
        <v>0</v>
      </c>
    </row>
    <row r="5320" spans="1:9" x14ac:dyDescent="0.25">
      <c r="A5320">
        <v>11121.621789999999</v>
      </c>
      <c r="B5320" t="s">
        <v>26</v>
      </c>
      <c r="C5320" t="s">
        <v>30</v>
      </c>
      <c r="D5320" t="s">
        <v>57</v>
      </c>
      <c r="E5320">
        <v>44299</v>
      </c>
      <c r="F5320" t="s">
        <v>32</v>
      </c>
      <c r="G5320" t="s">
        <v>79</v>
      </c>
      <c r="H5320">
        <v>754.26061600000003</v>
      </c>
      <c r="I5320">
        <f t="shared" si="86"/>
        <v>0</v>
      </c>
    </row>
    <row r="5321" spans="1:9" x14ac:dyDescent="0.25">
      <c r="A5321">
        <v>5657.6852230000004</v>
      </c>
      <c r="B5321" t="s">
        <v>26</v>
      </c>
      <c r="C5321" t="s">
        <v>30</v>
      </c>
      <c r="D5321" t="s">
        <v>57</v>
      </c>
      <c r="E5321">
        <v>98917</v>
      </c>
      <c r="F5321" t="s">
        <v>62</v>
      </c>
      <c r="G5321" t="s">
        <v>33</v>
      </c>
      <c r="H5321">
        <v>336.612234</v>
      </c>
      <c r="I5321">
        <f t="shared" si="86"/>
        <v>0</v>
      </c>
    </row>
    <row r="5322" spans="1:9" x14ac:dyDescent="0.25">
      <c r="A5322">
        <v>18938.536769999999</v>
      </c>
      <c r="B5322" t="s">
        <v>26</v>
      </c>
      <c r="C5322" t="s">
        <v>30</v>
      </c>
      <c r="D5322" t="s">
        <v>31</v>
      </c>
      <c r="E5322">
        <v>91535</v>
      </c>
      <c r="F5322" t="s">
        <v>62</v>
      </c>
      <c r="G5322" t="s">
        <v>33</v>
      </c>
      <c r="H5322">
        <v>126.63463400000001</v>
      </c>
      <c r="I5322">
        <f t="shared" si="86"/>
        <v>0</v>
      </c>
    </row>
    <row r="5323" spans="1:9" x14ac:dyDescent="0.25">
      <c r="A5323">
        <v>13865.83107</v>
      </c>
      <c r="B5323" t="s">
        <v>26</v>
      </c>
      <c r="C5323" t="s">
        <v>30</v>
      </c>
      <c r="D5323" t="s">
        <v>31</v>
      </c>
      <c r="E5323">
        <v>53484</v>
      </c>
      <c r="F5323" t="s">
        <v>75</v>
      </c>
      <c r="G5323" t="s">
        <v>79</v>
      </c>
      <c r="H5323">
        <v>333.05152900000002</v>
      </c>
      <c r="I5323">
        <f t="shared" si="86"/>
        <v>0</v>
      </c>
    </row>
    <row r="5324" spans="1:9" x14ac:dyDescent="0.25">
      <c r="A5324">
        <v>8188.9174300000004</v>
      </c>
      <c r="B5324" t="s">
        <v>26</v>
      </c>
      <c r="C5324" t="s">
        <v>30</v>
      </c>
      <c r="D5324" t="s">
        <v>57</v>
      </c>
      <c r="E5324">
        <v>45318</v>
      </c>
      <c r="F5324" t="s">
        <v>32</v>
      </c>
      <c r="G5324" t="s">
        <v>33</v>
      </c>
      <c r="H5324">
        <v>494.4</v>
      </c>
      <c r="I5324">
        <f t="shared" si="86"/>
        <v>0</v>
      </c>
    </row>
    <row r="5325" spans="1:9" x14ac:dyDescent="0.25">
      <c r="A5325">
        <v>5626.5304349999997</v>
      </c>
      <c r="B5325" t="s">
        <v>26</v>
      </c>
      <c r="C5325" t="s">
        <v>30</v>
      </c>
      <c r="D5325" t="s">
        <v>31</v>
      </c>
      <c r="E5325">
        <v>46897</v>
      </c>
      <c r="F5325" t="s">
        <v>32</v>
      </c>
      <c r="G5325" t="s">
        <v>33</v>
      </c>
      <c r="H5325">
        <v>344.37721800000003</v>
      </c>
      <c r="I5325">
        <f t="shared" si="86"/>
        <v>0</v>
      </c>
    </row>
    <row r="5326" spans="1:9" x14ac:dyDescent="0.25">
      <c r="A5326">
        <v>3208.9198350000001</v>
      </c>
      <c r="B5326" t="s">
        <v>26</v>
      </c>
      <c r="C5326" t="s">
        <v>30</v>
      </c>
      <c r="D5326" t="s">
        <v>31</v>
      </c>
      <c r="E5326">
        <v>40135</v>
      </c>
      <c r="F5326" t="s">
        <v>62</v>
      </c>
      <c r="G5326" t="s">
        <v>33</v>
      </c>
      <c r="H5326">
        <v>78.008093000000002</v>
      </c>
      <c r="I5326">
        <f t="shared" si="86"/>
        <v>0</v>
      </c>
    </row>
    <row r="5327" spans="1:9" x14ac:dyDescent="0.25">
      <c r="A5327">
        <v>5282.5430939999997</v>
      </c>
      <c r="B5327" t="s">
        <v>26</v>
      </c>
      <c r="C5327" t="s">
        <v>30</v>
      </c>
      <c r="D5327" t="s">
        <v>57</v>
      </c>
      <c r="E5327">
        <v>38606</v>
      </c>
      <c r="F5327" t="s">
        <v>32</v>
      </c>
      <c r="G5327" t="s">
        <v>45</v>
      </c>
      <c r="H5327">
        <v>413.28885100000002</v>
      </c>
      <c r="I5327">
        <f t="shared" si="86"/>
        <v>0</v>
      </c>
    </row>
    <row r="5328" spans="1:9" x14ac:dyDescent="0.25">
      <c r="A5328">
        <v>8696.7106999999996</v>
      </c>
      <c r="B5328" t="s">
        <v>26</v>
      </c>
      <c r="C5328" t="s">
        <v>30</v>
      </c>
      <c r="D5328" t="s">
        <v>31</v>
      </c>
      <c r="E5328">
        <v>56550</v>
      </c>
      <c r="F5328" t="s">
        <v>62</v>
      </c>
      <c r="G5328" t="s">
        <v>33</v>
      </c>
      <c r="H5328">
        <v>162.77588900000001</v>
      </c>
      <c r="I5328">
        <f t="shared" si="86"/>
        <v>0</v>
      </c>
    </row>
    <row r="5329" spans="1:9" x14ac:dyDescent="0.25">
      <c r="A5329">
        <v>5259.444853</v>
      </c>
      <c r="B5329" t="s">
        <v>26</v>
      </c>
      <c r="C5329" t="s">
        <v>30</v>
      </c>
      <c r="D5329" t="s">
        <v>31</v>
      </c>
      <c r="E5329">
        <v>61146</v>
      </c>
      <c r="F5329" t="s">
        <v>75</v>
      </c>
      <c r="G5329" t="s">
        <v>33</v>
      </c>
      <c r="H5329">
        <v>273.01892900000001</v>
      </c>
      <c r="I5329">
        <f t="shared" si="86"/>
        <v>0</v>
      </c>
    </row>
    <row r="5330" spans="1:9" x14ac:dyDescent="0.25">
      <c r="A5330">
        <v>7854.7718210000003</v>
      </c>
      <c r="B5330" t="s">
        <v>26</v>
      </c>
      <c r="C5330" t="s">
        <v>30</v>
      </c>
      <c r="D5330" t="s">
        <v>57</v>
      </c>
      <c r="E5330">
        <v>36409</v>
      </c>
      <c r="F5330" t="s">
        <v>32</v>
      </c>
      <c r="G5330" t="s">
        <v>33</v>
      </c>
      <c r="H5330">
        <v>316.8</v>
      </c>
      <c r="I5330">
        <f t="shared" si="86"/>
        <v>0</v>
      </c>
    </row>
    <row r="5331" spans="1:9" x14ac:dyDescent="0.25">
      <c r="A5331">
        <v>6438.9710299999997</v>
      </c>
      <c r="B5331" t="s">
        <v>26</v>
      </c>
      <c r="C5331" t="s">
        <v>30</v>
      </c>
      <c r="D5331" t="s">
        <v>31</v>
      </c>
      <c r="E5331">
        <v>90035</v>
      </c>
      <c r="F5331" t="s">
        <v>62</v>
      </c>
      <c r="G5331" t="s">
        <v>33</v>
      </c>
      <c r="H5331">
        <v>141.628547</v>
      </c>
      <c r="I5331">
        <f t="shared" si="86"/>
        <v>0</v>
      </c>
    </row>
    <row r="5332" spans="1:9" x14ac:dyDescent="0.25">
      <c r="A5332">
        <v>11633.57855</v>
      </c>
      <c r="B5332" t="s">
        <v>26</v>
      </c>
      <c r="C5332" t="s">
        <v>30</v>
      </c>
      <c r="D5332" t="s">
        <v>31</v>
      </c>
      <c r="E5332">
        <v>39669</v>
      </c>
      <c r="F5332" t="s">
        <v>32</v>
      </c>
      <c r="G5332" t="s">
        <v>33</v>
      </c>
      <c r="H5332">
        <v>492.93547899999999</v>
      </c>
      <c r="I5332">
        <f t="shared" si="86"/>
        <v>0</v>
      </c>
    </row>
    <row r="5333" spans="1:9" x14ac:dyDescent="0.25">
      <c r="A5333">
        <v>2442.4221130000001</v>
      </c>
      <c r="B5333" t="s">
        <v>26</v>
      </c>
      <c r="C5333" t="s">
        <v>30</v>
      </c>
      <c r="D5333" t="s">
        <v>31</v>
      </c>
      <c r="E5333">
        <v>57963</v>
      </c>
      <c r="F5333" t="s">
        <v>62</v>
      </c>
      <c r="G5333" t="s">
        <v>79</v>
      </c>
      <c r="H5333">
        <v>42.160829</v>
      </c>
      <c r="I5333">
        <f t="shared" si="86"/>
        <v>0</v>
      </c>
    </row>
    <row r="5334" spans="1:9" x14ac:dyDescent="0.25">
      <c r="A5334">
        <v>14024.358389999999</v>
      </c>
      <c r="B5334" t="s">
        <v>66</v>
      </c>
      <c r="C5334" t="s">
        <v>30</v>
      </c>
      <c r="D5334" t="s">
        <v>31</v>
      </c>
      <c r="E5334">
        <v>81872</v>
      </c>
      <c r="F5334" t="s">
        <v>62</v>
      </c>
      <c r="G5334" t="s">
        <v>33</v>
      </c>
      <c r="H5334">
        <v>256.43803000000003</v>
      </c>
      <c r="I5334">
        <f t="shared" si="86"/>
        <v>1</v>
      </c>
    </row>
    <row r="5335" spans="1:9" x14ac:dyDescent="0.25">
      <c r="A5335">
        <v>2491.2576039999999</v>
      </c>
      <c r="B5335" t="s">
        <v>66</v>
      </c>
      <c r="C5335" t="s">
        <v>78</v>
      </c>
      <c r="D5335" t="s">
        <v>31</v>
      </c>
      <c r="E5335">
        <v>25965</v>
      </c>
      <c r="F5335" t="s">
        <v>32</v>
      </c>
      <c r="G5335" t="s">
        <v>79</v>
      </c>
      <c r="H5335">
        <v>329.20656700000001</v>
      </c>
      <c r="I5335">
        <f t="shared" si="86"/>
        <v>1</v>
      </c>
    </row>
    <row r="5336" spans="1:9" x14ac:dyDescent="0.25">
      <c r="A5336">
        <v>3410.1993339999999</v>
      </c>
      <c r="B5336" t="s">
        <v>26</v>
      </c>
      <c r="C5336" t="s">
        <v>30</v>
      </c>
      <c r="D5336" t="s">
        <v>31</v>
      </c>
      <c r="E5336">
        <v>59662</v>
      </c>
      <c r="F5336" t="s">
        <v>62</v>
      </c>
      <c r="G5336" t="s">
        <v>33</v>
      </c>
      <c r="H5336">
        <v>10.168824000000001</v>
      </c>
      <c r="I5336">
        <f t="shared" si="86"/>
        <v>0</v>
      </c>
    </row>
    <row r="5337" spans="1:9" x14ac:dyDescent="0.25">
      <c r="A5337">
        <v>3842.028065</v>
      </c>
      <c r="B5337" t="s">
        <v>26</v>
      </c>
      <c r="C5337" t="s">
        <v>107</v>
      </c>
      <c r="D5337" t="s">
        <v>57</v>
      </c>
      <c r="E5337">
        <v>27906</v>
      </c>
      <c r="F5337" t="s">
        <v>32</v>
      </c>
      <c r="G5337" t="s">
        <v>79</v>
      </c>
      <c r="H5337">
        <v>489.6</v>
      </c>
      <c r="I5337">
        <f t="shared" si="86"/>
        <v>0</v>
      </c>
    </row>
    <row r="5338" spans="1:9" x14ac:dyDescent="0.25">
      <c r="A5338">
        <v>3339.8537040000001</v>
      </c>
      <c r="B5338" t="s">
        <v>26</v>
      </c>
      <c r="C5338" t="s">
        <v>30</v>
      </c>
      <c r="D5338" t="s">
        <v>31</v>
      </c>
      <c r="E5338">
        <v>51032</v>
      </c>
      <c r="F5338" t="s">
        <v>75</v>
      </c>
      <c r="G5338" t="s">
        <v>33</v>
      </c>
      <c r="H5338">
        <v>349.95488599999999</v>
      </c>
      <c r="I5338">
        <f t="shared" si="86"/>
        <v>0</v>
      </c>
    </row>
    <row r="5339" spans="1:9" x14ac:dyDescent="0.25">
      <c r="A5339">
        <v>5358.2699849999999</v>
      </c>
      <c r="B5339" t="s">
        <v>26</v>
      </c>
      <c r="C5339" t="s">
        <v>30</v>
      </c>
      <c r="D5339" t="s">
        <v>31</v>
      </c>
      <c r="E5339">
        <v>83771</v>
      </c>
      <c r="F5339" t="s">
        <v>75</v>
      </c>
      <c r="G5339" t="s">
        <v>33</v>
      </c>
      <c r="H5339">
        <v>482.32816100000002</v>
      </c>
      <c r="I5339">
        <f t="shared" si="86"/>
        <v>0</v>
      </c>
    </row>
    <row r="5340" spans="1:9" x14ac:dyDescent="0.25">
      <c r="A5340">
        <v>9268.6721539999999</v>
      </c>
      <c r="B5340" t="s">
        <v>26</v>
      </c>
      <c r="C5340" t="s">
        <v>30</v>
      </c>
      <c r="D5340" t="s">
        <v>31</v>
      </c>
      <c r="E5340">
        <v>57052</v>
      </c>
      <c r="F5340" t="s">
        <v>75</v>
      </c>
      <c r="G5340" t="s">
        <v>33</v>
      </c>
      <c r="H5340">
        <v>483.62723999999997</v>
      </c>
      <c r="I5340">
        <f t="shared" si="86"/>
        <v>0</v>
      </c>
    </row>
    <row r="5341" spans="1:9" x14ac:dyDescent="0.25">
      <c r="A5341">
        <v>4200.3737279999996</v>
      </c>
      <c r="B5341" t="s">
        <v>26</v>
      </c>
      <c r="C5341" t="s">
        <v>30</v>
      </c>
      <c r="D5341" t="s">
        <v>57</v>
      </c>
      <c r="E5341">
        <v>51510</v>
      </c>
      <c r="F5341" t="s">
        <v>32</v>
      </c>
      <c r="G5341" t="s">
        <v>79</v>
      </c>
      <c r="H5341">
        <v>688.54737499999999</v>
      </c>
      <c r="I5341">
        <f t="shared" si="86"/>
        <v>0</v>
      </c>
    </row>
    <row r="5342" spans="1:9" x14ac:dyDescent="0.25">
      <c r="A5342">
        <v>4829.5719810000001</v>
      </c>
      <c r="B5342" t="s">
        <v>26</v>
      </c>
      <c r="C5342" t="s">
        <v>30</v>
      </c>
      <c r="D5342" t="s">
        <v>31</v>
      </c>
      <c r="E5342">
        <v>34819</v>
      </c>
      <c r="F5342" t="s">
        <v>75</v>
      </c>
      <c r="G5342" t="s">
        <v>33</v>
      </c>
      <c r="H5342">
        <v>185.89832699999999</v>
      </c>
      <c r="I5342">
        <f t="shared" si="86"/>
        <v>0</v>
      </c>
    </row>
    <row r="5343" spans="1:9" x14ac:dyDescent="0.25">
      <c r="A5343">
        <v>14244.73069</v>
      </c>
      <c r="B5343" t="s">
        <v>26</v>
      </c>
      <c r="C5343" t="s">
        <v>30</v>
      </c>
      <c r="D5343" t="s">
        <v>31</v>
      </c>
      <c r="E5343">
        <v>31189</v>
      </c>
      <c r="F5343" t="s">
        <v>32</v>
      </c>
      <c r="G5343" t="s">
        <v>45</v>
      </c>
      <c r="H5343">
        <v>585.6</v>
      </c>
      <c r="I5343">
        <f t="shared" si="86"/>
        <v>0</v>
      </c>
    </row>
    <row r="5344" spans="1:9" x14ac:dyDescent="0.25">
      <c r="A5344">
        <v>4095.2016920000001</v>
      </c>
      <c r="B5344" t="s">
        <v>26</v>
      </c>
      <c r="C5344" t="s">
        <v>30</v>
      </c>
      <c r="D5344" t="s">
        <v>31</v>
      </c>
      <c r="E5344">
        <v>32180</v>
      </c>
      <c r="F5344" t="s">
        <v>32</v>
      </c>
      <c r="G5344" t="s">
        <v>33</v>
      </c>
      <c r="H5344">
        <v>558.83525499999996</v>
      </c>
      <c r="I5344">
        <f t="shared" si="86"/>
        <v>0</v>
      </c>
    </row>
    <row r="5345" spans="1:9" x14ac:dyDescent="0.25">
      <c r="A5345">
        <v>33718.842400000001</v>
      </c>
      <c r="B5345" t="s">
        <v>26</v>
      </c>
      <c r="C5345" t="s">
        <v>78</v>
      </c>
      <c r="D5345" t="s">
        <v>57</v>
      </c>
      <c r="E5345">
        <v>27500</v>
      </c>
      <c r="F5345" t="s">
        <v>75</v>
      </c>
      <c r="G5345" t="s">
        <v>79</v>
      </c>
      <c r="H5345">
        <v>472.280461</v>
      </c>
      <c r="I5345">
        <f t="shared" si="86"/>
        <v>0</v>
      </c>
    </row>
    <row r="5346" spans="1:9" x14ac:dyDescent="0.25">
      <c r="A5346">
        <v>7540.0547489999999</v>
      </c>
      <c r="B5346" t="s">
        <v>26</v>
      </c>
      <c r="C5346" t="s">
        <v>30</v>
      </c>
      <c r="D5346" t="s">
        <v>31</v>
      </c>
      <c r="E5346">
        <v>67018</v>
      </c>
      <c r="F5346" t="s">
        <v>62</v>
      </c>
      <c r="G5346" t="s">
        <v>33</v>
      </c>
      <c r="H5346">
        <v>104.427573</v>
      </c>
      <c r="I5346">
        <f t="shared" si="86"/>
        <v>0</v>
      </c>
    </row>
    <row r="5347" spans="1:9" x14ac:dyDescent="0.25">
      <c r="A5347">
        <v>2821.0020260000001</v>
      </c>
      <c r="B5347" t="s">
        <v>26</v>
      </c>
      <c r="C5347" t="s">
        <v>44</v>
      </c>
      <c r="D5347" t="s">
        <v>57</v>
      </c>
      <c r="E5347">
        <v>0</v>
      </c>
      <c r="F5347" t="s">
        <v>32</v>
      </c>
      <c r="G5347" t="s">
        <v>33</v>
      </c>
      <c r="H5347">
        <v>436.36979700000001</v>
      </c>
      <c r="I5347">
        <f t="shared" si="86"/>
        <v>0</v>
      </c>
    </row>
    <row r="5348" spans="1:9" x14ac:dyDescent="0.25">
      <c r="A5348">
        <v>36695.906269999999</v>
      </c>
      <c r="B5348" t="s">
        <v>26</v>
      </c>
      <c r="C5348" t="s">
        <v>44</v>
      </c>
      <c r="D5348" t="s">
        <v>31</v>
      </c>
      <c r="E5348">
        <v>0</v>
      </c>
      <c r="F5348" t="s">
        <v>32</v>
      </c>
      <c r="G5348" t="s">
        <v>33</v>
      </c>
      <c r="H5348">
        <v>1062.090461</v>
      </c>
      <c r="I5348">
        <f t="shared" si="86"/>
        <v>0</v>
      </c>
    </row>
    <row r="5349" spans="1:9" x14ac:dyDescent="0.25">
      <c r="A5349">
        <v>19731.341469999999</v>
      </c>
      <c r="B5349" t="s">
        <v>26</v>
      </c>
      <c r="C5349" t="s">
        <v>30</v>
      </c>
      <c r="D5349" t="s">
        <v>31</v>
      </c>
      <c r="E5349">
        <v>33588</v>
      </c>
      <c r="F5349" t="s">
        <v>32</v>
      </c>
      <c r="G5349" t="s">
        <v>33</v>
      </c>
      <c r="H5349">
        <v>419.921897</v>
      </c>
      <c r="I5349">
        <f t="shared" si="86"/>
        <v>0</v>
      </c>
    </row>
    <row r="5350" spans="1:9" x14ac:dyDescent="0.25">
      <c r="A5350">
        <v>6685.0690809999996</v>
      </c>
      <c r="B5350" t="s">
        <v>26</v>
      </c>
      <c r="C5350" t="s">
        <v>30</v>
      </c>
      <c r="D5350" t="s">
        <v>57</v>
      </c>
      <c r="E5350">
        <v>56270</v>
      </c>
      <c r="F5350" t="s">
        <v>32</v>
      </c>
      <c r="G5350" t="s">
        <v>33</v>
      </c>
      <c r="H5350">
        <v>398.4</v>
      </c>
      <c r="I5350">
        <f t="shared" si="86"/>
        <v>0</v>
      </c>
    </row>
    <row r="5351" spans="1:9" x14ac:dyDescent="0.25">
      <c r="A5351">
        <v>8408.3174010000002</v>
      </c>
      <c r="B5351" t="s">
        <v>26</v>
      </c>
      <c r="C5351" t="s">
        <v>30</v>
      </c>
      <c r="D5351" t="s">
        <v>57</v>
      </c>
      <c r="E5351">
        <v>82800</v>
      </c>
      <c r="F5351" t="s">
        <v>32</v>
      </c>
      <c r="G5351" t="s">
        <v>33</v>
      </c>
      <c r="H5351">
        <v>442.194796</v>
      </c>
      <c r="I5351">
        <f t="shared" si="86"/>
        <v>0</v>
      </c>
    </row>
    <row r="5352" spans="1:9" x14ac:dyDescent="0.25">
      <c r="A5352">
        <v>7371.5856800000001</v>
      </c>
      <c r="B5352" t="s">
        <v>26</v>
      </c>
      <c r="C5352" t="s">
        <v>44</v>
      </c>
      <c r="D5352" t="s">
        <v>31</v>
      </c>
      <c r="E5352">
        <v>0</v>
      </c>
      <c r="F5352" t="s">
        <v>32</v>
      </c>
      <c r="G5352" t="s">
        <v>79</v>
      </c>
      <c r="H5352">
        <v>425.13734099999999</v>
      </c>
      <c r="I5352">
        <f t="shared" si="86"/>
        <v>0</v>
      </c>
    </row>
    <row r="5353" spans="1:9" x14ac:dyDescent="0.25">
      <c r="A5353">
        <v>4742.1063889999996</v>
      </c>
      <c r="B5353" t="s">
        <v>26</v>
      </c>
      <c r="C5353" t="s">
        <v>30</v>
      </c>
      <c r="D5353" t="s">
        <v>57</v>
      </c>
      <c r="E5353">
        <v>63891</v>
      </c>
      <c r="F5353" t="s">
        <v>62</v>
      </c>
      <c r="G5353" t="s">
        <v>33</v>
      </c>
      <c r="H5353">
        <v>7.6511209999999998</v>
      </c>
      <c r="I5353">
        <f t="shared" si="86"/>
        <v>0</v>
      </c>
    </row>
    <row r="5354" spans="1:9" x14ac:dyDescent="0.25">
      <c r="A5354">
        <v>15865.165999999999</v>
      </c>
      <c r="B5354" t="s">
        <v>26</v>
      </c>
      <c r="C5354" t="s">
        <v>30</v>
      </c>
      <c r="D5354" t="s">
        <v>31</v>
      </c>
      <c r="E5354">
        <v>43946</v>
      </c>
      <c r="F5354" t="s">
        <v>75</v>
      </c>
      <c r="G5354" t="s">
        <v>79</v>
      </c>
      <c r="H5354">
        <v>415.98615000000001</v>
      </c>
      <c r="I5354">
        <f t="shared" si="86"/>
        <v>0</v>
      </c>
    </row>
    <row r="5355" spans="1:9" x14ac:dyDescent="0.25">
      <c r="A5355">
        <v>5396.3116639999998</v>
      </c>
      <c r="B5355" t="s">
        <v>26</v>
      </c>
      <c r="C5355" t="s">
        <v>30</v>
      </c>
      <c r="D5355" t="s">
        <v>57</v>
      </c>
      <c r="E5355">
        <v>62039</v>
      </c>
      <c r="F5355" t="s">
        <v>75</v>
      </c>
      <c r="G5355" t="s">
        <v>33</v>
      </c>
      <c r="H5355">
        <v>265.87758300000002</v>
      </c>
      <c r="I5355">
        <f t="shared" si="86"/>
        <v>0</v>
      </c>
    </row>
    <row r="5356" spans="1:9" x14ac:dyDescent="0.25">
      <c r="A5356">
        <v>4330.3860199999999</v>
      </c>
      <c r="B5356" t="s">
        <v>66</v>
      </c>
      <c r="C5356" t="s">
        <v>30</v>
      </c>
      <c r="D5356" t="s">
        <v>57</v>
      </c>
      <c r="E5356">
        <v>60475</v>
      </c>
      <c r="F5356" t="s">
        <v>32</v>
      </c>
      <c r="G5356" t="s">
        <v>33</v>
      </c>
      <c r="H5356">
        <v>513.6</v>
      </c>
      <c r="I5356">
        <f t="shared" si="86"/>
        <v>1</v>
      </c>
    </row>
    <row r="5357" spans="1:9" x14ac:dyDescent="0.25">
      <c r="A5357">
        <v>5708.024308</v>
      </c>
      <c r="B5357" t="s">
        <v>26</v>
      </c>
      <c r="C5357" t="s">
        <v>30</v>
      </c>
      <c r="D5357" t="s">
        <v>31</v>
      </c>
      <c r="E5357">
        <v>70279</v>
      </c>
      <c r="F5357" t="s">
        <v>75</v>
      </c>
      <c r="G5357" t="s">
        <v>45</v>
      </c>
      <c r="H5357">
        <v>331.23148400000002</v>
      </c>
      <c r="I5357">
        <f t="shared" si="86"/>
        <v>0</v>
      </c>
    </row>
    <row r="5358" spans="1:9" x14ac:dyDescent="0.25">
      <c r="A5358">
        <v>3500.8555080000001</v>
      </c>
      <c r="B5358" t="s">
        <v>26</v>
      </c>
      <c r="C5358" t="s">
        <v>44</v>
      </c>
      <c r="D5358" t="s">
        <v>31</v>
      </c>
      <c r="E5358">
        <v>0</v>
      </c>
      <c r="F5358" t="s">
        <v>32</v>
      </c>
      <c r="G5358" t="s">
        <v>33</v>
      </c>
      <c r="H5358">
        <v>446.4</v>
      </c>
      <c r="I5358">
        <f t="shared" si="86"/>
        <v>0</v>
      </c>
    </row>
    <row r="5359" spans="1:9" x14ac:dyDescent="0.25">
      <c r="A5359">
        <v>3919.3667220000002</v>
      </c>
      <c r="B5359" t="s">
        <v>66</v>
      </c>
      <c r="C5359" t="s">
        <v>30</v>
      </c>
      <c r="D5359" t="s">
        <v>31</v>
      </c>
      <c r="E5359">
        <v>66676</v>
      </c>
      <c r="F5359" t="s">
        <v>32</v>
      </c>
      <c r="G5359" t="s">
        <v>33</v>
      </c>
      <c r="H5359">
        <v>558.09935700000005</v>
      </c>
      <c r="I5359">
        <f t="shared" si="86"/>
        <v>1</v>
      </c>
    </row>
    <row r="5360" spans="1:9" x14ac:dyDescent="0.25">
      <c r="A5360">
        <v>2910.3172979999999</v>
      </c>
      <c r="B5360" t="s">
        <v>26</v>
      </c>
      <c r="C5360" t="s">
        <v>78</v>
      </c>
      <c r="D5360" t="s">
        <v>57</v>
      </c>
      <c r="E5360">
        <v>12048</v>
      </c>
      <c r="F5360" t="s">
        <v>32</v>
      </c>
      <c r="G5360" t="s">
        <v>33</v>
      </c>
      <c r="H5360">
        <v>369.6</v>
      </c>
      <c r="I5360">
        <f t="shared" si="86"/>
        <v>0</v>
      </c>
    </row>
    <row r="5361" spans="1:9" x14ac:dyDescent="0.25">
      <c r="A5361">
        <v>4827.7768100000003</v>
      </c>
      <c r="B5361" t="s">
        <v>26</v>
      </c>
      <c r="C5361" t="s">
        <v>44</v>
      </c>
      <c r="D5361" t="s">
        <v>31</v>
      </c>
      <c r="E5361">
        <v>0</v>
      </c>
      <c r="F5361" t="s">
        <v>32</v>
      </c>
      <c r="G5361" t="s">
        <v>45</v>
      </c>
      <c r="H5361">
        <v>326.39999999999998</v>
      </c>
      <c r="I5361">
        <f t="shared" si="86"/>
        <v>0</v>
      </c>
    </row>
    <row r="5362" spans="1:9" x14ac:dyDescent="0.25">
      <c r="A5362">
        <v>4811.7409429999998</v>
      </c>
      <c r="B5362" t="s">
        <v>26</v>
      </c>
      <c r="C5362" t="s">
        <v>44</v>
      </c>
      <c r="D5362" t="s">
        <v>31</v>
      </c>
      <c r="E5362">
        <v>0</v>
      </c>
      <c r="F5362" t="s">
        <v>32</v>
      </c>
      <c r="G5362" t="s">
        <v>45</v>
      </c>
      <c r="H5362">
        <v>619.07199000000003</v>
      </c>
      <c r="I5362">
        <f t="shared" si="86"/>
        <v>0</v>
      </c>
    </row>
    <row r="5363" spans="1:9" x14ac:dyDescent="0.25">
      <c r="A5363">
        <v>7834.1514820000002</v>
      </c>
      <c r="B5363" t="s">
        <v>26</v>
      </c>
      <c r="C5363" t="s">
        <v>30</v>
      </c>
      <c r="D5363" t="s">
        <v>31</v>
      </c>
      <c r="E5363">
        <v>36094</v>
      </c>
      <c r="F5363" t="s">
        <v>75</v>
      </c>
      <c r="G5363" t="s">
        <v>33</v>
      </c>
      <c r="H5363">
        <v>456.50357000000002</v>
      </c>
      <c r="I5363">
        <f t="shared" si="86"/>
        <v>0</v>
      </c>
    </row>
    <row r="5364" spans="1:9" x14ac:dyDescent="0.25">
      <c r="A5364">
        <v>14666.23121</v>
      </c>
      <c r="B5364" t="s">
        <v>26</v>
      </c>
      <c r="C5364" t="s">
        <v>44</v>
      </c>
      <c r="D5364" t="s">
        <v>57</v>
      </c>
      <c r="E5364">
        <v>0</v>
      </c>
      <c r="F5364" t="s">
        <v>32</v>
      </c>
      <c r="G5364" t="s">
        <v>45</v>
      </c>
      <c r="H5364">
        <v>439.2</v>
      </c>
      <c r="I5364">
        <f t="shared" si="86"/>
        <v>0</v>
      </c>
    </row>
    <row r="5365" spans="1:9" x14ac:dyDescent="0.25">
      <c r="A5365">
        <v>7199.6457149999997</v>
      </c>
      <c r="B5365" t="s">
        <v>26</v>
      </c>
      <c r="C5365" t="s">
        <v>30</v>
      </c>
      <c r="D5365" t="s">
        <v>31</v>
      </c>
      <c r="E5365">
        <v>63328</v>
      </c>
      <c r="F5365" t="s">
        <v>32</v>
      </c>
      <c r="G5365" t="s">
        <v>33</v>
      </c>
      <c r="H5365">
        <v>427.2</v>
      </c>
      <c r="I5365">
        <f t="shared" si="86"/>
        <v>0</v>
      </c>
    </row>
    <row r="5366" spans="1:9" x14ac:dyDescent="0.25">
      <c r="A5366">
        <v>3914.7196450000001</v>
      </c>
      <c r="B5366" t="s">
        <v>26</v>
      </c>
      <c r="C5366" t="s">
        <v>44</v>
      </c>
      <c r="D5366" t="s">
        <v>57</v>
      </c>
      <c r="E5366">
        <v>0</v>
      </c>
      <c r="F5366" t="s">
        <v>32</v>
      </c>
      <c r="G5366" t="s">
        <v>45</v>
      </c>
      <c r="H5366">
        <v>587.86193600000001</v>
      </c>
      <c r="I5366">
        <f t="shared" si="86"/>
        <v>0</v>
      </c>
    </row>
    <row r="5367" spans="1:9" x14ac:dyDescent="0.25">
      <c r="A5367">
        <v>9470.2739320000001</v>
      </c>
      <c r="B5367" t="s">
        <v>26</v>
      </c>
      <c r="C5367" t="s">
        <v>30</v>
      </c>
      <c r="D5367" t="s">
        <v>31</v>
      </c>
      <c r="E5367">
        <v>36121</v>
      </c>
      <c r="F5367" t="s">
        <v>32</v>
      </c>
      <c r="G5367" t="s">
        <v>33</v>
      </c>
      <c r="H5367">
        <v>1107.145019</v>
      </c>
      <c r="I5367">
        <f t="shared" si="86"/>
        <v>0</v>
      </c>
    </row>
    <row r="5368" spans="1:9" x14ac:dyDescent="0.25">
      <c r="A5368">
        <v>5479.5550810000004</v>
      </c>
      <c r="B5368" t="s">
        <v>66</v>
      </c>
      <c r="C5368" t="s">
        <v>30</v>
      </c>
      <c r="D5368" t="s">
        <v>57</v>
      </c>
      <c r="E5368">
        <v>56005</v>
      </c>
      <c r="F5368" t="s">
        <v>32</v>
      </c>
      <c r="G5368" t="s">
        <v>33</v>
      </c>
      <c r="H5368">
        <v>326.39999999999998</v>
      </c>
      <c r="I5368">
        <f t="shared" si="86"/>
        <v>1</v>
      </c>
    </row>
    <row r="5369" spans="1:9" x14ac:dyDescent="0.25">
      <c r="A5369">
        <v>2488.241391</v>
      </c>
      <c r="B5369" t="s">
        <v>26</v>
      </c>
      <c r="C5369" t="s">
        <v>30</v>
      </c>
      <c r="D5369" t="s">
        <v>31</v>
      </c>
      <c r="E5369">
        <v>48597</v>
      </c>
      <c r="F5369" t="s">
        <v>75</v>
      </c>
      <c r="G5369" t="s">
        <v>45</v>
      </c>
      <c r="H5369">
        <v>305.69752499999998</v>
      </c>
      <c r="I5369">
        <f t="shared" si="86"/>
        <v>0</v>
      </c>
    </row>
    <row r="5370" spans="1:9" x14ac:dyDescent="0.25">
      <c r="A5370">
        <v>5886.6157409999996</v>
      </c>
      <c r="B5370" t="s">
        <v>26</v>
      </c>
      <c r="C5370" t="s">
        <v>44</v>
      </c>
      <c r="D5370" t="s">
        <v>31</v>
      </c>
      <c r="E5370">
        <v>0</v>
      </c>
      <c r="F5370" t="s">
        <v>32</v>
      </c>
      <c r="G5370" t="s">
        <v>45</v>
      </c>
      <c r="H5370">
        <v>583.20000000000005</v>
      </c>
      <c r="I5370">
        <f t="shared" si="86"/>
        <v>0</v>
      </c>
    </row>
    <row r="5371" spans="1:9" x14ac:dyDescent="0.25">
      <c r="A5371">
        <v>8406.3854140000003</v>
      </c>
      <c r="B5371" t="s">
        <v>26</v>
      </c>
      <c r="C5371" t="s">
        <v>30</v>
      </c>
      <c r="D5371" t="s">
        <v>31</v>
      </c>
      <c r="E5371">
        <v>42540</v>
      </c>
      <c r="F5371" t="s">
        <v>62</v>
      </c>
      <c r="G5371" t="s">
        <v>33</v>
      </c>
      <c r="H5371">
        <v>43.548972999999997</v>
      </c>
      <c r="I5371">
        <f t="shared" si="86"/>
        <v>0</v>
      </c>
    </row>
    <row r="5372" spans="1:9" x14ac:dyDescent="0.25">
      <c r="A5372">
        <v>8685.9152900000008</v>
      </c>
      <c r="B5372" t="s">
        <v>26</v>
      </c>
      <c r="C5372" t="s">
        <v>30</v>
      </c>
      <c r="D5372" t="s">
        <v>57</v>
      </c>
      <c r="E5372">
        <v>87544</v>
      </c>
      <c r="F5372" t="s">
        <v>32</v>
      </c>
      <c r="G5372" t="s">
        <v>33</v>
      </c>
      <c r="H5372">
        <v>523.20000000000005</v>
      </c>
      <c r="I5372">
        <f t="shared" si="86"/>
        <v>0</v>
      </c>
    </row>
    <row r="5373" spans="1:9" x14ac:dyDescent="0.25">
      <c r="A5373">
        <v>25030.37545</v>
      </c>
      <c r="B5373" t="s">
        <v>26</v>
      </c>
      <c r="C5373" t="s">
        <v>30</v>
      </c>
      <c r="D5373" t="s">
        <v>57</v>
      </c>
      <c r="E5373">
        <v>26292</v>
      </c>
      <c r="F5373" t="s">
        <v>32</v>
      </c>
      <c r="G5373" t="s">
        <v>33</v>
      </c>
      <c r="H5373">
        <v>384</v>
      </c>
      <c r="I5373">
        <f t="shared" si="86"/>
        <v>0</v>
      </c>
    </row>
    <row r="5374" spans="1:9" x14ac:dyDescent="0.25">
      <c r="A5374">
        <v>17822.563750000001</v>
      </c>
      <c r="B5374" t="s">
        <v>26</v>
      </c>
      <c r="C5374" t="s">
        <v>30</v>
      </c>
      <c r="D5374" t="s">
        <v>31</v>
      </c>
      <c r="E5374">
        <v>42696</v>
      </c>
      <c r="F5374" t="s">
        <v>32</v>
      </c>
      <c r="G5374" t="s">
        <v>45</v>
      </c>
      <c r="H5374">
        <v>1273.7410850000001</v>
      </c>
      <c r="I5374">
        <f t="shared" si="86"/>
        <v>0</v>
      </c>
    </row>
    <row r="5375" spans="1:9" x14ac:dyDescent="0.25">
      <c r="A5375">
        <v>2798.6799879999999</v>
      </c>
      <c r="B5375" t="s">
        <v>26</v>
      </c>
      <c r="C5375" t="s">
        <v>30</v>
      </c>
      <c r="D5375" t="s">
        <v>57</v>
      </c>
      <c r="E5375">
        <v>88009</v>
      </c>
      <c r="F5375" t="s">
        <v>75</v>
      </c>
      <c r="G5375" t="s">
        <v>45</v>
      </c>
      <c r="H5375">
        <v>266.52481999999998</v>
      </c>
      <c r="I5375">
        <f t="shared" si="86"/>
        <v>0</v>
      </c>
    </row>
    <row r="5376" spans="1:9" x14ac:dyDescent="0.25">
      <c r="A5376">
        <v>3288.6574999999998</v>
      </c>
      <c r="B5376" t="s">
        <v>26</v>
      </c>
      <c r="C5376" t="s">
        <v>44</v>
      </c>
      <c r="D5376" t="s">
        <v>57</v>
      </c>
      <c r="E5376">
        <v>0</v>
      </c>
      <c r="F5376" t="s">
        <v>32</v>
      </c>
      <c r="G5376" t="s">
        <v>45</v>
      </c>
      <c r="H5376">
        <v>1026.3159880000001</v>
      </c>
      <c r="I5376">
        <f t="shared" si="86"/>
        <v>0</v>
      </c>
    </row>
    <row r="5377" spans="1:9" x14ac:dyDescent="0.25">
      <c r="A5377">
        <v>2004.350666</v>
      </c>
      <c r="B5377" t="s">
        <v>66</v>
      </c>
      <c r="C5377" t="s">
        <v>44</v>
      </c>
      <c r="D5377" t="s">
        <v>31</v>
      </c>
      <c r="E5377">
        <v>0</v>
      </c>
      <c r="F5377" t="s">
        <v>32</v>
      </c>
      <c r="G5377" t="s">
        <v>79</v>
      </c>
      <c r="H5377">
        <v>316.8</v>
      </c>
      <c r="I5377">
        <f t="shared" si="86"/>
        <v>1</v>
      </c>
    </row>
    <row r="5378" spans="1:9" x14ac:dyDescent="0.25">
      <c r="A5378">
        <v>13736.1325</v>
      </c>
      <c r="B5378" t="s">
        <v>66</v>
      </c>
      <c r="C5378" t="s">
        <v>107</v>
      </c>
      <c r="D5378" t="s">
        <v>31</v>
      </c>
      <c r="E5378">
        <v>16181</v>
      </c>
      <c r="F5378" t="s">
        <v>32</v>
      </c>
      <c r="G5378" t="s">
        <v>79</v>
      </c>
      <c r="H5378">
        <v>1261.3198689999999</v>
      </c>
      <c r="I5378">
        <f t="shared" si="86"/>
        <v>1</v>
      </c>
    </row>
    <row r="5379" spans="1:9" x14ac:dyDescent="0.25">
      <c r="A5379">
        <v>4411.6558199999999</v>
      </c>
      <c r="B5379" t="s">
        <v>26</v>
      </c>
      <c r="C5379" t="s">
        <v>44</v>
      </c>
      <c r="D5379" t="s">
        <v>57</v>
      </c>
      <c r="E5379">
        <v>0</v>
      </c>
      <c r="F5379" t="s">
        <v>32</v>
      </c>
      <c r="G5379" t="s">
        <v>45</v>
      </c>
      <c r="H5379">
        <v>446.4</v>
      </c>
      <c r="I5379">
        <f t="shared" ref="I5379:I5442" si="87">IF(B5379="No",0,1)</f>
        <v>0</v>
      </c>
    </row>
    <row r="5380" spans="1:9" x14ac:dyDescent="0.25">
      <c r="A5380">
        <v>5392.440611</v>
      </c>
      <c r="B5380" t="s">
        <v>26</v>
      </c>
      <c r="C5380" t="s">
        <v>30</v>
      </c>
      <c r="D5380" t="s">
        <v>31</v>
      </c>
      <c r="E5380">
        <v>75438</v>
      </c>
      <c r="F5380" t="s">
        <v>75</v>
      </c>
      <c r="G5380" t="s">
        <v>45</v>
      </c>
      <c r="H5380">
        <v>438.48067200000003</v>
      </c>
      <c r="I5380">
        <f t="shared" si="87"/>
        <v>0</v>
      </c>
    </row>
    <row r="5381" spans="1:9" x14ac:dyDescent="0.25">
      <c r="A5381">
        <v>2561.576924</v>
      </c>
      <c r="B5381" t="s">
        <v>26</v>
      </c>
      <c r="C5381" t="s">
        <v>44</v>
      </c>
      <c r="D5381" t="s">
        <v>31</v>
      </c>
      <c r="E5381">
        <v>0</v>
      </c>
      <c r="F5381" t="s">
        <v>32</v>
      </c>
      <c r="G5381" t="s">
        <v>45</v>
      </c>
      <c r="H5381">
        <v>842.87608</v>
      </c>
      <c r="I5381">
        <f t="shared" si="87"/>
        <v>0</v>
      </c>
    </row>
    <row r="5382" spans="1:9" x14ac:dyDescent="0.25">
      <c r="A5382">
        <v>6057.0720799999999</v>
      </c>
      <c r="B5382" t="s">
        <v>66</v>
      </c>
      <c r="C5382" t="s">
        <v>160</v>
      </c>
      <c r="D5382" t="s">
        <v>57</v>
      </c>
      <c r="E5382">
        <v>27681</v>
      </c>
      <c r="F5382" t="s">
        <v>32</v>
      </c>
      <c r="G5382" t="s">
        <v>33</v>
      </c>
      <c r="H5382">
        <v>398.4</v>
      </c>
      <c r="I5382">
        <f t="shared" si="87"/>
        <v>1</v>
      </c>
    </row>
    <row r="5383" spans="1:9" x14ac:dyDescent="0.25">
      <c r="A5383">
        <v>22256.69368</v>
      </c>
      <c r="B5383" t="s">
        <v>26</v>
      </c>
      <c r="C5383" t="s">
        <v>107</v>
      </c>
      <c r="D5383" t="s">
        <v>31</v>
      </c>
      <c r="E5383">
        <v>23444</v>
      </c>
      <c r="F5383" t="s">
        <v>32</v>
      </c>
      <c r="G5383" t="s">
        <v>33</v>
      </c>
      <c r="H5383">
        <v>940.8</v>
      </c>
      <c r="I5383">
        <f t="shared" si="87"/>
        <v>0</v>
      </c>
    </row>
    <row r="5384" spans="1:9" x14ac:dyDescent="0.25">
      <c r="A5384">
        <v>2693.530229</v>
      </c>
      <c r="B5384" t="s">
        <v>26</v>
      </c>
      <c r="C5384" t="s">
        <v>30</v>
      </c>
      <c r="D5384" t="s">
        <v>31</v>
      </c>
      <c r="E5384">
        <v>63684</v>
      </c>
      <c r="F5384" t="s">
        <v>32</v>
      </c>
      <c r="G5384" t="s">
        <v>45</v>
      </c>
      <c r="H5384">
        <v>343.88958500000001</v>
      </c>
      <c r="I5384">
        <f t="shared" si="87"/>
        <v>0</v>
      </c>
    </row>
    <row r="5385" spans="1:9" x14ac:dyDescent="0.25">
      <c r="A5385">
        <v>4296.6041279999999</v>
      </c>
      <c r="B5385" t="s">
        <v>26</v>
      </c>
      <c r="C5385" t="s">
        <v>30</v>
      </c>
      <c r="D5385" t="s">
        <v>31</v>
      </c>
      <c r="E5385">
        <v>61737</v>
      </c>
      <c r="F5385" t="s">
        <v>75</v>
      </c>
      <c r="G5385" t="s">
        <v>33</v>
      </c>
      <c r="H5385">
        <v>495.67080199999998</v>
      </c>
      <c r="I5385">
        <f t="shared" si="87"/>
        <v>0</v>
      </c>
    </row>
    <row r="5386" spans="1:9" x14ac:dyDescent="0.25">
      <c r="A5386">
        <v>11624.82149</v>
      </c>
      <c r="B5386" t="s">
        <v>26</v>
      </c>
      <c r="C5386" t="s">
        <v>44</v>
      </c>
      <c r="D5386" t="s">
        <v>57</v>
      </c>
      <c r="E5386">
        <v>0</v>
      </c>
      <c r="F5386" t="s">
        <v>32</v>
      </c>
      <c r="G5386" t="s">
        <v>45</v>
      </c>
      <c r="H5386">
        <v>813.6</v>
      </c>
      <c r="I5386">
        <f t="shared" si="87"/>
        <v>0</v>
      </c>
    </row>
    <row r="5387" spans="1:9" x14ac:dyDescent="0.25">
      <c r="A5387">
        <v>8749.4967930000003</v>
      </c>
      <c r="B5387" t="s">
        <v>26</v>
      </c>
      <c r="C5387" t="s">
        <v>30</v>
      </c>
      <c r="D5387" t="s">
        <v>57</v>
      </c>
      <c r="E5387">
        <v>52373</v>
      </c>
      <c r="F5387" t="s">
        <v>62</v>
      </c>
      <c r="G5387" t="s">
        <v>79</v>
      </c>
      <c r="H5387">
        <v>186.160527</v>
      </c>
      <c r="I5387">
        <f t="shared" si="87"/>
        <v>0</v>
      </c>
    </row>
    <row r="5388" spans="1:9" x14ac:dyDescent="0.25">
      <c r="A5388">
        <v>3155.9113090000001</v>
      </c>
      <c r="B5388" t="s">
        <v>26</v>
      </c>
      <c r="C5388" t="s">
        <v>30</v>
      </c>
      <c r="D5388" t="s">
        <v>57</v>
      </c>
      <c r="E5388">
        <v>58213</v>
      </c>
      <c r="F5388" t="s">
        <v>62</v>
      </c>
      <c r="G5388" t="s">
        <v>33</v>
      </c>
      <c r="H5388">
        <v>39.714767000000002</v>
      </c>
      <c r="I5388">
        <f t="shared" si="87"/>
        <v>0</v>
      </c>
    </row>
    <row r="5389" spans="1:9" x14ac:dyDescent="0.25">
      <c r="A5389">
        <v>3317.9048170000001</v>
      </c>
      <c r="B5389" t="s">
        <v>26</v>
      </c>
      <c r="C5389" t="s">
        <v>30</v>
      </c>
      <c r="D5389" t="s">
        <v>57</v>
      </c>
      <c r="E5389">
        <v>74142</v>
      </c>
      <c r="F5389" t="s">
        <v>32</v>
      </c>
      <c r="G5389" t="s">
        <v>33</v>
      </c>
      <c r="H5389">
        <v>398.4</v>
      </c>
      <c r="I5389">
        <f t="shared" si="87"/>
        <v>0</v>
      </c>
    </row>
    <row r="5390" spans="1:9" x14ac:dyDescent="0.25">
      <c r="A5390">
        <v>7821.1882779999996</v>
      </c>
      <c r="B5390" t="s">
        <v>26</v>
      </c>
      <c r="C5390" t="s">
        <v>44</v>
      </c>
      <c r="D5390" t="s">
        <v>31</v>
      </c>
      <c r="E5390">
        <v>0</v>
      </c>
      <c r="F5390" t="s">
        <v>32</v>
      </c>
      <c r="G5390" t="s">
        <v>45</v>
      </c>
      <c r="H5390">
        <v>784.8</v>
      </c>
      <c r="I5390">
        <f t="shared" si="87"/>
        <v>0</v>
      </c>
    </row>
    <row r="5391" spans="1:9" x14ac:dyDescent="0.25">
      <c r="A5391">
        <v>4240.9255750000002</v>
      </c>
      <c r="B5391" t="s">
        <v>26</v>
      </c>
      <c r="C5391" t="s">
        <v>30</v>
      </c>
      <c r="D5391" t="s">
        <v>57</v>
      </c>
      <c r="E5391">
        <v>49746</v>
      </c>
      <c r="F5391" t="s">
        <v>32</v>
      </c>
      <c r="G5391" t="s">
        <v>33</v>
      </c>
      <c r="H5391">
        <v>589.29852100000005</v>
      </c>
      <c r="I5391">
        <f t="shared" si="87"/>
        <v>0</v>
      </c>
    </row>
    <row r="5392" spans="1:9" x14ac:dyDescent="0.25">
      <c r="A5392">
        <v>8992.7791369999995</v>
      </c>
      <c r="B5392" t="s">
        <v>26</v>
      </c>
      <c r="C5392" t="s">
        <v>44</v>
      </c>
      <c r="D5392" t="s">
        <v>31</v>
      </c>
      <c r="E5392">
        <v>0</v>
      </c>
      <c r="F5392" t="s">
        <v>32</v>
      </c>
      <c r="G5392" t="s">
        <v>45</v>
      </c>
      <c r="H5392">
        <v>1059.5724640000001</v>
      </c>
      <c r="I5392">
        <f t="shared" si="87"/>
        <v>0</v>
      </c>
    </row>
    <row r="5393" spans="1:9" x14ac:dyDescent="0.25">
      <c r="A5393">
        <v>7304.1554500000002</v>
      </c>
      <c r="B5393" t="s">
        <v>26</v>
      </c>
      <c r="C5393" t="s">
        <v>44</v>
      </c>
      <c r="D5393" t="s">
        <v>57</v>
      </c>
      <c r="E5393">
        <v>0</v>
      </c>
      <c r="F5393" t="s">
        <v>32</v>
      </c>
      <c r="G5393" t="s">
        <v>79</v>
      </c>
      <c r="H5393">
        <v>499.2</v>
      </c>
      <c r="I5393">
        <f t="shared" si="87"/>
        <v>0</v>
      </c>
    </row>
    <row r="5394" spans="1:9" x14ac:dyDescent="0.25">
      <c r="A5394">
        <v>5217.5132869999998</v>
      </c>
      <c r="B5394" t="s">
        <v>66</v>
      </c>
      <c r="C5394" t="s">
        <v>30</v>
      </c>
      <c r="D5394" t="s">
        <v>31</v>
      </c>
      <c r="E5394">
        <v>39854</v>
      </c>
      <c r="F5394" t="s">
        <v>75</v>
      </c>
      <c r="G5394" t="s">
        <v>79</v>
      </c>
      <c r="H5394">
        <v>261.930545</v>
      </c>
      <c r="I5394">
        <f t="shared" si="87"/>
        <v>1</v>
      </c>
    </row>
    <row r="5395" spans="1:9" x14ac:dyDescent="0.25">
      <c r="A5395">
        <v>2725.3564040000001</v>
      </c>
      <c r="B5395" t="s">
        <v>66</v>
      </c>
      <c r="C5395" t="s">
        <v>30</v>
      </c>
      <c r="D5395" t="s">
        <v>31</v>
      </c>
      <c r="E5395">
        <v>36650</v>
      </c>
      <c r="F5395" t="s">
        <v>62</v>
      </c>
      <c r="G5395" t="s">
        <v>33</v>
      </c>
      <c r="H5395">
        <v>56.60333</v>
      </c>
      <c r="I5395">
        <f t="shared" si="87"/>
        <v>1</v>
      </c>
    </row>
    <row r="5396" spans="1:9" x14ac:dyDescent="0.25">
      <c r="A5396">
        <v>18569.500629999999</v>
      </c>
      <c r="B5396" t="s">
        <v>26</v>
      </c>
      <c r="C5396" t="s">
        <v>30</v>
      </c>
      <c r="D5396" t="s">
        <v>31</v>
      </c>
      <c r="E5396">
        <v>32756</v>
      </c>
      <c r="F5396" t="s">
        <v>75</v>
      </c>
      <c r="G5396" t="s">
        <v>33</v>
      </c>
      <c r="H5396">
        <v>381.11873100000003</v>
      </c>
      <c r="I5396">
        <f t="shared" si="87"/>
        <v>0</v>
      </c>
    </row>
    <row r="5397" spans="1:9" x14ac:dyDescent="0.25">
      <c r="A5397">
        <v>9985.3660149999996</v>
      </c>
      <c r="B5397" t="s">
        <v>26</v>
      </c>
      <c r="C5397" t="s">
        <v>30</v>
      </c>
      <c r="D5397" t="s">
        <v>57</v>
      </c>
      <c r="E5397">
        <v>36268</v>
      </c>
      <c r="F5397" t="s">
        <v>32</v>
      </c>
      <c r="G5397" t="s">
        <v>45</v>
      </c>
      <c r="H5397">
        <v>531.164627</v>
      </c>
      <c r="I5397">
        <f t="shared" si="87"/>
        <v>0</v>
      </c>
    </row>
    <row r="5398" spans="1:9" x14ac:dyDescent="0.25">
      <c r="A5398">
        <v>8257.6665119999998</v>
      </c>
      <c r="B5398" t="s">
        <v>66</v>
      </c>
      <c r="C5398" t="s">
        <v>107</v>
      </c>
      <c r="D5398" t="s">
        <v>31</v>
      </c>
      <c r="E5398">
        <v>23815</v>
      </c>
      <c r="F5398" t="s">
        <v>32</v>
      </c>
      <c r="G5398" t="s">
        <v>33</v>
      </c>
      <c r="H5398">
        <v>424.33016600000002</v>
      </c>
      <c r="I5398">
        <f t="shared" si="87"/>
        <v>1</v>
      </c>
    </row>
    <row r="5399" spans="1:9" x14ac:dyDescent="0.25">
      <c r="A5399">
        <v>8002.3083329999999</v>
      </c>
      <c r="B5399" t="s">
        <v>66</v>
      </c>
      <c r="C5399" t="s">
        <v>44</v>
      </c>
      <c r="D5399" t="s">
        <v>31</v>
      </c>
      <c r="E5399">
        <v>0</v>
      </c>
      <c r="F5399" t="s">
        <v>32</v>
      </c>
      <c r="G5399" t="s">
        <v>33</v>
      </c>
      <c r="H5399">
        <v>513.6</v>
      </c>
      <c r="I5399">
        <f t="shared" si="87"/>
        <v>1</v>
      </c>
    </row>
    <row r="5400" spans="1:9" x14ac:dyDescent="0.25">
      <c r="A5400">
        <v>5897.7453690000002</v>
      </c>
      <c r="B5400" t="s">
        <v>26</v>
      </c>
      <c r="C5400" t="s">
        <v>30</v>
      </c>
      <c r="D5400" t="s">
        <v>57</v>
      </c>
      <c r="E5400">
        <v>39188</v>
      </c>
      <c r="F5400" t="s">
        <v>32</v>
      </c>
      <c r="G5400" t="s">
        <v>79</v>
      </c>
      <c r="H5400">
        <v>355.2</v>
      </c>
      <c r="I5400">
        <f t="shared" si="87"/>
        <v>0</v>
      </c>
    </row>
    <row r="5401" spans="1:9" x14ac:dyDescent="0.25">
      <c r="A5401">
        <v>4686.4696739999999</v>
      </c>
      <c r="B5401" t="s">
        <v>66</v>
      </c>
      <c r="C5401" t="s">
        <v>30</v>
      </c>
      <c r="D5401" t="s">
        <v>57</v>
      </c>
      <c r="E5401">
        <v>58089</v>
      </c>
      <c r="F5401" t="s">
        <v>32</v>
      </c>
      <c r="G5401" t="s">
        <v>33</v>
      </c>
      <c r="H5401">
        <v>566.4</v>
      </c>
      <c r="I5401">
        <f t="shared" si="87"/>
        <v>1</v>
      </c>
    </row>
    <row r="5402" spans="1:9" x14ac:dyDescent="0.25">
      <c r="A5402">
        <v>5943.0730299999996</v>
      </c>
      <c r="B5402" t="s">
        <v>26</v>
      </c>
      <c r="C5402" t="s">
        <v>30</v>
      </c>
      <c r="D5402" t="s">
        <v>31</v>
      </c>
      <c r="E5402">
        <v>62120</v>
      </c>
      <c r="F5402" t="s">
        <v>62</v>
      </c>
      <c r="G5402" t="s">
        <v>33</v>
      </c>
      <c r="H5402">
        <v>28.317319999999999</v>
      </c>
      <c r="I5402">
        <f t="shared" si="87"/>
        <v>0</v>
      </c>
    </row>
    <row r="5403" spans="1:9" x14ac:dyDescent="0.25">
      <c r="A5403">
        <v>2648.4710570000002</v>
      </c>
      <c r="B5403" t="s">
        <v>26</v>
      </c>
      <c r="C5403" t="s">
        <v>107</v>
      </c>
      <c r="D5403" t="s">
        <v>31</v>
      </c>
      <c r="E5403">
        <v>26540</v>
      </c>
      <c r="F5403" t="s">
        <v>32</v>
      </c>
      <c r="G5403" t="s">
        <v>33</v>
      </c>
      <c r="H5403">
        <v>378.43203499999998</v>
      </c>
      <c r="I5403">
        <f t="shared" si="87"/>
        <v>0</v>
      </c>
    </row>
    <row r="5404" spans="1:9" x14ac:dyDescent="0.25">
      <c r="A5404">
        <v>4650.0637630000001</v>
      </c>
      <c r="B5404" t="s">
        <v>66</v>
      </c>
      <c r="C5404" t="s">
        <v>160</v>
      </c>
      <c r="D5404" t="s">
        <v>57</v>
      </c>
      <c r="E5404">
        <v>28215</v>
      </c>
      <c r="F5404" t="s">
        <v>32</v>
      </c>
      <c r="G5404" t="s">
        <v>45</v>
      </c>
      <c r="H5404">
        <v>468</v>
      </c>
      <c r="I5404">
        <f t="shared" si="87"/>
        <v>1</v>
      </c>
    </row>
    <row r="5405" spans="1:9" x14ac:dyDescent="0.25">
      <c r="A5405">
        <v>44856.113969999999</v>
      </c>
      <c r="B5405" t="s">
        <v>26</v>
      </c>
      <c r="C5405" t="s">
        <v>30</v>
      </c>
      <c r="D5405" t="s">
        <v>31</v>
      </c>
      <c r="E5405">
        <v>61675</v>
      </c>
      <c r="F5405" t="s">
        <v>75</v>
      </c>
      <c r="G5405" t="s">
        <v>33</v>
      </c>
      <c r="H5405">
        <v>482.55004400000001</v>
      </c>
      <c r="I5405">
        <f t="shared" si="87"/>
        <v>0</v>
      </c>
    </row>
    <row r="5406" spans="1:9" x14ac:dyDescent="0.25">
      <c r="A5406">
        <v>26570.343349999999</v>
      </c>
      <c r="B5406" t="s">
        <v>26</v>
      </c>
      <c r="C5406" t="s">
        <v>44</v>
      </c>
      <c r="D5406" t="s">
        <v>57</v>
      </c>
      <c r="E5406">
        <v>0</v>
      </c>
      <c r="F5406" t="s">
        <v>32</v>
      </c>
      <c r="G5406" t="s">
        <v>33</v>
      </c>
      <c r="H5406">
        <v>480</v>
      </c>
      <c r="I5406">
        <f t="shared" si="87"/>
        <v>0</v>
      </c>
    </row>
    <row r="5407" spans="1:9" x14ac:dyDescent="0.25">
      <c r="A5407">
        <v>2951.2940570000001</v>
      </c>
      <c r="B5407" t="s">
        <v>26</v>
      </c>
      <c r="C5407" t="s">
        <v>30</v>
      </c>
      <c r="D5407" t="s">
        <v>31</v>
      </c>
      <c r="E5407">
        <v>69600</v>
      </c>
      <c r="F5407" t="s">
        <v>75</v>
      </c>
      <c r="G5407" t="s">
        <v>33</v>
      </c>
      <c r="H5407">
        <v>341.39616100000001</v>
      </c>
      <c r="I5407">
        <f t="shared" si="87"/>
        <v>0</v>
      </c>
    </row>
    <row r="5408" spans="1:9" x14ac:dyDescent="0.25">
      <c r="A5408">
        <v>2464.5104120000001</v>
      </c>
      <c r="B5408" t="s">
        <v>26</v>
      </c>
      <c r="C5408" t="s">
        <v>30</v>
      </c>
      <c r="D5408" t="s">
        <v>31</v>
      </c>
      <c r="E5408">
        <v>40982</v>
      </c>
      <c r="F5408" t="s">
        <v>62</v>
      </c>
      <c r="G5408" t="s">
        <v>33</v>
      </c>
      <c r="H5408">
        <v>106.66593399999999</v>
      </c>
      <c r="I5408">
        <f t="shared" si="87"/>
        <v>0</v>
      </c>
    </row>
    <row r="5409" spans="1:9" x14ac:dyDescent="0.25">
      <c r="A5409">
        <v>5555.8302050000002</v>
      </c>
      <c r="B5409" t="s">
        <v>66</v>
      </c>
      <c r="C5409" t="s">
        <v>30</v>
      </c>
      <c r="D5409" t="s">
        <v>57</v>
      </c>
      <c r="E5409">
        <v>74015</v>
      </c>
      <c r="F5409" t="s">
        <v>32</v>
      </c>
      <c r="G5409" t="s">
        <v>45</v>
      </c>
      <c r="H5409">
        <v>471.44307700000002</v>
      </c>
      <c r="I5409">
        <f t="shared" si="87"/>
        <v>1</v>
      </c>
    </row>
    <row r="5410" spans="1:9" x14ac:dyDescent="0.25">
      <c r="A5410">
        <v>3199.7039829999999</v>
      </c>
      <c r="B5410" t="s">
        <v>26</v>
      </c>
      <c r="C5410" t="s">
        <v>44</v>
      </c>
      <c r="D5410" t="s">
        <v>57</v>
      </c>
      <c r="E5410">
        <v>0</v>
      </c>
      <c r="F5410" t="s">
        <v>32</v>
      </c>
      <c r="G5410" t="s">
        <v>45</v>
      </c>
      <c r="H5410">
        <v>1121.8760910000001</v>
      </c>
      <c r="I5410">
        <f t="shared" si="87"/>
        <v>0</v>
      </c>
    </row>
    <row r="5411" spans="1:9" x14ac:dyDescent="0.25">
      <c r="A5411">
        <v>2776.317884</v>
      </c>
      <c r="B5411" t="s">
        <v>26</v>
      </c>
      <c r="C5411" t="s">
        <v>44</v>
      </c>
      <c r="D5411" t="s">
        <v>31</v>
      </c>
      <c r="E5411">
        <v>0</v>
      </c>
      <c r="F5411" t="s">
        <v>32</v>
      </c>
      <c r="G5411" t="s">
        <v>45</v>
      </c>
      <c r="H5411">
        <v>509.02810199999999</v>
      </c>
      <c r="I5411">
        <f t="shared" si="87"/>
        <v>0</v>
      </c>
    </row>
    <row r="5412" spans="1:9" x14ac:dyDescent="0.25">
      <c r="A5412">
        <v>16355.31386</v>
      </c>
      <c r="B5412" t="s">
        <v>26</v>
      </c>
      <c r="C5412" t="s">
        <v>78</v>
      </c>
      <c r="D5412" t="s">
        <v>57</v>
      </c>
      <c r="E5412">
        <v>29439</v>
      </c>
      <c r="F5412" t="s">
        <v>32</v>
      </c>
      <c r="G5412" t="s">
        <v>79</v>
      </c>
      <c r="H5412">
        <v>700.8</v>
      </c>
      <c r="I5412">
        <f t="shared" si="87"/>
        <v>0</v>
      </c>
    </row>
    <row r="5413" spans="1:9" x14ac:dyDescent="0.25">
      <c r="A5413">
        <v>7329.8891389999999</v>
      </c>
      <c r="B5413" t="s">
        <v>26</v>
      </c>
      <c r="C5413" t="s">
        <v>44</v>
      </c>
      <c r="D5413" t="s">
        <v>57</v>
      </c>
      <c r="E5413">
        <v>0</v>
      </c>
      <c r="F5413" t="s">
        <v>32</v>
      </c>
      <c r="G5413" t="s">
        <v>45</v>
      </c>
      <c r="H5413">
        <v>518.4</v>
      </c>
      <c r="I5413">
        <f t="shared" si="87"/>
        <v>0</v>
      </c>
    </row>
    <row r="5414" spans="1:9" x14ac:dyDescent="0.25">
      <c r="A5414">
        <v>5555.8302050000002</v>
      </c>
      <c r="B5414" t="s">
        <v>66</v>
      </c>
      <c r="C5414" t="s">
        <v>30</v>
      </c>
      <c r="D5414" t="s">
        <v>57</v>
      </c>
      <c r="E5414">
        <v>74015</v>
      </c>
      <c r="F5414" t="s">
        <v>32</v>
      </c>
      <c r="G5414" t="s">
        <v>45</v>
      </c>
      <c r="H5414">
        <v>471.44307700000002</v>
      </c>
      <c r="I5414">
        <f t="shared" si="87"/>
        <v>1</v>
      </c>
    </row>
    <row r="5415" spans="1:9" x14ac:dyDescent="0.25">
      <c r="A5415">
        <v>6383.4821519999996</v>
      </c>
      <c r="B5415" t="s">
        <v>26</v>
      </c>
      <c r="C5415" t="s">
        <v>30</v>
      </c>
      <c r="D5415" t="s">
        <v>31</v>
      </c>
      <c r="E5415">
        <v>67881</v>
      </c>
      <c r="F5415" t="s">
        <v>32</v>
      </c>
      <c r="G5415" t="s">
        <v>33</v>
      </c>
      <c r="H5415">
        <v>391.03916600000002</v>
      </c>
      <c r="I5415">
        <f t="shared" si="87"/>
        <v>0</v>
      </c>
    </row>
    <row r="5416" spans="1:9" x14ac:dyDescent="0.25">
      <c r="A5416">
        <v>7758.5885060000001</v>
      </c>
      <c r="B5416" t="s">
        <v>26</v>
      </c>
      <c r="C5416" t="s">
        <v>30</v>
      </c>
      <c r="D5416" t="s">
        <v>31</v>
      </c>
      <c r="E5416">
        <v>96162</v>
      </c>
      <c r="F5416" t="s">
        <v>75</v>
      </c>
      <c r="G5416" t="s">
        <v>45</v>
      </c>
      <c r="H5416">
        <v>376.56900899999999</v>
      </c>
      <c r="I5416">
        <f t="shared" si="87"/>
        <v>0</v>
      </c>
    </row>
    <row r="5417" spans="1:9" x14ac:dyDescent="0.25">
      <c r="A5417">
        <v>14932.099819999999</v>
      </c>
      <c r="B5417" t="s">
        <v>26</v>
      </c>
      <c r="C5417" t="s">
        <v>30</v>
      </c>
      <c r="D5417" t="s">
        <v>31</v>
      </c>
      <c r="E5417">
        <v>39049</v>
      </c>
      <c r="F5417" t="s">
        <v>75</v>
      </c>
      <c r="G5417" t="s">
        <v>33</v>
      </c>
      <c r="H5417">
        <v>294.75626</v>
      </c>
      <c r="I5417">
        <f t="shared" si="87"/>
        <v>0</v>
      </c>
    </row>
    <row r="5418" spans="1:9" x14ac:dyDescent="0.25">
      <c r="A5418">
        <v>8047.4109360000002</v>
      </c>
      <c r="B5418" t="s">
        <v>26</v>
      </c>
      <c r="C5418" t="s">
        <v>107</v>
      </c>
      <c r="D5418" t="s">
        <v>57</v>
      </c>
      <c r="E5418">
        <v>29808</v>
      </c>
      <c r="F5418" t="s">
        <v>62</v>
      </c>
      <c r="G5418" t="s">
        <v>33</v>
      </c>
      <c r="H5418">
        <v>52.456586999999999</v>
      </c>
      <c r="I5418">
        <f t="shared" si="87"/>
        <v>0</v>
      </c>
    </row>
    <row r="5419" spans="1:9" x14ac:dyDescent="0.25">
      <c r="A5419">
        <v>10861.514999999999</v>
      </c>
      <c r="B5419" t="s">
        <v>26</v>
      </c>
      <c r="C5419" t="s">
        <v>30</v>
      </c>
      <c r="D5419" t="s">
        <v>31</v>
      </c>
      <c r="E5419">
        <v>65727</v>
      </c>
      <c r="F5419" t="s">
        <v>75</v>
      </c>
      <c r="G5419" t="s">
        <v>33</v>
      </c>
      <c r="H5419">
        <v>363.99501299999997</v>
      </c>
      <c r="I5419">
        <f t="shared" si="87"/>
        <v>0</v>
      </c>
    </row>
    <row r="5420" spans="1:9" x14ac:dyDescent="0.25">
      <c r="A5420">
        <v>2195.295372</v>
      </c>
      <c r="B5420" t="s">
        <v>26</v>
      </c>
      <c r="C5420" t="s">
        <v>44</v>
      </c>
      <c r="D5420" t="s">
        <v>31</v>
      </c>
      <c r="E5420">
        <v>0</v>
      </c>
      <c r="F5420" t="s">
        <v>32</v>
      </c>
      <c r="G5420" t="s">
        <v>45</v>
      </c>
      <c r="H5420">
        <v>446.4</v>
      </c>
      <c r="I5420">
        <f t="shared" si="87"/>
        <v>0</v>
      </c>
    </row>
    <row r="5421" spans="1:9" x14ac:dyDescent="0.25">
      <c r="A5421">
        <v>2397.036098</v>
      </c>
      <c r="B5421" t="s">
        <v>66</v>
      </c>
      <c r="C5421" t="s">
        <v>160</v>
      </c>
      <c r="D5421" t="s">
        <v>31</v>
      </c>
      <c r="E5421">
        <v>22283</v>
      </c>
      <c r="F5421" t="s">
        <v>32</v>
      </c>
      <c r="G5421" t="s">
        <v>79</v>
      </c>
      <c r="H5421">
        <v>572.07210599999996</v>
      </c>
      <c r="I5421">
        <f t="shared" si="87"/>
        <v>1</v>
      </c>
    </row>
    <row r="5422" spans="1:9" x14ac:dyDescent="0.25">
      <c r="A5422">
        <v>4070.045873</v>
      </c>
      <c r="B5422" t="s">
        <v>26</v>
      </c>
      <c r="C5422" t="s">
        <v>30</v>
      </c>
      <c r="D5422" t="s">
        <v>31</v>
      </c>
      <c r="E5422">
        <v>37435</v>
      </c>
      <c r="F5422" t="s">
        <v>75</v>
      </c>
      <c r="G5422" t="s">
        <v>45</v>
      </c>
      <c r="H5422">
        <v>314.44158499999998</v>
      </c>
      <c r="I5422">
        <f t="shared" si="87"/>
        <v>0</v>
      </c>
    </row>
    <row r="5423" spans="1:9" x14ac:dyDescent="0.25">
      <c r="A5423">
        <v>5578.5223480000004</v>
      </c>
      <c r="B5423" t="s">
        <v>26</v>
      </c>
      <c r="C5423" t="s">
        <v>30</v>
      </c>
      <c r="D5423" t="s">
        <v>57</v>
      </c>
      <c r="E5423">
        <v>27756</v>
      </c>
      <c r="F5423" t="s">
        <v>32</v>
      </c>
      <c r="G5423" t="s">
        <v>33</v>
      </c>
      <c r="H5423">
        <v>735.733206</v>
      </c>
      <c r="I5423">
        <f t="shared" si="87"/>
        <v>0</v>
      </c>
    </row>
    <row r="5424" spans="1:9" x14ac:dyDescent="0.25">
      <c r="A5424">
        <v>8139.5255790000001</v>
      </c>
      <c r="B5424" t="s">
        <v>26</v>
      </c>
      <c r="C5424" t="s">
        <v>30</v>
      </c>
      <c r="D5424" t="s">
        <v>57</v>
      </c>
      <c r="E5424">
        <v>86876</v>
      </c>
      <c r="F5424" t="s">
        <v>62</v>
      </c>
      <c r="G5424" t="s">
        <v>33</v>
      </c>
      <c r="H5424">
        <v>118.810361</v>
      </c>
      <c r="I5424">
        <f t="shared" si="87"/>
        <v>0</v>
      </c>
    </row>
    <row r="5425" spans="1:9" x14ac:dyDescent="0.25">
      <c r="A5425">
        <v>7444.9394190000003</v>
      </c>
      <c r="B5425" t="s">
        <v>26</v>
      </c>
      <c r="C5425" t="s">
        <v>44</v>
      </c>
      <c r="D5425" t="s">
        <v>57</v>
      </c>
      <c r="E5425">
        <v>0</v>
      </c>
      <c r="F5425" t="s">
        <v>32</v>
      </c>
      <c r="G5425" t="s">
        <v>45</v>
      </c>
      <c r="H5425">
        <v>863.86173599999995</v>
      </c>
      <c r="I5425">
        <f t="shared" si="87"/>
        <v>0</v>
      </c>
    </row>
    <row r="5426" spans="1:9" x14ac:dyDescent="0.25">
      <c r="A5426">
        <v>7295.3327120000004</v>
      </c>
      <c r="B5426" t="s">
        <v>26</v>
      </c>
      <c r="C5426" t="s">
        <v>30</v>
      </c>
      <c r="D5426" t="s">
        <v>31</v>
      </c>
      <c r="E5426">
        <v>34062</v>
      </c>
      <c r="F5426" t="s">
        <v>32</v>
      </c>
      <c r="G5426" t="s">
        <v>33</v>
      </c>
      <c r="H5426">
        <v>603.35057099999995</v>
      </c>
      <c r="I5426">
        <f t="shared" si="87"/>
        <v>0</v>
      </c>
    </row>
    <row r="5427" spans="1:9" x14ac:dyDescent="0.25">
      <c r="A5427">
        <v>5325.7245409999996</v>
      </c>
      <c r="B5427" t="s">
        <v>66</v>
      </c>
      <c r="C5427" t="s">
        <v>44</v>
      </c>
      <c r="D5427" t="s">
        <v>57</v>
      </c>
      <c r="E5427">
        <v>0</v>
      </c>
      <c r="F5427" t="s">
        <v>32</v>
      </c>
      <c r="G5427" t="s">
        <v>33</v>
      </c>
      <c r="H5427">
        <v>496.47476699999999</v>
      </c>
      <c r="I5427">
        <f t="shared" si="87"/>
        <v>1</v>
      </c>
    </row>
    <row r="5428" spans="1:9" x14ac:dyDescent="0.25">
      <c r="A5428">
        <v>2442.212317</v>
      </c>
      <c r="B5428" t="s">
        <v>26</v>
      </c>
      <c r="C5428" t="s">
        <v>44</v>
      </c>
      <c r="D5428" t="s">
        <v>31</v>
      </c>
      <c r="E5428">
        <v>0</v>
      </c>
      <c r="F5428" t="s">
        <v>32</v>
      </c>
      <c r="G5428" t="s">
        <v>45</v>
      </c>
      <c r="H5428">
        <v>331.2</v>
      </c>
      <c r="I5428">
        <f t="shared" si="87"/>
        <v>0</v>
      </c>
    </row>
    <row r="5429" spans="1:9" x14ac:dyDescent="0.25">
      <c r="A5429">
        <v>10307.65258</v>
      </c>
      <c r="B5429" t="s">
        <v>26</v>
      </c>
      <c r="C5429" t="s">
        <v>30</v>
      </c>
      <c r="D5429" t="s">
        <v>31</v>
      </c>
      <c r="E5429">
        <v>78358</v>
      </c>
      <c r="F5429" t="s">
        <v>32</v>
      </c>
      <c r="G5429" t="s">
        <v>33</v>
      </c>
      <c r="H5429">
        <v>614.4</v>
      </c>
      <c r="I5429">
        <f t="shared" si="87"/>
        <v>0</v>
      </c>
    </row>
    <row r="5430" spans="1:9" x14ac:dyDescent="0.25">
      <c r="A5430">
        <v>2461.7977380000002</v>
      </c>
      <c r="B5430" t="s">
        <v>26</v>
      </c>
      <c r="C5430" t="s">
        <v>78</v>
      </c>
      <c r="D5430" t="s">
        <v>31</v>
      </c>
      <c r="E5430">
        <v>12222</v>
      </c>
      <c r="F5430" t="s">
        <v>32</v>
      </c>
      <c r="G5430" t="s">
        <v>33</v>
      </c>
      <c r="H5430">
        <v>321.60000000000002</v>
      </c>
      <c r="I5430">
        <f t="shared" si="87"/>
        <v>0</v>
      </c>
    </row>
    <row r="5431" spans="1:9" x14ac:dyDescent="0.25">
      <c r="A5431">
        <v>2521.6843920000001</v>
      </c>
      <c r="B5431" t="s">
        <v>26</v>
      </c>
      <c r="C5431" t="s">
        <v>30</v>
      </c>
      <c r="D5431" t="s">
        <v>31</v>
      </c>
      <c r="E5431">
        <v>41247</v>
      </c>
      <c r="F5431" t="s">
        <v>32</v>
      </c>
      <c r="G5431" t="s">
        <v>79</v>
      </c>
      <c r="H5431">
        <v>307.2</v>
      </c>
      <c r="I5431">
        <f t="shared" si="87"/>
        <v>0</v>
      </c>
    </row>
    <row r="5432" spans="1:9" x14ac:dyDescent="0.25">
      <c r="A5432">
        <v>25464.820589999999</v>
      </c>
      <c r="B5432" t="s">
        <v>66</v>
      </c>
      <c r="C5432" t="s">
        <v>160</v>
      </c>
      <c r="D5432" t="s">
        <v>31</v>
      </c>
      <c r="E5432">
        <v>13663</v>
      </c>
      <c r="F5432" t="s">
        <v>32</v>
      </c>
      <c r="G5432" t="s">
        <v>45</v>
      </c>
      <c r="H5432">
        <v>465.6</v>
      </c>
      <c r="I5432">
        <f t="shared" si="87"/>
        <v>1</v>
      </c>
    </row>
    <row r="5433" spans="1:9" x14ac:dyDescent="0.25">
      <c r="A5433">
        <v>2822.5914809999999</v>
      </c>
      <c r="B5433" t="s">
        <v>26</v>
      </c>
      <c r="C5433" t="s">
        <v>107</v>
      </c>
      <c r="D5433" t="s">
        <v>31</v>
      </c>
      <c r="E5433">
        <v>25531</v>
      </c>
      <c r="F5433" t="s">
        <v>32</v>
      </c>
      <c r="G5433" t="s">
        <v>33</v>
      </c>
      <c r="H5433">
        <v>355.2</v>
      </c>
      <c r="I5433">
        <f t="shared" si="87"/>
        <v>0</v>
      </c>
    </row>
    <row r="5434" spans="1:9" x14ac:dyDescent="0.25">
      <c r="A5434">
        <v>5811.9967029999998</v>
      </c>
      <c r="B5434" t="s">
        <v>26</v>
      </c>
      <c r="C5434" t="s">
        <v>30</v>
      </c>
      <c r="D5434" t="s">
        <v>57</v>
      </c>
      <c r="E5434">
        <v>58643</v>
      </c>
      <c r="F5434" t="s">
        <v>75</v>
      </c>
      <c r="G5434" t="s">
        <v>79</v>
      </c>
      <c r="H5434">
        <v>329.46647999999999</v>
      </c>
      <c r="I5434">
        <f t="shared" si="87"/>
        <v>0</v>
      </c>
    </row>
    <row r="5435" spans="1:9" x14ac:dyDescent="0.25">
      <c r="A5435">
        <v>21850.346269999998</v>
      </c>
      <c r="B5435" t="s">
        <v>26</v>
      </c>
      <c r="C5435" t="s">
        <v>30</v>
      </c>
      <c r="D5435" t="s">
        <v>57</v>
      </c>
      <c r="E5435">
        <v>48107</v>
      </c>
      <c r="F5435" t="s">
        <v>32</v>
      </c>
      <c r="G5435" t="s">
        <v>79</v>
      </c>
      <c r="H5435">
        <v>912</v>
      </c>
      <c r="I5435">
        <f t="shared" si="87"/>
        <v>0</v>
      </c>
    </row>
    <row r="5436" spans="1:9" x14ac:dyDescent="0.25">
      <c r="A5436">
        <v>9320.240511</v>
      </c>
      <c r="B5436" t="s">
        <v>26</v>
      </c>
      <c r="C5436" t="s">
        <v>78</v>
      </c>
      <c r="D5436" t="s">
        <v>31</v>
      </c>
      <c r="E5436">
        <v>18643</v>
      </c>
      <c r="F5436" t="s">
        <v>32</v>
      </c>
      <c r="G5436" t="s">
        <v>33</v>
      </c>
      <c r="H5436">
        <v>571.20000000000005</v>
      </c>
      <c r="I5436">
        <f t="shared" si="87"/>
        <v>0</v>
      </c>
    </row>
    <row r="5437" spans="1:9" x14ac:dyDescent="0.25">
      <c r="A5437">
        <v>22305.323509999998</v>
      </c>
      <c r="B5437" t="s">
        <v>26</v>
      </c>
      <c r="C5437" t="s">
        <v>44</v>
      </c>
      <c r="D5437" t="s">
        <v>31</v>
      </c>
      <c r="E5437">
        <v>0</v>
      </c>
      <c r="F5437" t="s">
        <v>75</v>
      </c>
      <c r="G5437" t="s">
        <v>33</v>
      </c>
      <c r="H5437">
        <v>401.52895699999999</v>
      </c>
      <c r="I5437">
        <f t="shared" si="87"/>
        <v>0</v>
      </c>
    </row>
    <row r="5438" spans="1:9" x14ac:dyDescent="0.25">
      <c r="A5438">
        <v>22118.812610000001</v>
      </c>
      <c r="B5438" t="s">
        <v>26</v>
      </c>
      <c r="C5438" t="s">
        <v>30</v>
      </c>
      <c r="D5438" t="s">
        <v>57</v>
      </c>
      <c r="E5438">
        <v>58645</v>
      </c>
      <c r="F5438" t="s">
        <v>75</v>
      </c>
      <c r="G5438" t="s">
        <v>33</v>
      </c>
      <c r="H5438">
        <v>427.72364599999997</v>
      </c>
      <c r="I5438">
        <f t="shared" si="87"/>
        <v>0</v>
      </c>
    </row>
    <row r="5439" spans="1:9" x14ac:dyDescent="0.25">
      <c r="A5439">
        <v>7218.1627500000004</v>
      </c>
      <c r="B5439" t="s">
        <v>26</v>
      </c>
      <c r="C5439" t="s">
        <v>30</v>
      </c>
      <c r="D5439" t="s">
        <v>31</v>
      </c>
      <c r="E5439">
        <v>95058</v>
      </c>
      <c r="F5439" t="s">
        <v>62</v>
      </c>
      <c r="G5439" t="s">
        <v>33</v>
      </c>
      <c r="H5439">
        <v>89.712323999999995</v>
      </c>
      <c r="I5439">
        <f t="shared" si="87"/>
        <v>0</v>
      </c>
    </row>
    <row r="5440" spans="1:9" x14ac:dyDescent="0.25">
      <c r="A5440">
        <v>6117.0349969999997</v>
      </c>
      <c r="B5440" t="s">
        <v>26</v>
      </c>
      <c r="C5440" t="s">
        <v>44</v>
      </c>
      <c r="D5440" t="s">
        <v>31</v>
      </c>
      <c r="E5440">
        <v>0</v>
      </c>
      <c r="F5440" t="s">
        <v>32</v>
      </c>
      <c r="G5440" t="s">
        <v>45</v>
      </c>
      <c r="H5440">
        <v>1032.609293</v>
      </c>
      <c r="I5440">
        <f t="shared" si="87"/>
        <v>0</v>
      </c>
    </row>
    <row r="5441" spans="1:9" x14ac:dyDescent="0.25">
      <c r="A5441">
        <v>4882.2898029999997</v>
      </c>
      <c r="B5441" t="s">
        <v>26</v>
      </c>
      <c r="C5441" t="s">
        <v>78</v>
      </c>
      <c r="D5441" t="s">
        <v>31</v>
      </c>
      <c r="E5441">
        <v>19715</v>
      </c>
      <c r="F5441" t="s">
        <v>32</v>
      </c>
      <c r="G5441" t="s">
        <v>33</v>
      </c>
      <c r="H5441">
        <v>475.2</v>
      </c>
      <c r="I5441">
        <f t="shared" si="87"/>
        <v>0</v>
      </c>
    </row>
    <row r="5442" spans="1:9" x14ac:dyDescent="0.25">
      <c r="A5442">
        <v>2674.0755100000001</v>
      </c>
      <c r="B5442" t="s">
        <v>26</v>
      </c>
      <c r="C5442" t="s">
        <v>30</v>
      </c>
      <c r="D5442" t="s">
        <v>31</v>
      </c>
      <c r="E5442">
        <v>68787</v>
      </c>
      <c r="F5442" t="s">
        <v>62</v>
      </c>
      <c r="G5442" t="s">
        <v>33</v>
      </c>
      <c r="H5442">
        <v>105.379402</v>
      </c>
      <c r="I5442">
        <f t="shared" si="87"/>
        <v>0</v>
      </c>
    </row>
    <row r="5443" spans="1:9" x14ac:dyDescent="0.25">
      <c r="A5443">
        <v>7724.6783869999999</v>
      </c>
      <c r="B5443" t="s">
        <v>26</v>
      </c>
      <c r="C5443" t="s">
        <v>30</v>
      </c>
      <c r="D5443" t="s">
        <v>57</v>
      </c>
      <c r="E5443">
        <v>29056</v>
      </c>
      <c r="F5443" t="s">
        <v>32</v>
      </c>
      <c r="G5443" t="s">
        <v>33</v>
      </c>
      <c r="H5443">
        <v>355.53126700000001</v>
      </c>
      <c r="I5443">
        <f t="shared" ref="I5443:I5506" si="88">IF(B5443="No",0,1)</f>
        <v>0</v>
      </c>
    </row>
    <row r="5444" spans="1:9" x14ac:dyDescent="0.25">
      <c r="A5444">
        <v>4708.2032840000002</v>
      </c>
      <c r="B5444" t="s">
        <v>26</v>
      </c>
      <c r="C5444" t="s">
        <v>30</v>
      </c>
      <c r="D5444" t="s">
        <v>31</v>
      </c>
      <c r="E5444">
        <v>47829</v>
      </c>
      <c r="F5444" t="s">
        <v>32</v>
      </c>
      <c r="G5444" t="s">
        <v>33</v>
      </c>
      <c r="H5444">
        <v>561.6</v>
      </c>
      <c r="I5444">
        <f t="shared" si="88"/>
        <v>0</v>
      </c>
    </row>
    <row r="5445" spans="1:9" x14ac:dyDescent="0.25">
      <c r="A5445">
        <v>4447.4234550000001</v>
      </c>
      <c r="B5445" t="s">
        <v>26</v>
      </c>
      <c r="C5445" t="s">
        <v>107</v>
      </c>
      <c r="D5445" t="s">
        <v>31</v>
      </c>
      <c r="E5445">
        <v>13128</v>
      </c>
      <c r="F5445" t="s">
        <v>32</v>
      </c>
      <c r="G5445" t="s">
        <v>33</v>
      </c>
      <c r="H5445">
        <v>771.878514</v>
      </c>
      <c r="I5445">
        <f t="shared" si="88"/>
        <v>0</v>
      </c>
    </row>
    <row r="5446" spans="1:9" x14ac:dyDescent="0.25">
      <c r="A5446">
        <v>4823.5580280000004</v>
      </c>
      <c r="B5446" t="s">
        <v>26</v>
      </c>
      <c r="C5446" t="s">
        <v>30</v>
      </c>
      <c r="D5446" t="s">
        <v>31</v>
      </c>
      <c r="E5446">
        <v>58946</v>
      </c>
      <c r="F5446" t="s">
        <v>75</v>
      </c>
      <c r="G5446" t="s">
        <v>33</v>
      </c>
      <c r="H5446">
        <v>486.720776</v>
      </c>
      <c r="I5446">
        <f t="shared" si="88"/>
        <v>0</v>
      </c>
    </row>
    <row r="5447" spans="1:9" x14ac:dyDescent="0.25">
      <c r="A5447">
        <v>5420.3618219999998</v>
      </c>
      <c r="B5447" t="s">
        <v>26</v>
      </c>
      <c r="C5447" t="s">
        <v>30</v>
      </c>
      <c r="D5447" t="s">
        <v>57</v>
      </c>
      <c r="E5447">
        <v>31614</v>
      </c>
      <c r="F5447" t="s">
        <v>75</v>
      </c>
      <c r="G5447" t="s">
        <v>45</v>
      </c>
      <c r="H5447">
        <v>234.683628</v>
      </c>
      <c r="I5447">
        <f t="shared" si="88"/>
        <v>0</v>
      </c>
    </row>
    <row r="5448" spans="1:9" x14ac:dyDescent="0.25">
      <c r="A5448">
        <v>7583.1412110000001</v>
      </c>
      <c r="B5448" t="s">
        <v>26</v>
      </c>
      <c r="C5448" t="s">
        <v>30</v>
      </c>
      <c r="D5448" t="s">
        <v>31</v>
      </c>
      <c r="E5448">
        <v>44667</v>
      </c>
      <c r="F5448" t="s">
        <v>75</v>
      </c>
      <c r="G5448" t="s">
        <v>45</v>
      </c>
      <c r="H5448">
        <v>245.66137599999999</v>
      </c>
      <c r="I5448">
        <f t="shared" si="88"/>
        <v>0</v>
      </c>
    </row>
    <row r="5449" spans="1:9" x14ac:dyDescent="0.25">
      <c r="A5449">
        <v>3852.4251559999998</v>
      </c>
      <c r="B5449" t="s">
        <v>26</v>
      </c>
      <c r="C5449" t="s">
        <v>44</v>
      </c>
      <c r="D5449" t="s">
        <v>57</v>
      </c>
      <c r="E5449">
        <v>0</v>
      </c>
      <c r="F5449" t="s">
        <v>32</v>
      </c>
      <c r="G5449" t="s">
        <v>45</v>
      </c>
      <c r="H5449">
        <v>937.82484699999998</v>
      </c>
      <c r="I5449">
        <f t="shared" si="88"/>
        <v>0</v>
      </c>
    </row>
    <row r="5450" spans="1:9" x14ac:dyDescent="0.25">
      <c r="A5450">
        <v>7647.4518230000003</v>
      </c>
      <c r="B5450" t="s">
        <v>26</v>
      </c>
      <c r="C5450" t="s">
        <v>30</v>
      </c>
      <c r="D5450" t="s">
        <v>57</v>
      </c>
      <c r="E5450">
        <v>91512</v>
      </c>
      <c r="F5450" t="s">
        <v>32</v>
      </c>
      <c r="G5450" t="s">
        <v>33</v>
      </c>
      <c r="H5450">
        <v>907.2</v>
      </c>
      <c r="I5450">
        <f t="shared" si="88"/>
        <v>0</v>
      </c>
    </row>
    <row r="5451" spans="1:9" x14ac:dyDescent="0.25">
      <c r="A5451">
        <v>5229.6803399999999</v>
      </c>
      <c r="B5451" t="s">
        <v>26</v>
      </c>
      <c r="C5451" t="s">
        <v>78</v>
      </c>
      <c r="D5451" t="s">
        <v>31</v>
      </c>
      <c r="E5451">
        <v>26540</v>
      </c>
      <c r="F5451" t="s">
        <v>32</v>
      </c>
      <c r="G5451" t="s">
        <v>79</v>
      </c>
      <c r="H5451">
        <v>331.2</v>
      </c>
      <c r="I5451">
        <f t="shared" si="88"/>
        <v>0</v>
      </c>
    </row>
    <row r="5452" spans="1:9" x14ac:dyDescent="0.25">
      <c r="A5452">
        <v>3614.0784359999998</v>
      </c>
      <c r="B5452" t="s">
        <v>26</v>
      </c>
      <c r="C5452" t="s">
        <v>44</v>
      </c>
      <c r="D5452" t="s">
        <v>57</v>
      </c>
      <c r="E5452">
        <v>0</v>
      </c>
      <c r="F5452" t="s">
        <v>32</v>
      </c>
      <c r="G5452" t="s">
        <v>45</v>
      </c>
      <c r="H5452">
        <v>741.6</v>
      </c>
      <c r="I5452">
        <f t="shared" si="88"/>
        <v>0</v>
      </c>
    </row>
    <row r="5453" spans="1:9" x14ac:dyDescent="0.25">
      <c r="A5453">
        <v>2853.5126449999998</v>
      </c>
      <c r="B5453" t="s">
        <v>26</v>
      </c>
      <c r="C5453" t="s">
        <v>30</v>
      </c>
      <c r="D5453" t="s">
        <v>57</v>
      </c>
      <c r="E5453">
        <v>38798</v>
      </c>
      <c r="F5453" t="s">
        <v>75</v>
      </c>
      <c r="G5453" t="s">
        <v>33</v>
      </c>
      <c r="H5453">
        <v>332.94545499999998</v>
      </c>
      <c r="I5453">
        <f t="shared" si="88"/>
        <v>0</v>
      </c>
    </row>
    <row r="5454" spans="1:9" x14ac:dyDescent="0.25">
      <c r="A5454">
        <v>8543.3255389999995</v>
      </c>
      <c r="B5454" t="s">
        <v>26</v>
      </c>
      <c r="C5454" t="s">
        <v>44</v>
      </c>
      <c r="D5454" t="s">
        <v>31</v>
      </c>
      <c r="E5454">
        <v>0</v>
      </c>
      <c r="F5454" t="s">
        <v>32</v>
      </c>
      <c r="G5454" t="s">
        <v>33</v>
      </c>
      <c r="H5454">
        <v>561.6</v>
      </c>
      <c r="I5454">
        <f t="shared" si="88"/>
        <v>0</v>
      </c>
    </row>
    <row r="5455" spans="1:9" x14ac:dyDescent="0.25">
      <c r="A5455">
        <v>5150.4165110000004</v>
      </c>
      <c r="B5455" t="s">
        <v>26</v>
      </c>
      <c r="C5455" t="s">
        <v>30</v>
      </c>
      <c r="D5455" t="s">
        <v>31</v>
      </c>
      <c r="E5455">
        <v>65629</v>
      </c>
      <c r="F5455" t="s">
        <v>62</v>
      </c>
      <c r="G5455" t="s">
        <v>33</v>
      </c>
      <c r="H5455">
        <v>89.411365000000004</v>
      </c>
      <c r="I5455">
        <f t="shared" si="88"/>
        <v>0</v>
      </c>
    </row>
    <row r="5456" spans="1:9" x14ac:dyDescent="0.25">
      <c r="A5456">
        <v>8723.6671229999993</v>
      </c>
      <c r="B5456" t="s">
        <v>26</v>
      </c>
      <c r="C5456" t="s">
        <v>30</v>
      </c>
      <c r="D5456" t="s">
        <v>31</v>
      </c>
      <c r="E5456">
        <v>33291</v>
      </c>
      <c r="F5456" t="s">
        <v>62</v>
      </c>
      <c r="G5456" t="s">
        <v>33</v>
      </c>
      <c r="H5456">
        <v>172.22616500000001</v>
      </c>
      <c r="I5456">
        <f t="shared" si="88"/>
        <v>0</v>
      </c>
    </row>
    <row r="5457" spans="1:9" x14ac:dyDescent="0.25">
      <c r="A5457">
        <v>16477.477989999999</v>
      </c>
      <c r="B5457" t="s">
        <v>26</v>
      </c>
      <c r="C5457" t="s">
        <v>30</v>
      </c>
      <c r="D5457" t="s">
        <v>31</v>
      </c>
      <c r="E5457">
        <v>57264</v>
      </c>
      <c r="F5457" t="s">
        <v>62</v>
      </c>
      <c r="G5457" t="s">
        <v>79</v>
      </c>
      <c r="H5457">
        <v>129.249842</v>
      </c>
      <c r="I5457">
        <f t="shared" si="88"/>
        <v>0</v>
      </c>
    </row>
    <row r="5458" spans="1:9" x14ac:dyDescent="0.25">
      <c r="A5458">
        <v>26338.58626</v>
      </c>
      <c r="B5458" t="s">
        <v>26</v>
      </c>
      <c r="C5458" t="s">
        <v>30</v>
      </c>
      <c r="D5458" t="s">
        <v>31</v>
      </c>
      <c r="E5458">
        <v>60970</v>
      </c>
      <c r="F5458" t="s">
        <v>62</v>
      </c>
      <c r="G5458" t="s">
        <v>79</v>
      </c>
      <c r="H5458">
        <v>94.496547000000007</v>
      </c>
      <c r="I5458">
        <f t="shared" si="88"/>
        <v>0</v>
      </c>
    </row>
    <row r="5459" spans="1:9" x14ac:dyDescent="0.25">
      <c r="A5459">
        <v>4244.4703520000003</v>
      </c>
      <c r="B5459" t="s">
        <v>26</v>
      </c>
      <c r="C5459" t="s">
        <v>30</v>
      </c>
      <c r="D5459" t="s">
        <v>57</v>
      </c>
      <c r="E5459">
        <v>34220</v>
      </c>
      <c r="F5459" t="s">
        <v>32</v>
      </c>
      <c r="G5459" t="s">
        <v>33</v>
      </c>
      <c r="H5459">
        <v>523.20000000000005</v>
      </c>
      <c r="I5459">
        <f t="shared" si="88"/>
        <v>0</v>
      </c>
    </row>
    <row r="5460" spans="1:9" x14ac:dyDescent="0.25">
      <c r="A5460">
        <v>5757.442258</v>
      </c>
      <c r="B5460" t="s">
        <v>66</v>
      </c>
      <c r="C5460" t="s">
        <v>30</v>
      </c>
      <c r="D5460" t="s">
        <v>57</v>
      </c>
      <c r="E5460">
        <v>88997</v>
      </c>
      <c r="F5460" t="s">
        <v>62</v>
      </c>
      <c r="G5460" t="s">
        <v>79</v>
      </c>
      <c r="H5460">
        <v>174.04156599999999</v>
      </c>
      <c r="I5460">
        <f t="shared" si="88"/>
        <v>1</v>
      </c>
    </row>
    <row r="5461" spans="1:9" x14ac:dyDescent="0.25">
      <c r="A5461">
        <v>4826.831451</v>
      </c>
      <c r="B5461" t="s">
        <v>26</v>
      </c>
      <c r="C5461" t="s">
        <v>78</v>
      </c>
      <c r="D5461" t="s">
        <v>57</v>
      </c>
      <c r="E5461">
        <v>18779</v>
      </c>
      <c r="F5461" t="s">
        <v>75</v>
      </c>
      <c r="G5461" t="s">
        <v>33</v>
      </c>
      <c r="H5461">
        <v>215.25572099999999</v>
      </c>
      <c r="I5461">
        <f t="shared" si="88"/>
        <v>0</v>
      </c>
    </row>
    <row r="5462" spans="1:9" x14ac:dyDescent="0.25">
      <c r="A5462">
        <v>8092.8769599999996</v>
      </c>
      <c r="B5462" t="s">
        <v>66</v>
      </c>
      <c r="C5462" t="s">
        <v>30</v>
      </c>
      <c r="D5462" t="s">
        <v>57</v>
      </c>
      <c r="E5462">
        <v>50825</v>
      </c>
      <c r="F5462" t="s">
        <v>75</v>
      </c>
      <c r="G5462" t="s">
        <v>33</v>
      </c>
      <c r="H5462">
        <v>369.61472900000001</v>
      </c>
      <c r="I5462">
        <f t="shared" si="88"/>
        <v>1</v>
      </c>
    </row>
    <row r="5463" spans="1:9" x14ac:dyDescent="0.25">
      <c r="A5463">
        <v>3011.2706280000002</v>
      </c>
      <c r="B5463" t="s">
        <v>26</v>
      </c>
      <c r="C5463" t="s">
        <v>44</v>
      </c>
      <c r="D5463" t="s">
        <v>57</v>
      </c>
      <c r="E5463">
        <v>0</v>
      </c>
      <c r="F5463" t="s">
        <v>32</v>
      </c>
      <c r="G5463" t="s">
        <v>45</v>
      </c>
      <c r="H5463">
        <v>569.13042299999995</v>
      </c>
      <c r="I5463">
        <f t="shared" si="88"/>
        <v>0</v>
      </c>
    </row>
    <row r="5464" spans="1:9" x14ac:dyDescent="0.25">
      <c r="A5464">
        <v>8663.919296</v>
      </c>
      <c r="B5464" t="s">
        <v>26</v>
      </c>
      <c r="C5464" t="s">
        <v>30</v>
      </c>
      <c r="D5464" t="s">
        <v>31</v>
      </c>
      <c r="E5464">
        <v>29218</v>
      </c>
      <c r="F5464" t="s">
        <v>32</v>
      </c>
      <c r="G5464" t="s">
        <v>33</v>
      </c>
      <c r="H5464">
        <v>502.36944199999999</v>
      </c>
      <c r="I5464">
        <f t="shared" si="88"/>
        <v>0</v>
      </c>
    </row>
    <row r="5465" spans="1:9" x14ac:dyDescent="0.25">
      <c r="A5465">
        <v>2471.5284310000002</v>
      </c>
      <c r="B5465" t="s">
        <v>66</v>
      </c>
      <c r="C5465" t="s">
        <v>30</v>
      </c>
      <c r="D5465" t="s">
        <v>57</v>
      </c>
      <c r="E5465">
        <v>95697</v>
      </c>
      <c r="F5465" t="s">
        <v>62</v>
      </c>
      <c r="G5465" t="s">
        <v>33</v>
      </c>
      <c r="H5465">
        <v>114.273025</v>
      </c>
      <c r="I5465">
        <f t="shared" si="88"/>
        <v>1</v>
      </c>
    </row>
    <row r="5466" spans="1:9" x14ac:dyDescent="0.25">
      <c r="A5466">
        <v>5627.2978869999997</v>
      </c>
      <c r="B5466" t="s">
        <v>26</v>
      </c>
      <c r="C5466" t="s">
        <v>30</v>
      </c>
      <c r="D5466" t="s">
        <v>31</v>
      </c>
      <c r="E5466">
        <v>61486</v>
      </c>
      <c r="F5466" t="s">
        <v>75</v>
      </c>
      <c r="G5466" t="s">
        <v>33</v>
      </c>
      <c r="H5466">
        <v>334.13351</v>
      </c>
      <c r="I5466">
        <f t="shared" si="88"/>
        <v>0</v>
      </c>
    </row>
    <row r="5467" spans="1:9" x14ac:dyDescent="0.25">
      <c r="A5467">
        <v>7494.0873410000004</v>
      </c>
      <c r="B5467" t="s">
        <v>26</v>
      </c>
      <c r="C5467" t="s">
        <v>44</v>
      </c>
      <c r="D5467" t="s">
        <v>31</v>
      </c>
      <c r="E5467">
        <v>0</v>
      </c>
      <c r="F5467" t="s">
        <v>32</v>
      </c>
      <c r="G5467" t="s">
        <v>33</v>
      </c>
      <c r="H5467">
        <v>326.39999999999998</v>
      </c>
      <c r="I5467">
        <f t="shared" si="88"/>
        <v>0</v>
      </c>
    </row>
    <row r="5468" spans="1:9" x14ac:dyDescent="0.25">
      <c r="A5468">
        <v>5452.6254490000001</v>
      </c>
      <c r="B5468" t="s">
        <v>26</v>
      </c>
      <c r="C5468" t="s">
        <v>107</v>
      </c>
      <c r="D5468" t="s">
        <v>31</v>
      </c>
      <c r="E5468">
        <v>17723</v>
      </c>
      <c r="F5468" t="s">
        <v>32</v>
      </c>
      <c r="G5468" t="s">
        <v>33</v>
      </c>
      <c r="H5468">
        <v>345.6</v>
      </c>
      <c r="I5468">
        <f t="shared" si="88"/>
        <v>0</v>
      </c>
    </row>
    <row r="5469" spans="1:9" x14ac:dyDescent="0.25">
      <c r="A5469">
        <v>2592.437797</v>
      </c>
      <c r="B5469" t="s">
        <v>66</v>
      </c>
      <c r="C5469" t="s">
        <v>30</v>
      </c>
      <c r="D5469" t="s">
        <v>57</v>
      </c>
      <c r="E5469">
        <v>72421</v>
      </c>
      <c r="F5469" t="s">
        <v>32</v>
      </c>
      <c r="G5469" t="s">
        <v>33</v>
      </c>
      <c r="H5469">
        <v>312</v>
      </c>
      <c r="I5469">
        <f t="shared" si="88"/>
        <v>1</v>
      </c>
    </row>
    <row r="5470" spans="1:9" x14ac:dyDescent="0.25">
      <c r="A5470">
        <v>6721.8937429999996</v>
      </c>
      <c r="B5470" t="s">
        <v>26</v>
      </c>
      <c r="C5470" t="s">
        <v>30</v>
      </c>
      <c r="D5470" t="s">
        <v>31</v>
      </c>
      <c r="E5470">
        <v>36510</v>
      </c>
      <c r="F5470" t="s">
        <v>75</v>
      </c>
      <c r="G5470" t="s">
        <v>33</v>
      </c>
      <c r="H5470">
        <v>286.78160100000002</v>
      </c>
      <c r="I5470">
        <f t="shared" si="88"/>
        <v>0</v>
      </c>
    </row>
    <row r="5471" spans="1:9" x14ac:dyDescent="0.25">
      <c r="A5471">
        <v>5500.576161</v>
      </c>
      <c r="B5471" t="s">
        <v>26</v>
      </c>
      <c r="C5471" t="s">
        <v>30</v>
      </c>
      <c r="D5471" t="s">
        <v>57</v>
      </c>
      <c r="E5471">
        <v>35396</v>
      </c>
      <c r="F5471" t="s">
        <v>32</v>
      </c>
      <c r="G5471" t="s">
        <v>79</v>
      </c>
      <c r="H5471">
        <v>336</v>
      </c>
      <c r="I5471">
        <f t="shared" si="88"/>
        <v>0</v>
      </c>
    </row>
    <row r="5472" spans="1:9" x14ac:dyDescent="0.25">
      <c r="A5472">
        <v>2550.6590529999999</v>
      </c>
      <c r="B5472" t="s">
        <v>26</v>
      </c>
      <c r="C5472" t="s">
        <v>30</v>
      </c>
      <c r="D5472" t="s">
        <v>31</v>
      </c>
      <c r="E5472">
        <v>69230</v>
      </c>
      <c r="F5472" t="s">
        <v>75</v>
      </c>
      <c r="G5472" t="s">
        <v>33</v>
      </c>
      <c r="H5472">
        <v>283.24186800000001</v>
      </c>
      <c r="I5472">
        <f t="shared" si="88"/>
        <v>0</v>
      </c>
    </row>
    <row r="5473" spans="1:9" x14ac:dyDescent="0.25">
      <c r="A5473">
        <v>7771.5820970000004</v>
      </c>
      <c r="B5473" t="s">
        <v>26</v>
      </c>
      <c r="C5473" t="s">
        <v>30</v>
      </c>
      <c r="D5473" t="s">
        <v>31</v>
      </c>
      <c r="E5473">
        <v>28054</v>
      </c>
      <c r="F5473" t="s">
        <v>75</v>
      </c>
      <c r="G5473" t="s">
        <v>33</v>
      </c>
      <c r="H5473">
        <v>571.66325600000005</v>
      </c>
      <c r="I5473">
        <f t="shared" si="88"/>
        <v>0</v>
      </c>
    </row>
    <row r="5474" spans="1:9" x14ac:dyDescent="0.25">
      <c r="A5474">
        <v>4236.3014540000004</v>
      </c>
      <c r="B5474" t="s">
        <v>26</v>
      </c>
      <c r="C5474" t="s">
        <v>78</v>
      </c>
      <c r="D5474" t="s">
        <v>31</v>
      </c>
      <c r="E5474">
        <v>25866</v>
      </c>
      <c r="F5474" t="s">
        <v>32</v>
      </c>
      <c r="G5474" t="s">
        <v>33</v>
      </c>
      <c r="H5474">
        <v>523.20000000000005</v>
      </c>
      <c r="I5474">
        <f t="shared" si="88"/>
        <v>0</v>
      </c>
    </row>
    <row r="5475" spans="1:9" x14ac:dyDescent="0.25">
      <c r="A5475">
        <v>9025.0675250000004</v>
      </c>
      <c r="B5475" t="s">
        <v>26</v>
      </c>
      <c r="C5475" t="s">
        <v>78</v>
      </c>
      <c r="D5475" t="s">
        <v>31</v>
      </c>
      <c r="E5475">
        <v>23675</v>
      </c>
      <c r="F5475" t="s">
        <v>32</v>
      </c>
      <c r="G5475" t="s">
        <v>33</v>
      </c>
      <c r="H5475">
        <v>707.92564500000003</v>
      </c>
      <c r="I5475">
        <f t="shared" si="88"/>
        <v>0</v>
      </c>
    </row>
    <row r="5476" spans="1:9" x14ac:dyDescent="0.25">
      <c r="A5476">
        <v>2615.9119340000002</v>
      </c>
      <c r="B5476" t="s">
        <v>26</v>
      </c>
      <c r="C5476" t="s">
        <v>44</v>
      </c>
      <c r="D5476" t="s">
        <v>57</v>
      </c>
      <c r="E5476">
        <v>0</v>
      </c>
      <c r="F5476" t="s">
        <v>32</v>
      </c>
      <c r="G5476" t="s">
        <v>33</v>
      </c>
      <c r="H5476">
        <v>340.8</v>
      </c>
      <c r="I5476">
        <f t="shared" si="88"/>
        <v>0</v>
      </c>
    </row>
    <row r="5477" spans="1:9" x14ac:dyDescent="0.25">
      <c r="A5477">
        <v>2396.2192920000002</v>
      </c>
      <c r="B5477" t="s">
        <v>66</v>
      </c>
      <c r="C5477" t="s">
        <v>44</v>
      </c>
      <c r="D5477" t="s">
        <v>31</v>
      </c>
      <c r="E5477">
        <v>0</v>
      </c>
      <c r="F5477" t="s">
        <v>32</v>
      </c>
      <c r="G5477" t="s">
        <v>33</v>
      </c>
      <c r="H5477">
        <v>433.16028399999999</v>
      </c>
      <c r="I5477">
        <f t="shared" si="88"/>
        <v>1</v>
      </c>
    </row>
    <row r="5478" spans="1:9" x14ac:dyDescent="0.25">
      <c r="A5478">
        <v>4784.4162669999996</v>
      </c>
      <c r="B5478" t="s">
        <v>26</v>
      </c>
      <c r="C5478" t="s">
        <v>44</v>
      </c>
      <c r="D5478" t="s">
        <v>31</v>
      </c>
      <c r="E5478">
        <v>0</v>
      </c>
      <c r="F5478" t="s">
        <v>32</v>
      </c>
      <c r="G5478" t="s">
        <v>45</v>
      </c>
      <c r="H5478">
        <v>326.39999999999998</v>
      </c>
      <c r="I5478">
        <f t="shared" si="88"/>
        <v>0</v>
      </c>
    </row>
    <row r="5479" spans="1:9" x14ac:dyDescent="0.25">
      <c r="A5479">
        <v>3873.647046</v>
      </c>
      <c r="B5479" t="s">
        <v>66</v>
      </c>
      <c r="C5479" t="s">
        <v>160</v>
      </c>
      <c r="D5479" t="s">
        <v>57</v>
      </c>
      <c r="E5479">
        <v>28142</v>
      </c>
      <c r="F5479" t="s">
        <v>32</v>
      </c>
      <c r="G5479" t="s">
        <v>33</v>
      </c>
      <c r="H5479">
        <v>701.70823900000005</v>
      </c>
      <c r="I5479">
        <f t="shared" si="88"/>
        <v>1</v>
      </c>
    </row>
    <row r="5480" spans="1:9" x14ac:dyDescent="0.25">
      <c r="A5480">
        <v>7806.1374580000002</v>
      </c>
      <c r="B5480" t="s">
        <v>26</v>
      </c>
      <c r="C5480" t="s">
        <v>30</v>
      </c>
      <c r="D5480" t="s">
        <v>57</v>
      </c>
      <c r="E5480">
        <v>23706</v>
      </c>
      <c r="F5480" t="s">
        <v>32</v>
      </c>
      <c r="G5480" t="s">
        <v>33</v>
      </c>
      <c r="H5480">
        <v>326.39999999999998</v>
      </c>
      <c r="I5480">
        <f t="shared" si="88"/>
        <v>0</v>
      </c>
    </row>
    <row r="5481" spans="1:9" x14ac:dyDescent="0.25">
      <c r="A5481">
        <v>4717.6257269999996</v>
      </c>
      <c r="B5481" t="s">
        <v>26</v>
      </c>
      <c r="C5481" t="s">
        <v>44</v>
      </c>
      <c r="D5481" t="s">
        <v>57</v>
      </c>
      <c r="E5481">
        <v>0</v>
      </c>
      <c r="F5481" t="s">
        <v>32</v>
      </c>
      <c r="G5481" t="s">
        <v>33</v>
      </c>
      <c r="H5481">
        <v>628.79999999999995</v>
      </c>
      <c r="I5481">
        <f t="shared" si="88"/>
        <v>0</v>
      </c>
    </row>
    <row r="5482" spans="1:9" x14ac:dyDescent="0.25">
      <c r="A5482">
        <v>5625.9086710000001</v>
      </c>
      <c r="B5482" t="s">
        <v>26</v>
      </c>
      <c r="C5482" t="s">
        <v>44</v>
      </c>
      <c r="D5482" t="s">
        <v>57</v>
      </c>
      <c r="E5482">
        <v>0</v>
      </c>
      <c r="F5482" t="s">
        <v>32</v>
      </c>
      <c r="G5482" t="s">
        <v>45</v>
      </c>
      <c r="H5482">
        <v>872.20392700000002</v>
      </c>
      <c r="I5482">
        <f t="shared" si="88"/>
        <v>0</v>
      </c>
    </row>
    <row r="5483" spans="1:9" x14ac:dyDescent="0.25">
      <c r="A5483">
        <v>5182.9415179999996</v>
      </c>
      <c r="B5483" t="s">
        <v>26</v>
      </c>
      <c r="C5483" t="s">
        <v>30</v>
      </c>
      <c r="D5483" t="s">
        <v>31</v>
      </c>
      <c r="E5483">
        <v>83527</v>
      </c>
      <c r="F5483" t="s">
        <v>62</v>
      </c>
      <c r="G5483" t="s">
        <v>33</v>
      </c>
      <c r="H5483">
        <v>39.127298000000003</v>
      </c>
      <c r="I5483">
        <f t="shared" si="88"/>
        <v>0</v>
      </c>
    </row>
    <row r="5484" spans="1:9" x14ac:dyDescent="0.25">
      <c r="A5484">
        <v>6005.2147919999998</v>
      </c>
      <c r="B5484" t="s">
        <v>66</v>
      </c>
      <c r="C5484" t="s">
        <v>30</v>
      </c>
      <c r="D5484" t="s">
        <v>57</v>
      </c>
      <c r="E5484">
        <v>26876</v>
      </c>
      <c r="F5484" t="s">
        <v>32</v>
      </c>
      <c r="G5484" t="s">
        <v>45</v>
      </c>
      <c r="H5484">
        <v>364.8</v>
      </c>
      <c r="I5484">
        <f t="shared" si="88"/>
        <v>1</v>
      </c>
    </row>
    <row r="5485" spans="1:9" x14ac:dyDescent="0.25">
      <c r="A5485">
        <v>9837.5075859999997</v>
      </c>
      <c r="B5485" t="s">
        <v>26</v>
      </c>
      <c r="C5485" t="s">
        <v>30</v>
      </c>
      <c r="D5485" t="s">
        <v>31</v>
      </c>
      <c r="E5485">
        <v>55099</v>
      </c>
      <c r="F5485" t="s">
        <v>62</v>
      </c>
      <c r="G5485" t="s">
        <v>79</v>
      </c>
      <c r="H5485">
        <v>260.26541700000001</v>
      </c>
      <c r="I5485">
        <f t="shared" si="88"/>
        <v>0</v>
      </c>
    </row>
    <row r="5486" spans="1:9" x14ac:dyDescent="0.25">
      <c r="A5486">
        <v>5206.028448</v>
      </c>
      <c r="B5486" t="s">
        <v>26</v>
      </c>
      <c r="C5486" t="s">
        <v>30</v>
      </c>
      <c r="D5486" t="s">
        <v>31</v>
      </c>
      <c r="E5486">
        <v>71661</v>
      </c>
      <c r="F5486" t="s">
        <v>32</v>
      </c>
      <c r="G5486" t="s">
        <v>33</v>
      </c>
      <c r="H5486">
        <v>312</v>
      </c>
      <c r="I5486">
        <f t="shared" si="88"/>
        <v>0</v>
      </c>
    </row>
    <row r="5487" spans="1:9" x14ac:dyDescent="0.25">
      <c r="A5487">
        <v>36293.146780000003</v>
      </c>
      <c r="B5487" t="s">
        <v>26</v>
      </c>
      <c r="C5487" t="s">
        <v>78</v>
      </c>
      <c r="D5487" t="s">
        <v>57</v>
      </c>
      <c r="E5487">
        <v>18047</v>
      </c>
      <c r="F5487" t="s">
        <v>32</v>
      </c>
      <c r="G5487" t="s">
        <v>33</v>
      </c>
      <c r="H5487">
        <v>1350.379181</v>
      </c>
      <c r="I5487">
        <f t="shared" si="88"/>
        <v>0</v>
      </c>
    </row>
    <row r="5488" spans="1:9" x14ac:dyDescent="0.25">
      <c r="A5488">
        <v>2837.1091780000002</v>
      </c>
      <c r="B5488" t="s">
        <v>26</v>
      </c>
      <c r="C5488" t="s">
        <v>30</v>
      </c>
      <c r="D5488" t="s">
        <v>57</v>
      </c>
      <c r="E5488">
        <v>90893</v>
      </c>
      <c r="F5488" t="s">
        <v>62</v>
      </c>
      <c r="G5488" t="s">
        <v>33</v>
      </c>
      <c r="H5488">
        <v>70.712507000000002</v>
      </c>
      <c r="I5488">
        <f t="shared" si="88"/>
        <v>0</v>
      </c>
    </row>
    <row r="5489" spans="1:9" x14ac:dyDescent="0.25">
      <c r="A5489">
        <v>11785.041810000001</v>
      </c>
      <c r="B5489" t="s">
        <v>26</v>
      </c>
      <c r="C5489" t="s">
        <v>30</v>
      </c>
      <c r="D5489" t="s">
        <v>57</v>
      </c>
      <c r="E5489">
        <v>90016</v>
      </c>
      <c r="F5489" t="s">
        <v>62</v>
      </c>
      <c r="G5489" t="s">
        <v>33</v>
      </c>
      <c r="H5489">
        <v>20.405934999999999</v>
      </c>
      <c r="I5489">
        <f t="shared" si="88"/>
        <v>0</v>
      </c>
    </row>
    <row r="5490" spans="1:9" x14ac:dyDescent="0.25">
      <c r="A5490">
        <v>3124.9338269999998</v>
      </c>
      <c r="B5490" t="s">
        <v>26</v>
      </c>
      <c r="C5490" t="s">
        <v>30</v>
      </c>
      <c r="D5490" t="s">
        <v>57</v>
      </c>
      <c r="E5490">
        <v>81285</v>
      </c>
      <c r="F5490" t="s">
        <v>32</v>
      </c>
      <c r="G5490" t="s">
        <v>45</v>
      </c>
      <c r="H5490">
        <v>441.76536800000002</v>
      </c>
      <c r="I5490">
        <f t="shared" si="88"/>
        <v>0</v>
      </c>
    </row>
    <row r="5491" spans="1:9" x14ac:dyDescent="0.25">
      <c r="A5491">
        <v>13862.10016</v>
      </c>
      <c r="B5491" t="s">
        <v>26</v>
      </c>
      <c r="C5491" t="s">
        <v>30</v>
      </c>
      <c r="D5491" t="s">
        <v>31</v>
      </c>
      <c r="E5491">
        <v>96950</v>
      </c>
      <c r="F5491" t="s">
        <v>32</v>
      </c>
      <c r="G5491" t="s">
        <v>33</v>
      </c>
      <c r="H5491">
        <v>633.13201700000002</v>
      </c>
      <c r="I5491">
        <f t="shared" si="88"/>
        <v>0</v>
      </c>
    </row>
    <row r="5492" spans="1:9" x14ac:dyDescent="0.25">
      <c r="A5492">
        <v>8200.2697349999999</v>
      </c>
      <c r="B5492" t="s">
        <v>26</v>
      </c>
      <c r="C5492" t="s">
        <v>30</v>
      </c>
      <c r="D5492" t="s">
        <v>57</v>
      </c>
      <c r="E5492">
        <v>24814</v>
      </c>
      <c r="F5492" t="s">
        <v>32</v>
      </c>
      <c r="G5492" t="s">
        <v>45</v>
      </c>
      <c r="H5492">
        <v>331.2</v>
      </c>
      <c r="I5492">
        <f t="shared" si="88"/>
        <v>0</v>
      </c>
    </row>
    <row r="5493" spans="1:9" x14ac:dyDescent="0.25">
      <c r="A5493">
        <v>8456.2681790000006</v>
      </c>
      <c r="B5493" t="s">
        <v>26</v>
      </c>
      <c r="C5493" t="s">
        <v>44</v>
      </c>
      <c r="D5493" t="s">
        <v>31</v>
      </c>
      <c r="E5493">
        <v>0</v>
      </c>
      <c r="F5493" t="s">
        <v>32</v>
      </c>
      <c r="G5493" t="s">
        <v>45</v>
      </c>
      <c r="H5493">
        <v>648</v>
      </c>
      <c r="I5493">
        <f t="shared" si="88"/>
        <v>0</v>
      </c>
    </row>
    <row r="5494" spans="1:9" x14ac:dyDescent="0.25">
      <c r="A5494">
        <v>2124.1738409999998</v>
      </c>
      <c r="B5494" t="s">
        <v>26</v>
      </c>
      <c r="C5494" t="s">
        <v>44</v>
      </c>
      <c r="D5494" t="s">
        <v>57</v>
      </c>
      <c r="E5494">
        <v>0</v>
      </c>
      <c r="F5494" t="s">
        <v>62</v>
      </c>
      <c r="G5494" t="s">
        <v>33</v>
      </c>
      <c r="H5494">
        <v>60.597499999999997</v>
      </c>
      <c r="I5494">
        <f t="shared" si="88"/>
        <v>0</v>
      </c>
    </row>
    <row r="5495" spans="1:9" x14ac:dyDescent="0.25">
      <c r="A5495">
        <v>9045.1119450000006</v>
      </c>
      <c r="B5495" t="s">
        <v>26</v>
      </c>
      <c r="C5495" t="s">
        <v>30</v>
      </c>
      <c r="D5495" t="s">
        <v>31</v>
      </c>
      <c r="E5495">
        <v>52572</v>
      </c>
      <c r="F5495" t="s">
        <v>75</v>
      </c>
      <c r="G5495" t="s">
        <v>79</v>
      </c>
      <c r="H5495">
        <v>441.62303100000003</v>
      </c>
      <c r="I5495">
        <f t="shared" si="88"/>
        <v>0</v>
      </c>
    </row>
    <row r="5496" spans="1:9" x14ac:dyDescent="0.25">
      <c r="A5496">
        <v>3187.3519930000002</v>
      </c>
      <c r="B5496" t="s">
        <v>26</v>
      </c>
      <c r="C5496" t="s">
        <v>44</v>
      </c>
      <c r="D5496" t="s">
        <v>57</v>
      </c>
      <c r="E5496">
        <v>0</v>
      </c>
      <c r="F5496" t="s">
        <v>32</v>
      </c>
      <c r="G5496" t="s">
        <v>33</v>
      </c>
      <c r="H5496">
        <v>595.16048599999999</v>
      </c>
      <c r="I5496">
        <f t="shared" si="88"/>
        <v>0</v>
      </c>
    </row>
    <row r="5497" spans="1:9" x14ac:dyDescent="0.25">
      <c r="A5497">
        <v>8113.9622840000002</v>
      </c>
      <c r="B5497" t="s">
        <v>26</v>
      </c>
      <c r="C5497" t="s">
        <v>30</v>
      </c>
      <c r="D5497" t="s">
        <v>31</v>
      </c>
      <c r="E5497">
        <v>41701</v>
      </c>
      <c r="F5497" t="s">
        <v>62</v>
      </c>
      <c r="G5497" t="s">
        <v>33</v>
      </c>
      <c r="H5497">
        <v>64.646457999999996</v>
      </c>
      <c r="I5497">
        <f t="shared" si="88"/>
        <v>0</v>
      </c>
    </row>
    <row r="5498" spans="1:9" x14ac:dyDescent="0.25">
      <c r="A5498">
        <v>34039.056129999997</v>
      </c>
      <c r="B5498" t="s">
        <v>26</v>
      </c>
      <c r="C5498" t="s">
        <v>44</v>
      </c>
      <c r="D5498" t="s">
        <v>57</v>
      </c>
      <c r="E5498">
        <v>0</v>
      </c>
      <c r="F5498" t="s">
        <v>32</v>
      </c>
      <c r="G5498" t="s">
        <v>79</v>
      </c>
      <c r="H5498">
        <v>499.2</v>
      </c>
      <c r="I5498">
        <f t="shared" si="88"/>
        <v>0</v>
      </c>
    </row>
    <row r="5499" spans="1:9" x14ac:dyDescent="0.25">
      <c r="A5499">
        <v>9087.5868190000001</v>
      </c>
      <c r="B5499" t="s">
        <v>26</v>
      </c>
      <c r="C5499" t="s">
        <v>44</v>
      </c>
      <c r="D5499" t="s">
        <v>57</v>
      </c>
      <c r="E5499">
        <v>0</v>
      </c>
      <c r="F5499" t="s">
        <v>32</v>
      </c>
      <c r="G5499" t="s">
        <v>33</v>
      </c>
      <c r="H5499">
        <v>384</v>
      </c>
      <c r="I5499">
        <f t="shared" si="88"/>
        <v>0</v>
      </c>
    </row>
    <row r="5500" spans="1:9" x14ac:dyDescent="0.25">
      <c r="A5500">
        <v>12519.79639</v>
      </c>
      <c r="B5500" t="s">
        <v>26</v>
      </c>
      <c r="C5500" t="s">
        <v>30</v>
      </c>
      <c r="D5500" t="s">
        <v>57</v>
      </c>
      <c r="E5500">
        <v>34179</v>
      </c>
      <c r="F5500" t="s">
        <v>32</v>
      </c>
      <c r="G5500" t="s">
        <v>33</v>
      </c>
      <c r="H5500">
        <v>770.4</v>
      </c>
      <c r="I5500">
        <f t="shared" si="88"/>
        <v>0</v>
      </c>
    </row>
    <row r="5501" spans="1:9" x14ac:dyDescent="0.25">
      <c r="A5501">
        <v>6057.0720799999999</v>
      </c>
      <c r="B5501" t="s">
        <v>66</v>
      </c>
      <c r="C5501" t="s">
        <v>160</v>
      </c>
      <c r="D5501" t="s">
        <v>57</v>
      </c>
      <c r="E5501">
        <v>27681</v>
      </c>
      <c r="F5501" t="s">
        <v>32</v>
      </c>
      <c r="G5501" t="s">
        <v>33</v>
      </c>
      <c r="H5501">
        <v>398.4</v>
      </c>
      <c r="I5501">
        <f t="shared" si="88"/>
        <v>1</v>
      </c>
    </row>
    <row r="5502" spans="1:9" x14ac:dyDescent="0.25">
      <c r="A5502">
        <v>4967.0442480000002</v>
      </c>
      <c r="B5502" t="s">
        <v>26</v>
      </c>
      <c r="C5502" t="s">
        <v>44</v>
      </c>
      <c r="D5502" t="s">
        <v>57</v>
      </c>
      <c r="E5502">
        <v>0</v>
      </c>
      <c r="F5502" t="s">
        <v>32</v>
      </c>
      <c r="G5502" t="s">
        <v>79</v>
      </c>
      <c r="H5502">
        <v>359.35327999999998</v>
      </c>
      <c r="I5502">
        <f t="shared" si="88"/>
        <v>0</v>
      </c>
    </row>
    <row r="5503" spans="1:9" x14ac:dyDescent="0.25">
      <c r="A5503">
        <v>6933.335325</v>
      </c>
      <c r="B5503" t="s">
        <v>26</v>
      </c>
      <c r="C5503" t="s">
        <v>44</v>
      </c>
      <c r="D5503" t="s">
        <v>31</v>
      </c>
      <c r="E5503">
        <v>0</v>
      </c>
      <c r="F5503" t="s">
        <v>32</v>
      </c>
      <c r="G5503" t="s">
        <v>45</v>
      </c>
      <c r="H5503">
        <v>504</v>
      </c>
      <c r="I5503">
        <f t="shared" si="88"/>
        <v>0</v>
      </c>
    </row>
    <row r="5504" spans="1:9" x14ac:dyDescent="0.25">
      <c r="A5504">
        <v>22399.129440000001</v>
      </c>
      <c r="B5504" t="s">
        <v>26</v>
      </c>
      <c r="C5504" t="s">
        <v>30</v>
      </c>
      <c r="D5504" t="s">
        <v>31</v>
      </c>
      <c r="E5504">
        <v>78494</v>
      </c>
      <c r="F5504" t="s">
        <v>62</v>
      </c>
      <c r="G5504" t="s">
        <v>33</v>
      </c>
      <c r="H5504">
        <v>78.189401000000004</v>
      </c>
      <c r="I5504">
        <f t="shared" si="88"/>
        <v>0</v>
      </c>
    </row>
    <row r="5505" spans="1:9" x14ac:dyDescent="0.25">
      <c r="A5505">
        <v>2162.4173559999999</v>
      </c>
      <c r="B5505" t="s">
        <v>26</v>
      </c>
      <c r="C5505" t="s">
        <v>44</v>
      </c>
      <c r="D5505" t="s">
        <v>31</v>
      </c>
      <c r="E5505">
        <v>0</v>
      </c>
      <c r="F5505" t="s">
        <v>32</v>
      </c>
      <c r="G5505" t="s">
        <v>45</v>
      </c>
      <c r="H5505">
        <v>316.8</v>
      </c>
      <c r="I5505">
        <f t="shared" si="88"/>
        <v>0</v>
      </c>
    </row>
    <row r="5506" spans="1:9" x14ac:dyDescent="0.25">
      <c r="A5506">
        <v>21776.581900000001</v>
      </c>
      <c r="B5506" t="s">
        <v>26</v>
      </c>
      <c r="C5506" t="s">
        <v>30</v>
      </c>
      <c r="D5506" t="s">
        <v>57</v>
      </c>
      <c r="E5506">
        <v>56044</v>
      </c>
      <c r="F5506" t="s">
        <v>32</v>
      </c>
      <c r="G5506" t="s">
        <v>33</v>
      </c>
      <c r="H5506">
        <v>952.84970099999998</v>
      </c>
      <c r="I5506">
        <f t="shared" si="88"/>
        <v>0</v>
      </c>
    </row>
    <row r="5507" spans="1:9" x14ac:dyDescent="0.25">
      <c r="A5507">
        <v>9095.0498680000001</v>
      </c>
      <c r="B5507" t="s">
        <v>66</v>
      </c>
      <c r="C5507" t="s">
        <v>30</v>
      </c>
      <c r="D5507" t="s">
        <v>57</v>
      </c>
      <c r="E5507">
        <v>37937</v>
      </c>
      <c r="F5507" t="s">
        <v>32</v>
      </c>
      <c r="G5507" t="s">
        <v>33</v>
      </c>
      <c r="H5507">
        <v>556.79999999999995</v>
      </c>
      <c r="I5507">
        <f t="shared" ref="I5507:I5570" si="89">IF(B5507="No",0,1)</f>
        <v>1</v>
      </c>
    </row>
    <row r="5508" spans="1:9" x14ac:dyDescent="0.25">
      <c r="A5508">
        <v>4228.2480349999996</v>
      </c>
      <c r="B5508" t="s">
        <v>26</v>
      </c>
      <c r="C5508" t="s">
        <v>30</v>
      </c>
      <c r="D5508" t="s">
        <v>31</v>
      </c>
      <c r="E5508">
        <v>77853</v>
      </c>
      <c r="F5508" t="s">
        <v>62</v>
      </c>
      <c r="G5508" t="s">
        <v>45</v>
      </c>
      <c r="H5508">
        <v>165.23744400000001</v>
      </c>
      <c r="I5508">
        <f t="shared" si="89"/>
        <v>0</v>
      </c>
    </row>
    <row r="5509" spans="1:9" x14ac:dyDescent="0.25">
      <c r="A5509">
        <v>6521.368813</v>
      </c>
      <c r="B5509" t="s">
        <v>66</v>
      </c>
      <c r="C5509" t="s">
        <v>30</v>
      </c>
      <c r="D5509" t="s">
        <v>31</v>
      </c>
      <c r="E5509">
        <v>72608</v>
      </c>
      <c r="F5509" t="s">
        <v>32</v>
      </c>
      <c r="G5509" t="s">
        <v>33</v>
      </c>
      <c r="H5509">
        <v>393.6</v>
      </c>
      <c r="I5509">
        <f t="shared" si="89"/>
        <v>1</v>
      </c>
    </row>
    <row r="5510" spans="1:9" x14ac:dyDescent="0.25">
      <c r="A5510">
        <v>10209.02324</v>
      </c>
      <c r="B5510" t="s">
        <v>26</v>
      </c>
      <c r="C5510" t="s">
        <v>30</v>
      </c>
      <c r="D5510" t="s">
        <v>57</v>
      </c>
      <c r="E5510">
        <v>36568</v>
      </c>
      <c r="F5510" t="s">
        <v>32</v>
      </c>
      <c r="G5510" t="s">
        <v>33</v>
      </c>
      <c r="H5510">
        <v>978.62130200000001</v>
      </c>
      <c r="I5510">
        <f t="shared" si="89"/>
        <v>0</v>
      </c>
    </row>
    <row r="5511" spans="1:9" x14ac:dyDescent="0.25">
      <c r="A5511">
        <v>7600.4437980000002</v>
      </c>
      <c r="B5511" t="s">
        <v>26</v>
      </c>
      <c r="C5511" t="s">
        <v>44</v>
      </c>
      <c r="D5511" t="s">
        <v>57</v>
      </c>
      <c r="E5511">
        <v>0</v>
      </c>
      <c r="F5511" t="s">
        <v>32</v>
      </c>
      <c r="G5511" t="s">
        <v>45</v>
      </c>
      <c r="H5511">
        <v>796.98740899999996</v>
      </c>
      <c r="I5511">
        <f t="shared" si="89"/>
        <v>0</v>
      </c>
    </row>
    <row r="5512" spans="1:9" x14ac:dyDescent="0.25">
      <c r="A5512">
        <v>3894.623983</v>
      </c>
      <c r="B5512" t="s">
        <v>26</v>
      </c>
      <c r="C5512" t="s">
        <v>30</v>
      </c>
      <c r="D5512" t="s">
        <v>31</v>
      </c>
      <c r="E5512">
        <v>59578</v>
      </c>
      <c r="F5512" t="s">
        <v>75</v>
      </c>
      <c r="G5512" t="s">
        <v>33</v>
      </c>
      <c r="H5512">
        <v>403.67601000000002</v>
      </c>
      <c r="I5512">
        <f t="shared" si="89"/>
        <v>0</v>
      </c>
    </row>
    <row r="5513" spans="1:9" x14ac:dyDescent="0.25">
      <c r="A5513">
        <v>8510.7581960000007</v>
      </c>
      <c r="B5513" t="s">
        <v>26</v>
      </c>
      <c r="C5513" t="s">
        <v>30</v>
      </c>
      <c r="D5513" t="s">
        <v>57</v>
      </c>
      <c r="E5513">
        <v>26032</v>
      </c>
      <c r="F5513" t="s">
        <v>32</v>
      </c>
      <c r="G5513" t="s">
        <v>33</v>
      </c>
      <c r="H5513">
        <v>638.09865300000001</v>
      </c>
      <c r="I5513">
        <f t="shared" si="89"/>
        <v>0</v>
      </c>
    </row>
    <row r="5514" spans="1:9" x14ac:dyDescent="0.25">
      <c r="A5514">
        <v>2712.8326870000001</v>
      </c>
      <c r="B5514" t="s">
        <v>26</v>
      </c>
      <c r="C5514" t="s">
        <v>30</v>
      </c>
      <c r="D5514" t="s">
        <v>57</v>
      </c>
      <c r="E5514">
        <v>39618</v>
      </c>
      <c r="F5514" t="s">
        <v>32</v>
      </c>
      <c r="G5514" t="s">
        <v>33</v>
      </c>
      <c r="H5514">
        <v>326.39999999999998</v>
      </c>
      <c r="I5514">
        <f t="shared" si="89"/>
        <v>0</v>
      </c>
    </row>
    <row r="5515" spans="1:9" x14ac:dyDescent="0.25">
      <c r="A5515">
        <v>2258.7939540000002</v>
      </c>
      <c r="B5515" t="s">
        <v>26</v>
      </c>
      <c r="C5515" t="s">
        <v>44</v>
      </c>
      <c r="D5515" t="s">
        <v>57</v>
      </c>
      <c r="E5515">
        <v>0</v>
      </c>
      <c r="F5515" t="s">
        <v>32</v>
      </c>
      <c r="G5515" t="s">
        <v>45</v>
      </c>
      <c r="H5515">
        <v>625.48349800000005</v>
      </c>
      <c r="I5515">
        <f t="shared" si="89"/>
        <v>0</v>
      </c>
    </row>
    <row r="5516" spans="1:9" x14ac:dyDescent="0.25">
      <c r="A5516">
        <v>4815.8519429999997</v>
      </c>
      <c r="B5516" t="s">
        <v>26</v>
      </c>
      <c r="C5516" t="s">
        <v>30</v>
      </c>
      <c r="D5516" t="s">
        <v>57</v>
      </c>
      <c r="E5516">
        <v>59438</v>
      </c>
      <c r="F5516" t="s">
        <v>75</v>
      </c>
      <c r="G5516" t="s">
        <v>45</v>
      </c>
      <c r="H5516">
        <v>562.66778899999997</v>
      </c>
      <c r="I5516">
        <f t="shared" si="89"/>
        <v>0</v>
      </c>
    </row>
    <row r="5517" spans="1:9" x14ac:dyDescent="0.25">
      <c r="A5517">
        <v>8007.3993760000003</v>
      </c>
      <c r="B5517" t="s">
        <v>66</v>
      </c>
      <c r="C5517" t="s">
        <v>44</v>
      </c>
      <c r="D5517" t="s">
        <v>31</v>
      </c>
      <c r="E5517">
        <v>0</v>
      </c>
      <c r="F5517" t="s">
        <v>32</v>
      </c>
      <c r="G5517" t="s">
        <v>79</v>
      </c>
      <c r="H5517">
        <v>537.6</v>
      </c>
      <c r="I5517">
        <f t="shared" si="89"/>
        <v>1</v>
      </c>
    </row>
    <row r="5518" spans="1:9" x14ac:dyDescent="0.25">
      <c r="A5518">
        <v>3008.9695240000001</v>
      </c>
      <c r="B5518" t="s">
        <v>26</v>
      </c>
      <c r="C5518" t="s">
        <v>44</v>
      </c>
      <c r="D5518" t="s">
        <v>57</v>
      </c>
      <c r="E5518">
        <v>0</v>
      </c>
      <c r="F5518" t="s">
        <v>75</v>
      </c>
      <c r="G5518" t="s">
        <v>45</v>
      </c>
      <c r="H5518">
        <v>401.48473799999999</v>
      </c>
      <c r="I5518">
        <f t="shared" si="89"/>
        <v>0</v>
      </c>
    </row>
    <row r="5519" spans="1:9" x14ac:dyDescent="0.25">
      <c r="A5519">
        <v>2530.7051369999999</v>
      </c>
      <c r="B5519" t="s">
        <v>66</v>
      </c>
      <c r="C5519" t="s">
        <v>30</v>
      </c>
      <c r="D5519" t="s">
        <v>31</v>
      </c>
      <c r="E5519">
        <v>89451</v>
      </c>
      <c r="F5519" t="s">
        <v>62</v>
      </c>
      <c r="G5519" t="s">
        <v>45</v>
      </c>
      <c r="H5519">
        <v>61.769564000000003</v>
      </c>
      <c r="I5519">
        <f t="shared" si="89"/>
        <v>1</v>
      </c>
    </row>
    <row r="5520" spans="1:9" x14ac:dyDescent="0.25">
      <c r="A5520">
        <v>10787.11572</v>
      </c>
      <c r="B5520" t="s">
        <v>26</v>
      </c>
      <c r="C5520" t="s">
        <v>30</v>
      </c>
      <c r="D5520" t="s">
        <v>57</v>
      </c>
      <c r="E5520">
        <v>44695</v>
      </c>
      <c r="F5520" t="s">
        <v>62</v>
      </c>
      <c r="G5520" t="s">
        <v>79</v>
      </c>
      <c r="H5520">
        <v>147.954285</v>
      </c>
      <c r="I5520">
        <f t="shared" si="89"/>
        <v>0</v>
      </c>
    </row>
    <row r="5521" spans="1:9" x14ac:dyDescent="0.25">
      <c r="A5521">
        <v>11923.753650000001</v>
      </c>
      <c r="B5521" t="s">
        <v>26</v>
      </c>
      <c r="C5521" t="s">
        <v>30</v>
      </c>
      <c r="D5521" t="s">
        <v>31</v>
      </c>
      <c r="E5521">
        <v>24581</v>
      </c>
      <c r="F5521" t="s">
        <v>32</v>
      </c>
      <c r="G5521" t="s">
        <v>33</v>
      </c>
      <c r="H5521">
        <v>484.8</v>
      </c>
      <c r="I5521">
        <f t="shared" si="89"/>
        <v>0</v>
      </c>
    </row>
    <row r="5522" spans="1:9" x14ac:dyDescent="0.25">
      <c r="A5522">
        <v>5186.3597170000003</v>
      </c>
      <c r="B5522" t="s">
        <v>26</v>
      </c>
      <c r="C5522" t="s">
        <v>44</v>
      </c>
      <c r="D5522" t="s">
        <v>57</v>
      </c>
      <c r="E5522">
        <v>0</v>
      </c>
      <c r="F5522" t="s">
        <v>75</v>
      </c>
      <c r="G5522" t="s">
        <v>33</v>
      </c>
      <c r="H5522">
        <v>194.94431900000001</v>
      </c>
      <c r="I5522">
        <f t="shared" si="89"/>
        <v>0</v>
      </c>
    </row>
    <row r="5523" spans="1:9" x14ac:dyDescent="0.25">
      <c r="A5523">
        <v>10103.648859999999</v>
      </c>
      <c r="B5523" t="s">
        <v>26</v>
      </c>
      <c r="C5523" t="s">
        <v>30</v>
      </c>
      <c r="D5523" t="s">
        <v>31</v>
      </c>
      <c r="E5523">
        <v>72334</v>
      </c>
      <c r="F5523" t="s">
        <v>75</v>
      </c>
      <c r="G5523" t="s">
        <v>33</v>
      </c>
      <c r="H5523">
        <v>412.82962400000002</v>
      </c>
      <c r="I5523">
        <f t="shared" si="89"/>
        <v>0</v>
      </c>
    </row>
    <row r="5524" spans="1:9" x14ac:dyDescent="0.25">
      <c r="A5524">
        <v>6438.9953459999997</v>
      </c>
      <c r="B5524" t="s">
        <v>26</v>
      </c>
      <c r="C5524" t="s">
        <v>78</v>
      </c>
      <c r="D5524" t="s">
        <v>57</v>
      </c>
      <c r="E5524">
        <v>19831</v>
      </c>
      <c r="F5524" t="s">
        <v>32</v>
      </c>
      <c r="G5524" t="s">
        <v>33</v>
      </c>
      <c r="H5524">
        <v>398.4</v>
      </c>
      <c r="I5524">
        <f t="shared" si="89"/>
        <v>0</v>
      </c>
    </row>
    <row r="5525" spans="1:9" x14ac:dyDescent="0.25">
      <c r="A5525">
        <v>3909.636524</v>
      </c>
      <c r="B5525" t="s">
        <v>26</v>
      </c>
      <c r="C5525" t="s">
        <v>30</v>
      </c>
      <c r="D5525" t="s">
        <v>57</v>
      </c>
      <c r="E5525">
        <v>40361</v>
      </c>
      <c r="F5525" t="s">
        <v>62</v>
      </c>
      <c r="G5525" t="s">
        <v>33</v>
      </c>
      <c r="H5525">
        <v>71.169255000000007</v>
      </c>
      <c r="I5525">
        <f t="shared" si="89"/>
        <v>0</v>
      </c>
    </row>
    <row r="5526" spans="1:9" x14ac:dyDescent="0.25">
      <c r="A5526">
        <v>13211.010920000001</v>
      </c>
      <c r="B5526" t="s">
        <v>26</v>
      </c>
      <c r="C5526" t="s">
        <v>30</v>
      </c>
      <c r="D5526" t="s">
        <v>57</v>
      </c>
      <c r="E5526">
        <v>74656</v>
      </c>
      <c r="F5526" t="s">
        <v>75</v>
      </c>
      <c r="G5526" t="s">
        <v>79</v>
      </c>
      <c r="H5526">
        <v>504.365927</v>
      </c>
      <c r="I5526">
        <f t="shared" si="89"/>
        <v>0</v>
      </c>
    </row>
    <row r="5527" spans="1:9" x14ac:dyDescent="0.25">
      <c r="A5527">
        <v>14616.36817</v>
      </c>
      <c r="B5527" t="s">
        <v>26</v>
      </c>
      <c r="C5527" t="s">
        <v>30</v>
      </c>
      <c r="D5527" t="s">
        <v>57</v>
      </c>
      <c r="E5527">
        <v>25358</v>
      </c>
      <c r="F5527" t="s">
        <v>32</v>
      </c>
      <c r="G5527" t="s">
        <v>45</v>
      </c>
      <c r="H5527">
        <v>750.58560999999997</v>
      </c>
      <c r="I5527">
        <f t="shared" si="89"/>
        <v>0</v>
      </c>
    </row>
    <row r="5528" spans="1:9" x14ac:dyDescent="0.25">
      <c r="A5528">
        <v>3732.3450120000002</v>
      </c>
      <c r="B5528" t="s">
        <v>26</v>
      </c>
      <c r="C5528" t="s">
        <v>30</v>
      </c>
      <c r="D5528" t="s">
        <v>57</v>
      </c>
      <c r="E5528">
        <v>35461</v>
      </c>
      <c r="F5528" t="s">
        <v>62</v>
      </c>
      <c r="G5528" t="s">
        <v>33</v>
      </c>
      <c r="H5528">
        <v>9.2143429999999995</v>
      </c>
      <c r="I5528">
        <f t="shared" si="89"/>
        <v>0</v>
      </c>
    </row>
    <row r="5529" spans="1:9" x14ac:dyDescent="0.25">
      <c r="A5529">
        <v>8750.6435810000003</v>
      </c>
      <c r="B5529" t="s">
        <v>26</v>
      </c>
      <c r="C5529" t="s">
        <v>30</v>
      </c>
      <c r="D5529" t="s">
        <v>57</v>
      </c>
      <c r="E5529">
        <v>59047</v>
      </c>
      <c r="F5529" t="s">
        <v>32</v>
      </c>
      <c r="G5529" t="s">
        <v>79</v>
      </c>
      <c r="H5529">
        <v>364.8</v>
      </c>
      <c r="I5529">
        <f t="shared" si="89"/>
        <v>0</v>
      </c>
    </row>
    <row r="5530" spans="1:9" x14ac:dyDescent="0.25">
      <c r="A5530">
        <v>10662.63422</v>
      </c>
      <c r="B5530" t="s">
        <v>26</v>
      </c>
      <c r="C5530" t="s">
        <v>30</v>
      </c>
      <c r="D5530" t="s">
        <v>31</v>
      </c>
      <c r="E5530">
        <v>62409</v>
      </c>
      <c r="F5530" t="s">
        <v>75</v>
      </c>
      <c r="G5530" t="s">
        <v>79</v>
      </c>
      <c r="H5530">
        <v>392.68643200000002</v>
      </c>
      <c r="I5530">
        <f t="shared" si="89"/>
        <v>0</v>
      </c>
    </row>
    <row r="5531" spans="1:9" x14ac:dyDescent="0.25">
      <c r="A5531">
        <v>3861.486269</v>
      </c>
      <c r="B5531" t="s">
        <v>66</v>
      </c>
      <c r="C5531" t="s">
        <v>30</v>
      </c>
      <c r="D5531" t="s">
        <v>31</v>
      </c>
      <c r="E5531">
        <v>93272</v>
      </c>
      <c r="F5531" t="s">
        <v>75</v>
      </c>
      <c r="G5531" t="s">
        <v>33</v>
      </c>
      <c r="H5531">
        <v>281.11078800000001</v>
      </c>
      <c r="I5531">
        <f t="shared" si="89"/>
        <v>1</v>
      </c>
    </row>
    <row r="5532" spans="1:9" x14ac:dyDescent="0.25">
      <c r="A5532">
        <v>9807.8295890000009</v>
      </c>
      <c r="B5532" t="s">
        <v>26</v>
      </c>
      <c r="C5532" t="s">
        <v>44</v>
      </c>
      <c r="D5532" t="s">
        <v>31</v>
      </c>
      <c r="E5532">
        <v>0</v>
      </c>
      <c r="F5532" t="s">
        <v>32</v>
      </c>
      <c r="G5532" t="s">
        <v>33</v>
      </c>
      <c r="H5532">
        <v>970.45665399999996</v>
      </c>
      <c r="I5532">
        <f t="shared" si="89"/>
        <v>0</v>
      </c>
    </row>
    <row r="5533" spans="1:9" x14ac:dyDescent="0.25">
      <c r="A5533">
        <v>3252.8284640000002</v>
      </c>
      <c r="B5533" t="s">
        <v>26</v>
      </c>
      <c r="C5533" t="s">
        <v>30</v>
      </c>
      <c r="D5533" t="s">
        <v>57</v>
      </c>
      <c r="E5533">
        <v>20166</v>
      </c>
      <c r="F5533" t="s">
        <v>32</v>
      </c>
      <c r="G5533" t="s">
        <v>33</v>
      </c>
      <c r="H5533">
        <v>398.4</v>
      </c>
      <c r="I5533">
        <f t="shared" si="89"/>
        <v>0</v>
      </c>
    </row>
    <row r="5534" spans="1:9" x14ac:dyDescent="0.25">
      <c r="A5534">
        <v>2711.8998259999998</v>
      </c>
      <c r="B5534" t="s">
        <v>26</v>
      </c>
      <c r="C5534" t="s">
        <v>44</v>
      </c>
      <c r="D5534" t="s">
        <v>31</v>
      </c>
      <c r="E5534">
        <v>0</v>
      </c>
      <c r="F5534" t="s">
        <v>32</v>
      </c>
      <c r="G5534" t="s">
        <v>45</v>
      </c>
      <c r="H5534">
        <v>355.2</v>
      </c>
      <c r="I5534">
        <f t="shared" si="89"/>
        <v>0</v>
      </c>
    </row>
    <row r="5535" spans="1:9" x14ac:dyDescent="0.25">
      <c r="A5535">
        <v>2453.5707940000002</v>
      </c>
      <c r="B5535" t="s">
        <v>66</v>
      </c>
      <c r="C5535" t="s">
        <v>78</v>
      </c>
      <c r="D5535" t="s">
        <v>57</v>
      </c>
      <c r="E5535">
        <v>29735</v>
      </c>
      <c r="F5535" t="s">
        <v>32</v>
      </c>
      <c r="G5535" t="s">
        <v>45</v>
      </c>
      <c r="H5535">
        <v>331.2</v>
      </c>
      <c r="I5535">
        <f t="shared" si="89"/>
        <v>1</v>
      </c>
    </row>
    <row r="5536" spans="1:9" x14ac:dyDescent="0.25">
      <c r="A5536">
        <v>11228.28966</v>
      </c>
      <c r="B5536" t="s">
        <v>26</v>
      </c>
      <c r="C5536" t="s">
        <v>44</v>
      </c>
      <c r="D5536" t="s">
        <v>57</v>
      </c>
      <c r="E5536">
        <v>0</v>
      </c>
      <c r="F5536" t="s">
        <v>32</v>
      </c>
      <c r="G5536" t="s">
        <v>45</v>
      </c>
      <c r="H5536">
        <v>772.83851000000004</v>
      </c>
      <c r="I5536">
        <f t="shared" si="89"/>
        <v>0</v>
      </c>
    </row>
    <row r="5537" spans="1:9" x14ac:dyDescent="0.25">
      <c r="A5537">
        <v>23020.891469999999</v>
      </c>
      <c r="B5537" t="s">
        <v>26</v>
      </c>
      <c r="C5537" t="s">
        <v>30</v>
      </c>
      <c r="D5537" t="s">
        <v>31</v>
      </c>
      <c r="E5537">
        <v>97460</v>
      </c>
      <c r="F5537" t="s">
        <v>32</v>
      </c>
      <c r="G5537" t="s">
        <v>33</v>
      </c>
      <c r="H5537">
        <v>660.135987</v>
      </c>
      <c r="I5537">
        <f t="shared" si="89"/>
        <v>0</v>
      </c>
    </row>
    <row r="5538" spans="1:9" x14ac:dyDescent="0.25">
      <c r="A5538">
        <v>2458.447909</v>
      </c>
      <c r="B5538" t="s">
        <v>26</v>
      </c>
      <c r="C5538" t="s">
        <v>30</v>
      </c>
      <c r="D5538" t="s">
        <v>57</v>
      </c>
      <c r="E5538">
        <v>57564</v>
      </c>
      <c r="F5538" t="s">
        <v>32</v>
      </c>
      <c r="G5538" t="s">
        <v>33</v>
      </c>
      <c r="H5538">
        <v>302.39999999999998</v>
      </c>
      <c r="I5538">
        <f t="shared" si="89"/>
        <v>0</v>
      </c>
    </row>
    <row r="5539" spans="1:9" x14ac:dyDescent="0.25">
      <c r="A5539">
        <v>11160.07706</v>
      </c>
      <c r="B5539" t="s">
        <v>26</v>
      </c>
      <c r="C5539" t="s">
        <v>30</v>
      </c>
      <c r="D5539" t="s">
        <v>31</v>
      </c>
      <c r="E5539">
        <v>33232</v>
      </c>
      <c r="F5539" t="s">
        <v>75</v>
      </c>
      <c r="G5539" t="s">
        <v>33</v>
      </c>
      <c r="H5539">
        <v>435.52784500000001</v>
      </c>
      <c r="I5539">
        <f t="shared" si="89"/>
        <v>0</v>
      </c>
    </row>
    <row r="5540" spans="1:9" x14ac:dyDescent="0.25">
      <c r="A5540">
        <v>13118.74322</v>
      </c>
      <c r="B5540" t="s">
        <v>26</v>
      </c>
      <c r="C5540" t="s">
        <v>78</v>
      </c>
      <c r="D5540" t="s">
        <v>31</v>
      </c>
      <c r="E5540">
        <v>11854</v>
      </c>
      <c r="F5540" t="s">
        <v>32</v>
      </c>
      <c r="G5540" t="s">
        <v>33</v>
      </c>
      <c r="H5540">
        <v>807.72121300000003</v>
      </c>
      <c r="I5540">
        <f t="shared" si="89"/>
        <v>0</v>
      </c>
    </row>
    <row r="5541" spans="1:9" x14ac:dyDescent="0.25">
      <c r="A5541">
        <v>6120.1853449999999</v>
      </c>
      <c r="B5541" t="s">
        <v>26</v>
      </c>
      <c r="C5541" t="s">
        <v>78</v>
      </c>
      <c r="D5541" t="s">
        <v>31</v>
      </c>
      <c r="E5541">
        <v>23843</v>
      </c>
      <c r="F5541" t="s">
        <v>75</v>
      </c>
      <c r="G5541" t="s">
        <v>33</v>
      </c>
      <c r="H5541">
        <v>344.693511</v>
      </c>
      <c r="I5541">
        <f t="shared" si="89"/>
        <v>0</v>
      </c>
    </row>
    <row r="5542" spans="1:9" x14ac:dyDescent="0.25">
      <c r="A5542">
        <v>13881.03947</v>
      </c>
      <c r="B5542" t="s">
        <v>26</v>
      </c>
      <c r="C5542" t="s">
        <v>107</v>
      </c>
      <c r="D5542" t="s">
        <v>31</v>
      </c>
      <c r="E5542">
        <v>17961</v>
      </c>
      <c r="F5542" t="s">
        <v>75</v>
      </c>
      <c r="G5542" t="s">
        <v>33</v>
      </c>
      <c r="H5542">
        <v>476.70774899999998</v>
      </c>
      <c r="I5542">
        <f t="shared" si="89"/>
        <v>0</v>
      </c>
    </row>
    <row r="5543" spans="1:9" x14ac:dyDescent="0.25">
      <c r="A5543">
        <v>4787.4729729999999</v>
      </c>
      <c r="B5543" t="s">
        <v>26</v>
      </c>
      <c r="C5543" t="s">
        <v>44</v>
      </c>
      <c r="D5543" t="s">
        <v>31</v>
      </c>
      <c r="E5543">
        <v>0</v>
      </c>
      <c r="F5543" t="s">
        <v>32</v>
      </c>
      <c r="G5543" t="s">
        <v>33</v>
      </c>
      <c r="H5543">
        <v>360.11095499999999</v>
      </c>
      <c r="I5543">
        <f t="shared" si="89"/>
        <v>0</v>
      </c>
    </row>
    <row r="5544" spans="1:9" x14ac:dyDescent="0.25">
      <c r="A5544">
        <v>8177.048957</v>
      </c>
      <c r="B5544" t="s">
        <v>26</v>
      </c>
      <c r="C5544" t="s">
        <v>30</v>
      </c>
      <c r="D5544" t="s">
        <v>31</v>
      </c>
      <c r="E5544">
        <v>54695</v>
      </c>
      <c r="F5544" t="s">
        <v>32</v>
      </c>
      <c r="G5544" t="s">
        <v>33</v>
      </c>
      <c r="H5544">
        <v>494.4</v>
      </c>
      <c r="I5544">
        <f t="shared" si="89"/>
        <v>0</v>
      </c>
    </row>
    <row r="5545" spans="1:9" x14ac:dyDescent="0.25">
      <c r="A5545">
        <v>3309.2482190000001</v>
      </c>
      <c r="B5545" t="s">
        <v>26</v>
      </c>
      <c r="C5545" t="s">
        <v>30</v>
      </c>
      <c r="D5545" t="s">
        <v>57</v>
      </c>
      <c r="E5545">
        <v>85632</v>
      </c>
      <c r="F5545" t="s">
        <v>62</v>
      </c>
      <c r="G5545" t="s">
        <v>33</v>
      </c>
      <c r="H5545">
        <v>7.2573999999999996</v>
      </c>
      <c r="I5545">
        <f t="shared" si="89"/>
        <v>0</v>
      </c>
    </row>
    <row r="5546" spans="1:9" x14ac:dyDescent="0.25">
      <c r="A5546">
        <v>14635.451580000001</v>
      </c>
      <c r="B5546" t="s">
        <v>66</v>
      </c>
      <c r="C5546" t="s">
        <v>44</v>
      </c>
      <c r="D5546" t="s">
        <v>31</v>
      </c>
      <c r="E5546">
        <v>0</v>
      </c>
      <c r="F5546" t="s">
        <v>32</v>
      </c>
      <c r="G5546" t="s">
        <v>79</v>
      </c>
      <c r="H5546">
        <v>667.2</v>
      </c>
      <c r="I5546">
        <f t="shared" si="89"/>
        <v>1</v>
      </c>
    </row>
    <row r="5547" spans="1:9" x14ac:dyDescent="0.25">
      <c r="A5547">
        <v>5120.6156609999998</v>
      </c>
      <c r="B5547" t="s">
        <v>26</v>
      </c>
      <c r="C5547" t="s">
        <v>44</v>
      </c>
      <c r="D5547" t="s">
        <v>31</v>
      </c>
      <c r="E5547">
        <v>0</v>
      </c>
      <c r="F5547" t="s">
        <v>75</v>
      </c>
      <c r="G5547" t="s">
        <v>33</v>
      </c>
      <c r="H5547">
        <v>277.22038400000002</v>
      </c>
      <c r="I5547">
        <f t="shared" si="89"/>
        <v>0</v>
      </c>
    </row>
    <row r="5548" spans="1:9" x14ac:dyDescent="0.25">
      <c r="A5548">
        <v>19253.03441</v>
      </c>
      <c r="B5548" t="s">
        <v>26</v>
      </c>
      <c r="C5548" t="s">
        <v>30</v>
      </c>
      <c r="D5548" t="s">
        <v>31</v>
      </c>
      <c r="E5548">
        <v>39895</v>
      </c>
      <c r="F5548" t="s">
        <v>75</v>
      </c>
      <c r="G5548" t="s">
        <v>33</v>
      </c>
      <c r="H5548">
        <v>765.59116700000004</v>
      </c>
      <c r="I5548">
        <f t="shared" si="89"/>
        <v>0</v>
      </c>
    </row>
    <row r="5549" spans="1:9" x14ac:dyDescent="0.25">
      <c r="A5549">
        <v>6646.7492979999997</v>
      </c>
      <c r="B5549" t="s">
        <v>26</v>
      </c>
      <c r="C5549" t="s">
        <v>30</v>
      </c>
      <c r="D5549" t="s">
        <v>31</v>
      </c>
      <c r="E5549">
        <v>95815</v>
      </c>
      <c r="F5549" t="s">
        <v>32</v>
      </c>
      <c r="G5549" t="s">
        <v>33</v>
      </c>
      <c r="H5549">
        <v>393.6</v>
      </c>
      <c r="I5549">
        <f t="shared" si="89"/>
        <v>0</v>
      </c>
    </row>
    <row r="5550" spans="1:9" x14ac:dyDescent="0.25">
      <c r="A5550">
        <v>8742.4724729999998</v>
      </c>
      <c r="B5550" t="s">
        <v>26</v>
      </c>
      <c r="C5550" t="s">
        <v>30</v>
      </c>
      <c r="D5550" t="s">
        <v>31</v>
      </c>
      <c r="E5550">
        <v>37224</v>
      </c>
      <c r="F5550" t="s">
        <v>32</v>
      </c>
      <c r="G5550" t="s">
        <v>79</v>
      </c>
      <c r="H5550">
        <v>355.2</v>
      </c>
      <c r="I5550">
        <f t="shared" si="89"/>
        <v>0</v>
      </c>
    </row>
    <row r="5551" spans="1:9" x14ac:dyDescent="0.25">
      <c r="A5551">
        <v>8467.3695129999996</v>
      </c>
      <c r="B5551" t="s">
        <v>26</v>
      </c>
      <c r="C5551" t="s">
        <v>44</v>
      </c>
      <c r="D5551" t="s">
        <v>57</v>
      </c>
      <c r="E5551">
        <v>0</v>
      </c>
      <c r="F5551" t="s">
        <v>32</v>
      </c>
      <c r="G5551" t="s">
        <v>45</v>
      </c>
      <c r="H5551">
        <v>1100.0886849999999</v>
      </c>
      <c r="I5551">
        <f t="shared" si="89"/>
        <v>0</v>
      </c>
    </row>
    <row r="5552" spans="1:9" x14ac:dyDescent="0.25">
      <c r="A5552">
        <v>6992.5314939999998</v>
      </c>
      <c r="B5552" t="s">
        <v>26</v>
      </c>
      <c r="C5552" t="s">
        <v>30</v>
      </c>
      <c r="D5552" t="s">
        <v>31</v>
      </c>
      <c r="E5552">
        <v>94652</v>
      </c>
      <c r="F5552" t="s">
        <v>32</v>
      </c>
      <c r="G5552" t="s">
        <v>33</v>
      </c>
      <c r="H5552">
        <v>412.8</v>
      </c>
      <c r="I5552">
        <f t="shared" si="89"/>
        <v>0</v>
      </c>
    </row>
    <row r="5553" spans="1:9" x14ac:dyDescent="0.25">
      <c r="A5553">
        <v>13037.033390000001</v>
      </c>
      <c r="B5553" t="s">
        <v>26</v>
      </c>
      <c r="C5553" t="s">
        <v>30</v>
      </c>
      <c r="D5553" t="s">
        <v>31</v>
      </c>
      <c r="E5553">
        <v>28582</v>
      </c>
      <c r="F5553" t="s">
        <v>32</v>
      </c>
      <c r="G5553" t="s">
        <v>45</v>
      </c>
      <c r="H5553">
        <v>537.6</v>
      </c>
      <c r="I5553">
        <f t="shared" si="89"/>
        <v>0</v>
      </c>
    </row>
    <row r="5554" spans="1:9" x14ac:dyDescent="0.25">
      <c r="A5554">
        <v>10883.787850000001</v>
      </c>
      <c r="B5554" t="s">
        <v>26</v>
      </c>
      <c r="C5554" t="s">
        <v>30</v>
      </c>
      <c r="D5554" t="s">
        <v>31</v>
      </c>
      <c r="E5554">
        <v>91123</v>
      </c>
      <c r="F5554" t="s">
        <v>62</v>
      </c>
      <c r="G5554" t="s">
        <v>79</v>
      </c>
      <c r="H5554">
        <v>103.46238099999999</v>
      </c>
      <c r="I5554">
        <f t="shared" si="89"/>
        <v>0</v>
      </c>
    </row>
    <row r="5555" spans="1:9" x14ac:dyDescent="0.25">
      <c r="A5555">
        <v>9114.2766319999992</v>
      </c>
      <c r="B5555" t="s">
        <v>26</v>
      </c>
      <c r="C5555" t="s">
        <v>30</v>
      </c>
      <c r="D5555" t="s">
        <v>57</v>
      </c>
      <c r="E5555">
        <v>85942</v>
      </c>
      <c r="F5555" t="s">
        <v>62</v>
      </c>
      <c r="G5555" t="s">
        <v>33</v>
      </c>
      <c r="H5555">
        <v>79.340118000000004</v>
      </c>
      <c r="I5555">
        <f t="shared" si="89"/>
        <v>0</v>
      </c>
    </row>
    <row r="5556" spans="1:9" x14ac:dyDescent="0.25">
      <c r="A5556">
        <v>30442.538240000002</v>
      </c>
      <c r="B5556" t="s">
        <v>26</v>
      </c>
      <c r="C5556" t="s">
        <v>30</v>
      </c>
      <c r="D5556" t="s">
        <v>31</v>
      </c>
      <c r="E5556">
        <v>64321</v>
      </c>
      <c r="F5556" t="s">
        <v>62</v>
      </c>
      <c r="G5556" t="s">
        <v>79</v>
      </c>
      <c r="H5556">
        <v>422.43829699999998</v>
      </c>
      <c r="I5556">
        <f t="shared" si="89"/>
        <v>0</v>
      </c>
    </row>
    <row r="5557" spans="1:9" x14ac:dyDescent="0.25">
      <c r="A5557">
        <v>5104.3547189999999</v>
      </c>
      <c r="B5557" t="s">
        <v>26</v>
      </c>
      <c r="C5557" t="s">
        <v>30</v>
      </c>
      <c r="D5557" t="s">
        <v>57</v>
      </c>
      <c r="E5557">
        <v>77025</v>
      </c>
      <c r="F5557" t="s">
        <v>32</v>
      </c>
      <c r="G5557" t="s">
        <v>45</v>
      </c>
      <c r="H5557">
        <v>380.91710699999999</v>
      </c>
      <c r="I5557">
        <f t="shared" si="89"/>
        <v>0</v>
      </c>
    </row>
    <row r="5558" spans="1:9" x14ac:dyDescent="0.25">
      <c r="A5558">
        <v>2174.1119870000002</v>
      </c>
      <c r="B5558" t="s">
        <v>26</v>
      </c>
      <c r="C5558" t="s">
        <v>160</v>
      </c>
      <c r="D5558" t="s">
        <v>57</v>
      </c>
      <c r="E5558">
        <v>16997</v>
      </c>
      <c r="F5558" t="s">
        <v>32</v>
      </c>
      <c r="G5558" t="s">
        <v>33</v>
      </c>
      <c r="H5558">
        <v>468</v>
      </c>
      <c r="I5558">
        <f t="shared" si="89"/>
        <v>0</v>
      </c>
    </row>
    <row r="5559" spans="1:9" x14ac:dyDescent="0.25">
      <c r="A5559">
        <v>9890.2109980000005</v>
      </c>
      <c r="B5559" t="s">
        <v>26</v>
      </c>
      <c r="C5559" t="s">
        <v>30</v>
      </c>
      <c r="D5559" t="s">
        <v>57</v>
      </c>
      <c r="E5559">
        <v>52408</v>
      </c>
      <c r="F5559" t="s">
        <v>62</v>
      </c>
      <c r="G5559" t="s">
        <v>33</v>
      </c>
      <c r="H5559">
        <v>179.125777</v>
      </c>
      <c r="I5559">
        <f t="shared" si="89"/>
        <v>0</v>
      </c>
    </row>
    <row r="5560" spans="1:9" x14ac:dyDescent="0.25">
      <c r="A5560">
        <v>8719.125849</v>
      </c>
      <c r="B5560" t="s">
        <v>26</v>
      </c>
      <c r="C5560" t="s">
        <v>44</v>
      </c>
      <c r="D5560" t="s">
        <v>57</v>
      </c>
      <c r="E5560">
        <v>0</v>
      </c>
      <c r="F5560" t="s">
        <v>32</v>
      </c>
      <c r="G5560" t="s">
        <v>33</v>
      </c>
      <c r="H5560">
        <v>556.79999999999995</v>
      </c>
      <c r="I5560">
        <f t="shared" si="89"/>
        <v>0</v>
      </c>
    </row>
    <row r="5561" spans="1:9" x14ac:dyDescent="0.25">
      <c r="A5561">
        <v>8516.7513660000004</v>
      </c>
      <c r="B5561" t="s">
        <v>26</v>
      </c>
      <c r="C5561" t="s">
        <v>30</v>
      </c>
      <c r="D5561" t="s">
        <v>57</v>
      </c>
      <c r="E5561">
        <v>37573</v>
      </c>
      <c r="F5561" t="s">
        <v>32</v>
      </c>
      <c r="G5561" t="s">
        <v>33</v>
      </c>
      <c r="H5561">
        <v>537.6</v>
      </c>
      <c r="I5561">
        <f t="shared" si="89"/>
        <v>0</v>
      </c>
    </row>
    <row r="5562" spans="1:9" x14ac:dyDescent="0.25">
      <c r="A5562">
        <v>11606.848679999999</v>
      </c>
      <c r="B5562" t="s">
        <v>26</v>
      </c>
      <c r="C5562" t="s">
        <v>30</v>
      </c>
      <c r="D5562" t="s">
        <v>31</v>
      </c>
      <c r="E5562">
        <v>45893</v>
      </c>
      <c r="F5562" t="s">
        <v>32</v>
      </c>
      <c r="G5562" t="s">
        <v>33</v>
      </c>
      <c r="H5562">
        <v>465.6</v>
      </c>
      <c r="I5562">
        <f t="shared" si="89"/>
        <v>0</v>
      </c>
    </row>
    <row r="5563" spans="1:9" x14ac:dyDescent="0.25">
      <c r="A5563">
        <v>3731.5045839999998</v>
      </c>
      <c r="B5563" t="s">
        <v>66</v>
      </c>
      <c r="C5563" t="s">
        <v>44</v>
      </c>
      <c r="D5563" t="s">
        <v>31</v>
      </c>
      <c r="E5563">
        <v>0</v>
      </c>
      <c r="F5563" t="s">
        <v>32</v>
      </c>
      <c r="G5563" t="s">
        <v>33</v>
      </c>
      <c r="H5563">
        <v>460.8</v>
      </c>
      <c r="I5563">
        <f t="shared" si="89"/>
        <v>1</v>
      </c>
    </row>
    <row r="5564" spans="1:9" x14ac:dyDescent="0.25">
      <c r="A5564">
        <v>3303.0908140000001</v>
      </c>
      <c r="B5564" t="s">
        <v>26</v>
      </c>
      <c r="C5564" t="s">
        <v>30</v>
      </c>
      <c r="D5564" t="s">
        <v>57</v>
      </c>
      <c r="E5564">
        <v>29385</v>
      </c>
      <c r="F5564" t="s">
        <v>32</v>
      </c>
      <c r="G5564" t="s">
        <v>45</v>
      </c>
      <c r="H5564">
        <v>422.4</v>
      </c>
      <c r="I5564">
        <f t="shared" si="89"/>
        <v>0</v>
      </c>
    </row>
    <row r="5565" spans="1:9" x14ac:dyDescent="0.25">
      <c r="A5565">
        <v>8888.8754540000009</v>
      </c>
      <c r="B5565" t="s">
        <v>26</v>
      </c>
      <c r="C5565" t="s">
        <v>30</v>
      </c>
      <c r="D5565" t="s">
        <v>57</v>
      </c>
      <c r="E5565">
        <v>21509</v>
      </c>
      <c r="F5565" t="s">
        <v>32</v>
      </c>
      <c r="G5565" t="s">
        <v>45</v>
      </c>
      <c r="H5565">
        <v>413.49292200000002</v>
      </c>
      <c r="I5565">
        <f t="shared" si="89"/>
        <v>0</v>
      </c>
    </row>
    <row r="5566" spans="1:9" x14ac:dyDescent="0.25">
      <c r="A5566">
        <v>8173.5031399999998</v>
      </c>
      <c r="B5566" t="s">
        <v>26</v>
      </c>
      <c r="C5566" t="s">
        <v>30</v>
      </c>
      <c r="D5566" t="s">
        <v>31</v>
      </c>
      <c r="E5566">
        <v>68144</v>
      </c>
      <c r="F5566" t="s">
        <v>32</v>
      </c>
      <c r="G5566" t="s">
        <v>33</v>
      </c>
      <c r="H5566">
        <v>336</v>
      </c>
      <c r="I5566">
        <f t="shared" si="89"/>
        <v>0</v>
      </c>
    </row>
    <row r="5567" spans="1:9" x14ac:dyDescent="0.25">
      <c r="A5567">
        <v>4923.9504340000003</v>
      </c>
      <c r="B5567" t="s">
        <v>26</v>
      </c>
      <c r="C5567" t="s">
        <v>30</v>
      </c>
      <c r="D5567" t="s">
        <v>57</v>
      </c>
      <c r="E5567">
        <v>31093</v>
      </c>
      <c r="F5567" t="s">
        <v>32</v>
      </c>
      <c r="G5567" t="s">
        <v>33</v>
      </c>
      <c r="H5567">
        <v>302.39999999999998</v>
      </c>
      <c r="I5567">
        <f t="shared" si="89"/>
        <v>0</v>
      </c>
    </row>
    <row r="5568" spans="1:9" x14ac:dyDescent="0.25">
      <c r="A5568">
        <v>2823.5017950000001</v>
      </c>
      <c r="B5568" t="s">
        <v>26</v>
      </c>
      <c r="C5568" t="s">
        <v>30</v>
      </c>
      <c r="D5568" t="s">
        <v>57</v>
      </c>
      <c r="E5568">
        <v>24350</v>
      </c>
      <c r="F5568" t="s">
        <v>32</v>
      </c>
      <c r="G5568" t="s">
        <v>33</v>
      </c>
      <c r="H5568">
        <v>350.4</v>
      </c>
      <c r="I5568">
        <f t="shared" si="89"/>
        <v>0</v>
      </c>
    </row>
    <row r="5569" spans="1:9" x14ac:dyDescent="0.25">
      <c r="A5569">
        <v>7824.372789</v>
      </c>
      <c r="B5569" t="s">
        <v>26</v>
      </c>
      <c r="C5569" t="s">
        <v>30</v>
      </c>
      <c r="D5569" t="s">
        <v>57</v>
      </c>
      <c r="E5569">
        <v>32823</v>
      </c>
      <c r="F5569" t="s">
        <v>32</v>
      </c>
      <c r="G5569" t="s">
        <v>33</v>
      </c>
      <c r="H5569">
        <v>480</v>
      </c>
      <c r="I5569">
        <f t="shared" si="89"/>
        <v>0</v>
      </c>
    </row>
    <row r="5570" spans="1:9" x14ac:dyDescent="0.25">
      <c r="A5570">
        <v>8311.8546439999991</v>
      </c>
      <c r="B5570" t="s">
        <v>26</v>
      </c>
      <c r="C5570" t="s">
        <v>30</v>
      </c>
      <c r="D5570" t="s">
        <v>57</v>
      </c>
      <c r="E5570">
        <v>44843</v>
      </c>
      <c r="F5570" t="s">
        <v>75</v>
      </c>
      <c r="G5570" t="s">
        <v>45</v>
      </c>
      <c r="H5570">
        <v>391.419263</v>
      </c>
      <c r="I5570">
        <f t="shared" si="89"/>
        <v>0</v>
      </c>
    </row>
    <row r="5571" spans="1:9" x14ac:dyDescent="0.25">
      <c r="A5571">
        <v>5384.5326839999998</v>
      </c>
      <c r="B5571" t="s">
        <v>26</v>
      </c>
      <c r="C5571" t="s">
        <v>30</v>
      </c>
      <c r="D5571" t="s">
        <v>31</v>
      </c>
      <c r="E5571">
        <v>59364</v>
      </c>
      <c r="F5571" t="s">
        <v>32</v>
      </c>
      <c r="G5571" t="s">
        <v>33</v>
      </c>
      <c r="H5571">
        <v>321.60000000000002</v>
      </c>
      <c r="I5571">
        <f t="shared" ref="I5571:I5634" si="90">IF(B5571="No",0,1)</f>
        <v>0</v>
      </c>
    </row>
    <row r="5572" spans="1:9" x14ac:dyDescent="0.25">
      <c r="A5572">
        <v>3978.6650509999999</v>
      </c>
      <c r="B5572" t="s">
        <v>26</v>
      </c>
      <c r="C5572" t="s">
        <v>30</v>
      </c>
      <c r="D5572" t="s">
        <v>57</v>
      </c>
      <c r="E5572">
        <v>39101</v>
      </c>
      <c r="F5572" t="s">
        <v>62</v>
      </c>
      <c r="G5572" t="s">
        <v>33</v>
      </c>
      <c r="H5572">
        <v>167.174678</v>
      </c>
      <c r="I5572">
        <f t="shared" si="90"/>
        <v>0</v>
      </c>
    </row>
    <row r="5573" spans="1:9" x14ac:dyDescent="0.25">
      <c r="A5573">
        <v>6237.5072909999999</v>
      </c>
      <c r="B5573" t="s">
        <v>26</v>
      </c>
      <c r="C5573" t="s">
        <v>44</v>
      </c>
      <c r="D5573" t="s">
        <v>57</v>
      </c>
      <c r="E5573">
        <v>0</v>
      </c>
      <c r="F5573" t="s">
        <v>32</v>
      </c>
      <c r="G5573" t="s">
        <v>33</v>
      </c>
      <c r="H5573">
        <v>432</v>
      </c>
      <c r="I5573">
        <f t="shared" si="90"/>
        <v>0</v>
      </c>
    </row>
    <row r="5574" spans="1:9" x14ac:dyDescent="0.25">
      <c r="A5574">
        <v>6969.8809579999997</v>
      </c>
      <c r="B5574" t="s">
        <v>26</v>
      </c>
      <c r="C5574" t="s">
        <v>107</v>
      </c>
      <c r="D5574" t="s">
        <v>31</v>
      </c>
      <c r="E5574">
        <v>27604</v>
      </c>
      <c r="F5574" t="s">
        <v>32</v>
      </c>
      <c r="G5574" t="s">
        <v>33</v>
      </c>
      <c r="H5574">
        <v>441.6</v>
      </c>
      <c r="I5574">
        <f t="shared" si="90"/>
        <v>0</v>
      </c>
    </row>
    <row r="5575" spans="1:9" x14ac:dyDescent="0.25">
      <c r="A5575">
        <v>5024.0296429999999</v>
      </c>
      <c r="B5575" t="s">
        <v>26</v>
      </c>
      <c r="C5575" t="s">
        <v>30</v>
      </c>
      <c r="D5575" t="s">
        <v>31</v>
      </c>
      <c r="E5575">
        <v>91603</v>
      </c>
      <c r="F5575" t="s">
        <v>32</v>
      </c>
      <c r="G5575" t="s">
        <v>33</v>
      </c>
      <c r="H5575">
        <v>307.2</v>
      </c>
      <c r="I5575">
        <f t="shared" si="90"/>
        <v>0</v>
      </c>
    </row>
    <row r="5576" spans="1:9" x14ac:dyDescent="0.25">
      <c r="A5576">
        <v>8414.0804250000001</v>
      </c>
      <c r="B5576" t="s">
        <v>26</v>
      </c>
      <c r="C5576" t="s">
        <v>30</v>
      </c>
      <c r="D5576" t="s">
        <v>31</v>
      </c>
      <c r="E5576">
        <v>59828</v>
      </c>
      <c r="F5576" t="s">
        <v>32</v>
      </c>
      <c r="G5576" t="s">
        <v>33</v>
      </c>
      <c r="H5576">
        <v>499.2</v>
      </c>
      <c r="I5576">
        <f t="shared" si="90"/>
        <v>0</v>
      </c>
    </row>
    <row r="5577" spans="1:9" x14ac:dyDescent="0.25">
      <c r="A5577">
        <v>2801.5628310000002</v>
      </c>
      <c r="B5577" t="s">
        <v>26</v>
      </c>
      <c r="C5577" t="s">
        <v>30</v>
      </c>
      <c r="D5577" t="s">
        <v>57</v>
      </c>
      <c r="E5577">
        <v>33247</v>
      </c>
      <c r="F5577" t="s">
        <v>75</v>
      </c>
      <c r="G5577" t="s">
        <v>33</v>
      </c>
      <c r="H5577">
        <v>284.956298</v>
      </c>
      <c r="I5577">
        <f t="shared" si="90"/>
        <v>0</v>
      </c>
    </row>
    <row r="5578" spans="1:9" x14ac:dyDescent="0.25">
      <c r="A5578">
        <v>5010.9178469999997</v>
      </c>
      <c r="B5578" t="s">
        <v>26</v>
      </c>
      <c r="C5578" t="s">
        <v>30</v>
      </c>
      <c r="D5578" t="s">
        <v>57</v>
      </c>
      <c r="E5578">
        <v>45867</v>
      </c>
      <c r="F5578" t="s">
        <v>32</v>
      </c>
      <c r="G5578" t="s">
        <v>33</v>
      </c>
      <c r="H5578">
        <v>604.79999999999995</v>
      </c>
      <c r="I5578">
        <f t="shared" si="90"/>
        <v>0</v>
      </c>
    </row>
    <row r="5579" spans="1:9" x14ac:dyDescent="0.25">
      <c r="A5579">
        <v>4997.7806879999998</v>
      </c>
      <c r="B5579" t="s">
        <v>26</v>
      </c>
      <c r="C5579" t="s">
        <v>30</v>
      </c>
      <c r="D5579" t="s">
        <v>31</v>
      </c>
      <c r="E5579">
        <v>54827</v>
      </c>
      <c r="F5579" t="s">
        <v>62</v>
      </c>
      <c r="G5579" t="s">
        <v>45</v>
      </c>
      <c r="H5579">
        <v>132.947215</v>
      </c>
      <c r="I5579">
        <f t="shared" si="90"/>
        <v>0</v>
      </c>
    </row>
    <row r="5580" spans="1:9" x14ac:dyDescent="0.25">
      <c r="A5580">
        <v>2236.0857179999998</v>
      </c>
      <c r="B5580" t="s">
        <v>26</v>
      </c>
      <c r="C5580" t="s">
        <v>44</v>
      </c>
      <c r="D5580" t="s">
        <v>31</v>
      </c>
      <c r="E5580">
        <v>0</v>
      </c>
      <c r="F5580" t="s">
        <v>32</v>
      </c>
      <c r="G5580" t="s">
        <v>33</v>
      </c>
      <c r="H5580">
        <v>307.2</v>
      </c>
      <c r="I5580">
        <f t="shared" si="90"/>
        <v>0</v>
      </c>
    </row>
    <row r="5581" spans="1:9" x14ac:dyDescent="0.25">
      <c r="A5581">
        <v>10934.73726</v>
      </c>
      <c r="B5581" t="s">
        <v>26</v>
      </c>
      <c r="C5581" t="s">
        <v>30</v>
      </c>
      <c r="D5581" t="s">
        <v>57</v>
      </c>
      <c r="E5581">
        <v>47170</v>
      </c>
      <c r="F5581" t="s">
        <v>32</v>
      </c>
      <c r="G5581" t="s">
        <v>33</v>
      </c>
      <c r="H5581">
        <v>667.2</v>
      </c>
      <c r="I5581">
        <f t="shared" si="90"/>
        <v>0</v>
      </c>
    </row>
    <row r="5582" spans="1:9" x14ac:dyDescent="0.25">
      <c r="A5582">
        <v>3289.132998</v>
      </c>
      <c r="B5582" t="s">
        <v>26</v>
      </c>
      <c r="C5582" t="s">
        <v>30</v>
      </c>
      <c r="D5582" t="s">
        <v>31</v>
      </c>
      <c r="E5582">
        <v>21947</v>
      </c>
      <c r="F5582" t="s">
        <v>75</v>
      </c>
      <c r="G5582" t="s">
        <v>33</v>
      </c>
      <c r="H5582">
        <v>366.90935999999999</v>
      </c>
      <c r="I5582">
        <f t="shared" si="90"/>
        <v>0</v>
      </c>
    </row>
    <row r="5583" spans="1:9" x14ac:dyDescent="0.25">
      <c r="A5583">
        <v>14014.101189999999</v>
      </c>
      <c r="B5583" t="s">
        <v>26</v>
      </c>
      <c r="C5583" t="s">
        <v>30</v>
      </c>
      <c r="D5583" t="s">
        <v>31</v>
      </c>
      <c r="E5583">
        <v>39018</v>
      </c>
      <c r="F5583" t="s">
        <v>32</v>
      </c>
      <c r="G5583" t="s">
        <v>33</v>
      </c>
      <c r="H5583">
        <v>561.6</v>
      </c>
      <c r="I5583">
        <f t="shared" si="90"/>
        <v>0</v>
      </c>
    </row>
    <row r="5584" spans="1:9" x14ac:dyDescent="0.25">
      <c r="A5584">
        <v>5604.330774</v>
      </c>
      <c r="B5584" t="s">
        <v>26</v>
      </c>
      <c r="C5584" t="s">
        <v>30</v>
      </c>
      <c r="D5584" t="s">
        <v>57</v>
      </c>
      <c r="E5584">
        <v>20252</v>
      </c>
      <c r="F5584" t="s">
        <v>75</v>
      </c>
      <c r="G5584" t="s">
        <v>33</v>
      </c>
      <c r="H5584">
        <v>198.22706099999999</v>
      </c>
      <c r="I5584">
        <f t="shared" si="90"/>
        <v>0</v>
      </c>
    </row>
    <row r="5585" spans="1:9" x14ac:dyDescent="0.25">
      <c r="A5585">
        <v>2912.2350769999998</v>
      </c>
      <c r="B5585" t="s">
        <v>26</v>
      </c>
      <c r="C5585" t="s">
        <v>44</v>
      </c>
      <c r="D5585" t="s">
        <v>57</v>
      </c>
      <c r="E5585">
        <v>0</v>
      </c>
      <c r="F5585" t="s">
        <v>32</v>
      </c>
      <c r="G5585" t="s">
        <v>45</v>
      </c>
      <c r="H5585">
        <v>633.6</v>
      </c>
      <c r="I5585">
        <f t="shared" si="90"/>
        <v>0</v>
      </c>
    </row>
    <row r="5586" spans="1:9" x14ac:dyDescent="0.25">
      <c r="A5586">
        <v>5616.8453259999997</v>
      </c>
      <c r="B5586" t="s">
        <v>26</v>
      </c>
      <c r="C5586" t="s">
        <v>30</v>
      </c>
      <c r="D5586" t="s">
        <v>57</v>
      </c>
      <c r="E5586">
        <v>48602</v>
      </c>
      <c r="F5586" t="s">
        <v>32</v>
      </c>
      <c r="G5586" t="s">
        <v>33</v>
      </c>
      <c r="H5586">
        <v>487.88482299999998</v>
      </c>
      <c r="I5586">
        <f t="shared" si="90"/>
        <v>0</v>
      </c>
    </row>
    <row r="5587" spans="1:9" x14ac:dyDescent="0.25">
      <c r="A5587">
        <v>7504.6859539999996</v>
      </c>
      <c r="B5587" t="s">
        <v>26</v>
      </c>
      <c r="C5587" t="s">
        <v>30</v>
      </c>
      <c r="D5587" t="s">
        <v>31</v>
      </c>
      <c r="E5587">
        <v>97849</v>
      </c>
      <c r="F5587" t="s">
        <v>75</v>
      </c>
      <c r="G5587" t="s">
        <v>33</v>
      </c>
      <c r="H5587">
        <v>183.11714599999999</v>
      </c>
      <c r="I5587">
        <f t="shared" si="90"/>
        <v>0</v>
      </c>
    </row>
    <row r="5588" spans="1:9" x14ac:dyDescent="0.25">
      <c r="A5588">
        <v>3746.7516249999999</v>
      </c>
      <c r="B5588" t="s">
        <v>66</v>
      </c>
      <c r="C5588" t="s">
        <v>30</v>
      </c>
      <c r="D5588" t="s">
        <v>31</v>
      </c>
      <c r="E5588">
        <v>41479</v>
      </c>
      <c r="F5588" t="s">
        <v>62</v>
      </c>
      <c r="G5588" t="s">
        <v>33</v>
      </c>
      <c r="H5588">
        <v>19.575683000000001</v>
      </c>
      <c r="I5588">
        <f t="shared" si="90"/>
        <v>1</v>
      </c>
    </row>
    <row r="5589" spans="1:9" x14ac:dyDescent="0.25">
      <c r="A5589">
        <v>2959.8199850000001</v>
      </c>
      <c r="B5589" t="s">
        <v>26</v>
      </c>
      <c r="C5589" t="s">
        <v>30</v>
      </c>
      <c r="D5589" t="s">
        <v>31</v>
      </c>
      <c r="E5589">
        <v>69746</v>
      </c>
      <c r="F5589" t="s">
        <v>75</v>
      </c>
      <c r="G5589" t="s">
        <v>79</v>
      </c>
      <c r="H5589">
        <v>225.032781</v>
      </c>
      <c r="I5589">
        <f t="shared" si="90"/>
        <v>0</v>
      </c>
    </row>
    <row r="5590" spans="1:9" x14ac:dyDescent="0.25">
      <c r="A5590">
        <v>7725.5357080000003</v>
      </c>
      <c r="B5590" t="s">
        <v>26</v>
      </c>
      <c r="C5590" t="s">
        <v>30</v>
      </c>
      <c r="D5590" t="s">
        <v>57</v>
      </c>
      <c r="E5590">
        <v>96748</v>
      </c>
      <c r="F5590" t="s">
        <v>32</v>
      </c>
      <c r="G5590" t="s">
        <v>33</v>
      </c>
      <c r="H5590">
        <v>460.8</v>
      </c>
      <c r="I5590">
        <f t="shared" si="90"/>
        <v>0</v>
      </c>
    </row>
    <row r="5591" spans="1:9" x14ac:dyDescent="0.25">
      <c r="A5591">
        <v>13248.637350000001</v>
      </c>
      <c r="B5591" t="s">
        <v>26</v>
      </c>
      <c r="C5591" t="s">
        <v>30</v>
      </c>
      <c r="D5591" t="s">
        <v>57</v>
      </c>
      <c r="E5591">
        <v>25074</v>
      </c>
      <c r="F5591" t="s">
        <v>32</v>
      </c>
      <c r="G5591" t="s">
        <v>33</v>
      </c>
      <c r="H5591">
        <v>537.6</v>
      </c>
      <c r="I5591">
        <f t="shared" si="90"/>
        <v>0</v>
      </c>
    </row>
    <row r="5592" spans="1:9" x14ac:dyDescent="0.25">
      <c r="A5592">
        <v>2717.7818480000001</v>
      </c>
      <c r="B5592" t="s">
        <v>26</v>
      </c>
      <c r="C5592" t="s">
        <v>30</v>
      </c>
      <c r="D5592" t="s">
        <v>57</v>
      </c>
      <c r="E5592">
        <v>66463</v>
      </c>
      <c r="F5592" t="s">
        <v>32</v>
      </c>
      <c r="G5592" t="s">
        <v>33</v>
      </c>
      <c r="H5592">
        <v>326.39999999999998</v>
      </c>
      <c r="I5592">
        <f t="shared" si="90"/>
        <v>0</v>
      </c>
    </row>
    <row r="5593" spans="1:9" x14ac:dyDescent="0.25">
      <c r="A5593">
        <v>2734.1491580000002</v>
      </c>
      <c r="B5593" t="s">
        <v>26</v>
      </c>
      <c r="C5593" t="s">
        <v>30</v>
      </c>
      <c r="D5593" t="s">
        <v>57</v>
      </c>
      <c r="E5593">
        <v>34865</v>
      </c>
      <c r="F5593" t="s">
        <v>75</v>
      </c>
      <c r="G5593" t="s">
        <v>33</v>
      </c>
      <c r="H5593">
        <v>255.94680099999999</v>
      </c>
      <c r="I5593">
        <f t="shared" si="90"/>
        <v>0</v>
      </c>
    </row>
    <row r="5594" spans="1:9" x14ac:dyDescent="0.25">
      <c r="A5594">
        <v>9199.3889610000006</v>
      </c>
      <c r="B5594" t="s">
        <v>26</v>
      </c>
      <c r="C5594" t="s">
        <v>30</v>
      </c>
      <c r="D5594" t="s">
        <v>57</v>
      </c>
      <c r="E5594">
        <v>37399</v>
      </c>
      <c r="F5594" t="s">
        <v>75</v>
      </c>
      <c r="G5594" t="s">
        <v>33</v>
      </c>
      <c r="H5594">
        <v>392.82608199999999</v>
      </c>
      <c r="I5594">
        <f t="shared" si="90"/>
        <v>0</v>
      </c>
    </row>
    <row r="5595" spans="1:9" x14ac:dyDescent="0.25">
      <c r="A5595">
        <v>29049.71315</v>
      </c>
      <c r="B5595" t="s">
        <v>26</v>
      </c>
      <c r="C5595" t="s">
        <v>107</v>
      </c>
      <c r="D5595" t="s">
        <v>57</v>
      </c>
      <c r="E5595">
        <v>21070</v>
      </c>
      <c r="F5595" t="s">
        <v>32</v>
      </c>
      <c r="G5595" t="s">
        <v>79</v>
      </c>
      <c r="H5595">
        <v>1404</v>
      </c>
      <c r="I5595">
        <f t="shared" si="90"/>
        <v>0</v>
      </c>
    </row>
    <row r="5596" spans="1:9" x14ac:dyDescent="0.25">
      <c r="A5596">
        <v>4956.6206380000003</v>
      </c>
      <c r="B5596" t="s">
        <v>26</v>
      </c>
      <c r="C5596" t="s">
        <v>30</v>
      </c>
      <c r="D5596" t="s">
        <v>31</v>
      </c>
      <c r="E5596">
        <v>31562</v>
      </c>
      <c r="F5596" t="s">
        <v>32</v>
      </c>
      <c r="G5596" t="s">
        <v>33</v>
      </c>
      <c r="H5596">
        <v>316.8</v>
      </c>
      <c r="I5596">
        <f t="shared" si="90"/>
        <v>0</v>
      </c>
    </row>
    <row r="5597" spans="1:9" x14ac:dyDescent="0.25">
      <c r="A5597">
        <v>5574.9591739999996</v>
      </c>
      <c r="B5597" t="s">
        <v>26</v>
      </c>
      <c r="C5597" t="s">
        <v>30</v>
      </c>
      <c r="D5597" t="s">
        <v>31</v>
      </c>
      <c r="E5597">
        <v>54684</v>
      </c>
      <c r="F5597" t="s">
        <v>32</v>
      </c>
      <c r="G5597" t="s">
        <v>79</v>
      </c>
      <c r="H5597">
        <v>487.070965</v>
      </c>
      <c r="I5597">
        <f t="shared" si="90"/>
        <v>0</v>
      </c>
    </row>
    <row r="5598" spans="1:9" x14ac:dyDescent="0.25">
      <c r="A5598">
        <v>9192.5928870000007</v>
      </c>
      <c r="B5598" t="s">
        <v>26</v>
      </c>
      <c r="C5598" t="s">
        <v>30</v>
      </c>
      <c r="D5598" t="s">
        <v>57</v>
      </c>
      <c r="E5598">
        <v>37388</v>
      </c>
      <c r="F5598" t="s">
        <v>32</v>
      </c>
      <c r="G5598" t="s">
        <v>33</v>
      </c>
      <c r="H5598">
        <v>561.6</v>
      </c>
      <c r="I5598">
        <f t="shared" si="90"/>
        <v>0</v>
      </c>
    </row>
    <row r="5599" spans="1:9" x14ac:dyDescent="0.25">
      <c r="A5599">
        <v>3878.770231</v>
      </c>
      <c r="B5599" t="s">
        <v>26</v>
      </c>
      <c r="C5599" t="s">
        <v>30</v>
      </c>
      <c r="D5599" t="s">
        <v>31</v>
      </c>
      <c r="E5599">
        <v>84981</v>
      </c>
      <c r="F5599" t="s">
        <v>62</v>
      </c>
      <c r="G5599" t="s">
        <v>33</v>
      </c>
      <c r="H5599">
        <v>4.7190430000000001</v>
      </c>
      <c r="I5599">
        <f t="shared" si="90"/>
        <v>0</v>
      </c>
    </row>
    <row r="5600" spans="1:9" x14ac:dyDescent="0.25">
      <c r="A5600">
        <v>4419.1169710000004</v>
      </c>
      <c r="B5600" t="s">
        <v>26</v>
      </c>
      <c r="C5600" t="s">
        <v>78</v>
      </c>
      <c r="D5600" t="s">
        <v>57</v>
      </c>
      <c r="E5600">
        <v>24046</v>
      </c>
      <c r="F5600" t="s">
        <v>32</v>
      </c>
      <c r="G5600" t="s">
        <v>33</v>
      </c>
      <c r="H5600">
        <v>556.79999999999995</v>
      </c>
      <c r="I5600">
        <f t="shared" si="90"/>
        <v>0</v>
      </c>
    </row>
    <row r="5601" spans="1:9" x14ac:dyDescent="0.25">
      <c r="A5601">
        <v>4772.9438479999999</v>
      </c>
      <c r="B5601" t="s">
        <v>66</v>
      </c>
      <c r="C5601" t="s">
        <v>160</v>
      </c>
      <c r="D5601" t="s">
        <v>57</v>
      </c>
      <c r="E5601">
        <v>20993</v>
      </c>
      <c r="F5601" t="s">
        <v>32</v>
      </c>
      <c r="G5601" t="s">
        <v>79</v>
      </c>
      <c r="H5601">
        <v>638.4</v>
      </c>
      <c r="I5601">
        <f t="shared" si="90"/>
        <v>1</v>
      </c>
    </row>
    <row r="5602" spans="1:9" x14ac:dyDescent="0.25">
      <c r="A5602">
        <v>9101.5239160000001</v>
      </c>
      <c r="B5602" t="s">
        <v>26</v>
      </c>
      <c r="C5602" t="s">
        <v>30</v>
      </c>
      <c r="D5602" t="s">
        <v>57</v>
      </c>
      <c r="E5602">
        <v>48029</v>
      </c>
      <c r="F5602" t="s">
        <v>32</v>
      </c>
      <c r="G5602" t="s">
        <v>79</v>
      </c>
      <c r="H5602">
        <v>556.79999999999995</v>
      </c>
      <c r="I5602">
        <f t="shared" si="90"/>
        <v>0</v>
      </c>
    </row>
    <row r="5603" spans="1:9" x14ac:dyDescent="0.25">
      <c r="A5603">
        <v>7609.0896160000002</v>
      </c>
      <c r="B5603" t="s">
        <v>26</v>
      </c>
      <c r="C5603" t="s">
        <v>107</v>
      </c>
      <c r="D5603" t="s">
        <v>57</v>
      </c>
      <c r="E5603">
        <v>16233</v>
      </c>
      <c r="F5603" t="s">
        <v>32</v>
      </c>
      <c r="G5603" t="s">
        <v>33</v>
      </c>
      <c r="H5603">
        <v>1418.4</v>
      </c>
      <c r="I5603">
        <f t="shared" si="90"/>
        <v>0</v>
      </c>
    </row>
    <row r="5604" spans="1:9" x14ac:dyDescent="0.25">
      <c r="A5604">
        <v>2668.6626970000002</v>
      </c>
      <c r="B5604" t="s">
        <v>26</v>
      </c>
      <c r="C5604" t="s">
        <v>30</v>
      </c>
      <c r="D5604" t="s">
        <v>57</v>
      </c>
      <c r="E5604">
        <v>30718</v>
      </c>
      <c r="F5604" t="s">
        <v>32</v>
      </c>
      <c r="G5604" t="s">
        <v>33</v>
      </c>
      <c r="H5604">
        <v>321.60000000000002</v>
      </c>
      <c r="I5604">
        <f t="shared" si="90"/>
        <v>0</v>
      </c>
    </row>
    <row r="5605" spans="1:9" x14ac:dyDescent="0.25">
      <c r="A5605">
        <v>5141.9764130000003</v>
      </c>
      <c r="B5605" t="s">
        <v>26</v>
      </c>
      <c r="C5605" t="s">
        <v>30</v>
      </c>
      <c r="D5605" t="s">
        <v>57</v>
      </c>
      <c r="E5605">
        <v>60277</v>
      </c>
      <c r="F5605" t="s">
        <v>62</v>
      </c>
      <c r="G5605" t="s">
        <v>33</v>
      </c>
      <c r="H5605">
        <v>146.39051799999999</v>
      </c>
      <c r="I5605">
        <f t="shared" si="90"/>
        <v>0</v>
      </c>
    </row>
    <row r="5606" spans="1:9" x14ac:dyDescent="0.25">
      <c r="A5606">
        <v>7451.4920199999997</v>
      </c>
      <c r="B5606" t="s">
        <v>26</v>
      </c>
      <c r="C5606" t="s">
        <v>44</v>
      </c>
      <c r="D5606" t="s">
        <v>57</v>
      </c>
      <c r="E5606">
        <v>0</v>
      </c>
      <c r="F5606" t="s">
        <v>32</v>
      </c>
      <c r="G5606" t="s">
        <v>45</v>
      </c>
      <c r="H5606">
        <v>770.4</v>
      </c>
      <c r="I5606">
        <f t="shared" si="90"/>
        <v>0</v>
      </c>
    </row>
    <row r="5607" spans="1:9" x14ac:dyDescent="0.25">
      <c r="A5607">
        <v>2620.1670979999999</v>
      </c>
      <c r="B5607" t="s">
        <v>26</v>
      </c>
      <c r="C5607" t="s">
        <v>30</v>
      </c>
      <c r="D5607" t="s">
        <v>57</v>
      </c>
      <c r="E5607">
        <v>31911</v>
      </c>
      <c r="F5607" t="s">
        <v>75</v>
      </c>
      <c r="G5607" t="s">
        <v>45</v>
      </c>
      <c r="H5607">
        <v>245.893663</v>
      </c>
      <c r="I5607">
        <f t="shared" si="90"/>
        <v>0</v>
      </c>
    </row>
    <row r="5608" spans="1:9" x14ac:dyDescent="0.25">
      <c r="A5608">
        <v>4909.8441979999998</v>
      </c>
      <c r="B5608" t="s">
        <v>26</v>
      </c>
      <c r="C5608" t="s">
        <v>30</v>
      </c>
      <c r="D5608" t="s">
        <v>31</v>
      </c>
      <c r="E5608">
        <v>61402</v>
      </c>
      <c r="F5608" t="s">
        <v>75</v>
      </c>
      <c r="G5608" t="s">
        <v>79</v>
      </c>
      <c r="H5608">
        <v>252.15782899999999</v>
      </c>
      <c r="I5608">
        <f t="shared" si="90"/>
        <v>0</v>
      </c>
    </row>
    <row r="5609" spans="1:9" x14ac:dyDescent="0.25">
      <c r="A5609">
        <v>8023.0752480000001</v>
      </c>
      <c r="B5609" t="s">
        <v>26</v>
      </c>
      <c r="C5609" t="s">
        <v>30</v>
      </c>
      <c r="D5609" t="s">
        <v>31</v>
      </c>
      <c r="E5609">
        <v>34335</v>
      </c>
      <c r="F5609" t="s">
        <v>32</v>
      </c>
      <c r="G5609" t="s">
        <v>33</v>
      </c>
      <c r="H5609">
        <v>484.8</v>
      </c>
      <c r="I5609">
        <f t="shared" si="90"/>
        <v>0</v>
      </c>
    </row>
    <row r="5610" spans="1:9" x14ac:dyDescent="0.25">
      <c r="A5610">
        <v>20446.602299999999</v>
      </c>
      <c r="B5610" t="s">
        <v>26</v>
      </c>
      <c r="C5610" t="s">
        <v>30</v>
      </c>
      <c r="D5610" t="s">
        <v>57</v>
      </c>
      <c r="E5610">
        <v>71467</v>
      </c>
      <c r="F5610" t="s">
        <v>75</v>
      </c>
      <c r="G5610" t="s">
        <v>79</v>
      </c>
      <c r="H5610">
        <v>324.879569</v>
      </c>
      <c r="I5610">
        <f t="shared" si="90"/>
        <v>0</v>
      </c>
    </row>
    <row r="5611" spans="1:9" x14ac:dyDescent="0.25">
      <c r="A5611">
        <v>4966.8484410000001</v>
      </c>
      <c r="B5611" t="s">
        <v>26</v>
      </c>
      <c r="C5611" t="s">
        <v>44</v>
      </c>
      <c r="D5611" t="s">
        <v>57</v>
      </c>
      <c r="E5611">
        <v>0</v>
      </c>
      <c r="F5611" t="s">
        <v>32</v>
      </c>
      <c r="G5611" t="s">
        <v>45</v>
      </c>
      <c r="H5611">
        <v>532.79999999999995</v>
      </c>
      <c r="I5611">
        <f t="shared" si="90"/>
        <v>0</v>
      </c>
    </row>
    <row r="5612" spans="1:9" x14ac:dyDescent="0.25">
      <c r="A5612">
        <v>3549.016697</v>
      </c>
      <c r="B5612" t="s">
        <v>26</v>
      </c>
      <c r="C5612" t="s">
        <v>30</v>
      </c>
      <c r="D5612" t="s">
        <v>57</v>
      </c>
      <c r="E5612">
        <v>36168</v>
      </c>
      <c r="F5612" t="s">
        <v>32</v>
      </c>
      <c r="G5612" t="s">
        <v>79</v>
      </c>
      <c r="H5612">
        <v>432</v>
      </c>
      <c r="I5612">
        <f t="shared" si="90"/>
        <v>0</v>
      </c>
    </row>
    <row r="5613" spans="1:9" x14ac:dyDescent="0.25">
      <c r="A5613">
        <v>5350.3670009999996</v>
      </c>
      <c r="B5613" t="s">
        <v>26</v>
      </c>
      <c r="C5613" t="s">
        <v>30</v>
      </c>
      <c r="D5613" t="s">
        <v>31</v>
      </c>
      <c r="E5613">
        <v>58357</v>
      </c>
      <c r="F5613" t="s">
        <v>32</v>
      </c>
      <c r="G5613" t="s">
        <v>45</v>
      </c>
      <c r="H5613">
        <v>708.22071300000005</v>
      </c>
      <c r="I5613">
        <f t="shared" si="90"/>
        <v>0</v>
      </c>
    </row>
    <row r="5614" spans="1:9" x14ac:dyDescent="0.25">
      <c r="A5614">
        <v>8065.2346369999996</v>
      </c>
      <c r="B5614" t="s">
        <v>26</v>
      </c>
      <c r="C5614" t="s">
        <v>160</v>
      </c>
      <c r="D5614" t="s">
        <v>57</v>
      </c>
      <c r="E5614">
        <v>29692</v>
      </c>
      <c r="F5614" t="s">
        <v>32</v>
      </c>
      <c r="G5614" t="s">
        <v>79</v>
      </c>
      <c r="H5614">
        <v>449.35213900000002</v>
      </c>
      <c r="I5614">
        <f t="shared" si="90"/>
        <v>0</v>
      </c>
    </row>
    <row r="5615" spans="1:9" x14ac:dyDescent="0.25">
      <c r="A5615">
        <v>7892.8240930000002</v>
      </c>
      <c r="B5615" t="s">
        <v>26</v>
      </c>
      <c r="C5615" t="s">
        <v>30</v>
      </c>
      <c r="D5615" t="s">
        <v>57</v>
      </c>
      <c r="E5615">
        <v>29215</v>
      </c>
      <c r="F5615" t="s">
        <v>32</v>
      </c>
      <c r="G5615" t="s">
        <v>45</v>
      </c>
      <c r="H5615">
        <v>327.65619099999998</v>
      </c>
      <c r="I5615">
        <f t="shared" si="90"/>
        <v>0</v>
      </c>
    </row>
    <row r="5616" spans="1:9" x14ac:dyDescent="0.25">
      <c r="A5616">
        <v>4540.9925000000003</v>
      </c>
      <c r="B5616" t="s">
        <v>26</v>
      </c>
      <c r="C5616" t="s">
        <v>44</v>
      </c>
      <c r="D5616" t="s">
        <v>31</v>
      </c>
      <c r="E5616">
        <v>0</v>
      </c>
      <c r="F5616" t="s">
        <v>32</v>
      </c>
      <c r="G5616" t="s">
        <v>79</v>
      </c>
      <c r="H5616">
        <v>486.121464</v>
      </c>
      <c r="I5616">
        <f t="shared" si="90"/>
        <v>0</v>
      </c>
    </row>
    <row r="5617" spans="1:9" x14ac:dyDescent="0.25">
      <c r="A5617">
        <v>2852.527169</v>
      </c>
      <c r="B5617" t="s">
        <v>26</v>
      </c>
      <c r="C5617" t="s">
        <v>30</v>
      </c>
      <c r="D5617" t="s">
        <v>57</v>
      </c>
      <c r="E5617">
        <v>26841</v>
      </c>
      <c r="F5617" t="s">
        <v>32</v>
      </c>
      <c r="G5617" t="s">
        <v>33</v>
      </c>
      <c r="H5617">
        <v>418.534381</v>
      </c>
      <c r="I5617">
        <f t="shared" si="90"/>
        <v>0</v>
      </c>
    </row>
    <row r="5618" spans="1:9" x14ac:dyDescent="0.25">
      <c r="A5618">
        <v>10720.417439999999</v>
      </c>
      <c r="B5618" t="s">
        <v>26</v>
      </c>
      <c r="C5618" t="s">
        <v>30</v>
      </c>
      <c r="D5618" t="s">
        <v>31</v>
      </c>
      <c r="E5618">
        <v>34837</v>
      </c>
      <c r="F5618" t="s">
        <v>32</v>
      </c>
      <c r="G5618" t="s">
        <v>45</v>
      </c>
      <c r="H5618">
        <v>667.2</v>
      </c>
      <c r="I5618">
        <f t="shared" si="90"/>
        <v>0</v>
      </c>
    </row>
    <row r="5619" spans="1:9" x14ac:dyDescent="0.25">
      <c r="A5619">
        <v>4795.3872950000004</v>
      </c>
      <c r="B5619" t="s">
        <v>26</v>
      </c>
      <c r="C5619" t="s">
        <v>30</v>
      </c>
      <c r="D5619" t="s">
        <v>31</v>
      </c>
      <c r="E5619">
        <v>33068</v>
      </c>
      <c r="F5619" t="s">
        <v>75</v>
      </c>
      <c r="G5619" t="s">
        <v>33</v>
      </c>
      <c r="H5619">
        <v>213.03801300000001</v>
      </c>
      <c r="I5619">
        <f t="shared" si="90"/>
        <v>0</v>
      </c>
    </row>
    <row r="5620" spans="1:9" x14ac:dyDescent="0.25">
      <c r="A5620">
        <v>5182.3934470000004</v>
      </c>
      <c r="B5620" t="s">
        <v>26</v>
      </c>
      <c r="C5620" t="s">
        <v>30</v>
      </c>
      <c r="D5620" t="s">
        <v>31</v>
      </c>
      <c r="E5620">
        <v>44820</v>
      </c>
      <c r="F5620" t="s">
        <v>75</v>
      </c>
      <c r="G5620" t="s">
        <v>33</v>
      </c>
      <c r="H5620">
        <v>336.13216999999997</v>
      </c>
      <c r="I5620">
        <f t="shared" si="90"/>
        <v>0</v>
      </c>
    </row>
    <row r="5621" spans="1:9" x14ac:dyDescent="0.25">
      <c r="A5621">
        <v>22620.74841</v>
      </c>
      <c r="B5621" t="s">
        <v>26</v>
      </c>
      <c r="C5621" t="s">
        <v>30</v>
      </c>
      <c r="D5621" t="s">
        <v>31</v>
      </c>
      <c r="E5621">
        <v>49564</v>
      </c>
      <c r="F5621" t="s">
        <v>62</v>
      </c>
      <c r="G5621" t="s">
        <v>45</v>
      </c>
      <c r="H5621">
        <v>286.37098800000001</v>
      </c>
      <c r="I5621">
        <f t="shared" si="90"/>
        <v>0</v>
      </c>
    </row>
    <row r="5622" spans="1:9" x14ac:dyDescent="0.25">
      <c r="A5622">
        <v>2320.7505569999998</v>
      </c>
      <c r="B5622" t="s">
        <v>26</v>
      </c>
      <c r="C5622" t="s">
        <v>78</v>
      </c>
      <c r="D5622" t="s">
        <v>57</v>
      </c>
      <c r="E5622">
        <v>19581</v>
      </c>
      <c r="F5622" t="s">
        <v>32</v>
      </c>
      <c r="G5622" t="s">
        <v>33</v>
      </c>
      <c r="H5622">
        <v>377.24342000000001</v>
      </c>
      <c r="I5622">
        <f t="shared" si="90"/>
        <v>0</v>
      </c>
    </row>
    <row r="5623" spans="1:9" x14ac:dyDescent="0.25">
      <c r="A5623">
        <v>7714.6501189999999</v>
      </c>
      <c r="B5623" t="s">
        <v>26</v>
      </c>
      <c r="C5623" t="s">
        <v>44</v>
      </c>
      <c r="D5623" t="s">
        <v>57</v>
      </c>
      <c r="E5623">
        <v>0</v>
      </c>
      <c r="F5623" t="s">
        <v>32</v>
      </c>
      <c r="G5623" t="s">
        <v>45</v>
      </c>
      <c r="H5623">
        <v>532.79999999999995</v>
      </c>
      <c r="I5623">
        <f t="shared" si="90"/>
        <v>0</v>
      </c>
    </row>
    <row r="5624" spans="1:9" x14ac:dyDescent="0.25">
      <c r="A5624">
        <v>7880.3372120000004</v>
      </c>
      <c r="B5624" t="s">
        <v>26</v>
      </c>
      <c r="C5624" t="s">
        <v>107</v>
      </c>
      <c r="D5624" t="s">
        <v>57</v>
      </c>
      <c r="E5624">
        <v>23129</v>
      </c>
      <c r="F5624" t="s">
        <v>32</v>
      </c>
      <c r="G5624" t="s">
        <v>33</v>
      </c>
      <c r="H5624">
        <v>491.65337</v>
      </c>
      <c r="I5624">
        <f t="shared" si="90"/>
        <v>0</v>
      </c>
    </row>
    <row r="5625" spans="1:9" x14ac:dyDescent="0.25">
      <c r="A5625">
        <v>9029.9407040000006</v>
      </c>
      <c r="B5625" t="s">
        <v>26</v>
      </c>
      <c r="C5625" t="s">
        <v>44</v>
      </c>
      <c r="D5625" t="s">
        <v>57</v>
      </c>
      <c r="E5625">
        <v>0</v>
      </c>
      <c r="F5625" t="s">
        <v>32</v>
      </c>
      <c r="G5625" t="s">
        <v>45</v>
      </c>
      <c r="H5625">
        <v>1376.958592</v>
      </c>
      <c r="I5625">
        <f t="shared" si="90"/>
        <v>0</v>
      </c>
    </row>
    <row r="5626" spans="1:9" x14ac:dyDescent="0.25">
      <c r="A5626">
        <v>6965.4239749999997</v>
      </c>
      <c r="B5626" t="s">
        <v>26</v>
      </c>
      <c r="C5626" t="s">
        <v>30</v>
      </c>
      <c r="D5626" t="s">
        <v>31</v>
      </c>
      <c r="E5626">
        <v>25411</v>
      </c>
      <c r="F5626" t="s">
        <v>75</v>
      </c>
      <c r="G5626" t="s">
        <v>33</v>
      </c>
      <c r="H5626">
        <v>242.807725</v>
      </c>
      <c r="I5626">
        <f t="shared" si="90"/>
        <v>0</v>
      </c>
    </row>
    <row r="5627" spans="1:9" x14ac:dyDescent="0.25">
      <c r="A5627">
        <v>15114.402410000001</v>
      </c>
      <c r="B5627" t="s">
        <v>66</v>
      </c>
      <c r="C5627" t="s">
        <v>78</v>
      </c>
      <c r="D5627" t="s">
        <v>31</v>
      </c>
      <c r="E5627">
        <v>28513</v>
      </c>
      <c r="F5627" t="s">
        <v>32</v>
      </c>
      <c r="G5627" t="s">
        <v>33</v>
      </c>
      <c r="H5627">
        <v>480</v>
      </c>
      <c r="I5627">
        <f t="shared" si="90"/>
        <v>1</v>
      </c>
    </row>
    <row r="5628" spans="1:9" x14ac:dyDescent="0.25">
      <c r="A5628">
        <v>22523.706300000002</v>
      </c>
      <c r="B5628" t="s">
        <v>26</v>
      </c>
      <c r="C5628" t="s">
        <v>30</v>
      </c>
      <c r="D5628" t="s">
        <v>57</v>
      </c>
      <c r="E5628">
        <v>69346</v>
      </c>
      <c r="F5628" t="s">
        <v>75</v>
      </c>
      <c r="G5628" t="s">
        <v>33</v>
      </c>
      <c r="H5628">
        <v>246.28460899999999</v>
      </c>
      <c r="I5628">
        <f t="shared" si="90"/>
        <v>0</v>
      </c>
    </row>
    <row r="5629" spans="1:9" x14ac:dyDescent="0.25">
      <c r="A5629">
        <v>10760.17612</v>
      </c>
      <c r="B5629" t="s">
        <v>26</v>
      </c>
      <c r="C5629" t="s">
        <v>30</v>
      </c>
      <c r="D5629" t="s">
        <v>31</v>
      </c>
      <c r="E5629">
        <v>74835</v>
      </c>
      <c r="F5629" t="s">
        <v>62</v>
      </c>
      <c r="G5629" t="s">
        <v>33</v>
      </c>
      <c r="H5629">
        <v>107.645982</v>
      </c>
      <c r="I5629">
        <f t="shared" si="90"/>
        <v>0</v>
      </c>
    </row>
    <row r="5630" spans="1:9" x14ac:dyDescent="0.25">
      <c r="A5630">
        <v>5808.9325980000003</v>
      </c>
      <c r="B5630" t="s">
        <v>26</v>
      </c>
      <c r="C5630" t="s">
        <v>30</v>
      </c>
      <c r="D5630" t="s">
        <v>31</v>
      </c>
      <c r="E5630">
        <v>43282</v>
      </c>
      <c r="F5630" t="s">
        <v>62</v>
      </c>
      <c r="G5630" t="s">
        <v>79</v>
      </c>
      <c r="H5630">
        <v>166.799814</v>
      </c>
      <c r="I5630">
        <f t="shared" si="90"/>
        <v>0</v>
      </c>
    </row>
    <row r="5631" spans="1:9" x14ac:dyDescent="0.25">
      <c r="A5631">
        <v>30591.612570000001</v>
      </c>
      <c r="B5631" t="s">
        <v>26</v>
      </c>
      <c r="C5631" t="s">
        <v>160</v>
      </c>
      <c r="D5631" t="s">
        <v>31</v>
      </c>
      <c r="E5631">
        <v>11276</v>
      </c>
      <c r="F5631" t="s">
        <v>32</v>
      </c>
      <c r="G5631" t="s">
        <v>33</v>
      </c>
      <c r="H5631">
        <v>436.8</v>
      </c>
      <c r="I5631">
        <f t="shared" si="90"/>
        <v>0</v>
      </c>
    </row>
    <row r="5632" spans="1:9" x14ac:dyDescent="0.25">
      <c r="A5632">
        <v>2220.187426</v>
      </c>
      <c r="B5632" t="s">
        <v>26</v>
      </c>
      <c r="C5632" t="s">
        <v>44</v>
      </c>
      <c r="D5632" t="s">
        <v>57</v>
      </c>
      <c r="E5632">
        <v>0</v>
      </c>
      <c r="F5632" t="s">
        <v>32</v>
      </c>
      <c r="G5632" t="s">
        <v>33</v>
      </c>
      <c r="H5632">
        <v>311.50608199999999</v>
      </c>
      <c r="I5632">
        <f t="shared" si="90"/>
        <v>0</v>
      </c>
    </row>
    <row r="5633" spans="1:9" x14ac:dyDescent="0.25">
      <c r="A5633">
        <v>4914.0358329999999</v>
      </c>
      <c r="B5633" t="s">
        <v>26</v>
      </c>
      <c r="C5633" t="s">
        <v>78</v>
      </c>
      <c r="D5633" t="s">
        <v>57</v>
      </c>
      <c r="E5633">
        <v>10037</v>
      </c>
      <c r="F5633" t="s">
        <v>75</v>
      </c>
      <c r="G5633" t="s">
        <v>45</v>
      </c>
      <c r="H5633">
        <v>292.18149399999999</v>
      </c>
      <c r="I5633">
        <f t="shared" si="90"/>
        <v>0</v>
      </c>
    </row>
    <row r="5634" spans="1:9" x14ac:dyDescent="0.25">
      <c r="A5634">
        <v>2395.5700000000002</v>
      </c>
      <c r="B5634" t="s">
        <v>66</v>
      </c>
      <c r="C5634" t="s">
        <v>107</v>
      </c>
      <c r="D5634" t="s">
        <v>31</v>
      </c>
      <c r="E5634">
        <v>21986</v>
      </c>
      <c r="F5634" t="s">
        <v>32</v>
      </c>
      <c r="G5634" t="s">
        <v>79</v>
      </c>
      <c r="H5634">
        <v>333.69622800000002</v>
      </c>
      <c r="I5634">
        <f t="shared" si="90"/>
        <v>1</v>
      </c>
    </row>
    <row r="5635" spans="1:9" x14ac:dyDescent="0.25">
      <c r="A5635">
        <v>5522.5242230000003</v>
      </c>
      <c r="B5635" t="s">
        <v>26</v>
      </c>
      <c r="C5635" t="s">
        <v>30</v>
      </c>
      <c r="D5635" t="s">
        <v>31</v>
      </c>
      <c r="E5635">
        <v>85609</v>
      </c>
      <c r="F5635" t="s">
        <v>32</v>
      </c>
      <c r="G5635" t="s">
        <v>33</v>
      </c>
      <c r="H5635">
        <v>652.79999999999995</v>
      </c>
      <c r="I5635">
        <f t="shared" ref="I5635:I5698" si="91">IF(B5635="No",0,1)</f>
        <v>0</v>
      </c>
    </row>
    <row r="5636" spans="1:9" x14ac:dyDescent="0.25">
      <c r="A5636">
        <v>15808.75757</v>
      </c>
      <c r="B5636" t="s">
        <v>26</v>
      </c>
      <c r="C5636" t="s">
        <v>30</v>
      </c>
      <c r="D5636" t="s">
        <v>57</v>
      </c>
      <c r="E5636">
        <v>86347</v>
      </c>
      <c r="F5636" t="s">
        <v>75</v>
      </c>
      <c r="G5636" t="s">
        <v>33</v>
      </c>
      <c r="H5636">
        <v>593.77955399999996</v>
      </c>
      <c r="I5636">
        <f t="shared" si="91"/>
        <v>0</v>
      </c>
    </row>
    <row r="5637" spans="1:9" x14ac:dyDescent="0.25">
      <c r="A5637">
        <v>2827.3286029999999</v>
      </c>
      <c r="B5637" t="s">
        <v>26</v>
      </c>
      <c r="C5637" t="s">
        <v>30</v>
      </c>
      <c r="D5637" t="s">
        <v>31</v>
      </c>
      <c r="E5637">
        <v>20368</v>
      </c>
      <c r="F5637" t="s">
        <v>32</v>
      </c>
      <c r="G5637" t="s">
        <v>45</v>
      </c>
      <c r="H5637">
        <v>345.6</v>
      </c>
      <c r="I5637">
        <f t="shared" si="91"/>
        <v>0</v>
      </c>
    </row>
    <row r="5638" spans="1:9" x14ac:dyDescent="0.25">
      <c r="A5638">
        <v>5421.5244970000003</v>
      </c>
      <c r="B5638" t="s">
        <v>26</v>
      </c>
      <c r="C5638" t="s">
        <v>30</v>
      </c>
      <c r="D5638" t="s">
        <v>31</v>
      </c>
      <c r="E5638">
        <v>25778</v>
      </c>
      <c r="F5638" t="s">
        <v>62</v>
      </c>
      <c r="G5638" t="s">
        <v>79</v>
      </c>
      <c r="H5638">
        <v>20.141289</v>
      </c>
      <c r="I5638">
        <f t="shared" si="91"/>
        <v>0</v>
      </c>
    </row>
    <row r="5639" spans="1:9" x14ac:dyDescent="0.25">
      <c r="A5639">
        <v>2514.5919600000002</v>
      </c>
      <c r="B5639" t="s">
        <v>66</v>
      </c>
      <c r="C5639" t="s">
        <v>30</v>
      </c>
      <c r="D5639" t="s">
        <v>31</v>
      </c>
      <c r="E5639">
        <v>43860</v>
      </c>
      <c r="F5639" t="s">
        <v>62</v>
      </c>
      <c r="G5639" t="s">
        <v>45</v>
      </c>
      <c r="H5639">
        <v>156.12491399999999</v>
      </c>
      <c r="I5639">
        <f t="shared" si="91"/>
        <v>1</v>
      </c>
    </row>
    <row r="5640" spans="1:9" x14ac:dyDescent="0.25">
      <c r="A5640">
        <v>5157.6422819999998</v>
      </c>
      <c r="B5640" t="s">
        <v>26</v>
      </c>
      <c r="C5640" t="s">
        <v>30</v>
      </c>
      <c r="D5640" t="s">
        <v>57</v>
      </c>
      <c r="E5640">
        <v>93303</v>
      </c>
      <c r="F5640" t="s">
        <v>62</v>
      </c>
      <c r="G5640" t="s">
        <v>45</v>
      </c>
      <c r="H5640">
        <v>40.757983000000003</v>
      </c>
      <c r="I5640">
        <f t="shared" si="91"/>
        <v>0</v>
      </c>
    </row>
    <row r="5641" spans="1:9" x14ac:dyDescent="0.25">
      <c r="A5641">
        <v>4874.665223</v>
      </c>
      <c r="B5641" t="s">
        <v>26</v>
      </c>
      <c r="C5641" t="s">
        <v>30</v>
      </c>
      <c r="D5641" t="s">
        <v>57</v>
      </c>
      <c r="E5641">
        <v>67467</v>
      </c>
      <c r="F5641" t="s">
        <v>32</v>
      </c>
      <c r="G5641" t="s">
        <v>33</v>
      </c>
      <c r="H5641">
        <v>365.87993799999998</v>
      </c>
      <c r="I5641">
        <f t="shared" si="91"/>
        <v>0</v>
      </c>
    </row>
    <row r="5642" spans="1:9" x14ac:dyDescent="0.25">
      <c r="A5642">
        <v>4198.0252499999997</v>
      </c>
      <c r="B5642" t="s">
        <v>26</v>
      </c>
      <c r="C5642" t="s">
        <v>30</v>
      </c>
      <c r="D5642" t="s">
        <v>57</v>
      </c>
      <c r="E5642">
        <v>30598</v>
      </c>
      <c r="F5642" t="s">
        <v>32</v>
      </c>
      <c r="G5642" t="s">
        <v>33</v>
      </c>
      <c r="H5642">
        <v>508.8</v>
      </c>
      <c r="I5642">
        <f t="shared" si="91"/>
        <v>0</v>
      </c>
    </row>
    <row r="5643" spans="1:9" x14ac:dyDescent="0.25">
      <c r="A5643">
        <v>5380.8986359999999</v>
      </c>
      <c r="B5643" t="s">
        <v>66</v>
      </c>
      <c r="C5643" t="s">
        <v>30</v>
      </c>
      <c r="D5643" t="s">
        <v>31</v>
      </c>
      <c r="E5643">
        <v>55350</v>
      </c>
      <c r="F5643" t="s">
        <v>32</v>
      </c>
      <c r="G5643" t="s">
        <v>33</v>
      </c>
      <c r="H5643">
        <v>321.60000000000002</v>
      </c>
      <c r="I5643">
        <f t="shared" si="91"/>
        <v>1</v>
      </c>
    </row>
    <row r="5644" spans="1:9" x14ac:dyDescent="0.25">
      <c r="A5644">
        <v>13466.92071</v>
      </c>
      <c r="B5644" t="s">
        <v>66</v>
      </c>
      <c r="C5644" t="s">
        <v>107</v>
      </c>
      <c r="D5644" t="s">
        <v>31</v>
      </c>
      <c r="E5644">
        <v>11432</v>
      </c>
      <c r="F5644" t="s">
        <v>32</v>
      </c>
      <c r="G5644" t="s">
        <v>33</v>
      </c>
      <c r="H5644">
        <v>571.20000000000005</v>
      </c>
      <c r="I5644">
        <f t="shared" si="91"/>
        <v>1</v>
      </c>
    </row>
    <row r="5645" spans="1:9" x14ac:dyDescent="0.25">
      <c r="A5645">
        <v>2424.4246779999999</v>
      </c>
      <c r="B5645" t="s">
        <v>26</v>
      </c>
      <c r="C5645" t="s">
        <v>30</v>
      </c>
      <c r="D5645" t="s">
        <v>57</v>
      </c>
      <c r="E5645">
        <v>27093</v>
      </c>
      <c r="F5645" t="s">
        <v>32</v>
      </c>
      <c r="G5645" t="s">
        <v>33</v>
      </c>
      <c r="H5645">
        <v>292.8</v>
      </c>
      <c r="I5645">
        <f t="shared" si="91"/>
        <v>0</v>
      </c>
    </row>
    <row r="5646" spans="1:9" x14ac:dyDescent="0.25">
      <c r="A5646">
        <v>3823.8538149999999</v>
      </c>
      <c r="B5646" t="s">
        <v>26</v>
      </c>
      <c r="C5646" t="s">
        <v>44</v>
      </c>
      <c r="D5646" t="s">
        <v>57</v>
      </c>
      <c r="E5646">
        <v>0</v>
      </c>
      <c r="F5646" t="s">
        <v>32</v>
      </c>
      <c r="G5646" t="s">
        <v>45</v>
      </c>
      <c r="H5646">
        <v>777.6</v>
      </c>
      <c r="I5646">
        <f t="shared" si="91"/>
        <v>0</v>
      </c>
    </row>
    <row r="5647" spans="1:9" x14ac:dyDescent="0.25">
      <c r="A5647">
        <v>13883.32934</v>
      </c>
      <c r="B5647" t="s">
        <v>26</v>
      </c>
      <c r="C5647" t="s">
        <v>44</v>
      </c>
      <c r="D5647" t="s">
        <v>31</v>
      </c>
      <c r="E5647">
        <v>0</v>
      </c>
      <c r="F5647" t="s">
        <v>32</v>
      </c>
      <c r="G5647" t="s">
        <v>45</v>
      </c>
      <c r="H5647">
        <v>1418.4</v>
      </c>
      <c r="I5647">
        <f t="shared" si="91"/>
        <v>0</v>
      </c>
    </row>
    <row r="5648" spans="1:9" x14ac:dyDescent="0.25">
      <c r="A5648">
        <v>2438.5338969999998</v>
      </c>
      <c r="B5648" t="s">
        <v>26</v>
      </c>
      <c r="C5648" t="s">
        <v>30</v>
      </c>
      <c r="D5648" t="s">
        <v>31</v>
      </c>
      <c r="E5648">
        <v>38961</v>
      </c>
      <c r="F5648" t="s">
        <v>32</v>
      </c>
      <c r="G5648" t="s">
        <v>79</v>
      </c>
      <c r="H5648">
        <v>297.60000000000002</v>
      </c>
      <c r="I5648">
        <f t="shared" si="91"/>
        <v>0</v>
      </c>
    </row>
    <row r="5649" spans="1:9" x14ac:dyDescent="0.25">
      <c r="A5649">
        <v>34090.035980000001</v>
      </c>
      <c r="B5649" t="s">
        <v>26</v>
      </c>
      <c r="C5649" t="s">
        <v>30</v>
      </c>
      <c r="D5649" t="s">
        <v>31</v>
      </c>
      <c r="E5649">
        <v>51840</v>
      </c>
      <c r="F5649" t="s">
        <v>62</v>
      </c>
      <c r="G5649" t="s">
        <v>33</v>
      </c>
      <c r="H5649">
        <v>33.747903000000001</v>
      </c>
      <c r="I5649">
        <f t="shared" si="91"/>
        <v>0</v>
      </c>
    </row>
    <row r="5650" spans="1:9" x14ac:dyDescent="0.25">
      <c r="A5650">
        <v>2840.3025750000002</v>
      </c>
      <c r="B5650" t="s">
        <v>26</v>
      </c>
      <c r="C5650" t="s">
        <v>30</v>
      </c>
      <c r="D5650" t="s">
        <v>57</v>
      </c>
      <c r="E5650">
        <v>79181</v>
      </c>
      <c r="F5650" t="s">
        <v>75</v>
      </c>
      <c r="G5650" t="s">
        <v>79</v>
      </c>
      <c r="H5650">
        <v>241.27742599999999</v>
      </c>
      <c r="I5650">
        <f t="shared" si="91"/>
        <v>0</v>
      </c>
    </row>
    <row r="5651" spans="1:9" x14ac:dyDescent="0.25">
      <c r="A5651">
        <v>24127.50402</v>
      </c>
      <c r="B5651" t="s">
        <v>66</v>
      </c>
      <c r="C5651" t="s">
        <v>78</v>
      </c>
      <c r="D5651" t="s">
        <v>57</v>
      </c>
      <c r="E5651">
        <v>14072</v>
      </c>
      <c r="F5651" t="s">
        <v>32</v>
      </c>
      <c r="G5651" t="s">
        <v>79</v>
      </c>
      <c r="H5651">
        <v>511.2</v>
      </c>
      <c r="I5651">
        <f t="shared" si="91"/>
        <v>1</v>
      </c>
    </row>
    <row r="5652" spans="1:9" x14ac:dyDescent="0.25">
      <c r="A5652">
        <v>7596.1437770000002</v>
      </c>
      <c r="B5652" t="s">
        <v>26</v>
      </c>
      <c r="C5652" t="s">
        <v>30</v>
      </c>
      <c r="D5652" t="s">
        <v>57</v>
      </c>
      <c r="E5652">
        <v>56225</v>
      </c>
      <c r="F5652" t="s">
        <v>32</v>
      </c>
      <c r="G5652" t="s">
        <v>79</v>
      </c>
      <c r="H5652">
        <v>465.6</v>
      </c>
      <c r="I5652">
        <f t="shared" si="91"/>
        <v>0</v>
      </c>
    </row>
    <row r="5653" spans="1:9" x14ac:dyDescent="0.25">
      <c r="A5653">
        <v>15096.27023</v>
      </c>
      <c r="B5653" t="s">
        <v>26</v>
      </c>
      <c r="C5653" t="s">
        <v>107</v>
      </c>
      <c r="D5653" t="s">
        <v>57</v>
      </c>
      <c r="E5653">
        <v>14909</v>
      </c>
      <c r="F5653" t="s">
        <v>32</v>
      </c>
      <c r="G5653" t="s">
        <v>33</v>
      </c>
      <c r="H5653">
        <v>1238.0776109999999</v>
      </c>
      <c r="I5653">
        <f t="shared" si="91"/>
        <v>0</v>
      </c>
    </row>
    <row r="5654" spans="1:9" x14ac:dyDescent="0.25">
      <c r="A5654">
        <v>6005.2147919999998</v>
      </c>
      <c r="B5654" t="s">
        <v>66</v>
      </c>
      <c r="C5654" t="s">
        <v>30</v>
      </c>
      <c r="D5654" t="s">
        <v>57</v>
      </c>
      <c r="E5654">
        <v>26876</v>
      </c>
      <c r="F5654" t="s">
        <v>32</v>
      </c>
      <c r="G5654" t="s">
        <v>45</v>
      </c>
      <c r="H5654">
        <v>364.8</v>
      </c>
      <c r="I5654">
        <f t="shared" si="91"/>
        <v>1</v>
      </c>
    </row>
    <row r="5655" spans="1:9" x14ac:dyDescent="0.25">
      <c r="A5655">
        <v>3455.2306699999999</v>
      </c>
      <c r="B5655" t="s">
        <v>26</v>
      </c>
      <c r="C5655" t="s">
        <v>30</v>
      </c>
      <c r="D5655" t="s">
        <v>57</v>
      </c>
      <c r="E5655">
        <v>68401</v>
      </c>
      <c r="F5655" t="s">
        <v>75</v>
      </c>
      <c r="G5655" t="s">
        <v>79</v>
      </c>
      <c r="H5655">
        <v>242.254164</v>
      </c>
      <c r="I5655">
        <f t="shared" si="91"/>
        <v>0</v>
      </c>
    </row>
    <row r="5656" spans="1:9" x14ac:dyDescent="0.25">
      <c r="A5656">
        <v>5728.5810369999999</v>
      </c>
      <c r="B5656" t="s">
        <v>26</v>
      </c>
      <c r="C5656" t="s">
        <v>30</v>
      </c>
      <c r="D5656" t="s">
        <v>31</v>
      </c>
      <c r="E5656">
        <v>29730</v>
      </c>
      <c r="F5656" t="s">
        <v>32</v>
      </c>
      <c r="G5656" t="s">
        <v>33</v>
      </c>
      <c r="H5656">
        <v>463.21435000000002</v>
      </c>
      <c r="I5656">
        <f t="shared" si="91"/>
        <v>0</v>
      </c>
    </row>
    <row r="5657" spans="1:9" x14ac:dyDescent="0.25">
      <c r="A5657">
        <v>5163.2283649999999</v>
      </c>
      <c r="B5657" t="s">
        <v>26</v>
      </c>
      <c r="C5657" t="s">
        <v>30</v>
      </c>
      <c r="D5657" t="s">
        <v>31</v>
      </c>
      <c r="E5657">
        <v>35577</v>
      </c>
      <c r="F5657" t="s">
        <v>75</v>
      </c>
      <c r="G5657" t="s">
        <v>33</v>
      </c>
      <c r="H5657">
        <v>574.51238999999998</v>
      </c>
      <c r="I5657">
        <f t="shared" si="91"/>
        <v>0</v>
      </c>
    </row>
    <row r="5658" spans="1:9" x14ac:dyDescent="0.25">
      <c r="A5658">
        <v>2602.650842</v>
      </c>
      <c r="B5658" t="s">
        <v>26</v>
      </c>
      <c r="C5658" t="s">
        <v>30</v>
      </c>
      <c r="D5658" t="s">
        <v>57</v>
      </c>
      <c r="E5658">
        <v>41958</v>
      </c>
      <c r="F5658" t="s">
        <v>75</v>
      </c>
      <c r="G5658" t="s">
        <v>33</v>
      </c>
      <c r="H5658">
        <v>206.81832600000001</v>
      </c>
      <c r="I5658">
        <f t="shared" si="91"/>
        <v>0</v>
      </c>
    </row>
    <row r="5659" spans="1:9" x14ac:dyDescent="0.25">
      <c r="A5659">
        <v>32643.076509999999</v>
      </c>
      <c r="B5659" t="s">
        <v>26</v>
      </c>
      <c r="C5659" t="s">
        <v>30</v>
      </c>
      <c r="D5659" t="s">
        <v>31</v>
      </c>
      <c r="E5659">
        <v>77915</v>
      </c>
      <c r="F5659" t="s">
        <v>32</v>
      </c>
      <c r="G5659" t="s">
        <v>33</v>
      </c>
      <c r="H5659">
        <v>552</v>
      </c>
      <c r="I5659">
        <f t="shared" si="91"/>
        <v>0</v>
      </c>
    </row>
    <row r="5660" spans="1:9" x14ac:dyDescent="0.25">
      <c r="A5660">
        <v>2789.74739</v>
      </c>
      <c r="B5660" t="s">
        <v>26</v>
      </c>
      <c r="C5660" t="s">
        <v>78</v>
      </c>
      <c r="D5660" t="s">
        <v>31</v>
      </c>
      <c r="E5660">
        <v>15514</v>
      </c>
      <c r="F5660" t="s">
        <v>32</v>
      </c>
      <c r="G5660" t="s">
        <v>33</v>
      </c>
      <c r="H5660">
        <v>355.2</v>
      </c>
      <c r="I5660">
        <f t="shared" si="91"/>
        <v>0</v>
      </c>
    </row>
    <row r="5661" spans="1:9" x14ac:dyDescent="0.25">
      <c r="A5661">
        <v>11250.09857</v>
      </c>
      <c r="B5661" t="s">
        <v>26</v>
      </c>
      <c r="C5661" t="s">
        <v>30</v>
      </c>
      <c r="D5661" t="s">
        <v>31</v>
      </c>
      <c r="E5661">
        <v>29505</v>
      </c>
      <c r="F5661" t="s">
        <v>32</v>
      </c>
      <c r="G5661" t="s">
        <v>33</v>
      </c>
      <c r="H5661">
        <v>1979.4442369999999</v>
      </c>
      <c r="I5661">
        <f t="shared" si="91"/>
        <v>0</v>
      </c>
    </row>
    <row r="5662" spans="1:9" x14ac:dyDescent="0.25">
      <c r="A5662">
        <v>16510.967219999999</v>
      </c>
      <c r="B5662" t="s">
        <v>26</v>
      </c>
      <c r="C5662" t="s">
        <v>30</v>
      </c>
      <c r="D5662" t="s">
        <v>31</v>
      </c>
      <c r="E5662">
        <v>31356</v>
      </c>
      <c r="F5662" t="s">
        <v>32</v>
      </c>
      <c r="G5662" t="s">
        <v>33</v>
      </c>
      <c r="H5662">
        <v>326.39999999999998</v>
      </c>
      <c r="I5662">
        <f t="shared" si="91"/>
        <v>0</v>
      </c>
    </row>
    <row r="5663" spans="1:9" x14ac:dyDescent="0.25">
      <c r="A5663">
        <v>7607.9837120000002</v>
      </c>
      <c r="B5663" t="s">
        <v>26</v>
      </c>
      <c r="C5663" t="s">
        <v>30</v>
      </c>
      <c r="D5663" t="s">
        <v>31</v>
      </c>
      <c r="E5663">
        <v>31456</v>
      </c>
      <c r="F5663" t="s">
        <v>62</v>
      </c>
      <c r="G5663" t="s">
        <v>45</v>
      </c>
      <c r="H5663">
        <v>436.69538499999999</v>
      </c>
      <c r="I5663">
        <f t="shared" si="91"/>
        <v>0</v>
      </c>
    </row>
    <row r="5664" spans="1:9" x14ac:dyDescent="0.25">
      <c r="A5664">
        <v>5603.7393199999997</v>
      </c>
      <c r="B5664" t="s">
        <v>26</v>
      </c>
      <c r="C5664" t="s">
        <v>30</v>
      </c>
      <c r="D5664" t="s">
        <v>31</v>
      </c>
      <c r="E5664">
        <v>95284</v>
      </c>
      <c r="F5664" t="s">
        <v>75</v>
      </c>
      <c r="G5664" t="s">
        <v>33</v>
      </c>
      <c r="H5664">
        <v>327.64732199999997</v>
      </c>
      <c r="I5664">
        <f t="shared" si="91"/>
        <v>0</v>
      </c>
    </row>
    <row r="5665" spans="1:9" x14ac:dyDescent="0.25">
      <c r="A5665">
        <v>6674.44805</v>
      </c>
      <c r="B5665" t="s">
        <v>26</v>
      </c>
      <c r="C5665" t="s">
        <v>44</v>
      </c>
      <c r="D5665" t="s">
        <v>57</v>
      </c>
      <c r="E5665">
        <v>0</v>
      </c>
      <c r="F5665" t="s">
        <v>32</v>
      </c>
      <c r="G5665" t="s">
        <v>45</v>
      </c>
      <c r="H5665">
        <v>931.64893700000005</v>
      </c>
      <c r="I5665">
        <f t="shared" si="91"/>
        <v>0</v>
      </c>
    </row>
    <row r="5666" spans="1:9" x14ac:dyDescent="0.25">
      <c r="A5666">
        <v>4049.415027</v>
      </c>
      <c r="B5666" t="s">
        <v>26</v>
      </c>
      <c r="C5666" t="s">
        <v>30</v>
      </c>
      <c r="D5666" t="s">
        <v>31</v>
      </c>
      <c r="E5666">
        <v>62864</v>
      </c>
      <c r="F5666" t="s">
        <v>62</v>
      </c>
      <c r="G5666" t="s">
        <v>45</v>
      </c>
      <c r="H5666">
        <v>171.21374299999999</v>
      </c>
      <c r="I5666">
        <f t="shared" si="91"/>
        <v>0</v>
      </c>
    </row>
    <row r="5667" spans="1:9" x14ac:dyDescent="0.25">
      <c r="A5667">
        <v>4958.0162060000002</v>
      </c>
      <c r="B5667" t="s">
        <v>26</v>
      </c>
      <c r="C5667" t="s">
        <v>78</v>
      </c>
      <c r="D5667" t="s">
        <v>57</v>
      </c>
      <c r="E5667">
        <v>22842</v>
      </c>
      <c r="F5667" t="s">
        <v>32</v>
      </c>
      <c r="G5667" t="s">
        <v>33</v>
      </c>
      <c r="H5667">
        <v>468</v>
      </c>
      <c r="I5667">
        <f t="shared" si="91"/>
        <v>0</v>
      </c>
    </row>
    <row r="5668" spans="1:9" x14ac:dyDescent="0.25">
      <c r="A5668">
        <v>7850.1280569999999</v>
      </c>
      <c r="B5668" t="s">
        <v>26</v>
      </c>
      <c r="C5668" t="s">
        <v>30</v>
      </c>
      <c r="D5668" t="s">
        <v>31</v>
      </c>
      <c r="E5668">
        <v>67186</v>
      </c>
      <c r="F5668" t="s">
        <v>75</v>
      </c>
      <c r="G5668" t="s">
        <v>45</v>
      </c>
      <c r="H5668">
        <v>184.936711</v>
      </c>
      <c r="I5668">
        <f t="shared" si="91"/>
        <v>0</v>
      </c>
    </row>
    <row r="5669" spans="1:9" x14ac:dyDescent="0.25">
      <c r="A5669">
        <v>6382.5834519999999</v>
      </c>
      <c r="B5669" t="s">
        <v>26</v>
      </c>
      <c r="C5669" t="s">
        <v>44</v>
      </c>
      <c r="D5669" t="s">
        <v>57</v>
      </c>
      <c r="E5669">
        <v>0</v>
      </c>
      <c r="F5669" t="s">
        <v>32</v>
      </c>
      <c r="G5669" t="s">
        <v>33</v>
      </c>
      <c r="H5669">
        <v>417.6</v>
      </c>
      <c r="I5669">
        <f t="shared" si="91"/>
        <v>0</v>
      </c>
    </row>
    <row r="5670" spans="1:9" x14ac:dyDescent="0.25">
      <c r="A5670">
        <v>5737.4995950000002</v>
      </c>
      <c r="B5670" t="s">
        <v>26</v>
      </c>
      <c r="C5670" t="s">
        <v>30</v>
      </c>
      <c r="D5670" t="s">
        <v>31</v>
      </c>
      <c r="E5670">
        <v>68946</v>
      </c>
      <c r="F5670" t="s">
        <v>75</v>
      </c>
      <c r="G5670" t="s">
        <v>33</v>
      </c>
      <c r="H5670">
        <v>309.62778800000001</v>
      </c>
      <c r="I5670">
        <f t="shared" si="91"/>
        <v>0</v>
      </c>
    </row>
    <row r="5671" spans="1:9" x14ac:dyDescent="0.25">
      <c r="A5671">
        <v>7688.0235060000005</v>
      </c>
      <c r="B5671" t="s">
        <v>26</v>
      </c>
      <c r="C5671" t="s">
        <v>30</v>
      </c>
      <c r="D5671" t="s">
        <v>31</v>
      </c>
      <c r="E5671">
        <v>56680</v>
      </c>
      <c r="F5671" t="s">
        <v>32</v>
      </c>
      <c r="G5671" t="s">
        <v>45</v>
      </c>
      <c r="H5671">
        <v>480</v>
      </c>
      <c r="I5671">
        <f t="shared" si="91"/>
        <v>0</v>
      </c>
    </row>
    <row r="5672" spans="1:9" x14ac:dyDescent="0.25">
      <c r="A5672">
        <v>4873.4366120000004</v>
      </c>
      <c r="B5672" t="s">
        <v>26</v>
      </c>
      <c r="C5672" t="s">
        <v>160</v>
      </c>
      <c r="D5672" t="s">
        <v>31</v>
      </c>
      <c r="E5672">
        <v>18866</v>
      </c>
      <c r="F5672" t="s">
        <v>32</v>
      </c>
      <c r="G5672" t="s">
        <v>33</v>
      </c>
      <c r="H5672">
        <v>604.79999999999995</v>
      </c>
      <c r="I5672">
        <f t="shared" si="91"/>
        <v>0</v>
      </c>
    </row>
    <row r="5673" spans="1:9" x14ac:dyDescent="0.25">
      <c r="A5673">
        <v>2824.6812169999998</v>
      </c>
      <c r="B5673" t="s">
        <v>26</v>
      </c>
      <c r="C5673" t="s">
        <v>30</v>
      </c>
      <c r="D5673" t="s">
        <v>31</v>
      </c>
      <c r="E5673">
        <v>82875</v>
      </c>
      <c r="F5673" t="s">
        <v>32</v>
      </c>
      <c r="G5673" t="s">
        <v>33</v>
      </c>
      <c r="H5673">
        <v>455.33717899999999</v>
      </c>
      <c r="I5673">
        <f t="shared" si="91"/>
        <v>0</v>
      </c>
    </row>
    <row r="5674" spans="1:9" x14ac:dyDescent="0.25">
      <c r="A5674">
        <v>3722.3680159999999</v>
      </c>
      <c r="B5674" t="s">
        <v>26</v>
      </c>
      <c r="C5674" t="s">
        <v>44</v>
      </c>
      <c r="D5674" t="s">
        <v>31</v>
      </c>
      <c r="E5674">
        <v>0</v>
      </c>
      <c r="F5674" t="s">
        <v>32</v>
      </c>
      <c r="G5674" t="s">
        <v>33</v>
      </c>
      <c r="H5674">
        <v>523.20000000000005</v>
      </c>
      <c r="I5674">
        <f t="shared" si="91"/>
        <v>0</v>
      </c>
    </row>
    <row r="5675" spans="1:9" x14ac:dyDescent="0.25">
      <c r="A5675">
        <v>5535.9636479999999</v>
      </c>
      <c r="B5675" t="s">
        <v>26</v>
      </c>
      <c r="C5675" t="s">
        <v>30</v>
      </c>
      <c r="D5675" t="s">
        <v>31</v>
      </c>
      <c r="E5675">
        <v>84863</v>
      </c>
      <c r="F5675" t="s">
        <v>32</v>
      </c>
      <c r="G5675" t="s">
        <v>79</v>
      </c>
      <c r="H5675">
        <v>691.69745799999998</v>
      </c>
      <c r="I5675">
        <f t="shared" si="91"/>
        <v>0</v>
      </c>
    </row>
    <row r="5676" spans="1:9" x14ac:dyDescent="0.25">
      <c r="A5676">
        <v>4727.8341</v>
      </c>
      <c r="B5676" t="s">
        <v>26</v>
      </c>
      <c r="C5676" t="s">
        <v>44</v>
      </c>
      <c r="D5676" t="s">
        <v>31</v>
      </c>
      <c r="E5676">
        <v>0</v>
      </c>
      <c r="F5676" t="s">
        <v>32</v>
      </c>
      <c r="G5676" t="s">
        <v>33</v>
      </c>
      <c r="H5676">
        <v>609.6</v>
      </c>
      <c r="I5676">
        <f t="shared" si="91"/>
        <v>0</v>
      </c>
    </row>
    <row r="5677" spans="1:9" x14ac:dyDescent="0.25">
      <c r="A5677">
        <v>2378.667328</v>
      </c>
      <c r="B5677" t="s">
        <v>26</v>
      </c>
      <c r="C5677" t="s">
        <v>30</v>
      </c>
      <c r="D5677" t="s">
        <v>57</v>
      </c>
      <c r="E5677">
        <v>54753</v>
      </c>
      <c r="F5677" t="s">
        <v>32</v>
      </c>
      <c r="G5677" t="s">
        <v>45</v>
      </c>
      <c r="H5677">
        <v>292.8</v>
      </c>
      <c r="I5677">
        <f t="shared" si="91"/>
        <v>0</v>
      </c>
    </row>
    <row r="5678" spans="1:9" x14ac:dyDescent="0.25">
      <c r="A5678">
        <v>9337.8952279999994</v>
      </c>
      <c r="B5678" t="s">
        <v>26</v>
      </c>
      <c r="C5678" t="s">
        <v>30</v>
      </c>
      <c r="D5678" t="s">
        <v>31</v>
      </c>
      <c r="E5678">
        <v>76381</v>
      </c>
      <c r="F5678" t="s">
        <v>32</v>
      </c>
      <c r="G5678" t="s">
        <v>33</v>
      </c>
      <c r="H5678">
        <v>556.79999999999995</v>
      </c>
      <c r="I5678">
        <f t="shared" si="91"/>
        <v>0</v>
      </c>
    </row>
    <row r="5679" spans="1:9" x14ac:dyDescent="0.25">
      <c r="A5679">
        <v>6189.9943370000001</v>
      </c>
      <c r="B5679" t="s">
        <v>26</v>
      </c>
      <c r="C5679" t="s">
        <v>30</v>
      </c>
      <c r="D5679" t="s">
        <v>57</v>
      </c>
      <c r="E5679">
        <v>59523</v>
      </c>
      <c r="F5679" t="s">
        <v>75</v>
      </c>
      <c r="G5679" t="s">
        <v>33</v>
      </c>
      <c r="H5679">
        <v>343.78977900000001</v>
      </c>
      <c r="I5679">
        <f t="shared" si="91"/>
        <v>0</v>
      </c>
    </row>
    <row r="5680" spans="1:9" x14ac:dyDescent="0.25">
      <c r="A5680">
        <v>5638.262608</v>
      </c>
      <c r="B5680" t="s">
        <v>26</v>
      </c>
      <c r="C5680" t="s">
        <v>30</v>
      </c>
      <c r="D5680" t="s">
        <v>31</v>
      </c>
      <c r="E5680">
        <v>56017</v>
      </c>
      <c r="F5680" t="s">
        <v>62</v>
      </c>
      <c r="G5680" t="s">
        <v>33</v>
      </c>
      <c r="H5680">
        <v>51.995896999999999</v>
      </c>
      <c r="I5680">
        <f t="shared" si="91"/>
        <v>0</v>
      </c>
    </row>
    <row r="5681" spans="1:9" x14ac:dyDescent="0.25">
      <c r="A5681">
        <v>5264.3617549999999</v>
      </c>
      <c r="B5681" t="s">
        <v>26</v>
      </c>
      <c r="C5681" t="s">
        <v>78</v>
      </c>
      <c r="D5681" t="s">
        <v>57</v>
      </c>
      <c r="E5681">
        <v>14306</v>
      </c>
      <c r="F5681" t="s">
        <v>75</v>
      </c>
      <c r="G5681" t="s">
        <v>79</v>
      </c>
      <c r="H5681">
        <v>355.06114300000002</v>
      </c>
      <c r="I5681">
        <f t="shared" si="91"/>
        <v>0</v>
      </c>
    </row>
    <row r="5682" spans="1:9" x14ac:dyDescent="0.25">
      <c r="A5682">
        <v>4035.6838299999999</v>
      </c>
      <c r="B5682" t="s">
        <v>26</v>
      </c>
      <c r="C5682" t="s">
        <v>30</v>
      </c>
      <c r="D5682" t="s">
        <v>31</v>
      </c>
      <c r="E5682">
        <v>21359</v>
      </c>
      <c r="F5682" t="s">
        <v>32</v>
      </c>
      <c r="G5682" t="s">
        <v>33</v>
      </c>
      <c r="H5682">
        <v>484.8</v>
      </c>
      <c r="I5682">
        <f t="shared" si="91"/>
        <v>0</v>
      </c>
    </row>
    <row r="5683" spans="1:9" x14ac:dyDescent="0.25">
      <c r="A5683">
        <v>4117.4696999999996</v>
      </c>
      <c r="B5683" t="s">
        <v>26</v>
      </c>
      <c r="C5683" t="s">
        <v>30</v>
      </c>
      <c r="D5683" t="s">
        <v>31</v>
      </c>
      <c r="E5683">
        <v>86101</v>
      </c>
      <c r="F5683" t="s">
        <v>75</v>
      </c>
      <c r="G5683" t="s">
        <v>33</v>
      </c>
      <c r="H5683">
        <v>344.73694499999999</v>
      </c>
      <c r="I5683">
        <f t="shared" si="91"/>
        <v>0</v>
      </c>
    </row>
    <row r="5684" spans="1:9" x14ac:dyDescent="0.25">
      <c r="A5684">
        <v>8382.4783920000009</v>
      </c>
      <c r="B5684" t="s">
        <v>66</v>
      </c>
      <c r="C5684" t="s">
        <v>30</v>
      </c>
      <c r="D5684" t="s">
        <v>57</v>
      </c>
      <c r="E5684">
        <v>25998</v>
      </c>
      <c r="F5684" t="s">
        <v>32</v>
      </c>
      <c r="G5684" t="s">
        <v>33</v>
      </c>
      <c r="H5684">
        <v>791.87804200000005</v>
      </c>
      <c r="I5684">
        <f t="shared" si="91"/>
        <v>1</v>
      </c>
    </row>
    <row r="5685" spans="1:9" x14ac:dyDescent="0.25">
      <c r="A5685">
        <v>2435.1479859999999</v>
      </c>
      <c r="B5685" t="s">
        <v>26</v>
      </c>
      <c r="C5685" t="s">
        <v>30</v>
      </c>
      <c r="D5685" t="s">
        <v>31</v>
      </c>
      <c r="E5685">
        <v>64341</v>
      </c>
      <c r="F5685" t="s">
        <v>62</v>
      </c>
      <c r="G5685" t="s">
        <v>45</v>
      </c>
      <c r="H5685">
        <v>79.934072</v>
      </c>
      <c r="I5685">
        <f t="shared" si="91"/>
        <v>0</v>
      </c>
    </row>
    <row r="5686" spans="1:9" x14ac:dyDescent="0.25">
      <c r="A5686">
        <v>6599.0819320000001</v>
      </c>
      <c r="B5686" t="s">
        <v>26</v>
      </c>
      <c r="C5686" t="s">
        <v>30</v>
      </c>
      <c r="D5686" t="s">
        <v>31</v>
      </c>
      <c r="E5686">
        <v>36060</v>
      </c>
      <c r="F5686" t="s">
        <v>75</v>
      </c>
      <c r="G5686" t="s">
        <v>33</v>
      </c>
      <c r="H5686">
        <v>774.55823299999997</v>
      </c>
      <c r="I5686">
        <f t="shared" si="91"/>
        <v>0</v>
      </c>
    </row>
    <row r="5687" spans="1:9" x14ac:dyDescent="0.25">
      <c r="A5687">
        <v>5353.9321220000002</v>
      </c>
      <c r="B5687" t="s">
        <v>26</v>
      </c>
      <c r="C5687" t="s">
        <v>30</v>
      </c>
      <c r="D5687" t="s">
        <v>57</v>
      </c>
      <c r="E5687">
        <v>61894</v>
      </c>
      <c r="F5687" t="s">
        <v>75</v>
      </c>
      <c r="G5687" t="s">
        <v>33</v>
      </c>
      <c r="H5687">
        <v>266.99681399999997</v>
      </c>
      <c r="I5687">
        <f t="shared" si="91"/>
        <v>0</v>
      </c>
    </row>
    <row r="5688" spans="1:9" x14ac:dyDescent="0.25">
      <c r="A5688">
        <v>6747.5242749999998</v>
      </c>
      <c r="B5688" t="s">
        <v>26</v>
      </c>
      <c r="C5688" t="s">
        <v>107</v>
      </c>
      <c r="D5688" t="s">
        <v>57</v>
      </c>
      <c r="E5688">
        <v>26721</v>
      </c>
      <c r="F5688" t="s">
        <v>32</v>
      </c>
      <c r="G5688" t="s">
        <v>79</v>
      </c>
      <c r="H5688">
        <v>312</v>
      </c>
      <c r="I5688">
        <f t="shared" si="91"/>
        <v>0</v>
      </c>
    </row>
    <row r="5689" spans="1:9" x14ac:dyDescent="0.25">
      <c r="A5689">
        <v>7412.1352559999996</v>
      </c>
      <c r="B5689" t="s">
        <v>26</v>
      </c>
      <c r="C5689" t="s">
        <v>30</v>
      </c>
      <c r="D5689" t="s">
        <v>31</v>
      </c>
      <c r="E5689">
        <v>59940</v>
      </c>
      <c r="F5689" t="s">
        <v>75</v>
      </c>
      <c r="G5689" t="s">
        <v>45</v>
      </c>
      <c r="H5689">
        <v>303.09894400000002</v>
      </c>
      <c r="I5689">
        <f t="shared" si="91"/>
        <v>0</v>
      </c>
    </row>
    <row r="5690" spans="1:9" x14ac:dyDescent="0.25">
      <c r="A5690">
        <v>5512.3422579999997</v>
      </c>
      <c r="B5690" t="s">
        <v>26</v>
      </c>
      <c r="C5690" t="s">
        <v>30</v>
      </c>
      <c r="D5690" t="s">
        <v>57</v>
      </c>
      <c r="E5690">
        <v>45971</v>
      </c>
      <c r="F5690" t="s">
        <v>62</v>
      </c>
      <c r="G5690" t="s">
        <v>33</v>
      </c>
      <c r="H5690">
        <v>139.826393</v>
      </c>
      <c r="I5690">
        <f t="shared" si="91"/>
        <v>0</v>
      </c>
    </row>
    <row r="5691" spans="1:9" x14ac:dyDescent="0.25">
      <c r="A5691">
        <v>4015.3400499999998</v>
      </c>
      <c r="B5691" t="s">
        <v>26</v>
      </c>
      <c r="C5691" t="s">
        <v>30</v>
      </c>
      <c r="D5691" t="s">
        <v>57</v>
      </c>
      <c r="E5691">
        <v>80055</v>
      </c>
      <c r="F5691" t="s">
        <v>62</v>
      </c>
      <c r="G5691" t="s">
        <v>33</v>
      </c>
      <c r="H5691">
        <v>121.945071</v>
      </c>
      <c r="I5691">
        <f t="shared" si="91"/>
        <v>0</v>
      </c>
    </row>
    <row r="5692" spans="1:9" x14ac:dyDescent="0.25">
      <c r="A5692">
        <v>7772.4734639999997</v>
      </c>
      <c r="B5692" t="s">
        <v>26</v>
      </c>
      <c r="C5692" t="s">
        <v>30</v>
      </c>
      <c r="D5692" t="s">
        <v>57</v>
      </c>
      <c r="E5692">
        <v>58345</v>
      </c>
      <c r="F5692" t="s">
        <v>75</v>
      </c>
      <c r="G5692" t="s">
        <v>33</v>
      </c>
      <c r="H5692">
        <v>346.97151700000001</v>
      </c>
      <c r="I5692">
        <f t="shared" si="91"/>
        <v>0</v>
      </c>
    </row>
    <row r="5693" spans="1:9" x14ac:dyDescent="0.25">
      <c r="A5693">
        <v>4638.9453649999996</v>
      </c>
      <c r="B5693" t="s">
        <v>26</v>
      </c>
      <c r="C5693" t="s">
        <v>44</v>
      </c>
      <c r="D5693" t="s">
        <v>31</v>
      </c>
      <c r="E5693">
        <v>0</v>
      </c>
      <c r="F5693" t="s">
        <v>62</v>
      </c>
      <c r="G5693" t="s">
        <v>79</v>
      </c>
      <c r="H5693">
        <v>143.27648400000001</v>
      </c>
      <c r="I5693">
        <f t="shared" si="91"/>
        <v>0</v>
      </c>
    </row>
    <row r="5694" spans="1:9" x14ac:dyDescent="0.25">
      <c r="A5694">
        <v>10507.50144</v>
      </c>
      <c r="B5694" t="s">
        <v>26</v>
      </c>
      <c r="C5694" t="s">
        <v>30</v>
      </c>
      <c r="D5694" t="s">
        <v>57</v>
      </c>
      <c r="E5694">
        <v>76549</v>
      </c>
      <c r="F5694" t="s">
        <v>75</v>
      </c>
      <c r="G5694" t="s">
        <v>33</v>
      </c>
      <c r="H5694">
        <v>616.349424</v>
      </c>
      <c r="I5694">
        <f t="shared" si="91"/>
        <v>0</v>
      </c>
    </row>
    <row r="5695" spans="1:9" x14ac:dyDescent="0.25">
      <c r="A5695">
        <v>17556.99121</v>
      </c>
      <c r="B5695" t="s">
        <v>26</v>
      </c>
      <c r="C5695" t="s">
        <v>30</v>
      </c>
      <c r="D5695" t="s">
        <v>31</v>
      </c>
      <c r="E5695">
        <v>36212</v>
      </c>
      <c r="F5695" t="s">
        <v>62</v>
      </c>
      <c r="G5695" t="s">
        <v>33</v>
      </c>
      <c r="H5695">
        <v>119.033795</v>
      </c>
      <c r="I5695">
        <f t="shared" si="91"/>
        <v>0</v>
      </c>
    </row>
    <row r="5696" spans="1:9" x14ac:dyDescent="0.25">
      <c r="A5696">
        <v>9103.7000910000006</v>
      </c>
      <c r="B5696" t="s">
        <v>26</v>
      </c>
      <c r="C5696" t="s">
        <v>44</v>
      </c>
      <c r="D5696" t="s">
        <v>31</v>
      </c>
      <c r="E5696">
        <v>0</v>
      </c>
      <c r="F5696" t="s">
        <v>32</v>
      </c>
      <c r="G5696" t="s">
        <v>45</v>
      </c>
      <c r="H5696">
        <v>628.79999999999995</v>
      </c>
      <c r="I5696">
        <f t="shared" si="91"/>
        <v>0</v>
      </c>
    </row>
    <row r="5697" spans="1:9" x14ac:dyDescent="0.25">
      <c r="A5697">
        <v>13110.548989999999</v>
      </c>
      <c r="B5697" t="s">
        <v>26</v>
      </c>
      <c r="C5697" t="s">
        <v>30</v>
      </c>
      <c r="D5697" t="s">
        <v>57</v>
      </c>
      <c r="E5697">
        <v>73597</v>
      </c>
      <c r="F5697" t="s">
        <v>75</v>
      </c>
      <c r="G5697" t="s">
        <v>33</v>
      </c>
      <c r="H5697">
        <v>485.18364500000001</v>
      </c>
      <c r="I5697">
        <f t="shared" si="91"/>
        <v>0</v>
      </c>
    </row>
    <row r="5698" spans="1:9" x14ac:dyDescent="0.25">
      <c r="A5698">
        <v>8006.2199479999999</v>
      </c>
      <c r="B5698" t="s">
        <v>26</v>
      </c>
      <c r="C5698" t="s">
        <v>30</v>
      </c>
      <c r="D5698" t="s">
        <v>31</v>
      </c>
      <c r="E5698">
        <v>63762</v>
      </c>
      <c r="F5698" t="s">
        <v>62</v>
      </c>
      <c r="G5698" t="s">
        <v>33</v>
      </c>
      <c r="H5698">
        <v>108.161276</v>
      </c>
      <c r="I5698">
        <f t="shared" si="91"/>
        <v>0</v>
      </c>
    </row>
    <row r="5699" spans="1:9" x14ac:dyDescent="0.25">
      <c r="A5699">
        <v>6807.2715879999996</v>
      </c>
      <c r="B5699" t="s">
        <v>26</v>
      </c>
      <c r="C5699" t="s">
        <v>30</v>
      </c>
      <c r="D5699" t="s">
        <v>57</v>
      </c>
      <c r="E5699">
        <v>32787</v>
      </c>
      <c r="F5699" t="s">
        <v>32</v>
      </c>
      <c r="G5699" t="s">
        <v>33</v>
      </c>
      <c r="H5699">
        <v>568.58486000000005</v>
      </c>
      <c r="I5699">
        <f t="shared" ref="I5699:I5762" si="92">IF(B5699="No",0,1)</f>
        <v>0</v>
      </c>
    </row>
    <row r="5700" spans="1:9" x14ac:dyDescent="0.25">
      <c r="A5700">
        <v>2627.6102019999998</v>
      </c>
      <c r="B5700" t="s">
        <v>26</v>
      </c>
      <c r="C5700" t="s">
        <v>30</v>
      </c>
      <c r="D5700" t="s">
        <v>31</v>
      </c>
      <c r="E5700">
        <v>94962</v>
      </c>
      <c r="F5700" t="s">
        <v>32</v>
      </c>
      <c r="G5700" t="s">
        <v>33</v>
      </c>
      <c r="H5700">
        <v>321.60000000000002</v>
      </c>
      <c r="I5700">
        <f t="shared" si="92"/>
        <v>0</v>
      </c>
    </row>
    <row r="5701" spans="1:9" x14ac:dyDescent="0.25">
      <c r="A5701">
        <v>9095.7445650000009</v>
      </c>
      <c r="B5701" t="s">
        <v>26</v>
      </c>
      <c r="C5701" t="s">
        <v>44</v>
      </c>
      <c r="D5701" t="s">
        <v>31</v>
      </c>
      <c r="E5701">
        <v>0</v>
      </c>
      <c r="F5701" t="s">
        <v>32</v>
      </c>
      <c r="G5701" t="s">
        <v>45</v>
      </c>
      <c r="H5701">
        <v>1943.772393</v>
      </c>
      <c r="I5701">
        <f t="shared" si="92"/>
        <v>0</v>
      </c>
    </row>
    <row r="5702" spans="1:9" x14ac:dyDescent="0.25">
      <c r="A5702">
        <v>5015.6435750000001</v>
      </c>
      <c r="B5702" t="s">
        <v>26</v>
      </c>
      <c r="C5702" t="s">
        <v>30</v>
      </c>
      <c r="D5702" t="s">
        <v>31</v>
      </c>
      <c r="E5702">
        <v>73809</v>
      </c>
      <c r="F5702" t="s">
        <v>75</v>
      </c>
      <c r="G5702" t="s">
        <v>33</v>
      </c>
      <c r="H5702">
        <v>537.315879</v>
      </c>
      <c r="I5702">
        <f t="shared" si="92"/>
        <v>0</v>
      </c>
    </row>
    <row r="5703" spans="1:9" x14ac:dyDescent="0.25">
      <c r="A5703">
        <v>4726.8693270000003</v>
      </c>
      <c r="B5703" t="s">
        <v>66</v>
      </c>
      <c r="C5703" t="s">
        <v>78</v>
      </c>
      <c r="D5703" t="s">
        <v>31</v>
      </c>
      <c r="E5703">
        <v>13037</v>
      </c>
      <c r="F5703" t="s">
        <v>32</v>
      </c>
      <c r="G5703" t="s">
        <v>33</v>
      </c>
      <c r="H5703">
        <v>839.34846400000004</v>
      </c>
      <c r="I5703">
        <f t="shared" si="92"/>
        <v>1</v>
      </c>
    </row>
    <row r="5704" spans="1:9" x14ac:dyDescent="0.25">
      <c r="A5704">
        <v>3059.1821810000001</v>
      </c>
      <c r="B5704" t="s">
        <v>26</v>
      </c>
      <c r="C5704" t="s">
        <v>44</v>
      </c>
      <c r="D5704" t="s">
        <v>57</v>
      </c>
      <c r="E5704">
        <v>0</v>
      </c>
      <c r="F5704" t="s">
        <v>32</v>
      </c>
      <c r="G5704" t="s">
        <v>45</v>
      </c>
      <c r="H5704">
        <v>989.20024699999999</v>
      </c>
      <c r="I5704">
        <f t="shared" si="92"/>
        <v>0</v>
      </c>
    </row>
    <row r="5705" spans="1:9" x14ac:dyDescent="0.25">
      <c r="A5705">
        <v>4122.5699569999997</v>
      </c>
      <c r="B5705" t="s">
        <v>26</v>
      </c>
      <c r="C5705" t="s">
        <v>30</v>
      </c>
      <c r="D5705" t="s">
        <v>31</v>
      </c>
      <c r="E5705">
        <v>75272</v>
      </c>
      <c r="F5705" t="s">
        <v>62</v>
      </c>
      <c r="G5705" t="s">
        <v>33</v>
      </c>
      <c r="H5705">
        <v>71.647924000000003</v>
      </c>
      <c r="I5705">
        <f t="shared" si="92"/>
        <v>0</v>
      </c>
    </row>
    <row r="5706" spans="1:9" x14ac:dyDescent="0.25">
      <c r="A5706">
        <v>2620.9037290000001</v>
      </c>
      <c r="B5706" t="s">
        <v>26</v>
      </c>
      <c r="C5706" t="s">
        <v>30</v>
      </c>
      <c r="D5706" t="s">
        <v>31</v>
      </c>
      <c r="E5706">
        <v>39278</v>
      </c>
      <c r="F5706" t="s">
        <v>62</v>
      </c>
      <c r="G5706" t="s">
        <v>79</v>
      </c>
      <c r="H5706">
        <v>65.590216999999996</v>
      </c>
      <c r="I5706">
        <f t="shared" si="92"/>
        <v>0</v>
      </c>
    </row>
    <row r="5707" spans="1:9" x14ac:dyDescent="0.25">
      <c r="A5707">
        <v>4938.8932409999998</v>
      </c>
      <c r="B5707" t="s">
        <v>26</v>
      </c>
      <c r="C5707" t="s">
        <v>30</v>
      </c>
      <c r="D5707" t="s">
        <v>57</v>
      </c>
      <c r="E5707">
        <v>36913</v>
      </c>
      <c r="F5707" t="s">
        <v>62</v>
      </c>
      <c r="G5707" t="s">
        <v>33</v>
      </c>
      <c r="H5707">
        <v>90.569695999999993</v>
      </c>
      <c r="I5707">
        <f t="shared" si="92"/>
        <v>0</v>
      </c>
    </row>
    <row r="5708" spans="1:9" x14ac:dyDescent="0.25">
      <c r="A5708">
        <v>4691.0435969999999</v>
      </c>
      <c r="B5708" t="s">
        <v>26</v>
      </c>
      <c r="C5708" t="s">
        <v>44</v>
      </c>
      <c r="D5708" t="s">
        <v>57</v>
      </c>
      <c r="E5708">
        <v>0</v>
      </c>
      <c r="F5708" t="s">
        <v>32</v>
      </c>
      <c r="G5708" t="s">
        <v>45</v>
      </c>
      <c r="H5708">
        <v>407.21894700000001</v>
      </c>
      <c r="I5708">
        <f t="shared" si="92"/>
        <v>0</v>
      </c>
    </row>
    <row r="5709" spans="1:9" x14ac:dyDescent="0.25">
      <c r="A5709">
        <v>6005.8473750000003</v>
      </c>
      <c r="B5709" t="s">
        <v>66</v>
      </c>
      <c r="C5709" t="s">
        <v>160</v>
      </c>
      <c r="D5709" t="s">
        <v>57</v>
      </c>
      <c r="E5709">
        <v>13528</v>
      </c>
      <c r="F5709" t="s">
        <v>32</v>
      </c>
      <c r="G5709" t="s">
        <v>45</v>
      </c>
      <c r="H5709">
        <v>412.8</v>
      </c>
      <c r="I5709">
        <f t="shared" si="92"/>
        <v>1</v>
      </c>
    </row>
    <row r="5710" spans="1:9" x14ac:dyDescent="0.25">
      <c r="A5710">
        <v>4941.6501589999998</v>
      </c>
      <c r="B5710" t="s">
        <v>26</v>
      </c>
      <c r="C5710" t="s">
        <v>44</v>
      </c>
      <c r="D5710" t="s">
        <v>57</v>
      </c>
      <c r="E5710">
        <v>0</v>
      </c>
      <c r="F5710" t="s">
        <v>32</v>
      </c>
      <c r="G5710" t="s">
        <v>45</v>
      </c>
      <c r="H5710">
        <v>986.4</v>
      </c>
      <c r="I5710">
        <f t="shared" si="92"/>
        <v>0</v>
      </c>
    </row>
    <row r="5711" spans="1:9" x14ac:dyDescent="0.25">
      <c r="A5711">
        <v>2254.402024</v>
      </c>
      <c r="B5711" t="s">
        <v>26</v>
      </c>
      <c r="C5711" t="s">
        <v>44</v>
      </c>
      <c r="D5711" t="s">
        <v>31</v>
      </c>
      <c r="E5711">
        <v>0</v>
      </c>
      <c r="F5711" t="s">
        <v>32</v>
      </c>
      <c r="G5711" t="s">
        <v>45</v>
      </c>
      <c r="H5711">
        <v>768.79765599999996</v>
      </c>
      <c r="I5711">
        <f t="shared" si="92"/>
        <v>0</v>
      </c>
    </row>
    <row r="5712" spans="1:9" x14ac:dyDescent="0.25">
      <c r="A5712">
        <v>2554.032052</v>
      </c>
      <c r="B5712" t="s">
        <v>26</v>
      </c>
      <c r="C5712" t="s">
        <v>44</v>
      </c>
      <c r="D5712" t="s">
        <v>31</v>
      </c>
      <c r="E5712">
        <v>0</v>
      </c>
      <c r="F5712" t="s">
        <v>32</v>
      </c>
      <c r="G5712" t="s">
        <v>45</v>
      </c>
      <c r="H5712">
        <v>405.80418400000002</v>
      </c>
      <c r="I5712">
        <f t="shared" si="92"/>
        <v>0</v>
      </c>
    </row>
    <row r="5713" spans="1:9" x14ac:dyDescent="0.25">
      <c r="A5713">
        <v>8123.9555659999996</v>
      </c>
      <c r="B5713" t="s">
        <v>26</v>
      </c>
      <c r="C5713" t="s">
        <v>78</v>
      </c>
      <c r="D5713" t="s">
        <v>57</v>
      </c>
      <c r="E5713">
        <v>12617</v>
      </c>
      <c r="F5713" t="s">
        <v>32</v>
      </c>
      <c r="G5713" t="s">
        <v>79</v>
      </c>
      <c r="H5713">
        <v>648.92559700000004</v>
      </c>
      <c r="I5713">
        <f t="shared" si="92"/>
        <v>0</v>
      </c>
    </row>
    <row r="5714" spans="1:9" x14ac:dyDescent="0.25">
      <c r="A5714">
        <v>19079.09518</v>
      </c>
      <c r="B5714" t="s">
        <v>26</v>
      </c>
      <c r="C5714" t="s">
        <v>30</v>
      </c>
      <c r="D5714" t="s">
        <v>31</v>
      </c>
      <c r="E5714">
        <v>42754</v>
      </c>
      <c r="F5714" t="s">
        <v>75</v>
      </c>
      <c r="G5714" t="s">
        <v>79</v>
      </c>
      <c r="H5714">
        <v>279.71506699999998</v>
      </c>
      <c r="I5714">
        <f t="shared" si="92"/>
        <v>0</v>
      </c>
    </row>
    <row r="5715" spans="1:9" x14ac:dyDescent="0.25">
      <c r="A5715">
        <v>10461.582979999999</v>
      </c>
      <c r="B5715" t="s">
        <v>26</v>
      </c>
      <c r="C5715" t="s">
        <v>44</v>
      </c>
      <c r="D5715" t="s">
        <v>57</v>
      </c>
      <c r="E5715">
        <v>0</v>
      </c>
      <c r="F5715" t="s">
        <v>32</v>
      </c>
      <c r="G5715" t="s">
        <v>45</v>
      </c>
      <c r="H5715">
        <v>1116</v>
      </c>
      <c r="I5715">
        <f t="shared" si="92"/>
        <v>0</v>
      </c>
    </row>
    <row r="5716" spans="1:9" x14ac:dyDescent="0.25">
      <c r="A5716">
        <v>4669.2266399999999</v>
      </c>
      <c r="B5716" t="s">
        <v>66</v>
      </c>
      <c r="C5716" t="s">
        <v>30</v>
      </c>
      <c r="D5716" t="s">
        <v>31</v>
      </c>
      <c r="E5716">
        <v>76157</v>
      </c>
      <c r="F5716" t="s">
        <v>32</v>
      </c>
      <c r="G5716" t="s">
        <v>33</v>
      </c>
      <c r="H5716">
        <v>556.79999999999995</v>
      </c>
      <c r="I5716">
        <f t="shared" si="92"/>
        <v>1</v>
      </c>
    </row>
    <row r="5717" spans="1:9" x14ac:dyDescent="0.25">
      <c r="A5717">
        <v>4903.810606</v>
      </c>
      <c r="B5717" t="s">
        <v>26</v>
      </c>
      <c r="C5717" t="s">
        <v>44</v>
      </c>
      <c r="D5717" t="s">
        <v>31</v>
      </c>
      <c r="E5717">
        <v>0</v>
      </c>
      <c r="F5717" t="s">
        <v>32</v>
      </c>
      <c r="G5717" t="s">
        <v>33</v>
      </c>
      <c r="H5717">
        <v>469.60930000000002</v>
      </c>
      <c r="I5717">
        <f t="shared" si="92"/>
        <v>0</v>
      </c>
    </row>
    <row r="5718" spans="1:9" x14ac:dyDescent="0.25">
      <c r="A5718">
        <v>83325.38119</v>
      </c>
      <c r="B5718" t="s">
        <v>26</v>
      </c>
      <c r="C5718" t="s">
        <v>30</v>
      </c>
      <c r="D5718" t="s">
        <v>57</v>
      </c>
      <c r="E5718">
        <v>58958</v>
      </c>
      <c r="F5718" t="s">
        <v>32</v>
      </c>
      <c r="G5718" t="s">
        <v>33</v>
      </c>
      <c r="H5718">
        <v>1108.8</v>
      </c>
      <c r="I5718">
        <f t="shared" si="92"/>
        <v>0</v>
      </c>
    </row>
    <row r="5719" spans="1:9" x14ac:dyDescent="0.25">
      <c r="A5719">
        <v>8009.0282020000004</v>
      </c>
      <c r="B5719" t="s">
        <v>26</v>
      </c>
      <c r="C5719" t="s">
        <v>44</v>
      </c>
      <c r="D5719" t="s">
        <v>31</v>
      </c>
      <c r="E5719">
        <v>0</v>
      </c>
      <c r="F5719" t="s">
        <v>32</v>
      </c>
      <c r="G5719" t="s">
        <v>33</v>
      </c>
      <c r="H5719">
        <v>740.963933</v>
      </c>
      <c r="I5719">
        <f t="shared" si="92"/>
        <v>0</v>
      </c>
    </row>
    <row r="5720" spans="1:9" x14ac:dyDescent="0.25">
      <c r="A5720">
        <v>23895.677899999999</v>
      </c>
      <c r="B5720" t="s">
        <v>26</v>
      </c>
      <c r="C5720" t="s">
        <v>44</v>
      </c>
      <c r="D5720" t="s">
        <v>31</v>
      </c>
      <c r="E5720">
        <v>0</v>
      </c>
      <c r="F5720" t="s">
        <v>32</v>
      </c>
      <c r="G5720" t="s">
        <v>45</v>
      </c>
      <c r="H5720">
        <v>705.6</v>
      </c>
      <c r="I5720">
        <f t="shared" si="92"/>
        <v>0</v>
      </c>
    </row>
    <row r="5721" spans="1:9" x14ac:dyDescent="0.25">
      <c r="A5721">
        <v>7732.3851029999996</v>
      </c>
      <c r="B5721" t="s">
        <v>26</v>
      </c>
      <c r="C5721" t="s">
        <v>30</v>
      </c>
      <c r="D5721" t="s">
        <v>31</v>
      </c>
      <c r="E5721">
        <v>34430</v>
      </c>
      <c r="F5721" t="s">
        <v>75</v>
      </c>
      <c r="G5721" t="s">
        <v>79</v>
      </c>
      <c r="H5721">
        <v>184.958966</v>
      </c>
      <c r="I5721">
        <f t="shared" si="92"/>
        <v>0</v>
      </c>
    </row>
    <row r="5722" spans="1:9" x14ac:dyDescent="0.25">
      <c r="A5722">
        <v>9416.2844100000002</v>
      </c>
      <c r="B5722" t="s">
        <v>26</v>
      </c>
      <c r="C5722" t="s">
        <v>107</v>
      </c>
      <c r="D5722" t="s">
        <v>57</v>
      </c>
      <c r="E5722">
        <v>13411</v>
      </c>
      <c r="F5722" t="s">
        <v>32</v>
      </c>
      <c r="G5722" t="s">
        <v>33</v>
      </c>
      <c r="H5722">
        <v>609.6</v>
      </c>
      <c r="I5722">
        <f t="shared" si="92"/>
        <v>0</v>
      </c>
    </row>
    <row r="5723" spans="1:9" x14ac:dyDescent="0.25">
      <c r="A5723">
        <v>5923.5188280000002</v>
      </c>
      <c r="B5723" t="s">
        <v>26</v>
      </c>
      <c r="C5723" t="s">
        <v>30</v>
      </c>
      <c r="D5723" t="s">
        <v>57</v>
      </c>
      <c r="E5723">
        <v>73758</v>
      </c>
      <c r="F5723" t="s">
        <v>75</v>
      </c>
      <c r="G5723" t="s">
        <v>33</v>
      </c>
      <c r="H5723">
        <v>301.56262199999998</v>
      </c>
      <c r="I5723">
        <f t="shared" si="92"/>
        <v>0</v>
      </c>
    </row>
    <row r="5724" spans="1:9" x14ac:dyDescent="0.25">
      <c r="A5724">
        <v>3833.0667680000001</v>
      </c>
      <c r="B5724" t="s">
        <v>26</v>
      </c>
      <c r="C5724" t="s">
        <v>44</v>
      </c>
      <c r="D5724" t="s">
        <v>31</v>
      </c>
      <c r="E5724">
        <v>0</v>
      </c>
      <c r="F5724" t="s">
        <v>32</v>
      </c>
      <c r="G5724" t="s">
        <v>79</v>
      </c>
      <c r="H5724">
        <v>1397.9547230000001</v>
      </c>
      <c r="I5724">
        <f t="shared" si="92"/>
        <v>0</v>
      </c>
    </row>
    <row r="5725" spans="1:9" x14ac:dyDescent="0.25">
      <c r="A5725">
        <v>28432.00202</v>
      </c>
      <c r="B5725" t="s">
        <v>26</v>
      </c>
      <c r="C5725" t="s">
        <v>78</v>
      </c>
      <c r="D5725" t="s">
        <v>57</v>
      </c>
      <c r="E5725">
        <v>17130</v>
      </c>
      <c r="F5725" t="s">
        <v>32</v>
      </c>
      <c r="G5725" t="s">
        <v>79</v>
      </c>
      <c r="H5725">
        <v>950.4</v>
      </c>
      <c r="I5725">
        <f t="shared" si="92"/>
        <v>0</v>
      </c>
    </row>
    <row r="5726" spans="1:9" x14ac:dyDescent="0.25">
      <c r="A5726">
        <v>5553.7565510000004</v>
      </c>
      <c r="B5726" t="s">
        <v>26</v>
      </c>
      <c r="C5726" t="s">
        <v>44</v>
      </c>
      <c r="D5726" t="s">
        <v>31</v>
      </c>
      <c r="E5726">
        <v>0</v>
      </c>
      <c r="F5726" t="s">
        <v>32</v>
      </c>
      <c r="G5726" t="s">
        <v>45</v>
      </c>
      <c r="H5726">
        <v>662.4</v>
      </c>
      <c r="I5726">
        <f t="shared" si="92"/>
        <v>0</v>
      </c>
    </row>
    <row r="5727" spans="1:9" x14ac:dyDescent="0.25">
      <c r="A5727">
        <v>10036.536340000001</v>
      </c>
      <c r="B5727" t="s">
        <v>26</v>
      </c>
      <c r="C5727" t="s">
        <v>44</v>
      </c>
      <c r="D5727" t="s">
        <v>31</v>
      </c>
      <c r="E5727">
        <v>0</v>
      </c>
      <c r="F5727" t="s">
        <v>32</v>
      </c>
      <c r="G5727" t="s">
        <v>45</v>
      </c>
      <c r="H5727">
        <v>1353.2890600000001</v>
      </c>
      <c r="I5727">
        <f t="shared" si="92"/>
        <v>0</v>
      </c>
    </row>
    <row r="5728" spans="1:9" x14ac:dyDescent="0.25">
      <c r="A5728">
        <v>6575.5381699999998</v>
      </c>
      <c r="B5728" t="s">
        <v>26</v>
      </c>
      <c r="C5728" t="s">
        <v>107</v>
      </c>
      <c r="D5728" t="s">
        <v>57</v>
      </c>
      <c r="E5728">
        <v>10517</v>
      </c>
      <c r="F5728" t="s">
        <v>75</v>
      </c>
      <c r="G5728" t="s">
        <v>45</v>
      </c>
      <c r="H5728">
        <v>441.54084799999998</v>
      </c>
      <c r="I5728">
        <f t="shared" si="92"/>
        <v>0</v>
      </c>
    </row>
    <row r="5729" spans="1:9" x14ac:dyDescent="0.25">
      <c r="A5729">
        <v>4362.9312380000001</v>
      </c>
      <c r="B5729" t="s">
        <v>66</v>
      </c>
      <c r="C5729" t="s">
        <v>30</v>
      </c>
      <c r="D5729" t="s">
        <v>57</v>
      </c>
      <c r="E5729">
        <v>58842</v>
      </c>
      <c r="F5729" t="s">
        <v>32</v>
      </c>
      <c r="G5729" t="s">
        <v>33</v>
      </c>
      <c r="H5729">
        <v>528</v>
      </c>
      <c r="I5729">
        <f t="shared" si="92"/>
        <v>1</v>
      </c>
    </row>
    <row r="5730" spans="1:9" x14ac:dyDescent="0.25">
      <c r="A5730">
        <v>7873.7082190000001</v>
      </c>
      <c r="B5730" t="s">
        <v>26</v>
      </c>
      <c r="C5730" t="s">
        <v>30</v>
      </c>
      <c r="D5730" t="s">
        <v>57</v>
      </c>
      <c r="E5730">
        <v>22355</v>
      </c>
      <c r="F5730" t="s">
        <v>32</v>
      </c>
      <c r="G5730" t="s">
        <v>33</v>
      </c>
      <c r="H5730">
        <v>340.8</v>
      </c>
      <c r="I5730">
        <f t="shared" si="92"/>
        <v>0</v>
      </c>
    </row>
    <row r="5731" spans="1:9" x14ac:dyDescent="0.25">
      <c r="A5731">
        <v>13021.085300000001</v>
      </c>
      <c r="B5731" t="s">
        <v>26</v>
      </c>
      <c r="C5731" t="s">
        <v>44</v>
      </c>
      <c r="D5731" t="s">
        <v>31</v>
      </c>
      <c r="E5731">
        <v>0</v>
      </c>
      <c r="F5731" t="s">
        <v>32</v>
      </c>
      <c r="G5731" t="s">
        <v>45</v>
      </c>
      <c r="H5731">
        <v>1605.6</v>
      </c>
      <c r="I5731">
        <f t="shared" si="92"/>
        <v>0</v>
      </c>
    </row>
    <row r="5732" spans="1:9" x14ac:dyDescent="0.25">
      <c r="A5732">
        <v>4492.2334799999999</v>
      </c>
      <c r="B5732" t="s">
        <v>26</v>
      </c>
      <c r="C5732" t="s">
        <v>78</v>
      </c>
      <c r="D5732" t="s">
        <v>31</v>
      </c>
      <c r="E5732">
        <v>21137</v>
      </c>
      <c r="F5732" t="s">
        <v>32</v>
      </c>
      <c r="G5732" t="s">
        <v>45</v>
      </c>
      <c r="H5732">
        <v>292.8</v>
      </c>
      <c r="I5732">
        <f t="shared" si="92"/>
        <v>0</v>
      </c>
    </row>
    <row r="5733" spans="1:9" x14ac:dyDescent="0.25">
      <c r="A5733">
        <v>6650.4566530000002</v>
      </c>
      <c r="B5733" t="s">
        <v>26</v>
      </c>
      <c r="C5733" t="s">
        <v>44</v>
      </c>
      <c r="D5733" t="s">
        <v>31</v>
      </c>
      <c r="E5733">
        <v>0</v>
      </c>
      <c r="F5733" t="s">
        <v>32</v>
      </c>
      <c r="G5733" t="s">
        <v>45</v>
      </c>
      <c r="H5733">
        <v>712.8</v>
      </c>
      <c r="I5733">
        <f t="shared" si="92"/>
        <v>0</v>
      </c>
    </row>
    <row r="5734" spans="1:9" x14ac:dyDescent="0.25">
      <c r="A5734">
        <v>11093.715910000001</v>
      </c>
      <c r="B5734" t="s">
        <v>26</v>
      </c>
      <c r="C5734" t="s">
        <v>30</v>
      </c>
      <c r="D5734" t="s">
        <v>57</v>
      </c>
      <c r="E5734">
        <v>78255</v>
      </c>
      <c r="F5734" t="s">
        <v>32</v>
      </c>
      <c r="G5734" t="s">
        <v>45</v>
      </c>
      <c r="H5734">
        <v>456</v>
      </c>
      <c r="I5734">
        <f t="shared" si="92"/>
        <v>0</v>
      </c>
    </row>
    <row r="5735" spans="1:9" x14ac:dyDescent="0.25">
      <c r="A5735">
        <v>5107.1630020000002</v>
      </c>
      <c r="B5735" t="s">
        <v>66</v>
      </c>
      <c r="C5735" t="s">
        <v>30</v>
      </c>
      <c r="D5735" t="s">
        <v>31</v>
      </c>
      <c r="E5735">
        <v>35625</v>
      </c>
      <c r="F5735" t="s">
        <v>75</v>
      </c>
      <c r="G5735" t="s">
        <v>33</v>
      </c>
      <c r="H5735">
        <v>288.57210800000001</v>
      </c>
      <c r="I5735">
        <f t="shared" si="92"/>
        <v>1</v>
      </c>
    </row>
    <row r="5736" spans="1:9" x14ac:dyDescent="0.25">
      <c r="A5736">
        <v>7334.3280830000003</v>
      </c>
      <c r="B5736" t="s">
        <v>26</v>
      </c>
      <c r="C5736" t="s">
        <v>30</v>
      </c>
      <c r="D5736" t="s">
        <v>31</v>
      </c>
      <c r="E5736">
        <v>87957</v>
      </c>
      <c r="F5736" t="s">
        <v>32</v>
      </c>
      <c r="G5736" t="s">
        <v>79</v>
      </c>
      <c r="H5736">
        <v>308.32133499999998</v>
      </c>
      <c r="I5736">
        <f t="shared" si="92"/>
        <v>0</v>
      </c>
    </row>
    <row r="5737" spans="1:9" x14ac:dyDescent="0.25">
      <c r="A5737">
        <v>4996.5646939999997</v>
      </c>
      <c r="B5737" t="s">
        <v>26</v>
      </c>
      <c r="C5737" t="s">
        <v>30</v>
      </c>
      <c r="D5737" t="s">
        <v>31</v>
      </c>
      <c r="E5737">
        <v>25915</v>
      </c>
      <c r="F5737" t="s">
        <v>32</v>
      </c>
      <c r="G5737" t="s">
        <v>45</v>
      </c>
      <c r="H5737">
        <v>317.97998799999999</v>
      </c>
      <c r="I5737">
        <f t="shared" si="92"/>
        <v>0</v>
      </c>
    </row>
    <row r="5738" spans="1:9" x14ac:dyDescent="0.25">
      <c r="A5738">
        <v>8658.8638129999999</v>
      </c>
      <c r="B5738" t="s">
        <v>66</v>
      </c>
      <c r="C5738" t="s">
        <v>30</v>
      </c>
      <c r="D5738" t="s">
        <v>57</v>
      </c>
      <c r="E5738">
        <v>62464</v>
      </c>
      <c r="F5738" t="s">
        <v>75</v>
      </c>
      <c r="G5738" t="s">
        <v>33</v>
      </c>
      <c r="H5738">
        <v>400.18188199999997</v>
      </c>
      <c r="I5738">
        <f t="shared" si="92"/>
        <v>1</v>
      </c>
    </row>
    <row r="5739" spans="1:9" x14ac:dyDescent="0.25">
      <c r="A5739">
        <v>9657.5794979999991</v>
      </c>
      <c r="B5739" t="s">
        <v>66</v>
      </c>
      <c r="C5739" t="s">
        <v>44</v>
      </c>
      <c r="D5739" t="s">
        <v>57</v>
      </c>
      <c r="E5739">
        <v>0</v>
      </c>
      <c r="F5739" t="s">
        <v>32</v>
      </c>
      <c r="G5739" t="s">
        <v>33</v>
      </c>
      <c r="H5739">
        <v>628.79999999999995</v>
      </c>
      <c r="I5739">
        <f t="shared" si="92"/>
        <v>1</v>
      </c>
    </row>
    <row r="5740" spans="1:9" x14ac:dyDescent="0.25">
      <c r="A5740">
        <v>6176.7003919999997</v>
      </c>
      <c r="B5740" t="s">
        <v>26</v>
      </c>
      <c r="C5740" t="s">
        <v>30</v>
      </c>
      <c r="D5740" t="s">
        <v>57</v>
      </c>
      <c r="E5740">
        <v>49529</v>
      </c>
      <c r="F5740" t="s">
        <v>75</v>
      </c>
      <c r="G5740" t="s">
        <v>33</v>
      </c>
      <c r="H5740">
        <v>234.72346400000001</v>
      </c>
      <c r="I5740">
        <f t="shared" si="92"/>
        <v>0</v>
      </c>
    </row>
    <row r="5741" spans="1:9" x14ac:dyDescent="0.25">
      <c r="A5741">
        <v>2867.3121970000002</v>
      </c>
      <c r="B5741" t="s">
        <v>66</v>
      </c>
      <c r="C5741" t="s">
        <v>160</v>
      </c>
      <c r="D5741" t="s">
        <v>31</v>
      </c>
      <c r="E5741">
        <v>23376</v>
      </c>
      <c r="F5741" t="s">
        <v>32</v>
      </c>
      <c r="G5741" t="s">
        <v>79</v>
      </c>
      <c r="H5741">
        <v>374.4</v>
      </c>
      <c r="I5741">
        <f t="shared" si="92"/>
        <v>1</v>
      </c>
    </row>
    <row r="5742" spans="1:9" x14ac:dyDescent="0.25">
      <c r="A5742">
        <v>2821.448707</v>
      </c>
      <c r="B5742" t="s">
        <v>26</v>
      </c>
      <c r="C5742" t="s">
        <v>44</v>
      </c>
      <c r="D5742" t="s">
        <v>57</v>
      </c>
      <c r="E5742">
        <v>0</v>
      </c>
      <c r="F5742" t="s">
        <v>32</v>
      </c>
      <c r="G5742" t="s">
        <v>45</v>
      </c>
      <c r="H5742">
        <v>583.20000000000005</v>
      </c>
      <c r="I5742">
        <f t="shared" si="92"/>
        <v>0</v>
      </c>
    </row>
    <row r="5743" spans="1:9" x14ac:dyDescent="0.25">
      <c r="A5743">
        <v>2843.5577020000001</v>
      </c>
      <c r="B5743" t="s">
        <v>26</v>
      </c>
      <c r="C5743" t="s">
        <v>30</v>
      </c>
      <c r="D5743" t="s">
        <v>57</v>
      </c>
      <c r="E5743">
        <v>67952</v>
      </c>
      <c r="F5743" t="s">
        <v>62</v>
      </c>
      <c r="G5743" t="s">
        <v>33</v>
      </c>
      <c r="H5743">
        <v>167.40562399999999</v>
      </c>
      <c r="I5743">
        <f t="shared" si="92"/>
        <v>0</v>
      </c>
    </row>
    <row r="5744" spans="1:9" x14ac:dyDescent="0.25">
      <c r="A5744">
        <v>11790.49617</v>
      </c>
      <c r="B5744" t="s">
        <v>66</v>
      </c>
      <c r="C5744" t="s">
        <v>160</v>
      </c>
      <c r="D5744" t="s">
        <v>57</v>
      </c>
      <c r="E5744">
        <v>25251</v>
      </c>
      <c r="F5744" t="s">
        <v>32</v>
      </c>
      <c r="G5744" t="s">
        <v>79</v>
      </c>
      <c r="H5744">
        <v>316.8</v>
      </c>
      <c r="I5744">
        <f t="shared" si="92"/>
        <v>1</v>
      </c>
    </row>
    <row r="5745" spans="1:9" x14ac:dyDescent="0.25">
      <c r="A5745">
        <v>7785.6665320000002</v>
      </c>
      <c r="B5745" t="s">
        <v>26</v>
      </c>
      <c r="C5745" t="s">
        <v>30</v>
      </c>
      <c r="D5745" t="s">
        <v>31</v>
      </c>
      <c r="E5745">
        <v>20497</v>
      </c>
      <c r="F5745" t="s">
        <v>32</v>
      </c>
      <c r="G5745" t="s">
        <v>33</v>
      </c>
      <c r="H5745">
        <v>425.35859599999998</v>
      </c>
      <c r="I5745">
        <f t="shared" si="92"/>
        <v>0</v>
      </c>
    </row>
    <row r="5746" spans="1:9" x14ac:dyDescent="0.25">
      <c r="A5746">
        <v>12315.09489</v>
      </c>
      <c r="B5746" t="s">
        <v>26</v>
      </c>
      <c r="C5746" t="s">
        <v>30</v>
      </c>
      <c r="D5746" t="s">
        <v>57</v>
      </c>
      <c r="E5746">
        <v>68420</v>
      </c>
      <c r="F5746" t="s">
        <v>32</v>
      </c>
      <c r="G5746" t="s">
        <v>33</v>
      </c>
      <c r="H5746">
        <v>499.2</v>
      </c>
      <c r="I5746">
        <f t="shared" si="92"/>
        <v>0</v>
      </c>
    </row>
    <row r="5747" spans="1:9" x14ac:dyDescent="0.25">
      <c r="A5747">
        <v>4810.97858</v>
      </c>
      <c r="B5747" t="s">
        <v>26</v>
      </c>
      <c r="C5747" t="s">
        <v>30</v>
      </c>
      <c r="D5747" t="s">
        <v>31</v>
      </c>
      <c r="E5747">
        <v>24711</v>
      </c>
      <c r="F5747" t="s">
        <v>62</v>
      </c>
      <c r="G5747" t="s">
        <v>33</v>
      </c>
      <c r="H5747">
        <v>259.99816900000002</v>
      </c>
      <c r="I5747">
        <f t="shared" si="92"/>
        <v>0</v>
      </c>
    </row>
    <row r="5748" spans="1:9" x14ac:dyDescent="0.25">
      <c r="A5748">
        <v>27279.336469999998</v>
      </c>
      <c r="B5748" t="s">
        <v>26</v>
      </c>
      <c r="C5748" t="s">
        <v>30</v>
      </c>
      <c r="D5748" t="s">
        <v>31</v>
      </c>
      <c r="E5748">
        <v>76530</v>
      </c>
      <c r="F5748" t="s">
        <v>62</v>
      </c>
      <c r="G5748" t="s">
        <v>79</v>
      </c>
      <c r="H5748">
        <v>254.14919699999999</v>
      </c>
      <c r="I5748">
        <f t="shared" si="92"/>
        <v>0</v>
      </c>
    </row>
    <row r="5749" spans="1:9" x14ac:dyDescent="0.25">
      <c r="A5749">
        <v>3980.421464</v>
      </c>
      <c r="B5749" t="s">
        <v>26</v>
      </c>
      <c r="C5749" t="s">
        <v>30</v>
      </c>
      <c r="D5749" t="s">
        <v>57</v>
      </c>
      <c r="E5749">
        <v>98333</v>
      </c>
      <c r="F5749" t="s">
        <v>75</v>
      </c>
      <c r="G5749" t="s">
        <v>33</v>
      </c>
      <c r="H5749">
        <v>459.04877499999998</v>
      </c>
      <c r="I5749">
        <f t="shared" si="92"/>
        <v>0</v>
      </c>
    </row>
    <row r="5750" spans="1:9" x14ac:dyDescent="0.25">
      <c r="A5750">
        <v>14635.451580000001</v>
      </c>
      <c r="B5750" t="s">
        <v>66</v>
      </c>
      <c r="C5750" t="s">
        <v>44</v>
      </c>
      <c r="D5750" t="s">
        <v>31</v>
      </c>
      <c r="E5750">
        <v>0</v>
      </c>
      <c r="F5750" t="s">
        <v>32</v>
      </c>
      <c r="G5750" t="s">
        <v>79</v>
      </c>
      <c r="H5750">
        <v>667.2</v>
      </c>
      <c r="I5750">
        <f t="shared" si="92"/>
        <v>1</v>
      </c>
    </row>
    <row r="5751" spans="1:9" x14ac:dyDescent="0.25">
      <c r="A5751">
        <v>3761.792015</v>
      </c>
      <c r="B5751" t="s">
        <v>26</v>
      </c>
      <c r="C5751" t="s">
        <v>44</v>
      </c>
      <c r="D5751" t="s">
        <v>31</v>
      </c>
      <c r="E5751">
        <v>0</v>
      </c>
      <c r="F5751" t="s">
        <v>32</v>
      </c>
      <c r="G5751" t="s">
        <v>45</v>
      </c>
      <c r="H5751">
        <v>1116.9436539999999</v>
      </c>
      <c r="I5751">
        <f t="shared" si="92"/>
        <v>0</v>
      </c>
    </row>
    <row r="5752" spans="1:9" x14ac:dyDescent="0.25">
      <c r="A5752">
        <v>5619.6890839999996</v>
      </c>
      <c r="B5752" t="s">
        <v>66</v>
      </c>
      <c r="C5752" t="s">
        <v>44</v>
      </c>
      <c r="D5752" t="s">
        <v>57</v>
      </c>
      <c r="E5752">
        <v>0</v>
      </c>
      <c r="F5752" t="s">
        <v>32</v>
      </c>
      <c r="G5752" t="s">
        <v>33</v>
      </c>
      <c r="H5752">
        <v>1027.000029</v>
      </c>
      <c r="I5752">
        <f t="shared" si="92"/>
        <v>1</v>
      </c>
    </row>
    <row r="5753" spans="1:9" x14ac:dyDescent="0.25">
      <c r="A5753">
        <v>5304.5416939999996</v>
      </c>
      <c r="B5753" t="s">
        <v>26</v>
      </c>
      <c r="C5753" t="s">
        <v>44</v>
      </c>
      <c r="D5753" t="s">
        <v>57</v>
      </c>
      <c r="E5753">
        <v>0</v>
      </c>
      <c r="F5753" t="s">
        <v>32</v>
      </c>
      <c r="G5753" t="s">
        <v>79</v>
      </c>
      <c r="H5753">
        <v>532.79999999999995</v>
      </c>
      <c r="I5753">
        <f t="shared" si="92"/>
        <v>0</v>
      </c>
    </row>
    <row r="5754" spans="1:9" x14ac:dyDescent="0.25">
      <c r="A5754">
        <v>3207.4687330000002</v>
      </c>
      <c r="B5754" t="s">
        <v>26</v>
      </c>
      <c r="C5754" t="s">
        <v>30</v>
      </c>
      <c r="D5754" t="s">
        <v>57</v>
      </c>
      <c r="E5754">
        <v>24695</v>
      </c>
      <c r="F5754" t="s">
        <v>32</v>
      </c>
      <c r="G5754" t="s">
        <v>33</v>
      </c>
      <c r="H5754">
        <v>393.6</v>
      </c>
      <c r="I5754">
        <f t="shared" si="92"/>
        <v>0</v>
      </c>
    </row>
    <row r="5755" spans="1:9" x14ac:dyDescent="0.25">
      <c r="A5755">
        <v>8697.7878650000002</v>
      </c>
      <c r="B5755" t="s">
        <v>26</v>
      </c>
      <c r="C5755" t="s">
        <v>30</v>
      </c>
      <c r="D5755" t="s">
        <v>57</v>
      </c>
      <c r="E5755">
        <v>26287</v>
      </c>
      <c r="F5755" t="s">
        <v>62</v>
      </c>
      <c r="G5755" t="s">
        <v>33</v>
      </c>
      <c r="H5755">
        <v>279.37888400000003</v>
      </c>
      <c r="I5755">
        <f t="shared" si="92"/>
        <v>0</v>
      </c>
    </row>
    <row r="5756" spans="1:9" x14ac:dyDescent="0.25">
      <c r="A5756">
        <v>8717.0498329999991</v>
      </c>
      <c r="B5756" t="s">
        <v>66</v>
      </c>
      <c r="C5756" t="s">
        <v>30</v>
      </c>
      <c r="D5756" t="s">
        <v>57</v>
      </c>
      <c r="E5756">
        <v>83846</v>
      </c>
      <c r="F5756" t="s">
        <v>32</v>
      </c>
      <c r="G5756" t="s">
        <v>33</v>
      </c>
      <c r="H5756">
        <v>355.2</v>
      </c>
      <c r="I5756">
        <f t="shared" si="92"/>
        <v>1</v>
      </c>
    </row>
    <row r="5757" spans="1:9" x14ac:dyDescent="0.25">
      <c r="A5757">
        <v>8029.7150469999997</v>
      </c>
      <c r="B5757" t="s">
        <v>26</v>
      </c>
      <c r="C5757" t="s">
        <v>30</v>
      </c>
      <c r="D5757" t="s">
        <v>31</v>
      </c>
      <c r="E5757">
        <v>76081</v>
      </c>
      <c r="F5757" t="s">
        <v>32</v>
      </c>
      <c r="G5757" t="s">
        <v>45</v>
      </c>
      <c r="H5757">
        <v>384.21082100000001</v>
      </c>
      <c r="I5757">
        <f t="shared" si="92"/>
        <v>0</v>
      </c>
    </row>
    <row r="5758" spans="1:9" x14ac:dyDescent="0.25">
      <c r="A5758">
        <v>4763.3271420000001</v>
      </c>
      <c r="B5758" t="s">
        <v>26</v>
      </c>
      <c r="C5758" t="s">
        <v>107</v>
      </c>
      <c r="D5758" t="s">
        <v>57</v>
      </c>
      <c r="E5758">
        <v>14957</v>
      </c>
      <c r="F5758" t="s">
        <v>32</v>
      </c>
      <c r="G5758" t="s">
        <v>45</v>
      </c>
      <c r="H5758">
        <v>316.8</v>
      </c>
      <c r="I5758">
        <f t="shared" si="92"/>
        <v>0</v>
      </c>
    </row>
    <row r="5759" spans="1:9" x14ac:dyDescent="0.25">
      <c r="A5759">
        <v>23055.57229</v>
      </c>
      <c r="B5759" t="s">
        <v>26</v>
      </c>
      <c r="C5759" t="s">
        <v>30</v>
      </c>
      <c r="D5759" t="s">
        <v>57</v>
      </c>
      <c r="E5759">
        <v>41727</v>
      </c>
      <c r="F5759" t="s">
        <v>62</v>
      </c>
      <c r="G5759" t="s">
        <v>33</v>
      </c>
      <c r="H5759">
        <v>82.256320000000002</v>
      </c>
      <c r="I5759">
        <f t="shared" si="92"/>
        <v>0</v>
      </c>
    </row>
    <row r="5760" spans="1:9" x14ac:dyDescent="0.25">
      <c r="A5760">
        <v>5383.6709190000001</v>
      </c>
      <c r="B5760" t="s">
        <v>26</v>
      </c>
      <c r="C5760" t="s">
        <v>30</v>
      </c>
      <c r="D5760" t="s">
        <v>31</v>
      </c>
      <c r="E5760">
        <v>89092</v>
      </c>
      <c r="F5760" t="s">
        <v>62</v>
      </c>
      <c r="G5760" t="s">
        <v>79</v>
      </c>
      <c r="H5760">
        <v>91.819800000000001</v>
      </c>
      <c r="I5760">
        <f t="shared" si="92"/>
        <v>0</v>
      </c>
    </row>
    <row r="5761" spans="1:9" x14ac:dyDescent="0.25">
      <c r="A5761">
        <v>8409.6689760000008</v>
      </c>
      <c r="B5761" t="s">
        <v>26</v>
      </c>
      <c r="C5761" t="s">
        <v>30</v>
      </c>
      <c r="D5761" t="s">
        <v>31</v>
      </c>
      <c r="E5761">
        <v>53986</v>
      </c>
      <c r="F5761" t="s">
        <v>62</v>
      </c>
      <c r="G5761" t="s">
        <v>33</v>
      </c>
      <c r="H5761">
        <v>127.886591</v>
      </c>
      <c r="I5761">
        <f t="shared" si="92"/>
        <v>0</v>
      </c>
    </row>
    <row r="5762" spans="1:9" x14ac:dyDescent="0.25">
      <c r="A5762">
        <v>4257.4778610000003</v>
      </c>
      <c r="B5762" t="s">
        <v>26</v>
      </c>
      <c r="C5762" t="s">
        <v>30</v>
      </c>
      <c r="D5762" t="s">
        <v>31</v>
      </c>
      <c r="E5762">
        <v>49853</v>
      </c>
      <c r="F5762" t="s">
        <v>32</v>
      </c>
      <c r="G5762" t="s">
        <v>45</v>
      </c>
      <c r="H5762">
        <v>679.53428399999996</v>
      </c>
      <c r="I5762">
        <f t="shared" si="92"/>
        <v>0</v>
      </c>
    </row>
    <row r="5763" spans="1:9" x14ac:dyDescent="0.25">
      <c r="A5763">
        <v>14708.995650000001</v>
      </c>
      <c r="B5763" t="s">
        <v>26</v>
      </c>
      <c r="C5763" t="s">
        <v>30</v>
      </c>
      <c r="D5763" t="s">
        <v>57</v>
      </c>
      <c r="E5763">
        <v>36670</v>
      </c>
      <c r="F5763" t="s">
        <v>32</v>
      </c>
      <c r="G5763" t="s">
        <v>45</v>
      </c>
      <c r="H5763">
        <v>907.2</v>
      </c>
      <c r="I5763">
        <f t="shared" ref="I5763:I5826" si="93">IF(B5763="No",0,1)</f>
        <v>0</v>
      </c>
    </row>
    <row r="5764" spans="1:9" x14ac:dyDescent="0.25">
      <c r="A5764">
        <v>2593.8184270000002</v>
      </c>
      <c r="B5764" t="s">
        <v>26</v>
      </c>
      <c r="C5764" t="s">
        <v>30</v>
      </c>
      <c r="D5764" t="s">
        <v>57</v>
      </c>
      <c r="E5764">
        <v>43626</v>
      </c>
      <c r="F5764" t="s">
        <v>32</v>
      </c>
      <c r="G5764" t="s">
        <v>79</v>
      </c>
      <c r="H5764">
        <v>321.60000000000002</v>
      </c>
      <c r="I5764">
        <f t="shared" si="93"/>
        <v>0</v>
      </c>
    </row>
    <row r="5765" spans="1:9" x14ac:dyDescent="0.25">
      <c r="A5765">
        <v>2466.5813539999999</v>
      </c>
      <c r="B5765" t="s">
        <v>26</v>
      </c>
      <c r="C5765" t="s">
        <v>44</v>
      </c>
      <c r="D5765" t="s">
        <v>31</v>
      </c>
      <c r="E5765">
        <v>0</v>
      </c>
      <c r="F5765" t="s">
        <v>32</v>
      </c>
      <c r="G5765" t="s">
        <v>45</v>
      </c>
      <c r="H5765">
        <v>504</v>
      </c>
      <c r="I5765">
        <f t="shared" si="93"/>
        <v>0</v>
      </c>
    </row>
    <row r="5766" spans="1:9" x14ac:dyDescent="0.25">
      <c r="A5766">
        <v>7933.8206559999999</v>
      </c>
      <c r="B5766" t="s">
        <v>26</v>
      </c>
      <c r="C5766" t="s">
        <v>30</v>
      </c>
      <c r="D5766" t="s">
        <v>31</v>
      </c>
      <c r="E5766">
        <v>76505</v>
      </c>
      <c r="F5766" t="s">
        <v>62</v>
      </c>
      <c r="G5766" t="s">
        <v>33</v>
      </c>
      <c r="H5766">
        <v>144.051716</v>
      </c>
      <c r="I5766">
        <f t="shared" si="93"/>
        <v>0</v>
      </c>
    </row>
    <row r="5767" spans="1:9" x14ac:dyDescent="0.25">
      <c r="A5767">
        <v>36860.726880000002</v>
      </c>
      <c r="B5767" t="s">
        <v>26</v>
      </c>
      <c r="C5767" t="s">
        <v>30</v>
      </c>
      <c r="D5767" t="s">
        <v>31</v>
      </c>
      <c r="E5767">
        <v>66216</v>
      </c>
      <c r="F5767" t="s">
        <v>62</v>
      </c>
      <c r="G5767" t="s">
        <v>45</v>
      </c>
      <c r="H5767">
        <v>96.723811999999995</v>
      </c>
      <c r="I5767">
        <f t="shared" si="93"/>
        <v>0</v>
      </c>
    </row>
    <row r="5768" spans="1:9" x14ac:dyDescent="0.25">
      <c r="A5768">
        <v>7412.0297479999999</v>
      </c>
      <c r="B5768" t="s">
        <v>26</v>
      </c>
      <c r="C5768" t="s">
        <v>30</v>
      </c>
      <c r="D5768" t="s">
        <v>31</v>
      </c>
      <c r="E5768">
        <v>52497</v>
      </c>
      <c r="F5768" t="s">
        <v>32</v>
      </c>
      <c r="G5768" t="s">
        <v>79</v>
      </c>
      <c r="H5768">
        <v>302.39999999999998</v>
      </c>
      <c r="I5768">
        <f t="shared" si="93"/>
        <v>0</v>
      </c>
    </row>
    <row r="5769" spans="1:9" x14ac:dyDescent="0.25">
      <c r="A5769">
        <v>34611.378960000002</v>
      </c>
      <c r="B5769" t="s">
        <v>66</v>
      </c>
      <c r="C5769" t="s">
        <v>30</v>
      </c>
      <c r="D5769" t="s">
        <v>31</v>
      </c>
      <c r="E5769">
        <v>20090</v>
      </c>
      <c r="F5769" t="s">
        <v>32</v>
      </c>
      <c r="G5769" t="s">
        <v>33</v>
      </c>
      <c r="H5769">
        <v>523.20000000000005</v>
      </c>
      <c r="I5769">
        <f t="shared" si="93"/>
        <v>1</v>
      </c>
    </row>
    <row r="5770" spans="1:9" x14ac:dyDescent="0.25">
      <c r="A5770">
        <v>18726.153249999999</v>
      </c>
      <c r="B5770" t="s">
        <v>26</v>
      </c>
      <c r="C5770" t="s">
        <v>44</v>
      </c>
      <c r="D5770" t="s">
        <v>31</v>
      </c>
      <c r="E5770">
        <v>0</v>
      </c>
      <c r="F5770" t="s">
        <v>32</v>
      </c>
      <c r="G5770" t="s">
        <v>45</v>
      </c>
      <c r="H5770">
        <v>1543.9324340000001</v>
      </c>
      <c r="I5770">
        <f t="shared" si="93"/>
        <v>0</v>
      </c>
    </row>
    <row r="5771" spans="1:9" x14ac:dyDescent="0.25">
      <c r="A5771">
        <v>7249.0650930000002</v>
      </c>
      <c r="B5771" t="s">
        <v>26</v>
      </c>
      <c r="C5771" t="s">
        <v>30</v>
      </c>
      <c r="D5771" t="s">
        <v>31</v>
      </c>
      <c r="E5771">
        <v>37751</v>
      </c>
      <c r="F5771" t="s">
        <v>62</v>
      </c>
      <c r="G5771" t="s">
        <v>45</v>
      </c>
      <c r="H5771">
        <v>56.692777</v>
      </c>
      <c r="I5771">
        <f t="shared" si="93"/>
        <v>0</v>
      </c>
    </row>
    <row r="5772" spans="1:9" x14ac:dyDescent="0.25">
      <c r="A5772">
        <v>8193.0915889999997</v>
      </c>
      <c r="B5772" t="s">
        <v>26</v>
      </c>
      <c r="C5772" t="s">
        <v>30</v>
      </c>
      <c r="D5772" t="s">
        <v>31</v>
      </c>
      <c r="E5772">
        <v>54840</v>
      </c>
      <c r="F5772" t="s">
        <v>32</v>
      </c>
      <c r="G5772" t="s">
        <v>45</v>
      </c>
      <c r="H5772">
        <v>468.72851600000001</v>
      </c>
      <c r="I5772">
        <f t="shared" si="93"/>
        <v>0</v>
      </c>
    </row>
    <row r="5773" spans="1:9" x14ac:dyDescent="0.25">
      <c r="A5773">
        <v>8692.2823559999997</v>
      </c>
      <c r="B5773" t="s">
        <v>26</v>
      </c>
      <c r="C5773" t="s">
        <v>30</v>
      </c>
      <c r="D5773" t="s">
        <v>31</v>
      </c>
      <c r="E5773">
        <v>31986</v>
      </c>
      <c r="F5773" t="s">
        <v>32</v>
      </c>
      <c r="G5773" t="s">
        <v>79</v>
      </c>
      <c r="H5773">
        <v>532.79999999999995</v>
      </c>
      <c r="I5773">
        <f t="shared" si="93"/>
        <v>0</v>
      </c>
    </row>
    <row r="5774" spans="1:9" x14ac:dyDescent="0.25">
      <c r="A5774">
        <v>9799.1750609999999</v>
      </c>
      <c r="B5774" t="s">
        <v>26</v>
      </c>
      <c r="C5774" t="s">
        <v>78</v>
      </c>
      <c r="D5774" t="s">
        <v>57</v>
      </c>
      <c r="E5774">
        <v>22166</v>
      </c>
      <c r="F5774" t="s">
        <v>32</v>
      </c>
      <c r="G5774" t="s">
        <v>33</v>
      </c>
      <c r="H5774">
        <v>604.79999999999995</v>
      </c>
      <c r="I5774">
        <f t="shared" si="93"/>
        <v>0</v>
      </c>
    </row>
    <row r="5775" spans="1:9" x14ac:dyDescent="0.25">
      <c r="A5775">
        <v>14084.489439999999</v>
      </c>
      <c r="B5775" t="s">
        <v>26</v>
      </c>
      <c r="C5775" t="s">
        <v>44</v>
      </c>
      <c r="D5775" t="s">
        <v>57</v>
      </c>
      <c r="E5775">
        <v>0</v>
      </c>
      <c r="F5775" t="s">
        <v>32</v>
      </c>
      <c r="G5775" t="s">
        <v>45</v>
      </c>
      <c r="H5775">
        <v>2270.5086970000002</v>
      </c>
      <c r="I5775">
        <f t="shared" si="93"/>
        <v>0</v>
      </c>
    </row>
    <row r="5776" spans="1:9" x14ac:dyDescent="0.25">
      <c r="A5776">
        <v>13104.14911</v>
      </c>
      <c r="B5776" t="s">
        <v>26</v>
      </c>
      <c r="C5776" t="s">
        <v>44</v>
      </c>
      <c r="D5776" t="s">
        <v>57</v>
      </c>
      <c r="E5776">
        <v>0</v>
      </c>
      <c r="F5776" t="s">
        <v>32</v>
      </c>
      <c r="G5776" t="s">
        <v>45</v>
      </c>
      <c r="H5776">
        <v>1430.5480769999999</v>
      </c>
      <c r="I5776">
        <f t="shared" si="93"/>
        <v>0</v>
      </c>
    </row>
    <row r="5777" spans="1:9" x14ac:dyDescent="0.25">
      <c r="A5777">
        <v>2628.6575280000002</v>
      </c>
      <c r="B5777" t="s">
        <v>26</v>
      </c>
      <c r="C5777" t="s">
        <v>30</v>
      </c>
      <c r="D5777" t="s">
        <v>31</v>
      </c>
      <c r="E5777">
        <v>83838</v>
      </c>
      <c r="F5777" t="s">
        <v>75</v>
      </c>
      <c r="G5777" t="s">
        <v>33</v>
      </c>
      <c r="H5777">
        <v>281.40593100000001</v>
      </c>
      <c r="I5777">
        <f t="shared" si="93"/>
        <v>0</v>
      </c>
    </row>
    <row r="5778" spans="1:9" x14ac:dyDescent="0.25">
      <c r="A5778">
        <v>5245.6837560000004</v>
      </c>
      <c r="B5778" t="s">
        <v>26</v>
      </c>
      <c r="C5778" t="s">
        <v>30</v>
      </c>
      <c r="D5778" t="s">
        <v>31</v>
      </c>
      <c r="E5778">
        <v>46061</v>
      </c>
      <c r="F5778" t="s">
        <v>62</v>
      </c>
      <c r="G5778" t="s">
        <v>33</v>
      </c>
      <c r="H5778">
        <v>21.612658</v>
      </c>
      <c r="I5778">
        <f t="shared" si="93"/>
        <v>0</v>
      </c>
    </row>
    <row r="5779" spans="1:9" x14ac:dyDescent="0.25">
      <c r="A5779">
        <v>8092.8769599999996</v>
      </c>
      <c r="B5779" t="s">
        <v>66</v>
      </c>
      <c r="C5779" t="s">
        <v>30</v>
      </c>
      <c r="D5779" t="s">
        <v>57</v>
      </c>
      <c r="E5779">
        <v>50825</v>
      </c>
      <c r="F5779" t="s">
        <v>75</v>
      </c>
      <c r="G5779" t="s">
        <v>33</v>
      </c>
      <c r="H5779">
        <v>369.61472900000001</v>
      </c>
      <c r="I5779">
        <f t="shared" si="93"/>
        <v>1</v>
      </c>
    </row>
    <row r="5780" spans="1:9" x14ac:dyDescent="0.25">
      <c r="A5780">
        <v>2719.5069960000001</v>
      </c>
      <c r="B5780" t="s">
        <v>66</v>
      </c>
      <c r="C5780" t="s">
        <v>160</v>
      </c>
      <c r="D5780" t="s">
        <v>31</v>
      </c>
      <c r="E5780">
        <v>14030</v>
      </c>
      <c r="F5780" t="s">
        <v>32</v>
      </c>
      <c r="G5780" t="s">
        <v>33</v>
      </c>
      <c r="H5780">
        <v>345.6</v>
      </c>
      <c r="I5780">
        <f t="shared" si="93"/>
        <v>1</v>
      </c>
    </row>
    <row r="5781" spans="1:9" x14ac:dyDescent="0.25">
      <c r="A5781">
        <v>5445.3732890000001</v>
      </c>
      <c r="B5781" t="s">
        <v>26</v>
      </c>
      <c r="C5781" t="s">
        <v>78</v>
      </c>
      <c r="D5781" t="s">
        <v>31</v>
      </c>
      <c r="E5781">
        <v>20282</v>
      </c>
      <c r="F5781" t="s">
        <v>32</v>
      </c>
      <c r="G5781" t="s">
        <v>79</v>
      </c>
      <c r="H5781">
        <v>507.54931499999998</v>
      </c>
      <c r="I5781">
        <f t="shared" si="93"/>
        <v>0</v>
      </c>
    </row>
    <row r="5782" spans="1:9" x14ac:dyDescent="0.25">
      <c r="A5782">
        <v>4514.2474730000004</v>
      </c>
      <c r="B5782" t="s">
        <v>26</v>
      </c>
      <c r="C5782" t="s">
        <v>30</v>
      </c>
      <c r="D5782" t="s">
        <v>57</v>
      </c>
      <c r="E5782">
        <v>50146</v>
      </c>
      <c r="F5782" t="s">
        <v>32</v>
      </c>
      <c r="G5782" t="s">
        <v>33</v>
      </c>
      <c r="H5782">
        <v>759.291202</v>
      </c>
      <c r="I5782">
        <f t="shared" si="93"/>
        <v>0</v>
      </c>
    </row>
    <row r="5783" spans="1:9" x14ac:dyDescent="0.25">
      <c r="A5783">
        <v>22029.1505</v>
      </c>
      <c r="B5783" t="s">
        <v>26</v>
      </c>
      <c r="C5783" t="s">
        <v>44</v>
      </c>
      <c r="D5783" t="s">
        <v>57</v>
      </c>
      <c r="E5783">
        <v>0</v>
      </c>
      <c r="F5783" t="s">
        <v>32</v>
      </c>
      <c r="G5783" t="s">
        <v>33</v>
      </c>
      <c r="H5783">
        <v>580.79999999999995</v>
      </c>
      <c r="I5783">
        <f t="shared" si="93"/>
        <v>0</v>
      </c>
    </row>
    <row r="5784" spans="1:9" x14ac:dyDescent="0.25">
      <c r="A5784">
        <v>5408.8923510000004</v>
      </c>
      <c r="B5784" t="s">
        <v>26</v>
      </c>
      <c r="C5784" t="s">
        <v>30</v>
      </c>
      <c r="D5784" t="s">
        <v>31</v>
      </c>
      <c r="E5784">
        <v>20472</v>
      </c>
      <c r="F5784" t="s">
        <v>32</v>
      </c>
      <c r="G5784" t="s">
        <v>45</v>
      </c>
      <c r="H5784">
        <v>667.2</v>
      </c>
      <c r="I5784">
        <f t="shared" si="93"/>
        <v>0</v>
      </c>
    </row>
    <row r="5785" spans="1:9" x14ac:dyDescent="0.25">
      <c r="A5785">
        <v>3768.371028</v>
      </c>
      <c r="B5785" t="s">
        <v>26</v>
      </c>
      <c r="C5785" t="s">
        <v>30</v>
      </c>
      <c r="D5785" t="s">
        <v>31</v>
      </c>
      <c r="E5785">
        <v>85751</v>
      </c>
      <c r="F5785" t="s">
        <v>75</v>
      </c>
      <c r="G5785" t="s">
        <v>33</v>
      </c>
      <c r="H5785">
        <v>391.21070400000002</v>
      </c>
      <c r="I5785">
        <f t="shared" si="93"/>
        <v>0</v>
      </c>
    </row>
    <row r="5786" spans="1:9" x14ac:dyDescent="0.25">
      <c r="A5786">
        <v>27934.623729999999</v>
      </c>
      <c r="B5786" t="s">
        <v>26</v>
      </c>
      <c r="C5786" t="s">
        <v>30</v>
      </c>
      <c r="D5786" t="s">
        <v>31</v>
      </c>
      <c r="E5786">
        <v>76912</v>
      </c>
      <c r="F5786" t="s">
        <v>62</v>
      </c>
      <c r="G5786" t="s">
        <v>33</v>
      </c>
      <c r="H5786">
        <v>169.22699600000001</v>
      </c>
      <c r="I5786">
        <f t="shared" si="93"/>
        <v>0</v>
      </c>
    </row>
    <row r="5787" spans="1:9" x14ac:dyDescent="0.25">
      <c r="A5787">
        <v>3887.324208</v>
      </c>
      <c r="B5787" t="s">
        <v>26</v>
      </c>
      <c r="C5787" t="s">
        <v>30</v>
      </c>
      <c r="D5787" t="s">
        <v>57</v>
      </c>
      <c r="E5787">
        <v>96335</v>
      </c>
      <c r="F5787" t="s">
        <v>62</v>
      </c>
      <c r="G5787" t="s">
        <v>45</v>
      </c>
      <c r="H5787">
        <v>161.388136</v>
      </c>
      <c r="I5787">
        <f t="shared" si="93"/>
        <v>0</v>
      </c>
    </row>
    <row r="5788" spans="1:9" x14ac:dyDescent="0.25">
      <c r="A5788">
        <v>7475.784971</v>
      </c>
      <c r="B5788" t="s">
        <v>26</v>
      </c>
      <c r="C5788" t="s">
        <v>107</v>
      </c>
      <c r="D5788" t="s">
        <v>31</v>
      </c>
      <c r="E5788">
        <v>29633</v>
      </c>
      <c r="F5788" t="s">
        <v>75</v>
      </c>
      <c r="G5788" t="s">
        <v>33</v>
      </c>
      <c r="H5788">
        <v>534.65378699999997</v>
      </c>
      <c r="I5788">
        <f t="shared" si="93"/>
        <v>0</v>
      </c>
    </row>
    <row r="5789" spans="1:9" x14ac:dyDescent="0.25">
      <c r="A5789">
        <v>22758.911919999999</v>
      </c>
      <c r="B5789" t="s">
        <v>26</v>
      </c>
      <c r="C5789" t="s">
        <v>30</v>
      </c>
      <c r="D5789" t="s">
        <v>57</v>
      </c>
      <c r="E5789">
        <v>80540</v>
      </c>
      <c r="F5789" t="s">
        <v>62</v>
      </c>
      <c r="G5789" t="s">
        <v>33</v>
      </c>
      <c r="H5789">
        <v>65.845112</v>
      </c>
      <c r="I5789">
        <f t="shared" si="93"/>
        <v>0</v>
      </c>
    </row>
    <row r="5790" spans="1:9" x14ac:dyDescent="0.25">
      <c r="A5790">
        <v>5124.7964099999999</v>
      </c>
      <c r="B5790" t="s">
        <v>26</v>
      </c>
      <c r="C5790" t="s">
        <v>78</v>
      </c>
      <c r="D5790" t="s">
        <v>31</v>
      </c>
      <c r="E5790">
        <v>14465</v>
      </c>
      <c r="F5790" t="s">
        <v>32</v>
      </c>
      <c r="G5790" t="s">
        <v>33</v>
      </c>
      <c r="H5790">
        <v>944.50660100000005</v>
      </c>
      <c r="I5790">
        <f t="shared" si="93"/>
        <v>0</v>
      </c>
    </row>
    <row r="5791" spans="1:9" x14ac:dyDescent="0.25">
      <c r="A5791">
        <v>4900.3367079999998</v>
      </c>
      <c r="B5791" t="s">
        <v>26</v>
      </c>
      <c r="C5791" t="s">
        <v>44</v>
      </c>
      <c r="D5791" t="s">
        <v>31</v>
      </c>
      <c r="E5791">
        <v>0</v>
      </c>
      <c r="F5791" t="s">
        <v>32</v>
      </c>
      <c r="G5791" t="s">
        <v>33</v>
      </c>
      <c r="H5791">
        <v>316.8</v>
      </c>
      <c r="I5791">
        <f t="shared" si="93"/>
        <v>0</v>
      </c>
    </row>
    <row r="5792" spans="1:9" x14ac:dyDescent="0.25">
      <c r="A5792">
        <v>5278.6471000000001</v>
      </c>
      <c r="B5792" t="s">
        <v>26</v>
      </c>
      <c r="C5792" t="s">
        <v>30</v>
      </c>
      <c r="D5792" t="s">
        <v>31</v>
      </c>
      <c r="E5792">
        <v>29899</v>
      </c>
      <c r="F5792" t="s">
        <v>32</v>
      </c>
      <c r="G5792" t="s">
        <v>33</v>
      </c>
      <c r="H5792">
        <v>419.302975</v>
      </c>
      <c r="I5792">
        <f t="shared" si="93"/>
        <v>0</v>
      </c>
    </row>
    <row r="5793" spans="1:9" x14ac:dyDescent="0.25">
      <c r="A5793">
        <v>4821.9864429999998</v>
      </c>
      <c r="B5793" t="s">
        <v>26</v>
      </c>
      <c r="C5793" t="s">
        <v>44</v>
      </c>
      <c r="D5793" t="s">
        <v>57</v>
      </c>
      <c r="E5793">
        <v>0</v>
      </c>
      <c r="F5793" t="s">
        <v>32</v>
      </c>
      <c r="G5793" t="s">
        <v>33</v>
      </c>
      <c r="H5793">
        <v>652.79999999999995</v>
      </c>
      <c r="I5793">
        <f t="shared" si="93"/>
        <v>0</v>
      </c>
    </row>
    <row r="5794" spans="1:9" x14ac:dyDescent="0.25">
      <c r="A5794">
        <v>8044.8723929999996</v>
      </c>
      <c r="B5794" t="s">
        <v>66</v>
      </c>
      <c r="C5794" t="s">
        <v>30</v>
      </c>
      <c r="D5794" t="s">
        <v>57</v>
      </c>
      <c r="E5794">
        <v>71391</v>
      </c>
      <c r="F5794" t="s">
        <v>75</v>
      </c>
      <c r="G5794" t="s">
        <v>33</v>
      </c>
      <c r="H5794">
        <v>284.00017200000002</v>
      </c>
      <c r="I5794">
        <f t="shared" si="93"/>
        <v>1</v>
      </c>
    </row>
    <row r="5795" spans="1:9" x14ac:dyDescent="0.25">
      <c r="A5795">
        <v>12157.32992</v>
      </c>
      <c r="B5795" t="s">
        <v>66</v>
      </c>
      <c r="C5795" t="s">
        <v>30</v>
      </c>
      <c r="D5795" t="s">
        <v>57</v>
      </c>
      <c r="E5795">
        <v>57449</v>
      </c>
      <c r="F5795" t="s">
        <v>32</v>
      </c>
      <c r="G5795" t="s">
        <v>45</v>
      </c>
      <c r="H5795">
        <v>494.4</v>
      </c>
      <c r="I5795">
        <f t="shared" si="93"/>
        <v>1</v>
      </c>
    </row>
    <row r="5796" spans="1:9" x14ac:dyDescent="0.25">
      <c r="A5796">
        <v>18591.54967</v>
      </c>
      <c r="B5796" t="s">
        <v>26</v>
      </c>
      <c r="C5796" t="s">
        <v>107</v>
      </c>
      <c r="D5796" t="s">
        <v>57</v>
      </c>
      <c r="E5796">
        <v>14209</v>
      </c>
      <c r="F5796" t="s">
        <v>32</v>
      </c>
      <c r="G5796" t="s">
        <v>33</v>
      </c>
      <c r="H5796">
        <v>297.60000000000002</v>
      </c>
      <c r="I5796">
        <f t="shared" si="93"/>
        <v>0</v>
      </c>
    </row>
    <row r="5797" spans="1:9" x14ac:dyDescent="0.25">
      <c r="A5797">
        <v>4873.3505180000002</v>
      </c>
      <c r="B5797" t="s">
        <v>26</v>
      </c>
      <c r="C5797" t="s">
        <v>30</v>
      </c>
      <c r="D5797" t="s">
        <v>57</v>
      </c>
      <c r="E5797">
        <v>47824</v>
      </c>
      <c r="F5797" t="s">
        <v>75</v>
      </c>
      <c r="G5797" t="s">
        <v>33</v>
      </c>
      <c r="H5797">
        <v>546.04685300000006</v>
      </c>
      <c r="I5797">
        <f t="shared" si="93"/>
        <v>0</v>
      </c>
    </row>
    <row r="5798" spans="1:9" x14ac:dyDescent="0.25">
      <c r="A5798">
        <v>5338.5256319999999</v>
      </c>
      <c r="B5798" t="s">
        <v>26</v>
      </c>
      <c r="C5798" t="s">
        <v>30</v>
      </c>
      <c r="D5798" t="s">
        <v>31</v>
      </c>
      <c r="E5798">
        <v>48696</v>
      </c>
      <c r="F5798" t="s">
        <v>62</v>
      </c>
      <c r="G5798" t="s">
        <v>33</v>
      </c>
      <c r="H5798">
        <v>48.762193000000003</v>
      </c>
      <c r="I5798">
        <f t="shared" si="93"/>
        <v>0</v>
      </c>
    </row>
    <row r="5799" spans="1:9" x14ac:dyDescent="0.25">
      <c r="A5799">
        <v>2878.7667280000001</v>
      </c>
      <c r="B5799" t="s">
        <v>26</v>
      </c>
      <c r="C5799" t="s">
        <v>30</v>
      </c>
      <c r="D5799" t="s">
        <v>31</v>
      </c>
      <c r="E5799">
        <v>79189</v>
      </c>
      <c r="F5799" t="s">
        <v>62</v>
      </c>
      <c r="G5799" t="s">
        <v>33</v>
      </c>
      <c r="H5799">
        <v>56.092247</v>
      </c>
      <c r="I5799">
        <f t="shared" si="93"/>
        <v>0</v>
      </c>
    </row>
    <row r="5800" spans="1:9" x14ac:dyDescent="0.25">
      <c r="A5800">
        <v>8473.4635799999996</v>
      </c>
      <c r="B5800" t="s">
        <v>26</v>
      </c>
      <c r="C5800" t="s">
        <v>44</v>
      </c>
      <c r="D5800" t="s">
        <v>31</v>
      </c>
      <c r="E5800">
        <v>0</v>
      </c>
      <c r="F5800" t="s">
        <v>32</v>
      </c>
      <c r="G5800" t="s">
        <v>45</v>
      </c>
      <c r="H5800">
        <v>1148.4612460000001</v>
      </c>
      <c r="I5800">
        <f t="shared" si="93"/>
        <v>0</v>
      </c>
    </row>
    <row r="5801" spans="1:9" x14ac:dyDescent="0.25">
      <c r="A5801">
        <v>3440.361969</v>
      </c>
      <c r="B5801" t="s">
        <v>26</v>
      </c>
      <c r="C5801" t="s">
        <v>78</v>
      </c>
      <c r="D5801" t="s">
        <v>31</v>
      </c>
      <c r="E5801">
        <v>23870</v>
      </c>
      <c r="F5801" t="s">
        <v>32</v>
      </c>
      <c r="G5801" t="s">
        <v>33</v>
      </c>
      <c r="H5801">
        <v>500.57787500000001</v>
      </c>
      <c r="I5801">
        <f t="shared" si="93"/>
        <v>0</v>
      </c>
    </row>
    <row r="5802" spans="1:9" x14ac:dyDescent="0.25">
      <c r="A5802">
        <v>17497.522010000001</v>
      </c>
      <c r="B5802" t="s">
        <v>66</v>
      </c>
      <c r="C5802" t="s">
        <v>44</v>
      </c>
      <c r="D5802" t="s">
        <v>57</v>
      </c>
      <c r="E5802">
        <v>0</v>
      </c>
      <c r="F5802" t="s">
        <v>32</v>
      </c>
      <c r="G5802" t="s">
        <v>79</v>
      </c>
      <c r="H5802">
        <v>350.4</v>
      </c>
      <c r="I5802">
        <f t="shared" si="93"/>
        <v>1</v>
      </c>
    </row>
    <row r="5803" spans="1:9" x14ac:dyDescent="0.25">
      <c r="A5803">
        <v>2544.337548</v>
      </c>
      <c r="B5803" t="s">
        <v>26</v>
      </c>
      <c r="C5803" t="s">
        <v>30</v>
      </c>
      <c r="D5803" t="s">
        <v>31</v>
      </c>
      <c r="E5803">
        <v>41059</v>
      </c>
      <c r="F5803" t="s">
        <v>62</v>
      </c>
      <c r="G5803" t="s">
        <v>33</v>
      </c>
      <c r="H5803">
        <v>151.670029</v>
      </c>
      <c r="I5803">
        <f t="shared" si="93"/>
        <v>0</v>
      </c>
    </row>
    <row r="5804" spans="1:9" x14ac:dyDescent="0.25">
      <c r="A5804">
        <v>3336.2199420000002</v>
      </c>
      <c r="B5804" t="s">
        <v>26</v>
      </c>
      <c r="C5804" t="s">
        <v>107</v>
      </c>
      <c r="D5804" t="s">
        <v>57</v>
      </c>
      <c r="E5804">
        <v>19447</v>
      </c>
      <c r="F5804" t="s">
        <v>32</v>
      </c>
      <c r="G5804" t="s">
        <v>33</v>
      </c>
      <c r="H5804">
        <v>640.79999999999995</v>
      </c>
      <c r="I5804">
        <f t="shared" si="93"/>
        <v>0</v>
      </c>
    </row>
    <row r="5805" spans="1:9" x14ac:dyDescent="0.25">
      <c r="A5805">
        <v>5206.1082150000002</v>
      </c>
      <c r="B5805" t="s">
        <v>26</v>
      </c>
      <c r="C5805" t="s">
        <v>30</v>
      </c>
      <c r="D5805" t="s">
        <v>57</v>
      </c>
      <c r="E5805">
        <v>94392</v>
      </c>
      <c r="F5805" t="s">
        <v>62</v>
      </c>
      <c r="G5805" t="s">
        <v>33</v>
      </c>
      <c r="H5805">
        <v>156.18030999999999</v>
      </c>
      <c r="I5805">
        <f t="shared" si="93"/>
        <v>0</v>
      </c>
    </row>
    <row r="5806" spans="1:9" x14ac:dyDescent="0.25">
      <c r="A5806">
        <v>43290.495430000003</v>
      </c>
      <c r="B5806" t="s">
        <v>26</v>
      </c>
      <c r="C5806" t="s">
        <v>78</v>
      </c>
      <c r="D5806" t="s">
        <v>57</v>
      </c>
      <c r="E5806">
        <v>23203</v>
      </c>
      <c r="F5806" t="s">
        <v>32</v>
      </c>
      <c r="G5806" t="s">
        <v>45</v>
      </c>
      <c r="H5806">
        <v>1158.7931100000001</v>
      </c>
      <c r="I5806">
        <f t="shared" si="93"/>
        <v>0</v>
      </c>
    </row>
    <row r="5807" spans="1:9" x14ac:dyDescent="0.25">
      <c r="A5807">
        <v>4817.9926439999999</v>
      </c>
      <c r="B5807" t="s">
        <v>26</v>
      </c>
      <c r="C5807" t="s">
        <v>30</v>
      </c>
      <c r="D5807" t="s">
        <v>57</v>
      </c>
      <c r="E5807">
        <v>38157</v>
      </c>
      <c r="F5807" t="s">
        <v>62</v>
      </c>
      <c r="G5807" t="s">
        <v>33</v>
      </c>
      <c r="H5807">
        <v>81.532330000000002</v>
      </c>
      <c r="I5807">
        <f t="shared" si="93"/>
        <v>0</v>
      </c>
    </row>
    <row r="5808" spans="1:9" x14ac:dyDescent="0.25">
      <c r="A5808">
        <v>13727.799720000001</v>
      </c>
      <c r="B5808" t="s">
        <v>66</v>
      </c>
      <c r="C5808" t="s">
        <v>44</v>
      </c>
      <c r="D5808" t="s">
        <v>57</v>
      </c>
      <c r="E5808">
        <v>0</v>
      </c>
      <c r="F5808" t="s">
        <v>32</v>
      </c>
      <c r="G5808" t="s">
        <v>45</v>
      </c>
      <c r="H5808">
        <v>604.79999999999995</v>
      </c>
      <c r="I5808">
        <f t="shared" si="93"/>
        <v>1</v>
      </c>
    </row>
    <row r="5809" spans="1:9" x14ac:dyDescent="0.25">
      <c r="A5809">
        <v>4996.5451229999999</v>
      </c>
      <c r="B5809" t="s">
        <v>26</v>
      </c>
      <c r="C5809" t="s">
        <v>30</v>
      </c>
      <c r="D5809" t="s">
        <v>57</v>
      </c>
      <c r="E5809">
        <v>99761</v>
      </c>
      <c r="F5809" t="s">
        <v>32</v>
      </c>
      <c r="G5809" t="s">
        <v>45</v>
      </c>
      <c r="H5809">
        <v>452.24666400000001</v>
      </c>
      <c r="I5809">
        <f t="shared" si="93"/>
        <v>0</v>
      </c>
    </row>
    <row r="5810" spans="1:9" x14ac:dyDescent="0.25">
      <c r="A5810">
        <v>7960.0075409999999</v>
      </c>
      <c r="B5810" t="s">
        <v>26</v>
      </c>
      <c r="C5810" t="s">
        <v>30</v>
      </c>
      <c r="D5810" t="s">
        <v>31</v>
      </c>
      <c r="E5810">
        <v>98350</v>
      </c>
      <c r="F5810" t="s">
        <v>75</v>
      </c>
      <c r="G5810" t="s">
        <v>33</v>
      </c>
      <c r="H5810">
        <v>289.18197900000001</v>
      </c>
      <c r="I5810">
        <f t="shared" si="93"/>
        <v>0</v>
      </c>
    </row>
    <row r="5811" spans="1:9" x14ac:dyDescent="0.25">
      <c r="A5811">
        <v>7367.6537639999997</v>
      </c>
      <c r="B5811" t="s">
        <v>26</v>
      </c>
      <c r="C5811" t="s">
        <v>30</v>
      </c>
      <c r="D5811" t="s">
        <v>31</v>
      </c>
      <c r="E5811">
        <v>25318</v>
      </c>
      <c r="F5811" t="s">
        <v>32</v>
      </c>
      <c r="G5811" t="s">
        <v>33</v>
      </c>
      <c r="H5811">
        <v>302.39999999999998</v>
      </c>
      <c r="I5811">
        <f t="shared" si="93"/>
        <v>0</v>
      </c>
    </row>
    <row r="5812" spans="1:9" x14ac:dyDescent="0.25">
      <c r="A5812">
        <v>5632.6130780000003</v>
      </c>
      <c r="B5812" t="s">
        <v>26</v>
      </c>
      <c r="C5812" t="s">
        <v>30</v>
      </c>
      <c r="D5812" t="s">
        <v>31</v>
      </c>
      <c r="E5812">
        <v>51721</v>
      </c>
      <c r="F5812" t="s">
        <v>75</v>
      </c>
      <c r="G5812" t="s">
        <v>33</v>
      </c>
      <c r="H5812">
        <v>625.282599</v>
      </c>
      <c r="I5812">
        <f t="shared" si="93"/>
        <v>0</v>
      </c>
    </row>
    <row r="5813" spans="1:9" x14ac:dyDescent="0.25">
      <c r="A5813">
        <v>3884.8552</v>
      </c>
      <c r="B5813" t="s">
        <v>26</v>
      </c>
      <c r="C5813" t="s">
        <v>44</v>
      </c>
      <c r="D5813" t="s">
        <v>31</v>
      </c>
      <c r="E5813">
        <v>0</v>
      </c>
      <c r="F5813" t="s">
        <v>32</v>
      </c>
      <c r="G5813" t="s">
        <v>45</v>
      </c>
      <c r="H5813">
        <v>851.03159800000003</v>
      </c>
      <c r="I5813">
        <f t="shared" si="93"/>
        <v>0</v>
      </c>
    </row>
    <row r="5814" spans="1:9" x14ac:dyDescent="0.25">
      <c r="A5814">
        <v>4518.0243849999997</v>
      </c>
      <c r="B5814" t="s">
        <v>26</v>
      </c>
      <c r="C5814" t="s">
        <v>44</v>
      </c>
      <c r="D5814" t="s">
        <v>57</v>
      </c>
      <c r="E5814">
        <v>0</v>
      </c>
      <c r="F5814" t="s">
        <v>32</v>
      </c>
      <c r="G5814" t="s">
        <v>45</v>
      </c>
      <c r="H5814">
        <v>374.4</v>
      </c>
      <c r="I5814">
        <f t="shared" si="93"/>
        <v>0</v>
      </c>
    </row>
    <row r="5815" spans="1:9" x14ac:dyDescent="0.25">
      <c r="A5815">
        <v>2565.1242940000002</v>
      </c>
      <c r="B5815" t="s">
        <v>26</v>
      </c>
      <c r="C5815" t="s">
        <v>30</v>
      </c>
      <c r="D5815" t="s">
        <v>57</v>
      </c>
      <c r="E5815">
        <v>68321</v>
      </c>
      <c r="F5815" t="s">
        <v>75</v>
      </c>
      <c r="G5815" t="s">
        <v>45</v>
      </c>
      <c r="H5815">
        <v>198.26305600000001</v>
      </c>
      <c r="I5815">
        <f t="shared" si="93"/>
        <v>0</v>
      </c>
    </row>
    <row r="5816" spans="1:9" x14ac:dyDescent="0.25">
      <c r="A5816">
        <v>15487.440720000001</v>
      </c>
      <c r="B5816" t="s">
        <v>26</v>
      </c>
      <c r="C5816" t="s">
        <v>30</v>
      </c>
      <c r="D5816" t="s">
        <v>57</v>
      </c>
      <c r="E5816">
        <v>69161</v>
      </c>
      <c r="F5816" t="s">
        <v>75</v>
      </c>
      <c r="G5816" t="s">
        <v>33</v>
      </c>
      <c r="H5816">
        <v>441.13876900000002</v>
      </c>
      <c r="I5816">
        <f t="shared" si="93"/>
        <v>0</v>
      </c>
    </row>
    <row r="5817" spans="1:9" x14ac:dyDescent="0.25">
      <c r="A5817">
        <v>6395.351807</v>
      </c>
      <c r="B5817" t="s">
        <v>26</v>
      </c>
      <c r="C5817" t="s">
        <v>30</v>
      </c>
      <c r="D5817" t="s">
        <v>31</v>
      </c>
      <c r="E5817">
        <v>72667</v>
      </c>
      <c r="F5817" t="s">
        <v>75</v>
      </c>
      <c r="G5817" t="s">
        <v>33</v>
      </c>
      <c r="H5817">
        <v>383.22839699999997</v>
      </c>
      <c r="I5817">
        <f t="shared" si="93"/>
        <v>0</v>
      </c>
    </row>
    <row r="5818" spans="1:9" x14ac:dyDescent="0.25">
      <c r="A5818">
        <v>8639.0887230000008</v>
      </c>
      <c r="B5818" t="s">
        <v>26</v>
      </c>
      <c r="C5818" t="s">
        <v>30</v>
      </c>
      <c r="D5818" t="s">
        <v>57</v>
      </c>
      <c r="E5818">
        <v>62082</v>
      </c>
      <c r="F5818" t="s">
        <v>62</v>
      </c>
      <c r="G5818" t="s">
        <v>33</v>
      </c>
      <c r="H5818">
        <v>91.036967000000004</v>
      </c>
      <c r="I5818">
        <f t="shared" si="93"/>
        <v>0</v>
      </c>
    </row>
    <row r="5819" spans="1:9" x14ac:dyDescent="0.25">
      <c r="A5819">
        <v>9806.2157569999999</v>
      </c>
      <c r="B5819" t="s">
        <v>26</v>
      </c>
      <c r="C5819" t="s">
        <v>44</v>
      </c>
      <c r="D5819" t="s">
        <v>31</v>
      </c>
      <c r="E5819">
        <v>0</v>
      </c>
      <c r="F5819" t="s">
        <v>32</v>
      </c>
      <c r="G5819" t="s">
        <v>45</v>
      </c>
      <c r="H5819">
        <v>626.4</v>
      </c>
      <c r="I5819">
        <f t="shared" si="93"/>
        <v>0</v>
      </c>
    </row>
    <row r="5820" spans="1:9" x14ac:dyDescent="0.25">
      <c r="A5820">
        <v>12472.1199</v>
      </c>
      <c r="B5820" t="s">
        <v>26</v>
      </c>
      <c r="C5820" t="s">
        <v>30</v>
      </c>
      <c r="D5820" t="s">
        <v>31</v>
      </c>
      <c r="E5820">
        <v>36551</v>
      </c>
      <c r="F5820" t="s">
        <v>62</v>
      </c>
      <c r="G5820" t="s">
        <v>45</v>
      </c>
      <c r="H5820">
        <v>53.837271000000001</v>
      </c>
      <c r="I5820">
        <f t="shared" si="93"/>
        <v>0</v>
      </c>
    </row>
    <row r="5821" spans="1:9" x14ac:dyDescent="0.25">
      <c r="A5821">
        <v>5794.5657970000002</v>
      </c>
      <c r="B5821" t="s">
        <v>26</v>
      </c>
      <c r="C5821" t="s">
        <v>30</v>
      </c>
      <c r="D5821" t="s">
        <v>57</v>
      </c>
      <c r="E5821">
        <v>70524</v>
      </c>
      <c r="F5821" t="s">
        <v>32</v>
      </c>
      <c r="G5821" t="s">
        <v>33</v>
      </c>
      <c r="H5821">
        <v>350.4</v>
      </c>
      <c r="I5821">
        <f t="shared" si="93"/>
        <v>0</v>
      </c>
    </row>
    <row r="5822" spans="1:9" x14ac:dyDescent="0.25">
      <c r="A5822">
        <v>2619.0272060000002</v>
      </c>
      <c r="B5822" t="s">
        <v>26</v>
      </c>
      <c r="C5822" t="s">
        <v>30</v>
      </c>
      <c r="D5822" t="s">
        <v>31</v>
      </c>
      <c r="E5822">
        <v>60477</v>
      </c>
      <c r="F5822" t="s">
        <v>62</v>
      </c>
      <c r="G5822" t="s">
        <v>33</v>
      </c>
      <c r="H5822">
        <v>139.84141099999999</v>
      </c>
      <c r="I5822">
        <f t="shared" si="93"/>
        <v>0</v>
      </c>
    </row>
    <row r="5823" spans="1:9" x14ac:dyDescent="0.25">
      <c r="A5823">
        <v>3731.5045839999998</v>
      </c>
      <c r="B5823" t="s">
        <v>66</v>
      </c>
      <c r="C5823" t="s">
        <v>44</v>
      </c>
      <c r="D5823" t="s">
        <v>31</v>
      </c>
      <c r="E5823">
        <v>0</v>
      </c>
      <c r="F5823" t="s">
        <v>32</v>
      </c>
      <c r="G5823" t="s">
        <v>33</v>
      </c>
      <c r="H5823">
        <v>460.8</v>
      </c>
      <c r="I5823">
        <f t="shared" si="93"/>
        <v>1</v>
      </c>
    </row>
    <row r="5824" spans="1:9" x14ac:dyDescent="0.25">
      <c r="A5824">
        <v>5421.0182009999999</v>
      </c>
      <c r="B5824" t="s">
        <v>26</v>
      </c>
      <c r="C5824" t="s">
        <v>30</v>
      </c>
      <c r="D5824" t="s">
        <v>57</v>
      </c>
      <c r="E5824">
        <v>40376</v>
      </c>
      <c r="F5824" t="s">
        <v>32</v>
      </c>
      <c r="G5824" t="s">
        <v>33</v>
      </c>
      <c r="H5824">
        <v>427.874055</v>
      </c>
      <c r="I5824">
        <f t="shared" si="93"/>
        <v>0</v>
      </c>
    </row>
    <row r="5825" spans="1:9" x14ac:dyDescent="0.25">
      <c r="A5825">
        <v>6521.368813</v>
      </c>
      <c r="B5825" t="s">
        <v>66</v>
      </c>
      <c r="C5825" t="s">
        <v>30</v>
      </c>
      <c r="D5825" t="s">
        <v>31</v>
      </c>
      <c r="E5825">
        <v>72608</v>
      </c>
      <c r="F5825" t="s">
        <v>32</v>
      </c>
      <c r="G5825" t="s">
        <v>33</v>
      </c>
      <c r="H5825">
        <v>393.6</v>
      </c>
      <c r="I5825">
        <f t="shared" si="93"/>
        <v>1</v>
      </c>
    </row>
    <row r="5826" spans="1:9" x14ac:dyDescent="0.25">
      <c r="A5826">
        <v>41787.903429999998</v>
      </c>
      <c r="B5826" t="s">
        <v>66</v>
      </c>
      <c r="C5826" t="s">
        <v>30</v>
      </c>
      <c r="D5826" t="s">
        <v>31</v>
      </c>
      <c r="E5826">
        <v>46587</v>
      </c>
      <c r="F5826" t="s">
        <v>32</v>
      </c>
      <c r="G5826" t="s">
        <v>79</v>
      </c>
      <c r="H5826">
        <v>571.20000000000005</v>
      </c>
      <c r="I5826">
        <f t="shared" si="93"/>
        <v>1</v>
      </c>
    </row>
    <row r="5827" spans="1:9" x14ac:dyDescent="0.25">
      <c r="A5827">
        <v>9613.6132149999994</v>
      </c>
      <c r="B5827" t="s">
        <v>26</v>
      </c>
      <c r="C5827" t="s">
        <v>30</v>
      </c>
      <c r="D5827" t="s">
        <v>57</v>
      </c>
      <c r="E5827">
        <v>34398</v>
      </c>
      <c r="F5827" t="s">
        <v>32</v>
      </c>
      <c r="G5827" t="s">
        <v>33</v>
      </c>
      <c r="H5827">
        <v>292.8</v>
      </c>
      <c r="I5827">
        <f t="shared" ref="I5827:I5890" si="94">IF(B5827="No",0,1)</f>
        <v>0</v>
      </c>
    </row>
    <row r="5828" spans="1:9" x14ac:dyDescent="0.25">
      <c r="A5828">
        <v>4766.6453590000001</v>
      </c>
      <c r="B5828" t="s">
        <v>26</v>
      </c>
      <c r="C5828" t="s">
        <v>30</v>
      </c>
      <c r="D5828" t="s">
        <v>31</v>
      </c>
      <c r="E5828">
        <v>70432</v>
      </c>
      <c r="F5828" t="s">
        <v>62</v>
      </c>
      <c r="G5828" t="s">
        <v>33</v>
      </c>
      <c r="H5828">
        <v>6.4222849999999996</v>
      </c>
      <c r="I5828">
        <f t="shared" si="94"/>
        <v>0</v>
      </c>
    </row>
    <row r="5829" spans="1:9" x14ac:dyDescent="0.25">
      <c r="A5829">
        <v>23984.621439999999</v>
      </c>
      <c r="B5829" t="s">
        <v>26</v>
      </c>
      <c r="C5829" t="s">
        <v>30</v>
      </c>
      <c r="D5829" t="s">
        <v>31</v>
      </c>
      <c r="E5829">
        <v>79655</v>
      </c>
      <c r="F5829" t="s">
        <v>62</v>
      </c>
      <c r="G5829" t="s">
        <v>33</v>
      </c>
      <c r="H5829">
        <v>498.159874</v>
      </c>
      <c r="I5829">
        <f t="shared" si="94"/>
        <v>0</v>
      </c>
    </row>
    <row r="5830" spans="1:9" x14ac:dyDescent="0.25">
      <c r="A5830">
        <v>7292.9139109999996</v>
      </c>
      <c r="B5830" t="s">
        <v>26</v>
      </c>
      <c r="C5830" t="s">
        <v>44</v>
      </c>
      <c r="D5830" t="s">
        <v>31</v>
      </c>
      <c r="E5830">
        <v>0</v>
      </c>
      <c r="F5830" t="s">
        <v>32</v>
      </c>
      <c r="G5830" t="s">
        <v>33</v>
      </c>
      <c r="H5830">
        <v>470.4</v>
      </c>
      <c r="I5830">
        <f t="shared" si="94"/>
        <v>0</v>
      </c>
    </row>
    <row r="5831" spans="1:9" x14ac:dyDescent="0.25">
      <c r="A5831">
        <v>21255.496060000001</v>
      </c>
      <c r="B5831" t="s">
        <v>26</v>
      </c>
      <c r="C5831" t="s">
        <v>30</v>
      </c>
      <c r="D5831" t="s">
        <v>31</v>
      </c>
      <c r="E5831">
        <v>73457</v>
      </c>
      <c r="F5831" t="s">
        <v>62</v>
      </c>
      <c r="G5831" t="s">
        <v>33</v>
      </c>
      <c r="H5831">
        <v>198.115298</v>
      </c>
      <c r="I5831">
        <f t="shared" si="94"/>
        <v>0</v>
      </c>
    </row>
    <row r="5832" spans="1:9" x14ac:dyDescent="0.25">
      <c r="A5832">
        <v>5357.75893</v>
      </c>
      <c r="B5832" t="s">
        <v>26</v>
      </c>
      <c r="C5832" t="s">
        <v>44</v>
      </c>
      <c r="D5832" t="s">
        <v>57</v>
      </c>
      <c r="E5832">
        <v>0</v>
      </c>
      <c r="F5832" t="s">
        <v>32</v>
      </c>
      <c r="G5832" t="s">
        <v>45</v>
      </c>
      <c r="H5832">
        <v>393.6</v>
      </c>
      <c r="I5832">
        <f t="shared" si="94"/>
        <v>0</v>
      </c>
    </row>
    <row r="5833" spans="1:9" x14ac:dyDescent="0.25">
      <c r="A5833">
        <v>5192.355227</v>
      </c>
      <c r="B5833" t="s">
        <v>26</v>
      </c>
      <c r="C5833" t="s">
        <v>30</v>
      </c>
      <c r="D5833" t="s">
        <v>31</v>
      </c>
      <c r="E5833">
        <v>23059</v>
      </c>
      <c r="F5833" t="s">
        <v>32</v>
      </c>
      <c r="G5833" t="s">
        <v>33</v>
      </c>
      <c r="H5833">
        <v>372.430947</v>
      </c>
      <c r="I5833">
        <f t="shared" si="94"/>
        <v>0</v>
      </c>
    </row>
    <row r="5834" spans="1:9" x14ac:dyDescent="0.25">
      <c r="A5834">
        <v>7116.5490680000003</v>
      </c>
      <c r="B5834" t="s">
        <v>26</v>
      </c>
      <c r="C5834" t="s">
        <v>44</v>
      </c>
      <c r="D5834" t="s">
        <v>31</v>
      </c>
      <c r="E5834">
        <v>0</v>
      </c>
      <c r="F5834" t="s">
        <v>32</v>
      </c>
      <c r="G5834" t="s">
        <v>45</v>
      </c>
      <c r="H5834">
        <v>316.8</v>
      </c>
      <c r="I5834">
        <f t="shared" si="94"/>
        <v>0</v>
      </c>
    </row>
    <row r="5835" spans="1:9" x14ac:dyDescent="0.25">
      <c r="A5835">
        <v>11009.13049</v>
      </c>
      <c r="B5835" t="s">
        <v>66</v>
      </c>
      <c r="C5835" t="s">
        <v>30</v>
      </c>
      <c r="D5835" t="s">
        <v>31</v>
      </c>
      <c r="E5835">
        <v>51643</v>
      </c>
      <c r="F5835" t="s">
        <v>32</v>
      </c>
      <c r="G5835" t="s">
        <v>45</v>
      </c>
      <c r="H5835">
        <v>1358.4</v>
      </c>
      <c r="I5835">
        <f t="shared" si="94"/>
        <v>1</v>
      </c>
    </row>
    <row r="5836" spans="1:9" x14ac:dyDescent="0.25">
      <c r="A5836">
        <v>4328.3731760000001</v>
      </c>
      <c r="B5836" t="s">
        <v>26</v>
      </c>
      <c r="C5836" t="s">
        <v>30</v>
      </c>
      <c r="D5836" t="s">
        <v>57</v>
      </c>
      <c r="E5836">
        <v>72531</v>
      </c>
      <c r="F5836" t="s">
        <v>32</v>
      </c>
      <c r="G5836" t="s">
        <v>33</v>
      </c>
      <c r="H5836">
        <v>523.20000000000005</v>
      </c>
      <c r="I5836">
        <f t="shared" si="94"/>
        <v>0</v>
      </c>
    </row>
    <row r="5837" spans="1:9" x14ac:dyDescent="0.25">
      <c r="A5837">
        <v>9419.8836649999994</v>
      </c>
      <c r="B5837" t="s">
        <v>26</v>
      </c>
      <c r="C5837" t="s">
        <v>30</v>
      </c>
      <c r="D5837" t="s">
        <v>57</v>
      </c>
      <c r="E5837">
        <v>87840</v>
      </c>
      <c r="F5837" t="s">
        <v>62</v>
      </c>
      <c r="G5837" t="s">
        <v>33</v>
      </c>
      <c r="H5837">
        <v>161.59059400000001</v>
      </c>
      <c r="I5837">
        <f t="shared" si="94"/>
        <v>0</v>
      </c>
    </row>
    <row r="5838" spans="1:9" x14ac:dyDescent="0.25">
      <c r="A5838">
        <v>2592.9282830000002</v>
      </c>
      <c r="B5838" t="s">
        <v>26</v>
      </c>
      <c r="C5838" t="s">
        <v>30</v>
      </c>
      <c r="D5838" t="s">
        <v>57</v>
      </c>
      <c r="E5838">
        <v>57563</v>
      </c>
      <c r="F5838" t="s">
        <v>32</v>
      </c>
      <c r="G5838" t="s">
        <v>79</v>
      </c>
      <c r="H5838">
        <v>316.8</v>
      </c>
      <c r="I5838">
        <f t="shared" si="94"/>
        <v>0</v>
      </c>
    </row>
    <row r="5839" spans="1:9" x14ac:dyDescent="0.25">
      <c r="A5839">
        <v>2554.1892339999999</v>
      </c>
      <c r="B5839" t="s">
        <v>26</v>
      </c>
      <c r="C5839" t="s">
        <v>44</v>
      </c>
      <c r="D5839" t="s">
        <v>57</v>
      </c>
      <c r="E5839">
        <v>0</v>
      </c>
      <c r="F5839" t="s">
        <v>32</v>
      </c>
      <c r="G5839" t="s">
        <v>33</v>
      </c>
      <c r="H5839">
        <v>345.6</v>
      </c>
      <c r="I5839">
        <f t="shared" si="94"/>
        <v>0</v>
      </c>
    </row>
    <row r="5840" spans="1:9" x14ac:dyDescent="0.25">
      <c r="A5840">
        <v>3528.0442520000001</v>
      </c>
      <c r="B5840" t="s">
        <v>66</v>
      </c>
      <c r="C5840" t="s">
        <v>30</v>
      </c>
      <c r="D5840" t="s">
        <v>57</v>
      </c>
      <c r="E5840">
        <v>31278</v>
      </c>
      <c r="F5840" t="s">
        <v>32</v>
      </c>
      <c r="G5840" t="s">
        <v>33</v>
      </c>
      <c r="H5840">
        <v>441.6</v>
      </c>
      <c r="I5840">
        <f t="shared" si="94"/>
        <v>1</v>
      </c>
    </row>
    <row r="5841" spans="1:9" x14ac:dyDescent="0.25">
      <c r="A5841">
        <v>5340.8103090000004</v>
      </c>
      <c r="B5841" t="s">
        <v>26</v>
      </c>
      <c r="C5841" t="s">
        <v>44</v>
      </c>
      <c r="D5841" t="s">
        <v>31</v>
      </c>
      <c r="E5841">
        <v>0</v>
      </c>
      <c r="F5841" t="s">
        <v>32</v>
      </c>
      <c r="G5841" t="s">
        <v>33</v>
      </c>
      <c r="H5841">
        <v>345.6</v>
      </c>
      <c r="I5841">
        <f t="shared" si="94"/>
        <v>0</v>
      </c>
    </row>
    <row r="5842" spans="1:9" x14ac:dyDescent="0.25">
      <c r="A5842">
        <v>2449.3177099999998</v>
      </c>
      <c r="B5842" t="s">
        <v>26</v>
      </c>
      <c r="C5842" t="s">
        <v>30</v>
      </c>
      <c r="D5842" t="s">
        <v>57</v>
      </c>
      <c r="E5842">
        <v>47122</v>
      </c>
      <c r="F5842" t="s">
        <v>32</v>
      </c>
      <c r="G5842" t="s">
        <v>45</v>
      </c>
      <c r="H5842">
        <v>297.60000000000002</v>
      </c>
      <c r="I5842">
        <f t="shared" si="94"/>
        <v>0</v>
      </c>
    </row>
    <row r="5843" spans="1:9" x14ac:dyDescent="0.25">
      <c r="A5843">
        <v>5666.4658040000004</v>
      </c>
      <c r="B5843" t="s">
        <v>26</v>
      </c>
      <c r="C5843" t="s">
        <v>44</v>
      </c>
      <c r="D5843" t="s">
        <v>57</v>
      </c>
      <c r="E5843">
        <v>0</v>
      </c>
      <c r="F5843" t="s">
        <v>32</v>
      </c>
      <c r="G5843" t="s">
        <v>33</v>
      </c>
      <c r="H5843">
        <v>534.22803599999997</v>
      </c>
      <c r="I5843">
        <f t="shared" si="94"/>
        <v>0</v>
      </c>
    </row>
    <row r="5844" spans="1:9" x14ac:dyDescent="0.25">
      <c r="A5844">
        <v>5272.7034279999998</v>
      </c>
      <c r="B5844" t="s">
        <v>26</v>
      </c>
      <c r="C5844" t="s">
        <v>30</v>
      </c>
      <c r="D5844" t="s">
        <v>31</v>
      </c>
      <c r="E5844">
        <v>60260</v>
      </c>
      <c r="F5844" t="s">
        <v>32</v>
      </c>
      <c r="G5844" t="s">
        <v>33</v>
      </c>
      <c r="H5844">
        <v>328.366827</v>
      </c>
      <c r="I5844">
        <f t="shared" si="94"/>
        <v>0</v>
      </c>
    </row>
    <row r="5845" spans="1:9" x14ac:dyDescent="0.25">
      <c r="A5845">
        <v>8672.8142609999995</v>
      </c>
      <c r="B5845" t="s">
        <v>26</v>
      </c>
      <c r="C5845" t="s">
        <v>44</v>
      </c>
      <c r="D5845" t="s">
        <v>31</v>
      </c>
      <c r="E5845">
        <v>0</v>
      </c>
      <c r="F5845" t="s">
        <v>32</v>
      </c>
      <c r="G5845" t="s">
        <v>45</v>
      </c>
      <c r="H5845">
        <v>600</v>
      </c>
      <c r="I5845">
        <f t="shared" si="94"/>
        <v>0</v>
      </c>
    </row>
    <row r="5846" spans="1:9" x14ac:dyDescent="0.25">
      <c r="A5846">
        <v>7679.677721</v>
      </c>
      <c r="B5846" t="s">
        <v>26</v>
      </c>
      <c r="C5846" t="s">
        <v>107</v>
      </c>
      <c r="D5846" t="s">
        <v>57</v>
      </c>
      <c r="E5846">
        <v>12677</v>
      </c>
      <c r="F5846" t="s">
        <v>32</v>
      </c>
      <c r="G5846" t="s">
        <v>33</v>
      </c>
      <c r="H5846">
        <v>500.63348400000001</v>
      </c>
      <c r="I5846">
        <f t="shared" si="94"/>
        <v>0</v>
      </c>
    </row>
    <row r="5847" spans="1:9" x14ac:dyDescent="0.25">
      <c r="A5847">
        <v>2999.3387790000002</v>
      </c>
      <c r="B5847" t="s">
        <v>26</v>
      </c>
      <c r="C5847" t="s">
        <v>30</v>
      </c>
      <c r="D5847" t="s">
        <v>57</v>
      </c>
      <c r="E5847">
        <v>28564</v>
      </c>
      <c r="F5847" t="s">
        <v>32</v>
      </c>
      <c r="G5847" t="s">
        <v>33</v>
      </c>
      <c r="H5847">
        <v>364.8</v>
      </c>
      <c r="I5847">
        <f t="shared" si="94"/>
        <v>0</v>
      </c>
    </row>
    <row r="5848" spans="1:9" x14ac:dyDescent="0.25">
      <c r="A5848">
        <v>3834.7351960000001</v>
      </c>
      <c r="B5848" t="s">
        <v>26</v>
      </c>
      <c r="C5848" t="s">
        <v>30</v>
      </c>
      <c r="D5848" t="s">
        <v>31</v>
      </c>
      <c r="E5848">
        <v>41341</v>
      </c>
      <c r="F5848" t="s">
        <v>62</v>
      </c>
      <c r="G5848" t="s">
        <v>45</v>
      </c>
      <c r="H5848">
        <v>240.24431999999999</v>
      </c>
      <c r="I5848">
        <f t="shared" si="94"/>
        <v>0</v>
      </c>
    </row>
    <row r="5849" spans="1:9" x14ac:dyDescent="0.25">
      <c r="A5849">
        <v>33053.268689999997</v>
      </c>
      <c r="B5849" t="s">
        <v>26</v>
      </c>
      <c r="C5849" t="s">
        <v>30</v>
      </c>
      <c r="D5849" t="s">
        <v>57</v>
      </c>
      <c r="E5849">
        <v>44246</v>
      </c>
      <c r="F5849" t="s">
        <v>32</v>
      </c>
      <c r="G5849" t="s">
        <v>33</v>
      </c>
      <c r="H5849">
        <v>585.6</v>
      </c>
      <c r="I5849">
        <f t="shared" si="94"/>
        <v>0</v>
      </c>
    </row>
    <row r="5850" spans="1:9" x14ac:dyDescent="0.25">
      <c r="A5850">
        <v>5175.2893400000003</v>
      </c>
      <c r="B5850" t="s">
        <v>26</v>
      </c>
      <c r="C5850" t="s">
        <v>44</v>
      </c>
      <c r="D5850" t="s">
        <v>57</v>
      </c>
      <c r="E5850">
        <v>0</v>
      </c>
      <c r="F5850" t="s">
        <v>32</v>
      </c>
      <c r="G5850" t="s">
        <v>33</v>
      </c>
      <c r="H5850">
        <v>340.8</v>
      </c>
      <c r="I5850">
        <f t="shared" si="94"/>
        <v>0</v>
      </c>
    </row>
    <row r="5851" spans="1:9" x14ac:dyDescent="0.25">
      <c r="A5851">
        <v>7950.570995</v>
      </c>
      <c r="B5851" t="s">
        <v>26</v>
      </c>
      <c r="C5851" t="s">
        <v>30</v>
      </c>
      <c r="D5851" t="s">
        <v>31</v>
      </c>
      <c r="E5851">
        <v>70610</v>
      </c>
      <c r="F5851" t="s">
        <v>62</v>
      </c>
      <c r="G5851" t="s">
        <v>45</v>
      </c>
      <c r="H5851">
        <v>240.97738200000001</v>
      </c>
      <c r="I5851">
        <f t="shared" si="94"/>
        <v>0</v>
      </c>
    </row>
    <row r="5852" spans="1:9" x14ac:dyDescent="0.25">
      <c r="A5852">
        <v>9935.1659830000008</v>
      </c>
      <c r="B5852" t="s">
        <v>26</v>
      </c>
      <c r="C5852" t="s">
        <v>30</v>
      </c>
      <c r="D5852" t="s">
        <v>31</v>
      </c>
      <c r="E5852">
        <v>34831</v>
      </c>
      <c r="F5852" t="s">
        <v>32</v>
      </c>
      <c r="G5852" t="s">
        <v>33</v>
      </c>
      <c r="H5852">
        <v>595.20000000000005</v>
      </c>
      <c r="I5852">
        <f t="shared" si="94"/>
        <v>0</v>
      </c>
    </row>
    <row r="5853" spans="1:9" x14ac:dyDescent="0.25">
      <c r="A5853">
        <v>7861.7985959999996</v>
      </c>
      <c r="B5853" t="s">
        <v>26</v>
      </c>
      <c r="C5853" t="s">
        <v>30</v>
      </c>
      <c r="D5853" t="s">
        <v>31</v>
      </c>
      <c r="E5853">
        <v>30374</v>
      </c>
      <c r="F5853" t="s">
        <v>75</v>
      </c>
      <c r="G5853" t="s">
        <v>33</v>
      </c>
      <c r="H5853">
        <v>304.53729800000002</v>
      </c>
      <c r="I5853">
        <f t="shared" si="94"/>
        <v>0</v>
      </c>
    </row>
    <row r="5854" spans="1:9" x14ac:dyDescent="0.25">
      <c r="A5854">
        <v>8092.8769599999996</v>
      </c>
      <c r="B5854" t="s">
        <v>66</v>
      </c>
      <c r="C5854" t="s">
        <v>30</v>
      </c>
      <c r="D5854" t="s">
        <v>57</v>
      </c>
      <c r="E5854">
        <v>50825</v>
      </c>
      <c r="F5854" t="s">
        <v>75</v>
      </c>
      <c r="G5854" t="s">
        <v>33</v>
      </c>
      <c r="H5854">
        <v>369.61472900000001</v>
      </c>
      <c r="I5854">
        <f t="shared" si="94"/>
        <v>1</v>
      </c>
    </row>
    <row r="5855" spans="1:9" x14ac:dyDescent="0.25">
      <c r="A5855">
        <v>5539.3492429999997</v>
      </c>
      <c r="B5855" t="s">
        <v>26</v>
      </c>
      <c r="C5855" t="s">
        <v>30</v>
      </c>
      <c r="D5855" t="s">
        <v>31</v>
      </c>
      <c r="E5855">
        <v>80727</v>
      </c>
      <c r="F5855" t="s">
        <v>62</v>
      </c>
      <c r="G5855" t="s">
        <v>33</v>
      </c>
      <c r="H5855">
        <v>98.716579999999993</v>
      </c>
      <c r="I5855">
        <f t="shared" si="94"/>
        <v>0</v>
      </c>
    </row>
    <row r="5856" spans="1:9" x14ac:dyDescent="0.25">
      <c r="A5856">
        <v>9628.7026960000003</v>
      </c>
      <c r="B5856" t="s">
        <v>26</v>
      </c>
      <c r="C5856" t="s">
        <v>30</v>
      </c>
      <c r="D5856" t="s">
        <v>31</v>
      </c>
      <c r="E5856">
        <v>71269</v>
      </c>
      <c r="F5856" t="s">
        <v>75</v>
      </c>
      <c r="G5856" t="s">
        <v>33</v>
      </c>
      <c r="H5856">
        <v>350.68955899999997</v>
      </c>
      <c r="I5856">
        <f t="shared" si="94"/>
        <v>0</v>
      </c>
    </row>
    <row r="5857" spans="1:9" x14ac:dyDescent="0.25">
      <c r="A5857">
        <v>5827.4839650000004</v>
      </c>
      <c r="B5857" t="s">
        <v>26</v>
      </c>
      <c r="C5857" t="s">
        <v>30</v>
      </c>
      <c r="D5857" t="s">
        <v>57</v>
      </c>
      <c r="E5857">
        <v>45794</v>
      </c>
      <c r="F5857" t="s">
        <v>32</v>
      </c>
      <c r="G5857" t="s">
        <v>33</v>
      </c>
      <c r="H5857">
        <v>449.63004999999998</v>
      </c>
      <c r="I5857">
        <f t="shared" si="94"/>
        <v>0</v>
      </c>
    </row>
    <row r="5858" spans="1:9" x14ac:dyDescent="0.25">
      <c r="A5858">
        <v>4807.8464629999999</v>
      </c>
      <c r="B5858" t="s">
        <v>26</v>
      </c>
      <c r="C5858" t="s">
        <v>30</v>
      </c>
      <c r="D5858" t="s">
        <v>57</v>
      </c>
      <c r="E5858">
        <v>99874</v>
      </c>
      <c r="F5858" t="s">
        <v>75</v>
      </c>
      <c r="G5858" t="s">
        <v>33</v>
      </c>
      <c r="H5858">
        <v>307.639408</v>
      </c>
      <c r="I5858">
        <f t="shared" si="94"/>
        <v>0</v>
      </c>
    </row>
    <row r="5859" spans="1:9" x14ac:dyDescent="0.25">
      <c r="A5859">
        <v>2582.4085249999998</v>
      </c>
      <c r="B5859" t="s">
        <v>66</v>
      </c>
      <c r="C5859" t="s">
        <v>30</v>
      </c>
      <c r="D5859" t="s">
        <v>31</v>
      </c>
      <c r="E5859">
        <v>76731</v>
      </c>
      <c r="F5859" t="s">
        <v>75</v>
      </c>
      <c r="G5859" t="s">
        <v>33</v>
      </c>
      <c r="H5859">
        <v>201.455005</v>
      </c>
      <c r="I5859">
        <f t="shared" si="94"/>
        <v>1</v>
      </c>
    </row>
    <row r="5860" spans="1:9" x14ac:dyDescent="0.25">
      <c r="A5860">
        <v>4475.1618980000003</v>
      </c>
      <c r="B5860" t="s">
        <v>26</v>
      </c>
      <c r="C5860" t="s">
        <v>30</v>
      </c>
      <c r="D5860" t="s">
        <v>57</v>
      </c>
      <c r="E5860">
        <v>73019</v>
      </c>
      <c r="F5860" t="s">
        <v>32</v>
      </c>
      <c r="G5860" t="s">
        <v>79</v>
      </c>
      <c r="H5860">
        <v>537.6</v>
      </c>
      <c r="I5860">
        <f t="shared" si="94"/>
        <v>0</v>
      </c>
    </row>
    <row r="5861" spans="1:9" x14ac:dyDescent="0.25">
      <c r="A5861">
        <v>2399.0455219999999</v>
      </c>
      <c r="B5861" t="s">
        <v>26</v>
      </c>
      <c r="C5861" t="s">
        <v>107</v>
      </c>
      <c r="D5861" t="s">
        <v>57</v>
      </c>
      <c r="E5861">
        <v>19112</v>
      </c>
      <c r="F5861" t="s">
        <v>75</v>
      </c>
      <c r="G5861" t="s">
        <v>33</v>
      </c>
      <c r="H5861">
        <v>259.00661400000001</v>
      </c>
      <c r="I5861">
        <f t="shared" si="94"/>
        <v>0</v>
      </c>
    </row>
    <row r="5862" spans="1:9" x14ac:dyDescent="0.25">
      <c r="A5862">
        <v>7840.1657779999996</v>
      </c>
      <c r="B5862" t="s">
        <v>66</v>
      </c>
      <c r="C5862" t="s">
        <v>30</v>
      </c>
      <c r="D5862" t="s">
        <v>57</v>
      </c>
      <c r="E5862">
        <v>58414</v>
      </c>
      <c r="F5862" t="s">
        <v>32</v>
      </c>
      <c r="G5862" t="s">
        <v>45</v>
      </c>
      <c r="H5862">
        <v>1008</v>
      </c>
      <c r="I5862">
        <f t="shared" si="94"/>
        <v>1</v>
      </c>
    </row>
    <row r="5863" spans="1:9" x14ac:dyDescent="0.25">
      <c r="A5863">
        <v>2378.0906789999999</v>
      </c>
      <c r="B5863" t="s">
        <v>26</v>
      </c>
      <c r="C5863" t="s">
        <v>44</v>
      </c>
      <c r="D5863" t="s">
        <v>57</v>
      </c>
      <c r="E5863">
        <v>0</v>
      </c>
      <c r="F5863" t="s">
        <v>32</v>
      </c>
      <c r="G5863" t="s">
        <v>45</v>
      </c>
      <c r="H5863">
        <v>734.07265400000006</v>
      </c>
      <c r="I5863">
        <f t="shared" si="94"/>
        <v>0</v>
      </c>
    </row>
    <row r="5864" spans="1:9" x14ac:dyDescent="0.25">
      <c r="A5864">
        <v>3919.3667220000002</v>
      </c>
      <c r="B5864" t="s">
        <v>66</v>
      </c>
      <c r="C5864" t="s">
        <v>30</v>
      </c>
      <c r="D5864" t="s">
        <v>31</v>
      </c>
      <c r="E5864">
        <v>66676</v>
      </c>
      <c r="F5864" t="s">
        <v>32</v>
      </c>
      <c r="G5864" t="s">
        <v>33</v>
      </c>
      <c r="H5864">
        <v>558.09935700000005</v>
      </c>
      <c r="I5864">
        <f t="shared" si="94"/>
        <v>1</v>
      </c>
    </row>
    <row r="5865" spans="1:9" x14ac:dyDescent="0.25">
      <c r="A5865">
        <v>8274.1457030000001</v>
      </c>
      <c r="B5865" t="s">
        <v>26</v>
      </c>
      <c r="C5865" t="s">
        <v>30</v>
      </c>
      <c r="D5865" t="s">
        <v>31</v>
      </c>
      <c r="E5865">
        <v>69011</v>
      </c>
      <c r="F5865" t="s">
        <v>32</v>
      </c>
      <c r="G5865" t="s">
        <v>45</v>
      </c>
      <c r="H5865">
        <v>336</v>
      </c>
      <c r="I5865">
        <f t="shared" si="94"/>
        <v>0</v>
      </c>
    </row>
    <row r="5866" spans="1:9" x14ac:dyDescent="0.25">
      <c r="A5866">
        <v>9538.7708559999992</v>
      </c>
      <c r="B5866" t="s">
        <v>26</v>
      </c>
      <c r="C5866" t="s">
        <v>44</v>
      </c>
      <c r="D5866" t="s">
        <v>57</v>
      </c>
      <c r="E5866">
        <v>0</v>
      </c>
      <c r="F5866" t="s">
        <v>62</v>
      </c>
      <c r="G5866" t="s">
        <v>33</v>
      </c>
      <c r="H5866">
        <v>58.714775000000003</v>
      </c>
      <c r="I5866">
        <f t="shared" si="94"/>
        <v>0</v>
      </c>
    </row>
    <row r="5867" spans="1:9" x14ac:dyDescent="0.25">
      <c r="A5867">
        <v>5331.8238819999997</v>
      </c>
      <c r="B5867" t="s">
        <v>26</v>
      </c>
      <c r="C5867" t="s">
        <v>44</v>
      </c>
      <c r="D5867" t="s">
        <v>57</v>
      </c>
      <c r="E5867">
        <v>0</v>
      </c>
      <c r="F5867" t="s">
        <v>32</v>
      </c>
      <c r="G5867" t="s">
        <v>33</v>
      </c>
      <c r="H5867">
        <v>340.8</v>
      </c>
      <c r="I5867">
        <f t="shared" si="94"/>
        <v>0</v>
      </c>
    </row>
    <row r="5868" spans="1:9" x14ac:dyDescent="0.25">
      <c r="A5868">
        <v>4531.6752690000003</v>
      </c>
      <c r="B5868" t="s">
        <v>26</v>
      </c>
      <c r="C5868" t="s">
        <v>44</v>
      </c>
      <c r="D5868" t="s">
        <v>31</v>
      </c>
      <c r="E5868">
        <v>0</v>
      </c>
      <c r="F5868" t="s">
        <v>32</v>
      </c>
      <c r="G5868" t="s">
        <v>45</v>
      </c>
      <c r="H5868">
        <v>907.2</v>
      </c>
      <c r="I5868">
        <f t="shared" si="94"/>
        <v>0</v>
      </c>
    </row>
    <row r="5869" spans="1:9" x14ac:dyDescent="0.25">
      <c r="A5869">
        <v>3834.2107129999999</v>
      </c>
      <c r="B5869" t="s">
        <v>26</v>
      </c>
      <c r="C5869" t="s">
        <v>44</v>
      </c>
      <c r="D5869" t="s">
        <v>57</v>
      </c>
      <c r="E5869">
        <v>0</v>
      </c>
      <c r="F5869" t="s">
        <v>32</v>
      </c>
      <c r="G5869" t="s">
        <v>45</v>
      </c>
      <c r="H5869">
        <v>806.4</v>
      </c>
      <c r="I5869">
        <f t="shared" si="94"/>
        <v>0</v>
      </c>
    </row>
    <row r="5870" spans="1:9" x14ac:dyDescent="0.25">
      <c r="A5870">
        <v>2726.797356</v>
      </c>
      <c r="B5870" t="s">
        <v>26</v>
      </c>
      <c r="C5870" t="s">
        <v>30</v>
      </c>
      <c r="D5870" t="s">
        <v>57</v>
      </c>
      <c r="E5870">
        <v>31385</v>
      </c>
      <c r="F5870" t="s">
        <v>62</v>
      </c>
      <c r="G5870" t="s">
        <v>79</v>
      </c>
      <c r="H5870">
        <v>68.193192999999994</v>
      </c>
      <c r="I5870">
        <f t="shared" si="94"/>
        <v>0</v>
      </c>
    </row>
    <row r="5871" spans="1:9" x14ac:dyDescent="0.25">
      <c r="A5871">
        <v>8238.45802</v>
      </c>
      <c r="B5871" t="s">
        <v>26</v>
      </c>
      <c r="C5871" t="s">
        <v>30</v>
      </c>
      <c r="D5871" t="s">
        <v>31</v>
      </c>
      <c r="E5871">
        <v>68261</v>
      </c>
      <c r="F5871" t="s">
        <v>62</v>
      </c>
      <c r="G5871" t="s">
        <v>33</v>
      </c>
      <c r="H5871">
        <v>84.097896000000006</v>
      </c>
      <c r="I5871">
        <f t="shared" si="94"/>
        <v>0</v>
      </c>
    </row>
    <row r="5872" spans="1:9" x14ac:dyDescent="0.25">
      <c r="A5872">
        <v>4758.4702360000001</v>
      </c>
      <c r="B5872" t="s">
        <v>26</v>
      </c>
      <c r="C5872" t="s">
        <v>30</v>
      </c>
      <c r="D5872" t="s">
        <v>57</v>
      </c>
      <c r="E5872">
        <v>92324</v>
      </c>
      <c r="F5872" t="s">
        <v>32</v>
      </c>
      <c r="G5872" t="s">
        <v>33</v>
      </c>
      <c r="H5872">
        <v>603.11096099999997</v>
      </c>
      <c r="I5872">
        <f t="shared" si="94"/>
        <v>0</v>
      </c>
    </row>
    <row r="5873" spans="1:9" x14ac:dyDescent="0.25">
      <c r="A5873">
        <v>8818.0514980000007</v>
      </c>
      <c r="B5873" t="s">
        <v>26</v>
      </c>
      <c r="C5873" t="s">
        <v>44</v>
      </c>
      <c r="D5873" t="s">
        <v>31</v>
      </c>
      <c r="E5873">
        <v>0</v>
      </c>
      <c r="F5873" t="s">
        <v>32</v>
      </c>
      <c r="G5873" t="s">
        <v>45</v>
      </c>
      <c r="H5873">
        <v>1237.2579169999999</v>
      </c>
      <c r="I5873">
        <f t="shared" si="94"/>
        <v>0</v>
      </c>
    </row>
    <row r="5874" spans="1:9" x14ac:dyDescent="0.25">
      <c r="A5874">
        <v>24278.10167</v>
      </c>
      <c r="B5874" t="s">
        <v>26</v>
      </c>
      <c r="C5874" t="s">
        <v>160</v>
      </c>
      <c r="D5874" t="s">
        <v>31</v>
      </c>
      <c r="E5874">
        <v>20983</v>
      </c>
      <c r="F5874" t="s">
        <v>75</v>
      </c>
      <c r="G5874" t="s">
        <v>45</v>
      </c>
      <c r="H5874">
        <v>451.751555</v>
      </c>
      <c r="I5874">
        <f t="shared" si="94"/>
        <v>0</v>
      </c>
    </row>
    <row r="5875" spans="1:9" x14ac:dyDescent="0.25">
      <c r="A5875">
        <v>5595.7610770000001</v>
      </c>
      <c r="B5875" t="s">
        <v>26</v>
      </c>
      <c r="C5875" t="s">
        <v>30</v>
      </c>
      <c r="D5875" t="s">
        <v>57</v>
      </c>
      <c r="E5875">
        <v>68004</v>
      </c>
      <c r="F5875" t="s">
        <v>32</v>
      </c>
      <c r="G5875" t="s">
        <v>45</v>
      </c>
      <c r="H5875">
        <v>416.34408200000001</v>
      </c>
      <c r="I5875">
        <f t="shared" si="94"/>
        <v>0</v>
      </c>
    </row>
    <row r="5876" spans="1:9" x14ac:dyDescent="0.25">
      <c r="A5876">
        <v>2682.7048119999999</v>
      </c>
      <c r="B5876" t="s">
        <v>26</v>
      </c>
      <c r="C5876" t="s">
        <v>30</v>
      </c>
      <c r="D5876" t="s">
        <v>31</v>
      </c>
      <c r="E5876">
        <v>63471</v>
      </c>
      <c r="F5876" t="s">
        <v>32</v>
      </c>
      <c r="G5876" t="s">
        <v>33</v>
      </c>
      <c r="H5876">
        <v>387.71778999999998</v>
      </c>
      <c r="I5876">
        <f t="shared" si="94"/>
        <v>0</v>
      </c>
    </row>
    <row r="5877" spans="1:9" x14ac:dyDescent="0.25">
      <c r="A5877">
        <v>3033.4078119999999</v>
      </c>
      <c r="B5877" t="s">
        <v>26</v>
      </c>
      <c r="C5877" t="s">
        <v>107</v>
      </c>
      <c r="D5877" t="s">
        <v>31</v>
      </c>
      <c r="E5877">
        <v>27369</v>
      </c>
      <c r="F5877" t="s">
        <v>75</v>
      </c>
      <c r="G5877" t="s">
        <v>33</v>
      </c>
      <c r="H5877">
        <v>331.94306</v>
      </c>
      <c r="I5877">
        <f t="shared" si="94"/>
        <v>0</v>
      </c>
    </row>
    <row r="5878" spans="1:9" x14ac:dyDescent="0.25">
      <c r="A5878">
        <v>4862.9089789999998</v>
      </c>
      <c r="B5878" t="s">
        <v>26</v>
      </c>
      <c r="C5878" t="s">
        <v>30</v>
      </c>
      <c r="D5878" t="s">
        <v>31</v>
      </c>
      <c r="E5878">
        <v>36839</v>
      </c>
      <c r="F5878" t="s">
        <v>62</v>
      </c>
      <c r="G5878" t="s">
        <v>33</v>
      </c>
      <c r="H5878">
        <v>152.496995</v>
      </c>
      <c r="I5878">
        <f t="shared" si="94"/>
        <v>0</v>
      </c>
    </row>
    <row r="5879" spans="1:9" x14ac:dyDescent="0.25">
      <c r="A5879">
        <v>2128.6213290000001</v>
      </c>
      <c r="B5879" t="s">
        <v>26</v>
      </c>
      <c r="C5879" t="s">
        <v>44</v>
      </c>
      <c r="D5879" t="s">
        <v>31</v>
      </c>
      <c r="E5879">
        <v>0</v>
      </c>
      <c r="F5879" t="s">
        <v>32</v>
      </c>
      <c r="G5879" t="s">
        <v>45</v>
      </c>
      <c r="H5879">
        <v>312</v>
      </c>
      <c r="I5879">
        <f t="shared" si="94"/>
        <v>0</v>
      </c>
    </row>
    <row r="5880" spans="1:9" x14ac:dyDescent="0.25">
      <c r="A5880">
        <v>12655.528780000001</v>
      </c>
      <c r="B5880" t="s">
        <v>26</v>
      </c>
      <c r="C5880" t="s">
        <v>30</v>
      </c>
      <c r="D5880" t="s">
        <v>31</v>
      </c>
      <c r="E5880">
        <v>26149</v>
      </c>
      <c r="F5880" t="s">
        <v>32</v>
      </c>
      <c r="G5880" t="s">
        <v>33</v>
      </c>
      <c r="H5880">
        <v>753.6</v>
      </c>
      <c r="I5880">
        <f t="shared" si="94"/>
        <v>0</v>
      </c>
    </row>
    <row r="5881" spans="1:9" x14ac:dyDescent="0.25">
      <c r="A5881">
        <v>8556.5801599999995</v>
      </c>
      <c r="B5881" t="s">
        <v>26</v>
      </c>
      <c r="C5881" t="s">
        <v>30</v>
      </c>
      <c r="D5881" t="s">
        <v>31</v>
      </c>
      <c r="E5881">
        <v>52440</v>
      </c>
      <c r="F5881" t="s">
        <v>75</v>
      </c>
      <c r="G5881" t="s">
        <v>45</v>
      </c>
      <c r="H5881">
        <v>371.20620500000001</v>
      </c>
      <c r="I5881">
        <f t="shared" si="94"/>
        <v>0</v>
      </c>
    </row>
    <row r="5882" spans="1:9" x14ac:dyDescent="0.25">
      <c r="A5882">
        <v>12880.74907</v>
      </c>
      <c r="B5882" t="s">
        <v>26</v>
      </c>
      <c r="C5882" t="s">
        <v>30</v>
      </c>
      <c r="D5882" t="s">
        <v>57</v>
      </c>
      <c r="E5882">
        <v>24571</v>
      </c>
      <c r="F5882" t="s">
        <v>32</v>
      </c>
      <c r="G5882" t="s">
        <v>33</v>
      </c>
      <c r="H5882">
        <v>523.20000000000005</v>
      </c>
      <c r="I5882">
        <f t="shared" si="94"/>
        <v>0</v>
      </c>
    </row>
    <row r="5883" spans="1:9" x14ac:dyDescent="0.25">
      <c r="A5883">
        <v>3049.837544</v>
      </c>
      <c r="B5883" t="s">
        <v>26</v>
      </c>
      <c r="C5883" t="s">
        <v>44</v>
      </c>
      <c r="D5883" t="s">
        <v>57</v>
      </c>
      <c r="E5883">
        <v>0</v>
      </c>
      <c r="F5883" t="s">
        <v>32</v>
      </c>
      <c r="G5883" t="s">
        <v>45</v>
      </c>
      <c r="H5883">
        <v>432</v>
      </c>
      <c r="I5883">
        <f t="shared" si="94"/>
        <v>0</v>
      </c>
    </row>
    <row r="5884" spans="1:9" x14ac:dyDescent="0.25">
      <c r="A5884">
        <v>3237.9962089999999</v>
      </c>
      <c r="B5884" t="s">
        <v>66</v>
      </c>
      <c r="C5884" t="s">
        <v>30</v>
      </c>
      <c r="D5884" t="s">
        <v>57</v>
      </c>
      <c r="E5884">
        <v>60244</v>
      </c>
      <c r="F5884" t="s">
        <v>75</v>
      </c>
      <c r="G5884" t="s">
        <v>33</v>
      </c>
      <c r="H5884">
        <v>326.281835</v>
      </c>
      <c r="I5884">
        <f t="shared" si="94"/>
        <v>1</v>
      </c>
    </row>
    <row r="5885" spans="1:9" x14ac:dyDescent="0.25">
      <c r="A5885">
        <v>5248.9780479999999</v>
      </c>
      <c r="B5885" t="s">
        <v>26</v>
      </c>
      <c r="C5885" t="s">
        <v>44</v>
      </c>
      <c r="D5885" t="s">
        <v>57</v>
      </c>
      <c r="E5885">
        <v>0</v>
      </c>
      <c r="F5885" t="s">
        <v>75</v>
      </c>
      <c r="G5885" t="s">
        <v>33</v>
      </c>
      <c r="H5885">
        <v>216.70012500000001</v>
      </c>
      <c r="I5885">
        <f t="shared" si="94"/>
        <v>0</v>
      </c>
    </row>
    <row r="5886" spans="1:9" x14ac:dyDescent="0.25">
      <c r="A5886">
        <v>11009.13049</v>
      </c>
      <c r="B5886" t="s">
        <v>66</v>
      </c>
      <c r="C5886" t="s">
        <v>30</v>
      </c>
      <c r="D5886" t="s">
        <v>31</v>
      </c>
      <c r="E5886">
        <v>51643</v>
      </c>
      <c r="F5886" t="s">
        <v>32</v>
      </c>
      <c r="G5886" t="s">
        <v>45</v>
      </c>
      <c r="H5886">
        <v>1358.4</v>
      </c>
      <c r="I5886">
        <f t="shared" si="94"/>
        <v>1</v>
      </c>
    </row>
    <row r="5887" spans="1:9" x14ac:dyDescent="0.25">
      <c r="A5887">
        <v>14267.931560000001</v>
      </c>
      <c r="B5887" t="s">
        <v>26</v>
      </c>
      <c r="C5887" t="s">
        <v>107</v>
      </c>
      <c r="D5887" t="s">
        <v>31</v>
      </c>
      <c r="E5887">
        <v>17157</v>
      </c>
      <c r="F5887" t="s">
        <v>32</v>
      </c>
      <c r="G5887" t="s">
        <v>33</v>
      </c>
      <c r="H5887">
        <v>770.746666</v>
      </c>
      <c r="I5887">
        <f t="shared" si="94"/>
        <v>0</v>
      </c>
    </row>
    <row r="5888" spans="1:9" x14ac:dyDescent="0.25">
      <c r="A5888">
        <v>5325.7245409999996</v>
      </c>
      <c r="B5888" t="s">
        <v>66</v>
      </c>
      <c r="C5888" t="s">
        <v>44</v>
      </c>
      <c r="D5888" t="s">
        <v>57</v>
      </c>
      <c r="E5888">
        <v>0</v>
      </c>
      <c r="F5888" t="s">
        <v>32</v>
      </c>
      <c r="G5888" t="s">
        <v>33</v>
      </c>
      <c r="H5888">
        <v>496.47476699999999</v>
      </c>
      <c r="I5888">
        <f t="shared" si="94"/>
        <v>1</v>
      </c>
    </row>
    <row r="5889" spans="1:9" x14ac:dyDescent="0.25">
      <c r="A5889">
        <v>3034.7717769999999</v>
      </c>
      <c r="B5889" t="s">
        <v>26</v>
      </c>
      <c r="C5889" t="s">
        <v>78</v>
      </c>
      <c r="D5889" t="s">
        <v>57</v>
      </c>
      <c r="E5889">
        <v>17308</v>
      </c>
      <c r="F5889" t="s">
        <v>32</v>
      </c>
      <c r="G5889" t="s">
        <v>33</v>
      </c>
      <c r="H5889">
        <v>874.32433800000001</v>
      </c>
      <c r="I5889">
        <f t="shared" si="94"/>
        <v>0</v>
      </c>
    </row>
    <row r="5890" spans="1:9" x14ac:dyDescent="0.25">
      <c r="A5890">
        <v>8329.0390040000002</v>
      </c>
      <c r="B5890" t="s">
        <v>26</v>
      </c>
      <c r="C5890" t="s">
        <v>44</v>
      </c>
      <c r="D5890" t="s">
        <v>31</v>
      </c>
      <c r="E5890">
        <v>0</v>
      </c>
      <c r="F5890" t="s">
        <v>32</v>
      </c>
      <c r="G5890" t="s">
        <v>45</v>
      </c>
      <c r="H5890">
        <v>849.6</v>
      </c>
      <c r="I5890">
        <f t="shared" si="94"/>
        <v>0</v>
      </c>
    </row>
    <row r="5891" spans="1:9" x14ac:dyDescent="0.25">
      <c r="A5891">
        <v>2616.6139029999999</v>
      </c>
      <c r="B5891" t="s">
        <v>66</v>
      </c>
      <c r="C5891" t="s">
        <v>30</v>
      </c>
      <c r="D5891" t="s">
        <v>57</v>
      </c>
      <c r="E5891">
        <v>72302</v>
      </c>
      <c r="F5891" t="s">
        <v>32</v>
      </c>
      <c r="G5891" t="s">
        <v>79</v>
      </c>
      <c r="H5891">
        <v>316.8</v>
      </c>
      <c r="I5891">
        <f t="shared" ref="I5891:I5954" si="95">IF(B5891="No",0,1)</f>
        <v>1</v>
      </c>
    </row>
    <row r="5892" spans="1:9" x14ac:dyDescent="0.25">
      <c r="A5892">
        <v>2574.0203759999999</v>
      </c>
      <c r="B5892" t="s">
        <v>66</v>
      </c>
      <c r="C5892" t="s">
        <v>30</v>
      </c>
      <c r="D5892" t="s">
        <v>31</v>
      </c>
      <c r="E5892">
        <v>34990</v>
      </c>
      <c r="F5892" t="s">
        <v>62</v>
      </c>
      <c r="G5892" t="s">
        <v>45</v>
      </c>
      <c r="H5892">
        <v>42.689135</v>
      </c>
      <c r="I5892">
        <f t="shared" si="95"/>
        <v>1</v>
      </c>
    </row>
    <row r="5893" spans="1:9" x14ac:dyDescent="0.25">
      <c r="A5893">
        <v>4004.5513000000001</v>
      </c>
      <c r="B5893" t="s">
        <v>26</v>
      </c>
      <c r="C5893" t="s">
        <v>44</v>
      </c>
      <c r="D5893" t="s">
        <v>57</v>
      </c>
      <c r="E5893">
        <v>0</v>
      </c>
      <c r="F5893" t="s">
        <v>32</v>
      </c>
      <c r="G5893" t="s">
        <v>33</v>
      </c>
      <c r="H5893">
        <v>513.6</v>
      </c>
      <c r="I5893">
        <f t="shared" si="95"/>
        <v>0</v>
      </c>
    </row>
    <row r="5894" spans="1:9" x14ac:dyDescent="0.25">
      <c r="A5894">
        <v>6051.7990360000003</v>
      </c>
      <c r="B5894" t="s">
        <v>26</v>
      </c>
      <c r="C5894" t="s">
        <v>44</v>
      </c>
      <c r="D5894" t="s">
        <v>31</v>
      </c>
      <c r="E5894">
        <v>0</v>
      </c>
      <c r="F5894" t="s">
        <v>32</v>
      </c>
      <c r="G5894" t="s">
        <v>45</v>
      </c>
      <c r="H5894">
        <v>626.4</v>
      </c>
      <c r="I5894">
        <f t="shared" si="95"/>
        <v>0</v>
      </c>
    </row>
    <row r="5895" spans="1:9" x14ac:dyDescent="0.25">
      <c r="A5895">
        <v>2839.0132440000002</v>
      </c>
      <c r="B5895" t="s">
        <v>26</v>
      </c>
      <c r="C5895" t="s">
        <v>44</v>
      </c>
      <c r="D5895" t="s">
        <v>57</v>
      </c>
      <c r="E5895">
        <v>0</v>
      </c>
      <c r="F5895" t="s">
        <v>32</v>
      </c>
      <c r="G5895" t="s">
        <v>33</v>
      </c>
      <c r="H5895">
        <v>388.8</v>
      </c>
      <c r="I5895">
        <f t="shared" si="95"/>
        <v>0</v>
      </c>
    </row>
    <row r="5896" spans="1:9" x14ac:dyDescent="0.25">
      <c r="A5896">
        <v>1994.774936</v>
      </c>
      <c r="B5896" t="s">
        <v>26</v>
      </c>
      <c r="C5896" t="s">
        <v>44</v>
      </c>
      <c r="D5896" t="s">
        <v>57</v>
      </c>
      <c r="E5896">
        <v>0</v>
      </c>
      <c r="F5896" t="s">
        <v>32</v>
      </c>
      <c r="G5896" t="s">
        <v>45</v>
      </c>
      <c r="H5896">
        <v>393.21591899999999</v>
      </c>
      <c r="I5896">
        <f t="shared" si="95"/>
        <v>0</v>
      </c>
    </row>
    <row r="5897" spans="1:9" x14ac:dyDescent="0.25">
      <c r="A5897">
        <v>11944.403990000001</v>
      </c>
      <c r="B5897" t="s">
        <v>26</v>
      </c>
      <c r="C5897" t="s">
        <v>30</v>
      </c>
      <c r="D5897" t="s">
        <v>57</v>
      </c>
      <c r="E5897">
        <v>33760</v>
      </c>
      <c r="F5897" t="s">
        <v>62</v>
      </c>
      <c r="G5897" t="s">
        <v>33</v>
      </c>
      <c r="H5897">
        <v>123.491865</v>
      </c>
      <c r="I5897">
        <f t="shared" si="95"/>
        <v>0</v>
      </c>
    </row>
    <row r="5898" spans="1:9" x14ac:dyDescent="0.25">
      <c r="A5898">
        <v>6466.3042589999995</v>
      </c>
      <c r="B5898" t="s">
        <v>26</v>
      </c>
      <c r="C5898" t="s">
        <v>44</v>
      </c>
      <c r="D5898" t="s">
        <v>57</v>
      </c>
      <c r="E5898">
        <v>0</v>
      </c>
      <c r="F5898" t="s">
        <v>62</v>
      </c>
      <c r="G5898" t="s">
        <v>79</v>
      </c>
      <c r="H5898">
        <v>144.77693500000001</v>
      </c>
      <c r="I5898">
        <f t="shared" si="95"/>
        <v>0</v>
      </c>
    </row>
    <row r="5899" spans="1:9" x14ac:dyDescent="0.25">
      <c r="A5899">
        <v>6746.4342720000004</v>
      </c>
      <c r="B5899" t="s">
        <v>26</v>
      </c>
      <c r="C5899" t="s">
        <v>30</v>
      </c>
      <c r="D5899" t="s">
        <v>31</v>
      </c>
      <c r="E5899">
        <v>70328</v>
      </c>
      <c r="F5899" t="s">
        <v>75</v>
      </c>
      <c r="G5899" t="s">
        <v>33</v>
      </c>
      <c r="H5899">
        <v>293.22702800000002</v>
      </c>
      <c r="I5899">
        <f t="shared" si="95"/>
        <v>0</v>
      </c>
    </row>
    <row r="5900" spans="1:9" x14ac:dyDescent="0.25">
      <c r="A5900">
        <v>3561.0357060000001</v>
      </c>
      <c r="B5900" t="s">
        <v>26</v>
      </c>
      <c r="C5900" t="s">
        <v>44</v>
      </c>
      <c r="D5900" t="s">
        <v>57</v>
      </c>
      <c r="E5900">
        <v>0</v>
      </c>
      <c r="F5900" t="s">
        <v>32</v>
      </c>
      <c r="G5900" t="s">
        <v>45</v>
      </c>
      <c r="H5900">
        <v>712.8</v>
      </c>
      <c r="I5900">
        <f t="shared" si="95"/>
        <v>0</v>
      </c>
    </row>
    <row r="5901" spans="1:9" x14ac:dyDescent="0.25">
      <c r="A5901">
        <v>20774.02463</v>
      </c>
      <c r="B5901" t="s">
        <v>26</v>
      </c>
      <c r="C5901" t="s">
        <v>44</v>
      </c>
      <c r="D5901" t="s">
        <v>57</v>
      </c>
      <c r="E5901">
        <v>0</v>
      </c>
      <c r="F5901" t="s">
        <v>75</v>
      </c>
      <c r="G5901" t="s">
        <v>33</v>
      </c>
      <c r="H5901">
        <v>243.20864700000001</v>
      </c>
      <c r="I5901">
        <f t="shared" si="95"/>
        <v>0</v>
      </c>
    </row>
    <row r="5902" spans="1:9" x14ac:dyDescent="0.25">
      <c r="A5902">
        <v>3939.0063700000001</v>
      </c>
      <c r="B5902" t="s">
        <v>66</v>
      </c>
      <c r="C5902" t="s">
        <v>30</v>
      </c>
      <c r="D5902" t="s">
        <v>31</v>
      </c>
      <c r="E5902">
        <v>60021</v>
      </c>
      <c r="F5902" t="s">
        <v>32</v>
      </c>
      <c r="G5902" t="s">
        <v>33</v>
      </c>
      <c r="H5902">
        <v>882.87194499999998</v>
      </c>
      <c r="I5902">
        <f t="shared" si="95"/>
        <v>1</v>
      </c>
    </row>
    <row r="5903" spans="1:9" x14ac:dyDescent="0.25">
      <c r="A5903">
        <v>8915.1728980000007</v>
      </c>
      <c r="B5903" t="s">
        <v>26</v>
      </c>
      <c r="C5903" t="s">
        <v>30</v>
      </c>
      <c r="D5903" t="s">
        <v>31</v>
      </c>
      <c r="E5903">
        <v>31991</v>
      </c>
      <c r="F5903" t="s">
        <v>32</v>
      </c>
      <c r="G5903" t="s">
        <v>45</v>
      </c>
      <c r="H5903">
        <v>548.32188599999995</v>
      </c>
      <c r="I5903">
        <f t="shared" si="95"/>
        <v>0</v>
      </c>
    </row>
    <row r="5904" spans="1:9" x14ac:dyDescent="0.25">
      <c r="A5904">
        <v>8084.3250580000004</v>
      </c>
      <c r="B5904" t="s">
        <v>26</v>
      </c>
      <c r="C5904" t="s">
        <v>107</v>
      </c>
      <c r="D5904" t="s">
        <v>57</v>
      </c>
      <c r="E5904">
        <v>20169</v>
      </c>
      <c r="F5904" t="s">
        <v>32</v>
      </c>
      <c r="G5904" t="s">
        <v>33</v>
      </c>
      <c r="H5904">
        <v>537.6</v>
      </c>
      <c r="I5904">
        <f t="shared" si="95"/>
        <v>0</v>
      </c>
    </row>
    <row r="5905" spans="1:9" x14ac:dyDescent="0.25">
      <c r="A5905">
        <v>4502.9800160000004</v>
      </c>
      <c r="B5905" t="s">
        <v>26</v>
      </c>
      <c r="C5905" t="s">
        <v>44</v>
      </c>
      <c r="D5905" t="s">
        <v>31</v>
      </c>
      <c r="E5905">
        <v>0</v>
      </c>
      <c r="F5905" t="s">
        <v>32</v>
      </c>
      <c r="G5905" t="s">
        <v>45</v>
      </c>
      <c r="H5905">
        <v>307.2</v>
      </c>
      <c r="I5905">
        <f t="shared" si="95"/>
        <v>0</v>
      </c>
    </row>
    <row r="5906" spans="1:9" x14ac:dyDescent="0.25">
      <c r="A5906">
        <v>4877.9545669999998</v>
      </c>
      <c r="B5906" t="s">
        <v>26</v>
      </c>
      <c r="C5906" t="s">
        <v>107</v>
      </c>
      <c r="D5906" t="s">
        <v>57</v>
      </c>
      <c r="E5906">
        <v>20178</v>
      </c>
      <c r="F5906" t="s">
        <v>32</v>
      </c>
      <c r="G5906" t="s">
        <v>79</v>
      </c>
      <c r="H5906">
        <v>331.2</v>
      </c>
      <c r="I5906">
        <f t="shared" si="95"/>
        <v>0</v>
      </c>
    </row>
    <row r="5907" spans="1:9" x14ac:dyDescent="0.25">
      <c r="A5907">
        <v>8294.9689319999998</v>
      </c>
      <c r="B5907" t="s">
        <v>26</v>
      </c>
      <c r="C5907" t="s">
        <v>30</v>
      </c>
      <c r="D5907" t="s">
        <v>57</v>
      </c>
      <c r="E5907">
        <v>78189</v>
      </c>
      <c r="F5907" t="s">
        <v>62</v>
      </c>
      <c r="G5907" t="s">
        <v>33</v>
      </c>
      <c r="H5907">
        <v>99.143241000000003</v>
      </c>
      <c r="I5907">
        <f t="shared" si="95"/>
        <v>0</v>
      </c>
    </row>
    <row r="5908" spans="1:9" x14ac:dyDescent="0.25">
      <c r="A5908">
        <v>8485.3856410000008</v>
      </c>
      <c r="B5908" t="s">
        <v>26</v>
      </c>
      <c r="C5908" t="s">
        <v>44</v>
      </c>
      <c r="D5908" t="s">
        <v>57</v>
      </c>
      <c r="E5908">
        <v>0</v>
      </c>
      <c r="F5908" t="s">
        <v>32</v>
      </c>
      <c r="G5908" t="s">
        <v>45</v>
      </c>
      <c r="H5908">
        <v>1756.8</v>
      </c>
      <c r="I5908">
        <f t="shared" si="95"/>
        <v>0</v>
      </c>
    </row>
    <row r="5909" spans="1:9" x14ac:dyDescent="0.25">
      <c r="A5909">
        <v>4740.202507</v>
      </c>
      <c r="B5909" t="s">
        <v>26</v>
      </c>
      <c r="C5909" t="s">
        <v>44</v>
      </c>
      <c r="D5909" t="s">
        <v>57</v>
      </c>
      <c r="E5909">
        <v>0</v>
      </c>
      <c r="F5909" t="s">
        <v>32</v>
      </c>
      <c r="G5909" t="s">
        <v>45</v>
      </c>
      <c r="H5909">
        <v>518.4</v>
      </c>
      <c r="I5909">
        <f t="shared" si="95"/>
        <v>0</v>
      </c>
    </row>
    <row r="5910" spans="1:9" x14ac:dyDescent="0.25">
      <c r="A5910">
        <v>8564.7682260000001</v>
      </c>
      <c r="B5910" t="s">
        <v>66</v>
      </c>
      <c r="C5910" t="s">
        <v>30</v>
      </c>
      <c r="D5910" t="s">
        <v>57</v>
      </c>
      <c r="E5910">
        <v>95697</v>
      </c>
      <c r="F5910" t="s">
        <v>62</v>
      </c>
      <c r="G5910" t="s">
        <v>33</v>
      </c>
      <c r="H5910">
        <v>178.00652400000001</v>
      </c>
      <c r="I5910">
        <f t="shared" si="95"/>
        <v>1</v>
      </c>
    </row>
    <row r="5911" spans="1:9" x14ac:dyDescent="0.25">
      <c r="A5911">
        <v>2393.9153689999998</v>
      </c>
      <c r="B5911" t="s">
        <v>66</v>
      </c>
      <c r="C5911" t="s">
        <v>44</v>
      </c>
      <c r="D5911" t="s">
        <v>57</v>
      </c>
      <c r="E5911">
        <v>0</v>
      </c>
      <c r="F5911" t="s">
        <v>32</v>
      </c>
      <c r="G5911" t="s">
        <v>45</v>
      </c>
      <c r="H5911">
        <v>425.26630799999998</v>
      </c>
      <c r="I5911">
        <f t="shared" si="95"/>
        <v>1</v>
      </c>
    </row>
    <row r="5912" spans="1:9" x14ac:dyDescent="0.25">
      <c r="A5912">
        <v>2458.7462110000001</v>
      </c>
      <c r="B5912" t="s">
        <v>26</v>
      </c>
      <c r="C5912" t="s">
        <v>44</v>
      </c>
      <c r="D5912" t="s">
        <v>57</v>
      </c>
      <c r="E5912">
        <v>0</v>
      </c>
      <c r="F5912" t="s">
        <v>32</v>
      </c>
      <c r="G5912" t="s">
        <v>45</v>
      </c>
      <c r="H5912">
        <v>504</v>
      </c>
      <c r="I5912">
        <f t="shared" si="95"/>
        <v>0</v>
      </c>
    </row>
    <row r="5913" spans="1:9" x14ac:dyDescent="0.25">
      <c r="A5913">
        <v>19597.057059999999</v>
      </c>
      <c r="B5913" t="s">
        <v>26</v>
      </c>
      <c r="C5913" t="s">
        <v>30</v>
      </c>
      <c r="D5913" t="s">
        <v>31</v>
      </c>
      <c r="E5913">
        <v>64559</v>
      </c>
      <c r="F5913" t="s">
        <v>62</v>
      </c>
      <c r="G5913" t="s">
        <v>79</v>
      </c>
      <c r="H5913">
        <v>107.538749</v>
      </c>
      <c r="I5913">
        <f t="shared" si="95"/>
        <v>0</v>
      </c>
    </row>
    <row r="5914" spans="1:9" x14ac:dyDescent="0.25">
      <c r="A5914">
        <v>21892.938590000002</v>
      </c>
      <c r="B5914" t="s">
        <v>26</v>
      </c>
      <c r="C5914" t="s">
        <v>30</v>
      </c>
      <c r="D5914" t="s">
        <v>57</v>
      </c>
      <c r="E5914">
        <v>58149</v>
      </c>
      <c r="F5914" t="s">
        <v>32</v>
      </c>
      <c r="G5914" t="s">
        <v>33</v>
      </c>
      <c r="H5914">
        <v>292.8</v>
      </c>
      <c r="I5914">
        <f t="shared" si="95"/>
        <v>0</v>
      </c>
    </row>
    <row r="5915" spans="1:9" x14ac:dyDescent="0.25">
      <c r="A5915">
        <v>8728.4562389999992</v>
      </c>
      <c r="B5915" t="s">
        <v>26</v>
      </c>
      <c r="C5915" t="s">
        <v>44</v>
      </c>
      <c r="D5915" t="s">
        <v>57</v>
      </c>
      <c r="E5915">
        <v>0</v>
      </c>
      <c r="F5915" t="s">
        <v>75</v>
      </c>
      <c r="G5915" t="s">
        <v>33</v>
      </c>
      <c r="H5915">
        <v>473.46993199999997</v>
      </c>
      <c r="I5915">
        <f t="shared" si="95"/>
        <v>0</v>
      </c>
    </row>
    <row r="5916" spans="1:9" x14ac:dyDescent="0.25">
      <c r="A5916">
        <v>2386.2012930000001</v>
      </c>
      <c r="B5916" t="s">
        <v>26</v>
      </c>
      <c r="C5916" t="s">
        <v>30</v>
      </c>
      <c r="D5916" t="s">
        <v>57</v>
      </c>
      <c r="E5916">
        <v>70911</v>
      </c>
      <c r="F5916" t="s">
        <v>32</v>
      </c>
      <c r="G5916" t="s">
        <v>45</v>
      </c>
      <c r="H5916">
        <v>302.39999999999998</v>
      </c>
      <c r="I5916">
        <f t="shared" si="95"/>
        <v>0</v>
      </c>
    </row>
    <row r="5917" spans="1:9" x14ac:dyDescent="0.25">
      <c r="A5917">
        <v>21892.353899999998</v>
      </c>
      <c r="B5917" t="s">
        <v>26</v>
      </c>
      <c r="C5917" t="s">
        <v>30</v>
      </c>
      <c r="D5917" t="s">
        <v>57</v>
      </c>
      <c r="E5917">
        <v>78337</v>
      </c>
      <c r="F5917" t="s">
        <v>62</v>
      </c>
      <c r="G5917" t="s">
        <v>79</v>
      </c>
      <c r="H5917">
        <v>36.285511999999997</v>
      </c>
      <c r="I5917">
        <f t="shared" si="95"/>
        <v>0</v>
      </c>
    </row>
    <row r="5918" spans="1:9" x14ac:dyDescent="0.25">
      <c r="A5918">
        <v>2813.5061700000001</v>
      </c>
      <c r="B5918" t="s">
        <v>26</v>
      </c>
      <c r="C5918" t="s">
        <v>30</v>
      </c>
      <c r="D5918" t="s">
        <v>31</v>
      </c>
      <c r="E5918">
        <v>50397</v>
      </c>
      <c r="F5918" t="s">
        <v>32</v>
      </c>
      <c r="G5918" t="s">
        <v>33</v>
      </c>
      <c r="H5918">
        <v>350.65008</v>
      </c>
      <c r="I5918">
        <f t="shared" si="95"/>
        <v>0</v>
      </c>
    </row>
    <row r="5919" spans="1:9" x14ac:dyDescent="0.25">
      <c r="A5919">
        <v>2996.8899289999999</v>
      </c>
      <c r="B5919" t="s">
        <v>26</v>
      </c>
      <c r="C5919" t="s">
        <v>30</v>
      </c>
      <c r="D5919" t="s">
        <v>31</v>
      </c>
      <c r="E5919">
        <v>51199</v>
      </c>
      <c r="F5919" t="s">
        <v>32</v>
      </c>
      <c r="G5919" t="s">
        <v>79</v>
      </c>
      <c r="H5919">
        <v>355.2</v>
      </c>
      <c r="I5919">
        <f t="shared" si="95"/>
        <v>0</v>
      </c>
    </row>
    <row r="5920" spans="1:9" x14ac:dyDescent="0.25">
      <c r="A5920">
        <v>4063.3316880000002</v>
      </c>
      <c r="B5920" t="s">
        <v>26</v>
      </c>
      <c r="C5920" t="s">
        <v>30</v>
      </c>
      <c r="D5920" t="s">
        <v>31</v>
      </c>
      <c r="E5920">
        <v>46928</v>
      </c>
      <c r="F5920" t="s">
        <v>32</v>
      </c>
      <c r="G5920" t="s">
        <v>33</v>
      </c>
      <c r="H5920">
        <v>631.40207099999998</v>
      </c>
      <c r="I5920">
        <f t="shared" si="95"/>
        <v>0</v>
      </c>
    </row>
    <row r="5921" spans="1:9" x14ac:dyDescent="0.25">
      <c r="A5921">
        <v>8368.8753579999993</v>
      </c>
      <c r="B5921" t="s">
        <v>26</v>
      </c>
      <c r="C5921" t="s">
        <v>107</v>
      </c>
      <c r="D5921" t="s">
        <v>31</v>
      </c>
      <c r="E5921">
        <v>23879</v>
      </c>
      <c r="F5921" t="s">
        <v>32</v>
      </c>
      <c r="G5921" t="s">
        <v>33</v>
      </c>
      <c r="H5921">
        <v>635.64283</v>
      </c>
      <c r="I5921">
        <f t="shared" si="95"/>
        <v>0</v>
      </c>
    </row>
    <row r="5922" spans="1:9" x14ac:dyDescent="0.25">
      <c r="A5922">
        <v>4626.801093</v>
      </c>
      <c r="B5922" t="s">
        <v>66</v>
      </c>
      <c r="C5922" t="s">
        <v>30</v>
      </c>
      <c r="D5922" t="s">
        <v>31</v>
      </c>
      <c r="E5922">
        <v>79487</v>
      </c>
      <c r="F5922" t="s">
        <v>32</v>
      </c>
      <c r="G5922" t="s">
        <v>79</v>
      </c>
      <c r="H5922">
        <v>547.20000000000005</v>
      </c>
      <c r="I5922">
        <f t="shared" si="95"/>
        <v>1</v>
      </c>
    </row>
    <row r="5923" spans="1:9" x14ac:dyDescent="0.25">
      <c r="A5923">
        <v>7516.786075</v>
      </c>
      <c r="B5923" t="s">
        <v>26</v>
      </c>
      <c r="C5923" t="s">
        <v>44</v>
      </c>
      <c r="D5923" t="s">
        <v>31</v>
      </c>
      <c r="E5923">
        <v>0</v>
      </c>
      <c r="F5923" t="s">
        <v>32</v>
      </c>
      <c r="G5923" t="s">
        <v>45</v>
      </c>
      <c r="H5923">
        <v>850.59303799999998</v>
      </c>
      <c r="I5923">
        <f t="shared" si="95"/>
        <v>0</v>
      </c>
    </row>
    <row r="5924" spans="1:9" x14ac:dyDescent="0.25">
      <c r="A5924">
        <v>3644.8335539999998</v>
      </c>
      <c r="B5924" t="s">
        <v>66</v>
      </c>
      <c r="C5924" t="s">
        <v>30</v>
      </c>
      <c r="D5924" t="s">
        <v>31</v>
      </c>
      <c r="E5924">
        <v>82477</v>
      </c>
      <c r="F5924" t="s">
        <v>32</v>
      </c>
      <c r="G5924" t="s">
        <v>33</v>
      </c>
      <c r="H5924">
        <v>432</v>
      </c>
      <c r="I5924">
        <f t="shared" si="95"/>
        <v>1</v>
      </c>
    </row>
    <row r="5925" spans="1:9" x14ac:dyDescent="0.25">
      <c r="A5925">
        <v>11981.98481</v>
      </c>
      <c r="B5925" t="s">
        <v>66</v>
      </c>
      <c r="C5925" t="s">
        <v>160</v>
      </c>
      <c r="D5925" t="s">
        <v>31</v>
      </c>
      <c r="E5925">
        <v>21514</v>
      </c>
      <c r="F5925" t="s">
        <v>75</v>
      </c>
      <c r="G5925" t="s">
        <v>33</v>
      </c>
      <c r="H5925">
        <v>257.24878899999999</v>
      </c>
      <c r="I5925">
        <f t="shared" si="95"/>
        <v>1</v>
      </c>
    </row>
    <row r="5926" spans="1:9" x14ac:dyDescent="0.25">
      <c r="A5926">
        <v>2601.8109989999998</v>
      </c>
      <c r="B5926" t="s">
        <v>26</v>
      </c>
      <c r="C5926" t="s">
        <v>30</v>
      </c>
      <c r="D5926" t="s">
        <v>31</v>
      </c>
      <c r="E5926">
        <v>57231</v>
      </c>
      <c r="F5926" t="s">
        <v>75</v>
      </c>
      <c r="G5926" t="s">
        <v>33</v>
      </c>
      <c r="H5926">
        <v>305.11722099999997</v>
      </c>
      <c r="I5926">
        <f t="shared" si="95"/>
        <v>0</v>
      </c>
    </row>
    <row r="5927" spans="1:9" x14ac:dyDescent="0.25">
      <c r="A5927">
        <v>4654.9541870000003</v>
      </c>
      <c r="B5927" t="s">
        <v>26</v>
      </c>
      <c r="C5927" t="s">
        <v>44</v>
      </c>
      <c r="D5927" t="s">
        <v>31</v>
      </c>
      <c r="E5927">
        <v>0</v>
      </c>
      <c r="F5927" t="s">
        <v>32</v>
      </c>
      <c r="G5927" t="s">
        <v>33</v>
      </c>
      <c r="H5927">
        <v>331.2</v>
      </c>
      <c r="I5927">
        <f t="shared" si="95"/>
        <v>0</v>
      </c>
    </row>
    <row r="5928" spans="1:9" x14ac:dyDescent="0.25">
      <c r="A5928">
        <v>3579.7730940000001</v>
      </c>
      <c r="B5928" t="s">
        <v>26</v>
      </c>
      <c r="C5928" t="s">
        <v>30</v>
      </c>
      <c r="D5928" t="s">
        <v>31</v>
      </c>
      <c r="E5928">
        <v>84598</v>
      </c>
      <c r="F5928" t="s">
        <v>32</v>
      </c>
      <c r="G5928" t="s">
        <v>33</v>
      </c>
      <c r="H5928">
        <v>639.267653</v>
      </c>
      <c r="I5928">
        <f t="shared" si="95"/>
        <v>0</v>
      </c>
    </row>
    <row r="5929" spans="1:9" x14ac:dyDescent="0.25">
      <c r="A5929">
        <v>5388.0238120000004</v>
      </c>
      <c r="B5929" t="s">
        <v>26</v>
      </c>
      <c r="C5929" t="s">
        <v>30</v>
      </c>
      <c r="D5929" t="s">
        <v>57</v>
      </c>
      <c r="E5929">
        <v>48895</v>
      </c>
      <c r="F5929" t="s">
        <v>75</v>
      </c>
      <c r="G5929" t="s">
        <v>33</v>
      </c>
      <c r="H5929">
        <v>325.00914599999999</v>
      </c>
      <c r="I5929">
        <f t="shared" si="95"/>
        <v>0</v>
      </c>
    </row>
    <row r="5930" spans="1:9" x14ac:dyDescent="0.25">
      <c r="A5930">
        <v>3705.291862</v>
      </c>
      <c r="B5930" t="s">
        <v>26</v>
      </c>
      <c r="C5930" t="s">
        <v>30</v>
      </c>
      <c r="D5930" t="s">
        <v>57</v>
      </c>
      <c r="E5930">
        <v>84493</v>
      </c>
      <c r="F5930" t="s">
        <v>32</v>
      </c>
      <c r="G5930" t="s">
        <v>33</v>
      </c>
      <c r="H5930">
        <v>441.6</v>
      </c>
      <c r="I5930">
        <f t="shared" si="95"/>
        <v>0</v>
      </c>
    </row>
    <row r="5931" spans="1:9" x14ac:dyDescent="0.25">
      <c r="A5931">
        <v>8613.4640010000003</v>
      </c>
      <c r="B5931" t="s">
        <v>26</v>
      </c>
      <c r="C5931" t="s">
        <v>30</v>
      </c>
      <c r="D5931" t="s">
        <v>31</v>
      </c>
      <c r="E5931">
        <v>37277</v>
      </c>
      <c r="F5931" t="s">
        <v>75</v>
      </c>
      <c r="G5931" t="s">
        <v>33</v>
      </c>
      <c r="H5931">
        <v>417.72438</v>
      </c>
      <c r="I5931">
        <f t="shared" si="95"/>
        <v>0</v>
      </c>
    </row>
    <row r="5932" spans="1:9" x14ac:dyDescent="0.25">
      <c r="A5932">
        <v>2703.266928</v>
      </c>
      <c r="B5932" t="s">
        <v>26</v>
      </c>
      <c r="C5932" t="s">
        <v>44</v>
      </c>
      <c r="D5932" t="s">
        <v>57</v>
      </c>
      <c r="E5932">
        <v>0</v>
      </c>
      <c r="F5932" t="s">
        <v>32</v>
      </c>
      <c r="G5932" t="s">
        <v>33</v>
      </c>
      <c r="H5932">
        <v>497.39292499999999</v>
      </c>
      <c r="I5932">
        <f t="shared" si="95"/>
        <v>0</v>
      </c>
    </row>
    <row r="5933" spans="1:9" x14ac:dyDescent="0.25">
      <c r="A5933">
        <v>2511.6979930000002</v>
      </c>
      <c r="B5933" t="s">
        <v>26</v>
      </c>
      <c r="C5933" t="s">
        <v>78</v>
      </c>
      <c r="D5933" t="s">
        <v>31</v>
      </c>
      <c r="E5933">
        <v>14906</v>
      </c>
      <c r="F5933" t="s">
        <v>32</v>
      </c>
      <c r="G5933" t="s">
        <v>33</v>
      </c>
      <c r="H5933">
        <v>421.63266800000002</v>
      </c>
      <c r="I5933">
        <f t="shared" si="95"/>
        <v>0</v>
      </c>
    </row>
    <row r="5934" spans="1:9" x14ac:dyDescent="0.25">
      <c r="A5934">
        <v>24186.243419999999</v>
      </c>
      <c r="B5934" t="s">
        <v>26</v>
      </c>
      <c r="C5934" t="s">
        <v>107</v>
      </c>
      <c r="D5934" t="s">
        <v>57</v>
      </c>
      <c r="E5934">
        <v>14710</v>
      </c>
      <c r="F5934" t="s">
        <v>32</v>
      </c>
      <c r="G5934" t="s">
        <v>45</v>
      </c>
      <c r="H5934">
        <v>537.6</v>
      </c>
      <c r="I5934">
        <f t="shared" si="95"/>
        <v>0</v>
      </c>
    </row>
    <row r="5935" spans="1:9" x14ac:dyDescent="0.25">
      <c r="A5935">
        <v>15120.212810000001</v>
      </c>
      <c r="B5935" t="s">
        <v>26</v>
      </c>
      <c r="C5935" t="s">
        <v>30</v>
      </c>
      <c r="D5935" t="s">
        <v>31</v>
      </c>
      <c r="E5935">
        <v>20656</v>
      </c>
      <c r="F5935" t="s">
        <v>32</v>
      </c>
      <c r="G5935" t="s">
        <v>45</v>
      </c>
      <c r="H5935">
        <v>706.114237</v>
      </c>
      <c r="I5935">
        <f t="shared" si="95"/>
        <v>0</v>
      </c>
    </row>
    <row r="5936" spans="1:9" x14ac:dyDescent="0.25">
      <c r="A5936">
        <v>13379.811030000001</v>
      </c>
      <c r="B5936" t="s">
        <v>26</v>
      </c>
      <c r="C5936" t="s">
        <v>44</v>
      </c>
      <c r="D5936" t="s">
        <v>31</v>
      </c>
      <c r="E5936">
        <v>0</v>
      </c>
      <c r="F5936" t="s">
        <v>32</v>
      </c>
      <c r="G5936" t="s">
        <v>45</v>
      </c>
      <c r="H5936">
        <v>1396.8</v>
      </c>
      <c r="I5936">
        <f t="shared" si="95"/>
        <v>0</v>
      </c>
    </row>
    <row r="5937" spans="1:9" x14ac:dyDescent="0.25">
      <c r="A5937">
        <v>2308.6926090000002</v>
      </c>
      <c r="B5937" t="s">
        <v>26</v>
      </c>
      <c r="C5937" t="s">
        <v>44</v>
      </c>
      <c r="D5937" t="s">
        <v>57</v>
      </c>
      <c r="E5937">
        <v>0</v>
      </c>
      <c r="F5937" t="s">
        <v>32</v>
      </c>
      <c r="G5937" t="s">
        <v>33</v>
      </c>
      <c r="H5937">
        <v>431.76875200000001</v>
      </c>
      <c r="I5937">
        <f t="shared" si="95"/>
        <v>0</v>
      </c>
    </row>
    <row r="5938" spans="1:9" x14ac:dyDescent="0.25">
      <c r="A5938">
        <v>7319.5757119999998</v>
      </c>
      <c r="B5938" t="s">
        <v>26</v>
      </c>
      <c r="C5938" t="s">
        <v>30</v>
      </c>
      <c r="D5938" t="s">
        <v>31</v>
      </c>
      <c r="E5938">
        <v>57777</v>
      </c>
      <c r="F5938" t="s">
        <v>75</v>
      </c>
      <c r="G5938" t="s">
        <v>33</v>
      </c>
      <c r="H5938">
        <v>273.87992700000001</v>
      </c>
      <c r="I5938">
        <f t="shared" si="95"/>
        <v>0</v>
      </c>
    </row>
    <row r="5939" spans="1:9" x14ac:dyDescent="0.25">
      <c r="A5939">
        <v>26113.360000000001</v>
      </c>
      <c r="B5939" t="s">
        <v>26</v>
      </c>
      <c r="C5939" t="s">
        <v>30</v>
      </c>
      <c r="D5939" t="s">
        <v>57</v>
      </c>
      <c r="E5939">
        <v>80409</v>
      </c>
      <c r="F5939" t="s">
        <v>75</v>
      </c>
      <c r="G5939" t="s">
        <v>79</v>
      </c>
      <c r="H5939">
        <v>262.98483599999997</v>
      </c>
      <c r="I5939">
        <f t="shared" si="95"/>
        <v>0</v>
      </c>
    </row>
    <row r="5940" spans="1:9" x14ac:dyDescent="0.25">
      <c r="A5940">
        <v>5639.9419740000003</v>
      </c>
      <c r="B5940" t="s">
        <v>66</v>
      </c>
      <c r="C5940" t="s">
        <v>30</v>
      </c>
      <c r="D5940" t="s">
        <v>57</v>
      </c>
      <c r="E5940">
        <v>73168</v>
      </c>
      <c r="F5940" t="s">
        <v>32</v>
      </c>
      <c r="G5940" t="s">
        <v>33</v>
      </c>
      <c r="H5940">
        <v>425.80011200000001</v>
      </c>
      <c r="I5940">
        <f t="shared" si="95"/>
        <v>1</v>
      </c>
    </row>
    <row r="5941" spans="1:9" x14ac:dyDescent="0.25">
      <c r="A5941">
        <v>4715.2855589999999</v>
      </c>
      <c r="B5941" t="s">
        <v>26</v>
      </c>
      <c r="C5941" t="s">
        <v>44</v>
      </c>
      <c r="D5941" t="s">
        <v>31</v>
      </c>
      <c r="E5941">
        <v>0</v>
      </c>
      <c r="F5941" t="s">
        <v>32</v>
      </c>
      <c r="G5941" t="s">
        <v>33</v>
      </c>
      <c r="H5941">
        <v>345.34502600000002</v>
      </c>
      <c r="I5941">
        <f t="shared" si="95"/>
        <v>0</v>
      </c>
    </row>
    <row r="5942" spans="1:9" x14ac:dyDescent="0.25">
      <c r="A5942">
        <v>2742.7978450000001</v>
      </c>
      <c r="B5942" t="s">
        <v>26</v>
      </c>
      <c r="C5942" t="s">
        <v>30</v>
      </c>
      <c r="D5942" t="s">
        <v>31</v>
      </c>
      <c r="E5942">
        <v>32437</v>
      </c>
      <c r="F5942" t="s">
        <v>32</v>
      </c>
      <c r="G5942" t="s">
        <v>33</v>
      </c>
      <c r="H5942">
        <v>331.2</v>
      </c>
      <c r="I5942">
        <f t="shared" si="95"/>
        <v>0</v>
      </c>
    </row>
    <row r="5943" spans="1:9" x14ac:dyDescent="0.25">
      <c r="A5943">
        <v>3808.122147</v>
      </c>
      <c r="B5943" t="s">
        <v>66</v>
      </c>
      <c r="C5943" t="s">
        <v>30</v>
      </c>
      <c r="D5943" t="s">
        <v>31</v>
      </c>
      <c r="E5943">
        <v>94903</v>
      </c>
      <c r="F5943" t="s">
        <v>32</v>
      </c>
      <c r="G5943" t="s">
        <v>33</v>
      </c>
      <c r="H5943">
        <v>451.2</v>
      </c>
      <c r="I5943">
        <f t="shared" si="95"/>
        <v>1</v>
      </c>
    </row>
    <row r="5944" spans="1:9" x14ac:dyDescent="0.25">
      <c r="A5944">
        <v>4692.0483469999999</v>
      </c>
      <c r="B5944" t="s">
        <v>26</v>
      </c>
      <c r="C5944" t="s">
        <v>30</v>
      </c>
      <c r="D5944" t="s">
        <v>31</v>
      </c>
      <c r="E5944">
        <v>82534</v>
      </c>
      <c r="F5944" t="s">
        <v>62</v>
      </c>
      <c r="G5944" t="s">
        <v>45</v>
      </c>
      <c r="H5944">
        <v>4.23752</v>
      </c>
      <c r="I5944">
        <f t="shared" si="95"/>
        <v>0</v>
      </c>
    </row>
    <row r="5945" spans="1:9" x14ac:dyDescent="0.25">
      <c r="A5945">
        <v>4055.3991259999998</v>
      </c>
      <c r="B5945" t="s">
        <v>26</v>
      </c>
      <c r="C5945" t="s">
        <v>44</v>
      </c>
      <c r="D5945" t="s">
        <v>57</v>
      </c>
      <c r="E5945">
        <v>0</v>
      </c>
      <c r="F5945" t="s">
        <v>32</v>
      </c>
      <c r="G5945" t="s">
        <v>45</v>
      </c>
      <c r="H5945">
        <v>1215.9701130000001</v>
      </c>
      <c r="I5945">
        <f t="shared" si="95"/>
        <v>0</v>
      </c>
    </row>
    <row r="5946" spans="1:9" x14ac:dyDescent="0.25">
      <c r="A5946">
        <v>41787.903429999998</v>
      </c>
      <c r="B5946" t="s">
        <v>66</v>
      </c>
      <c r="C5946" t="s">
        <v>30</v>
      </c>
      <c r="D5946" t="s">
        <v>31</v>
      </c>
      <c r="E5946">
        <v>46587</v>
      </c>
      <c r="F5946" t="s">
        <v>32</v>
      </c>
      <c r="G5946" t="s">
        <v>79</v>
      </c>
      <c r="H5946">
        <v>571.20000000000005</v>
      </c>
      <c r="I5946">
        <f t="shared" si="95"/>
        <v>1</v>
      </c>
    </row>
    <row r="5947" spans="1:9" x14ac:dyDescent="0.25">
      <c r="A5947">
        <v>9800.3363599999993</v>
      </c>
      <c r="B5947" t="s">
        <v>26</v>
      </c>
      <c r="C5947" t="s">
        <v>30</v>
      </c>
      <c r="D5947" t="s">
        <v>57</v>
      </c>
      <c r="E5947">
        <v>32245</v>
      </c>
      <c r="F5947" t="s">
        <v>62</v>
      </c>
      <c r="G5947" t="s">
        <v>33</v>
      </c>
      <c r="H5947">
        <v>257.50247100000001</v>
      </c>
      <c r="I5947">
        <f t="shared" si="95"/>
        <v>0</v>
      </c>
    </row>
    <row r="5948" spans="1:9" x14ac:dyDescent="0.25">
      <c r="A5948">
        <v>12379.56803</v>
      </c>
      <c r="B5948" t="s">
        <v>26</v>
      </c>
      <c r="C5948" t="s">
        <v>30</v>
      </c>
      <c r="D5948" t="s">
        <v>57</v>
      </c>
      <c r="E5948">
        <v>39886</v>
      </c>
      <c r="F5948" t="s">
        <v>75</v>
      </c>
      <c r="G5948" t="s">
        <v>33</v>
      </c>
      <c r="H5948">
        <v>290.35920700000003</v>
      </c>
      <c r="I5948">
        <f t="shared" si="95"/>
        <v>0</v>
      </c>
    </row>
    <row r="5949" spans="1:9" x14ac:dyDescent="0.25">
      <c r="A5949">
        <v>9705.3089500000006</v>
      </c>
      <c r="B5949" t="s">
        <v>26</v>
      </c>
      <c r="C5949" t="s">
        <v>30</v>
      </c>
      <c r="D5949" t="s">
        <v>57</v>
      </c>
      <c r="E5949">
        <v>79157</v>
      </c>
      <c r="F5949" t="s">
        <v>62</v>
      </c>
      <c r="G5949" t="s">
        <v>33</v>
      </c>
      <c r="H5949">
        <v>117.78190600000001</v>
      </c>
      <c r="I5949">
        <f t="shared" si="95"/>
        <v>0</v>
      </c>
    </row>
    <row r="5950" spans="1:9" x14ac:dyDescent="0.25">
      <c r="A5950">
        <v>4253.2831130000004</v>
      </c>
      <c r="B5950" t="s">
        <v>26</v>
      </c>
      <c r="C5950" t="s">
        <v>44</v>
      </c>
      <c r="D5950" t="s">
        <v>57</v>
      </c>
      <c r="E5950">
        <v>0</v>
      </c>
      <c r="F5950" t="s">
        <v>32</v>
      </c>
      <c r="G5950" t="s">
        <v>45</v>
      </c>
      <c r="H5950">
        <v>446.4</v>
      </c>
      <c r="I5950">
        <f t="shared" si="95"/>
        <v>0</v>
      </c>
    </row>
    <row r="5951" spans="1:9" x14ac:dyDescent="0.25">
      <c r="A5951">
        <v>3567.5037550000002</v>
      </c>
      <c r="B5951" t="s">
        <v>66</v>
      </c>
      <c r="C5951" t="s">
        <v>44</v>
      </c>
      <c r="D5951" t="s">
        <v>57</v>
      </c>
      <c r="E5951">
        <v>0</v>
      </c>
      <c r="F5951" t="s">
        <v>32</v>
      </c>
      <c r="G5951" t="s">
        <v>33</v>
      </c>
      <c r="H5951">
        <v>660.43045600000005</v>
      </c>
      <c r="I5951">
        <f t="shared" si="95"/>
        <v>1</v>
      </c>
    </row>
    <row r="5952" spans="1:9" x14ac:dyDescent="0.25">
      <c r="A5952">
        <v>5153.9198900000001</v>
      </c>
      <c r="B5952" t="s">
        <v>26</v>
      </c>
      <c r="C5952" t="s">
        <v>44</v>
      </c>
      <c r="D5952" t="s">
        <v>57</v>
      </c>
      <c r="E5952">
        <v>0</v>
      </c>
      <c r="F5952" t="s">
        <v>32</v>
      </c>
      <c r="G5952" t="s">
        <v>45</v>
      </c>
      <c r="H5952">
        <v>532.79999999999995</v>
      </c>
      <c r="I5952">
        <f t="shared" si="95"/>
        <v>0</v>
      </c>
    </row>
    <row r="5953" spans="1:9" x14ac:dyDescent="0.25">
      <c r="A5953">
        <v>7559.2069979999997</v>
      </c>
      <c r="B5953" t="s">
        <v>26</v>
      </c>
      <c r="C5953" t="s">
        <v>44</v>
      </c>
      <c r="D5953" t="s">
        <v>57</v>
      </c>
      <c r="E5953">
        <v>0</v>
      </c>
      <c r="F5953" t="s">
        <v>32</v>
      </c>
      <c r="G5953" t="s">
        <v>45</v>
      </c>
      <c r="H5953">
        <v>964.51598000000001</v>
      </c>
      <c r="I5953">
        <f t="shared" si="95"/>
        <v>0</v>
      </c>
    </row>
    <row r="5954" spans="1:9" x14ac:dyDescent="0.25">
      <c r="A5954">
        <v>4194.906755</v>
      </c>
      <c r="B5954" t="s">
        <v>26</v>
      </c>
      <c r="C5954" t="s">
        <v>44</v>
      </c>
      <c r="D5954" t="s">
        <v>57</v>
      </c>
      <c r="E5954">
        <v>0</v>
      </c>
      <c r="F5954" t="s">
        <v>32</v>
      </c>
      <c r="G5954" t="s">
        <v>45</v>
      </c>
      <c r="H5954">
        <v>759.28525500000001</v>
      </c>
      <c r="I5954">
        <f t="shared" si="95"/>
        <v>0</v>
      </c>
    </row>
    <row r="5955" spans="1:9" x14ac:dyDescent="0.25">
      <c r="A5955">
        <v>2829.3123190000001</v>
      </c>
      <c r="B5955" t="s">
        <v>26</v>
      </c>
      <c r="C5955" t="s">
        <v>30</v>
      </c>
      <c r="D5955" t="s">
        <v>57</v>
      </c>
      <c r="E5955">
        <v>25860</v>
      </c>
      <c r="F5955" t="s">
        <v>32</v>
      </c>
      <c r="G5955" t="s">
        <v>33</v>
      </c>
      <c r="H5955">
        <v>345.6</v>
      </c>
      <c r="I5955">
        <f t="shared" ref="I5955:I6018" si="96">IF(B5955="No",0,1)</f>
        <v>0</v>
      </c>
    </row>
    <row r="5956" spans="1:9" x14ac:dyDescent="0.25">
      <c r="A5956">
        <v>3221.788294</v>
      </c>
      <c r="B5956" t="s">
        <v>26</v>
      </c>
      <c r="C5956" t="s">
        <v>30</v>
      </c>
      <c r="D5956" t="s">
        <v>31</v>
      </c>
      <c r="E5956">
        <v>77882</v>
      </c>
      <c r="F5956" t="s">
        <v>32</v>
      </c>
      <c r="G5956" t="s">
        <v>33</v>
      </c>
      <c r="H5956">
        <v>379.2</v>
      </c>
      <c r="I5956">
        <f t="shared" si="96"/>
        <v>0</v>
      </c>
    </row>
    <row r="5957" spans="1:9" x14ac:dyDescent="0.25">
      <c r="A5957">
        <v>10972.067779999999</v>
      </c>
      <c r="B5957" t="s">
        <v>66</v>
      </c>
      <c r="C5957" t="s">
        <v>30</v>
      </c>
      <c r="D5957" t="s">
        <v>57</v>
      </c>
      <c r="E5957">
        <v>24164</v>
      </c>
      <c r="F5957" t="s">
        <v>32</v>
      </c>
      <c r="G5957" t="s">
        <v>79</v>
      </c>
      <c r="H5957">
        <v>657.6</v>
      </c>
      <c r="I5957">
        <f t="shared" si="96"/>
        <v>1</v>
      </c>
    </row>
    <row r="5958" spans="1:9" x14ac:dyDescent="0.25">
      <c r="A5958">
        <v>2430.9590549999998</v>
      </c>
      <c r="B5958" t="s">
        <v>26</v>
      </c>
      <c r="C5958" t="s">
        <v>44</v>
      </c>
      <c r="D5958" t="s">
        <v>57</v>
      </c>
      <c r="E5958">
        <v>0</v>
      </c>
      <c r="F5958" t="s">
        <v>32</v>
      </c>
      <c r="G5958" t="s">
        <v>45</v>
      </c>
      <c r="H5958">
        <v>341.32984699999997</v>
      </c>
      <c r="I5958">
        <f t="shared" si="96"/>
        <v>0</v>
      </c>
    </row>
    <row r="5959" spans="1:9" x14ac:dyDescent="0.25">
      <c r="A5959">
        <v>3790.1900289999999</v>
      </c>
      <c r="B5959" t="s">
        <v>26</v>
      </c>
      <c r="C5959" t="s">
        <v>30</v>
      </c>
      <c r="D5959" t="s">
        <v>57</v>
      </c>
      <c r="E5959">
        <v>66169</v>
      </c>
      <c r="F5959" t="s">
        <v>62</v>
      </c>
      <c r="G5959" t="s">
        <v>33</v>
      </c>
      <c r="H5959">
        <v>156.42959099999999</v>
      </c>
      <c r="I5959">
        <f t="shared" si="96"/>
        <v>0</v>
      </c>
    </row>
    <row r="5960" spans="1:9" x14ac:dyDescent="0.25">
      <c r="A5960">
        <v>8838.0856370000001</v>
      </c>
      <c r="B5960" t="s">
        <v>66</v>
      </c>
      <c r="C5960" t="s">
        <v>30</v>
      </c>
      <c r="D5960" t="s">
        <v>57</v>
      </c>
      <c r="E5960">
        <v>82664</v>
      </c>
      <c r="F5960" t="s">
        <v>62</v>
      </c>
      <c r="G5960" t="s">
        <v>33</v>
      </c>
      <c r="H5960">
        <v>133.42560900000001</v>
      </c>
      <c r="I5960">
        <f t="shared" si="96"/>
        <v>1</v>
      </c>
    </row>
    <row r="5961" spans="1:9" x14ac:dyDescent="0.25">
      <c r="A5961">
        <v>20101.651409999999</v>
      </c>
      <c r="B5961" t="s">
        <v>26</v>
      </c>
      <c r="C5961" t="s">
        <v>78</v>
      </c>
      <c r="D5961" t="s">
        <v>31</v>
      </c>
      <c r="E5961">
        <v>23638</v>
      </c>
      <c r="F5961" t="s">
        <v>32</v>
      </c>
      <c r="G5961" t="s">
        <v>33</v>
      </c>
      <c r="H5961">
        <v>489.6</v>
      </c>
      <c r="I5961">
        <f t="shared" si="96"/>
        <v>0</v>
      </c>
    </row>
    <row r="5962" spans="1:9" x14ac:dyDescent="0.25">
      <c r="A5962">
        <v>6388.21126</v>
      </c>
      <c r="B5962" t="s">
        <v>26</v>
      </c>
      <c r="C5962" t="s">
        <v>30</v>
      </c>
      <c r="D5962" t="s">
        <v>57</v>
      </c>
      <c r="E5962">
        <v>26436</v>
      </c>
      <c r="F5962" t="s">
        <v>32</v>
      </c>
      <c r="G5962" t="s">
        <v>79</v>
      </c>
      <c r="H5962">
        <v>398.4</v>
      </c>
      <c r="I5962">
        <f t="shared" si="96"/>
        <v>0</v>
      </c>
    </row>
    <row r="5963" spans="1:9" x14ac:dyDescent="0.25">
      <c r="A5963">
        <v>2656.5226039999998</v>
      </c>
      <c r="B5963" t="s">
        <v>26</v>
      </c>
      <c r="C5963" t="s">
        <v>44</v>
      </c>
      <c r="D5963" t="s">
        <v>31</v>
      </c>
      <c r="E5963">
        <v>0</v>
      </c>
      <c r="F5963" t="s">
        <v>32</v>
      </c>
      <c r="G5963" t="s">
        <v>45</v>
      </c>
      <c r="H5963">
        <v>374.4</v>
      </c>
      <c r="I5963">
        <f t="shared" si="96"/>
        <v>0</v>
      </c>
    </row>
    <row r="5964" spans="1:9" x14ac:dyDescent="0.25">
      <c r="A5964">
        <v>7714.6009299999996</v>
      </c>
      <c r="B5964" t="s">
        <v>26</v>
      </c>
      <c r="C5964" t="s">
        <v>78</v>
      </c>
      <c r="D5964" t="s">
        <v>57</v>
      </c>
      <c r="E5964">
        <v>13154</v>
      </c>
      <c r="F5964" t="s">
        <v>32</v>
      </c>
      <c r="G5964" t="s">
        <v>33</v>
      </c>
      <c r="H5964">
        <v>489.6</v>
      </c>
      <c r="I5964">
        <f t="shared" si="96"/>
        <v>0</v>
      </c>
    </row>
    <row r="5965" spans="1:9" x14ac:dyDescent="0.25">
      <c r="A5965">
        <v>2704.5372109999998</v>
      </c>
      <c r="B5965" t="s">
        <v>26</v>
      </c>
      <c r="C5965" t="s">
        <v>160</v>
      </c>
      <c r="D5965" t="s">
        <v>31</v>
      </c>
      <c r="E5965">
        <v>24173</v>
      </c>
      <c r="F5965" t="s">
        <v>75</v>
      </c>
      <c r="G5965" t="s">
        <v>33</v>
      </c>
      <c r="H5965">
        <v>181.46829199999999</v>
      </c>
      <c r="I5965">
        <f t="shared" si="96"/>
        <v>0</v>
      </c>
    </row>
    <row r="5966" spans="1:9" x14ac:dyDescent="0.25">
      <c r="A5966">
        <v>2495.4647530000002</v>
      </c>
      <c r="B5966" t="s">
        <v>26</v>
      </c>
      <c r="C5966" t="s">
        <v>30</v>
      </c>
      <c r="D5966" t="s">
        <v>57</v>
      </c>
      <c r="E5966">
        <v>26689</v>
      </c>
      <c r="F5966" t="s">
        <v>32</v>
      </c>
      <c r="G5966" t="s">
        <v>33</v>
      </c>
      <c r="H5966">
        <v>424.71175799999997</v>
      </c>
      <c r="I5966">
        <f t="shared" si="96"/>
        <v>0</v>
      </c>
    </row>
    <row r="5967" spans="1:9" x14ac:dyDescent="0.25">
      <c r="A5967">
        <v>2498.3506299999999</v>
      </c>
      <c r="B5967" t="s">
        <v>26</v>
      </c>
      <c r="C5967" t="s">
        <v>30</v>
      </c>
      <c r="D5967" t="s">
        <v>31</v>
      </c>
      <c r="E5967">
        <v>31357</v>
      </c>
      <c r="F5967" t="s">
        <v>62</v>
      </c>
      <c r="G5967" t="s">
        <v>33</v>
      </c>
      <c r="H5967">
        <v>2.0162390000000001</v>
      </c>
      <c r="I5967">
        <f t="shared" si="96"/>
        <v>0</v>
      </c>
    </row>
    <row r="5968" spans="1:9" x14ac:dyDescent="0.25">
      <c r="A5968">
        <v>5614.5879859999995</v>
      </c>
      <c r="B5968" t="s">
        <v>26</v>
      </c>
      <c r="C5968" t="s">
        <v>30</v>
      </c>
      <c r="D5968" t="s">
        <v>31</v>
      </c>
      <c r="E5968">
        <v>40417</v>
      </c>
      <c r="F5968" t="s">
        <v>62</v>
      </c>
      <c r="G5968" t="s">
        <v>33</v>
      </c>
      <c r="H5968">
        <v>130.303439</v>
      </c>
      <c r="I5968">
        <f t="shared" si="96"/>
        <v>0</v>
      </c>
    </row>
    <row r="5969" spans="1:9" x14ac:dyDescent="0.25">
      <c r="A5969">
        <v>2089.3371820000002</v>
      </c>
      <c r="B5969" t="s">
        <v>26</v>
      </c>
      <c r="C5969" t="s">
        <v>44</v>
      </c>
      <c r="D5969" t="s">
        <v>57</v>
      </c>
      <c r="E5969">
        <v>0</v>
      </c>
      <c r="F5969" t="s">
        <v>32</v>
      </c>
      <c r="G5969" t="s">
        <v>45</v>
      </c>
      <c r="H5969">
        <v>453.6</v>
      </c>
      <c r="I5969">
        <f t="shared" si="96"/>
        <v>0</v>
      </c>
    </row>
    <row r="5970" spans="1:9" x14ac:dyDescent="0.25">
      <c r="A5970">
        <v>5137.349322</v>
      </c>
      <c r="B5970" t="s">
        <v>26</v>
      </c>
      <c r="C5970" t="s">
        <v>30</v>
      </c>
      <c r="D5970" t="s">
        <v>57</v>
      </c>
      <c r="E5970">
        <v>93872</v>
      </c>
      <c r="F5970" t="s">
        <v>75</v>
      </c>
      <c r="G5970" t="s">
        <v>33</v>
      </c>
      <c r="H5970">
        <v>206.495442</v>
      </c>
      <c r="I5970">
        <f t="shared" si="96"/>
        <v>0</v>
      </c>
    </row>
    <row r="5971" spans="1:9" x14ac:dyDescent="0.25">
      <c r="A5971">
        <v>5394.9130169999999</v>
      </c>
      <c r="B5971" t="s">
        <v>26</v>
      </c>
      <c r="C5971" t="s">
        <v>30</v>
      </c>
      <c r="D5971" t="s">
        <v>31</v>
      </c>
      <c r="E5971">
        <v>29853</v>
      </c>
      <c r="F5971" t="s">
        <v>62</v>
      </c>
      <c r="G5971" t="s">
        <v>45</v>
      </c>
      <c r="H5971">
        <v>76.586017999999996</v>
      </c>
      <c r="I5971">
        <f t="shared" si="96"/>
        <v>0</v>
      </c>
    </row>
    <row r="5972" spans="1:9" x14ac:dyDescent="0.25">
      <c r="A5972">
        <v>7341.7414140000001</v>
      </c>
      <c r="B5972" t="s">
        <v>26</v>
      </c>
      <c r="C5972" t="s">
        <v>30</v>
      </c>
      <c r="D5972" t="s">
        <v>31</v>
      </c>
      <c r="E5972">
        <v>88049</v>
      </c>
      <c r="F5972" t="s">
        <v>32</v>
      </c>
      <c r="G5972" t="s">
        <v>45</v>
      </c>
      <c r="H5972">
        <v>567.06580199999996</v>
      </c>
      <c r="I5972">
        <f t="shared" si="96"/>
        <v>0</v>
      </c>
    </row>
    <row r="5973" spans="1:9" x14ac:dyDescent="0.25">
      <c r="A5973">
        <v>4791.0815590000002</v>
      </c>
      <c r="B5973" t="s">
        <v>26</v>
      </c>
      <c r="C5973" t="s">
        <v>107</v>
      </c>
      <c r="D5973" t="s">
        <v>31</v>
      </c>
      <c r="E5973">
        <v>29111</v>
      </c>
      <c r="F5973" t="s">
        <v>32</v>
      </c>
      <c r="G5973" t="s">
        <v>33</v>
      </c>
      <c r="H5973">
        <v>302.39999999999998</v>
      </c>
      <c r="I5973">
        <f t="shared" si="96"/>
        <v>0</v>
      </c>
    </row>
    <row r="5974" spans="1:9" x14ac:dyDescent="0.25">
      <c r="A5974">
        <v>25169.188170000001</v>
      </c>
      <c r="B5974" t="s">
        <v>26</v>
      </c>
      <c r="C5974" t="s">
        <v>30</v>
      </c>
      <c r="D5974" t="s">
        <v>57</v>
      </c>
      <c r="E5974">
        <v>37282</v>
      </c>
      <c r="F5974" t="s">
        <v>75</v>
      </c>
      <c r="G5974" t="s">
        <v>33</v>
      </c>
      <c r="H5974">
        <v>222.50860700000001</v>
      </c>
      <c r="I5974">
        <f t="shared" si="96"/>
        <v>0</v>
      </c>
    </row>
    <row r="5975" spans="1:9" x14ac:dyDescent="0.25">
      <c r="A5975">
        <v>2147.656911</v>
      </c>
      <c r="B5975" t="s">
        <v>26</v>
      </c>
      <c r="C5975" t="s">
        <v>44</v>
      </c>
      <c r="D5975" t="s">
        <v>31</v>
      </c>
      <c r="E5975">
        <v>0</v>
      </c>
      <c r="F5975" t="s">
        <v>32</v>
      </c>
      <c r="G5975" t="s">
        <v>45</v>
      </c>
      <c r="H5975">
        <v>297.60000000000002</v>
      </c>
      <c r="I5975">
        <f t="shared" si="96"/>
        <v>0</v>
      </c>
    </row>
    <row r="5976" spans="1:9" x14ac:dyDescent="0.25">
      <c r="A5976">
        <v>9902.392683</v>
      </c>
      <c r="B5976" t="s">
        <v>26</v>
      </c>
      <c r="C5976" t="s">
        <v>44</v>
      </c>
      <c r="D5976" t="s">
        <v>31</v>
      </c>
      <c r="E5976">
        <v>0</v>
      </c>
      <c r="F5976" t="s">
        <v>32</v>
      </c>
      <c r="G5976" t="s">
        <v>33</v>
      </c>
      <c r="H5976">
        <v>945.16988200000003</v>
      </c>
      <c r="I5976">
        <f t="shared" si="96"/>
        <v>0</v>
      </c>
    </row>
    <row r="5977" spans="1:9" x14ac:dyDescent="0.25">
      <c r="A5977">
        <v>3157.7426369999998</v>
      </c>
      <c r="B5977" t="s">
        <v>26</v>
      </c>
      <c r="C5977" t="s">
        <v>30</v>
      </c>
      <c r="D5977" t="s">
        <v>57</v>
      </c>
      <c r="E5977">
        <v>58248</v>
      </c>
      <c r="F5977" t="s">
        <v>62</v>
      </c>
      <c r="G5977" t="s">
        <v>33</v>
      </c>
      <c r="H5977">
        <v>134.37132299999999</v>
      </c>
      <c r="I5977">
        <f t="shared" si="96"/>
        <v>0</v>
      </c>
    </row>
    <row r="5978" spans="1:9" x14ac:dyDescent="0.25">
      <c r="A5978">
        <v>6269.1363650000003</v>
      </c>
      <c r="B5978" t="s">
        <v>26</v>
      </c>
      <c r="C5978" t="s">
        <v>44</v>
      </c>
      <c r="D5978" t="s">
        <v>31</v>
      </c>
      <c r="E5978">
        <v>0</v>
      </c>
      <c r="F5978" t="s">
        <v>32</v>
      </c>
      <c r="G5978" t="s">
        <v>45</v>
      </c>
      <c r="H5978">
        <v>942.277602</v>
      </c>
      <c r="I5978">
        <f t="shared" si="96"/>
        <v>0</v>
      </c>
    </row>
    <row r="5979" spans="1:9" x14ac:dyDescent="0.25">
      <c r="A5979">
        <v>10839.50749</v>
      </c>
      <c r="B5979" t="s">
        <v>26</v>
      </c>
      <c r="C5979" t="s">
        <v>78</v>
      </c>
      <c r="D5979" t="s">
        <v>31</v>
      </c>
      <c r="E5979">
        <v>26367</v>
      </c>
      <c r="F5979" t="s">
        <v>62</v>
      </c>
      <c r="G5979" t="s">
        <v>33</v>
      </c>
      <c r="H5979">
        <v>105.991559</v>
      </c>
      <c r="I5979">
        <f t="shared" si="96"/>
        <v>0</v>
      </c>
    </row>
    <row r="5980" spans="1:9" x14ac:dyDescent="0.25">
      <c r="A5980">
        <v>7675.8713539999999</v>
      </c>
      <c r="B5980" t="s">
        <v>26</v>
      </c>
      <c r="C5980" t="s">
        <v>30</v>
      </c>
      <c r="D5980" t="s">
        <v>31</v>
      </c>
      <c r="E5980">
        <v>89586</v>
      </c>
      <c r="F5980" t="s">
        <v>32</v>
      </c>
      <c r="G5980" t="s">
        <v>33</v>
      </c>
      <c r="H5980">
        <v>302.39999999999998</v>
      </c>
      <c r="I5980">
        <f t="shared" si="96"/>
        <v>0</v>
      </c>
    </row>
    <row r="5981" spans="1:9" x14ac:dyDescent="0.25">
      <c r="A5981">
        <v>7035.9743529999996</v>
      </c>
      <c r="B5981" t="s">
        <v>26</v>
      </c>
      <c r="C5981" t="s">
        <v>30</v>
      </c>
      <c r="D5981" t="s">
        <v>31</v>
      </c>
      <c r="E5981">
        <v>86642</v>
      </c>
      <c r="F5981" t="s">
        <v>75</v>
      </c>
      <c r="G5981" t="s">
        <v>33</v>
      </c>
      <c r="H5981">
        <v>234.057985</v>
      </c>
      <c r="I5981">
        <f t="shared" si="96"/>
        <v>0</v>
      </c>
    </row>
    <row r="5982" spans="1:9" x14ac:dyDescent="0.25">
      <c r="A5982">
        <v>3576.7050250000002</v>
      </c>
      <c r="B5982" t="s">
        <v>26</v>
      </c>
      <c r="C5982" t="s">
        <v>30</v>
      </c>
      <c r="D5982" t="s">
        <v>31</v>
      </c>
      <c r="E5982">
        <v>24959</v>
      </c>
      <c r="F5982" t="s">
        <v>32</v>
      </c>
      <c r="G5982" t="s">
        <v>33</v>
      </c>
      <c r="H5982">
        <v>640.79999999999995</v>
      </c>
      <c r="I5982">
        <f t="shared" si="96"/>
        <v>0</v>
      </c>
    </row>
    <row r="5983" spans="1:9" x14ac:dyDescent="0.25">
      <c r="A5983">
        <v>10845.74473</v>
      </c>
      <c r="B5983" t="s">
        <v>26</v>
      </c>
      <c r="C5983" t="s">
        <v>30</v>
      </c>
      <c r="D5983" t="s">
        <v>57</v>
      </c>
      <c r="E5983">
        <v>27279</v>
      </c>
      <c r="F5983" t="s">
        <v>32</v>
      </c>
      <c r="G5983" t="s">
        <v>33</v>
      </c>
      <c r="H5983">
        <v>770.22769900000003</v>
      </c>
      <c r="I5983">
        <f t="shared" si="96"/>
        <v>0</v>
      </c>
    </row>
    <row r="5984" spans="1:9" x14ac:dyDescent="0.25">
      <c r="A5984">
        <v>2656.99458</v>
      </c>
      <c r="B5984" t="s">
        <v>26</v>
      </c>
      <c r="C5984" t="s">
        <v>30</v>
      </c>
      <c r="D5984" t="s">
        <v>57</v>
      </c>
      <c r="E5984">
        <v>57117</v>
      </c>
      <c r="F5984" t="s">
        <v>32</v>
      </c>
      <c r="G5984" t="s">
        <v>33</v>
      </c>
      <c r="H5984">
        <v>321.60000000000002</v>
      </c>
      <c r="I5984">
        <f t="shared" si="96"/>
        <v>0</v>
      </c>
    </row>
    <row r="5985" spans="1:9" x14ac:dyDescent="0.25">
      <c r="A5985">
        <v>6883.6650710000004</v>
      </c>
      <c r="B5985" t="s">
        <v>26</v>
      </c>
      <c r="C5985" t="s">
        <v>30</v>
      </c>
      <c r="D5985" t="s">
        <v>31</v>
      </c>
      <c r="E5985">
        <v>64600</v>
      </c>
      <c r="F5985" t="s">
        <v>62</v>
      </c>
      <c r="G5985" t="s">
        <v>33</v>
      </c>
      <c r="H5985">
        <v>168.28738000000001</v>
      </c>
      <c r="I5985">
        <f t="shared" si="96"/>
        <v>0</v>
      </c>
    </row>
    <row r="5986" spans="1:9" x14ac:dyDescent="0.25">
      <c r="A5986">
        <v>20314.44095</v>
      </c>
      <c r="B5986" t="s">
        <v>26</v>
      </c>
      <c r="C5986" t="s">
        <v>30</v>
      </c>
      <c r="D5986" t="s">
        <v>57</v>
      </c>
      <c r="E5986">
        <v>42218</v>
      </c>
      <c r="F5986" t="s">
        <v>62</v>
      </c>
      <c r="G5986" t="s">
        <v>79</v>
      </c>
      <c r="H5986">
        <v>212.13034400000001</v>
      </c>
      <c r="I5986">
        <f t="shared" si="96"/>
        <v>0</v>
      </c>
    </row>
    <row r="5987" spans="1:9" x14ac:dyDescent="0.25">
      <c r="A5987">
        <v>20120.560529999999</v>
      </c>
      <c r="B5987" t="s">
        <v>26</v>
      </c>
      <c r="C5987" t="s">
        <v>30</v>
      </c>
      <c r="D5987" t="s">
        <v>57</v>
      </c>
      <c r="E5987">
        <v>32869</v>
      </c>
      <c r="F5987" t="s">
        <v>62</v>
      </c>
      <c r="G5987" t="s">
        <v>33</v>
      </c>
      <c r="H5987">
        <v>117.467331</v>
      </c>
      <c r="I5987">
        <f t="shared" si="96"/>
        <v>0</v>
      </c>
    </row>
    <row r="5988" spans="1:9" x14ac:dyDescent="0.25">
      <c r="A5988">
        <v>2547.370551</v>
      </c>
      <c r="B5988" t="s">
        <v>26</v>
      </c>
      <c r="C5988" t="s">
        <v>30</v>
      </c>
      <c r="D5988" t="s">
        <v>31</v>
      </c>
      <c r="E5988">
        <v>26047</v>
      </c>
      <c r="F5988" t="s">
        <v>75</v>
      </c>
      <c r="G5988" t="s">
        <v>33</v>
      </c>
      <c r="H5988">
        <v>187.90322399999999</v>
      </c>
      <c r="I5988">
        <f t="shared" si="96"/>
        <v>0</v>
      </c>
    </row>
    <row r="5989" spans="1:9" x14ac:dyDescent="0.25">
      <c r="A5989">
        <v>34611.378960000002</v>
      </c>
      <c r="B5989" t="s">
        <v>66</v>
      </c>
      <c r="C5989" t="s">
        <v>30</v>
      </c>
      <c r="D5989" t="s">
        <v>31</v>
      </c>
      <c r="E5989">
        <v>20090</v>
      </c>
      <c r="F5989" t="s">
        <v>32</v>
      </c>
      <c r="G5989" t="s">
        <v>33</v>
      </c>
      <c r="H5989">
        <v>523.20000000000005</v>
      </c>
      <c r="I5989">
        <f t="shared" si="96"/>
        <v>1</v>
      </c>
    </row>
    <row r="5990" spans="1:9" x14ac:dyDescent="0.25">
      <c r="A5990">
        <v>4254.6206689999999</v>
      </c>
      <c r="B5990" t="s">
        <v>66</v>
      </c>
      <c r="C5990" t="s">
        <v>107</v>
      </c>
      <c r="D5990" t="s">
        <v>31</v>
      </c>
      <c r="E5990">
        <v>11904</v>
      </c>
      <c r="F5990" t="s">
        <v>32</v>
      </c>
      <c r="G5990" t="s">
        <v>45</v>
      </c>
      <c r="H5990">
        <v>292.8</v>
      </c>
      <c r="I5990">
        <f t="shared" si="96"/>
        <v>1</v>
      </c>
    </row>
    <row r="5991" spans="1:9" x14ac:dyDescent="0.25">
      <c r="A5991">
        <v>3659.1831400000001</v>
      </c>
      <c r="B5991" t="s">
        <v>26</v>
      </c>
      <c r="C5991" t="s">
        <v>44</v>
      </c>
      <c r="D5991" t="s">
        <v>31</v>
      </c>
      <c r="E5991">
        <v>0</v>
      </c>
      <c r="F5991" t="s">
        <v>32</v>
      </c>
      <c r="G5991" t="s">
        <v>45</v>
      </c>
      <c r="H5991">
        <v>763.2</v>
      </c>
      <c r="I5991">
        <f t="shared" si="96"/>
        <v>0</v>
      </c>
    </row>
    <row r="5992" spans="1:9" x14ac:dyDescent="0.25">
      <c r="A5992">
        <v>2577.514741</v>
      </c>
      <c r="B5992" t="s">
        <v>26</v>
      </c>
      <c r="C5992" t="s">
        <v>30</v>
      </c>
      <c r="D5992" t="s">
        <v>31</v>
      </c>
      <c r="E5992">
        <v>49467</v>
      </c>
      <c r="F5992" t="s">
        <v>32</v>
      </c>
      <c r="G5992" t="s">
        <v>79</v>
      </c>
      <c r="H5992">
        <v>413.69525800000002</v>
      </c>
      <c r="I5992">
        <f t="shared" si="96"/>
        <v>0</v>
      </c>
    </row>
    <row r="5993" spans="1:9" x14ac:dyDescent="0.25">
      <c r="A5993">
        <v>26243.858110000001</v>
      </c>
      <c r="B5993" t="s">
        <v>26</v>
      </c>
      <c r="C5993" t="s">
        <v>30</v>
      </c>
      <c r="D5993" t="s">
        <v>57</v>
      </c>
      <c r="E5993">
        <v>55705</v>
      </c>
      <c r="F5993" t="s">
        <v>62</v>
      </c>
      <c r="G5993" t="s">
        <v>79</v>
      </c>
      <c r="H5993">
        <v>149.90746999999999</v>
      </c>
      <c r="I5993">
        <f t="shared" si="96"/>
        <v>0</v>
      </c>
    </row>
    <row r="5994" spans="1:9" x14ac:dyDescent="0.25">
      <c r="A5994">
        <v>27064.463390000001</v>
      </c>
      <c r="B5994" t="s">
        <v>26</v>
      </c>
      <c r="C5994" t="s">
        <v>30</v>
      </c>
      <c r="D5994" t="s">
        <v>31</v>
      </c>
      <c r="E5994">
        <v>83560</v>
      </c>
      <c r="F5994" t="s">
        <v>62</v>
      </c>
      <c r="G5994" t="s">
        <v>33</v>
      </c>
      <c r="H5994">
        <v>276.048405</v>
      </c>
      <c r="I5994">
        <f t="shared" si="96"/>
        <v>0</v>
      </c>
    </row>
    <row r="5995" spans="1:9" x14ac:dyDescent="0.25">
      <c r="A5995">
        <v>8092.8769599999996</v>
      </c>
      <c r="B5995" t="s">
        <v>66</v>
      </c>
      <c r="C5995" t="s">
        <v>30</v>
      </c>
      <c r="D5995" t="s">
        <v>57</v>
      </c>
      <c r="E5995">
        <v>50825</v>
      </c>
      <c r="F5995" t="s">
        <v>75</v>
      </c>
      <c r="G5995" t="s">
        <v>33</v>
      </c>
      <c r="H5995">
        <v>369.61472900000001</v>
      </c>
      <c r="I5995">
        <f t="shared" si="96"/>
        <v>1</v>
      </c>
    </row>
    <row r="5996" spans="1:9" x14ac:dyDescent="0.25">
      <c r="A5996">
        <v>2691.2170740000001</v>
      </c>
      <c r="B5996" t="s">
        <v>26</v>
      </c>
      <c r="C5996" t="s">
        <v>30</v>
      </c>
      <c r="D5996" t="s">
        <v>31</v>
      </c>
      <c r="E5996">
        <v>82108</v>
      </c>
      <c r="F5996" t="s">
        <v>62</v>
      </c>
      <c r="G5996" t="s">
        <v>79</v>
      </c>
      <c r="H5996">
        <v>52.804096000000001</v>
      </c>
      <c r="I5996">
        <f t="shared" si="96"/>
        <v>0</v>
      </c>
    </row>
    <row r="5997" spans="1:9" x14ac:dyDescent="0.25">
      <c r="A5997">
        <v>5218.3432929999999</v>
      </c>
      <c r="B5997" t="s">
        <v>26</v>
      </c>
      <c r="C5997" t="s">
        <v>30</v>
      </c>
      <c r="D5997" t="s">
        <v>57</v>
      </c>
      <c r="E5997">
        <v>85721</v>
      </c>
      <c r="F5997" t="s">
        <v>32</v>
      </c>
      <c r="G5997" t="s">
        <v>33</v>
      </c>
      <c r="H5997">
        <v>312</v>
      </c>
      <c r="I5997">
        <f t="shared" si="96"/>
        <v>0</v>
      </c>
    </row>
    <row r="5998" spans="1:9" x14ac:dyDescent="0.25">
      <c r="A5998">
        <v>8267.8488450000004</v>
      </c>
      <c r="B5998" t="s">
        <v>26</v>
      </c>
      <c r="C5998" t="s">
        <v>30</v>
      </c>
      <c r="D5998" t="s">
        <v>57</v>
      </c>
      <c r="E5998">
        <v>59597</v>
      </c>
      <c r="F5998" t="s">
        <v>75</v>
      </c>
      <c r="G5998" t="s">
        <v>33</v>
      </c>
      <c r="H5998">
        <v>222.791933</v>
      </c>
      <c r="I5998">
        <f t="shared" si="96"/>
        <v>0</v>
      </c>
    </row>
    <row r="5999" spans="1:9" x14ac:dyDescent="0.25">
      <c r="A5999">
        <v>5568.9475339999999</v>
      </c>
      <c r="B5999" t="s">
        <v>66</v>
      </c>
      <c r="C5999" t="s">
        <v>44</v>
      </c>
      <c r="D5999" t="s">
        <v>57</v>
      </c>
      <c r="E5999">
        <v>0</v>
      </c>
      <c r="F5999" t="s">
        <v>32</v>
      </c>
      <c r="G5999" t="s">
        <v>45</v>
      </c>
      <c r="H5999">
        <v>407.44023800000002</v>
      </c>
      <c r="I5999">
        <f t="shared" si="96"/>
        <v>1</v>
      </c>
    </row>
    <row r="6000" spans="1:9" x14ac:dyDescent="0.25">
      <c r="A6000">
        <v>2594.8092419999998</v>
      </c>
      <c r="B6000" t="s">
        <v>26</v>
      </c>
      <c r="C6000" t="s">
        <v>44</v>
      </c>
      <c r="D6000" t="s">
        <v>57</v>
      </c>
      <c r="E6000">
        <v>0</v>
      </c>
      <c r="F6000" t="s">
        <v>32</v>
      </c>
      <c r="G6000" t="s">
        <v>33</v>
      </c>
      <c r="H6000">
        <v>350.4</v>
      </c>
      <c r="I6000">
        <f t="shared" si="96"/>
        <v>0</v>
      </c>
    </row>
    <row r="6001" spans="1:9" x14ac:dyDescent="0.25">
      <c r="A6001">
        <v>8646.5041089999995</v>
      </c>
      <c r="B6001" t="s">
        <v>66</v>
      </c>
      <c r="C6001" t="s">
        <v>30</v>
      </c>
      <c r="D6001" t="s">
        <v>31</v>
      </c>
      <c r="E6001">
        <v>64125</v>
      </c>
      <c r="F6001" t="s">
        <v>75</v>
      </c>
      <c r="G6001" t="s">
        <v>33</v>
      </c>
      <c r="H6001">
        <v>369.81870800000002</v>
      </c>
      <c r="I6001">
        <f t="shared" si="96"/>
        <v>1</v>
      </c>
    </row>
    <row r="6002" spans="1:9" x14ac:dyDescent="0.25">
      <c r="A6002">
        <v>2423.7555339999999</v>
      </c>
      <c r="B6002" t="s">
        <v>26</v>
      </c>
      <c r="C6002" t="s">
        <v>78</v>
      </c>
      <c r="D6002" t="s">
        <v>31</v>
      </c>
      <c r="E6002">
        <v>22319</v>
      </c>
      <c r="F6002" t="s">
        <v>32</v>
      </c>
      <c r="G6002" t="s">
        <v>33</v>
      </c>
      <c r="H6002">
        <v>302.39999999999998</v>
      </c>
      <c r="I6002">
        <f t="shared" si="96"/>
        <v>0</v>
      </c>
    </row>
    <row r="6003" spans="1:9" x14ac:dyDescent="0.25">
      <c r="A6003">
        <v>2814.2087999999999</v>
      </c>
      <c r="B6003" t="s">
        <v>26</v>
      </c>
      <c r="C6003" t="s">
        <v>30</v>
      </c>
      <c r="D6003" t="s">
        <v>57</v>
      </c>
      <c r="E6003">
        <v>94304</v>
      </c>
      <c r="F6003" t="s">
        <v>75</v>
      </c>
      <c r="G6003" t="s">
        <v>79</v>
      </c>
      <c r="H6003">
        <v>182.81589700000001</v>
      </c>
      <c r="I6003">
        <f t="shared" si="96"/>
        <v>0</v>
      </c>
    </row>
    <row r="6004" spans="1:9" x14ac:dyDescent="0.25">
      <c r="A6004">
        <v>2506.2639389999999</v>
      </c>
      <c r="B6004" t="s">
        <v>26</v>
      </c>
      <c r="C6004" t="s">
        <v>78</v>
      </c>
      <c r="D6004" t="s">
        <v>31</v>
      </c>
      <c r="E6004">
        <v>17193</v>
      </c>
      <c r="F6004" t="s">
        <v>32</v>
      </c>
      <c r="G6004" t="s">
        <v>79</v>
      </c>
      <c r="H6004">
        <v>316.8</v>
      </c>
      <c r="I6004">
        <f t="shared" si="96"/>
        <v>0</v>
      </c>
    </row>
    <row r="6005" spans="1:9" x14ac:dyDescent="0.25">
      <c r="A6005">
        <v>4424.5790939999997</v>
      </c>
      <c r="B6005" t="s">
        <v>26</v>
      </c>
      <c r="C6005" t="s">
        <v>30</v>
      </c>
      <c r="D6005" t="s">
        <v>31</v>
      </c>
      <c r="E6005">
        <v>37800</v>
      </c>
      <c r="F6005" t="s">
        <v>32</v>
      </c>
      <c r="G6005" t="s">
        <v>79</v>
      </c>
      <c r="H6005">
        <v>662.71521800000005</v>
      </c>
      <c r="I6005">
        <f t="shared" si="96"/>
        <v>0</v>
      </c>
    </row>
    <row r="6006" spans="1:9" x14ac:dyDescent="0.25">
      <c r="A6006">
        <v>9555.1691589999991</v>
      </c>
      <c r="B6006" t="s">
        <v>26</v>
      </c>
      <c r="C6006" t="s">
        <v>30</v>
      </c>
      <c r="D6006" t="s">
        <v>31</v>
      </c>
      <c r="E6006">
        <v>96269</v>
      </c>
      <c r="F6006" t="s">
        <v>62</v>
      </c>
      <c r="G6006" t="s">
        <v>79</v>
      </c>
      <c r="H6006">
        <v>58.776508</v>
      </c>
      <c r="I6006">
        <f t="shared" si="96"/>
        <v>0</v>
      </c>
    </row>
    <row r="6007" spans="1:9" x14ac:dyDescent="0.25">
      <c r="A6007">
        <v>13869.92705</v>
      </c>
      <c r="B6007" t="s">
        <v>66</v>
      </c>
      <c r="C6007" t="s">
        <v>30</v>
      </c>
      <c r="D6007" t="s">
        <v>57</v>
      </c>
      <c r="E6007">
        <v>28432</v>
      </c>
      <c r="F6007" t="s">
        <v>32</v>
      </c>
      <c r="G6007" t="s">
        <v>33</v>
      </c>
      <c r="H6007">
        <v>612.30058099999997</v>
      </c>
      <c r="I6007">
        <f t="shared" si="96"/>
        <v>1</v>
      </c>
    </row>
    <row r="6008" spans="1:9" x14ac:dyDescent="0.25">
      <c r="A6008">
        <v>8841.7703799999999</v>
      </c>
      <c r="B6008" t="s">
        <v>26</v>
      </c>
      <c r="C6008" t="s">
        <v>44</v>
      </c>
      <c r="D6008" t="s">
        <v>31</v>
      </c>
      <c r="E6008">
        <v>0</v>
      </c>
      <c r="F6008" t="s">
        <v>32</v>
      </c>
      <c r="G6008" t="s">
        <v>33</v>
      </c>
      <c r="H6008">
        <v>566.4</v>
      </c>
      <c r="I6008">
        <f t="shared" si="96"/>
        <v>0</v>
      </c>
    </row>
    <row r="6009" spans="1:9" x14ac:dyDescent="0.25">
      <c r="A6009">
        <v>8836.0307119999998</v>
      </c>
      <c r="B6009" t="s">
        <v>26</v>
      </c>
      <c r="C6009" t="s">
        <v>30</v>
      </c>
      <c r="D6009" t="s">
        <v>57</v>
      </c>
      <c r="E6009">
        <v>63909</v>
      </c>
      <c r="F6009" t="s">
        <v>62</v>
      </c>
      <c r="G6009" t="s">
        <v>33</v>
      </c>
      <c r="H6009">
        <v>206.91194200000001</v>
      </c>
      <c r="I6009">
        <f t="shared" si="96"/>
        <v>0</v>
      </c>
    </row>
    <row r="6010" spans="1:9" x14ac:dyDescent="0.25">
      <c r="A6010">
        <v>33473.349459999998</v>
      </c>
      <c r="B6010" t="s">
        <v>66</v>
      </c>
      <c r="C6010" t="s">
        <v>30</v>
      </c>
      <c r="D6010" t="s">
        <v>31</v>
      </c>
      <c r="E6010">
        <v>33190</v>
      </c>
      <c r="F6010" t="s">
        <v>32</v>
      </c>
      <c r="G6010" t="s">
        <v>79</v>
      </c>
      <c r="H6010">
        <v>508.8</v>
      </c>
      <c r="I6010">
        <f t="shared" si="96"/>
        <v>1</v>
      </c>
    </row>
    <row r="6011" spans="1:9" x14ac:dyDescent="0.25">
      <c r="A6011">
        <v>5000.6193599999997</v>
      </c>
      <c r="B6011" t="s">
        <v>26</v>
      </c>
      <c r="C6011" t="s">
        <v>30</v>
      </c>
      <c r="D6011" t="s">
        <v>57</v>
      </c>
      <c r="E6011">
        <v>43723</v>
      </c>
      <c r="F6011" t="s">
        <v>32</v>
      </c>
      <c r="G6011" t="s">
        <v>33</v>
      </c>
      <c r="H6011">
        <v>316.8</v>
      </c>
      <c r="I6011">
        <f t="shared" si="96"/>
        <v>0</v>
      </c>
    </row>
    <row r="6012" spans="1:9" x14ac:dyDescent="0.25">
      <c r="A6012">
        <v>16468.220789999999</v>
      </c>
      <c r="B6012" t="s">
        <v>66</v>
      </c>
      <c r="C6012" t="s">
        <v>44</v>
      </c>
      <c r="D6012" t="s">
        <v>31</v>
      </c>
      <c r="E6012">
        <v>0</v>
      </c>
      <c r="F6012" t="s">
        <v>32</v>
      </c>
      <c r="G6012" t="s">
        <v>79</v>
      </c>
      <c r="H6012">
        <v>685.12693999999999</v>
      </c>
      <c r="I6012">
        <f t="shared" si="96"/>
        <v>1</v>
      </c>
    </row>
    <row r="6013" spans="1:9" x14ac:dyDescent="0.25">
      <c r="A6013">
        <v>9233.1906600000002</v>
      </c>
      <c r="B6013" t="s">
        <v>26</v>
      </c>
      <c r="C6013" t="s">
        <v>30</v>
      </c>
      <c r="D6013" t="s">
        <v>31</v>
      </c>
      <c r="E6013">
        <v>42600</v>
      </c>
      <c r="F6013" t="s">
        <v>32</v>
      </c>
      <c r="G6013" t="s">
        <v>33</v>
      </c>
      <c r="H6013">
        <v>660.13698699999998</v>
      </c>
      <c r="I6013">
        <f t="shared" si="96"/>
        <v>0</v>
      </c>
    </row>
    <row r="6014" spans="1:9" x14ac:dyDescent="0.25">
      <c r="A6014">
        <v>2448.8112160000001</v>
      </c>
      <c r="B6014" t="s">
        <v>26</v>
      </c>
      <c r="C6014" t="s">
        <v>30</v>
      </c>
      <c r="D6014" t="s">
        <v>31</v>
      </c>
      <c r="E6014">
        <v>87802</v>
      </c>
      <c r="F6014" t="s">
        <v>75</v>
      </c>
      <c r="G6014" t="s">
        <v>33</v>
      </c>
      <c r="H6014">
        <v>173.899238</v>
      </c>
      <c r="I6014">
        <f t="shared" si="96"/>
        <v>0</v>
      </c>
    </row>
    <row r="6015" spans="1:9" x14ac:dyDescent="0.25">
      <c r="A6015">
        <v>18544.30271</v>
      </c>
      <c r="B6015" t="s">
        <v>26</v>
      </c>
      <c r="C6015" t="s">
        <v>30</v>
      </c>
      <c r="D6015" t="s">
        <v>31</v>
      </c>
      <c r="E6015">
        <v>34087</v>
      </c>
      <c r="F6015" t="s">
        <v>75</v>
      </c>
      <c r="G6015" t="s">
        <v>45</v>
      </c>
      <c r="H6015">
        <v>889.51852099999996</v>
      </c>
      <c r="I6015">
        <f t="shared" si="96"/>
        <v>0</v>
      </c>
    </row>
    <row r="6016" spans="1:9" x14ac:dyDescent="0.25">
      <c r="A6016">
        <v>5229.9868969999998</v>
      </c>
      <c r="B6016" t="s">
        <v>26</v>
      </c>
      <c r="C6016" t="s">
        <v>78</v>
      </c>
      <c r="D6016" t="s">
        <v>57</v>
      </c>
      <c r="E6016">
        <v>18129</v>
      </c>
      <c r="F6016" t="s">
        <v>32</v>
      </c>
      <c r="G6016" t="s">
        <v>45</v>
      </c>
      <c r="H6016">
        <v>364.69509299999999</v>
      </c>
      <c r="I6016">
        <f t="shared" si="96"/>
        <v>0</v>
      </c>
    </row>
    <row r="6017" spans="1:9" x14ac:dyDescent="0.25">
      <c r="A6017">
        <v>41745.006459999997</v>
      </c>
      <c r="B6017" t="s">
        <v>26</v>
      </c>
      <c r="C6017" t="s">
        <v>30</v>
      </c>
      <c r="D6017" t="s">
        <v>31</v>
      </c>
      <c r="E6017">
        <v>45431</v>
      </c>
      <c r="F6017" t="s">
        <v>32</v>
      </c>
      <c r="G6017" t="s">
        <v>33</v>
      </c>
      <c r="H6017">
        <v>556.79999999999995</v>
      </c>
      <c r="I6017">
        <f t="shared" si="96"/>
        <v>0</v>
      </c>
    </row>
    <row r="6018" spans="1:9" x14ac:dyDescent="0.25">
      <c r="A6018">
        <v>7531.0336230000003</v>
      </c>
      <c r="B6018" t="s">
        <v>26</v>
      </c>
      <c r="C6018" t="s">
        <v>44</v>
      </c>
      <c r="D6018" t="s">
        <v>31</v>
      </c>
      <c r="E6018">
        <v>0</v>
      </c>
      <c r="F6018" t="s">
        <v>32</v>
      </c>
      <c r="G6018" t="s">
        <v>45</v>
      </c>
      <c r="H6018">
        <v>511.2</v>
      </c>
      <c r="I6018">
        <f t="shared" si="96"/>
        <v>0</v>
      </c>
    </row>
    <row r="6019" spans="1:9" x14ac:dyDescent="0.25">
      <c r="A6019">
        <v>8024.5084440000001</v>
      </c>
      <c r="B6019" t="s">
        <v>26</v>
      </c>
      <c r="C6019" t="s">
        <v>30</v>
      </c>
      <c r="D6019" t="s">
        <v>57</v>
      </c>
      <c r="E6019">
        <v>95191</v>
      </c>
      <c r="F6019" t="s">
        <v>75</v>
      </c>
      <c r="G6019" t="s">
        <v>79</v>
      </c>
      <c r="H6019">
        <v>316.11103500000002</v>
      </c>
      <c r="I6019">
        <f t="shared" ref="I6019:I6082" si="97">IF(B6019="No",0,1)</f>
        <v>0</v>
      </c>
    </row>
    <row r="6020" spans="1:9" x14ac:dyDescent="0.25">
      <c r="A6020">
        <v>16261.16768</v>
      </c>
      <c r="B6020" t="s">
        <v>26</v>
      </c>
      <c r="C6020" t="s">
        <v>30</v>
      </c>
      <c r="D6020" t="s">
        <v>31</v>
      </c>
      <c r="E6020">
        <v>41671</v>
      </c>
      <c r="F6020" t="s">
        <v>75</v>
      </c>
      <c r="G6020" t="s">
        <v>45</v>
      </c>
      <c r="H6020">
        <v>570.38822800000003</v>
      </c>
      <c r="I6020">
        <f t="shared" si="97"/>
        <v>0</v>
      </c>
    </row>
    <row r="6021" spans="1:9" x14ac:dyDescent="0.25">
      <c r="A6021">
        <v>8022.6861939999999</v>
      </c>
      <c r="B6021" t="s">
        <v>26</v>
      </c>
      <c r="C6021" t="s">
        <v>30</v>
      </c>
      <c r="D6021" t="s">
        <v>57</v>
      </c>
      <c r="E6021">
        <v>53231</v>
      </c>
      <c r="F6021" t="s">
        <v>32</v>
      </c>
      <c r="G6021" t="s">
        <v>33</v>
      </c>
      <c r="H6021">
        <v>484.8</v>
      </c>
      <c r="I6021">
        <f t="shared" si="97"/>
        <v>0</v>
      </c>
    </row>
    <row r="6022" spans="1:9" x14ac:dyDescent="0.25">
      <c r="A6022">
        <v>2640.3160680000001</v>
      </c>
      <c r="B6022" t="s">
        <v>26</v>
      </c>
      <c r="C6022" t="s">
        <v>30</v>
      </c>
      <c r="D6022" t="s">
        <v>57</v>
      </c>
      <c r="E6022">
        <v>77299</v>
      </c>
      <c r="F6022" t="s">
        <v>62</v>
      </c>
      <c r="G6022" t="s">
        <v>33</v>
      </c>
      <c r="H6022">
        <v>151.872106</v>
      </c>
      <c r="I6022">
        <f t="shared" si="97"/>
        <v>0</v>
      </c>
    </row>
    <row r="6023" spans="1:9" x14ac:dyDescent="0.25">
      <c r="A6023">
        <v>5266.4205430000002</v>
      </c>
      <c r="B6023" t="s">
        <v>26</v>
      </c>
      <c r="C6023" t="s">
        <v>30</v>
      </c>
      <c r="D6023" t="s">
        <v>31</v>
      </c>
      <c r="E6023">
        <v>93348</v>
      </c>
      <c r="F6023" t="s">
        <v>62</v>
      </c>
      <c r="G6023" t="s">
        <v>33</v>
      </c>
      <c r="H6023">
        <v>108.567965</v>
      </c>
      <c r="I6023">
        <f t="shared" si="97"/>
        <v>0</v>
      </c>
    </row>
    <row r="6024" spans="1:9" x14ac:dyDescent="0.25">
      <c r="A6024">
        <v>3362.6701229999999</v>
      </c>
      <c r="B6024" t="s">
        <v>26</v>
      </c>
      <c r="C6024" t="s">
        <v>44</v>
      </c>
      <c r="D6024" t="s">
        <v>57</v>
      </c>
      <c r="E6024">
        <v>0</v>
      </c>
      <c r="F6024" t="s">
        <v>32</v>
      </c>
      <c r="G6024" t="s">
        <v>45</v>
      </c>
      <c r="H6024">
        <v>770.4</v>
      </c>
      <c r="I6024">
        <f t="shared" si="97"/>
        <v>0</v>
      </c>
    </row>
    <row r="6025" spans="1:9" x14ac:dyDescent="0.25">
      <c r="A6025">
        <v>2630.0092169999998</v>
      </c>
      <c r="B6025" t="s">
        <v>26</v>
      </c>
      <c r="C6025" t="s">
        <v>44</v>
      </c>
      <c r="D6025" t="s">
        <v>31</v>
      </c>
      <c r="E6025">
        <v>0</v>
      </c>
      <c r="F6025" t="s">
        <v>32</v>
      </c>
      <c r="G6025" t="s">
        <v>45</v>
      </c>
      <c r="H6025">
        <v>374.4</v>
      </c>
      <c r="I6025">
        <f t="shared" si="97"/>
        <v>0</v>
      </c>
    </row>
    <row r="6026" spans="1:9" x14ac:dyDescent="0.25">
      <c r="A6026">
        <v>6486.1116739999998</v>
      </c>
      <c r="B6026" t="s">
        <v>26</v>
      </c>
      <c r="C6026" t="s">
        <v>30</v>
      </c>
      <c r="D6026" t="s">
        <v>31</v>
      </c>
      <c r="E6026">
        <v>87210</v>
      </c>
      <c r="F6026" t="s">
        <v>75</v>
      </c>
      <c r="G6026" t="s">
        <v>45</v>
      </c>
      <c r="H6026">
        <v>353.59200299999998</v>
      </c>
      <c r="I6026">
        <f t="shared" si="97"/>
        <v>0</v>
      </c>
    </row>
    <row r="6027" spans="1:9" x14ac:dyDescent="0.25">
      <c r="A6027">
        <v>18399.827840000002</v>
      </c>
      <c r="B6027" t="s">
        <v>26</v>
      </c>
      <c r="C6027" t="s">
        <v>44</v>
      </c>
      <c r="D6027" t="s">
        <v>31</v>
      </c>
      <c r="E6027">
        <v>0</v>
      </c>
      <c r="F6027" t="s">
        <v>32</v>
      </c>
      <c r="G6027" t="s">
        <v>45</v>
      </c>
      <c r="H6027">
        <v>525.6</v>
      </c>
      <c r="I6027">
        <f t="shared" si="97"/>
        <v>0</v>
      </c>
    </row>
    <row r="6028" spans="1:9" x14ac:dyDescent="0.25">
      <c r="A6028">
        <v>3921.0189190000001</v>
      </c>
      <c r="B6028" t="s">
        <v>26</v>
      </c>
      <c r="C6028" t="s">
        <v>30</v>
      </c>
      <c r="D6028" t="s">
        <v>31</v>
      </c>
      <c r="E6028">
        <v>62445</v>
      </c>
      <c r="F6028" t="s">
        <v>32</v>
      </c>
      <c r="G6028" t="s">
        <v>33</v>
      </c>
      <c r="H6028">
        <v>681.16722800000002</v>
      </c>
      <c r="I6028">
        <f t="shared" si="97"/>
        <v>0</v>
      </c>
    </row>
    <row r="6029" spans="1:9" x14ac:dyDescent="0.25">
      <c r="A6029">
        <v>9688.334578</v>
      </c>
      <c r="B6029" t="s">
        <v>26</v>
      </c>
      <c r="C6029" t="s">
        <v>30</v>
      </c>
      <c r="D6029" t="s">
        <v>57</v>
      </c>
      <c r="E6029">
        <v>20009</v>
      </c>
      <c r="F6029" t="s">
        <v>32</v>
      </c>
      <c r="G6029" t="s">
        <v>45</v>
      </c>
      <c r="H6029">
        <v>987.12278800000001</v>
      </c>
      <c r="I6029">
        <f t="shared" si="97"/>
        <v>0</v>
      </c>
    </row>
    <row r="6030" spans="1:9" x14ac:dyDescent="0.25">
      <c r="A6030">
        <v>19668.867579999998</v>
      </c>
      <c r="B6030" t="s">
        <v>26</v>
      </c>
      <c r="C6030" t="s">
        <v>44</v>
      </c>
      <c r="D6030" t="s">
        <v>57</v>
      </c>
      <c r="E6030">
        <v>0</v>
      </c>
      <c r="F6030" t="s">
        <v>32</v>
      </c>
      <c r="G6030" t="s">
        <v>45</v>
      </c>
      <c r="H6030">
        <v>482.4</v>
      </c>
      <c r="I6030">
        <f t="shared" si="97"/>
        <v>0</v>
      </c>
    </row>
    <row r="6031" spans="1:9" x14ac:dyDescent="0.25">
      <c r="A6031">
        <v>5583.0683069999995</v>
      </c>
      <c r="B6031" t="s">
        <v>26</v>
      </c>
      <c r="C6031" t="s">
        <v>30</v>
      </c>
      <c r="D6031" t="s">
        <v>31</v>
      </c>
      <c r="E6031">
        <v>57925</v>
      </c>
      <c r="F6031" t="s">
        <v>75</v>
      </c>
      <c r="G6031" t="s">
        <v>45</v>
      </c>
      <c r="H6031">
        <v>204.62075899999999</v>
      </c>
      <c r="I6031">
        <f t="shared" si="97"/>
        <v>0</v>
      </c>
    </row>
    <row r="6032" spans="1:9" x14ac:dyDescent="0.25">
      <c r="A6032">
        <v>8935.0341399999998</v>
      </c>
      <c r="B6032" t="s">
        <v>26</v>
      </c>
      <c r="C6032" t="s">
        <v>30</v>
      </c>
      <c r="D6032" t="s">
        <v>57</v>
      </c>
      <c r="E6032">
        <v>39910</v>
      </c>
      <c r="F6032" t="s">
        <v>32</v>
      </c>
      <c r="G6032" t="s">
        <v>45</v>
      </c>
      <c r="H6032">
        <v>561.49957900000004</v>
      </c>
      <c r="I6032">
        <f t="shared" si="97"/>
        <v>0</v>
      </c>
    </row>
    <row r="6033" spans="1:9" x14ac:dyDescent="0.25">
      <c r="A6033">
        <v>3226.8501179999998</v>
      </c>
      <c r="B6033" t="s">
        <v>26</v>
      </c>
      <c r="C6033" t="s">
        <v>30</v>
      </c>
      <c r="D6033" t="s">
        <v>31</v>
      </c>
      <c r="E6033">
        <v>83252</v>
      </c>
      <c r="F6033" t="s">
        <v>32</v>
      </c>
      <c r="G6033" t="s">
        <v>33</v>
      </c>
      <c r="H6033">
        <v>384</v>
      </c>
      <c r="I6033">
        <f t="shared" si="97"/>
        <v>0</v>
      </c>
    </row>
    <row r="6034" spans="1:9" x14ac:dyDescent="0.25">
      <c r="A6034">
        <v>7492.1623760000002</v>
      </c>
      <c r="B6034" t="s">
        <v>26</v>
      </c>
      <c r="C6034" t="s">
        <v>30</v>
      </c>
      <c r="D6034" t="s">
        <v>31</v>
      </c>
      <c r="E6034">
        <v>31723</v>
      </c>
      <c r="F6034" t="s">
        <v>75</v>
      </c>
      <c r="G6034" t="s">
        <v>33</v>
      </c>
      <c r="H6034">
        <v>242.62865400000001</v>
      </c>
      <c r="I6034">
        <f t="shared" si="97"/>
        <v>0</v>
      </c>
    </row>
    <row r="6035" spans="1:9" x14ac:dyDescent="0.25">
      <c r="A6035">
        <v>7890.5977050000001</v>
      </c>
      <c r="B6035" t="s">
        <v>26</v>
      </c>
      <c r="C6035" t="s">
        <v>44</v>
      </c>
      <c r="D6035" t="s">
        <v>31</v>
      </c>
      <c r="E6035">
        <v>0</v>
      </c>
      <c r="F6035" t="s">
        <v>32</v>
      </c>
      <c r="G6035" t="s">
        <v>33</v>
      </c>
      <c r="H6035">
        <v>747.65876900000001</v>
      </c>
      <c r="I6035">
        <f t="shared" si="97"/>
        <v>0</v>
      </c>
    </row>
    <row r="6036" spans="1:9" x14ac:dyDescent="0.25">
      <c r="A6036">
        <v>6639.3289320000003</v>
      </c>
      <c r="B6036" t="s">
        <v>26</v>
      </c>
      <c r="C6036" t="s">
        <v>30</v>
      </c>
      <c r="D6036" t="s">
        <v>31</v>
      </c>
      <c r="E6036">
        <v>72661</v>
      </c>
      <c r="F6036" t="s">
        <v>32</v>
      </c>
      <c r="G6036" t="s">
        <v>33</v>
      </c>
      <c r="H6036">
        <v>398.4</v>
      </c>
      <c r="I6036">
        <f t="shared" si="97"/>
        <v>0</v>
      </c>
    </row>
    <row r="6037" spans="1:9" x14ac:dyDescent="0.25">
      <c r="A6037">
        <v>4328.8647709999996</v>
      </c>
      <c r="B6037" t="s">
        <v>26</v>
      </c>
      <c r="C6037" t="s">
        <v>160</v>
      </c>
      <c r="D6037" t="s">
        <v>57</v>
      </c>
      <c r="E6037">
        <v>24711</v>
      </c>
      <c r="F6037" t="s">
        <v>32</v>
      </c>
      <c r="G6037" t="s">
        <v>79</v>
      </c>
      <c r="H6037">
        <v>362.98953299999999</v>
      </c>
      <c r="I6037">
        <f t="shared" si="97"/>
        <v>0</v>
      </c>
    </row>
    <row r="6038" spans="1:9" x14ac:dyDescent="0.25">
      <c r="A6038">
        <v>6919.0160850000002</v>
      </c>
      <c r="B6038" t="s">
        <v>26</v>
      </c>
      <c r="C6038" t="s">
        <v>44</v>
      </c>
      <c r="D6038" t="s">
        <v>31</v>
      </c>
      <c r="E6038">
        <v>0</v>
      </c>
      <c r="F6038" t="s">
        <v>62</v>
      </c>
      <c r="G6038" t="s">
        <v>45</v>
      </c>
      <c r="H6038">
        <v>40.401395999999998</v>
      </c>
      <c r="I6038">
        <f t="shared" si="97"/>
        <v>0</v>
      </c>
    </row>
    <row r="6039" spans="1:9" x14ac:dyDescent="0.25">
      <c r="A6039">
        <v>1898.0076750000001</v>
      </c>
      <c r="B6039" t="s">
        <v>26</v>
      </c>
      <c r="C6039" t="s">
        <v>44</v>
      </c>
      <c r="D6039" t="s">
        <v>57</v>
      </c>
      <c r="E6039">
        <v>0</v>
      </c>
      <c r="F6039" t="s">
        <v>32</v>
      </c>
      <c r="G6039" t="s">
        <v>45</v>
      </c>
      <c r="H6039">
        <v>413.60673300000002</v>
      </c>
      <c r="I6039">
        <f t="shared" si="97"/>
        <v>0</v>
      </c>
    </row>
    <row r="6040" spans="1:9" x14ac:dyDescent="0.25">
      <c r="A6040">
        <v>9587.5865830000002</v>
      </c>
      <c r="B6040" t="s">
        <v>26</v>
      </c>
      <c r="C6040" t="s">
        <v>30</v>
      </c>
      <c r="D6040" t="s">
        <v>57</v>
      </c>
      <c r="E6040">
        <v>84539</v>
      </c>
      <c r="F6040" t="s">
        <v>62</v>
      </c>
      <c r="G6040" t="s">
        <v>33</v>
      </c>
      <c r="H6040">
        <v>65.428481000000005</v>
      </c>
      <c r="I6040">
        <f t="shared" si="97"/>
        <v>0</v>
      </c>
    </row>
    <row r="6041" spans="1:9" x14ac:dyDescent="0.25">
      <c r="A6041">
        <v>7689.7001049999999</v>
      </c>
      <c r="B6041" t="s">
        <v>26</v>
      </c>
      <c r="C6041" t="s">
        <v>30</v>
      </c>
      <c r="D6041" t="s">
        <v>31</v>
      </c>
      <c r="E6041">
        <v>42677</v>
      </c>
      <c r="F6041" t="s">
        <v>32</v>
      </c>
      <c r="G6041" t="s">
        <v>79</v>
      </c>
      <c r="H6041">
        <v>1084.9565500000001</v>
      </c>
      <c r="I6041">
        <f t="shared" si="97"/>
        <v>0</v>
      </c>
    </row>
    <row r="6042" spans="1:9" x14ac:dyDescent="0.25">
      <c r="A6042">
        <v>7897.0150709999998</v>
      </c>
      <c r="B6042" t="s">
        <v>26</v>
      </c>
      <c r="C6042" t="s">
        <v>44</v>
      </c>
      <c r="D6042" t="s">
        <v>31</v>
      </c>
      <c r="E6042">
        <v>0</v>
      </c>
      <c r="F6042" t="s">
        <v>32</v>
      </c>
      <c r="G6042" t="s">
        <v>45</v>
      </c>
      <c r="H6042">
        <v>518.4</v>
      </c>
      <c r="I6042">
        <f t="shared" si="97"/>
        <v>0</v>
      </c>
    </row>
    <row r="6043" spans="1:9" x14ac:dyDescent="0.25">
      <c r="A6043">
        <v>24672.655309999998</v>
      </c>
      <c r="B6043" t="s">
        <v>26</v>
      </c>
      <c r="C6043" t="s">
        <v>44</v>
      </c>
      <c r="D6043" t="s">
        <v>57</v>
      </c>
      <c r="E6043">
        <v>0</v>
      </c>
      <c r="F6043" t="s">
        <v>32</v>
      </c>
      <c r="G6043" t="s">
        <v>45</v>
      </c>
      <c r="H6043">
        <v>364.8</v>
      </c>
      <c r="I6043">
        <f t="shared" si="97"/>
        <v>0</v>
      </c>
    </row>
    <row r="6044" spans="1:9" x14ac:dyDescent="0.25">
      <c r="A6044">
        <v>7484.383041</v>
      </c>
      <c r="B6044" t="s">
        <v>26</v>
      </c>
      <c r="C6044" t="s">
        <v>30</v>
      </c>
      <c r="D6044" t="s">
        <v>31</v>
      </c>
      <c r="E6044">
        <v>51692</v>
      </c>
      <c r="F6044" t="s">
        <v>32</v>
      </c>
      <c r="G6044" t="s">
        <v>33</v>
      </c>
      <c r="H6044">
        <v>892.8</v>
      </c>
      <c r="I6044">
        <f t="shared" si="97"/>
        <v>0</v>
      </c>
    </row>
    <row r="6045" spans="1:9" x14ac:dyDescent="0.25">
      <c r="A6045">
        <v>7282.9675859999998</v>
      </c>
      <c r="B6045" t="s">
        <v>26</v>
      </c>
      <c r="C6045" t="s">
        <v>30</v>
      </c>
      <c r="D6045" t="s">
        <v>57</v>
      </c>
      <c r="E6045">
        <v>40858</v>
      </c>
      <c r="F6045" t="s">
        <v>32</v>
      </c>
      <c r="G6045" t="s">
        <v>33</v>
      </c>
      <c r="H6045">
        <v>883.2</v>
      </c>
      <c r="I6045">
        <f t="shared" si="97"/>
        <v>0</v>
      </c>
    </row>
    <row r="6046" spans="1:9" x14ac:dyDescent="0.25">
      <c r="A6046">
        <v>9816.5283020000006</v>
      </c>
      <c r="B6046" t="s">
        <v>66</v>
      </c>
      <c r="C6046" t="s">
        <v>30</v>
      </c>
      <c r="D6046" t="s">
        <v>57</v>
      </c>
      <c r="E6046">
        <v>37256</v>
      </c>
      <c r="F6046" t="s">
        <v>62</v>
      </c>
      <c r="G6046" t="s">
        <v>33</v>
      </c>
      <c r="H6046">
        <v>128.969729</v>
      </c>
      <c r="I6046">
        <f t="shared" si="97"/>
        <v>1</v>
      </c>
    </row>
    <row r="6047" spans="1:9" x14ac:dyDescent="0.25">
      <c r="A6047">
        <v>5295.6256970000004</v>
      </c>
      <c r="B6047" t="s">
        <v>26</v>
      </c>
      <c r="C6047" t="s">
        <v>44</v>
      </c>
      <c r="D6047" t="s">
        <v>57</v>
      </c>
      <c r="E6047">
        <v>0</v>
      </c>
      <c r="F6047" t="s">
        <v>32</v>
      </c>
      <c r="G6047" t="s">
        <v>45</v>
      </c>
      <c r="H6047">
        <v>532.79999999999995</v>
      </c>
      <c r="I6047">
        <f t="shared" si="97"/>
        <v>0</v>
      </c>
    </row>
    <row r="6048" spans="1:9" x14ac:dyDescent="0.25">
      <c r="A6048">
        <v>12741.847540000001</v>
      </c>
      <c r="B6048" t="s">
        <v>66</v>
      </c>
      <c r="C6048" t="s">
        <v>30</v>
      </c>
      <c r="D6048" t="s">
        <v>31</v>
      </c>
      <c r="E6048">
        <v>73054</v>
      </c>
      <c r="F6048" t="s">
        <v>75</v>
      </c>
      <c r="G6048" t="s">
        <v>33</v>
      </c>
      <c r="H6048">
        <v>419.36595799999998</v>
      </c>
      <c r="I6048">
        <f t="shared" si="97"/>
        <v>1</v>
      </c>
    </row>
    <row r="6049" spans="1:9" x14ac:dyDescent="0.25">
      <c r="A6049">
        <v>7858.0474439999998</v>
      </c>
      <c r="B6049" t="s">
        <v>26</v>
      </c>
      <c r="C6049" t="s">
        <v>30</v>
      </c>
      <c r="D6049" t="s">
        <v>31</v>
      </c>
      <c r="E6049">
        <v>20532</v>
      </c>
      <c r="F6049" t="s">
        <v>75</v>
      </c>
      <c r="G6049" t="s">
        <v>79</v>
      </c>
      <c r="H6049">
        <v>282.65749899999997</v>
      </c>
      <c r="I6049">
        <f t="shared" si="97"/>
        <v>0</v>
      </c>
    </row>
    <row r="6050" spans="1:9" x14ac:dyDescent="0.25">
      <c r="A6050">
        <v>2397.5366519999998</v>
      </c>
      <c r="B6050" t="s">
        <v>26</v>
      </c>
      <c r="C6050" t="s">
        <v>44</v>
      </c>
      <c r="D6050" t="s">
        <v>57</v>
      </c>
      <c r="E6050">
        <v>0</v>
      </c>
      <c r="F6050" t="s">
        <v>32</v>
      </c>
      <c r="G6050" t="s">
        <v>45</v>
      </c>
      <c r="H6050">
        <v>596.49443900000006</v>
      </c>
      <c r="I6050">
        <f t="shared" si="97"/>
        <v>0</v>
      </c>
    </row>
    <row r="6051" spans="1:9" x14ac:dyDescent="0.25">
      <c r="A6051">
        <v>5980.8461509999997</v>
      </c>
      <c r="B6051" t="s">
        <v>26</v>
      </c>
      <c r="C6051" t="s">
        <v>30</v>
      </c>
      <c r="D6051" t="s">
        <v>31</v>
      </c>
      <c r="E6051">
        <v>22946</v>
      </c>
      <c r="F6051" t="s">
        <v>32</v>
      </c>
      <c r="G6051" t="s">
        <v>33</v>
      </c>
      <c r="H6051">
        <v>377.35043300000001</v>
      </c>
      <c r="I6051">
        <f t="shared" si="97"/>
        <v>0</v>
      </c>
    </row>
    <row r="6052" spans="1:9" x14ac:dyDescent="0.25">
      <c r="A6052">
        <v>2513.1172019999999</v>
      </c>
      <c r="B6052" t="s">
        <v>26</v>
      </c>
      <c r="C6052" t="s">
        <v>30</v>
      </c>
      <c r="D6052" t="s">
        <v>57</v>
      </c>
      <c r="E6052">
        <v>22475</v>
      </c>
      <c r="F6052" t="s">
        <v>32</v>
      </c>
      <c r="G6052" t="s">
        <v>33</v>
      </c>
      <c r="H6052">
        <v>307.2</v>
      </c>
      <c r="I6052">
        <f t="shared" si="97"/>
        <v>0</v>
      </c>
    </row>
    <row r="6053" spans="1:9" x14ac:dyDescent="0.25">
      <c r="A6053">
        <v>9403.9627440000004</v>
      </c>
      <c r="B6053" t="s">
        <v>26</v>
      </c>
      <c r="C6053" t="s">
        <v>30</v>
      </c>
      <c r="D6053" t="s">
        <v>31</v>
      </c>
      <c r="E6053">
        <v>79440</v>
      </c>
      <c r="F6053" t="s">
        <v>75</v>
      </c>
      <c r="G6053" t="s">
        <v>79</v>
      </c>
      <c r="H6053">
        <v>500.63811800000002</v>
      </c>
      <c r="I6053">
        <f t="shared" si="97"/>
        <v>0</v>
      </c>
    </row>
    <row r="6054" spans="1:9" x14ac:dyDescent="0.25">
      <c r="A6054">
        <v>2618.80573</v>
      </c>
      <c r="B6054" t="s">
        <v>26</v>
      </c>
      <c r="C6054" t="s">
        <v>44</v>
      </c>
      <c r="D6054" t="s">
        <v>57</v>
      </c>
      <c r="E6054">
        <v>0</v>
      </c>
      <c r="F6054" t="s">
        <v>32</v>
      </c>
      <c r="G6054" t="s">
        <v>45</v>
      </c>
      <c r="H6054">
        <v>470.95662800000002</v>
      </c>
      <c r="I6054">
        <f t="shared" si="97"/>
        <v>0</v>
      </c>
    </row>
    <row r="6055" spans="1:9" x14ac:dyDescent="0.25">
      <c r="A6055">
        <v>8139.9968170000002</v>
      </c>
      <c r="B6055" t="s">
        <v>26</v>
      </c>
      <c r="C6055" t="s">
        <v>44</v>
      </c>
      <c r="D6055" t="s">
        <v>57</v>
      </c>
      <c r="E6055">
        <v>0</v>
      </c>
      <c r="F6055" t="s">
        <v>32</v>
      </c>
      <c r="G6055" t="s">
        <v>79</v>
      </c>
      <c r="H6055">
        <v>518.4</v>
      </c>
      <c r="I6055">
        <f t="shared" si="97"/>
        <v>0</v>
      </c>
    </row>
    <row r="6056" spans="1:9" x14ac:dyDescent="0.25">
      <c r="A6056">
        <v>5227.5702240000001</v>
      </c>
      <c r="B6056" t="s">
        <v>26</v>
      </c>
      <c r="C6056" t="s">
        <v>30</v>
      </c>
      <c r="D6056" t="s">
        <v>31</v>
      </c>
      <c r="E6056">
        <v>70988</v>
      </c>
      <c r="F6056" t="s">
        <v>32</v>
      </c>
      <c r="G6056" t="s">
        <v>33</v>
      </c>
      <c r="H6056">
        <v>312</v>
      </c>
      <c r="I6056">
        <f t="shared" si="97"/>
        <v>0</v>
      </c>
    </row>
    <row r="6057" spans="1:9" x14ac:dyDescent="0.25">
      <c r="A6057">
        <v>2677.2234619999999</v>
      </c>
      <c r="B6057" t="s">
        <v>26</v>
      </c>
      <c r="C6057" t="s">
        <v>30</v>
      </c>
      <c r="D6057" t="s">
        <v>31</v>
      </c>
      <c r="E6057">
        <v>56536</v>
      </c>
      <c r="F6057" t="s">
        <v>75</v>
      </c>
      <c r="G6057" t="s">
        <v>79</v>
      </c>
      <c r="H6057">
        <v>301.891189</v>
      </c>
      <c r="I6057">
        <f t="shared" si="97"/>
        <v>0</v>
      </c>
    </row>
    <row r="6058" spans="1:9" x14ac:dyDescent="0.25">
      <c r="A6058">
        <v>2685.7387370000001</v>
      </c>
      <c r="B6058" t="s">
        <v>26</v>
      </c>
      <c r="C6058" t="s">
        <v>30</v>
      </c>
      <c r="D6058" t="s">
        <v>57</v>
      </c>
      <c r="E6058">
        <v>45754</v>
      </c>
      <c r="F6058" t="s">
        <v>32</v>
      </c>
      <c r="G6058" t="s">
        <v>79</v>
      </c>
      <c r="H6058">
        <v>333.189774</v>
      </c>
      <c r="I6058">
        <f t="shared" si="97"/>
        <v>0</v>
      </c>
    </row>
    <row r="6059" spans="1:9" x14ac:dyDescent="0.25">
      <c r="A6059">
        <v>5932.5604560000002</v>
      </c>
      <c r="B6059" t="s">
        <v>26</v>
      </c>
      <c r="C6059" t="s">
        <v>30</v>
      </c>
      <c r="D6059" t="s">
        <v>31</v>
      </c>
      <c r="E6059">
        <v>48278</v>
      </c>
      <c r="F6059" t="s">
        <v>62</v>
      </c>
      <c r="G6059" t="s">
        <v>33</v>
      </c>
      <c r="H6059">
        <v>98.198663999999994</v>
      </c>
      <c r="I6059">
        <f t="shared" si="97"/>
        <v>0</v>
      </c>
    </row>
    <row r="6060" spans="1:9" x14ac:dyDescent="0.25">
      <c r="A6060">
        <v>2335.8782379999998</v>
      </c>
      <c r="B6060" t="s">
        <v>26</v>
      </c>
      <c r="C6060" t="s">
        <v>30</v>
      </c>
      <c r="D6060" t="s">
        <v>57</v>
      </c>
      <c r="E6060">
        <v>22087</v>
      </c>
      <c r="F6060" t="s">
        <v>32</v>
      </c>
      <c r="G6060" t="s">
        <v>33</v>
      </c>
      <c r="H6060">
        <v>292.8</v>
      </c>
      <c r="I6060">
        <f t="shared" si="97"/>
        <v>0</v>
      </c>
    </row>
    <row r="6061" spans="1:9" x14ac:dyDescent="0.25">
      <c r="A6061">
        <v>4811.1844819999997</v>
      </c>
      <c r="B6061" t="s">
        <v>26</v>
      </c>
      <c r="C6061" t="s">
        <v>44</v>
      </c>
      <c r="D6061" t="s">
        <v>31</v>
      </c>
      <c r="E6061">
        <v>0</v>
      </c>
      <c r="F6061" t="s">
        <v>75</v>
      </c>
      <c r="G6061" t="s">
        <v>79</v>
      </c>
      <c r="H6061">
        <v>569.90833799999996</v>
      </c>
      <c r="I6061">
        <f t="shared" si="97"/>
        <v>0</v>
      </c>
    </row>
    <row r="6062" spans="1:9" x14ac:dyDescent="0.25">
      <c r="A6062">
        <v>3386.5321949999998</v>
      </c>
      <c r="B6062" t="s">
        <v>26</v>
      </c>
      <c r="C6062" t="s">
        <v>44</v>
      </c>
      <c r="D6062" t="s">
        <v>31</v>
      </c>
      <c r="E6062">
        <v>0</v>
      </c>
      <c r="F6062" t="s">
        <v>32</v>
      </c>
      <c r="G6062" t="s">
        <v>33</v>
      </c>
      <c r="H6062">
        <v>571.59363699999994</v>
      </c>
      <c r="I6062">
        <f t="shared" si="97"/>
        <v>0</v>
      </c>
    </row>
    <row r="6063" spans="1:9" x14ac:dyDescent="0.25">
      <c r="A6063">
        <v>2311.2112870000001</v>
      </c>
      <c r="B6063" t="s">
        <v>26</v>
      </c>
      <c r="C6063" t="s">
        <v>107</v>
      </c>
      <c r="D6063" t="s">
        <v>31</v>
      </c>
      <c r="E6063">
        <v>24400</v>
      </c>
      <c r="F6063" t="s">
        <v>32</v>
      </c>
      <c r="G6063" t="s">
        <v>45</v>
      </c>
      <c r="H6063">
        <v>297.60000000000002</v>
      </c>
      <c r="I6063">
        <f t="shared" si="97"/>
        <v>0</v>
      </c>
    </row>
    <row r="6064" spans="1:9" x14ac:dyDescent="0.25">
      <c r="A6064">
        <v>7635.4222319999999</v>
      </c>
      <c r="B6064" t="s">
        <v>26</v>
      </c>
      <c r="C6064" t="s">
        <v>44</v>
      </c>
      <c r="D6064" t="s">
        <v>57</v>
      </c>
      <c r="E6064">
        <v>0</v>
      </c>
      <c r="F6064" t="s">
        <v>32</v>
      </c>
      <c r="G6064" t="s">
        <v>45</v>
      </c>
      <c r="H6064">
        <v>1138.6875829999999</v>
      </c>
      <c r="I6064">
        <f t="shared" si="97"/>
        <v>0</v>
      </c>
    </row>
    <row r="6065" spans="1:9" x14ac:dyDescent="0.25">
      <c r="A6065">
        <v>2434.849287</v>
      </c>
      <c r="B6065" t="s">
        <v>26</v>
      </c>
      <c r="C6065" t="s">
        <v>44</v>
      </c>
      <c r="D6065" t="s">
        <v>31</v>
      </c>
      <c r="E6065">
        <v>0</v>
      </c>
      <c r="F6065" t="s">
        <v>75</v>
      </c>
      <c r="G6065" t="s">
        <v>33</v>
      </c>
      <c r="H6065">
        <v>167.073308</v>
      </c>
      <c r="I6065">
        <f t="shared" si="97"/>
        <v>0</v>
      </c>
    </row>
    <row r="6066" spans="1:9" x14ac:dyDescent="0.25">
      <c r="A6066">
        <v>3605.9745640000001</v>
      </c>
      <c r="B6066" t="s">
        <v>26</v>
      </c>
      <c r="C6066" t="s">
        <v>107</v>
      </c>
      <c r="D6066" t="s">
        <v>31</v>
      </c>
      <c r="E6066">
        <v>13199</v>
      </c>
      <c r="F6066" t="s">
        <v>32</v>
      </c>
      <c r="G6066" t="s">
        <v>79</v>
      </c>
      <c r="H6066">
        <v>582.46200799999997</v>
      </c>
      <c r="I6066">
        <f t="shared" si="97"/>
        <v>0</v>
      </c>
    </row>
    <row r="6067" spans="1:9" x14ac:dyDescent="0.25">
      <c r="A6067">
        <v>3337.9808680000001</v>
      </c>
      <c r="B6067" t="s">
        <v>26</v>
      </c>
      <c r="C6067" t="s">
        <v>30</v>
      </c>
      <c r="D6067" t="s">
        <v>57</v>
      </c>
      <c r="E6067">
        <v>60607</v>
      </c>
      <c r="F6067" t="s">
        <v>75</v>
      </c>
      <c r="G6067" t="s">
        <v>33</v>
      </c>
      <c r="H6067">
        <v>379.58311900000001</v>
      </c>
      <c r="I6067">
        <f t="shared" si="97"/>
        <v>0</v>
      </c>
    </row>
    <row r="6068" spans="1:9" x14ac:dyDescent="0.25">
      <c r="A6068">
        <v>12564.06775</v>
      </c>
      <c r="B6068" t="s">
        <v>26</v>
      </c>
      <c r="C6068" t="s">
        <v>44</v>
      </c>
      <c r="D6068" t="s">
        <v>57</v>
      </c>
      <c r="E6068">
        <v>0</v>
      </c>
      <c r="F6068" t="s">
        <v>32</v>
      </c>
      <c r="G6068" t="s">
        <v>33</v>
      </c>
      <c r="H6068">
        <v>326.39999999999998</v>
      </c>
      <c r="I6068">
        <f t="shared" si="97"/>
        <v>0</v>
      </c>
    </row>
    <row r="6069" spans="1:9" x14ac:dyDescent="0.25">
      <c r="A6069">
        <v>2454.3554359999998</v>
      </c>
      <c r="B6069" t="s">
        <v>26</v>
      </c>
      <c r="C6069" t="s">
        <v>30</v>
      </c>
      <c r="D6069" t="s">
        <v>57</v>
      </c>
      <c r="E6069">
        <v>74624</v>
      </c>
      <c r="F6069" t="s">
        <v>32</v>
      </c>
      <c r="G6069" t="s">
        <v>33</v>
      </c>
      <c r="H6069">
        <v>297.60000000000002</v>
      </c>
      <c r="I6069">
        <f t="shared" si="97"/>
        <v>0</v>
      </c>
    </row>
    <row r="6070" spans="1:9" x14ac:dyDescent="0.25">
      <c r="A6070">
        <v>10722.0645</v>
      </c>
      <c r="B6070" t="s">
        <v>26</v>
      </c>
      <c r="C6070" t="s">
        <v>30</v>
      </c>
      <c r="D6070" t="s">
        <v>31</v>
      </c>
      <c r="E6070">
        <v>54311</v>
      </c>
      <c r="F6070" t="s">
        <v>75</v>
      </c>
      <c r="G6070" t="s">
        <v>33</v>
      </c>
      <c r="H6070">
        <v>385.57201099999997</v>
      </c>
      <c r="I6070">
        <f t="shared" si="97"/>
        <v>0</v>
      </c>
    </row>
    <row r="6071" spans="1:9" x14ac:dyDescent="0.25">
      <c r="A6071">
        <v>5079.830406</v>
      </c>
      <c r="B6071" t="s">
        <v>26</v>
      </c>
      <c r="C6071" t="s">
        <v>44</v>
      </c>
      <c r="D6071" t="s">
        <v>31</v>
      </c>
      <c r="E6071">
        <v>0</v>
      </c>
      <c r="F6071" t="s">
        <v>32</v>
      </c>
      <c r="G6071" t="s">
        <v>33</v>
      </c>
      <c r="H6071">
        <v>326.39999999999998</v>
      </c>
      <c r="I6071">
        <f t="shared" si="97"/>
        <v>0</v>
      </c>
    </row>
    <row r="6072" spans="1:9" x14ac:dyDescent="0.25">
      <c r="A6072">
        <v>3829.2786040000001</v>
      </c>
      <c r="B6072" t="s">
        <v>26</v>
      </c>
      <c r="C6072" t="s">
        <v>107</v>
      </c>
      <c r="D6072" t="s">
        <v>31</v>
      </c>
      <c r="E6072">
        <v>19240</v>
      </c>
      <c r="F6072" t="s">
        <v>32</v>
      </c>
      <c r="G6072" t="s">
        <v>33</v>
      </c>
      <c r="H6072">
        <v>475.2</v>
      </c>
      <c r="I6072">
        <f t="shared" si="97"/>
        <v>0</v>
      </c>
    </row>
    <row r="6073" spans="1:9" x14ac:dyDescent="0.25">
      <c r="A6073">
        <v>3697.0409399999999</v>
      </c>
      <c r="B6073" t="s">
        <v>26</v>
      </c>
      <c r="C6073" t="s">
        <v>44</v>
      </c>
      <c r="D6073" t="s">
        <v>57</v>
      </c>
      <c r="E6073">
        <v>0</v>
      </c>
      <c r="F6073" t="s">
        <v>32</v>
      </c>
      <c r="G6073" t="s">
        <v>45</v>
      </c>
      <c r="H6073">
        <v>813.6</v>
      </c>
      <c r="I6073">
        <f t="shared" si="97"/>
        <v>0</v>
      </c>
    </row>
    <row r="6074" spans="1:9" x14ac:dyDescent="0.25">
      <c r="A6074">
        <v>14854.195519999999</v>
      </c>
      <c r="B6074" t="s">
        <v>26</v>
      </c>
      <c r="C6074" t="s">
        <v>30</v>
      </c>
      <c r="D6074" t="s">
        <v>57</v>
      </c>
      <c r="E6074">
        <v>37899</v>
      </c>
      <c r="F6074" t="s">
        <v>62</v>
      </c>
      <c r="G6074" t="s">
        <v>33</v>
      </c>
      <c r="H6074">
        <v>246.993145</v>
      </c>
      <c r="I6074">
        <f t="shared" si="97"/>
        <v>0</v>
      </c>
    </row>
    <row r="6075" spans="1:9" x14ac:dyDescent="0.25">
      <c r="A6075">
        <v>4938.2145399999999</v>
      </c>
      <c r="B6075" t="s">
        <v>26</v>
      </c>
      <c r="C6075" t="s">
        <v>30</v>
      </c>
      <c r="D6075" t="s">
        <v>31</v>
      </c>
      <c r="E6075">
        <v>76283</v>
      </c>
      <c r="F6075" t="s">
        <v>32</v>
      </c>
      <c r="G6075" t="s">
        <v>33</v>
      </c>
      <c r="H6075">
        <v>292.8</v>
      </c>
      <c r="I6075">
        <f t="shared" si="97"/>
        <v>0</v>
      </c>
    </row>
    <row r="6076" spans="1:9" x14ac:dyDescent="0.25">
      <c r="A6076">
        <v>7536.0708510000004</v>
      </c>
      <c r="B6076" t="s">
        <v>26</v>
      </c>
      <c r="C6076" t="s">
        <v>30</v>
      </c>
      <c r="D6076" t="s">
        <v>31</v>
      </c>
      <c r="E6076">
        <v>69674</v>
      </c>
      <c r="F6076" t="s">
        <v>32</v>
      </c>
      <c r="G6076" t="s">
        <v>33</v>
      </c>
      <c r="H6076">
        <v>297.60000000000002</v>
      </c>
      <c r="I6076">
        <f t="shared" si="97"/>
        <v>0</v>
      </c>
    </row>
    <row r="6077" spans="1:9" x14ac:dyDescent="0.25">
      <c r="A6077">
        <v>6243.1417849999998</v>
      </c>
      <c r="B6077" t="s">
        <v>26</v>
      </c>
      <c r="C6077" t="s">
        <v>30</v>
      </c>
      <c r="D6077" t="s">
        <v>57</v>
      </c>
      <c r="E6077">
        <v>57734</v>
      </c>
      <c r="F6077" t="s">
        <v>32</v>
      </c>
      <c r="G6077" t="s">
        <v>79</v>
      </c>
      <c r="H6077">
        <v>374.4</v>
      </c>
      <c r="I6077">
        <f t="shared" si="97"/>
        <v>0</v>
      </c>
    </row>
    <row r="6078" spans="1:9" x14ac:dyDescent="0.25">
      <c r="A6078">
        <v>9983.1284410000007</v>
      </c>
      <c r="B6078" t="s">
        <v>26</v>
      </c>
      <c r="C6078" t="s">
        <v>44</v>
      </c>
      <c r="D6078" t="s">
        <v>31</v>
      </c>
      <c r="E6078">
        <v>0</v>
      </c>
      <c r="F6078" t="s">
        <v>32</v>
      </c>
      <c r="G6078" t="s">
        <v>45</v>
      </c>
      <c r="H6078">
        <v>669.6</v>
      </c>
      <c r="I6078">
        <f t="shared" si="97"/>
        <v>0</v>
      </c>
    </row>
    <row r="6079" spans="1:9" x14ac:dyDescent="0.25">
      <c r="A6079">
        <v>12948.39854</v>
      </c>
      <c r="B6079" t="s">
        <v>26</v>
      </c>
      <c r="C6079" t="s">
        <v>30</v>
      </c>
      <c r="D6079" t="s">
        <v>57</v>
      </c>
      <c r="E6079">
        <v>30763</v>
      </c>
      <c r="F6079" t="s">
        <v>32</v>
      </c>
      <c r="G6079" t="s">
        <v>45</v>
      </c>
      <c r="H6079">
        <v>1072.5324430000001</v>
      </c>
      <c r="I6079">
        <f t="shared" si="97"/>
        <v>0</v>
      </c>
    </row>
    <row r="6080" spans="1:9" x14ac:dyDescent="0.25">
      <c r="A6080">
        <v>2510.5936510000001</v>
      </c>
      <c r="B6080" t="s">
        <v>26</v>
      </c>
      <c r="C6080" t="s">
        <v>44</v>
      </c>
      <c r="D6080" t="s">
        <v>57</v>
      </c>
      <c r="E6080">
        <v>0</v>
      </c>
      <c r="F6080" t="s">
        <v>32</v>
      </c>
      <c r="G6080" t="s">
        <v>45</v>
      </c>
      <c r="H6080">
        <v>522.41314</v>
      </c>
      <c r="I6080">
        <f t="shared" si="97"/>
        <v>0</v>
      </c>
    </row>
    <row r="6081" spans="1:9" x14ac:dyDescent="0.25">
      <c r="A6081">
        <v>5165.571852</v>
      </c>
      <c r="B6081" t="s">
        <v>26</v>
      </c>
      <c r="C6081" t="s">
        <v>44</v>
      </c>
      <c r="D6081" t="s">
        <v>57</v>
      </c>
      <c r="E6081">
        <v>0</v>
      </c>
      <c r="F6081" t="s">
        <v>32</v>
      </c>
      <c r="G6081" t="s">
        <v>33</v>
      </c>
      <c r="H6081">
        <v>518.4</v>
      </c>
      <c r="I6081">
        <f t="shared" si="97"/>
        <v>0</v>
      </c>
    </row>
    <row r="6082" spans="1:9" x14ac:dyDescent="0.25">
      <c r="A6082">
        <v>7413.422501</v>
      </c>
      <c r="B6082" t="s">
        <v>26</v>
      </c>
      <c r="C6082" t="s">
        <v>30</v>
      </c>
      <c r="D6082" t="s">
        <v>31</v>
      </c>
      <c r="E6082">
        <v>52130</v>
      </c>
      <c r="F6082" t="s">
        <v>62</v>
      </c>
      <c r="G6082" t="s">
        <v>33</v>
      </c>
      <c r="H6082">
        <v>124.463095</v>
      </c>
      <c r="I6082">
        <f t="shared" si="97"/>
        <v>0</v>
      </c>
    </row>
    <row r="6083" spans="1:9" x14ac:dyDescent="0.25">
      <c r="A6083">
        <v>3000.4378219999999</v>
      </c>
      <c r="B6083" t="s">
        <v>26</v>
      </c>
      <c r="C6083" t="s">
        <v>30</v>
      </c>
      <c r="D6083" t="s">
        <v>31</v>
      </c>
      <c r="E6083">
        <v>77041</v>
      </c>
      <c r="F6083" t="s">
        <v>32</v>
      </c>
      <c r="G6083" t="s">
        <v>33</v>
      </c>
      <c r="H6083">
        <v>475.01423999999997</v>
      </c>
      <c r="I6083">
        <f t="shared" ref="I6083:I6146" si="98">IF(B6083="No",0,1)</f>
        <v>0</v>
      </c>
    </row>
    <row r="6084" spans="1:9" x14ac:dyDescent="0.25">
      <c r="A6084">
        <v>3188.5307299999999</v>
      </c>
      <c r="B6084" t="s">
        <v>26</v>
      </c>
      <c r="C6084" t="s">
        <v>30</v>
      </c>
      <c r="D6084" t="s">
        <v>31</v>
      </c>
      <c r="E6084">
        <v>81081</v>
      </c>
      <c r="F6084" t="s">
        <v>75</v>
      </c>
      <c r="G6084" t="s">
        <v>33</v>
      </c>
      <c r="H6084">
        <v>224.888004</v>
      </c>
      <c r="I6084">
        <f t="shared" si="98"/>
        <v>0</v>
      </c>
    </row>
    <row r="6085" spans="1:9" x14ac:dyDescent="0.25">
      <c r="A6085">
        <v>5800.7726990000001</v>
      </c>
      <c r="B6085" t="s">
        <v>26</v>
      </c>
      <c r="C6085" t="s">
        <v>44</v>
      </c>
      <c r="D6085" t="s">
        <v>31</v>
      </c>
      <c r="E6085">
        <v>0</v>
      </c>
      <c r="F6085" t="s">
        <v>32</v>
      </c>
      <c r="G6085" t="s">
        <v>33</v>
      </c>
      <c r="H6085">
        <v>374.4</v>
      </c>
      <c r="I6085">
        <f t="shared" si="98"/>
        <v>0</v>
      </c>
    </row>
    <row r="6086" spans="1:9" x14ac:dyDescent="0.25">
      <c r="A6086">
        <v>7398.8739409999998</v>
      </c>
      <c r="B6086" t="s">
        <v>26</v>
      </c>
      <c r="C6086" t="s">
        <v>30</v>
      </c>
      <c r="D6086" t="s">
        <v>57</v>
      </c>
      <c r="E6086">
        <v>27383</v>
      </c>
      <c r="F6086" t="s">
        <v>32</v>
      </c>
      <c r="G6086" t="s">
        <v>33</v>
      </c>
      <c r="H6086">
        <v>902.4</v>
      </c>
      <c r="I6086">
        <f t="shared" si="98"/>
        <v>0</v>
      </c>
    </row>
    <row r="6087" spans="1:9" x14ac:dyDescent="0.25">
      <c r="A6087">
        <v>7269.3386769999997</v>
      </c>
      <c r="B6087" t="s">
        <v>26</v>
      </c>
      <c r="C6087" t="s">
        <v>30</v>
      </c>
      <c r="D6087" t="s">
        <v>57</v>
      </c>
      <c r="E6087">
        <v>20407</v>
      </c>
      <c r="F6087" t="s">
        <v>62</v>
      </c>
      <c r="G6087" t="s">
        <v>33</v>
      </c>
      <c r="H6087">
        <v>36.977490000000003</v>
      </c>
      <c r="I6087">
        <f t="shared" si="98"/>
        <v>0</v>
      </c>
    </row>
    <row r="6088" spans="1:9" x14ac:dyDescent="0.25">
      <c r="A6088">
        <v>5067.6355249999997</v>
      </c>
      <c r="B6088" t="s">
        <v>26</v>
      </c>
      <c r="C6088" t="s">
        <v>30</v>
      </c>
      <c r="D6088" t="s">
        <v>31</v>
      </c>
      <c r="E6088">
        <v>61067</v>
      </c>
      <c r="F6088" t="s">
        <v>62</v>
      </c>
      <c r="G6088" t="s">
        <v>33</v>
      </c>
      <c r="H6088">
        <v>86.309743999999995</v>
      </c>
      <c r="I6088">
        <f t="shared" si="98"/>
        <v>0</v>
      </c>
    </row>
    <row r="6089" spans="1:9" x14ac:dyDescent="0.25">
      <c r="A6089">
        <v>6227.3652519999996</v>
      </c>
      <c r="B6089" t="s">
        <v>26</v>
      </c>
      <c r="C6089" t="s">
        <v>44</v>
      </c>
      <c r="D6089" t="s">
        <v>57</v>
      </c>
      <c r="E6089">
        <v>0</v>
      </c>
      <c r="F6089" t="s">
        <v>32</v>
      </c>
      <c r="G6089" t="s">
        <v>45</v>
      </c>
      <c r="H6089">
        <v>676.8</v>
      </c>
      <c r="I6089">
        <f t="shared" si="98"/>
        <v>0</v>
      </c>
    </row>
    <row r="6090" spans="1:9" x14ac:dyDescent="0.25">
      <c r="A6090">
        <v>4448.6422769999999</v>
      </c>
      <c r="B6090" t="s">
        <v>26</v>
      </c>
      <c r="C6090" t="s">
        <v>30</v>
      </c>
      <c r="D6090" t="s">
        <v>57</v>
      </c>
      <c r="E6090">
        <v>23006</v>
      </c>
      <c r="F6090" t="s">
        <v>32</v>
      </c>
      <c r="G6090" t="s">
        <v>33</v>
      </c>
      <c r="H6090">
        <v>792.10457099999996</v>
      </c>
      <c r="I6090">
        <f t="shared" si="98"/>
        <v>0</v>
      </c>
    </row>
    <row r="6091" spans="1:9" x14ac:dyDescent="0.25">
      <c r="A6091">
        <v>2595.5587879999998</v>
      </c>
      <c r="B6091" t="s">
        <v>26</v>
      </c>
      <c r="C6091" t="s">
        <v>30</v>
      </c>
      <c r="D6091" t="s">
        <v>31</v>
      </c>
      <c r="E6091">
        <v>27734</v>
      </c>
      <c r="F6091" t="s">
        <v>75</v>
      </c>
      <c r="G6091" t="s">
        <v>33</v>
      </c>
      <c r="H6091">
        <v>193.33985999999999</v>
      </c>
      <c r="I6091">
        <f t="shared" si="98"/>
        <v>0</v>
      </c>
    </row>
    <row r="6092" spans="1:9" x14ac:dyDescent="0.25">
      <c r="A6092">
        <v>2595.8536359999998</v>
      </c>
      <c r="B6092" t="s">
        <v>26</v>
      </c>
      <c r="C6092" t="s">
        <v>30</v>
      </c>
      <c r="D6092" t="s">
        <v>57</v>
      </c>
      <c r="E6092">
        <v>48608</v>
      </c>
      <c r="F6092" t="s">
        <v>32</v>
      </c>
      <c r="G6092" t="s">
        <v>79</v>
      </c>
      <c r="H6092">
        <v>321.60000000000002</v>
      </c>
      <c r="I6092">
        <f t="shared" si="98"/>
        <v>0</v>
      </c>
    </row>
    <row r="6093" spans="1:9" x14ac:dyDescent="0.25">
      <c r="A6093">
        <v>6817.4307230000004</v>
      </c>
      <c r="B6093" t="s">
        <v>26</v>
      </c>
      <c r="C6093" t="s">
        <v>30</v>
      </c>
      <c r="D6093" t="s">
        <v>57</v>
      </c>
      <c r="E6093">
        <v>43947</v>
      </c>
      <c r="F6093" t="s">
        <v>75</v>
      </c>
      <c r="G6093" t="s">
        <v>33</v>
      </c>
      <c r="H6093">
        <v>291.38889399999999</v>
      </c>
      <c r="I6093">
        <f t="shared" si="98"/>
        <v>0</v>
      </c>
    </row>
    <row r="6094" spans="1:9" x14ac:dyDescent="0.25">
      <c r="A6094">
        <v>15519.671609999999</v>
      </c>
      <c r="B6094" t="s">
        <v>26</v>
      </c>
      <c r="C6094" t="s">
        <v>78</v>
      </c>
      <c r="D6094" t="s">
        <v>57</v>
      </c>
      <c r="E6094">
        <v>23402</v>
      </c>
      <c r="F6094" t="s">
        <v>32</v>
      </c>
      <c r="G6094" t="s">
        <v>79</v>
      </c>
      <c r="H6094">
        <v>393.6</v>
      </c>
      <c r="I6094">
        <f t="shared" si="98"/>
        <v>0</v>
      </c>
    </row>
    <row r="6095" spans="1:9" x14ac:dyDescent="0.25">
      <c r="A6095">
        <v>3853.4734480000002</v>
      </c>
      <c r="B6095" t="s">
        <v>26</v>
      </c>
      <c r="C6095" t="s">
        <v>44</v>
      </c>
      <c r="D6095" t="s">
        <v>31</v>
      </c>
      <c r="E6095">
        <v>0</v>
      </c>
      <c r="F6095" t="s">
        <v>32</v>
      </c>
      <c r="G6095" t="s">
        <v>45</v>
      </c>
      <c r="H6095">
        <v>792</v>
      </c>
      <c r="I6095">
        <f t="shared" si="98"/>
        <v>0</v>
      </c>
    </row>
    <row r="6096" spans="1:9" x14ac:dyDescent="0.25">
      <c r="A6096">
        <v>8229.2409910000006</v>
      </c>
      <c r="B6096" t="s">
        <v>26</v>
      </c>
      <c r="C6096" t="s">
        <v>44</v>
      </c>
      <c r="D6096" t="s">
        <v>31</v>
      </c>
      <c r="E6096">
        <v>0</v>
      </c>
      <c r="F6096" t="s">
        <v>75</v>
      </c>
      <c r="G6096" t="s">
        <v>33</v>
      </c>
      <c r="H6096">
        <v>298.63653399999998</v>
      </c>
      <c r="I6096">
        <f t="shared" si="98"/>
        <v>0</v>
      </c>
    </row>
    <row r="6097" spans="1:9" x14ac:dyDescent="0.25">
      <c r="A6097">
        <v>14024.358389999999</v>
      </c>
      <c r="B6097" t="s">
        <v>66</v>
      </c>
      <c r="C6097" t="s">
        <v>30</v>
      </c>
      <c r="D6097" t="s">
        <v>31</v>
      </c>
      <c r="E6097">
        <v>81872</v>
      </c>
      <c r="F6097" t="s">
        <v>62</v>
      </c>
      <c r="G6097" t="s">
        <v>33</v>
      </c>
      <c r="H6097">
        <v>256.43803000000003</v>
      </c>
      <c r="I6097">
        <f t="shared" si="98"/>
        <v>1</v>
      </c>
    </row>
    <row r="6098" spans="1:9" x14ac:dyDescent="0.25">
      <c r="A6098">
        <v>7948.5679129999999</v>
      </c>
      <c r="B6098" t="s">
        <v>26</v>
      </c>
      <c r="C6098" t="s">
        <v>30</v>
      </c>
      <c r="D6098" t="s">
        <v>31</v>
      </c>
      <c r="E6098">
        <v>63892</v>
      </c>
      <c r="F6098" t="s">
        <v>62</v>
      </c>
      <c r="G6098" t="s">
        <v>33</v>
      </c>
      <c r="H6098">
        <v>90.712256999999994</v>
      </c>
      <c r="I6098">
        <f t="shared" si="98"/>
        <v>0</v>
      </c>
    </row>
    <row r="6099" spans="1:9" x14ac:dyDescent="0.25">
      <c r="A6099">
        <v>2624.099741</v>
      </c>
      <c r="B6099" t="s">
        <v>26</v>
      </c>
      <c r="C6099" t="s">
        <v>78</v>
      </c>
      <c r="D6099" t="s">
        <v>31</v>
      </c>
      <c r="E6099">
        <v>11822</v>
      </c>
      <c r="F6099" t="s">
        <v>75</v>
      </c>
      <c r="G6099" t="s">
        <v>45</v>
      </c>
      <c r="H6099">
        <v>285.894115</v>
      </c>
      <c r="I6099">
        <f t="shared" si="98"/>
        <v>0</v>
      </c>
    </row>
    <row r="6100" spans="1:9" x14ac:dyDescent="0.25">
      <c r="A6100">
        <v>2933.9604260000001</v>
      </c>
      <c r="B6100" t="s">
        <v>26</v>
      </c>
      <c r="C6100" t="s">
        <v>44</v>
      </c>
      <c r="D6100" t="s">
        <v>57</v>
      </c>
      <c r="E6100">
        <v>0</v>
      </c>
      <c r="F6100" t="s">
        <v>62</v>
      </c>
      <c r="G6100" t="s">
        <v>33</v>
      </c>
      <c r="H6100">
        <v>199.851201</v>
      </c>
      <c r="I6100">
        <f t="shared" si="98"/>
        <v>0</v>
      </c>
    </row>
    <row r="6101" spans="1:9" x14ac:dyDescent="0.25">
      <c r="A6101">
        <v>2871.1450749999999</v>
      </c>
      <c r="B6101" t="s">
        <v>26</v>
      </c>
      <c r="C6101" t="s">
        <v>30</v>
      </c>
      <c r="D6101" t="s">
        <v>57</v>
      </c>
      <c r="E6101">
        <v>94178</v>
      </c>
      <c r="F6101" t="s">
        <v>75</v>
      </c>
      <c r="G6101" t="s">
        <v>33</v>
      </c>
      <c r="H6101">
        <v>226.10336000000001</v>
      </c>
      <c r="I6101">
        <f t="shared" si="98"/>
        <v>0</v>
      </c>
    </row>
    <row r="6102" spans="1:9" x14ac:dyDescent="0.25">
      <c r="A6102">
        <v>4799.6214110000001</v>
      </c>
      <c r="B6102" t="s">
        <v>26</v>
      </c>
      <c r="C6102" t="s">
        <v>44</v>
      </c>
      <c r="D6102" t="s">
        <v>31</v>
      </c>
      <c r="E6102">
        <v>0</v>
      </c>
      <c r="F6102" t="s">
        <v>32</v>
      </c>
      <c r="G6102" t="s">
        <v>33</v>
      </c>
      <c r="H6102">
        <v>312</v>
      </c>
      <c r="I6102">
        <f t="shared" si="98"/>
        <v>0</v>
      </c>
    </row>
    <row r="6103" spans="1:9" x14ac:dyDescent="0.25">
      <c r="A6103">
        <v>2305.2382510000002</v>
      </c>
      <c r="B6103" t="s">
        <v>26</v>
      </c>
      <c r="C6103" t="s">
        <v>44</v>
      </c>
      <c r="D6103" t="s">
        <v>31</v>
      </c>
      <c r="E6103">
        <v>0</v>
      </c>
      <c r="F6103" t="s">
        <v>32</v>
      </c>
      <c r="G6103" t="s">
        <v>33</v>
      </c>
      <c r="H6103">
        <v>297.60000000000002</v>
      </c>
      <c r="I6103">
        <f t="shared" si="98"/>
        <v>0</v>
      </c>
    </row>
    <row r="6104" spans="1:9" x14ac:dyDescent="0.25">
      <c r="A6104">
        <v>40440.764810000001</v>
      </c>
      <c r="B6104" t="s">
        <v>26</v>
      </c>
      <c r="C6104" t="s">
        <v>44</v>
      </c>
      <c r="D6104" t="s">
        <v>57</v>
      </c>
      <c r="E6104">
        <v>0</v>
      </c>
      <c r="F6104" t="s">
        <v>32</v>
      </c>
      <c r="G6104" t="s">
        <v>45</v>
      </c>
      <c r="H6104">
        <v>1191.319334</v>
      </c>
      <c r="I6104">
        <f t="shared" si="98"/>
        <v>0</v>
      </c>
    </row>
    <row r="6105" spans="1:9" x14ac:dyDescent="0.25">
      <c r="A6105">
        <v>8900.4203589999997</v>
      </c>
      <c r="B6105" t="s">
        <v>26</v>
      </c>
      <c r="C6105" t="s">
        <v>30</v>
      </c>
      <c r="D6105" t="s">
        <v>31</v>
      </c>
      <c r="E6105">
        <v>83761</v>
      </c>
      <c r="F6105" t="s">
        <v>32</v>
      </c>
      <c r="G6105" t="s">
        <v>79</v>
      </c>
      <c r="H6105">
        <v>532.79999999999995</v>
      </c>
      <c r="I6105">
        <f t="shared" si="98"/>
        <v>0</v>
      </c>
    </row>
    <row r="6106" spans="1:9" x14ac:dyDescent="0.25">
      <c r="A6106">
        <v>4428.031583</v>
      </c>
      <c r="B6106" t="s">
        <v>66</v>
      </c>
      <c r="C6106" t="s">
        <v>30</v>
      </c>
      <c r="D6106" t="s">
        <v>31</v>
      </c>
      <c r="E6106">
        <v>58577</v>
      </c>
      <c r="F6106" t="s">
        <v>75</v>
      </c>
      <c r="G6106" t="s">
        <v>33</v>
      </c>
      <c r="H6106">
        <v>303.87275199999999</v>
      </c>
      <c r="I6106">
        <f t="shared" si="98"/>
        <v>1</v>
      </c>
    </row>
    <row r="6107" spans="1:9" x14ac:dyDescent="0.25">
      <c r="A6107">
        <v>3781.6906909999998</v>
      </c>
      <c r="B6107" t="s">
        <v>26</v>
      </c>
      <c r="C6107" t="s">
        <v>30</v>
      </c>
      <c r="D6107" t="s">
        <v>57</v>
      </c>
      <c r="E6107">
        <v>46573</v>
      </c>
      <c r="F6107" t="s">
        <v>62</v>
      </c>
      <c r="G6107" t="s">
        <v>33</v>
      </c>
      <c r="H6107">
        <v>77.778825999999995</v>
      </c>
      <c r="I6107">
        <f t="shared" si="98"/>
        <v>0</v>
      </c>
    </row>
    <row r="6108" spans="1:9" x14ac:dyDescent="0.25">
      <c r="A6108">
        <v>32861.256159999997</v>
      </c>
      <c r="B6108" t="s">
        <v>26</v>
      </c>
      <c r="C6108" t="s">
        <v>30</v>
      </c>
      <c r="D6108" t="s">
        <v>31</v>
      </c>
      <c r="E6108">
        <v>49889</v>
      </c>
      <c r="F6108" t="s">
        <v>62</v>
      </c>
      <c r="G6108" t="s">
        <v>33</v>
      </c>
      <c r="H6108">
        <v>201.545818</v>
      </c>
      <c r="I6108">
        <f t="shared" si="98"/>
        <v>0</v>
      </c>
    </row>
    <row r="6109" spans="1:9" x14ac:dyDescent="0.25">
      <c r="A6109">
        <v>35862.993240000003</v>
      </c>
      <c r="B6109" t="s">
        <v>26</v>
      </c>
      <c r="C6109" t="s">
        <v>78</v>
      </c>
      <c r="D6109" t="s">
        <v>57</v>
      </c>
      <c r="E6109">
        <v>26376</v>
      </c>
      <c r="F6109" t="s">
        <v>32</v>
      </c>
      <c r="G6109" t="s">
        <v>79</v>
      </c>
      <c r="H6109">
        <v>580.79999999999995</v>
      </c>
      <c r="I6109">
        <f t="shared" si="98"/>
        <v>0</v>
      </c>
    </row>
    <row r="6110" spans="1:9" x14ac:dyDescent="0.25">
      <c r="A6110">
        <v>2574.0203759999999</v>
      </c>
      <c r="B6110" t="s">
        <v>66</v>
      </c>
      <c r="C6110" t="s">
        <v>30</v>
      </c>
      <c r="D6110" t="s">
        <v>31</v>
      </c>
      <c r="E6110">
        <v>34990</v>
      </c>
      <c r="F6110" t="s">
        <v>62</v>
      </c>
      <c r="G6110" t="s">
        <v>45</v>
      </c>
      <c r="H6110">
        <v>42.689135</v>
      </c>
      <c r="I6110">
        <f t="shared" si="98"/>
        <v>1</v>
      </c>
    </row>
    <row r="6111" spans="1:9" x14ac:dyDescent="0.25">
      <c r="A6111">
        <v>10660.89661</v>
      </c>
      <c r="B6111" t="s">
        <v>26</v>
      </c>
      <c r="C6111" t="s">
        <v>30</v>
      </c>
      <c r="D6111" t="s">
        <v>31</v>
      </c>
      <c r="E6111">
        <v>60642</v>
      </c>
      <c r="F6111" t="s">
        <v>75</v>
      </c>
      <c r="G6111" t="s">
        <v>33</v>
      </c>
      <c r="H6111">
        <v>428.27510999999998</v>
      </c>
      <c r="I6111">
        <f t="shared" si="98"/>
        <v>0</v>
      </c>
    </row>
    <row r="6112" spans="1:9" x14ac:dyDescent="0.25">
      <c r="A6112">
        <v>4428.625763</v>
      </c>
      <c r="B6112" t="s">
        <v>26</v>
      </c>
      <c r="C6112" t="s">
        <v>78</v>
      </c>
      <c r="D6112" t="s">
        <v>57</v>
      </c>
      <c r="E6112">
        <v>18263</v>
      </c>
      <c r="F6112" t="s">
        <v>32</v>
      </c>
      <c r="G6112" t="s">
        <v>33</v>
      </c>
      <c r="H6112">
        <v>758.33309599999995</v>
      </c>
      <c r="I6112">
        <f t="shared" si="98"/>
        <v>0</v>
      </c>
    </row>
    <row r="6113" spans="1:9" x14ac:dyDescent="0.25">
      <c r="A6113">
        <v>25674.148949999999</v>
      </c>
      <c r="B6113" t="s">
        <v>26</v>
      </c>
      <c r="C6113" t="s">
        <v>30</v>
      </c>
      <c r="D6113" t="s">
        <v>31</v>
      </c>
      <c r="E6113">
        <v>66550</v>
      </c>
      <c r="F6113" t="s">
        <v>32</v>
      </c>
      <c r="G6113" t="s">
        <v>33</v>
      </c>
      <c r="H6113">
        <v>513.6</v>
      </c>
      <c r="I6113">
        <f t="shared" si="98"/>
        <v>0</v>
      </c>
    </row>
    <row r="6114" spans="1:9" x14ac:dyDescent="0.25">
      <c r="A6114">
        <v>6689.0227279999999</v>
      </c>
      <c r="B6114" t="s">
        <v>66</v>
      </c>
      <c r="C6114" t="s">
        <v>30</v>
      </c>
      <c r="D6114" t="s">
        <v>57</v>
      </c>
      <c r="E6114">
        <v>56980</v>
      </c>
      <c r="F6114" t="s">
        <v>32</v>
      </c>
      <c r="G6114" t="s">
        <v>33</v>
      </c>
      <c r="H6114">
        <v>599.00088300000004</v>
      </c>
      <c r="I6114">
        <f t="shared" si="98"/>
        <v>1</v>
      </c>
    </row>
    <row r="6115" spans="1:9" x14ac:dyDescent="0.25">
      <c r="A6115">
        <v>16256.80661</v>
      </c>
      <c r="B6115" t="s">
        <v>26</v>
      </c>
      <c r="C6115" t="s">
        <v>30</v>
      </c>
      <c r="D6115" t="s">
        <v>31</v>
      </c>
      <c r="E6115">
        <v>21206</v>
      </c>
      <c r="F6115" t="s">
        <v>62</v>
      </c>
      <c r="G6115" t="s">
        <v>33</v>
      </c>
      <c r="H6115">
        <v>98.086191999999997</v>
      </c>
      <c r="I6115">
        <f t="shared" si="98"/>
        <v>0</v>
      </c>
    </row>
    <row r="6116" spans="1:9" x14ac:dyDescent="0.25">
      <c r="A6116">
        <v>11834.734689999999</v>
      </c>
      <c r="B6116" t="s">
        <v>26</v>
      </c>
      <c r="C6116" t="s">
        <v>44</v>
      </c>
      <c r="D6116" t="s">
        <v>31</v>
      </c>
      <c r="E6116">
        <v>0</v>
      </c>
      <c r="F6116" t="s">
        <v>32</v>
      </c>
      <c r="G6116" t="s">
        <v>45</v>
      </c>
      <c r="H6116">
        <v>612</v>
      </c>
      <c r="I6116">
        <f t="shared" si="98"/>
        <v>0</v>
      </c>
    </row>
    <row r="6117" spans="1:9" x14ac:dyDescent="0.25">
      <c r="A6117">
        <v>8237.2514069999997</v>
      </c>
      <c r="B6117" t="s">
        <v>26</v>
      </c>
      <c r="C6117" t="s">
        <v>30</v>
      </c>
      <c r="D6117" t="s">
        <v>57</v>
      </c>
      <c r="E6117">
        <v>48866</v>
      </c>
      <c r="F6117" t="s">
        <v>32</v>
      </c>
      <c r="G6117" t="s">
        <v>33</v>
      </c>
      <c r="H6117">
        <v>494.4</v>
      </c>
      <c r="I6117">
        <f t="shared" si="98"/>
        <v>0</v>
      </c>
    </row>
    <row r="6118" spans="1:9" x14ac:dyDescent="0.25">
      <c r="A6118">
        <v>8876.6674870000006</v>
      </c>
      <c r="B6118" t="s">
        <v>26</v>
      </c>
      <c r="C6118" t="s">
        <v>30</v>
      </c>
      <c r="D6118" t="s">
        <v>57</v>
      </c>
      <c r="E6118">
        <v>30525</v>
      </c>
      <c r="F6118" t="s">
        <v>75</v>
      </c>
      <c r="G6118" t="s">
        <v>45</v>
      </c>
      <c r="H6118">
        <v>368.02299199999999</v>
      </c>
      <c r="I6118">
        <f t="shared" si="98"/>
        <v>0</v>
      </c>
    </row>
    <row r="6119" spans="1:9" x14ac:dyDescent="0.25">
      <c r="A6119">
        <v>4373.35826</v>
      </c>
      <c r="B6119" t="s">
        <v>26</v>
      </c>
      <c r="C6119" t="s">
        <v>107</v>
      </c>
      <c r="D6119" t="s">
        <v>31</v>
      </c>
      <c r="E6119">
        <v>25676</v>
      </c>
      <c r="F6119" t="s">
        <v>32</v>
      </c>
      <c r="G6119" t="s">
        <v>33</v>
      </c>
      <c r="H6119">
        <v>542.4</v>
      </c>
      <c r="I6119">
        <f t="shared" si="98"/>
        <v>0</v>
      </c>
    </row>
    <row r="6120" spans="1:9" x14ac:dyDescent="0.25">
      <c r="A6120">
        <v>2221.3643139999999</v>
      </c>
      <c r="B6120" t="s">
        <v>26</v>
      </c>
      <c r="C6120" t="s">
        <v>44</v>
      </c>
      <c r="D6120" t="s">
        <v>31</v>
      </c>
      <c r="E6120">
        <v>0</v>
      </c>
      <c r="F6120" t="s">
        <v>32</v>
      </c>
      <c r="G6120" t="s">
        <v>45</v>
      </c>
      <c r="H6120">
        <v>699.52140099999997</v>
      </c>
      <c r="I6120">
        <f t="shared" si="98"/>
        <v>0</v>
      </c>
    </row>
    <row r="6121" spans="1:9" x14ac:dyDescent="0.25">
      <c r="A6121">
        <v>10408.968650000001</v>
      </c>
      <c r="B6121" t="s">
        <v>66</v>
      </c>
      <c r="C6121" t="s">
        <v>160</v>
      </c>
      <c r="D6121" t="s">
        <v>57</v>
      </c>
      <c r="E6121">
        <v>20228</v>
      </c>
      <c r="F6121" t="s">
        <v>32</v>
      </c>
      <c r="G6121" t="s">
        <v>79</v>
      </c>
      <c r="H6121">
        <v>523.81583899999998</v>
      </c>
      <c r="I6121">
        <f t="shared" si="98"/>
        <v>1</v>
      </c>
    </row>
    <row r="6122" spans="1:9" x14ac:dyDescent="0.25">
      <c r="A6122">
        <v>4162.1796379999996</v>
      </c>
      <c r="B6122" t="s">
        <v>26</v>
      </c>
      <c r="C6122" t="s">
        <v>44</v>
      </c>
      <c r="D6122" t="s">
        <v>57</v>
      </c>
      <c r="E6122">
        <v>0</v>
      </c>
      <c r="F6122" t="s">
        <v>32</v>
      </c>
      <c r="G6122" t="s">
        <v>45</v>
      </c>
      <c r="H6122">
        <v>321.60000000000002</v>
      </c>
      <c r="I6122">
        <f t="shared" si="98"/>
        <v>0</v>
      </c>
    </row>
    <row r="6123" spans="1:9" x14ac:dyDescent="0.25">
      <c r="A6123">
        <v>12349.70232</v>
      </c>
      <c r="B6123" t="s">
        <v>26</v>
      </c>
      <c r="C6123" t="s">
        <v>30</v>
      </c>
      <c r="D6123" t="s">
        <v>31</v>
      </c>
      <c r="E6123">
        <v>67248</v>
      </c>
      <c r="F6123" t="s">
        <v>32</v>
      </c>
      <c r="G6123" t="s">
        <v>79</v>
      </c>
      <c r="H6123">
        <v>489.6</v>
      </c>
      <c r="I6123">
        <f t="shared" si="98"/>
        <v>0</v>
      </c>
    </row>
    <row r="6124" spans="1:9" x14ac:dyDescent="0.25">
      <c r="A6124">
        <v>3399.1255019999999</v>
      </c>
      <c r="B6124" t="s">
        <v>26</v>
      </c>
      <c r="C6124" t="s">
        <v>30</v>
      </c>
      <c r="D6124" t="s">
        <v>57</v>
      </c>
      <c r="E6124">
        <v>28928</v>
      </c>
      <c r="F6124" t="s">
        <v>62</v>
      </c>
      <c r="G6124" t="s">
        <v>33</v>
      </c>
      <c r="H6124">
        <v>192.64434700000001</v>
      </c>
      <c r="I6124">
        <f t="shared" si="98"/>
        <v>0</v>
      </c>
    </row>
    <row r="6125" spans="1:9" x14ac:dyDescent="0.25">
      <c r="A6125">
        <v>3420.6611109999999</v>
      </c>
      <c r="B6125" t="s">
        <v>26</v>
      </c>
      <c r="C6125" t="s">
        <v>160</v>
      </c>
      <c r="D6125" t="s">
        <v>31</v>
      </c>
      <c r="E6125">
        <v>11652</v>
      </c>
      <c r="F6125" t="s">
        <v>32</v>
      </c>
      <c r="G6125" t="s">
        <v>33</v>
      </c>
      <c r="H6125">
        <v>526.47653700000001</v>
      </c>
      <c r="I6125">
        <f t="shared" si="98"/>
        <v>0</v>
      </c>
    </row>
    <row r="6126" spans="1:9" x14ac:dyDescent="0.25">
      <c r="A6126">
        <v>8927.5658170000006</v>
      </c>
      <c r="B6126" t="s">
        <v>26</v>
      </c>
      <c r="C6126" t="s">
        <v>78</v>
      </c>
      <c r="D6126" t="s">
        <v>57</v>
      </c>
      <c r="E6126">
        <v>29136</v>
      </c>
      <c r="F6126" t="s">
        <v>32</v>
      </c>
      <c r="G6126" t="s">
        <v>79</v>
      </c>
      <c r="H6126">
        <v>566.4</v>
      </c>
      <c r="I6126">
        <f t="shared" si="98"/>
        <v>0</v>
      </c>
    </row>
    <row r="6127" spans="1:9" x14ac:dyDescent="0.25">
      <c r="A6127">
        <v>10852.957119999999</v>
      </c>
      <c r="B6127" t="s">
        <v>26</v>
      </c>
      <c r="C6127" t="s">
        <v>30</v>
      </c>
      <c r="D6127" t="s">
        <v>57</v>
      </c>
      <c r="E6127">
        <v>67696</v>
      </c>
      <c r="F6127" t="s">
        <v>62</v>
      </c>
      <c r="G6127" t="s">
        <v>33</v>
      </c>
      <c r="H6127">
        <v>17.479575000000001</v>
      </c>
      <c r="I6127">
        <f t="shared" si="98"/>
        <v>0</v>
      </c>
    </row>
    <row r="6128" spans="1:9" x14ac:dyDescent="0.25">
      <c r="A6128">
        <v>4369.595738</v>
      </c>
      <c r="B6128" t="s">
        <v>26</v>
      </c>
      <c r="C6128" t="s">
        <v>30</v>
      </c>
      <c r="D6128" t="s">
        <v>31</v>
      </c>
      <c r="E6128">
        <v>91775</v>
      </c>
      <c r="F6128" t="s">
        <v>62</v>
      </c>
      <c r="G6128" t="s">
        <v>33</v>
      </c>
      <c r="H6128">
        <v>256.89374600000002</v>
      </c>
      <c r="I6128">
        <f t="shared" si="98"/>
        <v>0</v>
      </c>
    </row>
    <row r="6129" spans="1:9" x14ac:dyDescent="0.25">
      <c r="A6129">
        <v>7915.9807119999996</v>
      </c>
      <c r="B6129" t="s">
        <v>26</v>
      </c>
      <c r="C6129" t="s">
        <v>30</v>
      </c>
      <c r="D6129" t="s">
        <v>57</v>
      </c>
      <c r="E6129">
        <v>31383</v>
      </c>
      <c r="F6129" t="s">
        <v>32</v>
      </c>
      <c r="G6129" t="s">
        <v>33</v>
      </c>
      <c r="H6129">
        <v>475.2</v>
      </c>
      <c r="I6129">
        <f t="shared" si="98"/>
        <v>0</v>
      </c>
    </row>
    <row r="6130" spans="1:9" x14ac:dyDescent="0.25">
      <c r="A6130">
        <v>7754.6663879999996</v>
      </c>
      <c r="B6130" t="s">
        <v>26</v>
      </c>
      <c r="C6130" t="s">
        <v>44</v>
      </c>
      <c r="D6130" t="s">
        <v>57</v>
      </c>
      <c r="E6130">
        <v>0</v>
      </c>
      <c r="F6130" t="s">
        <v>32</v>
      </c>
      <c r="G6130" t="s">
        <v>45</v>
      </c>
      <c r="H6130">
        <v>918.65505099999996</v>
      </c>
      <c r="I6130">
        <f t="shared" si="98"/>
        <v>0</v>
      </c>
    </row>
    <row r="6131" spans="1:9" x14ac:dyDescent="0.25">
      <c r="A6131">
        <v>2241.4631880000002</v>
      </c>
      <c r="B6131" t="s">
        <v>26</v>
      </c>
      <c r="C6131" t="s">
        <v>44</v>
      </c>
      <c r="D6131" t="s">
        <v>31</v>
      </c>
      <c r="E6131">
        <v>0</v>
      </c>
      <c r="F6131" t="s">
        <v>32</v>
      </c>
      <c r="G6131" t="s">
        <v>45</v>
      </c>
      <c r="H6131">
        <v>312</v>
      </c>
      <c r="I6131">
        <f t="shared" si="98"/>
        <v>0</v>
      </c>
    </row>
    <row r="6132" spans="1:9" x14ac:dyDescent="0.25">
      <c r="A6132">
        <v>9354.1280449999995</v>
      </c>
      <c r="B6132" t="s">
        <v>26</v>
      </c>
      <c r="C6132" t="s">
        <v>44</v>
      </c>
      <c r="D6132" t="s">
        <v>57</v>
      </c>
      <c r="E6132">
        <v>0</v>
      </c>
      <c r="F6132" t="s">
        <v>32</v>
      </c>
      <c r="G6132" t="s">
        <v>45</v>
      </c>
      <c r="H6132">
        <v>972</v>
      </c>
      <c r="I6132">
        <f t="shared" si="98"/>
        <v>0</v>
      </c>
    </row>
    <row r="6133" spans="1:9" x14ac:dyDescent="0.25">
      <c r="A6133">
        <v>3499.1398640000002</v>
      </c>
      <c r="B6133" t="s">
        <v>26</v>
      </c>
      <c r="C6133" t="s">
        <v>30</v>
      </c>
      <c r="D6133" t="s">
        <v>31</v>
      </c>
      <c r="E6133">
        <v>37273</v>
      </c>
      <c r="F6133" t="s">
        <v>32</v>
      </c>
      <c r="G6133" t="s">
        <v>79</v>
      </c>
      <c r="H6133">
        <v>422.4</v>
      </c>
      <c r="I6133">
        <f t="shared" si="98"/>
        <v>0</v>
      </c>
    </row>
    <row r="6134" spans="1:9" x14ac:dyDescent="0.25">
      <c r="A6134">
        <v>5140.3918119999998</v>
      </c>
      <c r="B6134" t="s">
        <v>26</v>
      </c>
      <c r="C6134" t="s">
        <v>160</v>
      </c>
      <c r="D6134" t="s">
        <v>57</v>
      </c>
      <c r="E6134">
        <v>26952</v>
      </c>
      <c r="F6134" t="s">
        <v>32</v>
      </c>
      <c r="G6134" t="s">
        <v>79</v>
      </c>
      <c r="H6134">
        <v>364.8</v>
      </c>
      <c r="I6134">
        <f t="shared" si="98"/>
        <v>0</v>
      </c>
    </row>
    <row r="6135" spans="1:9" x14ac:dyDescent="0.25">
      <c r="A6135">
        <v>3703.4046060000001</v>
      </c>
      <c r="B6135" t="s">
        <v>26</v>
      </c>
      <c r="C6135" t="s">
        <v>44</v>
      </c>
      <c r="D6135" t="s">
        <v>57</v>
      </c>
      <c r="E6135">
        <v>0</v>
      </c>
      <c r="F6135" t="s">
        <v>32</v>
      </c>
      <c r="G6135" t="s">
        <v>45</v>
      </c>
      <c r="H6135">
        <v>784.8</v>
      </c>
      <c r="I6135">
        <f t="shared" si="98"/>
        <v>0</v>
      </c>
    </row>
    <row r="6136" spans="1:9" x14ac:dyDescent="0.25">
      <c r="A6136">
        <v>6555.3600310000002</v>
      </c>
      <c r="B6136" t="s">
        <v>26</v>
      </c>
      <c r="C6136" t="s">
        <v>107</v>
      </c>
      <c r="D6136" t="s">
        <v>57</v>
      </c>
      <c r="E6136">
        <v>21853</v>
      </c>
      <c r="F6136" t="s">
        <v>32</v>
      </c>
      <c r="G6136" t="s">
        <v>33</v>
      </c>
      <c r="H6136">
        <v>412.8</v>
      </c>
      <c r="I6136">
        <f t="shared" si="98"/>
        <v>0</v>
      </c>
    </row>
    <row r="6137" spans="1:9" x14ac:dyDescent="0.25">
      <c r="A6137">
        <v>3312.1767810000001</v>
      </c>
      <c r="B6137" t="s">
        <v>26</v>
      </c>
      <c r="C6137" t="s">
        <v>107</v>
      </c>
      <c r="D6137" t="s">
        <v>31</v>
      </c>
      <c r="E6137">
        <v>27431</v>
      </c>
      <c r="F6137" t="s">
        <v>32</v>
      </c>
      <c r="G6137" t="s">
        <v>33</v>
      </c>
      <c r="H6137">
        <v>457.78379100000001</v>
      </c>
      <c r="I6137">
        <f t="shared" si="98"/>
        <v>0</v>
      </c>
    </row>
    <row r="6138" spans="1:9" x14ac:dyDescent="0.25">
      <c r="A6138">
        <v>16301.9676</v>
      </c>
      <c r="B6138" t="s">
        <v>66</v>
      </c>
      <c r="C6138" t="s">
        <v>160</v>
      </c>
      <c r="D6138" t="s">
        <v>31</v>
      </c>
      <c r="E6138">
        <v>19614</v>
      </c>
      <c r="F6138" t="s">
        <v>32</v>
      </c>
      <c r="G6138" t="s">
        <v>33</v>
      </c>
      <c r="H6138">
        <v>574.02401799999996</v>
      </c>
      <c r="I6138">
        <f t="shared" si="98"/>
        <v>1</v>
      </c>
    </row>
    <row r="6139" spans="1:9" x14ac:dyDescent="0.25">
      <c r="A6139">
        <v>14635.451580000001</v>
      </c>
      <c r="B6139" t="s">
        <v>66</v>
      </c>
      <c r="C6139" t="s">
        <v>44</v>
      </c>
      <c r="D6139" t="s">
        <v>31</v>
      </c>
      <c r="E6139">
        <v>0</v>
      </c>
      <c r="F6139" t="s">
        <v>32</v>
      </c>
      <c r="G6139" t="s">
        <v>79</v>
      </c>
      <c r="H6139">
        <v>667.2</v>
      </c>
      <c r="I6139">
        <f t="shared" si="98"/>
        <v>1</v>
      </c>
    </row>
    <row r="6140" spans="1:9" x14ac:dyDescent="0.25">
      <c r="A6140">
        <v>5723.5357050000002</v>
      </c>
      <c r="B6140" t="s">
        <v>26</v>
      </c>
      <c r="C6140" t="s">
        <v>30</v>
      </c>
      <c r="D6140" t="s">
        <v>31</v>
      </c>
      <c r="E6140">
        <v>77646</v>
      </c>
      <c r="F6140" t="s">
        <v>32</v>
      </c>
      <c r="G6140" t="s">
        <v>33</v>
      </c>
      <c r="H6140">
        <v>340.8</v>
      </c>
      <c r="I6140">
        <f t="shared" si="98"/>
        <v>0</v>
      </c>
    </row>
    <row r="6141" spans="1:9" x14ac:dyDescent="0.25">
      <c r="A6141">
        <v>2443.9257010000001</v>
      </c>
      <c r="B6141" t="s">
        <v>26</v>
      </c>
      <c r="C6141" t="s">
        <v>44</v>
      </c>
      <c r="D6141" t="s">
        <v>57</v>
      </c>
      <c r="E6141">
        <v>0</v>
      </c>
      <c r="F6141" t="s">
        <v>62</v>
      </c>
      <c r="G6141" t="s">
        <v>33</v>
      </c>
      <c r="H6141">
        <v>124.180159</v>
      </c>
      <c r="I6141">
        <f t="shared" si="98"/>
        <v>0</v>
      </c>
    </row>
    <row r="6142" spans="1:9" x14ac:dyDescent="0.25">
      <c r="A6142">
        <v>13024.13012</v>
      </c>
      <c r="B6142" t="s">
        <v>66</v>
      </c>
      <c r="C6142" t="s">
        <v>44</v>
      </c>
      <c r="D6142" t="s">
        <v>57</v>
      </c>
      <c r="E6142">
        <v>0</v>
      </c>
      <c r="F6142" t="s">
        <v>32</v>
      </c>
      <c r="G6142" t="s">
        <v>45</v>
      </c>
      <c r="H6142">
        <v>900</v>
      </c>
      <c r="I6142">
        <f t="shared" si="98"/>
        <v>1</v>
      </c>
    </row>
    <row r="6143" spans="1:9" x14ac:dyDescent="0.25">
      <c r="A6143">
        <v>6165.8647609999998</v>
      </c>
      <c r="B6143" t="s">
        <v>26</v>
      </c>
      <c r="C6143" t="s">
        <v>30</v>
      </c>
      <c r="D6143" t="s">
        <v>31</v>
      </c>
      <c r="E6143">
        <v>60884</v>
      </c>
      <c r="F6143" t="s">
        <v>32</v>
      </c>
      <c r="G6143" t="s">
        <v>33</v>
      </c>
      <c r="H6143">
        <v>491.84849800000001</v>
      </c>
      <c r="I6143">
        <f t="shared" si="98"/>
        <v>0</v>
      </c>
    </row>
    <row r="6144" spans="1:9" x14ac:dyDescent="0.25">
      <c r="A6144">
        <v>5838.8991500000002</v>
      </c>
      <c r="B6144" t="s">
        <v>66</v>
      </c>
      <c r="C6144" t="s">
        <v>30</v>
      </c>
      <c r="D6144" t="s">
        <v>57</v>
      </c>
      <c r="E6144">
        <v>81082</v>
      </c>
      <c r="F6144" t="s">
        <v>75</v>
      </c>
      <c r="G6144" t="s">
        <v>33</v>
      </c>
      <c r="H6144">
        <v>281.29590300000001</v>
      </c>
      <c r="I6144">
        <f t="shared" si="98"/>
        <v>1</v>
      </c>
    </row>
    <row r="6145" spans="1:9" x14ac:dyDescent="0.25">
      <c r="A6145">
        <v>9971.0171250000003</v>
      </c>
      <c r="B6145" t="s">
        <v>26</v>
      </c>
      <c r="C6145" t="s">
        <v>30</v>
      </c>
      <c r="D6145" t="s">
        <v>31</v>
      </c>
      <c r="E6145">
        <v>57483</v>
      </c>
      <c r="F6145" t="s">
        <v>32</v>
      </c>
      <c r="G6145" t="s">
        <v>33</v>
      </c>
      <c r="H6145">
        <v>540.07261900000003</v>
      </c>
      <c r="I6145">
        <f t="shared" si="98"/>
        <v>0</v>
      </c>
    </row>
    <row r="6146" spans="1:9" x14ac:dyDescent="0.25">
      <c r="A6146">
        <v>3223.2172759999999</v>
      </c>
      <c r="B6146" t="s">
        <v>26</v>
      </c>
      <c r="C6146" t="s">
        <v>44</v>
      </c>
      <c r="D6146" t="s">
        <v>31</v>
      </c>
      <c r="E6146">
        <v>0</v>
      </c>
      <c r="F6146" t="s">
        <v>32</v>
      </c>
      <c r="G6146" t="s">
        <v>45</v>
      </c>
      <c r="H6146">
        <v>655.20000000000005</v>
      </c>
      <c r="I6146">
        <f t="shared" si="98"/>
        <v>0</v>
      </c>
    </row>
    <row r="6147" spans="1:9" x14ac:dyDescent="0.25">
      <c r="A6147">
        <v>14558.42424</v>
      </c>
      <c r="B6147" t="s">
        <v>26</v>
      </c>
      <c r="C6147" t="s">
        <v>30</v>
      </c>
      <c r="D6147" t="s">
        <v>57</v>
      </c>
      <c r="E6147">
        <v>40260</v>
      </c>
      <c r="F6147" t="s">
        <v>75</v>
      </c>
      <c r="G6147" t="s">
        <v>33</v>
      </c>
      <c r="H6147">
        <v>299.50557500000002</v>
      </c>
      <c r="I6147">
        <f t="shared" ref="I6147:I6210" si="99">IF(B6147="No",0,1)</f>
        <v>0</v>
      </c>
    </row>
    <row r="6148" spans="1:9" x14ac:dyDescent="0.25">
      <c r="A6148">
        <v>9033.2462649999998</v>
      </c>
      <c r="B6148" t="s">
        <v>26</v>
      </c>
      <c r="C6148" t="s">
        <v>30</v>
      </c>
      <c r="D6148" t="s">
        <v>31</v>
      </c>
      <c r="E6148">
        <v>30004</v>
      </c>
      <c r="F6148" t="s">
        <v>32</v>
      </c>
      <c r="G6148" t="s">
        <v>33</v>
      </c>
      <c r="H6148">
        <v>806.4</v>
      </c>
      <c r="I6148">
        <f t="shared" si="99"/>
        <v>0</v>
      </c>
    </row>
    <row r="6149" spans="1:9" x14ac:dyDescent="0.25">
      <c r="A6149">
        <v>12590.93519</v>
      </c>
      <c r="B6149" t="s">
        <v>26</v>
      </c>
      <c r="C6149" t="s">
        <v>30</v>
      </c>
      <c r="D6149" t="s">
        <v>57</v>
      </c>
      <c r="E6149">
        <v>62575</v>
      </c>
      <c r="F6149" t="s">
        <v>32</v>
      </c>
      <c r="G6149" t="s">
        <v>33</v>
      </c>
      <c r="H6149">
        <v>508.8</v>
      </c>
      <c r="I6149">
        <f t="shared" si="99"/>
        <v>0</v>
      </c>
    </row>
    <row r="6150" spans="1:9" x14ac:dyDescent="0.25">
      <c r="A6150">
        <v>8161.7810909999998</v>
      </c>
      <c r="B6150" t="s">
        <v>26</v>
      </c>
      <c r="C6150" t="s">
        <v>30</v>
      </c>
      <c r="D6150" t="s">
        <v>31</v>
      </c>
      <c r="E6150">
        <v>45270</v>
      </c>
      <c r="F6150" t="s">
        <v>62</v>
      </c>
      <c r="G6150" t="s">
        <v>45</v>
      </c>
      <c r="H6150">
        <v>46.053457999999999</v>
      </c>
      <c r="I6150">
        <f t="shared" si="99"/>
        <v>0</v>
      </c>
    </row>
    <row r="6151" spans="1:9" x14ac:dyDescent="0.25">
      <c r="A6151">
        <v>2730.9673400000001</v>
      </c>
      <c r="B6151" t="s">
        <v>26</v>
      </c>
      <c r="C6151" t="s">
        <v>30</v>
      </c>
      <c r="D6151" t="s">
        <v>31</v>
      </c>
      <c r="E6151">
        <v>24967</v>
      </c>
      <c r="F6151" t="s">
        <v>32</v>
      </c>
      <c r="G6151" t="s">
        <v>33</v>
      </c>
      <c r="H6151">
        <v>331.2</v>
      </c>
      <c r="I6151">
        <f t="shared" si="99"/>
        <v>0</v>
      </c>
    </row>
    <row r="6152" spans="1:9" x14ac:dyDescent="0.25">
      <c r="A6152">
        <v>20294.394909999999</v>
      </c>
      <c r="B6152" t="s">
        <v>26</v>
      </c>
      <c r="C6152" t="s">
        <v>44</v>
      </c>
      <c r="D6152" t="s">
        <v>57</v>
      </c>
      <c r="E6152">
        <v>0</v>
      </c>
      <c r="F6152" t="s">
        <v>32</v>
      </c>
      <c r="G6152" t="s">
        <v>45</v>
      </c>
      <c r="H6152">
        <v>525.6</v>
      </c>
      <c r="I6152">
        <f t="shared" si="99"/>
        <v>0</v>
      </c>
    </row>
    <row r="6153" spans="1:9" x14ac:dyDescent="0.25">
      <c r="A6153">
        <v>5301.835462</v>
      </c>
      <c r="B6153" t="s">
        <v>26</v>
      </c>
      <c r="C6153" t="s">
        <v>30</v>
      </c>
      <c r="D6153" t="s">
        <v>31</v>
      </c>
      <c r="E6153">
        <v>20269</v>
      </c>
      <c r="F6153" t="s">
        <v>32</v>
      </c>
      <c r="G6153" t="s">
        <v>33</v>
      </c>
      <c r="H6153">
        <v>475.2</v>
      </c>
      <c r="I6153">
        <f t="shared" si="99"/>
        <v>0</v>
      </c>
    </row>
    <row r="6154" spans="1:9" x14ac:dyDescent="0.25">
      <c r="A6154">
        <v>9035.6711340000002</v>
      </c>
      <c r="B6154" t="s">
        <v>66</v>
      </c>
      <c r="C6154" t="s">
        <v>30</v>
      </c>
      <c r="D6154" t="s">
        <v>31</v>
      </c>
      <c r="E6154">
        <v>34337</v>
      </c>
      <c r="F6154" t="s">
        <v>32</v>
      </c>
      <c r="G6154" t="s">
        <v>33</v>
      </c>
      <c r="H6154">
        <v>542.4</v>
      </c>
      <c r="I6154">
        <f t="shared" si="99"/>
        <v>1</v>
      </c>
    </row>
    <row r="6155" spans="1:9" x14ac:dyDescent="0.25">
      <c r="A6155">
        <v>4674.7052620000004</v>
      </c>
      <c r="B6155" t="s">
        <v>26</v>
      </c>
      <c r="C6155" t="s">
        <v>30</v>
      </c>
      <c r="D6155" t="s">
        <v>57</v>
      </c>
      <c r="E6155">
        <v>35830</v>
      </c>
      <c r="F6155" t="s">
        <v>32</v>
      </c>
      <c r="G6155" t="s">
        <v>33</v>
      </c>
      <c r="H6155">
        <v>597.25992399999996</v>
      </c>
      <c r="I6155">
        <f t="shared" si="99"/>
        <v>0</v>
      </c>
    </row>
    <row r="6156" spans="1:9" x14ac:dyDescent="0.25">
      <c r="A6156">
        <v>10676.58892</v>
      </c>
      <c r="B6156" t="s">
        <v>26</v>
      </c>
      <c r="C6156" t="s">
        <v>30</v>
      </c>
      <c r="D6156" t="s">
        <v>31</v>
      </c>
      <c r="E6156">
        <v>55510</v>
      </c>
      <c r="F6156" t="s">
        <v>32</v>
      </c>
      <c r="G6156" t="s">
        <v>79</v>
      </c>
      <c r="H6156">
        <v>427.2</v>
      </c>
      <c r="I6156">
        <f t="shared" si="99"/>
        <v>0</v>
      </c>
    </row>
    <row r="6157" spans="1:9" x14ac:dyDescent="0.25">
      <c r="A6157">
        <v>7437.5149970000002</v>
      </c>
      <c r="B6157" t="s">
        <v>26</v>
      </c>
      <c r="C6157" t="s">
        <v>30</v>
      </c>
      <c r="D6157" t="s">
        <v>31</v>
      </c>
      <c r="E6157">
        <v>88360</v>
      </c>
      <c r="F6157" t="s">
        <v>32</v>
      </c>
      <c r="G6157" t="s">
        <v>79</v>
      </c>
      <c r="H6157">
        <v>929.95889499999998</v>
      </c>
      <c r="I6157">
        <f t="shared" si="99"/>
        <v>0</v>
      </c>
    </row>
    <row r="6158" spans="1:9" x14ac:dyDescent="0.25">
      <c r="A6158">
        <v>5447.8090419999999</v>
      </c>
      <c r="B6158" t="s">
        <v>26</v>
      </c>
      <c r="C6158" t="s">
        <v>44</v>
      </c>
      <c r="D6158" t="s">
        <v>31</v>
      </c>
      <c r="E6158">
        <v>0</v>
      </c>
      <c r="F6158" t="s">
        <v>32</v>
      </c>
      <c r="G6158" t="s">
        <v>33</v>
      </c>
      <c r="H6158">
        <v>350.4</v>
      </c>
      <c r="I6158">
        <f t="shared" si="99"/>
        <v>0</v>
      </c>
    </row>
    <row r="6159" spans="1:9" x14ac:dyDescent="0.25">
      <c r="A6159">
        <v>15550.190769999999</v>
      </c>
      <c r="B6159" t="s">
        <v>26</v>
      </c>
      <c r="C6159" t="s">
        <v>78</v>
      </c>
      <c r="D6159" t="s">
        <v>31</v>
      </c>
      <c r="E6159">
        <v>17449</v>
      </c>
      <c r="F6159" t="s">
        <v>75</v>
      </c>
      <c r="G6159" t="s">
        <v>79</v>
      </c>
      <c r="H6159">
        <v>268.67691200000002</v>
      </c>
      <c r="I6159">
        <f t="shared" si="99"/>
        <v>0</v>
      </c>
    </row>
    <row r="6160" spans="1:9" x14ac:dyDescent="0.25">
      <c r="A6160">
        <v>33473.349459999998</v>
      </c>
      <c r="B6160" t="s">
        <v>66</v>
      </c>
      <c r="C6160" t="s">
        <v>30</v>
      </c>
      <c r="D6160" t="s">
        <v>31</v>
      </c>
      <c r="E6160">
        <v>33190</v>
      </c>
      <c r="F6160" t="s">
        <v>32</v>
      </c>
      <c r="G6160" t="s">
        <v>79</v>
      </c>
      <c r="H6160">
        <v>508.8</v>
      </c>
      <c r="I6160">
        <f t="shared" si="99"/>
        <v>1</v>
      </c>
    </row>
    <row r="6161" spans="1:9" x14ac:dyDescent="0.25">
      <c r="A6161">
        <v>8013.6086059999998</v>
      </c>
      <c r="B6161" t="s">
        <v>26</v>
      </c>
      <c r="C6161" t="s">
        <v>30</v>
      </c>
      <c r="D6161" t="s">
        <v>57</v>
      </c>
      <c r="E6161">
        <v>43196</v>
      </c>
      <c r="F6161" t="s">
        <v>62</v>
      </c>
      <c r="G6161" t="s">
        <v>33</v>
      </c>
      <c r="H6161">
        <v>1.4894700000000001</v>
      </c>
      <c r="I6161">
        <f t="shared" si="99"/>
        <v>0</v>
      </c>
    </row>
    <row r="6162" spans="1:9" x14ac:dyDescent="0.25">
      <c r="A6162">
        <v>5061.1808549999996</v>
      </c>
      <c r="B6162" t="s">
        <v>26</v>
      </c>
      <c r="C6162" t="s">
        <v>30</v>
      </c>
      <c r="D6162" t="s">
        <v>31</v>
      </c>
      <c r="E6162">
        <v>59216</v>
      </c>
      <c r="F6162" t="s">
        <v>75</v>
      </c>
      <c r="G6162" t="s">
        <v>33</v>
      </c>
      <c r="H6162">
        <v>200.49321399999999</v>
      </c>
      <c r="I6162">
        <f t="shared" si="99"/>
        <v>0</v>
      </c>
    </row>
    <row r="6163" spans="1:9" x14ac:dyDescent="0.25">
      <c r="A6163">
        <v>7034.3458039999996</v>
      </c>
      <c r="B6163" t="s">
        <v>26</v>
      </c>
      <c r="C6163" t="s">
        <v>30</v>
      </c>
      <c r="D6163" t="s">
        <v>57</v>
      </c>
      <c r="E6163">
        <v>23158</v>
      </c>
      <c r="F6163" t="s">
        <v>32</v>
      </c>
      <c r="G6163" t="s">
        <v>33</v>
      </c>
      <c r="H6163">
        <v>302.39999999999998</v>
      </c>
      <c r="I6163">
        <f t="shared" si="99"/>
        <v>0</v>
      </c>
    </row>
    <row r="6164" spans="1:9" x14ac:dyDescent="0.25">
      <c r="A6164">
        <v>3815.8511629999998</v>
      </c>
      <c r="B6164" t="s">
        <v>26</v>
      </c>
      <c r="C6164" t="s">
        <v>30</v>
      </c>
      <c r="D6164" t="s">
        <v>57</v>
      </c>
      <c r="E6164">
        <v>38651</v>
      </c>
      <c r="F6164" t="s">
        <v>32</v>
      </c>
      <c r="G6164" t="s">
        <v>45</v>
      </c>
      <c r="H6164">
        <v>470.4</v>
      </c>
      <c r="I6164">
        <f t="shared" si="99"/>
        <v>0</v>
      </c>
    </row>
    <row r="6165" spans="1:9" x14ac:dyDescent="0.25">
      <c r="A6165">
        <v>8476.7662779999991</v>
      </c>
      <c r="B6165" t="s">
        <v>26</v>
      </c>
      <c r="C6165" t="s">
        <v>30</v>
      </c>
      <c r="D6165" t="s">
        <v>31</v>
      </c>
      <c r="E6165">
        <v>74001</v>
      </c>
      <c r="F6165" t="s">
        <v>62</v>
      </c>
      <c r="G6165" t="s">
        <v>33</v>
      </c>
      <c r="H6165">
        <v>254.31115399999999</v>
      </c>
      <c r="I6165">
        <f t="shared" si="99"/>
        <v>0</v>
      </c>
    </row>
    <row r="6166" spans="1:9" x14ac:dyDescent="0.25">
      <c r="A6166">
        <v>19690.441790000001</v>
      </c>
      <c r="B6166" t="s">
        <v>26</v>
      </c>
      <c r="C6166" t="s">
        <v>30</v>
      </c>
      <c r="D6166" t="s">
        <v>31</v>
      </c>
      <c r="E6166">
        <v>36032</v>
      </c>
      <c r="F6166" t="s">
        <v>32</v>
      </c>
      <c r="G6166" t="s">
        <v>79</v>
      </c>
      <c r="H6166">
        <v>336</v>
      </c>
      <c r="I6166">
        <f t="shared" si="99"/>
        <v>0</v>
      </c>
    </row>
    <row r="6167" spans="1:9" x14ac:dyDescent="0.25">
      <c r="A6167">
        <v>3359.2909180000001</v>
      </c>
      <c r="B6167" t="s">
        <v>26</v>
      </c>
      <c r="C6167" t="s">
        <v>78</v>
      </c>
      <c r="D6167" t="s">
        <v>31</v>
      </c>
      <c r="E6167">
        <v>16891</v>
      </c>
      <c r="F6167" t="s">
        <v>32</v>
      </c>
      <c r="G6167" t="s">
        <v>45</v>
      </c>
      <c r="H6167">
        <v>633.6</v>
      </c>
      <c r="I6167">
        <f t="shared" si="99"/>
        <v>0</v>
      </c>
    </row>
    <row r="6168" spans="1:9" x14ac:dyDescent="0.25">
      <c r="A6168">
        <v>4502.4087710000003</v>
      </c>
      <c r="B6168" t="s">
        <v>26</v>
      </c>
      <c r="C6168" t="s">
        <v>44</v>
      </c>
      <c r="D6168" t="s">
        <v>57</v>
      </c>
      <c r="E6168">
        <v>0</v>
      </c>
      <c r="F6168" t="s">
        <v>32</v>
      </c>
      <c r="G6168" t="s">
        <v>45</v>
      </c>
      <c r="H6168">
        <v>499.59038600000002</v>
      </c>
      <c r="I6168">
        <f t="shared" si="99"/>
        <v>0</v>
      </c>
    </row>
    <row r="6169" spans="1:9" x14ac:dyDescent="0.25">
      <c r="A6169">
        <v>3871.0738070000002</v>
      </c>
      <c r="B6169" t="s">
        <v>26</v>
      </c>
      <c r="C6169" t="s">
        <v>44</v>
      </c>
      <c r="D6169" t="s">
        <v>31</v>
      </c>
      <c r="E6169">
        <v>0</v>
      </c>
      <c r="F6169" t="s">
        <v>32</v>
      </c>
      <c r="G6169" t="s">
        <v>45</v>
      </c>
      <c r="H6169">
        <v>528</v>
      </c>
      <c r="I6169">
        <f t="shared" si="99"/>
        <v>0</v>
      </c>
    </row>
    <row r="6170" spans="1:9" x14ac:dyDescent="0.25">
      <c r="A6170">
        <v>6162.1986699999998</v>
      </c>
      <c r="B6170" t="s">
        <v>26</v>
      </c>
      <c r="C6170" t="s">
        <v>30</v>
      </c>
      <c r="D6170" t="s">
        <v>31</v>
      </c>
      <c r="E6170">
        <v>80590</v>
      </c>
      <c r="F6170" t="s">
        <v>62</v>
      </c>
      <c r="G6170" t="s">
        <v>33</v>
      </c>
      <c r="H6170">
        <v>104.06843000000001</v>
      </c>
      <c r="I6170">
        <f t="shared" si="99"/>
        <v>0</v>
      </c>
    </row>
    <row r="6171" spans="1:9" x14ac:dyDescent="0.25">
      <c r="A6171">
        <v>6412.3681150000002</v>
      </c>
      <c r="B6171" t="s">
        <v>26</v>
      </c>
      <c r="C6171" t="s">
        <v>30</v>
      </c>
      <c r="D6171" t="s">
        <v>57</v>
      </c>
      <c r="E6171">
        <v>58776</v>
      </c>
      <c r="F6171" t="s">
        <v>32</v>
      </c>
      <c r="G6171" t="s">
        <v>79</v>
      </c>
      <c r="H6171">
        <v>478.75066700000002</v>
      </c>
      <c r="I6171">
        <f t="shared" si="99"/>
        <v>0</v>
      </c>
    </row>
    <row r="6172" spans="1:9" x14ac:dyDescent="0.25">
      <c r="A6172">
        <v>10208.927610000001</v>
      </c>
      <c r="B6172" t="s">
        <v>66</v>
      </c>
      <c r="C6172" t="s">
        <v>30</v>
      </c>
      <c r="D6172" t="s">
        <v>31</v>
      </c>
      <c r="E6172">
        <v>35482</v>
      </c>
      <c r="F6172" t="s">
        <v>32</v>
      </c>
      <c r="G6172" t="s">
        <v>33</v>
      </c>
      <c r="H6172">
        <v>619.20000000000005</v>
      </c>
      <c r="I6172">
        <f t="shared" si="99"/>
        <v>1</v>
      </c>
    </row>
    <row r="6173" spans="1:9" x14ac:dyDescent="0.25">
      <c r="A6173">
        <v>6943.5559890000004</v>
      </c>
      <c r="B6173" t="s">
        <v>26</v>
      </c>
      <c r="C6173" t="s">
        <v>107</v>
      </c>
      <c r="D6173" t="s">
        <v>31</v>
      </c>
      <c r="E6173">
        <v>25612</v>
      </c>
      <c r="F6173" t="s">
        <v>32</v>
      </c>
      <c r="G6173" t="s">
        <v>33</v>
      </c>
      <c r="H6173">
        <v>292.8</v>
      </c>
      <c r="I6173">
        <f t="shared" si="99"/>
        <v>0</v>
      </c>
    </row>
    <row r="6174" spans="1:9" x14ac:dyDescent="0.25">
      <c r="A6174">
        <v>9551.1672259999996</v>
      </c>
      <c r="B6174" t="s">
        <v>26</v>
      </c>
      <c r="C6174" t="s">
        <v>30</v>
      </c>
      <c r="D6174" t="s">
        <v>31</v>
      </c>
      <c r="E6174">
        <v>57016</v>
      </c>
      <c r="F6174" t="s">
        <v>75</v>
      </c>
      <c r="G6174" t="s">
        <v>33</v>
      </c>
      <c r="H6174">
        <v>341.86839900000001</v>
      </c>
      <c r="I6174">
        <f t="shared" si="99"/>
        <v>0</v>
      </c>
    </row>
    <row r="6175" spans="1:9" x14ac:dyDescent="0.25">
      <c r="A6175">
        <v>2555.5182199999999</v>
      </c>
      <c r="B6175" t="s">
        <v>26</v>
      </c>
      <c r="C6175" t="s">
        <v>30</v>
      </c>
      <c r="D6175" t="s">
        <v>57</v>
      </c>
      <c r="E6175">
        <v>25385</v>
      </c>
      <c r="F6175" t="s">
        <v>32</v>
      </c>
      <c r="G6175" t="s">
        <v>33</v>
      </c>
      <c r="H6175">
        <v>458.80402800000002</v>
      </c>
      <c r="I6175">
        <f t="shared" si="99"/>
        <v>0</v>
      </c>
    </row>
    <row r="6176" spans="1:9" x14ac:dyDescent="0.25">
      <c r="A6176">
        <v>2480.4871710000002</v>
      </c>
      <c r="B6176" t="s">
        <v>26</v>
      </c>
      <c r="C6176" t="s">
        <v>30</v>
      </c>
      <c r="D6176" t="s">
        <v>31</v>
      </c>
      <c r="E6176">
        <v>50516</v>
      </c>
      <c r="F6176" t="s">
        <v>75</v>
      </c>
      <c r="G6176" t="s">
        <v>33</v>
      </c>
      <c r="H6176">
        <v>179.63381799999999</v>
      </c>
      <c r="I6176">
        <f t="shared" si="99"/>
        <v>0</v>
      </c>
    </row>
    <row r="6177" spans="1:9" x14ac:dyDescent="0.25">
      <c r="A6177">
        <v>7469.1456950000002</v>
      </c>
      <c r="B6177" t="s">
        <v>26</v>
      </c>
      <c r="C6177" t="s">
        <v>44</v>
      </c>
      <c r="D6177" t="s">
        <v>31</v>
      </c>
      <c r="E6177">
        <v>0</v>
      </c>
      <c r="F6177" t="s">
        <v>32</v>
      </c>
      <c r="G6177" t="s">
        <v>33</v>
      </c>
      <c r="H6177">
        <v>1956.368115</v>
      </c>
      <c r="I6177">
        <f t="shared" si="99"/>
        <v>0</v>
      </c>
    </row>
    <row r="6178" spans="1:9" x14ac:dyDescent="0.25">
      <c r="A6178">
        <v>15769.107760000001</v>
      </c>
      <c r="B6178" t="s">
        <v>26</v>
      </c>
      <c r="C6178" t="s">
        <v>30</v>
      </c>
      <c r="D6178" t="s">
        <v>57</v>
      </c>
      <c r="E6178">
        <v>29977</v>
      </c>
      <c r="F6178" t="s">
        <v>62</v>
      </c>
      <c r="G6178" t="s">
        <v>33</v>
      </c>
      <c r="H6178">
        <v>255.65971099999999</v>
      </c>
      <c r="I6178">
        <f t="shared" si="99"/>
        <v>0</v>
      </c>
    </row>
    <row r="6179" spans="1:9" x14ac:dyDescent="0.25">
      <c r="A6179">
        <v>22837.139200000001</v>
      </c>
      <c r="B6179" t="s">
        <v>26</v>
      </c>
      <c r="C6179" t="s">
        <v>30</v>
      </c>
      <c r="D6179" t="s">
        <v>57</v>
      </c>
      <c r="E6179">
        <v>89384</v>
      </c>
      <c r="F6179" t="s">
        <v>32</v>
      </c>
      <c r="G6179" t="s">
        <v>33</v>
      </c>
      <c r="H6179">
        <v>2052</v>
      </c>
      <c r="I6179">
        <f t="shared" si="99"/>
        <v>0</v>
      </c>
    </row>
    <row r="6180" spans="1:9" x14ac:dyDescent="0.25">
      <c r="A6180">
        <v>2796.8701019999999</v>
      </c>
      <c r="B6180" t="s">
        <v>26</v>
      </c>
      <c r="C6180" t="s">
        <v>30</v>
      </c>
      <c r="D6180" t="s">
        <v>31</v>
      </c>
      <c r="E6180">
        <v>54655</v>
      </c>
      <c r="F6180" t="s">
        <v>75</v>
      </c>
      <c r="G6180" t="s">
        <v>33</v>
      </c>
      <c r="H6180">
        <v>186.608147</v>
      </c>
      <c r="I6180">
        <f t="shared" si="99"/>
        <v>0</v>
      </c>
    </row>
    <row r="6181" spans="1:9" x14ac:dyDescent="0.25">
      <c r="A6181">
        <v>2728.8429120000001</v>
      </c>
      <c r="B6181" t="s">
        <v>26</v>
      </c>
      <c r="C6181" t="s">
        <v>30</v>
      </c>
      <c r="D6181" t="s">
        <v>31</v>
      </c>
      <c r="E6181">
        <v>40516</v>
      </c>
      <c r="F6181" t="s">
        <v>32</v>
      </c>
      <c r="G6181" t="s">
        <v>79</v>
      </c>
      <c r="H6181">
        <v>336</v>
      </c>
      <c r="I6181">
        <f t="shared" si="99"/>
        <v>0</v>
      </c>
    </row>
    <row r="6182" spans="1:9" x14ac:dyDescent="0.25">
      <c r="A6182">
        <v>3527.3985130000001</v>
      </c>
      <c r="B6182" t="s">
        <v>26</v>
      </c>
      <c r="C6182" t="s">
        <v>107</v>
      </c>
      <c r="D6182" t="s">
        <v>31</v>
      </c>
      <c r="E6182">
        <v>26156</v>
      </c>
      <c r="F6182" t="s">
        <v>32</v>
      </c>
      <c r="G6182" t="s">
        <v>45</v>
      </c>
      <c r="H6182">
        <v>460.8</v>
      </c>
      <c r="I6182">
        <f t="shared" si="99"/>
        <v>0</v>
      </c>
    </row>
    <row r="6183" spans="1:9" x14ac:dyDescent="0.25">
      <c r="A6183">
        <v>2821.100535</v>
      </c>
      <c r="B6183" t="s">
        <v>26</v>
      </c>
      <c r="C6183" t="s">
        <v>30</v>
      </c>
      <c r="D6183" t="s">
        <v>57</v>
      </c>
      <c r="E6183">
        <v>70047</v>
      </c>
      <c r="F6183" t="s">
        <v>62</v>
      </c>
      <c r="G6183" t="s">
        <v>33</v>
      </c>
      <c r="H6183">
        <v>107.713617</v>
      </c>
      <c r="I6183">
        <f t="shared" si="99"/>
        <v>0</v>
      </c>
    </row>
    <row r="6184" spans="1:9" x14ac:dyDescent="0.25">
      <c r="A6184">
        <v>17790.40826</v>
      </c>
      <c r="B6184" t="s">
        <v>26</v>
      </c>
      <c r="C6184" t="s">
        <v>160</v>
      </c>
      <c r="D6184" t="s">
        <v>57</v>
      </c>
      <c r="E6184">
        <v>26000</v>
      </c>
      <c r="F6184" t="s">
        <v>32</v>
      </c>
      <c r="G6184" t="s">
        <v>79</v>
      </c>
      <c r="H6184">
        <v>1228.8</v>
      </c>
      <c r="I6184">
        <f t="shared" si="99"/>
        <v>0</v>
      </c>
    </row>
    <row r="6185" spans="1:9" x14ac:dyDescent="0.25">
      <c r="A6185">
        <v>5619.6495150000001</v>
      </c>
      <c r="B6185" t="s">
        <v>26</v>
      </c>
      <c r="C6185" t="s">
        <v>30</v>
      </c>
      <c r="D6185" t="s">
        <v>57</v>
      </c>
      <c r="E6185">
        <v>41878</v>
      </c>
      <c r="F6185" t="s">
        <v>62</v>
      </c>
      <c r="G6185" t="s">
        <v>33</v>
      </c>
      <c r="H6185">
        <v>161.69551899999999</v>
      </c>
      <c r="I6185">
        <f t="shared" si="99"/>
        <v>0</v>
      </c>
    </row>
    <row r="6186" spans="1:9" x14ac:dyDescent="0.25">
      <c r="A6186">
        <v>4984.6186550000002</v>
      </c>
      <c r="B6186" t="s">
        <v>66</v>
      </c>
      <c r="C6186" t="s">
        <v>30</v>
      </c>
      <c r="D6186" t="s">
        <v>57</v>
      </c>
      <c r="E6186">
        <v>86305</v>
      </c>
      <c r="F6186" t="s">
        <v>62</v>
      </c>
      <c r="G6186" t="s">
        <v>33</v>
      </c>
      <c r="H6186">
        <v>80.73124</v>
      </c>
      <c r="I6186">
        <f t="shared" si="99"/>
        <v>1</v>
      </c>
    </row>
    <row r="6187" spans="1:9" x14ac:dyDescent="0.25">
      <c r="A6187">
        <v>5447.8352720000003</v>
      </c>
      <c r="B6187" t="s">
        <v>26</v>
      </c>
      <c r="C6187" t="s">
        <v>30</v>
      </c>
      <c r="D6187" t="s">
        <v>31</v>
      </c>
      <c r="E6187">
        <v>55483</v>
      </c>
      <c r="F6187" t="s">
        <v>75</v>
      </c>
      <c r="G6187" t="s">
        <v>45</v>
      </c>
      <c r="H6187">
        <v>230.91299900000001</v>
      </c>
      <c r="I6187">
        <f t="shared" si="99"/>
        <v>0</v>
      </c>
    </row>
    <row r="6188" spans="1:9" x14ac:dyDescent="0.25">
      <c r="A6188">
        <v>9752.6982009999992</v>
      </c>
      <c r="B6188" t="s">
        <v>26</v>
      </c>
      <c r="C6188" t="s">
        <v>30</v>
      </c>
      <c r="D6188" t="s">
        <v>31</v>
      </c>
      <c r="E6188">
        <v>37345</v>
      </c>
      <c r="F6188" t="s">
        <v>62</v>
      </c>
      <c r="G6188" t="s">
        <v>33</v>
      </c>
      <c r="H6188">
        <v>31.652079000000001</v>
      </c>
      <c r="I6188">
        <f t="shared" si="99"/>
        <v>0</v>
      </c>
    </row>
    <row r="6189" spans="1:9" x14ac:dyDescent="0.25">
      <c r="A6189">
        <v>3193.8173630000001</v>
      </c>
      <c r="B6189" t="s">
        <v>26</v>
      </c>
      <c r="C6189" t="s">
        <v>30</v>
      </c>
      <c r="D6189" t="s">
        <v>31</v>
      </c>
      <c r="E6189">
        <v>93405</v>
      </c>
      <c r="F6189" t="s">
        <v>75</v>
      </c>
      <c r="G6189" t="s">
        <v>33</v>
      </c>
      <c r="H6189">
        <v>202.514015</v>
      </c>
      <c r="I6189">
        <f t="shared" si="99"/>
        <v>0</v>
      </c>
    </row>
    <row r="6190" spans="1:9" x14ac:dyDescent="0.25">
      <c r="A6190">
        <v>8566.4235219999991</v>
      </c>
      <c r="B6190" t="s">
        <v>26</v>
      </c>
      <c r="C6190" t="s">
        <v>30</v>
      </c>
      <c r="D6190" t="s">
        <v>31</v>
      </c>
      <c r="E6190">
        <v>99652</v>
      </c>
      <c r="F6190" t="s">
        <v>75</v>
      </c>
      <c r="G6190" t="s">
        <v>33</v>
      </c>
      <c r="H6190">
        <v>406.634615</v>
      </c>
      <c r="I6190">
        <f t="shared" si="99"/>
        <v>0</v>
      </c>
    </row>
    <row r="6191" spans="1:9" x14ac:dyDescent="0.25">
      <c r="A6191">
        <v>20003.140909999998</v>
      </c>
      <c r="B6191" t="s">
        <v>26</v>
      </c>
      <c r="C6191" t="s">
        <v>30</v>
      </c>
      <c r="D6191" t="s">
        <v>31</v>
      </c>
      <c r="E6191">
        <v>33901</v>
      </c>
      <c r="F6191" t="s">
        <v>62</v>
      </c>
      <c r="G6191" t="s">
        <v>33</v>
      </c>
      <c r="H6191">
        <v>145.99008900000001</v>
      </c>
      <c r="I6191">
        <f t="shared" si="99"/>
        <v>0</v>
      </c>
    </row>
    <row r="6192" spans="1:9" x14ac:dyDescent="0.25">
      <c r="A6192">
        <v>3687.1693740000001</v>
      </c>
      <c r="B6192" t="s">
        <v>26</v>
      </c>
      <c r="C6192" t="s">
        <v>44</v>
      </c>
      <c r="D6192" t="s">
        <v>31</v>
      </c>
      <c r="E6192">
        <v>0</v>
      </c>
      <c r="F6192" t="s">
        <v>75</v>
      </c>
      <c r="G6192" t="s">
        <v>33</v>
      </c>
      <c r="H6192">
        <v>378.261483</v>
      </c>
      <c r="I6192">
        <f t="shared" si="99"/>
        <v>0</v>
      </c>
    </row>
    <row r="6193" spans="1:9" x14ac:dyDescent="0.25">
      <c r="A6193">
        <v>2822.7319029999999</v>
      </c>
      <c r="B6193" t="s">
        <v>26</v>
      </c>
      <c r="C6193" t="s">
        <v>44</v>
      </c>
      <c r="D6193" t="s">
        <v>31</v>
      </c>
      <c r="E6193">
        <v>0</v>
      </c>
      <c r="F6193" t="s">
        <v>62</v>
      </c>
      <c r="G6193" t="s">
        <v>33</v>
      </c>
      <c r="H6193">
        <v>138.94798399999999</v>
      </c>
      <c r="I6193">
        <f t="shared" si="99"/>
        <v>0</v>
      </c>
    </row>
    <row r="6194" spans="1:9" x14ac:dyDescent="0.25">
      <c r="A6194">
        <v>4860.9103219999997</v>
      </c>
      <c r="B6194" t="s">
        <v>26</v>
      </c>
      <c r="C6194" t="s">
        <v>30</v>
      </c>
      <c r="D6194" t="s">
        <v>31</v>
      </c>
      <c r="E6194">
        <v>39429</v>
      </c>
      <c r="F6194" t="s">
        <v>62</v>
      </c>
      <c r="G6194" t="s">
        <v>79</v>
      </c>
      <c r="H6194">
        <v>102.466444</v>
      </c>
      <c r="I6194">
        <f t="shared" si="99"/>
        <v>0</v>
      </c>
    </row>
    <row r="6195" spans="1:9" x14ac:dyDescent="0.25">
      <c r="A6195">
        <v>3649.1941379999998</v>
      </c>
      <c r="B6195" t="s">
        <v>26</v>
      </c>
      <c r="C6195" t="s">
        <v>44</v>
      </c>
      <c r="D6195" t="s">
        <v>57</v>
      </c>
      <c r="E6195">
        <v>0</v>
      </c>
      <c r="F6195" t="s">
        <v>32</v>
      </c>
      <c r="G6195" t="s">
        <v>45</v>
      </c>
      <c r="H6195">
        <v>748.8</v>
      </c>
      <c r="I6195">
        <f t="shared" si="99"/>
        <v>0</v>
      </c>
    </row>
    <row r="6196" spans="1:9" x14ac:dyDescent="0.25">
      <c r="A6196">
        <v>5043.8012760000001</v>
      </c>
      <c r="B6196" t="s">
        <v>26</v>
      </c>
      <c r="C6196" t="s">
        <v>30</v>
      </c>
      <c r="D6196" t="s">
        <v>57</v>
      </c>
      <c r="E6196">
        <v>35832</v>
      </c>
      <c r="F6196" t="s">
        <v>75</v>
      </c>
      <c r="G6196" t="s">
        <v>79</v>
      </c>
      <c r="H6196">
        <v>177.211626</v>
      </c>
      <c r="I6196">
        <f t="shared" si="99"/>
        <v>0</v>
      </c>
    </row>
    <row r="6197" spans="1:9" x14ac:dyDescent="0.25">
      <c r="A6197">
        <v>2780.8455650000001</v>
      </c>
      <c r="B6197" t="s">
        <v>26</v>
      </c>
      <c r="C6197" t="s">
        <v>30</v>
      </c>
      <c r="D6197" t="s">
        <v>57</v>
      </c>
      <c r="E6197">
        <v>88704</v>
      </c>
      <c r="F6197" t="s">
        <v>75</v>
      </c>
      <c r="G6197" t="s">
        <v>33</v>
      </c>
      <c r="H6197">
        <v>259.71488699999998</v>
      </c>
      <c r="I6197">
        <f t="shared" si="99"/>
        <v>0</v>
      </c>
    </row>
    <row r="6198" spans="1:9" x14ac:dyDescent="0.25">
      <c r="A6198">
        <v>5274.4292809999997</v>
      </c>
      <c r="B6198" t="s">
        <v>26</v>
      </c>
      <c r="C6198" t="s">
        <v>30</v>
      </c>
      <c r="D6198" t="s">
        <v>57</v>
      </c>
      <c r="E6198">
        <v>44051</v>
      </c>
      <c r="F6198" t="s">
        <v>32</v>
      </c>
      <c r="G6198" t="s">
        <v>33</v>
      </c>
      <c r="H6198">
        <v>321.60000000000002</v>
      </c>
      <c r="I6198">
        <f t="shared" si="99"/>
        <v>0</v>
      </c>
    </row>
    <row r="6199" spans="1:9" x14ac:dyDescent="0.25">
      <c r="A6199">
        <v>2693.6069809999999</v>
      </c>
      <c r="B6199" t="s">
        <v>26</v>
      </c>
      <c r="C6199" t="s">
        <v>44</v>
      </c>
      <c r="D6199" t="s">
        <v>31</v>
      </c>
      <c r="E6199">
        <v>0</v>
      </c>
      <c r="F6199" t="s">
        <v>32</v>
      </c>
      <c r="G6199" t="s">
        <v>45</v>
      </c>
      <c r="H6199">
        <v>355.2</v>
      </c>
      <c r="I6199">
        <f t="shared" si="99"/>
        <v>0</v>
      </c>
    </row>
    <row r="6200" spans="1:9" x14ac:dyDescent="0.25">
      <c r="A6200">
        <v>21561.712769999998</v>
      </c>
      <c r="B6200" t="s">
        <v>26</v>
      </c>
      <c r="C6200" t="s">
        <v>44</v>
      </c>
      <c r="D6200" t="s">
        <v>57</v>
      </c>
      <c r="E6200">
        <v>0</v>
      </c>
      <c r="F6200" t="s">
        <v>32</v>
      </c>
      <c r="G6200" t="s">
        <v>45</v>
      </c>
      <c r="H6200">
        <v>792</v>
      </c>
      <c r="I6200">
        <f t="shared" si="99"/>
        <v>0</v>
      </c>
    </row>
    <row r="6201" spans="1:9" x14ac:dyDescent="0.25">
      <c r="A6201">
        <v>2569.6924410000001</v>
      </c>
      <c r="B6201" t="s">
        <v>26</v>
      </c>
      <c r="C6201" t="s">
        <v>30</v>
      </c>
      <c r="D6201" t="s">
        <v>31</v>
      </c>
      <c r="E6201">
        <v>79297</v>
      </c>
      <c r="F6201" t="s">
        <v>75</v>
      </c>
      <c r="G6201" t="s">
        <v>33</v>
      </c>
      <c r="H6201">
        <v>164.32895300000001</v>
      </c>
      <c r="I6201">
        <f t="shared" si="99"/>
        <v>0</v>
      </c>
    </row>
    <row r="6202" spans="1:9" x14ac:dyDescent="0.25">
      <c r="A6202">
        <v>7422.1862460000002</v>
      </c>
      <c r="B6202" t="s">
        <v>26</v>
      </c>
      <c r="C6202" t="s">
        <v>30</v>
      </c>
      <c r="D6202" t="s">
        <v>57</v>
      </c>
      <c r="E6202">
        <v>23617</v>
      </c>
      <c r="F6202" t="s">
        <v>32</v>
      </c>
      <c r="G6202" t="s">
        <v>33</v>
      </c>
      <c r="H6202">
        <v>907.2</v>
      </c>
      <c r="I6202">
        <f t="shared" si="99"/>
        <v>0</v>
      </c>
    </row>
    <row r="6203" spans="1:9" x14ac:dyDescent="0.25">
      <c r="A6203">
        <v>2926.5223000000001</v>
      </c>
      <c r="B6203" t="s">
        <v>26</v>
      </c>
      <c r="C6203" t="s">
        <v>30</v>
      </c>
      <c r="D6203" t="s">
        <v>31</v>
      </c>
      <c r="E6203">
        <v>23656</v>
      </c>
      <c r="F6203" t="s">
        <v>32</v>
      </c>
      <c r="G6203" t="s">
        <v>45</v>
      </c>
      <c r="H6203">
        <v>384</v>
      </c>
      <c r="I6203">
        <f t="shared" si="99"/>
        <v>0</v>
      </c>
    </row>
    <row r="6204" spans="1:9" x14ac:dyDescent="0.25">
      <c r="A6204">
        <v>7284.3634650000004</v>
      </c>
      <c r="B6204" t="s">
        <v>26</v>
      </c>
      <c r="C6204" t="s">
        <v>30</v>
      </c>
      <c r="D6204" t="s">
        <v>31</v>
      </c>
      <c r="E6204">
        <v>67780</v>
      </c>
      <c r="F6204" t="s">
        <v>32</v>
      </c>
      <c r="G6204" t="s">
        <v>79</v>
      </c>
      <c r="H6204">
        <v>601.45503599999995</v>
      </c>
      <c r="I6204">
        <f t="shared" si="99"/>
        <v>0</v>
      </c>
    </row>
    <row r="6205" spans="1:9" x14ac:dyDescent="0.25">
      <c r="A6205">
        <v>22721.24078</v>
      </c>
      <c r="B6205" t="s">
        <v>26</v>
      </c>
      <c r="C6205" t="s">
        <v>30</v>
      </c>
      <c r="D6205" t="s">
        <v>57</v>
      </c>
      <c r="E6205">
        <v>26900</v>
      </c>
      <c r="F6205" t="s">
        <v>32</v>
      </c>
      <c r="G6205" t="s">
        <v>33</v>
      </c>
      <c r="H6205">
        <v>465.6</v>
      </c>
      <c r="I6205">
        <f t="shared" si="99"/>
        <v>0</v>
      </c>
    </row>
    <row r="6206" spans="1:9" x14ac:dyDescent="0.25">
      <c r="A6206">
        <v>8838.0856370000001</v>
      </c>
      <c r="B6206" t="s">
        <v>66</v>
      </c>
      <c r="C6206" t="s">
        <v>30</v>
      </c>
      <c r="D6206" t="s">
        <v>57</v>
      </c>
      <c r="E6206">
        <v>82664</v>
      </c>
      <c r="F6206" t="s">
        <v>62</v>
      </c>
      <c r="G6206" t="s">
        <v>33</v>
      </c>
      <c r="H6206">
        <v>133.42560900000001</v>
      </c>
      <c r="I6206">
        <f t="shared" si="99"/>
        <v>1</v>
      </c>
    </row>
    <row r="6207" spans="1:9" x14ac:dyDescent="0.25">
      <c r="A6207">
        <v>13576.143</v>
      </c>
      <c r="B6207" t="s">
        <v>26</v>
      </c>
      <c r="C6207" t="s">
        <v>30</v>
      </c>
      <c r="D6207" t="s">
        <v>31</v>
      </c>
      <c r="E6207">
        <v>94153</v>
      </c>
      <c r="F6207" t="s">
        <v>62</v>
      </c>
      <c r="G6207" t="s">
        <v>33</v>
      </c>
      <c r="H6207">
        <v>4.8453480000000004</v>
      </c>
      <c r="I6207">
        <f t="shared" si="99"/>
        <v>0</v>
      </c>
    </row>
    <row r="6208" spans="1:9" x14ac:dyDescent="0.25">
      <c r="A6208">
        <v>3885.4564009999999</v>
      </c>
      <c r="B6208" t="s">
        <v>66</v>
      </c>
      <c r="C6208" t="s">
        <v>44</v>
      </c>
      <c r="D6208" t="s">
        <v>57</v>
      </c>
      <c r="E6208">
        <v>0</v>
      </c>
      <c r="F6208" t="s">
        <v>32</v>
      </c>
      <c r="G6208" t="s">
        <v>33</v>
      </c>
      <c r="H6208">
        <v>504</v>
      </c>
      <c r="I6208">
        <f t="shared" si="99"/>
        <v>1</v>
      </c>
    </row>
    <row r="6209" spans="1:9" x14ac:dyDescent="0.25">
      <c r="A6209">
        <v>6960.9203710000002</v>
      </c>
      <c r="B6209" t="s">
        <v>26</v>
      </c>
      <c r="C6209" t="s">
        <v>30</v>
      </c>
      <c r="D6209" t="s">
        <v>57</v>
      </c>
      <c r="E6209">
        <v>74487</v>
      </c>
      <c r="F6209" t="s">
        <v>62</v>
      </c>
      <c r="G6209" t="s">
        <v>79</v>
      </c>
      <c r="H6209">
        <v>16.711328999999999</v>
      </c>
      <c r="I6209">
        <f t="shared" si="99"/>
        <v>0</v>
      </c>
    </row>
    <row r="6210" spans="1:9" x14ac:dyDescent="0.25">
      <c r="A6210">
        <v>23536.747670000001</v>
      </c>
      <c r="B6210" t="s">
        <v>26</v>
      </c>
      <c r="C6210" t="s">
        <v>30</v>
      </c>
      <c r="D6210" t="s">
        <v>31</v>
      </c>
      <c r="E6210">
        <v>33747</v>
      </c>
      <c r="F6210" t="s">
        <v>75</v>
      </c>
      <c r="G6210" t="s">
        <v>33</v>
      </c>
      <c r="H6210">
        <v>832.70133499999997</v>
      </c>
      <c r="I6210">
        <f t="shared" si="99"/>
        <v>0</v>
      </c>
    </row>
    <row r="6211" spans="1:9" x14ac:dyDescent="0.25">
      <c r="A6211">
        <v>13752.467049999999</v>
      </c>
      <c r="B6211" t="s">
        <v>26</v>
      </c>
      <c r="C6211" t="s">
        <v>44</v>
      </c>
      <c r="D6211" t="s">
        <v>57</v>
      </c>
      <c r="E6211">
        <v>0</v>
      </c>
      <c r="F6211" t="s">
        <v>32</v>
      </c>
      <c r="G6211" t="s">
        <v>33</v>
      </c>
      <c r="H6211">
        <v>628.79999999999995</v>
      </c>
      <c r="I6211">
        <f t="shared" ref="I6211:I6274" si="100">IF(B6211="No",0,1)</f>
        <v>0</v>
      </c>
    </row>
    <row r="6212" spans="1:9" x14ac:dyDescent="0.25">
      <c r="A6212">
        <v>3323.8561249999998</v>
      </c>
      <c r="B6212" t="s">
        <v>26</v>
      </c>
      <c r="C6212" t="s">
        <v>107</v>
      </c>
      <c r="D6212" t="s">
        <v>31</v>
      </c>
      <c r="E6212">
        <v>12762</v>
      </c>
      <c r="F6212" t="s">
        <v>32</v>
      </c>
      <c r="G6212" t="s">
        <v>33</v>
      </c>
      <c r="H6212">
        <v>412.8</v>
      </c>
      <c r="I6212">
        <f t="shared" si="100"/>
        <v>0</v>
      </c>
    </row>
    <row r="6213" spans="1:9" x14ac:dyDescent="0.25">
      <c r="A6213">
        <v>5380.312218</v>
      </c>
      <c r="B6213" t="s">
        <v>26</v>
      </c>
      <c r="C6213" t="s">
        <v>30</v>
      </c>
      <c r="D6213" t="s">
        <v>57</v>
      </c>
      <c r="E6213">
        <v>93818</v>
      </c>
      <c r="F6213" t="s">
        <v>75</v>
      </c>
      <c r="G6213" t="s">
        <v>33</v>
      </c>
      <c r="H6213">
        <v>248.40568400000001</v>
      </c>
      <c r="I6213">
        <f t="shared" si="100"/>
        <v>0</v>
      </c>
    </row>
    <row r="6214" spans="1:9" x14ac:dyDescent="0.25">
      <c r="A6214">
        <v>14228.23432</v>
      </c>
      <c r="B6214" t="s">
        <v>26</v>
      </c>
      <c r="C6214" t="s">
        <v>30</v>
      </c>
      <c r="D6214" t="s">
        <v>57</v>
      </c>
      <c r="E6214">
        <v>31650</v>
      </c>
      <c r="F6214" t="s">
        <v>32</v>
      </c>
      <c r="G6214" t="s">
        <v>33</v>
      </c>
      <c r="H6214">
        <v>580.79999999999995</v>
      </c>
      <c r="I6214">
        <f t="shared" si="100"/>
        <v>0</v>
      </c>
    </row>
    <row r="6215" spans="1:9" x14ac:dyDescent="0.25">
      <c r="A6215">
        <v>26016.525000000001</v>
      </c>
      <c r="B6215" t="s">
        <v>26</v>
      </c>
      <c r="C6215" t="s">
        <v>30</v>
      </c>
      <c r="D6215" t="s">
        <v>31</v>
      </c>
      <c r="E6215">
        <v>43922</v>
      </c>
      <c r="F6215" t="s">
        <v>62</v>
      </c>
      <c r="G6215" t="s">
        <v>45</v>
      </c>
      <c r="H6215">
        <v>40.740296999999998</v>
      </c>
      <c r="I6215">
        <f t="shared" si="100"/>
        <v>0</v>
      </c>
    </row>
    <row r="6216" spans="1:9" x14ac:dyDescent="0.25">
      <c r="A6216">
        <v>7855.3246230000004</v>
      </c>
      <c r="B6216" t="s">
        <v>26</v>
      </c>
      <c r="C6216" t="s">
        <v>30</v>
      </c>
      <c r="D6216" t="s">
        <v>57</v>
      </c>
      <c r="E6216">
        <v>37229</v>
      </c>
      <c r="F6216" t="s">
        <v>32</v>
      </c>
      <c r="G6216" t="s">
        <v>33</v>
      </c>
      <c r="H6216">
        <v>321.60000000000002</v>
      </c>
      <c r="I6216">
        <f t="shared" si="100"/>
        <v>0</v>
      </c>
    </row>
    <row r="6217" spans="1:9" x14ac:dyDescent="0.25">
      <c r="A6217">
        <v>7423.8996740000002</v>
      </c>
      <c r="B6217" t="s">
        <v>26</v>
      </c>
      <c r="C6217" t="s">
        <v>30</v>
      </c>
      <c r="D6217" t="s">
        <v>31</v>
      </c>
      <c r="E6217">
        <v>36639</v>
      </c>
      <c r="F6217" t="s">
        <v>32</v>
      </c>
      <c r="G6217" t="s">
        <v>79</v>
      </c>
      <c r="H6217">
        <v>297.60000000000002</v>
      </c>
      <c r="I6217">
        <f t="shared" si="100"/>
        <v>0</v>
      </c>
    </row>
    <row r="6218" spans="1:9" x14ac:dyDescent="0.25">
      <c r="A6218">
        <v>2497.543631</v>
      </c>
      <c r="B6218" t="s">
        <v>26</v>
      </c>
      <c r="C6218" t="s">
        <v>160</v>
      </c>
      <c r="D6218" t="s">
        <v>31</v>
      </c>
      <c r="E6218">
        <v>15520</v>
      </c>
      <c r="F6218" t="s">
        <v>32</v>
      </c>
      <c r="G6218" t="s">
        <v>33</v>
      </c>
      <c r="H6218">
        <v>316.8</v>
      </c>
      <c r="I6218">
        <f t="shared" si="100"/>
        <v>0</v>
      </c>
    </row>
    <row r="6219" spans="1:9" x14ac:dyDescent="0.25">
      <c r="A6219">
        <v>8845.7109170000003</v>
      </c>
      <c r="B6219" t="s">
        <v>26</v>
      </c>
      <c r="C6219" t="s">
        <v>30</v>
      </c>
      <c r="D6219" t="s">
        <v>31</v>
      </c>
      <c r="E6219">
        <v>77077</v>
      </c>
      <c r="F6219" t="s">
        <v>75</v>
      </c>
      <c r="G6219" t="s">
        <v>45</v>
      </c>
      <c r="H6219">
        <v>528.047506</v>
      </c>
      <c r="I6219">
        <f t="shared" si="100"/>
        <v>0</v>
      </c>
    </row>
    <row r="6220" spans="1:9" x14ac:dyDescent="0.25">
      <c r="A6220">
        <v>7737.2651029999997</v>
      </c>
      <c r="B6220" t="s">
        <v>26</v>
      </c>
      <c r="C6220" t="s">
        <v>30</v>
      </c>
      <c r="D6220" t="s">
        <v>31</v>
      </c>
      <c r="E6220">
        <v>50296</v>
      </c>
      <c r="F6220" t="s">
        <v>62</v>
      </c>
      <c r="G6220" t="s">
        <v>33</v>
      </c>
      <c r="H6220">
        <v>46.804000000000002</v>
      </c>
      <c r="I6220">
        <f t="shared" si="100"/>
        <v>0</v>
      </c>
    </row>
    <row r="6221" spans="1:9" x14ac:dyDescent="0.25">
      <c r="A6221">
        <v>2433.2144469999998</v>
      </c>
      <c r="B6221" t="s">
        <v>26</v>
      </c>
      <c r="C6221" t="s">
        <v>30</v>
      </c>
      <c r="D6221" t="s">
        <v>31</v>
      </c>
      <c r="E6221">
        <v>23737</v>
      </c>
      <c r="F6221" t="s">
        <v>32</v>
      </c>
      <c r="G6221" t="s">
        <v>33</v>
      </c>
      <c r="H6221">
        <v>437.934279</v>
      </c>
      <c r="I6221">
        <f t="shared" si="100"/>
        <v>0</v>
      </c>
    </row>
    <row r="6222" spans="1:9" x14ac:dyDescent="0.25">
      <c r="A6222">
        <v>9156.3225629999997</v>
      </c>
      <c r="B6222" t="s">
        <v>26</v>
      </c>
      <c r="C6222" t="s">
        <v>30</v>
      </c>
      <c r="D6222" t="s">
        <v>57</v>
      </c>
      <c r="E6222">
        <v>59624</v>
      </c>
      <c r="F6222" t="s">
        <v>32</v>
      </c>
      <c r="G6222" t="s">
        <v>79</v>
      </c>
      <c r="H6222">
        <v>582.78189599999996</v>
      </c>
      <c r="I6222">
        <f t="shared" si="100"/>
        <v>0</v>
      </c>
    </row>
    <row r="6223" spans="1:9" x14ac:dyDescent="0.25">
      <c r="A6223">
        <v>11747.65373</v>
      </c>
      <c r="B6223" t="s">
        <v>26</v>
      </c>
      <c r="C6223" t="s">
        <v>30</v>
      </c>
      <c r="D6223" t="s">
        <v>31</v>
      </c>
      <c r="E6223">
        <v>58658</v>
      </c>
      <c r="F6223" t="s">
        <v>32</v>
      </c>
      <c r="G6223" t="s">
        <v>33</v>
      </c>
      <c r="H6223">
        <v>355.2</v>
      </c>
      <c r="I6223">
        <f t="shared" si="100"/>
        <v>0</v>
      </c>
    </row>
    <row r="6224" spans="1:9" x14ac:dyDescent="0.25">
      <c r="A6224">
        <v>11084.60844</v>
      </c>
      <c r="B6224" t="s">
        <v>26</v>
      </c>
      <c r="C6224" t="s">
        <v>30</v>
      </c>
      <c r="D6224" t="s">
        <v>57</v>
      </c>
      <c r="E6224">
        <v>25542</v>
      </c>
      <c r="F6224" t="s">
        <v>32</v>
      </c>
      <c r="G6224" t="s">
        <v>33</v>
      </c>
      <c r="H6224">
        <v>448.37428499999999</v>
      </c>
      <c r="I6224">
        <f t="shared" si="100"/>
        <v>0</v>
      </c>
    </row>
    <row r="6225" spans="1:9" x14ac:dyDescent="0.25">
      <c r="A6225">
        <v>7434.2475720000002</v>
      </c>
      <c r="B6225" t="s">
        <v>26</v>
      </c>
      <c r="C6225" t="s">
        <v>30</v>
      </c>
      <c r="D6225" t="s">
        <v>57</v>
      </c>
      <c r="E6225">
        <v>51408</v>
      </c>
      <c r="F6225" t="s">
        <v>32</v>
      </c>
      <c r="G6225" t="s">
        <v>33</v>
      </c>
      <c r="H6225">
        <v>297.60000000000002</v>
      </c>
      <c r="I6225">
        <f t="shared" si="100"/>
        <v>0</v>
      </c>
    </row>
    <row r="6226" spans="1:9" x14ac:dyDescent="0.25">
      <c r="A6226">
        <v>6347.4975189999996</v>
      </c>
      <c r="B6226" t="s">
        <v>26</v>
      </c>
      <c r="C6226" t="s">
        <v>30</v>
      </c>
      <c r="D6226" t="s">
        <v>57</v>
      </c>
      <c r="E6226">
        <v>42259</v>
      </c>
      <c r="F6226" t="s">
        <v>32</v>
      </c>
      <c r="G6226" t="s">
        <v>33</v>
      </c>
      <c r="H6226">
        <v>529.50296400000002</v>
      </c>
      <c r="I6226">
        <f t="shared" si="100"/>
        <v>0</v>
      </c>
    </row>
    <row r="6227" spans="1:9" x14ac:dyDescent="0.25">
      <c r="A6227">
        <v>2736.9444659999999</v>
      </c>
      <c r="B6227" t="s">
        <v>26</v>
      </c>
      <c r="C6227" t="s">
        <v>30</v>
      </c>
      <c r="D6227" t="s">
        <v>31</v>
      </c>
      <c r="E6227">
        <v>78889</v>
      </c>
      <c r="F6227" t="s">
        <v>62</v>
      </c>
      <c r="G6227" t="s">
        <v>33</v>
      </c>
      <c r="H6227">
        <v>51.822347999999998</v>
      </c>
      <c r="I6227">
        <f t="shared" si="100"/>
        <v>0</v>
      </c>
    </row>
    <row r="6228" spans="1:9" x14ac:dyDescent="0.25">
      <c r="A6228">
        <v>9546.8165499999996</v>
      </c>
      <c r="B6228" t="s">
        <v>26</v>
      </c>
      <c r="C6228" t="s">
        <v>78</v>
      </c>
      <c r="D6228" t="s">
        <v>57</v>
      </c>
      <c r="E6228">
        <v>15406</v>
      </c>
      <c r="F6228" t="s">
        <v>32</v>
      </c>
      <c r="G6228" t="s">
        <v>33</v>
      </c>
      <c r="H6228">
        <v>892.8</v>
      </c>
      <c r="I6228">
        <f t="shared" si="100"/>
        <v>0</v>
      </c>
    </row>
    <row r="6229" spans="1:9" x14ac:dyDescent="0.25">
      <c r="A6229">
        <v>9165.7210869999999</v>
      </c>
      <c r="B6229" t="s">
        <v>26</v>
      </c>
      <c r="C6229" t="s">
        <v>30</v>
      </c>
      <c r="D6229" t="s">
        <v>31</v>
      </c>
      <c r="E6229">
        <v>53792</v>
      </c>
      <c r="F6229" t="s">
        <v>32</v>
      </c>
      <c r="G6229" t="s">
        <v>33</v>
      </c>
      <c r="H6229">
        <v>552</v>
      </c>
      <c r="I6229">
        <f t="shared" si="100"/>
        <v>0</v>
      </c>
    </row>
    <row r="6230" spans="1:9" x14ac:dyDescent="0.25">
      <c r="A6230">
        <v>4479.5988200000002</v>
      </c>
      <c r="B6230" t="s">
        <v>26</v>
      </c>
      <c r="C6230" t="s">
        <v>30</v>
      </c>
      <c r="D6230" t="s">
        <v>57</v>
      </c>
      <c r="E6230">
        <v>36349</v>
      </c>
      <c r="F6230" t="s">
        <v>75</v>
      </c>
      <c r="G6230" t="s">
        <v>33</v>
      </c>
      <c r="H6230">
        <v>326.78752600000001</v>
      </c>
      <c r="I6230">
        <f t="shared" si="100"/>
        <v>0</v>
      </c>
    </row>
    <row r="6231" spans="1:9" x14ac:dyDescent="0.25">
      <c r="A6231">
        <v>38545.706890000001</v>
      </c>
      <c r="B6231" t="s">
        <v>26</v>
      </c>
      <c r="C6231" t="s">
        <v>30</v>
      </c>
      <c r="D6231" t="s">
        <v>57</v>
      </c>
      <c r="E6231">
        <v>41104</v>
      </c>
      <c r="F6231" t="s">
        <v>75</v>
      </c>
      <c r="G6231" t="s">
        <v>33</v>
      </c>
      <c r="H6231">
        <v>440.03084699999999</v>
      </c>
      <c r="I6231">
        <f t="shared" si="100"/>
        <v>0</v>
      </c>
    </row>
    <row r="6232" spans="1:9" x14ac:dyDescent="0.25">
      <c r="A6232">
        <v>9177.9530950000008</v>
      </c>
      <c r="B6232" t="s">
        <v>26</v>
      </c>
      <c r="C6232" t="s">
        <v>30</v>
      </c>
      <c r="D6232" t="s">
        <v>31</v>
      </c>
      <c r="E6232">
        <v>29098</v>
      </c>
      <c r="F6232" t="s">
        <v>32</v>
      </c>
      <c r="G6232" t="s">
        <v>33</v>
      </c>
      <c r="H6232">
        <v>683.55430100000001</v>
      </c>
      <c r="I6232">
        <f t="shared" si="100"/>
        <v>0</v>
      </c>
    </row>
    <row r="6233" spans="1:9" x14ac:dyDescent="0.25">
      <c r="A6233">
        <v>3444.1711660000001</v>
      </c>
      <c r="B6233" t="s">
        <v>26</v>
      </c>
      <c r="C6233" t="s">
        <v>44</v>
      </c>
      <c r="D6233" t="s">
        <v>31</v>
      </c>
      <c r="E6233">
        <v>0</v>
      </c>
      <c r="F6233" t="s">
        <v>62</v>
      </c>
      <c r="G6233" t="s">
        <v>33</v>
      </c>
      <c r="H6233">
        <v>7.9915710000000004</v>
      </c>
      <c r="I6233">
        <f t="shared" si="100"/>
        <v>0</v>
      </c>
    </row>
    <row r="6234" spans="1:9" x14ac:dyDescent="0.25">
      <c r="A6234">
        <v>16468.220789999999</v>
      </c>
      <c r="B6234" t="s">
        <v>66</v>
      </c>
      <c r="C6234" t="s">
        <v>44</v>
      </c>
      <c r="D6234" t="s">
        <v>31</v>
      </c>
      <c r="E6234">
        <v>0</v>
      </c>
      <c r="F6234" t="s">
        <v>32</v>
      </c>
      <c r="G6234" t="s">
        <v>79</v>
      </c>
      <c r="H6234">
        <v>685.12693999999999</v>
      </c>
      <c r="I6234">
        <f t="shared" si="100"/>
        <v>1</v>
      </c>
    </row>
    <row r="6235" spans="1:9" x14ac:dyDescent="0.25">
      <c r="A6235">
        <v>15485.80378</v>
      </c>
      <c r="B6235" t="s">
        <v>26</v>
      </c>
      <c r="C6235" t="s">
        <v>30</v>
      </c>
      <c r="D6235" t="s">
        <v>31</v>
      </c>
      <c r="E6235">
        <v>72026</v>
      </c>
      <c r="F6235" t="s">
        <v>75</v>
      </c>
      <c r="G6235" t="s">
        <v>33</v>
      </c>
      <c r="H6235">
        <v>554.92672400000004</v>
      </c>
      <c r="I6235">
        <f t="shared" si="100"/>
        <v>0</v>
      </c>
    </row>
    <row r="6236" spans="1:9" x14ac:dyDescent="0.25">
      <c r="A6236">
        <v>11700.6441</v>
      </c>
      <c r="B6236" t="s">
        <v>26</v>
      </c>
      <c r="C6236" t="s">
        <v>44</v>
      </c>
      <c r="D6236" t="s">
        <v>57</v>
      </c>
      <c r="E6236">
        <v>0</v>
      </c>
      <c r="F6236" t="s">
        <v>32</v>
      </c>
      <c r="G6236" t="s">
        <v>45</v>
      </c>
      <c r="H6236">
        <v>1312.201307</v>
      </c>
      <c r="I6236">
        <f t="shared" si="100"/>
        <v>0</v>
      </c>
    </row>
    <row r="6237" spans="1:9" x14ac:dyDescent="0.25">
      <c r="A6237">
        <v>7573.3365050000002</v>
      </c>
      <c r="B6237" t="s">
        <v>26</v>
      </c>
      <c r="C6237" t="s">
        <v>30</v>
      </c>
      <c r="D6237" t="s">
        <v>31</v>
      </c>
      <c r="E6237">
        <v>87615</v>
      </c>
      <c r="F6237" t="s">
        <v>32</v>
      </c>
      <c r="G6237" t="s">
        <v>33</v>
      </c>
      <c r="H6237">
        <v>451.2</v>
      </c>
      <c r="I6237">
        <f t="shared" si="100"/>
        <v>0</v>
      </c>
    </row>
    <row r="6238" spans="1:9" x14ac:dyDescent="0.25">
      <c r="A6238">
        <v>7091.7405120000003</v>
      </c>
      <c r="B6238" t="s">
        <v>26</v>
      </c>
      <c r="C6238" t="s">
        <v>44</v>
      </c>
      <c r="D6238" t="s">
        <v>57</v>
      </c>
      <c r="E6238">
        <v>0</v>
      </c>
      <c r="F6238" t="s">
        <v>32</v>
      </c>
      <c r="G6238" t="s">
        <v>45</v>
      </c>
      <c r="H6238">
        <v>489.6</v>
      </c>
      <c r="I6238">
        <f t="shared" si="100"/>
        <v>0</v>
      </c>
    </row>
    <row r="6239" spans="1:9" x14ac:dyDescent="0.25">
      <c r="A6239">
        <v>14862.760109999999</v>
      </c>
      <c r="B6239" t="s">
        <v>26</v>
      </c>
      <c r="C6239" t="s">
        <v>44</v>
      </c>
      <c r="D6239" t="s">
        <v>57</v>
      </c>
      <c r="E6239">
        <v>0</v>
      </c>
      <c r="F6239" t="s">
        <v>32</v>
      </c>
      <c r="G6239" t="s">
        <v>79</v>
      </c>
      <c r="H6239">
        <v>393.6</v>
      </c>
      <c r="I6239">
        <f t="shared" si="100"/>
        <v>0</v>
      </c>
    </row>
    <row r="6240" spans="1:9" x14ac:dyDescent="0.25">
      <c r="A6240">
        <v>7783.7842099999998</v>
      </c>
      <c r="B6240" t="s">
        <v>26</v>
      </c>
      <c r="C6240" t="s">
        <v>30</v>
      </c>
      <c r="D6240" t="s">
        <v>31</v>
      </c>
      <c r="E6240">
        <v>48689</v>
      </c>
      <c r="F6240" t="s">
        <v>32</v>
      </c>
      <c r="G6240" t="s">
        <v>33</v>
      </c>
      <c r="H6240">
        <v>985.193759</v>
      </c>
      <c r="I6240">
        <f t="shared" si="100"/>
        <v>0</v>
      </c>
    </row>
    <row r="6241" spans="1:9" x14ac:dyDescent="0.25">
      <c r="A6241">
        <v>10242.409600000001</v>
      </c>
      <c r="B6241" t="s">
        <v>26</v>
      </c>
      <c r="C6241" t="s">
        <v>44</v>
      </c>
      <c r="D6241" t="s">
        <v>57</v>
      </c>
      <c r="E6241">
        <v>0</v>
      </c>
      <c r="F6241" t="s">
        <v>32</v>
      </c>
      <c r="G6241" t="s">
        <v>45</v>
      </c>
      <c r="H6241">
        <v>1080</v>
      </c>
      <c r="I6241">
        <f t="shared" si="100"/>
        <v>0</v>
      </c>
    </row>
    <row r="6242" spans="1:9" x14ac:dyDescent="0.25">
      <c r="A6242">
        <v>7281.2478469999996</v>
      </c>
      <c r="B6242" t="s">
        <v>26</v>
      </c>
      <c r="C6242" t="s">
        <v>44</v>
      </c>
      <c r="D6242" t="s">
        <v>57</v>
      </c>
      <c r="E6242">
        <v>0</v>
      </c>
      <c r="F6242" t="s">
        <v>32</v>
      </c>
      <c r="G6242" t="s">
        <v>79</v>
      </c>
      <c r="H6242">
        <v>494.4</v>
      </c>
      <c r="I6242">
        <f t="shared" si="100"/>
        <v>0</v>
      </c>
    </row>
    <row r="6243" spans="1:9" x14ac:dyDescent="0.25">
      <c r="A6243">
        <v>6863.7066940000004</v>
      </c>
      <c r="B6243" t="s">
        <v>26</v>
      </c>
      <c r="C6243" t="s">
        <v>44</v>
      </c>
      <c r="D6243" t="s">
        <v>57</v>
      </c>
      <c r="E6243">
        <v>0</v>
      </c>
      <c r="F6243" t="s">
        <v>32</v>
      </c>
      <c r="G6243" t="s">
        <v>45</v>
      </c>
      <c r="H6243">
        <v>792</v>
      </c>
      <c r="I6243">
        <f t="shared" si="100"/>
        <v>0</v>
      </c>
    </row>
    <row r="6244" spans="1:9" x14ac:dyDescent="0.25">
      <c r="A6244">
        <v>6289.7990890000001</v>
      </c>
      <c r="B6244" t="s">
        <v>26</v>
      </c>
      <c r="C6244" t="s">
        <v>30</v>
      </c>
      <c r="D6244" t="s">
        <v>57</v>
      </c>
      <c r="E6244">
        <v>40675</v>
      </c>
      <c r="F6244" t="s">
        <v>32</v>
      </c>
      <c r="G6244" t="s">
        <v>33</v>
      </c>
      <c r="H6244">
        <v>563.72705800000006</v>
      </c>
      <c r="I6244">
        <f t="shared" si="100"/>
        <v>0</v>
      </c>
    </row>
    <row r="6245" spans="1:9" x14ac:dyDescent="0.25">
      <c r="A6245">
        <v>4716.2642939999996</v>
      </c>
      <c r="B6245" t="s">
        <v>26</v>
      </c>
      <c r="C6245" t="s">
        <v>30</v>
      </c>
      <c r="D6245" t="s">
        <v>57</v>
      </c>
      <c r="E6245">
        <v>25746</v>
      </c>
      <c r="F6245" t="s">
        <v>32</v>
      </c>
      <c r="G6245" t="s">
        <v>33</v>
      </c>
      <c r="H6245">
        <v>292.8</v>
      </c>
      <c r="I6245">
        <f t="shared" si="100"/>
        <v>0</v>
      </c>
    </row>
    <row r="6246" spans="1:9" x14ac:dyDescent="0.25">
      <c r="A6246">
        <v>5294.2837900000004</v>
      </c>
      <c r="B6246" t="s">
        <v>26</v>
      </c>
      <c r="C6246" t="s">
        <v>30</v>
      </c>
      <c r="D6246" t="s">
        <v>31</v>
      </c>
      <c r="E6246">
        <v>61687</v>
      </c>
      <c r="F6246" t="s">
        <v>62</v>
      </c>
      <c r="G6246" t="s">
        <v>45</v>
      </c>
      <c r="H6246">
        <v>120.128737</v>
      </c>
      <c r="I6246">
        <f t="shared" si="100"/>
        <v>0</v>
      </c>
    </row>
    <row r="6247" spans="1:9" x14ac:dyDescent="0.25">
      <c r="A6247">
        <v>7685.4029430000001</v>
      </c>
      <c r="B6247" t="s">
        <v>26</v>
      </c>
      <c r="C6247" t="s">
        <v>30</v>
      </c>
      <c r="D6247" t="s">
        <v>57</v>
      </c>
      <c r="E6247">
        <v>31686</v>
      </c>
      <c r="F6247" t="s">
        <v>32</v>
      </c>
      <c r="G6247" t="s">
        <v>33</v>
      </c>
      <c r="H6247">
        <v>710.66174599999999</v>
      </c>
      <c r="I6247">
        <f t="shared" si="100"/>
        <v>0</v>
      </c>
    </row>
    <row r="6248" spans="1:9" x14ac:dyDescent="0.25">
      <c r="A6248">
        <v>5638.9308380000002</v>
      </c>
      <c r="B6248" t="s">
        <v>26</v>
      </c>
      <c r="C6248" t="s">
        <v>30</v>
      </c>
      <c r="D6248" t="s">
        <v>57</v>
      </c>
      <c r="E6248">
        <v>20920</v>
      </c>
      <c r="F6248" t="s">
        <v>62</v>
      </c>
      <c r="G6248" t="s">
        <v>45</v>
      </c>
      <c r="H6248">
        <v>14.784843</v>
      </c>
      <c r="I6248">
        <f t="shared" si="100"/>
        <v>0</v>
      </c>
    </row>
    <row r="6249" spans="1:9" x14ac:dyDescent="0.25">
      <c r="A6249">
        <v>2554.0339279999998</v>
      </c>
      <c r="B6249" t="s">
        <v>26</v>
      </c>
      <c r="C6249" t="s">
        <v>30</v>
      </c>
      <c r="D6249" t="s">
        <v>31</v>
      </c>
      <c r="E6249">
        <v>22538</v>
      </c>
      <c r="F6249" t="s">
        <v>32</v>
      </c>
      <c r="G6249" t="s">
        <v>33</v>
      </c>
      <c r="H6249">
        <v>423.78760799999998</v>
      </c>
      <c r="I6249">
        <f t="shared" si="100"/>
        <v>0</v>
      </c>
    </row>
    <row r="6250" spans="1:9" x14ac:dyDescent="0.25">
      <c r="A6250">
        <v>8096.3124779999998</v>
      </c>
      <c r="B6250" t="s">
        <v>26</v>
      </c>
      <c r="C6250" t="s">
        <v>30</v>
      </c>
      <c r="D6250" t="s">
        <v>57</v>
      </c>
      <c r="E6250">
        <v>85483</v>
      </c>
      <c r="F6250" t="s">
        <v>75</v>
      </c>
      <c r="G6250" t="s">
        <v>33</v>
      </c>
      <c r="H6250">
        <v>314.14313299999998</v>
      </c>
      <c r="I6250">
        <f t="shared" si="100"/>
        <v>0</v>
      </c>
    </row>
    <row r="6251" spans="1:9" x14ac:dyDescent="0.25">
      <c r="A6251">
        <v>21312.378110000001</v>
      </c>
      <c r="B6251" t="s">
        <v>26</v>
      </c>
      <c r="C6251" t="s">
        <v>30</v>
      </c>
      <c r="D6251" t="s">
        <v>31</v>
      </c>
      <c r="E6251">
        <v>70734</v>
      </c>
      <c r="F6251" t="s">
        <v>32</v>
      </c>
      <c r="G6251" t="s">
        <v>33</v>
      </c>
      <c r="H6251">
        <v>1200.292827</v>
      </c>
      <c r="I6251">
        <f t="shared" si="100"/>
        <v>0</v>
      </c>
    </row>
    <row r="6252" spans="1:9" x14ac:dyDescent="0.25">
      <c r="A6252">
        <v>7981.4447030000001</v>
      </c>
      <c r="B6252" t="s">
        <v>26</v>
      </c>
      <c r="C6252" t="s">
        <v>30</v>
      </c>
      <c r="D6252" t="s">
        <v>31</v>
      </c>
      <c r="E6252">
        <v>40639</v>
      </c>
      <c r="F6252" t="s">
        <v>75</v>
      </c>
      <c r="G6252" t="s">
        <v>33</v>
      </c>
      <c r="H6252">
        <v>301.60252000000003</v>
      </c>
      <c r="I6252">
        <f t="shared" si="100"/>
        <v>0</v>
      </c>
    </row>
    <row r="6253" spans="1:9" x14ac:dyDescent="0.25">
      <c r="A6253">
        <v>31269.273079999999</v>
      </c>
      <c r="B6253" t="s">
        <v>26</v>
      </c>
      <c r="C6253" t="s">
        <v>30</v>
      </c>
      <c r="D6253" t="s">
        <v>31</v>
      </c>
      <c r="E6253">
        <v>90289</v>
      </c>
      <c r="F6253" t="s">
        <v>62</v>
      </c>
      <c r="G6253" t="s">
        <v>33</v>
      </c>
      <c r="H6253">
        <v>164.496171</v>
      </c>
      <c r="I6253">
        <f t="shared" si="100"/>
        <v>0</v>
      </c>
    </row>
    <row r="6254" spans="1:9" x14ac:dyDescent="0.25">
      <c r="A6254">
        <v>73225.956520000007</v>
      </c>
      <c r="B6254" t="s">
        <v>26</v>
      </c>
      <c r="C6254" t="s">
        <v>30</v>
      </c>
      <c r="D6254" t="s">
        <v>31</v>
      </c>
      <c r="E6254">
        <v>39547</v>
      </c>
      <c r="F6254" t="s">
        <v>32</v>
      </c>
      <c r="G6254" t="s">
        <v>33</v>
      </c>
      <c r="H6254">
        <v>969.6</v>
      </c>
      <c r="I6254">
        <f t="shared" si="100"/>
        <v>0</v>
      </c>
    </row>
    <row r="6255" spans="1:9" x14ac:dyDescent="0.25">
      <c r="A6255">
        <v>2659.7056499999999</v>
      </c>
      <c r="B6255" t="s">
        <v>66</v>
      </c>
      <c r="C6255" t="s">
        <v>44</v>
      </c>
      <c r="D6255" t="s">
        <v>31</v>
      </c>
      <c r="E6255">
        <v>0</v>
      </c>
      <c r="F6255" t="s">
        <v>32</v>
      </c>
      <c r="G6255" t="s">
        <v>79</v>
      </c>
      <c r="H6255">
        <v>420.04198100000002</v>
      </c>
      <c r="I6255">
        <f t="shared" si="100"/>
        <v>1</v>
      </c>
    </row>
    <row r="6256" spans="1:9" x14ac:dyDescent="0.25">
      <c r="A6256">
        <v>15512.249970000001</v>
      </c>
      <c r="B6256" t="s">
        <v>26</v>
      </c>
      <c r="C6256" t="s">
        <v>30</v>
      </c>
      <c r="D6256" t="s">
        <v>57</v>
      </c>
      <c r="E6256">
        <v>54833</v>
      </c>
      <c r="F6256" t="s">
        <v>32</v>
      </c>
      <c r="G6256" t="s">
        <v>33</v>
      </c>
      <c r="H6256">
        <v>1396.7023650000001</v>
      </c>
      <c r="I6256">
        <f t="shared" si="100"/>
        <v>0</v>
      </c>
    </row>
    <row r="6257" spans="1:9" x14ac:dyDescent="0.25">
      <c r="A6257">
        <v>2505.4204300000001</v>
      </c>
      <c r="B6257" t="s">
        <v>26</v>
      </c>
      <c r="C6257" t="s">
        <v>30</v>
      </c>
      <c r="D6257" t="s">
        <v>31</v>
      </c>
      <c r="E6257">
        <v>60546</v>
      </c>
      <c r="F6257" t="s">
        <v>62</v>
      </c>
      <c r="G6257" t="s">
        <v>45</v>
      </c>
      <c r="H6257">
        <v>46.278027000000002</v>
      </c>
      <c r="I6257">
        <f t="shared" si="100"/>
        <v>0</v>
      </c>
    </row>
    <row r="6258" spans="1:9" x14ac:dyDescent="0.25">
      <c r="A6258">
        <v>4898.6744010000002</v>
      </c>
      <c r="B6258" t="s">
        <v>26</v>
      </c>
      <c r="C6258" t="s">
        <v>30</v>
      </c>
      <c r="D6258" t="s">
        <v>57</v>
      </c>
      <c r="E6258">
        <v>33938</v>
      </c>
      <c r="F6258" t="s">
        <v>62</v>
      </c>
      <c r="G6258" t="s">
        <v>45</v>
      </c>
      <c r="H6258">
        <v>63.709865000000001</v>
      </c>
      <c r="I6258">
        <f t="shared" si="100"/>
        <v>0</v>
      </c>
    </row>
    <row r="6259" spans="1:9" x14ac:dyDescent="0.25">
      <c r="A6259">
        <v>3113.3389739999998</v>
      </c>
      <c r="B6259" t="s">
        <v>26</v>
      </c>
      <c r="C6259" t="s">
        <v>30</v>
      </c>
      <c r="D6259" t="s">
        <v>31</v>
      </c>
      <c r="E6259">
        <v>85586</v>
      </c>
      <c r="F6259" t="s">
        <v>62</v>
      </c>
      <c r="G6259" t="s">
        <v>33</v>
      </c>
      <c r="H6259">
        <v>13.444132</v>
      </c>
      <c r="I6259">
        <f t="shared" si="100"/>
        <v>0</v>
      </c>
    </row>
    <row r="6260" spans="1:9" x14ac:dyDescent="0.25">
      <c r="A6260">
        <v>17019.006099999999</v>
      </c>
      <c r="B6260" t="s">
        <v>26</v>
      </c>
      <c r="C6260" t="s">
        <v>30</v>
      </c>
      <c r="D6260" t="s">
        <v>31</v>
      </c>
      <c r="E6260">
        <v>89601</v>
      </c>
      <c r="F6260" t="s">
        <v>62</v>
      </c>
      <c r="G6260" t="s">
        <v>33</v>
      </c>
      <c r="H6260">
        <v>117.015463</v>
      </c>
      <c r="I6260">
        <f t="shared" si="100"/>
        <v>0</v>
      </c>
    </row>
    <row r="6261" spans="1:9" x14ac:dyDescent="0.25">
      <c r="A6261">
        <v>5791.0128409999998</v>
      </c>
      <c r="B6261" t="s">
        <v>26</v>
      </c>
      <c r="C6261" t="s">
        <v>30</v>
      </c>
      <c r="D6261" t="s">
        <v>57</v>
      </c>
      <c r="E6261">
        <v>33799</v>
      </c>
      <c r="F6261" t="s">
        <v>32</v>
      </c>
      <c r="G6261" t="s">
        <v>33</v>
      </c>
      <c r="H6261">
        <v>355.2</v>
      </c>
      <c r="I6261">
        <f t="shared" si="100"/>
        <v>0</v>
      </c>
    </row>
    <row r="6262" spans="1:9" x14ac:dyDescent="0.25">
      <c r="A6262">
        <v>3683.7940269999999</v>
      </c>
      <c r="B6262" t="s">
        <v>26</v>
      </c>
      <c r="C6262" t="s">
        <v>44</v>
      </c>
      <c r="D6262" t="s">
        <v>31</v>
      </c>
      <c r="E6262">
        <v>0</v>
      </c>
      <c r="F6262" t="s">
        <v>32</v>
      </c>
      <c r="G6262" t="s">
        <v>33</v>
      </c>
      <c r="H6262">
        <v>480</v>
      </c>
      <c r="I6262">
        <f t="shared" si="100"/>
        <v>0</v>
      </c>
    </row>
    <row r="6263" spans="1:9" x14ac:dyDescent="0.25">
      <c r="A6263">
        <v>3436.1342810000001</v>
      </c>
      <c r="B6263" t="s">
        <v>66</v>
      </c>
      <c r="C6263" t="s">
        <v>30</v>
      </c>
      <c r="D6263" t="s">
        <v>57</v>
      </c>
      <c r="E6263">
        <v>30817</v>
      </c>
      <c r="F6263" t="s">
        <v>62</v>
      </c>
      <c r="G6263" t="s">
        <v>79</v>
      </c>
      <c r="H6263">
        <v>91.834667999999994</v>
      </c>
      <c r="I6263">
        <f t="shared" si="100"/>
        <v>1</v>
      </c>
    </row>
    <row r="6264" spans="1:9" x14ac:dyDescent="0.25">
      <c r="A6264">
        <v>6297.0028860000002</v>
      </c>
      <c r="B6264" t="s">
        <v>26</v>
      </c>
      <c r="C6264" t="s">
        <v>44</v>
      </c>
      <c r="D6264" t="s">
        <v>57</v>
      </c>
      <c r="E6264">
        <v>0</v>
      </c>
      <c r="F6264" t="s">
        <v>32</v>
      </c>
      <c r="G6264" t="s">
        <v>45</v>
      </c>
      <c r="H6264">
        <v>1823.730828</v>
      </c>
      <c r="I6264">
        <f t="shared" si="100"/>
        <v>0</v>
      </c>
    </row>
    <row r="6265" spans="1:9" x14ac:dyDescent="0.25">
      <c r="A6265">
        <v>2464.7078489999999</v>
      </c>
      <c r="B6265" t="s">
        <v>26</v>
      </c>
      <c r="C6265" t="s">
        <v>30</v>
      </c>
      <c r="D6265" t="s">
        <v>31</v>
      </c>
      <c r="E6265">
        <v>31056</v>
      </c>
      <c r="F6265" t="s">
        <v>32</v>
      </c>
      <c r="G6265" t="s">
        <v>79</v>
      </c>
      <c r="H6265">
        <v>302.39999999999998</v>
      </c>
      <c r="I6265">
        <f t="shared" si="100"/>
        <v>0</v>
      </c>
    </row>
    <row r="6266" spans="1:9" x14ac:dyDescent="0.25">
      <c r="A6266">
        <v>3075.594979</v>
      </c>
      <c r="B6266" t="s">
        <v>26</v>
      </c>
      <c r="C6266" t="s">
        <v>30</v>
      </c>
      <c r="D6266" t="s">
        <v>57</v>
      </c>
      <c r="E6266">
        <v>65017</v>
      </c>
      <c r="F6266" t="s">
        <v>75</v>
      </c>
      <c r="G6266" t="s">
        <v>33</v>
      </c>
      <c r="H6266">
        <v>301.84107299999999</v>
      </c>
      <c r="I6266">
        <f t="shared" si="100"/>
        <v>0</v>
      </c>
    </row>
    <row r="6267" spans="1:9" x14ac:dyDescent="0.25">
      <c r="A6267">
        <v>8428.4716349999999</v>
      </c>
      <c r="B6267" t="s">
        <v>26</v>
      </c>
      <c r="C6267" t="s">
        <v>107</v>
      </c>
      <c r="D6267" t="s">
        <v>31</v>
      </c>
      <c r="E6267">
        <v>12180</v>
      </c>
      <c r="F6267" t="s">
        <v>32</v>
      </c>
      <c r="G6267" t="s">
        <v>45</v>
      </c>
      <c r="H6267">
        <v>675.56911300000002</v>
      </c>
      <c r="I6267">
        <f t="shared" si="100"/>
        <v>0</v>
      </c>
    </row>
    <row r="6268" spans="1:9" x14ac:dyDescent="0.25">
      <c r="A6268">
        <v>2354.4957519999998</v>
      </c>
      <c r="B6268" t="s">
        <v>26</v>
      </c>
      <c r="C6268" t="s">
        <v>44</v>
      </c>
      <c r="D6268" t="s">
        <v>57</v>
      </c>
      <c r="E6268">
        <v>0</v>
      </c>
      <c r="F6268" t="s">
        <v>32</v>
      </c>
      <c r="G6268" t="s">
        <v>33</v>
      </c>
      <c r="H6268">
        <v>333.83057200000002</v>
      </c>
      <c r="I6268">
        <f t="shared" si="100"/>
        <v>0</v>
      </c>
    </row>
    <row r="6269" spans="1:9" x14ac:dyDescent="0.25">
      <c r="A6269">
        <v>22103.5072</v>
      </c>
      <c r="B6269" t="s">
        <v>66</v>
      </c>
      <c r="C6269" t="s">
        <v>44</v>
      </c>
      <c r="D6269" t="s">
        <v>57</v>
      </c>
      <c r="E6269">
        <v>0</v>
      </c>
      <c r="F6269" t="s">
        <v>32</v>
      </c>
      <c r="G6269" t="s">
        <v>33</v>
      </c>
      <c r="H6269">
        <v>489.6</v>
      </c>
      <c r="I6269">
        <f t="shared" si="100"/>
        <v>1</v>
      </c>
    </row>
    <row r="6270" spans="1:9" x14ac:dyDescent="0.25">
      <c r="A6270">
        <v>7147.6218650000001</v>
      </c>
      <c r="B6270" t="s">
        <v>26</v>
      </c>
      <c r="C6270" t="s">
        <v>30</v>
      </c>
      <c r="D6270" t="s">
        <v>57</v>
      </c>
      <c r="E6270">
        <v>87454</v>
      </c>
      <c r="F6270" t="s">
        <v>62</v>
      </c>
      <c r="G6270" t="s">
        <v>33</v>
      </c>
      <c r="H6270">
        <v>60.921658000000001</v>
      </c>
      <c r="I6270">
        <f t="shared" si="100"/>
        <v>0</v>
      </c>
    </row>
    <row r="6271" spans="1:9" x14ac:dyDescent="0.25">
      <c r="A6271">
        <v>7842.3775930000002</v>
      </c>
      <c r="B6271" t="s">
        <v>26</v>
      </c>
      <c r="C6271" t="s">
        <v>30</v>
      </c>
      <c r="D6271" t="s">
        <v>31</v>
      </c>
      <c r="E6271">
        <v>51001</v>
      </c>
      <c r="F6271" t="s">
        <v>75</v>
      </c>
      <c r="G6271" t="s">
        <v>33</v>
      </c>
      <c r="H6271">
        <v>291.89046400000001</v>
      </c>
      <c r="I6271">
        <f t="shared" si="100"/>
        <v>0</v>
      </c>
    </row>
    <row r="6272" spans="1:9" x14ac:dyDescent="0.25">
      <c r="A6272">
        <v>3554.845264</v>
      </c>
      <c r="B6272" t="s">
        <v>66</v>
      </c>
      <c r="C6272" t="s">
        <v>30</v>
      </c>
      <c r="D6272" t="s">
        <v>31</v>
      </c>
      <c r="E6272">
        <v>58557</v>
      </c>
      <c r="F6272" t="s">
        <v>62</v>
      </c>
      <c r="G6272" t="s">
        <v>33</v>
      </c>
      <c r="H6272">
        <v>55.510525999999999</v>
      </c>
      <c r="I6272">
        <f t="shared" si="100"/>
        <v>1</v>
      </c>
    </row>
    <row r="6273" spans="1:9" x14ac:dyDescent="0.25">
      <c r="A6273">
        <v>7251.331956</v>
      </c>
      <c r="B6273" t="s">
        <v>26</v>
      </c>
      <c r="C6273" t="s">
        <v>107</v>
      </c>
      <c r="D6273" t="s">
        <v>57</v>
      </c>
      <c r="E6273">
        <v>18665</v>
      </c>
      <c r="F6273" t="s">
        <v>32</v>
      </c>
      <c r="G6273" t="s">
        <v>79</v>
      </c>
      <c r="H6273">
        <v>583.27830700000004</v>
      </c>
      <c r="I6273">
        <f t="shared" si="100"/>
        <v>0</v>
      </c>
    </row>
    <row r="6274" spans="1:9" x14ac:dyDescent="0.25">
      <c r="A6274">
        <v>5316.6062929999998</v>
      </c>
      <c r="B6274" t="s">
        <v>26</v>
      </c>
      <c r="C6274" t="s">
        <v>107</v>
      </c>
      <c r="D6274" t="s">
        <v>31</v>
      </c>
      <c r="E6274">
        <v>21299</v>
      </c>
      <c r="F6274" t="s">
        <v>32</v>
      </c>
      <c r="G6274" t="s">
        <v>33</v>
      </c>
      <c r="H6274">
        <v>331.2</v>
      </c>
      <c r="I6274">
        <f t="shared" si="100"/>
        <v>0</v>
      </c>
    </row>
    <row r="6275" spans="1:9" x14ac:dyDescent="0.25">
      <c r="A6275">
        <v>5210.3483720000004</v>
      </c>
      <c r="B6275" t="s">
        <v>26</v>
      </c>
      <c r="C6275" t="s">
        <v>30</v>
      </c>
      <c r="D6275" t="s">
        <v>57</v>
      </c>
      <c r="E6275">
        <v>89781</v>
      </c>
      <c r="F6275" t="s">
        <v>62</v>
      </c>
      <c r="G6275" t="s">
        <v>45</v>
      </c>
      <c r="H6275">
        <v>37.960537000000002</v>
      </c>
      <c r="I6275">
        <f t="shared" ref="I6275:I6338" si="101">IF(B6275="No",0,1)</f>
        <v>0</v>
      </c>
    </row>
    <row r="6276" spans="1:9" x14ac:dyDescent="0.25">
      <c r="A6276">
        <v>2989.9124940000002</v>
      </c>
      <c r="B6276" t="s">
        <v>26</v>
      </c>
      <c r="C6276" t="s">
        <v>44</v>
      </c>
      <c r="D6276" t="s">
        <v>57</v>
      </c>
      <c r="E6276">
        <v>0</v>
      </c>
      <c r="F6276" t="s">
        <v>32</v>
      </c>
      <c r="G6276" t="s">
        <v>33</v>
      </c>
      <c r="H6276">
        <v>398.4</v>
      </c>
      <c r="I6276">
        <f t="shared" si="101"/>
        <v>0</v>
      </c>
    </row>
    <row r="6277" spans="1:9" x14ac:dyDescent="0.25">
      <c r="A6277">
        <v>4270.0343940000002</v>
      </c>
      <c r="B6277" t="s">
        <v>66</v>
      </c>
      <c r="C6277" t="s">
        <v>44</v>
      </c>
      <c r="D6277" t="s">
        <v>57</v>
      </c>
      <c r="E6277">
        <v>0</v>
      </c>
      <c r="F6277" t="s">
        <v>32</v>
      </c>
      <c r="G6277" t="s">
        <v>33</v>
      </c>
      <c r="H6277">
        <v>725.87069299999996</v>
      </c>
      <c r="I6277">
        <f t="shared" si="101"/>
        <v>1</v>
      </c>
    </row>
    <row r="6278" spans="1:9" x14ac:dyDescent="0.25">
      <c r="A6278">
        <v>2524.6469729999999</v>
      </c>
      <c r="B6278" t="s">
        <v>26</v>
      </c>
      <c r="C6278" t="s">
        <v>44</v>
      </c>
      <c r="D6278" t="s">
        <v>31</v>
      </c>
      <c r="E6278">
        <v>0</v>
      </c>
      <c r="F6278" t="s">
        <v>32</v>
      </c>
      <c r="G6278" t="s">
        <v>33</v>
      </c>
      <c r="H6278">
        <v>386.97727099999997</v>
      </c>
      <c r="I6278">
        <f t="shared" si="101"/>
        <v>0</v>
      </c>
    </row>
    <row r="6279" spans="1:9" x14ac:dyDescent="0.25">
      <c r="A6279">
        <v>2555.8516709999999</v>
      </c>
      <c r="B6279" t="s">
        <v>26</v>
      </c>
      <c r="C6279" t="s">
        <v>30</v>
      </c>
      <c r="D6279" t="s">
        <v>31</v>
      </c>
      <c r="E6279">
        <v>22881</v>
      </c>
      <c r="F6279" t="s">
        <v>32</v>
      </c>
      <c r="G6279" t="s">
        <v>45</v>
      </c>
      <c r="H6279">
        <v>312</v>
      </c>
      <c r="I6279">
        <f t="shared" si="101"/>
        <v>0</v>
      </c>
    </row>
    <row r="6280" spans="1:9" x14ac:dyDescent="0.25">
      <c r="A6280">
        <v>2320.5168739999999</v>
      </c>
      <c r="B6280" t="s">
        <v>26</v>
      </c>
      <c r="C6280" t="s">
        <v>44</v>
      </c>
      <c r="D6280" t="s">
        <v>31</v>
      </c>
      <c r="E6280">
        <v>0</v>
      </c>
      <c r="F6280" t="s">
        <v>32</v>
      </c>
      <c r="G6280" t="s">
        <v>33</v>
      </c>
      <c r="H6280">
        <v>453.6</v>
      </c>
      <c r="I6280">
        <f t="shared" si="101"/>
        <v>0</v>
      </c>
    </row>
    <row r="6281" spans="1:9" x14ac:dyDescent="0.25">
      <c r="A6281">
        <v>2563.3940539999999</v>
      </c>
      <c r="B6281" t="s">
        <v>26</v>
      </c>
      <c r="C6281" t="s">
        <v>107</v>
      </c>
      <c r="D6281" t="s">
        <v>31</v>
      </c>
      <c r="E6281">
        <v>10860</v>
      </c>
      <c r="F6281" t="s">
        <v>32</v>
      </c>
      <c r="G6281" t="s">
        <v>33</v>
      </c>
      <c r="H6281">
        <v>316.8</v>
      </c>
      <c r="I6281">
        <f t="shared" si="101"/>
        <v>0</v>
      </c>
    </row>
    <row r="6282" spans="1:9" x14ac:dyDescent="0.25">
      <c r="A6282">
        <v>14208.50598</v>
      </c>
      <c r="B6282" t="s">
        <v>26</v>
      </c>
      <c r="C6282" t="s">
        <v>44</v>
      </c>
      <c r="D6282" t="s">
        <v>31</v>
      </c>
      <c r="E6282">
        <v>0</v>
      </c>
      <c r="F6282" t="s">
        <v>32</v>
      </c>
      <c r="G6282" t="s">
        <v>45</v>
      </c>
      <c r="H6282">
        <v>943.2</v>
      </c>
      <c r="I6282">
        <f t="shared" si="101"/>
        <v>0</v>
      </c>
    </row>
    <row r="6283" spans="1:9" x14ac:dyDescent="0.25">
      <c r="A6283">
        <v>8048.3716340000001</v>
      </c>
      <c r="B6283" t="s">
        <v>26</v>
      </c>
      <c r="C6283" t="s">
        <v>44</v>
      </c>
      <c r="D6283" t="s">
        <v>31</v>
      </c>
      <c r="E6283">
        <v>0</v>
      </c>
      <c r="F6283" t="s">
        <v>32</v>
      </c>
      <c r="G6283" t="s">
        <v>45</v>
      </c>
      <c r="H6283">
        <v>1339.303486</v>
      </c>
      <c r="I6283">
        <f t="shared" si="101"/>
        <v>0</v>
      </c>
    </row>
    <row r="6284" spans="1:9" x14ac:dyDescent="0.25">
      <c r="A6284">
        <v>7671.8474779999997</v>
      </c>
      <c r="B6284" t="s">
        <v>26</v>
      </c>
      <c r="C6284" t="s">
        <v>30</v>
      </c>
      <c r="D6284" t="s">
        <v>31</v>
      </c>
      <c r="E6284">
        <v>62582</v>
      </c>
      <c r="F6284" t="s">
        <v>32</v>
      </c>
      <c r="G6284" t="s">
        <v>33</v>
      </c>
      <c r="H6284">
        <v>456</v>
      </c>
      <c r="I6284">
        <f t="shared" si="101"/>
        <v>0</v>
      </c>
    </row>
    <row r="6285" spans="1:9" x14ac:dyDescent="0.25">
      <c r="A6285">
        <v>7584.3610689999996</v>
      </c>
      <c r="B6285" t="s">
        <v>26</v>
      </c>
      <c r="C6285" t="s">
        <v>30</v>
      </c>
      <c r="D6285" t="s">
        <v>31</v>
      </c>
      <c r="E6285">
        <v>87473</v>
      </c>
      <c r="F6285" t="s">
        <v>75</v>
      </c>
      <c r="G6285" t="s">
        <v>79</v>
      </c>
      <c r="H6285">
        <v>448.06177700000001</v>
      </c>
      <c r="I6285">
        <f t="shared" si="101"/>
        <v>0</v>
      </c>
    </row>
    <row r="6286" spans="1:9" x14ac:dyDescent="0.25">
      <c r="A6286">
        <v>7145.2995899999996</v>
      </c>
      <c r="B6286" t="s">
        <v>26</v>
      </c>
      <c r="C6286" t="s">
        <v>30</v>
      </c>
      <c r="D6286" t="s">
        <v>31</v>
      </c>
      <c r="E6286">
        <v>92681</v>
      </c>
      <c r="F6286" t="s">
        <v>32</v>
      </c>
      <c r="G6286" t="s">
        <v>79</v>
      </c>
      <c r="H6286">
        <v>436.8</v>
      </c>
      <c r="I6286">
        <f t="shared" si="101"/>
        <v>0</v>
      </c>
    </row>
    <row r="6287" spans="1:9" x14ac:dyDescent="0.25">
      <c r="A6287">
        <v>14083.97061</v>
      </c>
      <c r="B6287" t="s">
        <v>26</v>
      </c>
      <c r="C6287" t="s">
        <v>30</v>
      </c>
      <c r="D6287" t="s">
        <v>31</v>
      </c>
      <c r="E6287">
        <v>74916</v>
      </c>
      <c r="F6287" t="s">
        <v>62</v>
      </c>
      <c r="G6287" t="s">
        <v>45</v>
      </c>
      <c r="H6287">
        <v>123.490337</v>
      </c>
      <c r="I6287">
        <f t="shared" si="101"/>
        <v>0</v>
      </c>
    </row>
    <row r="6288" spans="1:9" x14ac:dyDescent="0.25">
      <c r="A6288">
        <v>13055.57087</v>
      </c>
      <c r="B6288" t="s">
        <v>26</v>
      </c>
      <c r="C6288" t="s">
        <v>30</v>
      </c>
      <c r="D6288" t="s">
        <v>57</v>
      </c>
      <c r="E6288">
        <v>58684</v>
      </c>
      <c r="F6288" t="s">
        <v>32</v>
      </c>
      <c r="G6288" t="s">
        <v>33</v>
      </c>
      <c r="H6288">
        <v>1166.4000000000001</v>
      </c>
      <c r="I6288">
        <f t="shared" si="101"/>
        <v>0</v>
      </c>
    </row>
    <row r="6289" spans="1:9" x14ac:dyDescent="0.25">
      <c r="A6289">
        <v>9129.8727739999995</v>
      </c>
      <c r="B6289" t="s">
        <v>26</v>
      </c>
      <c r="C6289" t="s">
        <v>30</v>
      </c>
      <c r="D6289" t="s">
        <v>31</v>
      </c>
      <c r="E6289">
        <v>70973</v>
      </c>
      <c r="F6289" t="s">
        <v>32</v>
      </c>
      <c r="G6289" t="s">
        <v>79</v>
      </c>
      <c r="H6289">
        <v>547.20000000000005</v>
      </c>
      <c r="I6289">
        <f t="shared" si="101"/>
        <v>0</v>
      </c>
    </row>
    <row r="6290" spans="1:9" x14ac:dyDescent="0.25">
      <c r="A6290">
        <v>6739.664992</v>
      </c>
      <c r="B6290" t="s">
        <v>26</v>
      </c>
      <c r="C6290" t="s">
        <v>44</v>
      </c>
      <c r="D6290" t="s">
        <v>31</v>
      </c>
      <c r="E6290">
        <v>0</v>
      </c>
      <c r="F6290" t="s">
        <v>62</v>
      </c>
      <c r="G6290" t="s">
        <v>33</v>
      </c>
      <c r="H6290">
        <v>13.073952</v>
      </c>
      <c r="I6290">
        <f t="shared" si="101"/>
        <v>0</v>
      </c>
    </row>
    <row r="6291" spans="1:9" x14ac:dyDescent="0.25">
      <c r="A6291">
        <v>4422.8830589999998</v>
      </c>
      <c r="B6291" t="s">
        <v>26</v>
      </c>
      <c r="C6291" t="s">
        <v>30</v>
      </c>
      <c r="D6291" t="s">
        <v>31</v>
      </c>
      <c r="E6291">
        <v>21124</v>
      </c>
      <c r="F6291" t="s">
        <v>32</v>
      </c>
      <c r="G6291" t="s">
        <v>33</v>
      </c>
      <c r="H6291">
        <v>733.31929400000001</v>
      </c>
      <c r="I6291">
        <f t="shared" si="101"/>
        <v>0</v>
      </c>
    </row>
    <row r="6292" spans="1:9" x14ac:dyDescent="0.25">
      <c r="A6292">
        <v>4526.6060379999999</v>
      </c>
      <c r="B6292" t="s">
        <v>26</v>
      </c>
      <c r="C6292" t="s">
        <v>44</v>
      </c>
      <c r="D6292" t="s">
        <v>57</v>
      </c>
      <c r="E6292">
        <v>0</v>
      </c>
      <c r="F6292" t="s">
        <v>32</v>
      </c>
      <c r="G6292" t="s">
        <v>45</v>
      </c>
      <c r="H6292">
        <v>1516.3837530000001</v>
      </c>
      <c r="I6292">
        <f t="shared" si="101"/>
        <v>0</v>
      </c>
    </row>
    <row r="6293" spans="1:9" x14ac:dyDescent="0.25">
      <c r="A6293">
        <v>7048.3840550000004</v>
      </c>
      <c r="B6293" t="s">
        <v>26</v>
      </c>
      <c r="C6293" t="s">
        <v>78</v>
      </c>
      <c r="D6293" t="s">
        <v>57</v>
      </c>
      <c r="E6293">
        <v>24030</v>
      </c>
      <c r="F6293" t="s">
        <v>32</v>
      </c>
      <c r="G6293" t="s">
        <v>45</v>
      </c>
      <c r="H6293">
        <v>970.68893400000002</v>
      </c>
      <c r="I6293">
        <f t="shared" si="101"/>
        <v>0</v>
      </c>
    </row>
    <row r="6294" spans="1:9" x14ac:dyDescent="0.25">
      <c r="A6294">
        <v>5218.9708199999995</v>
      </c>
      <c r="B6294" t="s">
        <v>26</v>
      </c>
      <c r="C6294" t="s">
        <v>30</v>
      </c>
      <c r="D6294" t="s">
        <v>57</v>
      </c>
      <c r="E6294">
        <v>21371</v>
      </c>
      <c r="F6294" t="s">
        <v>32</v>
      </c>
      <c r="G6294" t="s">
        <v>33</v>
      </c>
      <c r="H6294">
        <v>590.01736600000004</v>
      </c>
      <c r="I6294">
        <f t="shared" si="101"/>
        <v>0</v>
      </c>
    </row>
    <row r="6295" spans="1:9" x14ac:dyDescent="0.25">
      <c r="A6295">
        <v>5399.57618</v>
      </c>
      <c r="B6295" t="s">
        <v>26</v>
      </c>
      <c r="C6295" t="s">
        <v>30</v>
      </c>
      <c r="D6295" t="s">
        <v>31</v>
      </c>
      <c r="E6295">
        <v>71186</v>
      </c>
      <c r="F6295" t="s">
        <v>62</v>
      </c>
      <c r="G6295" t="s">
        <v>33</v>
      </c>
      <c r="H6295">
        <v>29.984815000000001</v>
      </c>
      <c r="I6295">
        <f t="shared" si="101"/>
        <v>0</v>
      </c>
    </row>
    <row r="6296" spans="1:9" x14ac:dyDescent="0.25">
      <c r="A6296">
        <v>4516.8113940000003</v>
      </c>
      <c r="B6296" t="s">
        <v>26</v>
      </c>
      <c r="C6296" t="s">
        <v>44</v>
      </c>
      <c r="D6296" t="s">
        <v>57</v>
      </c>
      <c r="E6296">
        <v>0</v>
      </c>
      <c r="F6296" t="s">
        <v>32</v>
      </c>
      <c r="G6296" t="s">
        <v>33</v>
      </c>
      <c r="H6296">
        <v>595.20000000000005</v>
      </c>
      <c r="I6296">
        <f t="shared" si="101"/>
        <v>0</v>
      </c>
    </row>
    <row r="6297" spans="1:9" x14ac:dyDescent="0.25">
      <c r="A6297">
        <v>3600.9343260000001</v>
      </c>
      <c r="B6297" t="s">
        <v>66</v>
      </c>
      <c r="C6297" t="s">
        <v>160</v>
      </c>
      <c r="D6297" t="s">
        <v>31</v>
      </c>
      <c r="E6297">
        <v>25147</v>
      </c>
      <c r="F6297" t="s">
        <v>32</v>
      </c>
      <c r="G6297" t="s">
        <v>45</v>
      </c>
      <c r="H6297">
        <v>694.59828800000003</v>
      </c>
      <c r="I6297">
        <f t="shared" si="101"/>
        <v>1</v>
      </c>
    </row>
    <row r="6298" spans="1:9" x14ac:dyDescent="0.25">
      <c r="A6298">
        <v>3979.5865520000002</v>
      </c>
      <c r="B6298" t="s">
        <v>26</v>
      </c>
      <c r="C6298" t="s">
        <v>44</v>
      </c>
      <c r="D6298" t="s">
        <v>57</v>
      </c>
      <c r="E6298">
        <v>0</v>
      </c>
      <c r="F6298" t="s">
        <v>32</v>
      </c>
      <c r="G6298" t="s">
        <v>45</v>
      </c>
      <c r="H6298">
        <v>835.2</v>
      </c>
      <c r="I6298">
        <f t="shared" si="101"/>
        <v>0</v>
      </c>
    </row>
    <row r="6299" spans="1:9" x14ac:dyDescent="0.25">
      <c r="A6299">
        <v>2533.740057</v>
      </c>
      <c r="B6299" t="s">
        <v>26</v>
      </c>
      <c r="C6299" t="s">
        <v>30</v>
      </c>
      <c r="D6299" t="s">
        <v>57</v>
      </c>
      <c r="E6299">
        <v>53988</v>
      </c>
      <c r="F6299" t="s">
        <v>75</v>
      </c>
      <c r="G6299" t="s">
        <v>33</v>
      </c>
      <c r="H6299">
        <v>206.82346000000001</v>
      </c>
      <c r="I6299">
        <f t="shared" si="101"/>
        <v>0</v>
      </c>
    </row>
    <row r="6300" spans="1:9" x14ac:dyDescent="0.25">
      <c r="A6300">
        <v>4966.7672940000002</v>
      </c>
      <c r="B6300" t="s">
        <v>26</v>
      </c>
      <c r="C6300" t="s">
        <v>30</v>
      </c>
      <c r="D6300" t="s">
        <v>57</v>
      </c>
      <c r="E6300">
        <v>38055</v>
      </c>
      <c r="F6300" t="s">
        <v>62</v>
      </c>
      <c r="G6300" t="s">
        <v>33</v>
      </c>
      <c r="H6300">
        <v>39.069986999999998</v>
      </c>
      <c r="I6300">
        <f t="shared" si="101"/>
        <v>0</v>
      </c>
    </row>
    <row r="6301" spans="1:9" x14ac:dyDescent="0.25">
      <c r="A6301">
        <v>4901.8926019999999</v>
      </c>
      <c r="B6301" t="s">
        <v>26</v>
      </c>
      <c r="C6301" t="s">
        <v>30</v>
      </c>
      <c r="D6301" t="s">
        <v>57</v>
      </c>
      <c r="E6301">
        <v>72859</v>
      </c>
      <c r="F6301" t="s">
        <v>62</v>
      </c>
      <c r="G6301" t="s">
        <v>79</v>
      </c>
      <c r="H6301">
        <v>49.961074000000004</v>
      </c>
      <c r="I6301">
        <f t="shared" si="101"/>
        <v>0</v>
      </c>
    </row>
    <row r="6302" spans="1:9" x14ac:dyDescent="0.25">
      <c r="A6302">
        <v>7751.9276140000002</v>
      </c>
      <c r="B6302" t="s">
        <v>26</v>
      </c>
      <c r="C6302" t="s">
        <v>30</v>
      </c>
      <c r="D6302" t="s">
        <v>57</v>
      </c>
      <c r="E6302">
        <v>67787</v>
      </c>
      <c r="F6302" t="s">
        <v>62</v>
      </c>
      <c r="G6302" t="s">
        <v>33</v>
      </c>
      <c r="H6302">
        <v>469.257835</v>
      </c>
      <c r="I6302">
        <f t="shared" si="101"/>
        <v>0</v>
      </c>
    </row>
    <row r="6303" spans="1:9" x14ac:dyDescent="0.25">
      <c r="A6303">
        <v>6880.6338900000001</v>
      </c>
      <c r="B6303" t="s">
        <v>26</v>
      </c>
      <c r="C6303" t="s">
        <v>44</v>
      </c>
      <c r="D6303" t="s">
        <v>57</v>
      </c>
      <c r="E6303">
        <v>0</v>
      </c>
      <c r="F6303" t="s">
        <v>32</v>
      </c>
      <c r="G6303" t="s">
        <v>45</v>
      </c>
      <c r="H6303">
        <v>475.2</v>
      </c>
      <c r="I6303">
        <f t="shared" si="101"/>
        <v>0</v>
      </c>
    </row>
    <row r="6304" spans="1:9" x14ac:dyDescent="0.25">
      <c r="A6304">
        <v>2477.7082030000001</v>
      </c>
      <c r="B6304" t="s">
        <v>26</v>
      </c>
      <c r="C6304" t="s">
        <v>30</v>
      </c>
      <c r="D6304" t="s">
        <v>31</v>
      </c>
      <c r="E6304">
        <v>44280</v>
      </c>
      <c r="F6304" t="s">
        <v>62</v>
      </c>
      <c r="G6304" t="s">
        <v>33</v>
      </c>
      <c r="H6304">
        <v>130.29888299999999</v>
      </c>
      <c r="I6304">
        <f t="shared" si="101"/>
        <v>0</v>
      </c>
    </row>
    <row r="6305" spans="1:9" x14ac:dyDescent="0.25">
      <c r="A6305">
        <v>2727.735302</v>
      </c>
      <c r="B6305" t="s">
        <v>26</v>
      </c>
      <c r="C6305" t="s">
        <v>44</v>
      </c>
      <c r="D6305" t="s">
        <v>57</v>
      </c>
      <c r="E6305">
        <v>0</v>
      </c>
      <c r="F6305" t="s">
        <v>32</v>
      </c>
      <c r="G6305" t="s">
        <v>45</v>
      </c>
      <c r="H6305">
        <v>374.4</v>
      </c>
      <c r="I6305">
        <f t="shared" si="101"/>
        <v>0</v>
      </c>
    </row>
    <row r="6306" spans="1:9" x14ac:dyDescent="0.25">
      <c r="A6306">
        <v>5626.5724460000001</v>
      </c>
      <c r="B6306" t="s">
        <v>26</v>
      </c>
      <c r="C6306" t="s">
        <v>30</v>
      </c>
      <c r="D6306" t="s">
        <v>31</v>
      </c>
      <c r="E6306">
        <v>59782</v>
      </c>
      <c r="F6306" t="s">
        <v>32</v>
      </c>
      <c r="G6306" t="s">
        <v>33</v>
      </c>
      <c r="H6306">
        <v>336</v>
      </c>
      <c r="I6306">
        <f t="shared" si="101"/>
        <v>0</v>
      </c>
    </row>
    <row r="6307" spans="1:9" x14ac:dyDescent="0.25">
      <c r="A6307">
        <v>4650.0637630000001</v>
      </c>
      <c r="B6307" t="s">
        <v>66</v>
      </c>
      <c r="C6307" t="s">
        <v>160</v>
      </c>
      <c r="D6307" t="s">
        <v>57</v>
      </c>
      <c r="E6307">
        <v>28215</v>
      </c>
      <c r="F6307" t="s">
        <v>32</v>
      </c>
      <c r="G6307" t="s">
        <v>45</v>
      </c>
      <c r="H6307">
        <v>468</v>
      </c>
      <c r="I6307">
        <f t="shared" si="101"/>
        <v>1</v>
      </c>
    </row>
    <row r="6308" spans="1:9" x14ac:dyDescent="0.25">
      <c r="A6308">
        <v>2396.2192920000002</v>
      </c>
      <c r="B6308" t="s">
        <v>66</v>
      </c>
      <c r="C6308" t="s">
        <v>44</v>
      </c>
      <c r="D6308" t="s">
        <v>31</v>
      </c>
      <c r="E6308">
        <v>0</v>
      </c>
      <c r="F6308" t="s">
        <v>32</v>
      </c>
      <c r="G6308" t="s">
        <v>33</v>
      </c>
      <c r="H6308">
        <v>433.16028399999999</v>
      </c>
      <c r="I6308">
        <f t="shared" si="101"/>
        <v>1</v>
      </c>
    </row>
    <row r="6309" spans="1:9" x14ac:dyDescent="0.25">
      <c r="A6309">
        <v>5432.8626430000004</v>
      </c>
      <c r="B6309" t="s">
        <v>26</v>
      </c>
      <c r="C6309" t="s">
        <v>30</v>
      </c>
      <c r="D6309" t="s">
        <v>57</v>
      </c>
      <c r="E6309">
        <v>49919</v>
      </c>
      <c r="F6309" t="s">
        <v>32</v>
      </c>
      <c r="G6309" t="s">
        <v>33</v>
      </c>
      <c r="H6309">
        <v>643.20000000000005</v>
      </c>
      <c r="I6309">
        <f t="shared" si="101"/>
        <v>0</v>
      </c>
    </row>
    <row r="6310" spans="1:9" x14ac:dyDescent="0.25">
      <c r="A6310">
        <v>8693.6491779999997</v>
      </c>
      <c r="B6310" t="s">
        <v>26</v>
      </c>
      <c r="C6310" t="s">
        <v>30</v>
      </c>
      <c r="D6310" t="s">
        <v>57</v>
      </c>
      <c r="E6310">
        <v>88294</v>
      </c>
      <c r="F6310" t="s">
        <v>75</v>
      </c>
      <c r="G6310" t="s">
        <v>33</v>
      </c>
      <c r="H6310">
        <v>367.15003400000001</v>
      </c>
      <c r="I6310">
        <f t="shared" si="101"/>
        <v>0</v>
      </c>
    </row>
    <row r="6311" spans="1:9" x14ac:dyDescent="0.25">
      <c r="A6311">
        <v>15759.623939999999</v>
      </c>
      <c r="B6311" t="s">
        <v>26</v>
      </c>
      <c r="C6311" t="s">
        <v>30</v>
      </c>
      <c r="D6311" t="s">
        <v>57</v>
      </c>
      <c r="E6311">
        <v>55800</v>
      </c>
      <c r="F6311" t="s">
        <v>32</v>
      </c>
      <c r="G6311" t="s">
        <v>33</v>
      </c>
      <c r="H6311">
        <v>473.32467100000002</v>
      </c>
      <c r="I6311">
        <f t="shared" si="101"/>
        <v>0</v>
      </c>
    </row>
    <row r="6312" spans="1:9" x14ac:dyDescent="0.25">
      <c r="A6312">
        <v>22658.536520000001</v>
      </c>
      <c r="B6312" t="s">
        <v>66</v>
      </c>
      <c r="C6312" t="s">
        <v>160</v>
      </c>
      <c r="D6312" t="s">
        <v>57</v>
      </c>
      <c r="E6312">
        <v>23665</v>
      </c>
      <c r="F6312" t="s">
        <v>32</v>
      </c>
      <c r="G6312" t="s">
        <v>33</v>
      </c>
      <c r="H6312">
        <v>404.817249</v>
      </c>
      <c r="I6312">
        <f t="shared" si="101"/>
        <v>1</v>
      </c>
    </row>
    <row r="6313" spans="1:9" x14ac:dyDescent="0.25">
      <c r="A6313">
        <v>5720.8979220000001</v>
      </c>
      <c r="B6313" t="s">
        <v>26</v>
      </c>
      <c r="C6313" t="s">
        <v>30</v>
      </c>
      <c r="D6313" t="s">
        <v>31</v>
      </c>
      <c r="E6313">
        <v>32224</v>
      </c>
      <c r="F6313" t="s">
        <v>62</v>
      </c>
      <c r="G6313" t="s">
        <v>33</v>
      </c>
      <c r="H6313">
        <v>19.281882</v>
      </c>
      <c r="I6313">
        <f t="shared" si="101"/>
        <v>0</v>
      </c>
    </row>
    <row r="6314" spans="1:9" x14ac:dyDescent="0.25">
      <c r="A6314">
        <v>8925.6322070000006</v>
      </c>
      <c r="B6314" t="s">
        <v>26</v>
      </c>
      <c r="C6314" t="s">
        <v>30</v>
      </c>
      <c r="D6314" t="s">
        <v>57</v>
      </c>
      <c r="E6314">
        <v>23860</v>
      </c>
      <c r="F6314" t="s">
        <v>32</v>
      </c>
      <c r="G6314" t="s">
        <v>33</v>
      </c>
      <c r="H6314">
        <v>547.20000000000005</v>
      </c>
      <c r="I6314">
        <f t="shared" si="101"/>
        <v>0</v>
      </c>
    </row>
    <row r="6315" spans="1:9" x14ac:dyDescent="0.25">
      <c r="A6315">
        <v>2936.7261819999999</v>
      </c>
      <c r="B6315" t="s">
        <v>26</v>
      </c>
      <c r="C6315" t="s">
        <v>30</v>
      </c>
      <c r="D6315" t="s">
        <v>31</v>
      </c>
      <c r="E6315">
        <v>27179</v>
      </c>
      <c r="F6315" t="s">
        <v>32</v>
      </c>
      <c r="G6315" t="s">
        <v>33</v>
      </c>
      <c r="H6315">
        <v>355.2</v>
      </c>
      <c r="I6315">
        <f t="shared" si="101"/>
        <v>0</v>
      </c>
    </row>
    <row r="6316" spans="1:9" x14ac:dyDescent="0.25">
      <c r="A6316">
        <v>2592.8904689999999</v>
      </c>
      <c r="B6316" t="s">
        <v>26</v>
      </c>
      <c r="C6316" t="s">
        <v>30</v>
      </c>
      <c r="D6316" t="s">
        <v>31</v>
      </c>
      <c r="E6316">
        <v>35705</v>
      </c>
      <c r="F6316" t="s">
        <v>32</v>
      </c>
      <c r="G6316" t="s">
        <v>45</v>
      </c>
      <c r="H6316">
        <v>312</v>
      </c>
      <c r="I6316">
        <f t="shared" si="101"/>
        <v>0</v>
      </c>
    </row>
    <row r="6317" spans="1:9" x14ac:dyDescent="0.25">
      <c r="A6317">
        <v>4920.7710699999998</v>
      </c>
      <c r="B6317" t="s">
        <v>26</v>
      </c>
      <c r="C6317" t="s">
        <v>44</v>
      </c>
      <c r="D6317" t="s">
        <v>57</v>
      </c>
      <c r="E6317">
        <v>0</v>
      </c>
      <c r="F6317" t="s">
        <v>32</v>
      </c>
      <c r="G6317" t="s">
        <v>45</v>
      </c>
      <c r="H6317">
        <v>1029.5999999999999</v>
      </c>
      <c r="I6317">
        <f t="shared" si="101"/>
        <v>0</v>
      </c>
    </row>
    <row r="6318" spans="1:9" x14ac:dyDescent="0.25">
      <c r="A6318">
        <v>32437.053500000002</v>
      </c>
      <c r="B6318" t="s">
        <v>26</v>
      </c>
      <c r="C6318" t="s">
        <v>44</v>
      </c>
      <c r="D6318" t="s">
        <v>31</v>
      </c>
      <c r="E6318">
        <v>0</v>
      </c>
      <c r="F6318" t="s">
        <v>32</v>
      </c>
      <c r="G6318" t="s">
        <v>79</v>
      </c>
      <c r="H6318">
        <v>475.2</v>
      </c>
      <c r="I6318">
        <f t="shared" si="101"/>
        <v>0</v>
      </c>
    </row>
    <row r="6319" spans="1:9" x14ac:dyDescent="0.25">
      <c r="A6319">
        <v>2577.3196069999999</v>
      </c>
      <c r="B6319" t="s">
        <v>26</v>
      </c>
      <c r="C6319" t="s">
        <v>30</v>
      </c>
      <c r="D6319" t="s">
        <v>57</v>
      </c>
      <c r="E6319">
        <v>74215</v>
      </c>
      <c r="F6319" t="s">
        <v>32</v>
      </c>
      <c r="G6319" t="s">
        <v>33</v>
      </c>
      <c r="H6319">
        <v>345.18005499999998</v>
      </c>
      <c r="I6319">
        <f t="shared" si="101"/>
        <v>0</v>
      </c>
    </row>
    <row r="6320" spans="1:9" x14ac:dyDescent="0.25">
      <c r="A6320">
        <v>4737.841289</v>
      </c>
      <c r="B6320" t="s">
        <v>26</v>
      </c>
      <c r="C6320" t="s">
        <v>30</v>
      </c>
      <c r="D6320" t="s">
        <v>57</v>
      </c>
      <c r="E6320">
        <v>63977</v>
      </c>
      <c r="F6320" t="s">
        <v>62</v>
      </c>
      <c r="G6320" t="s">
        <v>33</v>
      </c>
      <c r="H6320">
        <v>32.830590000000001</v>
      </c>
      <c r="I6320">
        <f t="shared" si="101"/>
        <v>0</v>
      </c>
    </row>
    <row r="6321" spans="1:9" x14ac:dyDescent="0.25">
      <c r="A6321">
        <v>24660.488249999999</v>
      </c>
      <c r="B6321" t="s">
        <v>26</v>
      </c>
      <c r="C6321" t="s">
        <v>78</v>
      </c>
      <c r="D6321" t="s">
        <v>57</v>
      </c>
      <c r="E6321">
        <v>22070</v>
      </c>
      <c r="F6321" t="s">
        <v>32</v>
      </c>
      <c r="G6321" t="s">
        <v>33</v>
      </c>
      <c r="H6321">
        <v>345.6</v>
      </c>
      <c r="I6321">
        <f t="shared" si="101"/>
        <v>0</v>
      </c>
    </row>
    <row r="6322" spans="1:9" x14ac:dyDescent="0.25">
      <c r="A6322">
        <v>2499.4118290000001</v>
      </c>
      <c r="B6322" t="s">
        <v>26</v>
      </c>
      <c r="C6322" t="s">
        <v>44</v>
      </c>
      <c r="D6322" t="s">
        <v>31</v>
      </c>
      <c r="E6322">
        <v>0</v>
      </c>
      <c r="F6322" t="s">
        <v>32</v>
      </c>
      <c r="G6322" t="s">
        <v>45</v>
      </c>
      <c r="H6322">
        <v>345.6</v>
      </c>
      <c r="I6322">
        <f t="shared" si="101"/>
        <v>0</v>
      </c>
    </row>
    <row r="6323" spans="1:9" x14ac:dyDescent="0.25">
      <c r="A6323">
        <v>2722.2107070000002</v>
      </c>
      <c r="B6323" t="s">
        <v>66</v>
      </c>
      <c r="C6323" t="s">
        <v>78</v>
      </c>
      <c r="D6323" t="s">
        <v>31</v>
      </c>
      <c r="E6323">
        <v>17576</v>
      </c>
      <c r="F6323" t="s">
        <v>32</v>
      </c>
      <c r="G6323" t="s">
        <v>33</v>
      </c>
      <c r="H6323">
        <v>398.502948</v>
      </c>
      <c r="I6323">
        <f t="shared" si="101"/>
        <v>1</v>
      </c>
    </row>
    <row r="6324" spans="1:9" x14ac:dyDescent="0.25">
      <c r="A6324">
        <v>4083.560673</v>
      </c>
      <c r="B6324" t="s">
        <v>26</v>
      </c>
      <c r="C6324" t="s">
        <v>107</v>
      </c>
      <c r="D6324" t="s">
        <v>31</v>
      </c>
      <c r="E6324">
        <v>13483</v>
      </c>
      <c r="F6324" t="s">
        <v>32</v>
      </c>
      <c r="G6324" t="s">
        <v>33</v>
      </c>
      <c r="H6324">
        <v>556.05470200000002</v>
      </c>
      <c r="I6324">
        <f t="shared" si="101"/>
        <v>0</v>
      </c>
    </row>
    <row r="6325" spans="1:9" x14ac:dyDescent="0.25">
      <c r="A6325">
        <v>9783.6289809999998</v>
      </c>
      <c r="B6325" t="s">
        <v>26</v>
      </c>
      <c r="C6325" t="s">
        <v>44</v>
      </c>
      <c r="D6325" t="s">
        <v>57</v>
      </c>
      <c r="E6325">
        <v>0</v>
      </c>
      <c r="F6325" t="s">
        <v>32</v>
      </c>
      <c r="G6325" t="s">
        <v>33</v>
      </c>
      <c r="H6325">
        <v>979.2</v>
      </c>
      <c r="I6325">
        <f t="shared" si="101"/>
        <v>0</v>
      </c>
    </row>
    <row r="6326" spans="1:9" x14ac:dyDescent="0.25">
      <c r="A6326">
        <v>10492.97256</v>
      </c>
      <c r="B6326" t="s">
        <v>26</v>
      </c>
      <c r="C6326" t="s">
        <v>30</v>
      </c>
      <c r="D6326" t="s">
        <v>57</v>
      </c>
      <c r="E6326">
        <v>72297</v>
      </c>
      <c r="F6326" t="s">
        <v>62</v>
      </c>
      <c r="G6326" t="s">
        <v>33</v>
      </c>
      <c r="H6326">
        <v>109.543927</v>
      </c>
      <c r="I6326">
        <f t="shared" si="101"/>
        <v>0</v>
      </c>
    </row>
    <row r="6327" spans="1:9" x14ac:dyDescent="0.25">
      <c r="A6327">
        <v>3237.9962089999999</v>
      </c>
      <c r="B6327" t="s">
        <v>66</v>
      </c>
      <c r="C6327" t="s">
        <v>30</v>
      </c>
      <c r="D6327" t="s">
        <v>57</v>
      </c>
      <c r="E6327">
        <v>60244</v>
      </c>
      <c r="F6327" t="s">
        <v>75</v>
      </c>
      <c r="G6327" t="s">
        <v>33</v>
      </c>
      <c r="H6327">
        <v>326.281835</v>
      </c>
      <c r="I6327">
        <f t="shared" si="101"/>
        <v>1</v>
      </c>
    </row>
    <row r="6328" spans="1:9" x14ac:dyDescent="0.25">
      <c r="A6328">
        <v>4045.3410039999999</v>
      </c>
      <c r="B6328" t="s">
        <v>26</v>
      </c>
      <c r="C6328" t="s">
        <v>30</v>
      </c>
      <c r="D6328" t="s">
        <v>31</v>
      </c>
      <c r="E6328">
        <v>77237</v>
      </c>
      <c r="F6328" t="s">
        <v>62</v>
      </c>
      <c r="G6328" t="s">
        <v>45</v>
      </c>
      <c r="H6328">
        <v>197.04011499999999</v>
      </c>
      <c r="I6328">
        <f t="shared" si="101"/>
        <v>0</v>
      </c>
    </row>
    <row r="6329" spans="1:9" x14ac:dyDescent="0.25">
      <c r="A6329">
        <v>4711.8451990000003</v>
      </c>
      <c r="B6329" t="s">
        <v>26</v>
      </c>
      <c r="C6329" t="s">
        <v>44</v>
      </c>
      <c r="D6329" t="s">
        <v>31</v>
      </c>
      <c r="E6329">
        <v>0</v>
      </c>
      <c r="F6329" t="s">
        <v>32</v>
      </c>
      <c r="G6329" t="s">
        <v>45</v>
      </c>
      <c r="H6329">
        <v>1178.950186</v>
      </c>
      <c r="I6329">
        <f t="shared" si="101"/>
        <v>0</v>
      </c>
    </row>
    <row r="6330" spans="1:9" x14ac:dyDescent="0.25">
      <c r="A6330">
        <v>2416.4795640000002</v>
      </c>
      <c r="B6330" t="s">
        <v>26</v>
      </c>
      <c r="C6330" t="s">
        <v>44</v>
      </c>
      <c r="D6330" t="s">
        <v>57</v>
      </c>
      <c r="E6330">
        <v>0</v>
      </c>
      <c r="F6330" t="s">
        <v>32</v>
      </c>
      <c r="G6330" t="s">
        <v>33</v>
      </c>
      <c r="H6330">
        <v>436.41168800000003</v>
      </c>
      <c r="I6330">
        <f t="shared" si="101"/>
        <v>0</v>
      </c>
    </row>
    <row r="6331" spans="1:9" x14ac:dyDescent="0.25">
      <c r="A6331">
        <v>31803.307789999999</v>
      </c>
      <c r="B6331" t="s">
        <v>26</v>
      </c>
      <c r="C6331" t="s">
        <v>107</v>
      </c>
      <c r="D6331" t="s">
        <v>31</v>
      </c>
      <c r="E6331">
        <v>25663</v>
      </c>
      <c r="F6331" t="s">
        <v>32</v>
      </c>
      <c r="G6331" t="s">
        <v>33</v>
      </c>
      <c r="H6331">
        <v>663.13108899999997</v>
      </c>
      <c r="I6331">
        <f t="shared" si="101"/>
        <v>0</v>
      </c>
    </row>
    <row r="6332" spans="1:9" x14ac:dyDescent="0.25">
      <c r="A6332">
        <v>4818.6350940000002</v>
      </c>
      <c r="B6332" t="s">
        <v>26</v>
      </c>
      <c r="C6332" t="s">
        <v>44</v>
      </c>
      <c r="D6332" t="s">
        <v>57</v>
      </c>
      <c r="E6332">
        <v>0</v>
      </c>
      <c r="F6332" t="s">
        <v>32</v>
      </c>
      <c r="G6332" t="s">
        <v>45</v>
      </c>
      <c r="H6332">
        <v>511.2</v>
      </c>
      <c r="I6332">
        <f t="shared" si="101"/>
        <v>0</v>
      </c>
    </row>
    <row r="6333" spans="1:9" x14ac:dyDescent="0.25">
      <c r="A6333">
        <v>8605.4950059999992</v>
      </c>
      <c r="B6333" t="s">
        <v>26</v>
      </c>
      <c r="C6333" t="s">
        <v>30</v>
      </c>
      <c r="D6333" t="s">
        <v>57</v>
      </c>
      <c r="E6333">
        <v>47589</v>
      </c>
      <c r="F6333" t="s">
        <v>62</v>
      </c>
      <c r="G6333" t="s">
        <v>33</v>
      </c>
      <c r="H6333">
        <v>110.52987400000001</v>
      </c>
      <c r="I6333">
        <f t="shared" si="101"/>
        <v>0</v>
      </c>
    </row>
    <row r="6334" spans="1:9" x14ac:dyDescent="0.25">
      <c r="A6334">
        <v>4035.7694320000001</v>
      </c>
      <c r="B6334" t="s">
        <v>26</v>
      </c>
      <c r="C6334" t="s">
        <v>44</v>
      </c>
      <c r="D6334" t="s">
        <v>57</v>
      </c>
      <c r="E6334">
        <v>0</v>
      </c>
      <c r="F6334" t="s">
        <v>32</v>
      </c>
      <c r="G6334" t="s">
        <v>33</v>
      </c>
      <c r="H6334">
        <v>537.6</v>
      </c>
      <c r="I6334">
        <f t="shared" si="101"/>
        <v>0</v>
      </c>
    </row>
    <row r="6335" spans="1:9" x14ac:dyDescent="0.25">
      <c r="A6335">
        <v>8622.8353750000006</v>
      </c>
      <c r="B6335" t="s">
        <v>66</v>
      </c>
      <c r="C6335" t="s">
        <v>30</v>
      </c>
      <c r="D6335" t="s">
        <v>57</v>
      </c>
      <c r="E6335">
        <v>97361</v>
      </c>
      <c r="F6335" t="s">
        <v>32</v>
      </c>
      <c r="G6335" t="s">
        <v>45</v>
      </c>
      <c r="H6335">
        <v>350.4</v>
      </c>
      <c r="I6335">
        <f t="shared" si="101"/>
        <v>1</v>
      </c>
    </row>
    <row r="6336" spans="1:9" x14ac:dyDescent="0.25">
      <c r="A6336">
        <v>5553.8019560000002</v>
      </c>
      <c r="B6336" t="s">
        <v>26</v>
      </c>
      <c r="C6336" t="s">
        <v>78</v>
      </c>
      <c r="D6336" t="s">
        <v>31</v>
      </c>
      <c r="E6336">
        <v>26441</v>
      </c>
      <c r="F6336" t="s">
        <v>62</v>
      </c>
      <c r="G6336" t="s">
        <v>33</v>
      </c>
      <c r="H6336">
        <v>152.216871</v>
      </c>
      <c r="I6336">
        <f t="shared" si="101"/>
        <v>0</v>
      </c>
    </row>
    <row r="6337" spans="1:9" x14ac:dyDescent="0.25">
      <c r="A6337">
        <v>24868.240959999999</v>
      </c>
      <c r="B6337" t="s">
        <v>26</v>
      </c>
      <c r="C6337" t="s">
        <v>44</v>
      </c>
      <c r="D6337" t="s">
        <v>31</v>
      </c>
      <c r="E6337">
        <v>0</v>
      </c>
      <c r="F6337" t="s">
        <v>32</v>
      </c>
      <c r="G6337" t="s">
        <v>33</v>
      </c>
      <c r="H6337">
        <v>715.95135200000004</v>
      </c>
      <c r="I6337">
        <f t="shared" si="101"/>
        <v>0</v>
      </c>
    </row>
    <row r="6338" spans="1:9" x14ac:dyDescent="0.25">
      <c r="A6338">
        <v>5046.8924420000003</v>
      </c>
      <c r="B6338" t="s">
        <v>26</v>
      </c>
      <c r="C6338" t="s">
        <v>78</v>
      </c>
      <c r="D6338" t="s">
        <v>31</v>
      </c>
      <c r="E6338">
        <v>29957</v>
      </c>
      <c r="F6338" t="s">
        <v>32</v>
      </c>
      <c r="G6338" t="s">
        <v>33</v>
      </c>
      <c r="H6338">
        <v>312</v>
      </c>
      <c r="I6338">
        <f t="shared" si="101"/>
        <v>0</v>
      </c>
    </row>
    <row r="6339" spans="1:9" x14ac:dyDescent="0.25">
      <c r="A6339">
        <v>8031.7066930000001</v>
      </c>
      <c r="B6339" t="s">
        <v>26</v>
      </c>
      <c r="C6339" t="s">
        <v>30</v>
      </c>
      <c r="D6339" t="s">
        <v>57</v>
      </c>
      <c r="E6339">
        <v>40082</v>
      </c>
      <c r="F6339" t="s">
        <v>32</v>
      </c>
      <c r="G6339" t="s">
        <v>79</v>
      </c>
      <c r="H6339">
        <v>331.2</v>
      </c>
      <c r="I6339">
        <f t="shared" ref="I6339:I6402" si="102">IF(B6339="No",0,1)</f>
        <v>0</v>
      </c>
    </row>
    <row r="6340" spans="1:9" x14ac:dyDescent="0.25">
      <c r="A6340">
        <v>8622.8353750000006</v>
      </c>
      <c r="B6340" t="s">
        <v>66</v>
      </c>
      <c r="C6340" t="s">
        <v>30</v>
      </c>
      <c r="D6340" t="s">
        <v>57</v>
      </c>
      <c r="E6340">
        <v>97361</v>
      </c>
      <c r="F6340" t="s">
        <v>32</v>
      </c>
      <c r="G6340" t="s">
        <v>45</v>
      </c>
      <c r="H6340">
        <v>350.4</v>
      </c>
      <c r="I6340">
        <f t="shared" si="102"/>
        <v>1</v>
      </c>
    </row>
    <row r="6341" spans="1:9" x14ac:dyDescent="0.25">
      <c r="A6341">
        <v>9161.6551189999991</v>
      </c>
      <c r="B6341" t="s">
        <v>26</v>
      </c>
      <c r="C6341" t="s">
        <v>30</v>
      </c>
      <c r="D6341" t="s">
        <v>31</v>
      </c>
      <c r="E6341">
        <v>91763</v>
      </c>
      <c r="F6341" t="s">
        <v>75</v>
      </c>
      <c r="G6341" t="s">
        <v>33</v>
      </c>
      <c r="H6341">
        <v>441.99204300000002</v>
      </c>
      <c r="I6341">
        <f t="shared" si="102"/>
        <v>0</v>
      </c>
    </row>
    <row r="6342" spans="1:9" x14ac:dyDescent="0.25">
      <c r="A6342">
        <v>5956.5457239999996</v>
      </c>
      <c r="B6342" t="s">
        <v>26</v>
      </c>
      <c r="C6342" t="s">
        <v>30</v>
      </c>
      <c r="D6342" t="s">
        <v>31</v>
      </c>
      <c r="E6342">
        <v>48993</v>
      </c>
      <c r="F6342" t="s">
        <v>32</v>
      </c>
      <c r="G6342" t="s">
        <v>33</v>
      </c>
      <c r="H6342">
        <v>810.46170700000005</v>
      </c>
      <c r="I6342">
        <f t="shared" si="102"/>
        <v>0</v>
      </c>
    </row>
    <row r="6343" spans="1:9" x14ac:dyDescent="0.25">
      <c r="A6343">
        <v>8496.0636809999996</v>
      </c>
      <c r="B6343" t="s">
        <v>26</v>
      </c>
      <c r="C6343" t="s">
        <v>30</v>
      </c>
      <c r="D6343" t="s">
        <v>57</v>
      </c>
      <c r="E6343">
        <v>24031</v>
      </c>
      <c r="F6343" t="s">
        <v>32</v>
      </c>
      <c r="G6343" t="s">
        <v>79</v>
      </c>
      <c r="H6343">
        <v>523.20000000000005</v>
      </c>
      <c r="I6343">
        <f t="shared" si="102"/>
        <v>0</v>
      </c>
    </row>
    <row r="6344" spans="1:9" x14ac:dyDescent="0.25">
      <c r="A6344">
        <v>4376.3635919999997</v>
      </c>
      <c r="B6344" t="s">
        <v>66</v>
      </c>
      <c r="C6344" t="s">
        <v>30</v>
      </c>
      <c r="D6344" t="s">
        <v>31</v>
      </c>
      <c r="E6344">
        <v>63774</v>
      </c>
      <c r="F6344" t="s">
        <v>62</v>
      </c>
      <c r="G6344" t="s">
        <v>79</v>
      </c>
      <c r="H6344">
        <v>60.036682999999996</v>
      </c>
      <c r="I6344">
        <f t="shared" si="102"/>
        <v>1</v>
      </c>
    </row>
    <row r="6345" spans="1:9" x14ac:dyDescent="0.25">
      <c r="A6345">
        <v>22332.439460000001</v>
      </c>
      <c r="B6345" t="s">
        <v>66</v>
      </c>
      <c r="C6345" t="s">
        <v>30</v>
      </c>
      <c r="D6345" t="s">
        <v>57</v>
      </c>
      <c r="E6345">
        <v>49078</v>
      </c>
      <c r="F6345" t="s">
        <v>32</v>
      </c>
      <c r="G6345" t="s">
        <v>45</v>
      </c>
      <c r="H6345">
        <v>484.01341100000002</v>
      </c>
      <c r="I6345">
        <f t="shared" si="102"/>
        <v>1</v>
      </c>
    </row>
    <row r="6346" spans="1:9" x14ac:dyDescent="0.25">
      <c r="A6346">
        <v>20631.15177</v>
      </c>
      <c r="B6346" t="s">
        <v>26</v>
      </c>
      <c r="C6346" t="s">
        <v>30</v>
      </c>
      <c r="D6346" t="s">
        <v>57</v>
      </c>
      <c r="E6346">
        <v>28935</v>
      </c>
      <c r="F6346" t="s">
        <v>62</v>
      </c>
      <c r="G6346" t="s">
        <v>33</v>
      </c>
      <c r="H6346">
        <v>119.63078899999999</v>
      </c>
      <c r="I6346">
        <f t="shared" si="102"/>
        <v>0</v>
      </c>
    </row>
    <row r="6347" spans="1:9" x14ac:dyDescent="0.25">
      <c r="A6347">
        <v>3933.8139930000002</v>
      </c>
      <c r="B6347" t="s">
        <v>66</v>
      </c>
      <c r="C6347" t="s">
        <v>30</v>
      </c>
      <c r="D6347" t="s">
        <v>57</v>
      </c>
      <c r="E6347">
        <v>25927</v>
      </c>
      <c r="F6347" t="s">
        <v>32</v>
      </c>
      <c r="G6347" t="s">
        <v>45</v>
      </c>
      <c r="H6347">
        <v>674.973614</v>
      </c>
      <c r="I6347">
        <f t="shared" si="102"/>
        <v>1</v>
      </c>
    </row>
    <row r="6348" spans="1:9" x14ac:dyDescent="0.25">
      <c r="A6348">
        <v>4928.6486679999998</v>
      </c>
      <c r="B6348" t="s">
        <v>26</v>
      </c>
      <c r="C6348" t="s">
        <v>30</v>
      </c>
      <c r="D6348" t="s">
        <v>57</v>
      </c>
      <c r="E6348">
        <v>52507</v>
      </c>
      <c r="F6348" t="s">
        <v>32</v>
      </c>
      <c r="G6348" t="s">
        <v>33</v>
      </c>
      <c r="H6348">
        <v>590.4</v>
      </c>
      <c r="I6348">
        <f t="shared" si="102"/>
        <v>0</v>
      </c>
    </row>
    <row r="6349" spans="1:9" x14ac:dyDescent="0.25">
      <c r="A6349">
        <v>5414.3209580000002</v>
      </c>
      <c r="B6349" t="s">
        <v>26</v>
      </c>
      <c r="C6349" t="s">
        <v>44</v>
      </c>
      <c r="D6349" t="s">
        <v>31</v>
      </c>
      <c r="E6349">
        <v>0</v>
      </c>
      <c r="F6349" t="s">
        <v>62</v>
      </c>
      <c r="G6349" t="s">
        <v>33</v>
      </c>
      <c r="H6349">
        <v>78.581528000000006</v>
      </c>
      <c r="I6349">
        <f t="shared" si="102"/>
        <v>0</v>
      </c>
    </row>
    <row r="6350" spans="1:9" x14ac:dyDescent="0.25">
      <c r="A6350">
        <v>10571.537700000001</v>
      </c>
      <c r="B6350" t="s">
        <v>26</v>
      </c>
      <c r="C6350" t="s">
        <v>30</v>
      </c>
      <c r="D6350" t="s">
        <v>31</v>
      </c>
      <c r="E6350">
        <v>94137</v>
      </c>
      <c r="F6350" t="s">
        <v>62</v>
      </c>
      <c r="G6350" t="s">
        <v>33</v>
      </c>
      <c r="H6350">
        <v>43.579326999999999</v>
      </c>
      <c r="I6350">
        <f t="shared" si="102"/>
        <v>0</v>
      </c>
    </row>
    <row r="6351" spans="1:9" x14ac:dyDescent="0.25">
      <c r="A6351">
        <v>5439.3600999999999</v>
      </c>
      <c r="B6351" t="s">
        <v>26</v>
      </c>
      <c r="C6351" t="s">
        <v>30</v>
      </c>
      <c r="D6351" t="s">
        <v>31</v>
      </c>
      <c r="E6351">
        <v>69186</v>
      </c>
      <c r="F6351" t="s">
        <v>75</v>
      </c>
      <c r="G6351" t="s">
        <v>45</v>
      </c>
      <c r="H6351">
        <v>192.591072</v>
      </c>
      <c r="I6351">
        <f t="shared" si="102"/>
        <v>0</v>
      </c>
    </row>
    <row r="6352" spans="1:9" x14ac:dyDescent="0.25">
      <c r="A6352">
        <v>7648.25947</v>
      </c>
      <c r="B6352" t="s">
        <v>26</v>
      </c>
      <c r="C6352" t="s">
        <v>30</v>
      </c>
      <c r="D6352" t="s">
        <v>31</v>
      </c>
      <c r="E6352">
        <v>91071</v>
      </c>
      <c r="F6352" t="s">
        <v>75</v>
      </c>
      <c r="G6352" t="s">
        <v>33</v>
      </c>
      <c r="H6352">
        <v>402.74167999999997</v>
      </c>
      <c r="I6352">
        <f t="shared" si="102"/>
        <v>0</v>
      </c>
    </row>
    <row r="6353" spans="1:9" x14ac:dyDescent="0.25">
      <c r="A6353">
        <v>5421.5379519999997</v>
      </c>
      <c r="B6353" t="s">
        <v>26</v>
      </c>
      <c r="C6353" t="s">
        <v>30</v>
      </c>
      <c r="D6353" t="s">
        <v>57</v>
      </c>
      <c r="E6353">
        <v>85447</v>
      </c>
      <c r="F6353" t="s">
        <v>32</v>
      </c>
      <c r="G6353" t="s">
        <v>45</v>
      </c>
      <c r="H6353">
        <v>509.99731200000002</v>
      </c>
      <c r="I6353">
        <f t="shared" si="102"/>
        <v>0</v>
      </c>
    </row>
    <row r="6354" spans="1:9" x14ac:dyDescent="0.25">
      <c r="A6354">
        <v>5714.2463790000002</v>
      </c>
      <c r="B6354" t="s">
        <v>26</v>
      </c>
      <c r="C6354" t="s">
        <v>44</v>
      </c>
      <c r="D6354" t="s">
        <v>57</v>
      </c>
      <c r="E6354">
        <v>0</v>
      </c>
      <c r="F6354" t="s">
        <v>62</v>
      </c>
      <c r="G6354" t="s">
        <v>33</v>
      </c>
      <c r="H6354">
        <v>50.447628999999999</v>
      </c>
      <c r="I6354">
        <f t="shared" si="102"/>
        <v>0</v>
      </c>
    </row>
    <row r="6355" spans="1:9" x14ac:dyDescent="0.25">
      <c r="A6355">
        <v>11255.46343</v>
      </c>
      <c r="B6355" t="s">
        <v>26</v>
      </c>
      <c r="C6355" t="s">
        <v>30</v>
      </c>
      <c r="D6355" t="s">
        <v>31</v>
      </c>
      <c r="E6355">
        <v>88858</v>
      </c>
      <c r="F6355" t="s">
        <v>75</v>
      </c>
      <c r="G6355" t="s">
        <v>33</v>
      </c>
      <c r="H6355">
        <v>310.36774000000003</v>
      </c>
      <c r="I6355">
        <f t="shared" si="102"/>
        <v>0</v>
      </c>
    </row>
    <row r="6356" spans="1:9" x14ac:dyDescent="0.25">
      <c r="A6356">
        <v>5420.3394340000004</v>
      </c>
      <c r="B6356" t="s">
        <v>26</v>
      </c>
      <c r="C6356" t="s">
        <v>30</v>
      </c>
      <c r="D6356" t="s">
        <v>57</v>
      </c>
      <c r="E6356">
        <v>21881</v>
      </c>
      <c r="F6356" t="s">
        <v>62</v>
      </c>
      <c r="G6356" t="s">
        <v>33</v>
      </c>
      <c r="H6356">
        <v>133.09900099999999</v>
      </c>
      <c r="I6356">
        <f t="shared" si="102"/>
        <v>0</v>
      </c>
    </row>
    <row r="6357" spans="1:9" x14ac:dyDescent="0.25">
      <c r="A6357">
        <v>2980.4645660000001</v>
      </c>
      <c r="B6357" t="s">
        <v>26</v>
      </c>
      <c r="C6357" t="s">
        <v>30</v>
      </c>
      <c r="D6357" t="s">
        <v>57</v>
      </c>
      <c r="E6357">
        <v>72669</v>
      </c>
      <c r="F6357" t="s">
        <v>75</v>
      </c>
      <c r="G6357" t="s">
        <v>33</v>
      </c>
      <c r="H6357">
        <v>332.76893999999999</v>
      </c>
      <c r="I6357">
        <f t="shared" si="102"/>
        <v>0</v>
      </c>
    </row>
    <row r="6358" spans="1:9" x14ac:dyDescent="0.25">
      <c r="A6358">
        <v>10892.90825</v>
      </c>
      <c r="B6358" t="s">
        <v>26</v>
      </c>
      <c r="C6358" t="s">
        <v>30</v>
      </c>
      <c r="D6358" t="s">
        <v>57</v>
      </c>
      <c r="E6358">
        <v>68025</v>
      </c>
      <c r="F6358" t="s">
        <v>32</v>
      </c>
      <c r="G6358" t="s">
        <v>79</v>
      </c>
      <c r="H6358">
        <v>436.8</v>
      </c>
      <c r="I6358">
        <f t="shared" si="102"/>
        <v>0</v>
      </c>
    </row>
    <row r="6359" spans="1:9" x14ac:dyDescent="0.25">
      <c r="A6359">
        <v>11638.89947</v>
      </c>
      <c r="B6359" t="s">
        <v>66</v>
      </c>
      <c r="C6359" t="s">
        <v>78</v>
      </c>
      <c r="D6359" t="s">
        <v>31</v>
      </c>
      <c r="E6359">
        <v>25370</v>
      </c>
      <c r="F6359" t="s">
        <v>32</v>
      </c>
      <c r="G6359" t="s">
        <v>33</v>
      </c>
      <c r="H6359">
        <v>489.6</v>
      </c>
      <c r="I6359">
        <f t="shared" si="102"/>
        <v>1</v>
      </c>
    </row>
    <row r="6360" spans="1:9" x14ac:dyDescent="0.25">
      <c r="A6360">
        <v>7295.4270299999998</v>
      </c>
      <c r="B6360" t="s">
        <v>26</v>
      </c>
      <c r="C6360" t="s">
        <v>30</v>
      </c>
      <c r="D6360" t="s">
        <v>57</v>
      </c>
      <c r="E6360">
        <v>26849</v>
      </c>
      <c r="F6360" t="s">
        <v>62</v>
      </c>
      <c r="G6360" t="s">
        <v>33</v>
      </c>
      <c r="H6360">
        <v>38.309313000000003</v>
      </c>
      <c r="I6360">
        <f t="shared" si="102"/>
        <v>0</v>
      </c>
    </row>
    <row r="6361" spans="1:9" x14ac:dyDescent="0.25">
      <c r="A6361">
        <v>5373.7240650000003</v>
      </c>
      <c r="B6361" t="s">
        <v>26</v>
      </c>
      <c r="C6361" t="s">
        <v>44</v>
      </c>
      <c r="D6361" t="s">
        <v>31</v>
      </c>
      <c r="E6361">
        <v>0</v>
      </c>
      <c r="F6361" t="s">
        <v>32</v>
      </c>
      <c r="G6361" t="s">
        <v>33</v>
      </c>
      <c r="H6361">
        <v>427.26517200000001</v>
      </c>
      <c r="I6361">
        <f t="shared" si="102"/>
        <v>0</v>
      </c>
    </row>
    <row r="6362" spans="1:9" x14ac:dyDescent="0.25">
      <c r="A6362">
        <v>8152.2444310000001</v>
      </c>
      <c r="B6362" t="s">
        <v>26</v>
      </c>
      <c r="C6362" t="s">
        <v>44</v>
      </c>
      <c r="D6362" t="s">
        <v>57</v>
      </c>
      <c r="E6362">
        <v>0</v>
      </c>
      <c r="F6362" t="s">
        <v>32</v>
      </c>
      <c r="G6362" t="s">
        <v>45</v>
      </c>
      <c r="H6362">
        <v>568.79999999999995</v>
      </c>
      <c r="I6362">
        <f t="shared" si="102"/>
        <v>0</v>
      </c>
    </row>
    <row r="6363" spans="1:9" x14ac:dyDescent="0.25">
      <c r="A6363">
        <v>13081.307699999999</v>
      </c>
      <c r="B6363" t="s">
        <v>26</v>
      </c>
      <c r="C6363" t="s">
        <v>30</v>
      </c>
      <c r="D6363" t="s">
        <v>57</v>
      </c>
      <c r="E6363">
        <v>89948</v>
      </c>
      <c r="F6363" t="s">
        <v>62</v>
      </c>
      <c r="G6363" t="s">
        <v>79</v>
      </c>
      <c r="H6363">
        <v>125.017501</v>
      </c>
      <c r="I6363">
        <f t="shared" si="102"/>
        <v>0</v>
      </c>
    </row>
    <row r="6364" spans="1:9" x14ac:dyDescent="0.25">
      <c r="A6364">
        <v>4496.9776419999998</v>
      </c>
      <c r="B6364" t="s">
        <v>26</v>
      </c>
      <c r="C6364" t="s">
        <v>44</v>
      </c>
      <c r="D6364" t="s">
        <v>31</v>
      </c>
      <c r="E6364">
        <v>0</v>
      </c>
      <c r="F6364" t="s">
        <v>32</v>
      </c>
      <c r="G6364" t="s">
        <v>45</v>
      </c>
      <c r="H6364">
        <v>419.61091399999998</v>
      </c>
      <c r="I6364">
        <f t="shared" si="102"/>
        <v>0</v>
      </c>
    </row>
    <row r="6365" spans="1:9" x14ac:dyDescent="0.25">
      <c r="A6365">
        <v>13727.799720000001</v>
      </c>
      <c r="B6365" t="s">
        <v>66</v>
      </c>
      <c r="C6365" t="s">
        <v>44</v>
      </c>
      <c r="D6365" t="s">
        <v>57</v>
      </c>
      <c r="E6365">
        <v>0</v>
      </c>
      <c r="F6365" t="s">
        <v>32</v>
      </c>
      <c r="G6365" t="s">
        <v>45</v>
      </c>
      <c r="H6365">
        <v>604.79999999999995</v>
      </c>
      <c r="I6365">
        <f t="shared" si="102"/>
        <v>1</v>
      </c>
    </row>
    <row r="6366" spans="1:9" x14ac:dyDescent="0.25">
      <c r="A6366">
        <v>3359.239423</v>
      </c>
      <c r="B6366" t="s">
        <v>26</v>
      </c>
      <c r="C6366" t="s">
        <v>30</v>
      </c>
      <c r="D6366" t="s">
        <v>57</v>
      </c>
      <c r="E6366">
        <v>97576</v>
      </c>
      <c r="F6366" t="s">
        <v>32</v>
      </c>
      <c r="G6366" t="s">
        <v>33</v>
      </c>
      <c r="H6366">
        <v>544.71265300000005</v>
      </c>
      <c r="I6366">
        <f t="shared" si="102"/>
        <v>0</v>
      </c>
    </row>
    <row r="6367" spans="1:9" x14ac:dyDescent="0.25">
      <c r="A6367">
        <v>3703.4376560000001</v>
      </c>
      <c r="B6367" t="s">
        <v>26</v>
      </c>
      <c r="C6367" t="s">
        <v>30</v>
      </c>
      <c r="D6367" t="s">
        <v>31</v>
      </c>
      <c r="E6367">
        <v>23120</v>
      </c>
      <c r="F6367" t="s">
        <v>32</v>
      </c>
      <c r="G6367" t="s">
        <v>33</v>
      </c>
      <c r="H6367">
        <v>446.4</v>
      </c>
      <c r="I6367">
        <f t="shared" si="102"/>
        <v>0</v>
      </c>
    </row>
    <row r="6368" spans="1:9" x14ac:dyDescent="0.25">
      <c r="A6368">
        <v>3105.3509399999998</v>
      </c>
      <c r="B6368" t="s">
        <v>26</v>
      </c>
      <c r="C6368" t="s">
        <v>30</v>
      </c>
      <c r="D6368" t="s">
        <v>31</v>
      </c>
      <c r="E6368">
        <v>97234</v>
      </c>
      <c r="F6368" t="s">
        <v>75</v>
      </c>
      <c r="G6368" t="s">
        <v>45</v>
      </c>
      <c r="H6368">
        <v>317.98256700000002</v>
      </c>
      <c r="I6368">
        <f t="shared" si="102"/>
        <v>0</v>
      </c>
    </row>
    <row r="6369" spans="1:9" x14ac:dyDescent="0.25">
      <c r="A6369">
        <v>4893.979609</v>
      </c>
      <c r="B6369" t="s">
        <v>26</v>
      </c>
      <c r="C6369" t="s">
        <v>107</v>
      </c>
      <c r="D6369" t="s">
        <v>57</v>
      </c>
      <c r="E6369">
        <v>25572</v>
      </c>
      <c r="F6369" t="s">
        <v>32</v>
      </c>
      <c r="G6369" t="s">
        <v>33</v>
      </c>
      <c r="H6369">
        <v>312</v>
      </c>
      <c r="I6369">
        <f t="shared" si="102"/>
        <v>0</v>
      </c>
    </row>
    <row r="6370" spans="1:9" x14ac:dyDescent="0.25">
      <c r="A6370">
        <v>10208.927610000001</v>
      </c>
      <c r="B6370" t="s">
        <v>66</v>
      </c>
      <c r="C6370" t="s">
        <v>30</v>
      </c>
      <c r="D6370" t="s">
        <v>31</v>
      </c>
      <c r="E6370">
        <v>35482</v>
      </c>
      <c r="F6370" t="s">
        <v>32</v>
      </c>
      <c r="G6370" t="s">
        <v>33</v>
      </c>
      <c r="H6370">
        <v>619.20000000000005</v>
      </c>
      <c r="I6370">
        <f t="shared" si="102"/>
        <v>1</v>
      </c>
    </row>
    <row r="6371" spans="1:9" x14ac:dyDescent="0.25">
      <c r="A6371">
        <v>8954.4341010000007</v>
      </c>
      <c r="B6371" t="s">
        <v>26</v>
      </c>
      <c r="C6371" t="s">
        <v>30</v>
      </c>
      <c r="D6371" t="s">
        <v>57</v>
      </c>
      <c r="E6371">
        <v>34614</v>
      </c>
      <c r="F6371" t="s">
        <v>32</v>
      </c>
      <c r="G6371" t="s">
        <v>33</v>
      </c>
      <c r="H6371">
        <v>547.20000000000005</v>
      </c>
      <c r="I6371">
        <f t="shared" si="102"/>
        <v>0</v>
      </c>
    </row>
    <row r="6372" spans="1:9" x14ac:dyDescent="0.25">
      <c r="A6372">
        <v>4236.4686689999999</v>
      </c>
      <c r="B6372" t="s">
        <v>26</v>
      </c>
      <c r="C6372" t="s">
        <v>30</v>
      </c>
      <c r="D6372" t="s">
        <v>31</v>
      </c>
      <c r="E6372">
        <v>59038</v>
      </c>
      <c r="F6372" t="s">
        <v>32</v>
      </c>
      <c r="G6372" t="s">
        <v>33</v>
      </c>
      <c r="H6372">
        <v>588.26504899999998</v>
      </c>
      <c r="I6372">
        <f t="shared" si="102"/>
        <v>0</v>
      </c>
    </row>
    <row r="6373" spans="1:9" x14ac:dyDescent="0.25">
      <c r="A6373">
        <v>5234.7805609999996</v>
      </c>
      <c r="B6373" t="s">
        <v>26</v>
      </c>
      <c r="C6373" t="s">
        <v>44</v>
      </c>
      <c r="D6373" t="s">
        <v>57</v>
      </c>
      <c r="E6373">
        <v>0</v>
      </c>
      <c r="F6373" t="s">
        <v>32</v>
      </c>
      <c r="G6373" t="s">
        <v>45</v>
      </c>
      <c r="H6373">
        <v>794.87463600000001</v>
      </c>
      <c r="I6373">
        <f t="shared" si="102"/>
        <v>0</v>
      </c>
    </row>
    <row r="6374" spans="1:9" x14ac:dyDescent="0.25">
      <c r="A6374">
        <v>3939.0063700000001</v>
      </c>
      <c r="B6374" t="s">
        <v>66</v>
      </c>
      <c r="C6374" t="s">
        <v>30</v>
      </c>
      <c r="D6374" t="s">
        <v>31</v>
      </c>
      <c r="E6374">
        <v>60021</v>
      </c>
      <c r="F6374" t="s">
        <v>32</v>
      </c>
      <c r="G6374" t="s">
        <v>33</v>
      </c>
      <c r="H6374">
        <v>882.87194499999998</v>
      </c>
      <c r="I6374">
        <f t="shared" si="102"/>
        <v>1</v>
      </c>
    </row>
    <row r="6375" spans="1:9" x14ac:dyDescent="0.25">
      <c r="A6375">
        <v>8396.6053580000007</v>
      </c>
      <c r="B6375" t="s">
        <v>26</v>
      </c>
      <c r="C6375" t="s">
        <v>30</v>
      </c>
      <c r="D6375" t="s">
        <v>31</v>
      </c>
      <c r="E6375">
        <v>47593</v>
      </c>
      <c r="F6375" t="s">
        <v>75</v>
      </c>
      <c r="G6375" t="s">
        <v>45</v>
      </c>
      <c r="H6375">
        <v>344.13707299999999</v>
      </c>
      <c r="I6375">
        <f t="shared" si="102"/>
        <v>0</v>
      </c>
    </row>
    <row r="6376" spans="1:9" x14ac:dyDescent="0.25">
      <c r="A6376">
        <v>2141.9793140000002</v>
      </c>
      <c r="B6376" t="s">
        <v>26</v>
      </c>
      <c r="C6376" t="s">
        <v>44</v>
      </c>
      <c r="D6376" t="s">
        <v>57</v>
      </c>
      <c r="E6376">
        <v>0</v>
      </c>
      <c r="F6376" t="s">
        <v>32</v>
      </c>
      <c r="G6376" t="s">
        <v>45</v>
      </c>
      <c r="H6376">
        <v>321.60000000000002</v>
      </c>
      <c r="I6376">
        <f t="shared" si="102"/>
        <v>0</v>
      </c>
    </row>
    <row r="6377" spans="1:9" x14ac:dyDescent="0.25">
      <c r="A6377">
        <v>6185.9699000000001</v>
      </c>
      <c r="B6377" t="s">
        <v>26</v>
      </c>
      <c r="C6377" t="s">
        <v>160</v>
      </c>
      <c r="D6377" t="s">
        <v>57</v>
      </c>
      <c r="E6377">
        <v>28001</v>
      </c>
      <c r="F6377" t="s">
        <v>32</v>
      </c>
      <c r="G6377" t="s">
        <v>33</v>
      </c>
      <c r="H6377">
        <v>438.77853699999997</v>
      </c>
      <c r="I6377">
        <f t="shared" si="102"/>
        <v>0</v>
      </c>
    </row>
    <row r="6378" spans="1:9" x14ac:dyDescent="0.25">
      <c r="A6378">
        <v>9640.5329789999996</v>
      </c>
      <c r="B6378" t="s">
        <v>26</v>
      </c>
      <c r="C6378" t="s">
        <v>30</v>
      </c>
      <c r="D6378" t="s">
        <v>31</v>
      </c>
      <c r="E6378">
        <v>30431</v>
      </c>
      <c r="F6378" t="s">
        <v>62</v>
      </c>
      <c r="G6378" t="s">
        <v>33</v>
      </c>
      <c r="H6378">
        <v>133.4674</v>
      </c>
      <c r="I6378">
        <f t="shared" si="102"/>
        <v>0</v>
      </c>
    </row>
    <row r="6379" spans="1:9" x14ac:dyDescent="0.25">
      <c r="A6379">
        <v>4241.6365379999997</v>
      </c>
      <c r="B6379" t="s">
        <v>26</v>
      </c>
      <c r="C6379" t="s">
        <v>78</v>
      </c>
      <c r="D6379" t="s">
        <v>57</v>
      </c>
      <c r="E6379">
        <v>19834</v>
      </c>
      <c r="F6379" t="s">
        <v>32</v>
      </c>
      <c r="G6379" t="s">
        <v>79</v>
      </c>
      <c r="H6379">
        <v>460.8</v>
      </c>
      <c r="I6379">
        <f t="shared" si="102"/>
        <v>0</v>
      </c>
    </row>
    <row r="6380" spans="1:9" x14ac:dyDescent="0.25">
      <c r="A6380">
        <v>3436.448003</v>
      </c>
      <c r="B6380" t="s">
        <v>26</v>
      </c>
      <c r="C6380" t="s">
        <v>30</v>
      </c>
      <c r="D6380" t="s">
        <v>31</v>
      </c>
      <c r="E6380">
        <v>30509</v>
      </c>
      <c r="F6380" t="s">
        <v>32</v>
      </c>
      <c r="G6380" t="s">
        <v>45</v>
      </c>
      <c r="H6380">
        <v>442.96457800000002</v>
      </c>
      <c r="I6380">
        <f t="shared" si="102"/>
        <v>0</v>
      </c>
    </row>
    <row r="6381" spans="1:9" x14ac:dyDescent="0.25">
      <c r="A6381">
        <v>4897.9795590000003</v>
      </c>
      <c r="B6381" t="s">
        <v>26</v>
      </c>
      <c r="C6381" t="s">
        <v>30</v>
      </c>
      <c r="D6381" t="s">
        <v>31</v>
      </c>
      <c r="E6381">
        <v>30503</v>
      </c>
      <c r="F6381" t="s">
        <v>75</v>
      </c>
      <c r="G6381" t="s">
        <v>33</v>
      </c>
      <c r="H6381">
        <v>257.923563</v>
      </c>
      <c r="I6381">
        <f t="shared" si="102"/>
        <v>0</v>
      </c>
    </row>
    <row r="6382" spans="1:9" x14ac:dyDescent="0.25">
      <c r="A6382">
        <v>17788.057049999999</v>
      </c>
      <c r="B6382" t="s">
        <v>26</v>
      </c>
      <c r="C6382" t="s">
        <v>30</v>
      </c>
      <c r="D6382" t="s">
        <v>57</v>
      </c>
      <c r="E6382">
        <v>73339</v>
      </c>
      <c r="F6382" t="s">
        <v>62</v>
      </c>
      <c r="G6382" t="s">
        <v>79</v>
      </c>
      <c r="H6382">
        <v>17.558720999999998</v>
      </c>
      <c r="I6382">
        <f t="shared" si="102"/>
        <v>0</v>
      </c>
    </row>
    <row r="6383" spans="1:9" x14ac:dyDescent="0.25">
      <c r="A6383">
        <v>3268.3235850000001</v>
      </c>
      <c r="B6383" t="s">
        <v>26</v>
      </c>
      <c r="C6383" t="s">
        <v>44</v>
      </c>
      <c r="D6383" t="s">
        <v>31</v>
      </c>
      <c r="E6383">
        <v>0</v>
      </c>
      <c r="F6383" t="s">
        <v>32</v>
      </c>
      <c r="G6383" t="s">
        <v>45</v>
      </c>
      <c r="H6383">
        <v>549.10102700000004</v>
      </c>
      <c r="I6383">
        <f t="shared" si="102"/>
        <v>0</v>
      </c>
    </row>
    <row r="6384" spans="1:9" x14ac:dyDescent="0.25">
      <c r="A6384">
        <v>2819.1147689999998</v>
      </c>
      <c r="B6384" t="s">
        <v>26</v>
      </c>
      <c r="C6384" t="s">
        <v>30</v>
      </c>
      <c r="D6384" t="s">
        <v>31</v>
      </c>
      <c r="E6384">
        <v>88067</v>
      </c>
      <c r="F6384" t="s">
        <v>32</v>
      </c>
      <c r="G6384" t="s">
        <v>33</v>
      </c>
      <c r="H6384">
        <v>336</v>
      </c>
      <c r="I6384">
        <f t="shared" si="102"/>
        <v>0</v>
      </c>
    </row>
    <row r="6385" spans="1:9" x14ac:dyDescent="0.25">
      <c r="A6385">
        <v>7019.1771859999999</v>
      </c>
      <c r="B6385" t="s">
        <v>66</v>
      </c>
      <c r="C6385" t="s">
        <v>160</v>
      </c>
      <c r="D6385" t="s">
        <v>57</v>
      </c>
      <c r="E6385">
        <v>26806</v>
      </c>
      <c r="F6385" t="s">
        <v>32</v>
      </c>
      <c r="G6385" t="s">
        <v>33</v>
      </c>
      <c r="H6385">
        <v>302.39999999999998</v>
      </c>
      <c r="I6385">
        <f t="shared" si="102"/>
        <v>1</v>
      </c>
    </row>
    <row r="6386" spans="1:9" x14ac:dyDescent="0.25">
      <c r="A6386">
        <v>4108.2572280000004</v>
      </c>
      <c r="B6386" t="s">
        <v>26</v>
      </c>
      <c r="C6386" t="s">
        <v>44</v>
      </c>
      <c r="D6386" t="s">
        <v>57</v>
      </c>
      <c r="E6386">
        <v>0</v>
      </c>
      <c r="F6386" t="s">
        <v>32</v>
      </c>
      <c r="G6386" t="s">
        <v>45</v>
      </c>
      <c r="H6386">
        <v>820.8</v>
      </c>
      <c r="I6386">
        <f t="shared" si="102"/>
        <v>0</v>
      </c>
    </row>
    <row r="6387" spans="1:9" x14ac:dyDescent="0.25">
      <c r="A6387">
        <v>2195.9111849999999</v>
      </c>
      <c r="B6387" t="s">
        <v>26</v>
      </c>
      <c r="C6387" t="s">
        <v>44</v>
      </c>
      <c r="D6387" t="s">
        <v>31</v>
      </c>
      <c r="E6387">
        <v>0</v>
      </c>
      <c r="F6387" t="s">
        <v>32</v>
      </c>
      <c r="G6387" t="s">
        <v>45</v>
      </c>
      <c r="H6387">
        <v>617.20198400000004</v>
      </c>
      <c r="I6387">
        <f t="shared" si="102"/>
        <v>0</v>
      </c>
    </row>
    <row r="6388" spans="1:9" x14ac:dyDescent="0.25">
      <c r="A6388">
        <v>3808.122147</v>
      </c>
      <c r="B6388" t="s">
        <v>66</v>
      </c>
      <c r="C6388" t="s">
        <v>30</v>
      </c>
      <c r="D6388" t="s">
        <v>31</v>
      </c>
      <c r="E6388">
        <v>94903</v>
      </c>
      <c r="F6388" t="s">
        <v>32</v>
      </c>
      <c r="G6388" t="s">
        <v>33</v>
      </c>
      <c r="H6388">
        <v>451.2</v>
      </c>
      <c r="I6388">
        <f t="shared" si="102"/>
        <v>1</v>
      </c>
    </row>
    <row r="6389" spans="1:9" x14ac:dyDescent="0.25">
      <c r="A6389">
        <v>23435.726050000001</v>
      </c>
      <c r="B6389" t="s">
        <v>26</v>
      </c>
      <c r="C6389" t="s">
        <v>30</v>
      </c>
      <c r="D6389" t="s">
        <v>31</v>
      </c>
      <c r="E6389">
        <v>42862</v>
      </c>
      <c r="F6389" t="s">
        <v>75</v>
      </c>
      <c r="G6389" t="s">
        <v>33</v>
      </c>
      <c r="H6389">
        <v>254.22349600000001</v>
      </c>
      <c r="I6389">
        <f t="shared" si="102"/>
        <v>0</v>
      </c>
    </row>
    <row r="6390" spans="1:9" x14ac:dyDescent="0.25">
      <c r="A6390">
        <v>6739.3162920000004</v>
      </c>
      <c r="B6390" t="s">
        <v>26</v>
      </c>
      <c r="C6390" t="s">
        <v>44</v>
      </c>
      <c r="D6390" t="s">
        <v>57</v>
      </c>
      <c r="E6390">
        <v>0</v>
      </c>
      <c r="F6390" t="s">
        <v>32</v>
      </c>
      <c r="G6390" t="s">
        <v>45</v>
      </c>
      <c r="H6390">
        <v>1012.030163</v>
      </c>
      <c r="I6390">
        <f t="shared" si="102"/>
        <v>0</v>
      </c>
    </row>
    <row r="6391" spans="1:9" x14ac:dyDescent="0.25">
      <c r="A6391">
        <v>23554.392</v>
      </c>
      <c r="B6391" t="s">
        <v>26</v>
      </c>
      <c r="C6391" t="s">
        <v>30</v>
      </c>
      <c r="D6391" t="s">
        <v>57</v>
      </c>
      <c r="E6391">
        <v>31157</v>
      </c>
      <c r="F6391" t="s">
        <v>75</v>
      </c>
      <c r="G6391" t="s">
        <v>33</v>
      </c>
      <c r="H6391">
        <v>444.53042499999998</v>
      </c>
      <c r="I6391">
        <f t="shared" si="102"/>
        <v>0</v>
      </c>
    </row>
    <row r="6392" spans="1:9" x14ac:dyDescent="0.25">
      <c r="A6392">
        <v>2874.074736</v>
      </c>
      <c r="B6392" t="s">
        <v>26</v>
      </c>
      <c r="C6392" t="s">
        <v>30</v>
      </c>
      <c r="D6392" t="s">
        <v>57</v>
      </c>
      <c r="E6392">
        <v>44084</v>
      </c>
      <c r="F6392" t="s">
        <v>75</v>
      </c>
      <c r="G6392" t="s">
        <v>33</v>
      </c>
      <c r="H6392">
        <v>243.59806800000001</v>
      </c>
      <c r="I6392">
        <f t="shared" si="102"/>
        <v>0</v>
      </c>
    </row>
    <row r="6393" spans="1:9" x14ac:dyDescent="0.25">
      <c r="A6393">
        <v>6135.0838379999996</v>
      </c>
      <c r="B6393" t="s">
        <v>26</v>
      </c>
      <c r="C6393" t="s">
        <v>30</v>
      </c>
      <c r="D6393" t="s">
        <v>31</v>
      </c>
      <c r="E6393">
        <v>43579</v>
      </c>
      <c r="F6393" t="s">
        <v>32</v>
      </c>
      <c r="G6393" t="s">
        <v>45</v>
      </c>
      <c r="H6393">
        <v>452.09542099999999</v>
      </c>
      <c r="I6393">
        <f t="shared" si="102"/>
        <v>0</v>
      </c>
    </row>
    <row r="6394" spans="1:9" x14ac:dyDescent="0.25">
      <c r="A6394">
        <v>6900.9512750000004</v>
      </c>
      <c r="B6394" t="s">
        <v>26</v>
      </c>
      <c r="C6394" t="s">
        <v>44</v>
      </c>
      <c r="D6394" t="s">
        <v>31</v>
      </c>
      <c r="E6394">
        <v>0</v>
      </c>
      <c r="F6394" t="s">
        <v>75</v>
      </c>
      <c r="G6394" t="s">
        <v>33</v>
      </c>
      <c r="H6394">
        <v>428.06446499999998</v>
      </c>
      <c r="I6394">
        <f t="shared" si="102"/>
        <v>0</v>
      </c>
    </row>
    <row r="6395" spans="1:9" x14ac:dyDescent="0.25">
      <c r="A6395">
        <v>4524.642758</v>
      </c>
      <c r="B6395" t="s">
        <v>26</v>
      </c>
      <c r="C6395" t="s">
        <v>44</v>
      </c>
      <c r="D6395" t="s">
        <v>31</v>
      </c>
      <c r="E6395">
        <v>0</v>
      </c>
      <c r="F6395" t="s">
        <v>32</v>
      </c>
      <c r="G6395" t="s">
        <v>45</v>
      </c>
      <c r="H6395">
        <v>490.11378400000001</v>
      </c>
      <c r="I6395">
        <f t="shared" si="102"/>
        <v>0</v>
      </c>
    </row>
    <row r="6396" spans="1:9" x14ac:dyDescent="0.25">
      <c r="A6396">
        <v>2560.0824990000001</v>
      </c>
      <c r="B6396" t="s">
        <v>26</v>
      </c>
      <c r="C6396" t="s">
        <v>30</v>
      </c>
      <c r="D6396" t="s">
        <v>31</v>
      </c>
      <c r="E6396">
        <v>88059</v>
      </c>
      <c r="F6396" t="s">
        <v>62</v>
      </c>
      <c r="G6396" t="s">
        <v>33</v>
      </c>
      <c r="H6396">
        <v>144.55102400000001</v>
      </c>
      <c r="I6396">
        <f t="shared" si="102"/>
        <v>0</v>
      </c>
    </row>
    <row r="6397" spans="1:9" x14ac:dyDescent="0.25">
      <c r="A6397">
        <v>2333.6093340000002</v>
      </c>
      <c r="B6397" t="s">
        <v>26</v>
      </c>
      <c r="C6397" t="s">
        <v>107</v>
      </c>
      <c r="D6397" t="s">
        <v>57</v>
      </c>
      <c r="E6397">
        <v>25772</v>
      </c>
      <c r="F6397" t="s">
        <v>32</v>
      </c>
      <c r="G6397" t="s">
        <v>79</v>
      </c>
      <c r="H6397">
        <v>307.2</v>
      </c>
      <c r="I6397">
        <f t="shared" si="102"/>
        <v>0</v>
      </c>
    </row>
    <row r="6398" spans="1:9" x14ac:dyDescent="0.25">
      <c r="A6398">
        <v>5783.1756759999998</v>
      </c>
      <c r="B6398" t="s">
        <v>26</v>
      </c>
      <c r="C6398" t="s">
        <v>30</v>
      </c>
      <c r="D6398" t="s">
        <v>57</v>
      </c>
      <c r="E6398">
        <v>72354</v>
      </c>
      <c r="F6398" t="s">
        <v>62</v>
      </c>
      <c r="G6398" t="s">
        <v>79</v>
      </c>
      <c r="H6398">
        <v>13.949992</v>
      </c>
      <c r="I6398">
        <f t="shared" si="102"/>
        <v>0</v>
      </c>
    </row>
    <row r="6399" spans="1:9" x14ac:dyDescent="0.25">
      <c r="A6399">
        <v>13295.60284</v>
      </c>
      <c r="B6399" t="s">
        <v>26</v>
      </c>
      <c r="C6399" t="s">
        <v>30</v>
      </c>
      <c r="D6399" t="s">
        <v>31</v>
      </c>
      <c r="E6399">
        <v>68009</v>
      </c>
      <c r="F6399" t="s">
        <v>32</v>
      </c>
      <c r="G6399" t="s">
        <v>79</v>
      </c>
      <c r="H6399">
        <v>528</v>
      </c>
      <c r="I6399">
        <f t="shared" si="102"/>
        <v>0</v>
      </c>
    </row>
    <row r="6400" spans="1:9" x14ac:dyDescent="0.25">
      <c r="A6400">
        <v>3700.420255</v>
      </c>
      <c r="B6400" t="s">
        <v>26</v>
      </c>
      <c r="C6400" t="s">
        <v>78</v>
      </c>
      <c r="D6400" t="s">
        <v>31</v>
      </c>
      <c r="E6400">
        <v>12287</v>
      </c>
      <c r="F6400" t="s">
        <v>32</v>
      </c>
      <c r="G6400" t="s">
        <v>45</v>
      </c>
      <c r="H6400">
        <v>712.8</v>
      </c>
      <c r="I6400">
        <f t="shared" si="102"/>
        <v>0</v>
      </c>
    </row>
    <row r="6401" spans="1:9" x14ac:dyDescent="0.25">
      <c r="A6401">
        <v>6488.8955900000001</v>
      </c>
      <c r="B6401" t="s">
        <v>26</v>
      </c>
      <c r="C6401" t="s">
        <v>30</v>
      </c>
      <c r="D6401" t="s">
        <v>31</v>
      </c>
      <c r="E6401">
        <v>95025</v>
      </c>
      <c r="F6401" t="s">
        <v>75</v>
      </c>
      <c r="G6401" t="s">
        <v>79</v>
      </c>
      <c r="H6401">
        <v>271.96870699999999</v>
      </c>
      <c r="I6401">
        <f t="shared" si="102"/>
        <v>0</v>
      </c>
    </row>
    <row r="6402" spans="1:9" x14ac:dyDescent="0.25">
      <c r="A6402">
        <v>7693.1197679999996</v>
      </c>
      <c r="B6402" t="s">
        <v>26</v>
      </c>
      <c r="C6402" t="s">
        <v>30</v>
      </c>
      <c r="D6402" t="s">
        <v>31</v>
      </c>
      <c r="E6402">
        <v>54665</v>
      </c>
      <c r="F6402" t="s">
        <v>62</v>
      </c>
      <c r="G6402" t="s">
        <v>33</v>
      </c>
      <c r="H6402">
        <v>99.810799000000003</v>
      </c>
      <c r="I6402">
        <f t="shared" si="102"/>
        <v>0</v>
      </c>
    </row>
    <row r="6403" spans="1:9" x14ac:dyDescent="0.25">
      <c r="A6403">
        <v>2630.2133260000001</v>
      </c>
      <c r="B6403" t="s">
        <v>26</v>
      </c>
      <c r="C6403" t="s">
        <v>30</v>
      </c>
      <c r="D6403" t="s">
        <v>57</v>
      </c>
      <c r="E6403">
        <v>80129</v>
      </c>
      <c r="F6403" t="s">
        <v>62</v>
      </c>
      <c r="G6403" t="s">
        <v>33</v>
      </c>
      <c r="H6403">
        <v>165.24300700000001</v>
      </c>
      <c r="I6403">
        <f t="shared" ref="I6403:I6466" si="103">IF(B6403="No",0,1)</f>
        <v>0</v>
      </c>
    </row>
    <row r="6404" spans="1:9" x14ac:dyDescent="0.25">
      <c r="A6404">
        <v>2287.9172899999999</v>
      </c>
      <c r="B6404" t="s">
        <v>26</v>
      </c>
      <c r="C6404" t="s">
        <v>30</v>
      </c>
      <c r="D6404" t="s">
        <v>31</v>
      </c>
      <c r="E6404">
        <v>69024</v>
      </c>
      <c r="F6404" t="s">
        <v>75</v>
      </c>
      <c r="G6404" t="s">
        <v>33</v>
      </c>
      <c r="H6404">
        <v>238.530745</v>
      </c>
      <c r="I6404">
        <f t="shared" si="103"/>
        <v>0</v>
      </c>
    </row>
    <row r="6405" spans="1:9" x14ac:dyDescent="0.25">
      <c r="A6405">
        <v>4648.5391909999998</v>
      </c>
      <c r="B6405" t="s">
        <v>26</v>
      </c>
      <c r="C6405" t="s">
        <v>44</v>
      </c>
      <c r="D6405" t="s">
        <v>31</v>
      </c>
      <c r="E6405">
        <v>0</v>
      </c>
      <c r="F6405" t="s">
        <v>32</v>
      </c>
      <c r="G6405" t="s">
        <v>33</v>
      </c>
      <c r="H6405">
        <v>1080.559002</v>
      </c>
      <c r="I6405">
        <f t="shared" si="103"/>
        <v>0</v>
      </c>
    </row>
    <row r="6406" spans="1:9" x14ac:dyDescent="0.25">
      <c r="A6406">
        <v>9209.4116699999995</v>
      </c>
      <c r="B6406" t="s">
        <v>26</v>
      </c>
      <c r="C6406" t="s">
        <v>30</v>
      </c>
      <c r="D6406" t="s">
        <v>31</v>
      </c>
      <c r="E6406">
        <v>31365</v>
      </c>
      <c r="F6406" t="s">
        <v>32</v>
      </c>
      <c r="G6406" t="s">
        <v>33</v>
      </c>
      <c r="H6406">
        <v>828</v>
      </c>
      <c r="I6406">
        <f t="shared" si="103"/>
        <v>0</v>
      </c>
    </row>
    <row r="6407" spans="1:9" x14ac:dyDescent="0.25">
      <c r="A6407">
        <v>9269.6778450000002</v>
      </c>
      <c r="B6407" t="s">
        <v>26</v>
      </c>
      <c r="C6407" t="s">
        <v>78</v>
      </c>
      <c r="D6407" t="s">
        <v>57</v>
      </c>
      <c r="E6407">
        <v>27849</v>
      </c>
      <c r="F6407" t="s">
        <v>32</v>
      </c>
      <c r="G6407" t="s">
        <v>33</v>
      </c>
      <c r="H6407">
        <v>571.20000000000005</v>
      </c>
      <c r="I6407">
        <f t="shared" si="103"/>
        <v>0</v>
      </c>
    </row>
    <row r="6408" spans="1:9" x14ac:dyDescent="0.25">
      <c r="A6408">
        <v>15002.603080000001</v>
      </c>
      <c r="B6408" t="s">
        <v>26</v>
      </c>
      <c r="C6408" t="s">
        <v>107</v>
      </c>
      <c r="D6408" t="s">
        <v>31</v>
      </c>
      <c r="E6408">
        <v>19245</v>
      </c>
      <c r="F6408" t="s">
        <v>32</v>
      </c>
      <c r="G6408" t="s">
        <v>45</v>
      </c>
      <c r="H6408">
        <v>604.79999999999995</v>
      </c>
      <c r="I6408">
        <f t="shared" si="103"/>
        <v>0</v>
      </c>
    </row>
    <row r="6409" spans="1:9" x14ac:dyDescent="0.25">
      <c r="A6409">
        <v>8427.1724859999995</v>
      </c>
      <c r="B6409" t="s">
        <v>66</v>
      </c>
      <c r="C6409" t="s">
        <v>30</v>
      </c>
      <c r="D6409" t="s">
        <v>31</v>
      </c>
      <c r="E6409">
        <v>46503</v>
      </c>
      <c r="F6409" t="s">
        <v>32</v>
      </c>
      <c r="G6409" t="s">
        <v>79</v>
      </c>
      <c r="H6409">
        <v>1032</v>
      </c>
      <c r="I6409">
        <f t="shared" si="103"/>
        <v>1</v>
      </c>
    </row>
    <row r="6410" spans="1:9" x14ac:dyDescent="0.25">
      <c r="A6410">
        <v>3011.766294</v>
      </c>
      <c r="B6410" t="s">
        <v>26</v>
      </c>
      <c r="C6410" t="s">
        <v>30</v>
      </c>
      <c r="D6410" t="s">
        <v>57</v>
      </c>
      <c r="E6410">
        <v>77912</v>
      </c>
      <c r="F6410" t="s">
        <v>32</v>
      </c>
      <c r="G6410" t="s">
        <v>79</v>
      </c>
      <c r="H6410">
        <v>444.02721500000001</v>
      </c>
      <c r="I6410">
        <f t="shared" si="103"/>
        <v>0</v>
      </c>
    </row>
    <row r="6411" spans="1:9" x14ac:dyDescent="0.25">
      <c r="A6411">
        <v>12898.591420000001</v>
      </c>
      <c r="B6411" t="s">
        <v>26</v>
      </c>
      <c r="C6411" t="s">
        <v>30</v>
      </c>
      <c r="D6411" t="s">
        <v>57</v>
      </c>
      <c r="E6411">
        <v>37449</v>
      </c>
      <c r="F6411" t="s">
        <v>62</v>
      </c>
      <c r="G6411" t="s">
        <v>33</v>
      </c>
      <c r="H6411">
        <v>170.559281</v>
      </c>
      <c r="I6411">
        <f t="shared" si="103"/>
        <v>0</v>
      </c>
    </row>
    <row r="6412" spans="1:9" x14ac:dyDescent="0.25">
      <c r="A6412">
        <v>12168.744919999999</v>
      </c>
      <c r="B6412" t="s">
        <v>66</v>
      </c>
      <c r="C6412" t="s">
        <v>160</v>
      </c>
      <c r="D6412" t="s">
        <v>57</v>
      </c>
      <c r="E6412">
        <v>14973</v>
      </c>
      <c r="F6412" t="s">
        <v>32</v>
      </c>
      <c r="G6412" t="s">
        <v>79</v>
      </c>
      <c r="H6412">
        <v>828</v>
      </c>
      <c r="I6412">
        <f t="shared" si="103"/>
        <v>1</v>
      </c>
    </row>
    <row r="6413" spans="1:9" x14ac:dyDescent="0.25">
      <c r="A6413">
        <v>5551.5894360000002</v>
      </c>
      <c r="B6413" t="s">
        <v>26</v>
      </c>
      <c r="C6413" t="s">
        <v>30</v>
      </c>
      <c r="D6413" t="s">
        <v>57</v>
      </c>
      <c r="E6413">
        <v>46043</v>
      </c>
      <c r="F6413" t="s">
        <v>32</v>
      </c>
      <c r="G6413" t="s">
        <v>33</v>
      </c>
      <c r="H6413">
        <v>336</v>
      </c>
      <c r="I6413">
        <f t="shared" si="103"/>
        <v>0</v>
      </c>
    </row>
    <row r="6414" spans="1:9" x14ac:dyDescent="0.25">
      <c r="A6414">
        <v>4541.2634200000002</v>
      </c>
      <c r="B6414" t="s">
        <v>26</v>
      </c>
      <c r="C6414" t="s">
        <v>44</v>
      </c>
      <c r="D6414" t="s">
        <v>31</v>
      </c>
      <c r="E6414">
        <v>0</v>
      </c>
      <c r="F6414" t="s">
        <v>32</v>
      </c>
      <c r="G6414" t="s">
        <v>79</v>
      </c>
      <c r="H6414">
        <v>312</v>
      </c>
      <c r="I6414">
        <f t="shared" si="103"/>
        <v>0</v>
      </c>
    </row>
    <row r="6415" spans="1:9" x14ac:dyDescent="0.25">
      <c r="A6415">
        <v>3096.5112170000002</v>
      </c>
      <c r="B6415" t="s">
        <v>66</v>
      </c>
      <c r="C6415" t="s">
        <v>30</v>
      </c>
      <c r="D6415" t="s">
        <v>31</v>
      </c>
      <c r="E6415">
        <v>21604</v>
      </c>
      <c r="F6415" t="s">
        <v>32</v>
      </c>
      <c r="G6415" t="s">
        <v>79</v>
      </c>
      <c r="H6415">
        <v>379.2</v>
      </c>
      <c r="I6415">
        <f t="shared" si="103"/>
        <v>1</v>
      </c>
    </row>
    <row r="6416" spans="1:9" x14ac:dyDescent="0.25">
      <c r="A6416">
        <v>2359.4235990000002</v>
      </c>
      <c r="B6416" t="s">
        <v>66</v>
      </c>
      <c r="C6416" t="s">
        <v>107</v>
      </c>
      <c r="D6416" t="s">
        <v>31</v>
      </c>
      <c r="E6416">
        <v>19864</v>
      </c>
      <c r="F6416" t="s">
        <v>32</v>
      </c>
      <c r="G6416" t="s">
        <v>79</v>
      </c>
      <c r="H6416">
        <v>352.39451500000001</v>
      </c>
      <c r="I6416">
        <f t="shared" si="103"/>
        <v>1</v>
      </c>
    </row>
    <row r="6417" spans="1:9" x14ac:dyDescent="0.25">
      <c r="A6417">
        <v>2468.4431009999998</v>
      </c>
      <c r="B6417" t="s">
        <v>26</v>
      </c>
      <c r="C6417" t="s">
        <v>30</v>
      </c>
      <c r="D6417" t="s">
        <v>57</v>
      </c>
      <c r="E6417">
        <v>65876</v>
      </c>
      <c r="F6417" t="s">
        <v>62</v>
      </c>
      <c r="G6417" t="s">
        <v>33</v>
      </c>
      <c r="H6417">
        <v>44.359381999999997</v>
      </c>
      <c r="I6417">
        <f t="shared" si="103"/>
        <v>0</v>
      </c>
    </row>
    <row r="6418" spans="1:9" x14ac:dyDescent="0.25">
      <c r="A6418">
        <v>25640.240040000001</v>
      </c>
      <c r="B6418" t="s">
        <v>26</v>
      </c>
      <c r="C6418" t="s">
        <v>107</v>
      </c>
      <c r="D6418" t="s">
        <v>31</v>
      </c>
      <c r="E6418">
        <v>24695</v>
      </c>
      <c r="F6418" t="s">
        <v>32</v>
      </c>
      <c r="G6418" t="s">
        <v>33</v>
      </c>
      <c r="H6418">
        <v>806.4</v>
      </c>
      <c r="I6418">
        <f t="shared" si="103"/>
        <v>0</v>
      </c>
    </row>
    <row r="6419" spans="1:9" x14ac:dyDescent="0.25">
      <c r="A6419">
        <v>3567.5037550000002</v>
      </c>
      <c r="B6419" t="s">
        <v>66</v>
      </c>
      <c r="C6419" t="s">
        <v>44</v>
      </c>
      <c r="D6419" t="s">
        <v>57</v>
      </c>
      <c r="E6419">
        <v>0</v>
      </c>
      <c r="F6419" t="s">
        <v>32</v>
      </c>
      <c r="G6419" t="s">
        <v>33</v>
      </c>
      <c r="H6419">
        <v>660.43045600000005</v>
      </c>
      <c r="I6419">
        <f t="shared" si="103"/>
        <v>1</v>
      </c>
    </row>
    <row r="6420" spans="1:9" x14ac:dyDescent="0.25">
      <c r="A6420">
        <v>6019.9254700000001</v>
      </c>
      <c r="B6420" t="s">
        <v>26</v>
      </c>
      <c r="C6420" t="s">
        <v>30</v>
      </c>
      <c r="D6420" t="s">
        <v>57</v>
      </c>
      <c r="E6420">
        <v>68658</v>
      </c>
      <c r="F6420" t="s">
        <v>75</v>
      </c>
      <c r="G6420" t="s">
        <v>45</v>
      </c>
      <c r="H6420">
        <v>296.26140500000002</v>
      </c>
      <c r="I6420">
        <f t="shared" si="103"/>
        <v>0</v>
      </c>
    </row>
    <row r="6421" spans="1:9" x14ac:dyDescent="0.25">
      <c r="A6421">
        <v>7258.6346620000004</v>
      </c>
      <c r="B6421" t="s">
        <v>26</v>
      </c>
      <c r="C6421" t="s">
        <v>30</v>
      </c>
      <c r="D6421" t="s">
        <v>57</v>
      </c>
      <c r="E6421">
        <v>88082</v>
      </c>
      <c r="F6421" t="s">
        <v>75</v>
      </c>
      <c r="G6421" t="s">
        <v>33</v>
      </c>
      <c r="H6421">
        <v>218.77961400000001</v>
      </c>
      <c r="I6421">
        <f t="shared" si="103"/>
        <v>0</v>
      </c>
    </row>
    <row r="6422" spans="1:9" x14ac:dyDescent="0.25">
      <c r="A6422">
        <v>9111.7564199999997</v>
      </c>
      <c r="B6422" t="s">
        <v>26</v>
      </c>
      <c r="C6422" t="s">
        <v>30</v>
      </c>
      <c r="D6422" t="s">
        <v>31</v>
      </c>
      <c r="E6422">
        <v>54751</v>
      </c>
      <c r="F6422" t="s">
        <v>32</v>
      </c>
      <c r="G6422" t="s">
        <v>33</v>
      </c>
      <c r="H6422">
        <v>721.24193500000001</v>
      </c>
      <c r="I6422">
        <f t="shared" si="103"/>
        <v>0</v>
      </c>
    </row>
    <row r="6423" spans="1:9" x14ac:dyDescent="0.25">
      <c r="A6423">
        <v>6369.2623549999998</v>
      </c>
      <c r="B6423" t="s">
        <v>66</v>
      </c>
      <c r="C6423" t="s">
        <v>30</v>
      </c>
      <c r="D6423" t="s">
        <v>57</v>
      </c>
      <c r="E6423">
        <v>34498</v>
      </c>
      <c r="F6423" t="s">
        <v>32</v>
      </c>
      <c r="G6423" t="s">
        <v>45</v>
      </c>
      <c r="H6423">
        <v>398.4</v>
      </c>
      <c r="I6423">
        <f t="shared" si="103"/>
        <v>1</v>
      </c>
    </row>
    <row r="6424" spans="1:9" x14ac:dyDescent="0.25">
      <c r="A6424">
        <v>4425.7496419999998</v>
      </c>
      <c r="B6424" t="s">
        <v>26</v>
      </c>
      <c r="C6424" t="s">
        <v>30</v>
      </c>
      <c r="D6424" t="s">
        <v>57</v>
      </c>
      <c r="E6424">
        <v>63597</v>
      </c>
      <c r="F6424" t="s">
        <v>62</v>
      </c>
      <c r="G6424" t="s">
        <v>33</v>
      </c>
      <c r="H6424">
        <v>183.97873799999999</v>
      </c>
      <c r="I6424">
        <f t="shared" si="103"/>
        <v>0</v>
      </c>
    </row>
    <row r="6425" spans="1:9" x14ac:dyDescent="0.25">
      <c r="A6425">
        <v>4950.250892</v>
      </c>
      <c r="B6425" t="s">
        <v>26</v>
      </c>
      <c r="C6425" t="s">
        <v>30</v>
      </c>
      <c r="D6425" t="s">
        <v>31</v>
      </c>
      <c r="E6425">
        <v>27400</v>
      </c>
      <c r="F6425" t="s">
        <v>32</v>
      </c>
      <c r="G6425" t="s">
        <v>33</v>
      </c>
      <c r="H6425">
        <v>302.39999999999998</v>
      </c>
      <c r="I6425">
        <f t="shared" si="103"/>
        <v>0</v>
      </c>
    </row>
    <row r="6426" spans="1:9" x14ac:dyDescent="0.25">
      <c r="A6426">
        <v>4837.9264039999998</v>
      </c>
      <c r="B6426" t="s">
        <v>26</v>
      </c>
      <c r="C6426" t="s">
        <v>44</v>
      </c>
      <c r="D6426" t="s">
        <v>31</v>
      </c>
      <c r="E6426">
        <v>0</v>
      </c>
      <c r="F6426" t="s">
        <v>32</v>
      </c>
      <c r="G6426" t="s">
        <v>45</v>
      </c>
      <c r="H6426">
        <v>468</v>
      </c>
      <c r="I6426">
        <f t="shared" si="103"/>
        <v>0</v>
      </c>
    </row>
    <row r="6427" spans="1:9" x14ac:dyDescent="0.25">
      <c r="A6427">
        <v>3891.537785</v>
      </c>
      <c r="B6427" t="s">
        <v>26</v>
      </c>
      <c r="C6427" t="s">
        <v>30</v>
      </c>
      <c r="D6427" t="s">
        <v>57</v>
      </c>
      <c r="E6427">
        <v>31409</v>
      </c>
      <c r="F6427" t="s">
        <v>62</v>
      </c>
      <c r="G6427" t="s">
        <v>33</v>
      </c>
      <c r="H6427">
        <v>116.163</v>
      </c>
      <c r="I6427">
        <f t="shared" si="103"/>
        <v>0</v>
      </c>
    </row>
    <row r="6428" spans="1:9" x14ac:dyDescent="0.25">
      <c r="A6428">
        <v>4872.01638</v>
      </c>
      <c r="B6428" t="s">
        <v>26</v>
      </c>
      <c r="C6428" t="s">
        <v>44</v>
      </c>
      <c r="D6428" t="s">
        <v>57</v>
      </c>
      <c r="E6428">
        <v>0</v>
      </c>
      <c r="F6428" t="s">
        <v>32</v>
      </c>
      <c r="G6428" t="s">
        <v>33</v>
      </c>
      <c r="H6428">
        <v>307.2</v>
      </c>
      <c r="I6428">
        <f t="shared" si="103"/>
        <v>0</v>
      </c>
    </row>
    <row r="6429" spans="1:9" x14ac:dyDescent="0.25">
      <c r="A6429">
        <v>5310.9056469999996</v>
      </c>
      <c r="B6429" t="s">
        <v>26</v>
      </c>
      <c r="C6429" t="s">
        <v>30</v>
      </c>
      <c r="D6429" t="s">
        <v>31</v>
      </c>
      <c r="E6429">
        <v>73102</v>
      </c>
      <c r="F6429" t="s">
        <v>62</v>
      </c>
      <c r="G6429" t="s">
        <v>33</v>
      </c>
      <c r="H6429">
        <v>117.92854699999999</v>
      </c>
      <c r="I6429">
        <f t="shared" si="103"/>
        <v>0</v>
      </c>
    </row>
    <row r="6430" spans="1:9" x14ac:dyDescent="0.25">
      <c r="A6430">
        <v>8704.2781790000008</v>
      </c>
      <c r="B6430" t="s">
        <v>26</v>
      </c>
      <c r="C6430" t="s">
        <v>30</v>
      </c>
      <c r="D6430" t="s">
        <v>57</v>
      </c>
      <c r="E6430">
        <v>38072</v>
      </c>
      <c r="F6430" t="s">
        <v>62</v>
      </c>
      <c r="G6430" t="s">
        <v>33</v>
      </c>
      <c r="H6430">
        <v>151.05586299999999</v>
      </c>
      <c r="I6430">
        <f t="shared" si="103"/>
        <v>0</v>
      </c>
    </row>
    <row r="6431" spans="1:9" x14ac:dyDescent="0.25">
      <c r="A6431">
        <v>2698.0107410000001</v>
      </c>
      <c r="B6431" t="s">
        <v>26</v>
      </c>
      <c r="C6431" t="s">
        <v>30</v>
      </c>
      <c r="D6431" t="s">
        <v>57</v>
      </c>
      <c r="E6431">
        <v>95399</v>
      </c>
      <c r="F6431" t="s">
        <v>62</v>
      </c>
      <c r="G6431" t="s">
        <v>33</v>
      </c>
      <c r="H6431">
        <v>78.003781000000004</v>
      </c>
      <c r="I6431">
        <f t="shared" si="103"/>
        <v>0</v>
      </c>
    </row>
    <row r="6432" spans="1:9" x14ac:dyDescent="0.25">
      <c r="A6432">
        <v>8360.1487400000005</v>
      </c>
      <c r="B6432" t="s">
        <v>26</v>
      </c>
      <c r="C6432" t="s">
        <v>30</v>
      </c>
      <c r="D6432" t="s">
        <v>57</v>
      </c>
      <c r="E6432">
        <v>48521</v>
      </c>
      <c r="F6432" t="s">
        <v>62</v>
      </c>
      <c r="G6432" t="s">
        <v>33</v>
      </c>
      <c r="H6432">
        <v>263.82569000000001</v>
      </c>
      <c r="I6432">
        <f t="shared" si="103"/>
        <v>0</v>
      </c>
    </row>
    <row r="6433" spans="1:9" x14ac:dyDescent="0.25">
      <c r="A6433">
        <v>5316.644499</v>
      </c>
      <c r="B6433" t="s">
        <v>26</v>
      </c>
      <c r="C6433" t="s">
        <v>30</v>
      </c>
      <c r="D6433" t="s">
        <v>31</v>
      </c>
      <c r="E6433">
        <v>45856</v>
      </c>
      <c r="F6433" t="s">
        <v>62</v>
      </c>
      <c r="G6433" t="s">
        <v>79</v>
      </c>
      <c r="H6433">
        <v>91.735354000000001</v>
      </c>
      <c r="I6433">
        <f t="shared" si="103"/>
        <v>0</v>
      </c>
    </row>
    <row r="6434" spans="1:9" x14ac:dyDescent="0.25">
      <c r="A6434">
        <v>3733.0346220000001</v>
      </c>
      <c r="B6434" t="s">
        <v>26</v>
      </c>
      <c r="C6434" t="s">
        <v>30</v>
      </c>
      <c r="D6434" t="s">
        <v>31</v>
      </c>
      <c r="E6434">
        <v>21542</v>
      </c>
      <c r="F6434" t="s">
        <v>32</v>
      </c>
      <c r="G6434" t="s">
        <v>45</v>
      </c>
      <c r="H6434">
        <v>465.6</v>
      </c>
      <c r="I6434">
        <f t="shared" si="103"/>
        <v>0</v>
      </c>
    </row>
    <row r="6435" spans="1:9" x14ac:dyDescent="0.25">
      <c r="A6435">
        <v>5407.7451529999998</v>
      </c>
      <c r="B6435" t="s">
        <v>26</v>
      </c>
      <c r="C6435" t="s">
        <v>107</v>
      </c>
      <c r="D6435" t="s">
        <v>31</v>
      </c>
      <c r="E6435">
        <v>22555</v>
      </c>
      <c r="F6435" t="s">
        <v>32</v>
      </c>
      <c r="G6435" t="s">
        <v>33</v>
      </c>
      <c r="H6435">
        <v>336</v>
      </c>
      <c r="I6435">
        <f t="shared" si="103"/>
        <v>0</v>
      </c>
    </row>
    <row r="6436" spans="1:9" x14ac:dyDescent="0.25">
      <c r="A6436">
        <v>5297.6736549999996</v>
      </c>
      <c r="B6436" t="s">
        <v>26</v>
      </c>
      <c r="C6436" t="s">
        <v>30</v>
      </c>
      <c r="D6436" t="s">
        <v>31</v>
      </c>
      <c r="E6436">
        <v>33832</v>
      </c>
      <c r="F6436" t="s">
        <v>32</v>
      </c>
      <c r="G6436" t="s">
        <v>33</v>
      </c>
      <c r="H6436">
        <v>321.60000000000002</v>
      </c>
      <c r="I6436">
        <f t="shared" si="103"/>
        <v>0</v>
      </c>
    </row>
    <row r="6437" spans="1:9" x14ac:dyDescent="0.25">
      <c r="A6437">
        <v>3873.647046</v>
      </c>
      <c r="B6437" t="s">
        <v>66</v>
      </c>
      <c r="C6437" t="s">
        <v>160</v>
      </c>
      <c r="D6437" t="s">
        <v>57</v>
      </c>
      <c r="E6437">
        <v>28142</v>
      </c>
      <c r="F6437" t="s">
        <v>32</v>
      </c>
      <c r="G6437" t="s">
        <v>33</v>
      </c>
      <c r="H6437">
        <v>701.70823900000005</v>
      </c>
      <c r="I6437">
        <f t="shared" si="103"/>
        <v>1</v>
      </c>
    </row>
    <row r="6438" spans="1:9" x14ac:dyDescent="0.25">
      <c r="A6438">
        <v>6508.759916</v>
      </c>
      <c r="B6438" t="s">
        <v>26</v>
      </c>
      <c r="C6438" t="s">
        <v>30</v>
      </c>
      <c r="D6438" t="s">
        <v>57</v>
      </c>
      <c r="E6438">
        <v>60188</v>
      </c>
      <c r="F6438" t="s">
        <v>75</v>
      </c>
      <c r="G6438" t="s">
        <v>33</v>
      </c>
      <c r="H6438">
        <v>333.42382700000002</v>
      </c>
      <c r="I6438">
        <f t="shared" si="103"/>
        <v>0</v>
      </c>
    </row>
    <row r="6439" spans="1:9" x14ac:dyDescent="0.25">
      <c r="A6439">
        <v>4834.3974550000003</v>
      </c>
      <c r="B6439" t="s">
        <v>26</v>
      </c>
      <c r="C6439" t="s">
        <v>107</v>
      </c>
      <c r="D6439" t="s">
        <v>57</v>
      </c>
      <c r="E6439">
        <v>11698</v>
      </c>
      <c r="F6439" t="s">
        <v>32</v>
      </c>
      <c r="G6439" t="s">
        <v>33</v>
      </c>
      <c r="H6439">
        <v>468</v>
      </c>
      <c r="I6439">
        <f t="shared" si="103"/>
        <v>0</v>
      </c>
    </row>
    <row r="6440" spans="1:9" x14ac:dyDescent="0.25">
      <c r="A6440">
        <v>2927.2162779999999</v>
      </c>
      <c r="B6440" t="s">
        <v>26</v>
      </c>
      <c r="C6440" t="s">
        <v>30</v>
      </c>
      <c r="D6440" t="s">
        <v>31</v>
      </c>
      <c r="E6440">
        <v>76850</v>
      </c>
      <c r="F6440" t="s">
        <v>32</v>
      </c>
      <c r="G6440" t="s">
        <v>33</v>
      </c>
      <c r="H6440">
        <v>345.6</v>
      </c>
      <c r="I6440">
        <f t="shared" si="103"/>
        <v>0</v>
      </c>
    </row>
    <row r="6441" spans="1:9" x14ac:dyDescent="0.25">
      <c r="A6441">
        <v>5924.6679020000001</v>
      </c>
      <c r="B6441" t="s">
        <v>26</v>
      </c>
      <c r="C6441" t="s">
        <v>30</v>
      </c>
      <c r="D6441" t="s">
        <v>57</v>
      </c>
      <c r="E6441">
        <v>78387</v>
      </c>
      <c r="F6441" t="s">
        <v>75</v>
      </c>
      <c r="G6441" t="s">
        <v>33</v>
      </c>
      <c r="H6441">
        <v>204.090644</v>
      </c>
      <c r="I6441">
        <f t="shared" si="103"/>
        <v>0</v>
      </c>
    </row>
    <row r="6442" spans="1:9" x14ac:dyDescent="0.25">
      <c r="A6442">
        <v>15262.958780000001</v>
      </c>
      <c r="B6442" t="s">
        <v>26</v>
      </c>
      <c r="C6442" t="s">
        <v>30</v>
      </c>
      <c r="D6442" t="s">
        <v>57</v>
      </c>
      <c r="E6442">
        <v>80757</v>
      </c>
      <c r="F6442" t="s">
        <v>75</v>
      </c>
      <c r="G6442" t="s">
        <v>33</v>
      </c>
      <c r="H6442">
        <v>339.73716999999999</v>
      </c>
      <c r="I6442">
        <f t="shared" si="103"/>
        <v>0</v>
      </c>
    </row>
    <row r="6443" spans="1:9" x14ac:dyDescent="0.25">
      <c r="A6443">
        <v>2541.627614</v>
      </c>
      <c r="B6443" t="s">
        <v>26</v>
      </c>
      <c r="C6443" t="s">
        <v>30</v>
      </c>
      <c r="D6443" t="s">
        <v>31</v>
      </c>
      <c r="E6443">
        <v>23692</v>
      </c>
      <c r="F6443" t="s">
        <v>32</v>
      </c>
      <c r="G6443" t="s">
        <v>33</v>
      </c>
      <c r="H6443">
        <v>312</v>
      </c>
      <c r="I6443">
        <f t="shared" si="103"/>
        <v>0</v>
      </c>
    </row>
    <row r="6444" spans="1:9" x14ac:dyDescent="0.25">
      <c r="A6444">
        <v>4904.8947310000003</v>
      </c>
      <c r="B6444" t="s">
        <v>66</v>
      </c>
      <c r="C6444" t="s">
        <v>160</v>
      </c>
      <c r="D6444" t="s">
        <v>31</v>
      </c>
      <c r="E6444">
        <v>12902</v>
      </c>
      <c r="F6444" t="s">
        <v>32</v>
      </c>
      <c r="G6444" t="s">
        <v>79</v>
      </c>
      <c r="H6444">
        <v>667.2</v>
      </c>
      <c r="I6444">
        <f t="shared" si="103"/>
        <v>1</v>
      </c>
    </row>
    <row r="6445" spans="1:9" x14ac:dyDescent="0.25">
      <c r="A6445">
        <v>2434.004911</v>
      </c>
      <c r="B6445" t="s">
        <v>26</v>
      </c>
      <c r="C6445" t="s">
        <v>30</v>
      </c>
      <c r="D6445" t="s">
        <v>31</v>
      </c>
      <c r="E6445">
        <v>23033</v>
      </c>
      <c r="F6445" t="s">
        <v>32</v>
      </c>
      <c r="G6445" t="s">
        <v>33</v>
      </c>
      <c r="H6445">
        <v>500.908028</v>
      </c>
      <c r="I6445">
        <f t="shared" si="103"/>
        <v>0</v>
      </c>
    </row>
    <row r="6446" spans="1:9" x14ac:dyDescent="0.25">
      <c r="A6446">
        <v>5586.9653449999996</v>
      </c>
      <c r="B6446" t="s">
        <v>26</v>
      </c>
      <c r="C6446" t="s">
        <v>107</v>
      </c>
      <c r="D6446" t="s">
        <v>31</v>
      </c>
      <c r="E6446">
        <v>19280</v>
      </c>
      <c r="F6446" t="s">
        <v>32</v>
      </c>
      <c r="G6446" t="s">
        <v>33</v>
      </c>
      <c r="H6446">
        <v>345.6</v>
      </c>
      <c r="I6446">
        <f t="shared" si="103"/>
        <v>0</v>
      </c>
    </row>
    <row r="6447" spans="1:9" x14ac:dyDescent="0.25">
      <c r="A6447">
        <v>26197.414980000001</v>
      </c>
      <c r="B6447" t="s">
        <v>66</v>
      </c>
      <c r="C6447" t="s">
        <v>107</v>
      </c>
      <c r="D6447" t="s">
        <v>31</v>
      </c>
      <c r="E6447">
        <v>18495</v>
      </c>
      <c r="F6447" t="s">
        <v>32</v>
      </c>
      <c r="G6447" t="s">
        <v>33</v>
      </c>
      <c r="H6447">
        <v>542.4</v>
      </c>
      <c r="I6447">
        <f t="shared" si="103"/>
        <v>1</v>
      </c>
    </row>
    <row r="6448" spans="1:9" x14ac:dyDescent="0.25">
      <c r="A6448">
        <v>2609.8778419999999</v>
      </c>
      <c r="B6448" t="s">
        <v>26</v>
      </c>
      <c r="C6448" t="s">
        <v>30</v>
      </c>
      <c r="D6448" t="s">
        <v>57</v>
      </c>
      <c r="E6448">
        <v>30825</v>
      </c>
      <c r="F6448" t="s">
        <v>32</v>
      </c>
      <c r="G6448" t="s">
        <v>45</v>
      </c>
      <c r="H6448">
        <v>326.39999999999998</v>
      </c>
      <c r="I6448">
        <f t="shared" si="103"/>
        <v>0</v>
      </c>
    </row>
    <row r="6449" spans="1:9" x14ac:dyDescent="0.25">
      <c r="A6449">
        <v>3265.156348</v>
      </c>
      <c r="B6449" t="s">
        <v>66</v>
      </c>
      <c r="C6449" t="s">
        <v>30</v>
      </c>
      <c r="D6449" t="s">
        <v>31</v>
      </c>
      <c r="E6449">
        <v>25820</v>
      </c>
      <c r="F6449" t="s">
        <v>32</v>
      </c>
      <c r="G6449" t="s">
        <v>79</v>
      </c>
      <c r="H6449">
        <v>393.6</v>
      </c>
      <c r="I6449">
        <f t="shared" si="103"/>
        <v>1</v>
      </c>
    </row>
    <row r="6450" spans="1:9" x14ac:dyDescent="0.25">
      <c r="A6450">
        <v>17435.681670000002</v>
      </c>
      <c r="B6450" t="s">
        <v>26</v>
      </c>
      <c r="C6450" t="s">
        <v>30</v>
      </c>
      <c r="D6450" t="s">
        <v>31</v>
      </c>
      <c r="E6450">
        <v>54105</v>
      </c>
      <c r="F6450" t="s">
        <v>32</v>
      </c>
      <c r="G6450" t="s">
        <v>33</v>
      </c>
      <c r="H6450">
        <v>350.4</v>
      </c>
      <c r="I6450">
        <f t="shared" si="103"/>
        <v>0</v>
      </c>
    </row>
    <row r="6451" spans="1:9" x14ac:dyDescent="0.25">
      <c r="A6451">
        <v>9080.6044739999998</v>
      </c>
      <c r="B6451" t="s">
        <v>26</v>
      </c>
      <c r="C6451" t="s">
        <v>30</v>
      </c>
      <c r="D6451" t="s">
        <v>57</v>
      </c>
      <c r="E6451">
        <v>69853</v>
      </c>
      <c r="F6451" t="s">
        <v>62</v>
      </c>
      <c r="G6451" t="s">
        <v>33</v>
      </c>
      <c r="H6451">
        <v>244.278662</v>
      </c>
      <c r="I6451">
        <f t="shared" si="103"/>
        <v>0</v>
      </c>
    </row>
    <row r="6452" spans="1:9" x14ac:dyDescent="0.25">
      <c r="A6452">
        <v>4637.0346669999999</v>
      </c>
      <c r="B6452" t="s">
        <v>26</v>
      </c>
      <c r="C6452" t="s">
        <v>30</v>
      </c>
      <c r="D6452" t="s">
        <v>57</v>
      </c>
      <c r="E6452">
        <v>97017</v>
      </c>
      <c r="F6452" t="s">
        <v>75</v>
      </c>
      <c r="G6452" t="s">
        <v>33</v>
      </c>
      <c r="H6452">
        <v>534.07903199999998</v>
      </c>
      <c r="I6452">
        <f t="shared" si="103"/>
        <v>0</v>
      </c>
    </row>
    <row r="6453" spans="1:9" x14ac:dyDescent="0.25">
      <c r="A6453">
        <v>2615.3044669999999</v>
      </c>
      <c r="B6453" t="s">
        <v>26</v>
      </c>
      <c r="C6453" t="s">
        <v>30</v>
      </c>
      <c r="D6453" t="s">
        <v>31</v>
      </c>
      <c r="E6453">
        <v>24914</v>
      </c>
      <c r="F6453" t="s">
        <v>62</v>
      </c>
      <c r="G6453" t="s">
        <v>33</v>
      </c>
      <c r="H6453">
        <v>138.729702</v>
      </c>
      <c r="I6453">
        <f t="shared" si="103"/>
        <v>0</v>
      </c>
    </row>
    <row r="6454" spans="1:9" x14ac:dyDescent="0.25">
      <c r="A6454">
        <v>7019.1771859999999</v>
      </c>
      <c r="B6454" t="s">
        <v>66</v>
      </c>
      <c r="C6454" t="s">
        <v>160</v>
      </c>
      <c r="D6454" t="s">
        <v>57</v>
      </c>
      <c r="E6454">
        <v>26806</v>
      </c>
      <c r="F6454" t="s">
        <v>32</v>
      </c>
      <c r="G6454" t="s">
        <v>33</v>
      </c>
      <c r="H6454">
        <v>302.39999999999998</v>
      </c>
      <c r="I6454">
        <f t="shared" si="103"/>
        <v>1</v>
      </c>
    </row>
    <row r="6455" spans="1:9" x14ac:dyDescent="0.25">
      <c r="A6455">
        <v>12052.98409</v>
      </c>
      <c r="B6455" t="s">
        <v>26</v>
      </c>
      <c r="C6455" t="s">
        <v>30</v>
      </c>
      <c r="D6455" t="s">
        <v>31</v>
      </c>
      <c r="E6455">
        <v>25419</v>
      </c>
      <c r="F6455" t="s">
        <v>32</v>
      </c>
      <c r="G6455" t="s">
        <v>33</v>
      </c>
      <c r="H6455">
        <v>584.56764499999997</v>
      </c>
      <c r="I6455">
        <f t="shared" si="103"/>
        <v>0</v>
      </c>
    </row>
    <row r="6456" spans="1:9" x14ac:dyDescent="0.25">
      <c r="A6456">
        <v>2647.5197410000001</v>
      </c>
      <c r="B6456" t="s">
        <v>66</v>
      </c>
      <c r="C6456" t="s">
        <v>30</v>
      </c>
      <c r="D6456" t="s">
        <v>57</v>
      </c>
      <c r="E6456">
        <v>37876</v>
      </c>
      <c r="F6456" t="s">
        <v>75</v>
      </c>
      <c r="G6456" t="s">
        <v>45</v>
      </c>
      <c r="H6456">
        <v>300.05638299999998</v>
      </c>
      <c r="I6456">
        <f t="shared" si="103"/>
        <v>1</v>
      </c>
    </row>
    <row r="6457" spans="1:9" x14ac:dyDescent="0.25">
      <c r="A6457">
        <v>15956.02945</v>
      </c>
      <c r="B6457" t="s">
        <v>26</v>
      </c>
      <c r="C6457" t="s">
        <v>30</v>
      </c>
      <c r="D6457" t="s">
        <v>57</v>
      </c>
      <c r="E6457">
        <v>36354</v>
      </c>
      <c r="F6457" t="s">
        <v>32</v>
      </c>
      <c r="G6457" t="s">
        <v>33</v>
      </c>
      <c r="H6457">
        <v>1454.4</v>
      </c>
      <c r="I6457">
        <f t="shared" si="103"/>
        <v>0</v>
      </c>
    </row>
    <row r="6458" spans="1:9" x14ac:dyDescent="0.25">
      <c r="A6458">
        <v>5039.3893250000001</v>
      </c>
      <c r="B6458" t="s">
        <v>26</v>
      </c>
      <c r="C6458" t="s">
        <v>44</v>
      </c>
      <c r="D6458" t="s">
        <v>31</v>
      </c>
      <c r="E6458">
        <v>0</v>
      </c>
      <c r="F6458" t="s">
        <v>32</v>
      </c>
      <c r="G6458" t="s">
        <v>45</v>
      </c>
      <c r="H6458">
        <v>355.2</v>
      </c>
      <c r="I6458">
        <f t="shared" si="103"/>
        <v>0</v>
      </c>
    </row>
    <row r="6459" spans="1:9" x14ac:dyDescent="0.25">
      <c r="A6459">
        <v>5583.8300650000001</v>
      </c>
      <c r="B6459" t="s">
        <v>26</v>
      </c>
      <c r="C6459" t="s">
        <v>30</v>
      </c>
      <c r="D6459" t="s">
        <v>31</v>
      </c>
      <c r="E6459">
        <v>32403</v>
      </c>
      <c r="F6459" t="s">
        <v>62</v>
      </c>
      <c r="G6459" t="s">
        <v>33</v>
      </c>
      <c r="H6459">
        <v>97.410281999999995</v>
      </c>
      <c r="I6459">
        <f t="shared" si="103"/>
        <v>0</v>
      </c>
    </row>
    <row r="6460" spans="1:9" x14ac:dyDescent="0.25">
      <c r="A6460">
        <v>5074.8411420000002</v>
      </c>
      <c r="B6460" t="s">
        <v>26</v>
      </c>
      <c r="C6460" t="s">
        <v>30</v>
      </c>
      <c r="D6460" t="s">
        <v>57</v>
      </c>
      <c r="E6460">
        <v>51659</v>
      </c>
      <c r="F6460" t="s">
        <v>32</v>
      </c>
      <c r="G6460" t="s">
        <v>33</v>
      </c>
      <c r="H6460">
        <v>307.2</v>
      </c>
      <c r="I6460">
        <f t="shared" si="103"/>
        <v>0</v>
      </c>
    </row>
    <row r="6461" spans="1:9" x14ac:dyDescent="0.25">
      <c r="A6461">
        <v>12045.672860000001</v>
      </c>
      <c r="B6461" t="s">
        <v>26</v>
      </c>
      <c r="C6461" t="s">
        <v>30</v>
      </c>
      <c r="D6461" t="s">
        <v>31</v>
      </c>
      <c r="E6461">
        <v>55805</v>
      </c>
      <c r="F6461" t="s">
        <v>75</v>
      </c>
      <c r="G6461" t="s">
        <v>33</v>
      </c>
      <c r="H6461">
        <v>425.527151</v>
      </c>
      <c r="I6461">
        <f t="shared" si="103"/>
        <v>0</v>
      </c>
    </row>
    <row r="6462" spans="1:9" x14ac:dyDescent="0.25">
      <c r="A6462">
        <v>2727.0824240000002</v>
      </c>
      <c r="B6462" t="s">
        <v>26</v>
      </c>
      <c r="C6462" t="s">
        <v>30</v>
      </c>
      <c r="D6462" t="s">
        <v>31</v>
      </c>
      <c r="E6462">
        <v>29286</v>
      </c>
      <c r="F6462" t="s">
        <v>32</v>
      </c>
      <c r="G6462" t="s">
        <v>33</v>
      </c>
      <c r="H6462">
        <v>496.8</v>
      </c>
      <c r="I6462">
        <f t="shared" si="103"/>
        <v>0</v>
      </c>
    </row>
    <row r="6463" spans="1:9" x14ac:dyDescent="0.25">
      <c r="A6463">
        <v>55277.445890000003</v>
      </c>
      <c r="B6463" t="s">
        <v>26</v>
      </c>
      <c r="C6463" t="s">
        <v>30</v>
      </c>
      <c r="D6463" t="s">
        <v>31</v>
      </c>
      <c r="E6463">
        <v>40740</v>
      </c>
      <c r="F6463" t="s">
        <v>32</v>
      </c>
      <c r="G6463" t="s">
        <v>45</v>
      </c>
      <c r="H6463">
        <v>950.4</v>
      </c>
      <c r="I6463">
        <f t="shared" si="103"/>
        <v>0</v>
      </c>
    </row>
    <row r="6464" spans="1:9" x14ac:dyDescent="0.25">
      <c r="A6464">
        <v>5080.2397300000002</v>
      </c>
      <c r="B6464" t="s">
        <v>26</v>
      </c>
      <c r="C6464" t="s">
        <v>30</v>
      </c>
      <c r="D6464" t="s">
        <v>57</v>
      </c>
      <c r="E6464">
        <v>70784</v>
      </c>
      <c r="F6464" t="s">
        <v>62</v>
      </c>
      <c r="G6464" t="s">
        <v>33</v>
      </c>
      <c r="H6464">
        <v>107.92885099999999</v>
      </c>
      <c r="I6464">
        <f t="shared" si="103"/>
        <v>0</v>
      </c>
    </row>
    <row r="6465" spans="1:9" x14ac:dyDescent="0.25">
      <c r="A6465">
        <v>5838.1336170000004</v>
      </c>
      <c r="B6465" t="s">
        <v>26</v>
      </c>
      <c r="C6465" t="s">
        <v>30</v>
      </c>
      <c r="D6465" t="s">
        <v>31</v>
      </c>
      <c r="E6465">
        <v>55419</v>
      </c>
      <c r="F6465" t="s">
        <v>62</v>
      </c>
      <c r="G6465" t="s">
        <v>33</v>
      </c>
      <c r="H6465">
        <v>171.16673299999999</v>
      </c>
      <c r="I6465">
        <f t="shared" si="103"/>
        <v>0</v>
      </c>
    </row>
    <row r="6466" spans="1:9" x14ac:dyDescent="0.25">
      <c r="A6466">
        <v>27666.300520000001</v>
      </c>
      <c r="B6466" t="s">
        <v>26</v>
      </c>
      <c r="C6466" t="s">
        <v>30</v>
      </c>
      <c r="D6466" t="s">
        <v>31</v>
      </c>
      <c r="E6466">
        <v>61886</v>
      </c>
      <c r="F6466" t="s">
        <v>32</v>
      </c>
      <c r="G6466" t="s">
        <v>79</v>
      </c>
      <c r="H6466">
        <v>417.6</v>
      </c>
      <c r="I6466">
        <f t="shared" si="103"/>
        <v>0</v>
      </c>
    </row>
    <row r="6467" spans="1:9" x14ac:dyDescent="0.25">
      <c r="A6467">
        <v>2676.9486769999999</v>
      </c>
      <c r="B6467" t="s">
        <v>26</v>
      </c>
      <c r="C6467" t="s">
        <v>44</v>
      </c>
      <c r="D6467" t="s">
        <v>57</v>
      </c>
      <c r="E6467">
        <v>0</v>
      </c>
      <c r="F6467" t="s">
        <v>32</v>
      </c>
      <c r="G6467" t="s">
        <v>33</v>
      </c>
      <c r="H6467">
        <v>340.8</v>
      </c>
      <c r="I6467">
        <f t="shared" ref="I6467:I6530" si="104">IF(B6467="No",0,1)</f>
        <v>0</v>
      </c>
    </row>
    <row r="6468" spans="1:9" x14ac:dyDescent="0.25">
      <c r="A6468">
        <v>5330.593183</v>
      </c>
      <c r="B6468" t="s">
        <v>26</v>
      </c>
      <c r="C6468" t="s">
        <v>30</v>
      </c>
      <c r="D6468" t="s">
        <v>57</v>
      </c>
      <c r="E6468">
        <v>84240</v>
      </c>
      <c r="F6468" t="s">
        <v>32</v>
      </c>
      <c r="G6468" t="s">
        <v>79</v>
      </c>
      <c r="H6468">
        <v>633.6</v>
      </c>
      <c r="I6468">
        <f t="shared" si="104"/>
        <v>0</v>
      </c>
    </row>
    <row r="6469" spans="1:9" x14ac:dyDescent="0.25">
      <c r="A6469">
        <v>6305.9251009999998</v>
      </c>
      <c r="B6469" t="s">
        <v>26</v>
      </c>
      <c r="C6469" t="s">
        <v>44</v>
      </c>
      <c r="D6469" t="s">
        <v>57</v>
      </c>
      <c r="E6469">
        <v>0</v>
      </c>
      <c r="F6469" t="s">
        <v>32</v>
      </c>
      <c r="G6469" t="s">
        <v>45</v>
      </c>
      <c r="H6469">
        <v>468</v>
      </c>
      <c r="I6469">
        <f t="shared" si="104"/>
        <v>0</v>
      </c>
    </row>
    <row r="6470" spans="1:9" x14ac:dyDescent="0.25">
      <c r="A6470">
        <v>4746.7595369999999</v>
      </c>
      <c r="B6470" t="s">
        <v>26</v>
      </c>
      <c r="C6470" t="s">
        <v>30</v>
      </c>
      <c r="D6470" t="s">
        <v>31</v>
      </c>
      <c r="E6470">
        <v>54050</v>
      </c>
      <c r="F6470" t="s">
        <v>32</v>
      </c>
      <c r="G6470" t="s">
        <v>33</v>
      </c>
      <c r="H6470">
        <v>571.20000000000005</v>
      </c>
      <c r="I6470">
        <f t="shared" si="104"/>
        <v>0</v>
      </c>
    </row>
    <row r="6471" spans="1:9" x14ac:dyDescent="0.25">
      <c r="A6471">
        <v>3423.9731710000001</v>
      </c>
      <c r="B6471" t="s">
        <v>26</v>
      </c>
      <c r="C6471" t="s">
        <v>107</v>
      </c>
      <c r="D6471" t="s">
        <v>31</v>
      </c>
      <c r="E6471">
        <v>29958</v>
      </c>
      <c r="F6471" t="s">
        <v>32</v>
      </c>
      <c r="G6471" t="s">
        <v>33</v>
      </c>
      <c r="H6471">
        <v>432</v>
      </c>
      <c r="I6471">
        <f t="shared" si="104"/>
        <v>0</v>
      </c>
    </row>
    <row r="6472" spans="1:9" x14ac:dyDescent="0.25">
      <c r="A6472">
        <v>6610.0482739999998</v>
      </c>
      <c r="B6472" t="s">
        <v>26</v>
      </c>
      <c r="C6472" t="s">
        <v>30</v>
      </c>
      <c r="D6472" t="s">
        <v>31</v>
      </c>
      <c r="E6472">
        <v>23616</v>
      </c>
      <c r="F6472" t="s">
        <v>75</v>
      </c>
      <c r="G6472" t="s">
        <v>33</v>
      </c>
      <c r="H6472">
        <v>229.62039799999999</v>
      </c>
      <c r="I6472">
        <f t="shared" si="104"/>
        <v>0</v>
      </c>
    </row>
    <row r="6473" spans="1:9" x14ac:dyDescent="0.25">
      <c r="A6473">
        <v>8044.8723929999996</v>
      </c>
      <c r="B6473" t="s">
        <v>66</v>
      </c>
      <c r="C6473" t="s">
        <v>30</v>
      </c>
      <c r="D6473" t="s">
        <v>57</v>
      </c>
      <c r="E6473">
        <v>71391</v>
      </c>
      <c r="F6473" t="s">
        <v>75</v>
      </c>
      <c r="G6473" t="s">
        <v>33</v>
      </c>
      <c r="H6473">
        <v>284.00017200000002</v>
      </c>
      <c r="I6473">
        <f t="shared" si="104"/>
        <v>1</v>
      </c>
    </row>
    <row r="6474" spans="1:9" x14ac:dyDescent="0.25">
      <c r="A6474">
        <v>4314.1743919999999</v>
      </c>
      <c r="B6474" t="s">
        <v>26</v>
      </c>
      <c r="C6474" t="s">
        <v>30</v>
      </c>
      <c r="D6474" t="s">
        <v>57</v>
      </c>
      <c r="E6474">
        <v>33488</v>
      </c>
      <c r="F6474" t="s">
        <v>75</v>
      </c>
      <c r="G6474" t="s">
        <v>33</v>
      </c>
      <c r="H6474">
        <v>316.87667099999999</v>
      </c>
      <c r="I6474">
        <f t="shared" si="104"/>
        <v>0</v>
      </c>
    </row>
    <row r="6475" spans="1:9" x14ac:dyDescent="0.25">
      <c r="A6475">
        <v>6715.2942839999996</v>
      </c>
      <c r="B6475" t="s">
        <v>26</v>
      </c>
      <c r="C6475" t="s">
        <v>44</v>
      </c>
      <c r="D6475" t="s">
        <v>57</v>
      </c>
      <c r="E6475">
        <v>0</v>
      </c>
      <c r="F6475" t="s">
        <v>32</v>
      </c>
      <c r="G6475" t="s">
        <v>33</v>
      </c>
      <c r="H6475">
        <v>441.6</v>
      </c>
      <c r="I6475">
        <f t="shared" si="104"/>
        <v>0</v>
      </c>
    </row>
    <row r="6476" spans="1:9" x14ac:dyDescent="0.25">
      <c r="A6476">
        <v>17646.727719999999</v>
      </c>
      <c r="B6476" t="s">
        <v>26</v>
      </c>
      <c r="C6476" t="s">
        <v>30</v>
      </c>
      <c r="D6476" t="s">
        <v>31</v>
      </c>
      <c r="E6476">
        <v>36900</v>
      </c>
      <c r="F6476" t="s">
        <v>62</v>
      </c>
      <c r="G6476" t="s">
        <v>45</v>
      </c>
      <c r="H6476">
        <v>109.291516</v>
      </c>
      <c r="I6476">
        <f t="shared" si="104"/>
        <v>0</v>
      </c>
    </row>
    <row r="6477" spans="1:9" x14ac:dyDescent="0.25">
      <c r="A6477">
        <v>41855.173150000002</v>
      </c>
      <c r="B6477" t="s">
        <v>26</v>
      </c>
      <c r="C6477" t="s">
        <v>30</v>
      </c>
      <c r="D6477" t="s">
        <v>57</v>
      </c>
      <c r="E6477">
        <v>28311</v>
      </c>
      <c r="F6477" t="s">
        <v>32</v>
      </c>
      <c r="G6477" t="s">
        <v>33</v>
      </c>
      <c r="H6477">
        <v>643.20000000000005</v>
      </c>
      <c r="I6477">
        <f t="shared" si="104"/>
        <v>0</v>
      </c>
    </row>
    <row r="6478" spans="1:9" x14ac:dyDescent="0.25">
      <c r="A6478">
        <v>6620.4442589999999</v>
      </c>
      <c r="B6478" t="s">
        <v>26</v>
      </c>
      <c r="C6478" t="s">
        <v>30</v>
      </c>
      <c r="D6478" t="s">
        <v>57</v>
      </c>
      <c r="E6478">
        <v>25075</v>
      </c>
      <c r="F6478" t="s">
        <v>32</v>
      </c>
      <c r="G6478" t="s">
        <v>45</v>
      </c>
      <c r="H6478">
        <v>412.8</v>
      </c>
      <c r="I6478">
        <f t="shared" si="104"/>
        <v>0</v>
      </c>
    </row>
    <row r="6479" spans="1:9" x14ac:dyDescent="0.25">
      <c r="A6479">
        <v>4078.2903740000002</v>
      </c>
      <c r="B6479" t="s">
        <v>26</v>
      </c>
      <c r="C6479" t="s">
        <v>30</v>
      </c>
      <c r="D6479" t="s">
        <v>57</v>
      </c>
      <c r="E6479">
        <v>57031</v>
      </c>
      <c r="F6479" t="s">
        <v>62</v>
      </c>
      <c r="G6479" t="s">
        <v>33</v>
      </c>
      <c r="H6479">
        <v>13.810250999999999</v>
      </c>
      <c r="I6479">
        <f t="shared" si="104"/>
        <v>0</v>
      </c>
    </row>
    <row r="6480" spans="1:9" x14ac:dyDescent="0.25">
      <c r="A6480">
        <v>8382.4783920000009</v>
      </c>
      <c r="B6480" t="s">
        <v>66</v>
      </c>
      <c r="C6480" t="s">
        <v>30</v>
      </c>
      <c r="D6480" t="s">
        <v>57</v>
      </c>
      <c r="E6480">
        <v>25998</v>
      </c>
      <c r="F6480" t="s">
        <v>32</v>
      </c>
      <c r="G6480" t="s">
        <v>33</v>
      </c>
      <c r="H6480">
        <v>791.87804200000005</v>
      </c>
      <c r="I6480">
        <f t="shared" si="104"/>
        <v>1</v>
      </c>
    </row>
    <row r="6481" spans="1:9" x14ac:dyDescent="0.25">
      <c r="A6481">
        <v>4807.0022589999999</v>
      </c>
      <c r="B6481" t="s">
        <v>26</v>
      </c>
      <c r="C6481" t="s">
        <v>44</v>
      </c>
      <c r="D6481" t="s">
        <v>31</v>
      </c>
      <c r="E6481">
        <v>0</v>
      </c>
      <c r="F6481" t="s">
        <v>32</v>
      </c>
      <c r="G6481" t="s">
        <v>45</v>
      </c>
      <c r="H6481">
        <v>496.8</v>
      </c>
      <c r="I6481">
        <f t="shared" si="104"/>
        <v>0</v>
      </c>
    </row>
    <row r="6482" spans="1:9" x14ac:dyDescent="0.25">
      <c r="A6482">
        <v>4858.1160419999997</v>
      </c>
      <c r="B6482" t="s">
        <v>26</v>
      </c>
      <c r="C6482" t="s">
        <v>30</v>
      </c>
      <c r="D6482" t="s">
        <v>31</v>
      </c>
      <c r="E6482">
        <v>21685</v>
      </c>
      <c r="F6482" t="s">
        <v>32</v>
      </c>
      <c r="G6482" t="s">
        <v>45</v>
      </c>
      <c r="H6482">
        <v>609.6</v>
      </c>
      <c r="I6482">
        <f t="shared" si="104"/>
        <v>0</v>
      </c>
    </row>
    <row r="6483" spans="1:9" x14ac:dyDescent="0.25">
      <c r="A6483">
        <v>7240.6623390000004</v>
      </c>
      <c r="B6483" t="s">
        <v>26</v>
      </c>
      <c r="C6483" t="s">
        <v>30</v>
      </c>
      <c r="D6483" t="s">
        <v>57</v>
      </c>
      <c r="E6483">
        <v>32818</v>
      </c>
      <c r="F6483" t="s">
        <v>32</v>
      </c>
      <c r="G6483" t="s">
        <v>33</v>
      </c>
      <c r="H6483">
        <v>446.4</v>
      </c>
      <c r="I6483">
        <f t="shared" si="104"/>
        <v>0</v>
      </c>
    </row>
    <row r="6484" spans="1:9" x14ac:dyDescent="0.25">
      <c r="A6484">
        <v>2736.5326300000002</v>
      </c>
      <c r="B6484" t="s">
        <v>26</v>
      </c>
      <c r="C6484" t="s">
        <v>30</v>
      </c>
      <c r="D6484" t="s">
        <v>57</v>
      </c>
      <c r="E6484">
        <v>39492</v>
      </c>
      <c r="F6484" t="s">
        <v>32</v>
      </c>
      <c r="G6484" t="s">
        <v>33</v>
      </c>
      <c r="H6484">
        <v>326.39999999999998</v>
      </c>
      <c r="I6484">
        <f t="shared" si="104"/>
        <v>0</v>
      </c>
    </row>
    <row r="6485" spans="1:9" x14ac:dyDescent="0.25">
      <c r="A6485">
        <v>26197.414980000001</v>
      </c>
      <c r="B6485" t="s">
        <v>66</v>
      </c>
      <c r="C6485" t="s">
        <v>107</v>
      </c>
      <c r="D6485" t="s">
        <v>31</v>
      </c>
      <c r="E6485">
        <v>18495</v>
      </c>
      <c r="F6485" t="s">
        <v>32</v>
      </c>
      <c r="G6485" t="s">
        <v>33</v>
      </c>
      <c r="H6485">
        <v>542.4</v>
      </c>
      <c r="I6485">
        <f t="shared" si="104"/>
        <v>1</v>
      </c>
    </row>
    <row r="6486" spans="1:9" x14ac:dyDescent="0.25">
      <c r="A6486">
        <v>2336.2866330000002</v>
      </c>
      <c r="B6486" t="s">
        <v>26</v>
      </c>
      <c r="C6486" t="s">
        <v>107</v>
      </c>
      <c r="D6486" t="s">
        <v>31</v>
      </c>
      <c r="E6486">
        <v>21564</v>
      </c>
      <c r="F6486" t="s">
        <v>62</v>
      </c>
      <c r="G6486" t="s">
        <v>33</v>
      </c>
      <c r="H6486">
        <v>49.014822000000002</v>
      </c>
      <c r="I6486">
        <f t="shared" si="104"/>
        <v>0</v>
      </c>
    </row>
    <row r="6487" spans="1:9" x14ac:dyDescent="0.25">
      <c r="A6487">
        <v>2254.9317080000001</v>
      </c>
      <c r="B6487" t="s">
        <v>26</v>
      </c>
      <c r="C6487" t="s">
        <v>44</v>
      </c>
      <c r="D6487" t="s">
        <v>31</v>
      </c>
      <c r="E6487">
        <v>0</v>
      </c>
      <c r="F6487" t="s">
        <v>32</v>
      </c>
      <c r="G6487" t="s">
        <v>45</v>
      </c>
      <c r="H6487">
        <v>312</v>
      </c>
      <c r="I6487">
        <f t="shared" si="104"/>
        <v>0</v>
      </c>
    </row>
    <row r="6488" spans="1:9" x14ac:dyDescent="0.25">
      <c r="A6488">
        <v>6376.7549150000004</v>
      </c>
      <c r="B6488" t="s">
        <v>26</v>
      </c>
      <c r="C6488" t="s">
        <v>30</v>
      </c>
      <c r="D6488" t="s">
        <v>57</v>
      </c>
      <c r="E6488">
        <v>27835</v>
      </c>
      <c r="F6488" t="s">
        <v>32</v>
      </c>
      <c r="G6488" t="s">
        <v>79</v>
      </c>
      <c r="H6488">
        <v>529.45564999999999</v>
      </c>
      <c r="I6488">
        <f t="shared" si="104"/>
        <v>0</v>
      </c>
    </row>
    <row r="6489" spans="1:9" x14ac:dyDescent="0.25">
      <c r="A6489">
        <v>2941.8288050000001</v>
      </c>
      <c r="B6489" t="s">
        <v>26</v>
      </c>
      <c r="C6489" t="s">
        <v>30</v>
      </c>
      <c r="D6489" t="s">
        <v>31</v>
      </c>
      <c r="E6489">
        <v>64431</v>
      </c>
      <c r="F6489" t="s">
        <v>62</v>
      </c>
      <c r="G6489" t="s">
        <v>79</v>
      </c>
      <c r="H6489">
        <v>48.181699000000002</v>
      </c>
      <c r="I6489">
        <f t="shared" si="104"/>
        <v>0</v>
      </c>
    </row>
    <row r="6490" spans="1:9" x14ac:dyDescent="0.25">
      <c r="A6490">
        <v>6199.9624219999996</v>
      </c>
      <c r="B6490" t="s">
        <v>26</v>
      </c>
      <c r="C6490" t="s">
        <v>44</v>
      </c>
      <c r="D6490" t="s">
        <v>31</v>
      </c>
      <c r="E6490">
        <v>0</v>
      </c>
      <c r="F6490" t="s">
        <v>32</v>
      </c>
      <c r="G6490" t="s">
        <v>45</v>
      </c>
      <c r="H6490">
        <v>604.79999999999995</v>
      </c>
      <c r="I6490">
        <f t="shared" si="104"/>
        <v>0</v>
      </c>
    </row>
    <row r="6491" spans="1:9" x14ac:dyDescent="0.25">
      <c r="A6491">
        <v>6846.1503229999998</v>
      </c>
      <c r="B6491" t="s">
        <v>66</v>
      </c>
      <c r="C6491" t="s">
        <v>44</v>
      </c>
      <c r="D6491" t="s">
        <v>31</v>
      </c>
      <c r="E6491">
        <v>0</v>
      </c>
      <c r="F6491" t="s">
        <v>32</v>
      </c>
      <c r="G6491" t="s">
        <v>79</v>
      </c>
      <c r="H6491">
        <v>456</v>
      </c>
      <c r="I6491">
        <f t="shared" si="104"/>
        <v>1</v>
      </c>
    </row>
    <row r="6492" spans="1:9" x14ac:dyDescent="0.25">
      <c r="A6492">
        <v>14032.59376</v>
      </c>
      <c r="B6492" t="s">
        <v>26</v>
      </c>
      <c r="C6492" t="s">
        <v>44</v>
      </c>
      <c r="D6492" t="s">
        <v>57</v>
      </c>
      <c r="E6492">
        <v>0</v>
      </c>
      <c r="F6492" t="s">
        <v>32</v>
      </c>
      <c r="G6492" t="s">
        <v>33</v>
      </c>
      <c r="H6492">
        <v>916.8</v>
      </c>
      <c r="I6492">
        <f t="shared" si="104"/>
        <v>0</v>
      </c>
    </row>
    <row r="6493" spans="1:9" x14ac:dyDescent="0.25">
      <c r="A6493">
        <v>17569.159790000002</v>
      </c>
      <c r="B6493" t="s">
        <v>26</v>
      </c>
      <c r="C6493" t="s">
        <v>30</v>
      </c>
      <c r="D6493" t="s">
        <v>57</v>
      </c>
      <c r="E6493">
        <v>41463</v>
      </c>
      <c r="F6493" t="s">
        <v>32</v>
      </c>
      <c r="G6493" t="s">
        <v>33</v>
      </c>
      <c r="H6493">
        <v>355.2</v>
      </c>
      <c r="I6493">
        <f t="shared" si="104"/>
        <v>0</v>
      </c>
    </row>
    <row r="6494" spans="1:9" x14ac:dyDescent="0.25">
      <c r="A6494">
        <v>2448.859093</v>
      </c>
      <c r="B6494" t="s">
        <v>26</v>
      </c>
      <c r="C6494" t="s">
        <v>44</v>
      </c>
      <c r="D6494" t="s">
        <v>57</v>
      </c>
      <c r="E6494">
        <v>0</v>
      </c>
      <c r="F6494" t="s">
        <v>32</v>
      </c>
      <c r="G6494" t="s">
        <v>45</v>
      </c>
      <c r="H6494">
        <v>489.6</v>
      </c>
      <c r="I6494">
        <f t="shared" si="104"/>
        <v>0</v>
      </c>
    </row>
    <row r="6495" spans="1:9" x14ac:dyDescent="0.25">
      <c r="A6495">
        <v>3857.7707449999998</v>
      </c>
      <c r="B6495" t="s">
        <v>26</v>
      </c>
      <c r="C6495" t="s">
        <v>44</v>
      </c>
      <c r="D6495" t="s">
        <v>57</v>
      </c>
      <c r="E6495">
        <v>0</v>
      </c>
      <c r="F6495" t="s">
        <v>32</v>
      </c>
      <c r="G6495" t="s">
        <v>45</v>
      </c>
      <c r="H6495">
        <v>792</v>
      </c>
      <c r="I6495">
        <f t="shared" si="104"/>
        <v>0</v>
      </c>
    </row>
    <row r="6496" spans="1:9" x14ac:dyDescent="0.25">
      <c r="A6496">
        <v>4558.9729340000004</v>
      </c>
      <c r="B6496" t="s">
        <v>26</v>
      </c>
      <c r="C6496" t="s">
        <v>30</v>
      </c>
      <c r="D6496" t="s">
        <v>57</v>
      </c>
      <c r="E6496">
        <v>37709</v>
      </c>
      <c r="F6496" t="s">
        <v>32</v>
      </c>
      <c r="G6496" t="s">
        <v>33</v>
      </c>
      <c r="H6496">
        <v>556.79999999999995</v>
      </c>
      <c r="I6496">
        <f t="shared" si="104"/>
        <v>0</v>
      </c>
    </row>
    <row r="6497" spans="1:9" x14ac:dyDescent="0.25">
      <c r="A6497">
        <v>16710.83929</v>
      </c>
      <c r="B6497" t="s">
        <v>26</v>
      </c>
      <c r="C6497" t="s">
        <v>30</v>
      </c>
      <c r="D6497" t="s">
        <v>31</v>
      </c>
      <c r="E6497">
        <v>73049</v>
      </c>
      <c r="F6497" t="s">
        <v>62</v>
      </c>
      <c r="G6497" t="s">
        <v>45</v>
      </c>
      <c r="H6497">
        <v>284.43696</v>
      </c>
      <c r="I6497">
        <f t="shared" si="104"/>
        <v>0</v>
      </c>
    </row>
    <row r="6498" spans="1:9" x14ac:dyDescent="0.25">
      <c r="A6498">
        <v>3554.845264</v>
      </c>
      <c r="B6498" t="s">
        <v>66</v>
      </c>
      <c r="C6498" t="s">
        <v>30</v>
      </c>
      <c r="D6498" t="s">
        <v>31</v>
      </c>
      <c r="E6498">
        <v>58557</v>
      </c>
      <c r="F6498" t="s">
        <v>62</v>
      </c>
      <c r="G6498" t="s">
        <v>33</v>
      </c>
      <c r="H6498">
        <v>55.510525999999999</v>
      </c>
      <c r="I6498">
        <f t="shared" si="104"/>
        <v>1</v>
      </c>
    </row>
    <row r="6499" spans="1:9" x14ac:dyDescent="0.25">
      <c r="A6499">
        <v>4671.4166830000004</v>
      </c>
      <c r="B6499" t="s">
        <v>26</v>
      </c>
      <c r="C6499" t="s">
        <v>44</v>
      </c>
      <c r="D6499" t="s">
        <v>31</v>
      </c>
      <c r="E6499">
        <v>0</v>
      </c>
      <c r="F6499" t="s">
        <v>32</v>
      </c>
      <c r="G6499" t="s">
        <v>45</v>
      </c>
      <c r="H6499">
        <v>475.2</v>
      </c>
      <c r="I6499">
        <f t="shared" si="104"/>
        <v>0</v>
      </c>
    </row>
    <row r="6500" spans="1:9" x14ac:dyDescent="0.25">
      <c r="A6500">
        <v>2909.5477129999999</v>
      </c>
      <c r="B6500" t="s">
        <v>26</v>
      </c>
      <c r="C6500" t="s">
        <v>30</v>
      </c>
      <c r="D6500" t="s">
        <v>31</v>
      </c>
      <c r="E6500">
        <v>88944</v>
      </c>
      <c r="F6500" t="s">
        <v>62</v>
      </c>
      <c r="G6500" t="s">
        <v>45</v>
      </c>
      <c r="H6500">
        <v>113.805875</v>
      </c>
      <c r="I6500">
        <f t="shared" si="104"/>
        <v>0</v>
      </c>
    </row>
    <row r="6501" spans="1:9" x14ac:dyDescent="0.25">
      <c r="A6501">
        <v>13411.311019999999</v>
      </c>
      <c r="B6501" t="s">
        <v>26</v>
      </c>
      <c r="C6501" t="s">
        <v>30</v>
      </c>
      <c r="D6501" t="s">
        <v>31</v>
      </c>
      <c r="E6501">
        <v>26140</v>
      </c>
      <c r="F6501" t="s">
        <v>62</v>
      </c>
      <c r="G6501" t="s">
        <v>33</v>
      </c>
      <c r="H6501">
        <v>229.70751999999999</v>
      </c>
      <c r="I6501">
        <f t="shared" si="104"/>
        <v>0</v>
      </c>
    </row>
    <row r="6502" spans="1:9" x14ac:dyDescent="0.25">
      <c r="A6502">
        <v>4574.9246409999996</v>
      </c>
      <c r="B6502" t="s">
        <v>26</v>
      </c>
      <c r="C6502" t="s">
        <v>30</v>
      </c>
      <c r="D6502" t="s">
        <v>57</v>
      </c>
      <c r="E6502">
        <v>32906</v>
      </c>
      <c r="F6502" t="s">
        <v>32</v>
      </c>
      <c r="G6502" t="s">
        <v>45</v>
      </c>
      <c r="H6502">
        <v>552</v>
      </c>
      <c r="I6502">
        <f t="shared" si="104"/>
        <v>0</v>
      </c>
    </row>
    <row r="6503" spans="1:9" x14ac:dyDescent="0.25">
      <c r="A6503">
        <v>2771.0450310000001</v>
      </c>
      <c r="B6503" t="s">
        <v>66</v>
      </c>
      <c r="C6503" t="s">
        <v>30</v>
      </c>
      <c r="D6503" t="s">
        <v>31</v>
      </c>
      <c r="E6503">
        <v>50071</v>
      </c>
      <c r="F6503" t="s">
        <v>62</v>
      </c>
      <c r="G6503" t="s">
        <v>45</v>
      </c>
      <c r="H6503">
        <v>18.918935000000001</v>
      </c>
      <c r="I6503">
        <f t="shared" si="104"/>
        <v>1</v>
      </c>
    </row>
    <row r="6504" spans="1:9" x14ac:dyDescent="0.25">
      <c r="A6504">
        <v>8038.9496520000002</v>
      </c>
      <c r="B6504" t="s">
        <v>26</v>
      </c>
      <c r="C6504" t="s">
        <v>30</v>
      </c>
      <c r="D6504" t="s">
        <v>57</v>
      </c>
      <c r="E6504">
        <v>71982</v>
      </c>
      <c r="F6504" t="s">
        <v>32</v>
      </c>
      <c r="G6504" t="s">
        <v>45</v>
      </c>
      <c r="H6504">
        <v>494.4</v>
      </c>
      <c r="I6504">
        <f t="shared" si="104"/>
        <v>0</v>
      </c>
    </row>
    <row r="6505" spans="1:9" x14ac:dyDescent="0.25">
      <c r="A6505">
        <v>5143.6476419999999</v>
      </c>
      <c r="B6505" t="s">
        <v>26</v>
      </c>
      <c r="C6505" t="s">
        <v>30</v>
      </c>
      <c r="D6505" t="s">
        <v>57</v>
      </c>
      <c r="E6505">
        <v>58443</v>
      </c>
      <c r="F6505" t="s">
        <v>32</v>
      </c>
      <c r="G6505" t="s">
        <v>33</v>
      </c>
      <c r="H6505">
        <v>312</v>
      </c>
      <c r="I6505">
        <f t="shared" si="104"/>
        <v>0</v>
      </c>
    </row>
    <row r="6506" spans="1:9" x14ac:dyDescent="0.25">
      <c r="A6506">
        <v>5032.3863709999996</v>
      </c>
      <c r="B6506" t="s">
        <v>26</v>
      </c>
      <c r="C6506" t="s">
        <v>30</v>
      </c>
      <c r="D6506" t="s">
        <v>57</v>
      </c>
      <c r="E6506">
        <v>30735</v>
      </c>
      <c r="F6506" t="s">
        <v>32</v>
      </c>
      <c r="G6506" t="s">
        <v>33</v>
      </c>
      <c r="H6506">
        <v>307.08011299999998</v>
      </c>
      <c r="I6506">
        <f t="shared" si="104"/>
        <v>0</v>
      </c>
    </row>
    <row r="6507" spans="1:9" x14ac:dyDescent="0.25">
      <c r="A6507">
        <v>26197.414980000001</v>
      </c>
      <c r="B6507" t="s">
        <v>66</v>
      </c>
      <c r="C6507" t="s">
        <v>107</v>
      </c>
      <c r="D6507" t="s">
        <v>31</v>
      </c>
      <c r="E6507">
        <v>18495</v>
      </c>
      <c r="F6507" t="s">
        <v>32</v>
      </c>
      <c r="G6507" t="s">
        <v>33</v>
      </c>
      <c r="H6507">
        <v>542.4</v>
      </c>
      <c r="I6507">
        <f t="shared" si="104"/>
        <v>1</v>
      </c>
    </row>
    <row r="6508" spans="1:9" x14ac:dyDescent="0.25">
      <c r="A6508">
        <v>4894.9867130000002</v>
      </c>
      <c r="B6508" t="s">
        <v>26</v>
      </c>
      <c r="C6508" t="s">
        <v>30</v>
      </c>
      <c r="D6508" t="s">
        <v>31</v>
      </c>
      <c r="E6508">
        <v>67436</v>
      </c>
      <c r="F6508" t="s">
        <v>32</v>
      </c>
      <c r="G6508" t="s">
        <v>33</v>
      </c>
      <c r="H6508">
        <v>292.8</v>
      </c>
      <c r="I6508">
        <f t="shared" si="104"/>
        <v>0</v>
      </c>
    </row>
    <row r="6509" spans="1:9" x14ac:dyDescent="0.25">
      <c r="A6509">
        <v>3193.4598219999998</v>
      </c>
      <c r="B6509" t="s">
        <v>26</v>
      </c>
      <c r="C6509" t="s">
        <v>30</v>
      </c>
      <c r="D6509" t="s">
        <v>57</v>
      </c>
      <c r="E6509">
        <v>52653</v>
      </c>
      <c r="F6509" t="s">
        <v>75</v>
      </c>
      <c r="G6509" t="s">
        <v>45</v>
      </c>
      <c r="H6509">
        <v>230.300308</v>
      </c>
      <c r="I6509">
        <f t="shared" si="104"/>
        <v>0</v>
      </c>
    </row>
    <row r="6510" spans="1:9" x14ac:dyDescent="0.25">
      <c r="A6510">
        <v>5096.6732229999998</v>
      </c>
      <c r="B6510" t="s">
        <v>66</v>
      </c>
      <c r="C6510" t="s">
        <v>107</v>
      </c>
      <c r="D6510" t="s">
        <v>31</v>
      </c>
      <c r="E6510">
        <v>22886</v>
      </c>
      <c r="F6510" t="s">
        <v>32</v>
      </c>
      <c r="G6510" t="s">
        <v>79</v>
      </c>
      <c r="H6510">
        <v>312</v>
      </c>
      <c r="I6510">
        <f t="shared" si="104"/>
        <v>1</v>
      </c>
    </row>
    <row r="6511" spans="1:9" x14ac:dyDescent="0.25">
      <c r="A6511">
        <v>7706.9560350000002</v>
      </c>
      <c r="B6511" t="s">
        <v>26</v>
      </c>
      <c r="C6511" t="s">
        <v>44</v>
      </c>
      <c r="D6511" t="s">
        <v>31</v>
      </c>
      <c r="E6511">
        <v>0</v>
      </c>
      <c r="F6511" t="s">
        <v>32</v>
      </c>
      <c r="G6511" t="s">
        <v>45</v>
      </c>
      <c r="H6511">
        <v>350.4</v>
      </c>
      <c r="I6511">
        <f t="shared" si="104"/>
        <v>0</v>
      </c>
    </row>
    <row r="6512" spans="1:9" x14ac:dyDescent="0.25">
      <c r="A6512">
        <v>3339.2994960000001</v>
      </c>
      <c r="B6512" t="s">
        <v>26</v>
      </c>
      <c r="C6512" t="s">
        <v>30</v>
      </c>
      <c r="D6512" t="s">
        <v>31</v>
      </c>
      <c r="E6512">
        <v>38821</v>
      </c>
      <c r="F6512" t="s">
        <v>32</v>
      </c>
      <c r="G6512" t="s">
        <v>45</v>
      </c>
      <c r="H6512">
        <v>488.84231999999997</v>
      </c>
      <c r="I6512">
        <f t="shared" si="104"/>
        <v>0</v>
      </c>
    </row>
    <row r="6513" spans="1:9" x14ac:dyDescent="0.25">
      <c r="A6513">
        <v>9575.3571520000005</v>
      </c>
      <c r="B6513" t="s">
        <v>26</v>
      </c>
      <c r="C6513" t="s">
        <v>44</v>
      </c>
      <c r="D6513" t="s">
        <v>57</v>
      </c>
      <c r="E6513">
        <v>0</v>
      </c>
      <c r="F6513" t="s">
        <v>32</v>
      </c>
      <c r="G6513" t="s">
        <v>33</v>
      </c>
      <c r="H6513">
        <v>643.20000000000005</v>
      </c>
      <c r="I6513">
        <f t="shared" si="104"/>
        <v>0</v>
      </c>
    </row>
    <row r="6514" spans="1:9" x14ac:dyDescent="0.25">
      <c r="A6514">
        <v>3557.1961379999998</v>
      </c>
      <c r="B6514" t="s">
        <v>26</v>
      </c>
      <c r="C6514" t="s">
        <v>30</v>
      </c>
      <c r="D6514" t="s">
        <v>31</v>
      </c>
      <c r="E6514">
        <v>39075</v>
      </c>
      <c r="F6514" t="s">
        <v>62</v>
      </c>
      <c r="G6514" t="s">
        <v>33</v>
      </c>
      <c r="H6514">
        <v>142.415244</v>
      </c>
      <c r="I6514">
        <f t="shared" si="104"/>
        <v>0</v>
      </c>
    </row>
    <row r="6515" spans="1:9" x14ac:dyDescent="0.25">
      <c r="A6515">
        <v>3587.3599060000001</v>
      </c>
      <c r="B6515" t="s">
        <v>26</v>
      </c>
      <c r="C6515" t="s">
        <v>107</v>
      </c>
      <c r="D6515" t="s">
        <v>57</v>
      </c>
      <c r="E6515">
        <v>16049</v>
      </c>
      <c r="F6515" t="s">
        <v>32</v>
      </c>
      <c r="G6515" t="s">
        <v>33</v>
      </c>
      <c r="H6515">
        <v>446.4</v>
      </c>
      <c r="I6515">
        <f t="shared" si="104"/>
        <v>0</v>
      </c>
    </row>
    <row r="6516" spans="1:9" x14ac:dyDescent="0.25">
      <c r="A6516">
        <v>2360.601748</v>
      </c>
      <c r="B6516" t="s">
        <v>26</v>
      </c>
      <c r="C6516" t="s">
        <v>44</v>
      </c>
      <c r="D6516" t="s">
        <v>31</v>
      </c>
      <c r="E6516">
        <v>0</v>
      </c>
      <c r="F6516" t="s">
        <v>32</v>
      </c>
      <c r="G6516" t="s">
        <v>45</v>
      </c>
      <c r="H6516">
        <v>468</v>
      </c>
      <c r="I6516">
        <f t="shared" si="104"/>
        <v>0</v>
      </c>
    </row>
    <row r="6517" spans="1:9" x14ac:dyDescent="0.25">
      <c r="A6517">
        <v>3023.8874879999998</v>
      </c>
      <c r="B6517" t="s">
        <v>26</v>
      </c>
      <c r="C6517" t="s">
        <v>107</v>
      </c>
      <c r="D6517" t="s">
        <v>57</v>
      </c>
      <c r="E6517">
        <v>28383</v>
      </c>
      <c r="F6517" t="s">
        <v>75</v>
      </c>
      <c r="G6517" t="s">
        <v>45</v>
      </c>
      <c r="H6517">
        <v>258.10943500000002</v>
      </c>
      <c r="I6517">
        <f t="shared" si="104"/>
        <v>0</v>
      </c>
    </row>
    <row r="6518" spans="1:9" x14ac:dyDescent="0.25">
      <c r="A6518">
        <v>10926.69497</v>
      </c>
      <c r="B6518" t="s">
        <v>26</v>
      </c>
      <c r="C6518" t="s">
        <v>30</v>
      </c>
      <c r="D6518" t="s">
        <v>57</v>
      </c>
      <c r="E6518">
        <v>29418</v>
      </c>
      <c r="F6518" t="s">
        <v>32</v>
      </c>
      <c r="G6518" t="s">
        <v>33</v>
      </c>
      <c r="H6518">
        <v>1972.8</v>
      </c>
      <c r="I6518">
        <f t="shared" si="104"/>
        <v>0</v>
      </c>
    </row>
    <row r="6519" spans="1:9" x14ac:dyDescent="0.25">
      <c r="A6519">
        <v>5325.7245409999996</v>
      </c>
      <c r="B6519" t="s">
        <v>66</v>
      </c>
      <c r="C6519" t="s">
        <v>44</v>
      </c>
      <c r="D6519" t="s">
        <v>57</v>
      </c>
      <c r="E6519">
        <v>0</v>
      </c>
      <c r="F6519" t="s">
        <v>32</v>
      </c>
      <c r="G6519" t="s">
        <v>33</v>
      </c>
      <c r="H6519">
        <v>496.47476699999999</v>
      </c>
      <c r="I6519">
        <f t="shared" si="104"/>
        <v>1</v>
      </c>
    </row>
    <row r="6520" spans="1:9" x14ac:dyDescent="0.25">
      <c r="A6520">
        <v>9915.90229</v>
      </c>
      <c r="B6520" t="s">
        <v>26</v>
      </c>
      <c r="C6520" t="s">
        <v>30</v>
      </c>
      <c r="D6520" t="s">
        <v>57</v>
      </c>
      <c r="E6520">
        <v>30604</v>
      </c>
      <c r="F6520" t="s">
        <v>32</v>
      </c>
      <c r="G6520" t="s">
        <v>79</v>
      </c>
      <c r="H6520">
        <v>984.170299</v>
      </c>
      <c r="I6520">
        <f t="shared" si="104"/>
        <v>0</v>
      </c>
    </row>
    <row r="6521" spans="1:9" x14ac:dyDescent="0.25">
      <c r="A6521">
        <v>5017.6108450000002</v>
      </c>
      <c r="B6521" t="s">
        <v>26</v>
      </c>
      <c r="C6521" t="s">
        <v>30</v>
      </c>
      <c r="D6521" t="s">
        <v>31</v>
      </c>
      <c r="E6521">
        <v>91804</v>
      </c>
      <c r="F6521" t="s">
        <v>32</v>
      </c>
      <c r="G6521" t="s">
        <v>33</v>
      </c>
      <c r="H6521">
        <v>388.80286000000001</v>
      </c>
      <c r="I6521">
        <f t="shared" si="104"/>
        <v>0</v>
      </c>
    </row>
    <row r="6522" spans="1:9" x14ac:dyDescent="0.25">
      <c r="A6522">
        <v>8625.8369920000005</v>
      </c>
      <c r="B6522" t="s">
        <v>26</v>
      </c>
      <c r="C6522" t="s">
        <v>30</v>
      </c>
      <c r="D6522" t="s">
        <v>31</v>
      </c>
      <c r="E6522">
        <v>50446</v>
      </c>
      <c r="F6522" t="s">
        <v>32</v>
      </c>
      <c r="G6522" t="s">
        <v>33</v>
      </c>
      <c r="H6522">
        <v>355.2</v>
      </c>
      <c r="I6522">
        <f t="shared" si="104"/>
        <v>0</v>
      </c>
    </row>
    <row r="6523" spans="1:9" x14ac:dyDescent="0.25">
      <c r="A6523">
        <v>8432.5193679999993</v>
      </c>
      <c r="B6523" t="s">
        <v>26</v>
      </c>
      <c r="C6523" t="s">
        <v>30</v>
      </c>
      <c r="D6523" t="s">
        <v>57</v>
      </c>
      <c r="E6523">
        <v>87728</v>
      </c>
      <c r="F6523" t="s">
        <v>75</v>
      </c>
      <c r="G6523" t="s">
        <v>79</v>
      </c>
      <c r="H6523">
        <v>201.58987500000001</v>
      </c>
      <c r="I6523">
        <f t="shared" si="104"/>
        <v>0</v>
      </c>
    </row>
    <row r="6524" spans="1:9" x14ac:dyDescent="0.25">
      <c r="A6524">
        <v>2642.9320590000002</v>
      </c>
      <c r="B6524" t="s">
        <v>26</v>
      </c>
      <c r="C6524" t="s">
        <v>30</v>
      </c>
      <c r="D6524" t="s">
        <v>57</v>
      </c>
      <c r="E6524">
        <v>58729</v>
      </c>
      <c r="F6524" t="s">
        <v>62</v>
      </c>
      <c r="G6524" t="s">
        <v>33</v>
      </c>
      <c r="H6524">
        <v>94.845076000000006</v>
      </c>
      <c r="I6524">
        <f t="shared" si="104"/>
        <v>0</v>
      </c>
    </row>
    <row r="6525" spans="1:9" x14ac:dyDescent="0.25">
      <c r="A6525">
        <v>3097.915845</v>
      </c>
      <c r="B6525" t="s">
        <v>26</v>
      </c>
      <c r="C6525" t="s">
        <v>44</v>
      </c>
      <c r="D6525" t="s">
        <v>31</v>
      </c>
      <c r="E6525">
        <v>0</v>
      </c>
      <c r="F6525" t="s">
        <v>32</v>
      </c>
      <c r="G6525" t="s">
        <v>45</v>
      </c>
      <c r="H6525">
        <v>427.2</v>
      </c>
      <c r="I6525">
        <f t="shared" si="104"/>
        <v>0</v>
      </c>
    </row>
    <row r="6526" spans="1:9" x14ac:dyDescent="0.25">
      <c r="A6526">
        <v>19837.305479999999</v>
      </c>
      <c r="B6526" t="s">
        <v>26</v>
      </c>
      <c r="C6526" t="s">
        <v>44</v>
      </c>
      <c r="D6526" t="s">
        <v>31</v>
      </c>
      <c r="E6526">
        <v>0</v>
      </c>
      <c r="F6526" t="s">
        <v>32</v>
      </c>
      <c r="G6526" t="s">
        <v>33</v>
      </c>
      <c r="H6526">
        <v>321.60000000000002</v>
      </c>
      <c r="I6526">
        <f t="shared" si="104"/>
        <v>0</v>
      </c>
    </row>
    <row r="6527" spans="1:9" x14ac:dyDescent="0.25">
      <c r="A6527">
        <v>2869.7438830000001</v>
      </c>
      <c r="B6527" t="s">
        <v>26</v>
      </c>
      <c r="C6527" t="s">
        <v>30</v>
      </c>
      <c r="D6527" t="s">
        <v>57</v>
      </c>
      <c r="E6527">
        <v>21234</v>
      </c>
      <c r="F6527" t="s">
        <v>32</v>
      </c>
      <c r="G6527" t="s">
        <v>33</v>
      </c>
      <c r="H6527">
        <v>378.333708</v>
      </c>
      <c r="I6527">
        <f t="shared" si="104"/>
        <v>0</v>
      </c>
    </row>
    <row r="6528" spans="1:9" x14ac:dyDescent="0.25">
      <c r="A6528">
        <v>4927.068115</v>
      </c>
      <c r="B6528" t="s">
        <v>26</v>
      </c>
      <c r="C6528" t="s">
        <v>44</v>
      </c>
      <c r="D6528" t="s">
        <v>57</v>
      </c>
      <c r="E6528">
        <v>0</v>
      </c>
      <c r="F6528" t="s">
        <v>32</v>
      </c>
      <c r="G6528" t="s">
        <v>45</v>
      </c>
      <c r="H6528">
        <v>751.92701899999997</v>
      </c>
      <c r="I6528">
        <f t="shared" si="104"/>
        <v>0</v>
      </c>
    </row>
    <row r="6529" spans="1:9" x14ac:dyDescent="0.25">
      <c r="A6529">
        <v>4285.5756780000002</v>
      </c>
      <c r="B6529" t="s">
        <v>26</v>
      </c>
      <c r="C6529" t="s">
        <v>30</v>
      </c>
      <c r="D6529" t="s">
        <v>57</v>
      </c>
      <c r="E6529">
        <v>47823</v>
      </c>
      <c r="F6529" t="s">
        <v>32</v>
      </c>
      <c r="G6529" t="s">
        <v>33</v>
      </c>
      <c r="H6529">
        <v>518.4</v>
      </c>
      <c r="I6529">
        <f t="shared" si="104"/>
        <v>0</v>
      </c>
    </row>
    <row r="6530" spans="1:9" x14ac:dyDescent="0.25">
      <c r="A6530">
        <v>8874.5513350000001</v>
      </c>
      <c r="B6530" t="s">
        <v>26</v>
      </c>
      <c r="C6530" t="s">
        <v>30</v>
      </c>
      <c r="D6530" t="s">
        <v>31</v>
      </c>
      <c r="E6530">
        <v>84731</v>
      </c>
      <c r="F6530" t="s">
        <v>62</v>
      </c>
      <c r="G6530" t="s">
        <v>33</v>
      </c>
      <c r="H6530">
        <v>226.73821899999999</v>
      </c>
      <c r="I6530">
        <f t="shared" si="104"/>
        <v>0</v>
      </c>
    </row>
    <row r="6531" spans="1:9" x14ac:dyDescent="0.25">
      <c r="A6531">
        <v>2578.8355409999999</v>
      </c>
      <c r="B6531" t="s">
        <v>26</v>
      </c>
      <c r="C6531" t="s">
        <v>30</v>
      </c>
      <c r="D6531" t="s">
        <v>31</v>
      </c>
      <c r="E6531">
        <v>59974</v>
      </c>
      <c r="F6531" t="s">
        <v>62</v>
      </c>
      <c r="G6531" t="s">
        <v>79</v>
      </c>
      <c r="H6531">
        <v>127.23313899999999</v>
      </c>
      <c r="I6531">
        <f t="shared" ref="I6531:I6594" si="105">IF(B6531="No",0,1)</f>
        <v>0</v>
      </c>
    </row>
    <row r="6532" spans="1:9" x14ac:dyDescent="0.25">
      <c r="A6532">
        <v>6920.9996419999998</v>
      </c>
      <c r="B6532" t="s">
        <v>26</v>
      </c>
      <c r="C6532" t="s">
        <v>30</v>
      </c>
      <c r="D6532" t="s">
        <v>57</v>
      </c>
      <c r="E6532">
        <v>67534</v>
      </c>
      <c r="F6532" t="s">
        <v>62</v>
      </c>
      <c r="G6532" t="s">
        <v>33</v>
      </c>
      <c r="H6532">
        <v>104.90566099999999</v>
      </c>
      <c r="I6532">
        <f t="shared" si="105"/>
        <v>0</v>
      </c>
    </row>
    <row r="6533" spans="1:9" x14ac:dyDescent="0.25">
      <c r="A6533">
        <v>2349.9572910000002</v>
      </c>
      <c r="B6533" t="s">
        <v>26</v>
      </c>
      <c r="C6533" t="s">
        <v>44</v>
      </c>
      <c r="D6533" t="s">
        <v>57</v>
      </c>
      <c r="E6533">
        <v>0</v>
      </c>
      <c r="F6533" t="s">
        <v>32</v>
      </c>
      <c r="G6533" t="s">
        <v>45</v>
      </c>
      <c r="H6533">
        <v>716.67276000000004</v>
      </c>
      <c r="I6533">
        <f t="shared" si="105"/>
        <v>0</v>
      </c>
    </row>
    <row r="6534" spans="1:9" x14ac:dyDescent="0.25">
      <c r="A6534">
        <v>4027.7035030000002</v>
      </c>
      <c r="B6534" t="s">
        <v>26</v>
      </c>
      <c r="C6534" t="s">
        <v>30</v>
      </c>
      <c r="D6534" t="s">
        <v>57</v>
      </c>
      <c r="E6534">
        <v>27782</v>
      </c>
      <c r="F6534" t="s">
        <v>32</v>
      </c>
      <c r="G6534" t="s">
        <v>33</v>
      </c>
      <c r="H6534">
        <v>517.10088699999994</v>
      </c>
      <c r="I6534">
        <f t="shared" si="105"/>
        <v>0</v>
      </c>
    </row>
    <row r="6535" spans="1:9" x14ac:dyDescent="0.25">
      <c r="A6535">
        <v>8481.3107909999999</v>
      </c>
      <c r="B6535" t="s">
        <v>26</v>
      </c>
      <c r="C6535" t="s">
        <v>30</v>
      </c>
      <c r="D6535" t="s">
        <v>57</v>
      </c>
      <c r="E6535">
        <v>67197</v>
      </c>
      <c r="F6535" t="s">
        <v>75</v>
      </c>
      <c r="G6535" t="s">
        <v>79</v>
      </c>
      <c r="H6535">
        <v>275.60853700000001</v>
      </c>
      <c r="I6535">
        <f t="shared" si="105"/>
        <v>0</v>
      </c>
    </row>
    <row r="6536" spans="1:9" x14ac:dyDescent="0.25">
      <c r="A6536">
        <v>5191.4460280000003</v>
      </c>
      <c r="B6536" t="s">
        <v>26</v>
      </c>
      <c r="C6536" t="s">
        <v>30</v>
      </c>
      <c r="D6536" t="s">
        <v>57</v>
      </c>
      <c r="E6536">
        <v>86451</v>
      </c>
      <c r="F6536" t="s">
        <v>62</v>
      </c>
      <c r="G6536" t="s">
        <v>45</v>
      </c>
      <c r="H6536">
        <v>7.7930780000000004</v>
      </c>
      <c r="I6536">
        <f t="shared" si="105"/>
        <v>0</v>
      </c>
    </row>
    <row r="6537" spans="1:9" x14ac:dyDescent="0.25">
      <c r="A6537">
        <v>3572.4906500000002</v>
      </c>
      <c r="B6537" t="s">
        <v>26</v>
      </c>
      <c r="C6537" t="s">
        <v>30</v>
      </c>
      <c r="D6537" t="s">
        <v>57</v>
      </c>
      <c r="E6537">
        <v>56768</v>
      </c>
      <c r="F6537" t="s">
        <v>32</v>
      </c>
      <c r="G6537" t="s">
        <v>79</v>
      </c>
      <c r="H6537">
        <v>441.6</v>
      </c>
      <c r="I6537">
        <f t="shared" si="105"/>
        <v>0</v>
      </c>
    </row>
    <row r="6538" spans="1:9" x14ac:dyDescent="0.25">
      <c r="A6538">
        <v>4869.2408390000001</v>
      </c>
      <c r="B6538" t="s">
        <v>26</v>
      </c>
      <c r="C6538" t="s">
        <v>30</v>
      </c>
      <c r="D6538" t="s">
        <v>31</v>
      </c>
      <c r="E6538">
        <v>55593</v>
      </c>
      <c r="F6538" t="s">
        <v>62</v>
      </c>
      <c r="G6538" t="s">
        <v>33</v>
      </c>
      <c r="H6538">
        <v>9.0502040000000008</v>
      </c>
      <c r="I6538">
        <f t="shared" si="105"/>
        <v>0</v>
      </c>
    </row>
    <row r="6539" spans="1:9" x14ac:dyDescent="0.25">
      <c r="A6539">
        <v>10395.70939</v>
      </c>
      <c r="B6539" t="s">
        <v>26</v>
      </c>
      <c r="C6539" t="s">
        <v>44</v>
      </c>
      <c r="D6539" t="s">
        <v>31</v>
      </c>
      <c r="E6539">
        <v>0</v>
      </c>
      <c r="F6539" t="s">
        <v>75</v>
      </c>
      <c r="G6539" t="s">
        <v>33</v>
      </c>
      <c r="H6539">
        <v>337.79768999999999</v>
      </c>
      <c r="I6539">
        <f t="shared" si="105"/>
        <v>0</v>
      </c>
    </row>
    <row r="6540" spans="1:9" x14ac:dyDescent="0.25">
      <c r="A6540">
        <v>5297.9189239999996</v>
      </c>
      <c r="B6540" t="s">
        <v>26</v>
      </c>
      <c r="C6540" t="s">
        <v>30</v>
      </c>
      <c r="D6540" t="s">
        <v>31</v>
      </c>
      <c r="E6540">
        <v>66203</v>
      </c>
      <c r="F6540" t="s">
        <v>62</v>
      </c>
      <c r="G6540" t="s">
        <v>33</v>
      </c>
      <c r="H6540">
        <v>130.69726800000001</v>
      </c>
      <c r="I6540">
        <f t="shared" si="105"/>
        <v>0</v>
      </c>
    </row>
    <row r="6541" spans="1:9" x14ac:dyDescent="0.25">
      <c r="A6541">
        <v>8750.7104149999996</v>
      </c>
      <c r="B6541" t="s">
        <v>26</v>
      </c>
      <c r="C6541" t="s">
        <v>30</v>
      </c>
      <c r="D6541" t="s">
        <v>31</v>
      </c>
      <c r="E6541">
        <v>25806</v>
      </c>
      <c r="F6541" t="s">
        <v>32</v>
      </c>
      <c r="G6541" t="s">
        <v>33</v>
      </c>
      <c r="H6541">
        <v>528</v>
      </c>
      <c r="I6541">
        <f t="shared" si="105"/>
        <v>0</v>
      </c>
    </row>
    <row r="6542" spans="1:9" x14ac:dyDescent="0.25">
      <c r="A6542">
        <v>14941.90379</v>
      </c>
      <c r="B6542" t="s">
        <v>26</v>
      </c>
      <c r="C6542" t="s">
        <v>107</v>
      </c>
      <c r="D6542" t="s">
        <v>31</v>
      </c>
      <c r="E6542">
        <v>22978</v>
      </c>
      <c r="F6542" t="s">
        <v>32</v>
      </c>
      <c r="G6542" t="s">
        <v>33</v>
      </c>
      <c r="H6542">
        <v>912</v>
      </c>
      <c r="I6542">
        <f t="shared" si="105"/>
        <v>0</v>
      </c>
    </row>
    <row r="6543" spans="1:9" x14ac:dyDescent="0.25">
      <c r="A6543">
        <v>6503.3970490000002</v>
      </c>
      <c r="B6543" t="s">
        <v>66</v>
      </c>
      <c r="C6543" t="s">
        <v>107</v>
      </c>
      <c r="D6543" t="s">
        <v>31</v>
      </c>
      <c r="E6543">
        <v>22081</v>
      </c>
      <c r="F6543" t="s">
        <v>32</v>
      </c>
      <c r="G6543" t="s">
        <v>33</v>
      </c>
      <c r="H6543">
        <v>451.67030899999997</v>
      </c>
      <c r="I6543">
        <f t="shared" si="105"/>
        <v>1</v>
      </c>
    </row>
    <row r="6544" spans="1:9" x14ac:dyDescent="0.25">
      <c r="A6544">
        <v>10110.96161</v>
      </c>
      <c r="B6544" t="s">
        <v>26</v>
      </c>
      <c r="C6544" t="s">
        <v>30</v>
      </c>
      <c r="D6544" t="s">
        <v>31</v>
      </c>
      <c r="E6544">
        <v>96506</v>
      </c>
      <c r="F6544" t="s">
        <v>75</v>
      </c>
      <c r="G6544" t="s">
        <v>33</v>
      </c>
      <c r="H6544">
        <v>504.51398899999998</v>
      </c>
      <c r="I6544">
        <f t="shared" si="105"/>
        <v>0</v>
      </c>
    </row>
    <row r="6545" spans="1:9" x14ac:dyDescent="0.25">
      <c r="A6545">
        <v>6459.6408430000001</v>
      </c>
      <c r="B6545" t="s">
        <v>26</v>
      </c>
      <c r="C6545" t="s">
        <v>30</v>
      </c>
      <c r="D6545" t="s">
        <v>57</v>
      </c>
      <c r="E6545">
        <v>23235</v>
      </c>
      <c r="F6545" t="s">
        <v>32</v>
      </c>
      <c r="G6545" t="s">
        <v>33</v>
      </c>
      <c r="H6545">
        <v>483.48203100000001</v>
      </c>
      <c r="I6545">
        <f t="shared" si="105"/>
        <v>0</v>
      </c>
    </row>
    <row r="6546" spans="1:9" x14ac:dyDescent="0.25">
      <c r="A6546">
        <v>2769.2521769999998</v>
      </c>
      <c r="B6546" t="s">
        <v>26</v>
      </c>
      <c r="C6546" t="s">
        <v>30</v>
      </c>
      <c r="D6546" t="s">
        <v>57</v>
      </c>
      <c r="E6546">
        <v>40506</v>
      </c>
      <c r="F6546" t="s">
        <v>62</v>
      </c>
      <c r="G6546" t="s">
        <v>33</v>
      </c>
      <c r="H6546">
        <v>113.724707</v>
      </c>
      <c r="I6546">
        <f t="shared" si="105"/>
        <v>0</v>
      </c>
    </row>
    <row r="6547" spans="1:9" x14ac:dyDescent="0.25">
      <c r="A6547">
        <v>6778.8445700000002</v>
      </c>
      <c r="B6547" t="s">
        <v>26</v>
      </c>
      <c r="C6547" t="s">
        <v>44</v>
      </c>
      <c r="D6547" t="s">
        <v>57</v>
      </c>
      <c r="E6547">
        <v>0</v>
      </c>
      <c r="F6547" t="s">
        <v>32</v>
      </c>
      <c r="G6547" t="s">
        <v>45</v>
      </c>
      <c r="H6547">
        <v>460.8</v>
      </c>
      <c r="I6547">
        <f t="shared" si="105"/>
        <v>0</v>
      </c>
    </row>
    <row r="6548" spans="1:9" x14ac:dyDescent="0.25">
      <c r="A6548">
        <v>4492.5184639999998</v>
      </c>
      <c r="B6548" t="s">
        <v>26</v>
      </c>
      <c r="C6548" t="s">
        <v>44</v>
      </c>
      <c r="D6548" t="s">
        <v>57</v>
      </c>
      <c r="E6548">
        <v>0</v>
      </c>
      <c r="F6548" t="s">
        <v>32</v>
      </c>
      <c r="G6548" t="s">
        <v>45</v>
      </c>
      <c r="H6548">
        <v>312</v>
      </c>
      <c r="I6548">
        <f t="shared" si="105"/>
        <v>0</v>
      </c>
    </row>
    <row r="6549" spans="1:9" x14ac:dyDescent="0.25">
      <c r="A6549">
        <v>5733.2139790000001</v>
      </c>
      <c r="B6549" t="s">
        <v>26</v>
      </c>
      <c r="C6549" t="s">
        <v>30</v>
      </c>
      <c r="D6549" t="s">
        <v>31</v>
      </c>
      <c r="E6549">
        <v>79955</v>
      </c>
      <c r="F6549" t="s">
        <v>62</v>
      </c>
      <c r="G6549" t="s">
        <v>33</v>
      </c>
      <c r="H6549">
        <v>142.93230299999999</v>
      </c>
      <c r="I6549">
        <f t="shared" si="105"/>
        <v>0</v>
      </c>
    </row>
    <row r="6550" spans="1:9" x14ac:dyDescent="0.25">
      <c r="A6550">
        <v>3230.576665</v>
      </c>
      <c r="B6550" t="s">
        <v>66</v>
      </c>
      <c r="C6550" t="s">
        <v>30</v>
      </c>
      <c r="D6550" t="s">
        <v>57</v>
      </c>
      <c r="E6550">
        <v>62873</v>
      </c>
      <c r="F6550" t="s">
        <v>75</v>
      </c>
      <c r="G6550" t="s">
        <v>79</v>
      </c>
      <c r="H6550">
        <v>207.75185999999999</v>
      </c>
      <c r="I6550">
        <f t="shared" si="105"/>
        <v>1</v>
      </c>
    </row>
    <row r="6551" spans="1:9" x14ac:dyDescent="0.25">
      <c r="A6551">
        <v>6314.4920089999996</v>
      </c>
      <c r="B6551" t="s">
        <v>26</v>
      </c>
      <c r="C6551" t="s">
        <v>30</v>
      </c>
      <c r="D6551" t="s">
        <v>31</v>
      </c>
      <c r="E6551">
        <v>66947</v>
      </c>
      <c r="F6551" t="s">
        <v>32</v>
      </c>
      <c r="G6551" t="s">
        <v>33</v>
      </c>
      <c r="H6551">
        <v>374.4</v>
      </c>
      <c r="I6551">
        <f t="shared" si="105"/>
        <v>0</v>
      </c>
    </row>
    <row r="6552" spans="1:9" x14ac:dyDescent="0.25">
      <c r="A6552">
        <v>6013.7382900000002</v>
      </c>
      <c r="B6552" t="s">
        <v>26</v>
      </c>
      <c r="C6552" t="s">
        <v>78</v>
      </c>
      <c r="D6552" t="s">
        <v>57</v>
      </c>
      <c r="E6552">
        <v>25646</v>
      </c>
      <c r="F6552" t="s">
        <v>75</v>
      </c>
      <c r="G6552" t="s">
        <v>33</v>
      </c>
      <c r="H6552">
        <v>377.917394</v>
      </c>
      <c r="I6552">
        <f t="shared" si="105"/>
        <v>0</v>
      </c>
    </row>
    <row r="6553" spans="1:9" x14ac:dyDescent="0.25">
      <c r="A6553">
        <v>2180.0840659999999</v>
      </c>
      <c r="B6553" t="s">
        <v>26</v>
      </c>
      <c r="C6553" t="s">
        <v>44</v>
      </c>
      <c r="D6553" t="s">
        <v>31</v>
      </c>
      <c r="E6553">
        <v>0</v>
      </c>
      <c r="F6553" t="s">
        <v>32</v>
      </c>
      <c r="G6553" t="s">
        <v>45</v>
      </c>
      <c r="H6553">
        <v>460.8</v>
      </c>
      <c r="I6553">
        <f t="shared" si="105"/>
        <v>0</v>
      </c>
    </row>
    <row r="6554" spans="1:9" x14ac:dyDescent="0.25">
      <c r="A6554">
        <v>20096.893370000002</v>
      </c>
      <c r="B6554" t="s">
        <v>66</v>
      </c>
      <c r="C6554" t="s">
        <v>30</v>
      </c>
      <c r="D6554" t="s">
        <v>31</v>
      </c>
      <c r="E6554">
        <v>92766</v>
      </c>
      <c r="F6554" t="s">
        <v>32</v>
      </c>
      <c r="G6554" t="s">
        <v>33</v>
      </c>
      <c r="H6554">
        <v>379.02910200000002</v>
      </c>
      <c r="I6554">
        <f t="shared" si="105"/>
        <v>1</v>
      </c>
    </row>
    <row r="6555" spans="1:9" x14ac:dyDescent="0.25">
      <c r="A6555">
        <v>5568.9475339999999</v>
      </c>
      <c r="B6555" t="s">
        <v>66</v>
      </c>
      <c r="C6555" t="s">
        <v>44</v>
      </c>
      <c r="D6555" t="s">
        <v>57</v>
      </c>
      <c r="E6555">
        <v>0</v>
      </c>
      <c r="F6555" t="s">
        <v>32</v>
      </c>
      <c r="G6555" t="s">
        <v>45</v>
      </c>
      <c r="H6555">
        <v>407.44023800000002</v>
      </c>
      <c r="I6555">
        <f t="shared" si="105"/>
        <v>1</v>
      </c>
    </row>
    <row r="6556" spans="1:9" x14ac:dyDescent="0.25">
      <c r="A6556">
        <v>51426.248149999999</v>
      </c>
      <c r="B6556" t="s">
        <v>26</v>
      </c>
      <c r="C6556" t="s">
        <v>30</v>
      </c>
      <c r="D6556" t="s">
        <v>31</v>
      </c>
      <c r="E6556">
        <v>84650</v>
      </c>
      <c r="F6556" t="s">
        <v>75</v>
      </c>
      <c r="G6556" t="s">
        <v>33</v>
      </c>
      <c r="H6556">
        <v>660.47427400000004</v>
      </c>
      <c r="I6556">
        <f t="shared" si="105"/>
        <v>0</v>
      </c>
    </row>
    <row r="6557" spans="1:9" x14ac:dyDescent="0.25">
      <c r="A6557">
        <v>8079.8330420000002</v>
      </c>
      <c r="B6557" t="s">
        <v>26</v>
      </c>
      <c r="C6557" t="s">
        <v>107</v>
      </c>
      <c r="D6557" t="s">
        <v>31</v>
      </c>
      <c r="E6557">
        <v>13050</v>
      </c>
      <c r="F6557" t="s">
        <v>32</v>
      </c>
      <c r="G6557" t="s">
        <v>33</v>
      </c>
      <c r="H6557">
        <v>734.4</v>
      </c>
      <c r="I6557">
        <f t="shared" si="105"/>
        <v>0</v>
      </c>
    </row>
    <row r="6558" spans="1:9" x14ac:dyDescent="0.25">
      <c r="A6558">
        <v>2674.730716</v>
      </c>
      <c r="B6558" t="s">
        <v>66</v>
      </c>
      <c r="C6558" t="s">
        <v>30</v>
      </c>
      <c r="D6558" t="s">
        <v>57</v>
      </c>
      <c r="E6558">
        <v>56342</v>
      </c>
      <c r="F6558" t="s">
        <v>32</v>
      </c>
      <c r="G6558" t="s">
        <v>45</v>
      </c>
      <c r="H6558">
        <v>331.2</v>
      </c>
      <c r="I6558">
        <f t="shared" si="105"/>
        <v>1</v>
      </c>
    </row>
    <row r="6559" spans="1:9" x14ac:dyDescent="0.25">
      <c r="A6559">
        <v>12421.86213</v>
      </c>
      <c r="B6559" t="s">
        <v>26</v>
      </c>
      <c r="C6559" t="s">
        <v>30</v>
      </c>
      <c r="D6559" t="s">
        <v>57</v>
      </c>
      <c r="E6559">
        <v>58781</v>
      </c>
      <c r="F6559" t="s">
        <v>75</v>
      </c>
      <c r="G6559" t="s">
        <v>79</v>
      </c>
      <c r="H6559">
        <v>502.46107000000001</v>
      </c>
      <c r="I6559">
        <f t="shared" si="105"/>
        <v>0</v>
      </c>
    </row>
    <row r="6560" spans="1:9" x14ac:dyDescent="0.25">
      <c r="A6560">
        <v>2311.1184029999999</v>
      </c>
      <c r="B6560" t="s">
        <v>26</v>
      </c>
      <c r="C6560" t="s">
        <v>44</v>
      </c>
      <c r="D6560" t="s">
        <v>57</v>
      </c>
      <c r="E6560">
        <v>0</v>
      </c>
      <c r="F6560" t="s">
        <v>32</v>
      </c>
      <c r="G6560" t="s">
        <v>45</v>
      </c>
      <c r="H6560">
        <v>489.6</v>
      </c>
      <c r="I6560">
        <f t="shared" si="105"/>
        <v>0</v>
      </c>
    </row>
    <row r="6561" spans="1:9" x14ac:dyDescent="0.25">
      <c r="A6561">
        <v>10255.802750000001</v>
      </c>
      <c r="B6561" t="s">
        <v>26</v>
      </c>
      <c r="C6561" t="s">
        <v>44</v>
      </c>
      <c r="D6561" t="s">
        <v>57</v>
      </c>
      <c r="E6561">
        <v>0</v>
      </c>
      <c r="F6561" t="s">
        <v>32</v>
      </c>
      <c r="G6561" t="s">
        <v>45</v>
      </c>
      <c r="H6561">
        <v>734.4</v>
      </c>
      <c r="I6561">
        <f t="shared" si="105"/>
        <v>0</v>
      </c>
    </row>
    <row r="6562" spans="1:9" x14ac:dyDescent="0.25">
      <c r="A6562">
        <v>22103.5072</v>
      </c>
      <c r="B6562" t="s">
        <v>66</v>
      </c>
      <c r="C6562" t="s">
        <v>44</v>
      </c>
      <c r="D6562" t="s">
        <v>57</v>
      </c>
      <c r="E6562">
        <v>0</v>
      </c>
      <c r="F6562" t="s">
        <v>32</v>
      </c>
      <c r="G6562" t="s">
        <v>33</v>
      </c>
      <c r="H6562">
        <v>489.6</v>
      </c>
      <c r="I6562">
        <f t="shared" si="105"/>
        <v>1</v>
      </c>
    </row>
    <row r="6563" spans="1:9" x14ac:dyDescent="0.25">
      <c r="A6563">
        <v>2962.982516</v>
      </c>
      <c r="B6563" t="s">
        <v>26</v>
      </c>
      <c r="C6563" t="s">
        <v>30</v>
      </c>
      <c r="D6563" t="s">
        <v>31</v>
      </c>
      <c r="E6563">
        <v>71809</v>
      </c>
      <c r="F6563" t="s">
        <v>62</v>
      </c>
      <c r="G6563" t="s">
        <v>79</v>
      </c>
      <c r="H6563">
        <v>78.248457999999999</v>
      </c>
      <c r="I6563">
        <f t="shared" si="105"/>
        <v>0</v>
      </c>
    </row>
    <row r="6564" spans="1:9" x14ac:dyDescent="0.25">
      <c r="A6564">
        <v>5764.8623150000003</v>
      </c>
      <c r="B6564" t="s">
        <v>26</v>
      </c>
      <c r="C6564" t="s">
        <v>30</v>
      </c>
      <c r="D6564" t="s">
        <v>57</v>
      </c>
      <c r="E6564">
        <v>40238</v>
      </c>
      <c r="F6564" t="s">
        <v>32</v>
      </c>
      <c r="G6564" t="s">
        <v>33</v>
      </c>
      <c r="H6564">
        <v>350.4</v>
      </c>
      <c r="I6564">
        <f t="shared" si="105"/>
        <v>0</v>
      </c>
    </row>
    <row r="6565" spans="1:9" x14ac:dyDescent="0.25">
      <c r="A6565">
        <v>4700.4214060000004</v>
      </c>
      <c r="B6565" t="s">
        <v>26</v>
      </c>
      <c r="C6565" t="s">
        <v>44</v>
      </c>
      <c r="D6565" t="s">
        <v>57</v>
      </c>
      <c r="E6565">
        <v>0</v>
      </c>
      <c r="F6565" t="s">
        <v>32</v>
      </c>
      <c r="G6565" t="s">
        <v>45</v>
      </c>
      <c r="H6565">
        <v>504</v>
      </c>
      <c r="I6565">
        <f t="shared" si="105"/>
        <v>0</v>
      </c>
    </row>
    <row r="6566" spans="1:9" x14ac:dyDescent="0.25">
      <c r="A6566">
        <v>4669.2266399999999</v>
      </c>
      <c r="B6566" t="s">
        <v>66</v>
      </c>
      <c r="C6566" t="s">
        <v>30</v>
      </c>
      <c r="D6566" t="s">
        <v>31</v>
      </c>
      <c r="E6566">
        <v>76157</v>
      </c>
      <c r="F6566" t="s">
        <v>32</v>
      </c>
      <c r="G6566" t="s">
        <v>33</v>
      </c>
      <c r="H6566">
        <v>556.79999999999995</v>
      </c>
      <c r="I6566">
        <f t="shared" si="105"/>
        <v>1</v>
      </c>
    </row>
    <row r="6567" spans="1:9" x14ac:dyDescent="0.25">
      <c r="A6567">
        <v>5384.0153039999996</v>
      </c>
      <c r="B6567" t="s">
        <v>26</v>
      </c>
      <c r="C6567" t="s">
        <v>30</v>
      </c>
      <c r="D6567" t="s">
        <v>31</v>
      </c>
      <c r="E6567">
        <v>30514</v>
      </c>
      <c r="F6567" t="s">
        <v>62</v>
      </c>
      <c r="G6567" t="s">
        <v>45</v>
      </c>
      <c r="H6567">
        <v>154.04961700000001</v>
      </c>
      <c r="I6567">
        <f t="shared" si="105"/>
        <v>0</v>
      </c>
    </row>
    <row r="6568" spans="1:9" x14ac:dyDescent="0.25">
      <c r="A6568">
        <v>7505.7681490000004</v>
      </c>
      <c r="B6568" t="s">
        <v>26</v>
      </c>
      <c r="C6568" t="s">
        <v>30</v>
      </c>
      <c r="D6568" t="s">
        <v>31</v>
      </c>
      <c r="E6568">
        <v>44485</v>
      </c>
      <c r="F6568" t="s">
        <v>62</v>
      </c>
      <c r="G6568" t="s">
        <v>33</v>
      </c>
      <c r="H6568">
        <v>79.893852999999993</v>
      </c>
      <c r="I6568">
        <f t="shared" si="105"/>
        <v>0</v>
      </c>
    </row>
    <row r="6569" spans="1:9" x14ac:dyDescent="0.25">
      <c r="A6569">
        <v>10551.1476</v>
      </c>
      <c r="B6569" t="s">
        <v>26</v>
      </c>
      <c r="C6569" t="s">
        <v>30</v>
      </c>
      <c r="D6569" t="s">
        <v>57</v>
      </c>
      <c r="E6569">
        <v>50941</v>
      </c>
      <c r="F6569" t="s">
        <v>32</v>
      </c>
      <c r="G6569" t="s">
        <v>45</v>
      </c>
      <c r="H6569">
        <v>331.2</v>
      </c>
      <c r="I6569">
        <f t="shared" si="105"/>
        <v>0</v>
      </c>
    </row>
    <row r="6570" spans="1:9" x14ac:dyDescent="0.25">
      <c r="A6570">
        <v>25900.19716</v>
      </c>
      <c r="B6570" t="s">
        <v>26</v>
      </c>
      <c r="C6570" t="s">
        <v>30</v>
      </c>
      <c r="D6570" t="s">
        <v>57</v>
      </c>
      <c r="E6570">
        <v>53105</v>
      </c>
      <c r="F6570" t="s">
        <v>75</v>
      </c>
      <c r="G6570" t="s">
        <v>33</v>
      </c>
      <c r="H6570">
        <v>365.36142699999999</v>
      </c>
      <c r="I6570">
        <f t="shared" si="105"/>
        <v>0</v>
      </c>
    </row>
    <row r="6571" spans="1:9" x14ac:dyDescent="0.25">
      <c r="A6571">
        <v>51016.067040000002</v>
      </c>
      <c r="B6571" t="s">
        <v>26</v>
      </c>
      <c r="C6571" t="s">
        <v>30</v>
      </c>
      <c r="D6571" t="s">
        <v>31</v>
      </c>
      <c r="E6571">
        <v>25167</v>
      </c>
      <c r="F6571" t="s">
        <v>75</v>
      </c>
      <c r="G6571" t="s">
        <v>33</v>
      </c>
      <c r="H6571">
        <v>422.49429199999997</v>
      </c>
      <c r="I6571">
        <f t="shared" si="105"/>
        <v>0</v>
      </c>
    </row>
    <row r="6572" spans="1:9" x14ac:dyDescent="0.25">
      <c r="A6572">
        <v>3575.04124</v>
      </c>
      <c r="B6572" t="s">
        <v>26</v>
      </c>
      <c r="C6572" t="s">
        <v>30</v>
      </c>
      <c r="D6572" t="s">
        <v>57</v>
      </c>
      <c r="E6572">
        <v>30244</v>
      </c>
      <c r="F6572" t="s">
        <v>75</v>
      </c>
      <c r="G6572" t="s">
        <v>33</v>
      </c>
      <c r="H6572">
        <v>383.11063300000001</v>
      </c>
      <c r="I6572">
        <f t="shared" si="105"/>
        <v>0</v>
      </c>
    </row>
    <row r="6573" spans="1:9" x14ac:dyDescent="0.25">
      <c r="A6573">
        <v>11638.89947</v>
      </c>
      <c r="B6573" t="s">
        <v>66</v>
      </c>
      <c r="C6573" t="s">
        <v>78</v>
      </c>
      <c r="D6573" t="s">
        <v>31</v>
      </c>
      <c r="E6573">
        <v>25370</v>
      </c>
      <c r="F6573" t="s">
        <v>32</v>
      </c>
      <c r="G6573" t="s">
        <v>33</v>
      </c>
      <c r="H6573">
        <v>489.6</v>
      </c>
      <c r="I6573">
        <f t="shared" si="105"/>
        <v>1</v>
      </c>
    </row>
    <row r="6574" spans="1:9" x14ac:dyDescent="0.25">
      <c r="A6574">
        <v>14050.173580000001</v>
      </c>
      <c r="B6574" t="s">
        <v>26</v>
      </c>
      <c r="C6574" t="s">
        <v>44</v>
      </c>
      <c r="D6574" t="s">
        <v>57</v>
      </c>
      <c r="E6574">
        <v>0</v>
      </c>
      <c r="F6574" t="s">
        <v>32</v>
      </c>
      <c r="G6574" t="s">
        <v>33</v>
      </c>
      <c r="H6574">
        <v>350.4</v>
      </c>
      <c r="I6574">
        <f t="shared" si="105"/>
        <v>0</v>
      </c>
    </row>
    <row r="6575" spans="1:9" x14ac:dyDescent="0.25">
      <c r="A6575">
        <v>2379.825871</v>
      </c>
      <c r="B6575" t="s">
        <v>26</v>
      </c>
      <c r="C6575" t="s">
        <v>30</v>
      </c>
      <c r="D6575" t="s">
        <v>57</v>
      </c>
      <c r="E6575">
        <v>69202</v>
      </c>
      <c r="F6575" t="s">
        <v>32</v>
      </c>
      <c r="G6575" t="s">
        <v>45</v>
      </c>
      <c r="H6575">
        <v>292.8</v>
      </c>
      <c r="I6575">
        <f t="shared" si="105"/>
        <v>0</v>
      </c>
    </row>
    <row r="6576" spans="1:9" x14ac:dyDescent="0.25">
      <c r="A6576">
        <v>5460.3732490000002</v>
      </c>
      <c r="B6576" t="s">
        <v>26</v>
      </c>
      <c r="C6576" t="s">
        <v>30</v>
      </c>
      <c r="D6576" t="s">
        <v>31</v>
      </c>
      <c r="E6576">
        <v>31530</v>
      </c>
      <c r="F6576" t="s">
        <v>32</v>
      </c>
      <c r="G6576" t="s">
        <v>33</v>
      </c>
      <c r="H6576">
        <v>331.2</v>
      </c>
      <c r="I6576">
        <f t="shared" si="105"/>
        <v>0</v>
      </c>
    </row>
    <row r="6577" spans="1:9" x14ac:dyDescent="0.25">
      <c r="A6577">
        <v>6269.5920550000001</v>
      </c>
      <c r="B6577" t="s">
        <v>26</v>
      </c>
      <c r="C6577" t="s">
        <v>30</v>
      </c>
      <c r="D6577" t="s">
        <v>31</v>
      </c>
      <c r="E6577">
        <v>61040</v>
      </c>
      <c r="F6577" t="s">
        <v>32</v>
      </c>
      <c r="G6577" t="s">
        <v>33</v>
      </c>
      <c r="H6577">
        <v>391.94263599999999</v>
      </c>
      <c r="I6577">
        <f t="shared" si="105"/>
        <v>0</v>
      </c>
    </row>
    <row r="6578" spans="1:9" x14ac:dyDescent="0.25">
      <c r="A6578">
        <v>8709.8476140000002</v>
      </c>
      <c r="B6578" t="s">
        <v>26</v>
      </c>
      <c r="C6578" t="s">
        <v>30</v>
      </c>
      <c r="D6578" t="s">
        <v>31</v>
      </c>
      <c r="E6578">
        <v>85185</v>
      </c>
      <c r="F6578" t="s">
        <v>62</v>
      </c>
      <c r="G6578" t="s">
        <v>33</v>
      </c>
      <c r="H6578">
        <v>166.502804</v>
      </c>
      <c r="I6578">
        <f t="shared" si="105"/>
        <v>0</v>
      </c>
    </row>
    <row r="6579" spans="1:9" x14ac:dyDescent="0.25">
      <c r="A6579">
        <v>5024.7775780000002</v>
      </c>
      <c r="B6579" t="s">
        <v>26</v>
      </c>
      <c r="C6579" t="s">
        <v>30</v>
      </c>
      <c r="D6579" t="s">
        <v>31</v>
      </c>
      <c r="E6579">
        <v>78772</v>
      </c>
      <c r="F6579" t="s">
        <v>62</v>
      </c>
      <c r="G6579" t="s">
        <v>33</v>
      </c>
      <c r="H6579">
        <v>86.274545000000003</v>
      </c>
      <c r="I6579">
        <f t="shared" si="105"/>
        <v>0</v>
      </c>
    </row>
    <row r="6580" spans="1:9" x14ac:dyDescent="0.25">
      <c r="A6580">
        <v>12515.180609999999</v>
      </c>
      <c r="B6580" t="s">
        <v>26</v>
      </c>
      <c r="C6580" t="s">
        <v>44</v>
      </c>
      <c r="D6580" t="s">
        <v>57</v>
      </c>
      <c r="E6580">
        <v>0</v>
      </c>
      <c r="F6580" t="s">
        <v>32</v>
      </c>
      <c r="G6580" t="s">
        <v>45</v>
      </c>
      <c r="H6580">
        <v>577.57548999999995</v>
      </c>
      <c r="I6580">
        <f t="shared" si="105"/>
        <v>0</v>
      </c>
    </row>
    <row r="6581" spans="1:9" x14ac:dyDescent="0.25">
      <c r="A6581">
        <v>22325.82746</v>
      </c>
      <c r="B6581" t="s">
        <v>26</v>
      </c>
      <c r="C6581" t="s">
        <v>30</v>
      </c>
      <c r="D6581" t="s">
        <v>57</v>
      </c>
      <c r="E6581">
        <v>99241</v>
      </c>
      <c r="F6581" t="s">
        <v>62</v>
      </c>
      <c r="G6581" t="s">
        <v>45</v>
      </c>
      <c r="H6581">
        <v>48.304124999999999</v>
      </c>
      <c r="I6581">
        <f t="shared" si="105"/>
        <v>0</v>
      </c>
    </row>
    <row r="6582" spans="1:9" x14ac:dyDescent="0.25">
      <c r="A6582">
        <v>3059.0563229999998</v>
      </c>
      <c r="B6582" t="s">
        <v>26</v>
      </c>
      <c r="C6582" t="s">
        <v>44</v>
      </c>
      <c r="D6582" t="s">
        <v>31</v>
      </c>
      <c r="E6582">
        <v>0</v>
      </c>
      <c r="F6582" t="s">
        <v>62</v>
      </c>
      <c r="G6582" t="s">
        <v>33</v>
      </c>
      <c r="H6582">
        <v>197.49888200000001</v>
      </c>
      <c r="I6582">
        <f t="shared" si="105"/>
        <v>0</v>
      </c>
    </row>
    <row r="6583" spans="1:9" x14ac:dyDescent="0.25">
      <c r="A6583">
        <v>6698.9742740000002</v>
      </c>
      <c r="B6583" t="s">
        <v>26</v>
      </c>
      <c r="C6583" t="s">
        <v>107</v>
      </c>
      <c r="D6583" t="s">
        <v>31</v>
      </c>
      <c r="E6583">
        <v>21114</v>
      </c>
      <c r="F6583" t="s">
        <v>32</v>
      </c>
      <c r="G6583" t="s">
        <v>45</v>
      </c>
      <c r="H6583">
        <v>864</v>
      </c>
      <c r="I6583">
        <f t="shared" si="105"/>
        <v>0</v>
      </c>
    </row>
    <row r="6584" spans="1:9" x14ac:dyDescent="0.25">
      <c r="A6584">
        <v>5479.5550810000004</v>
      </c>
      <c r="B6584" t="s">
        <v>66</v>
      </c>
      <c r="C6584" t="s">
        <v>30</v>
      </c>
      <c r="D6584" t="s">
        <v>57</v>
      </c>
      <c r="E6584">
        <v>56005</v>
      </c>
      <c r="F6584" t="s">
        <v>32</v>
      </c>
      <c r="G6584" t="s">
        <v>33</v>
      </c>
      <c r="H6584">
        <v>326.39999999999998</v>
      </c>
      <c r="I6584">
        <f t="shared" si="105"/>
        <v>1</v>
      </c>
    </row>
    <row r="6585" spans="1:9" x14ac:dyDescent="0.25">
      <c r="A6585">
        <v>2472.4692089999999</v>
      </c>
      <c r="B6585" t="s">
        <v>66</v>
      </c>
      <c r="C6585" t="s">
        <v>30</v>
      </c>
      <c r="D6585" t="s">
        <v>31</v>
      </c>
      <c r="E6585">
        <v>63860</v>
      </c>
      <c r="F6585" t="s">
        <v>75</v>
      </c>
      <c r="G6585" t="s">
        <v>33</v>
      </c>
      <c r="H6585">
        <v>208.59824599999999</v>
      </c>
      <c r="I6585">
        <f t="shared" si="105"/>
        <v>1</v>
      </c>
    </row>
    <row r="6586" spans="1:9" x14ac:dyDescent="0.25">
      <c r="A6586">
        <v>58207.128420000001</v>
      </c>
      <c r="B6586" t="s">
        <v>26</v>
      </c>
      <c r="C6586" t="s">
        <v>107</v>
      </c>
      <c r="D6586" t="s">
        <v>57</v>
      </c>
      <c r="E6586">
        <v>29295</v>
      </c>
      <c r="F6586" t="s">
        <v>32</v>
      </c>
      <c r="G6586" t="s">
        <v>33</v>
      </c>
      <c r="H6586">
        <v>1328.839129</v>
      </c>
      <c r="I6586">
        <f t="shared" si="105"/>
        <v>0</v>
      </c>
    </row>
    <row r="6587" spans="1:9" x14ac:dyDescent="0.25">
      <c r="A6587">
        <v>3430.3169360000002</v>
      </c>
      <c r="B6587" t="s">
        <v>26</v>
      </c>
      <c r="C6587" t="s">
        <v>30</v>
      </c>
      <c r="D6587" t="s">
        <v>57</v>
      </c>
      <c r="E6587">
        <v>54339</v>
      </c>
      <c r="F6587" t="s">
        <v>62</v>
      </c>
      <c r="G6587" t="s">
        <v>33</v>
      </c>
      <c r="H6587">
        <v>10.478305000000001</v>
      </c>
      <c r="I6587">
        <f t="shared" si="105"/>
        <v>0</v>
      </c>
    </row>
    <row r="6588" spans="1:9" x14ac:dyDescent="0.25">
      <c r="A6588">
        <v>2396.2192920000002</v>
      </c>
      <c r="B6588" t="s">
        <v>66</v>
      </c>
      <c r="C6588" t="s">
        <v>44</v>
      </c>
      <c r="D6588" t="s">
        <v>31</v>
      </c>
      <c r="E6588">
        <v>0</v>
      </c>
      <c r="F6588" t="s">
        <v>32</v>
      </c>
      <c r="G6588" t="s">
        <v>33</v>
      </c>
      <c r="H6588">
        <v>433.16028399999999</v>
      </c>
      <c r="I6588">
        <f t="shared" si="105"/>
        <v>1</v>
      </c>
    </row>
    <row r="6589" spans="1:9" x14ac:dyDescent="0.25">
      <c r="A6589">
        <v>5964.3451789999999</v>
      </c>
      <c r="B6589" t="s">
        <v>26</v>
      </c>
      <c r="C6589" t="s">
        <v>30</v>
      </c>
      <c r="D6589" t="s">
        <v>31</v>
      </c>
      <c r="E6589">
        <v>98078</v>
      </c>
      <c r="F6589" t="s">
        <v>32</v>
      </c>
      <c r="G6589" t="s">
        <v>33</v>
      </c>
      <c r="H6589">
        <v>418.68940199999997</v>
      </c>
      <c r="I6589">
        <f t="shared" si="105"/>
        <v>0</v>
      </c>
    </row>
    <row r="6590" spans="1:9" x14ac:dyDescent="0.25">
      <c r="A6590">
        <v>2605.5995269999999</v>
      </c>
      <c r="B6590" t="s">
        <v>26</v>
      </c>
      <c r="C6590" t="s">
        <v>30</v>
      </c>
      <c r="D6590" t="s">
        <v>57</v>
      </c>
      <c r="E6590">
        <v>20592</v>
      </c>
      <c r="F6590" t="s">
        <v>75</v>
      </c>
      <c r="G6590" t="s">
        <v>45</v>
      </c>
      <c r="H6590">
        <v>195.15333899999999</v>
      </c>
      <c r="I6590">
        <f t="shared" si="105"/>
        <v>0</v>
      </c>
    </row>
    <row r="6591" spans="1:9" x14ac:dyDescent="0.25">
      <c r="A6591">
        <v>4758.1923100000004</v>
      </c>
      <c r="B6591" t="s">
        <v>26</v>
      </c>
      <c r="C6591" t="s">
        <v>30</v>
      </c>
      <c r="D6591" t="s">
        <v>57</v>
      </c>
      <c r="E6591">
        <v>72805</v>
      </c>
      <c r="F6591" t="s">
        <v>32</v>
      </c>
      <c r="G6591" t="s">
        <v>33</v>
      </c>
      <c r="H6591">
        <v>365.46680500000002</v>
      </c>
      <c r="I6591">
        <f t="shared" si="105"/>
        <v>0</v>
      </c>
    </row>
    <row r="6592" spans="1:9" x14ac:dyDescent="0.25">
      <c r="A6592">
        <v>5154.0514919999996</v>
      </c>
      <c r="B6592" t="s">
        <v>26</v>
      </c>
      <c r="C6592" t="s">
        <v>30</v>
      </c>
      <c r="D6592" t="s">
        <v>31</v>
      </c>
      <c r="E6592">
        <v>55645</v>
      </c>
      <c r="F6592" t="s">
        <v>32</v>
      </c>
      <c r="G6592" t="s">
        <v>79</v>
      </c>
      <c r="H6592">
        <v>619.20000000000005</v>
      </c>
      <c r="I6592">
        <f t="shared" si="105"/>
        <v>0</v>
      </c>
    </row>
    <row r="6593" spans="1:9" x14ac:dyDescent="0.25">
      <c r="A6593">
        <v>2805.1764889999999</v>
      </c>
      <c r="B6593" t="s">
        <v>26</v>
      </c>
      <c r="C6593" t="s">
        <v>30</v>
      </c>
      <c r="D6593" t="s">
        <v>57</v>
      </c>
      <c r="E6593">
        <v>98859</v>
      </c>
      <c r="F6593" t="s">
        <v>32</v>
      </c>
      <c r="G6593" t="s">
        <v>79</v>
      </c>
      <c r="H6593">
        <v>504</v>
      </c>
      <c r="I6593">
        <f t="shared" si="105"/>
        <v>0</v>
      </c>
    </row>
    <row r="6594" spans="1:9" x14ac:dyDescent="0.25">
      <c r="A6594">
        <v>4250.2826240000004</v>
      </c>
      <c r="B6594" t="s">
        <v>66</v>
      </c>
      <c r="C6594" t="s">
        <v>44</v>
      </c>
      <c r="D6594" t="s">
        <v>31</v>
      </c>
      <c r="E6594">
        <v>0</v>
      </c>
      <c r="F6594" t="s">
        <v>32</v>
      </c>
      <c r="G6594" t="s">
        <v>45</v>
      </c>
      <c r="H6594">
        <v>292.8</v>
      </c>
      <c r="I6594">
        <f t="shared" si="105"/>
        <v>1</v>
      </c>
    </row>
    <row r="6595" spans="1:9" x14ac:dyDescent="0.25">
      <c r="A6595">
        <v>7247.7367080000004</v>
      </c>
      <c r="B6595" t="s">
        <v>26</v>
      </c>
      <c r="C6595" t="s">
        <v>30</v>
      </c>
      <c r="D6595" t="s">
        <v>57</v>
      </c>
      <c r="E6595">
        <v>23541</v>
      </c>
      <c r="F6595" t="s">
        <v>62</v>
      </c>
      <c r="G6595" t="s">
        <v>33</v>
      </c>
      <c r="H6595">
        <v>98.923871000000005</v>
      </c>
      <c r="I6595">
        <f t="shared" ref="I6595:I6658" si="106">IF(B6595="No",0,1)</f>
        <v>0</v>
      </c>
    </row>
    <row r="6596" spans="1:9" x14ac:dyDescent="0.25">
      <c r="A6596">
        <v>5008.7899710000002</v>
      </c>
      <c r="B6596" t="s">
        <v>26</v>
      </c>
      <c r="C6596" t="s">
        <v>44</v>
      </c>
      <c r="D6596" t="s">
        <v>57</v>
      </c>
      <c r="E6596">
        <v>0</v>
      </c>
      <c r="F6596" t="s">
        <v>32</v>
      </c>
      <c r="G6596" t="s">
        <v>45</v>
      </c>
      <c r="H6596">
        <v>350.4</v>
      </c>
      <c r="I6596">
        <f t="shared" si="106"/>
        <v>0</v>
      </c>
    </row>
    <row r="6597" spans="1:9" x14ac:dyDescent="0.25">
      <c r="A6597">
        <v>5821.7873829999999</v>
      </c>
      <c r="B6597" t="s">
        <v>26</v>
      </c>
      <c r="C6597" t="s">
        <v>30</v>
      </c>
      <c r="D6597" t="s">
        <v>31</v>
      </c>
      <c r="E6597">
        <v>60087</v>
      </c>
      <c r="F6597" t="s">
        <v>32</v>
      </c>
      <c r="G6597" t="s">
        <v>45</v>
      </c>
      <c r="H6597">
        <v>355.2</v>
      </c>
      <c r="I6597">
        <f t="shared" si="106"/>
        <v>0</v>
      </c>
    </row>
    <row r="6598" spans="1:9" x14ac:dyDescent="0.25">
      <c r="A6598">
        <v>18898.326529999998</v>
      </c>
      <c r="B6598" t="s">
        <v>26</v>
      </c>
      <c r="C6598" t="s">
        <v>44</v>
      </c>
      <c r="D6598" t="s">
        <v>57</v>
      </c>
      <c r="E6598">
        <v>0</v>
      </c>
      <c r="F6598" t="s">
        <v>32</v>
      </c>
      <c r="G6598" t="s">
        <v>45</v>
      </c>
      <c r="H6598">
        <v>1405.292809</v>
      </c>
      <c r="I6598">
        <f t="shared" si="106"/>
        <v>0</v>
      </c>
    </row>
    <row r="6599" spans="1:9" x14ac:dyDescent="0.25">
      <c r="A6599">
        <v>4756.9130569999998</v>
      </c>
      <c r="B6599" t="s">
        <v>26</v>
      </c>
      <c r="C6599" t="s">
        <v>30</v>
      </c>
      <c r="D6599" t="s">
        <v>31</v>
      </c>
      <c r="E6599">
        <v>48938</v>
      </c>
      <c r="F6599" t="s">
        <v>32</v>
      </c>
      <c r="G6599" t="s">
        <v>79</v>
      </c>
      <c r="H6599">
        <v>580.79999999999995</v>
      </c>
      <c r="I6599">
        <f t="shared" si="106"/>
        <v>0</v>
      </c>
    </row>
    <row r="6600" spans="1:9" x14ac:dyDescent="0.25">
      <c r="A6600">
        <v>8083.9179059999997</v>
      </c>
      <c r="B6600" t="s">
        <v>26</v>
      </c>
      <c r="C6600" t="s">
        <v>30</v>
      </c>
      <c r="D6600" t="s">
        <v>31</v>
      </c>
      <c r="E6600">
        <v>31506</v>
      </c>
      <c r="F6600" t="s">
        <v>32</v>
      </c>
      <c r="G6600" t="s">
        <v>33</v>
      </c>
      <c r="H6600">
        <v>601.07458499999996</v>
      </c>
      <c r="I6600">
        <f t="shared" si="106"/>
        <v>0</v>
      </c>
    </row>
    <row r="6601" spans="1:9" x14ac:dyDescent="0.25">
      <c r="A6601">
        <v>7417.4062670000003</v>
      </c>
      <c r="B6601" t="s">
        <v>26</v>
      </c>
      <c r="C6601" t="s">
        <v>30</v>
      </c>
      <c r="D6601" t="s">
        <v>57</v>
      </c>
      <c r="E6601">
        <v>67454</v>
      </c>
      <c r="F6601" t="s">
        <v>32</v>
      </c>
      <c r="G6601" t="s">
        <v>33</v>
      </c>
      <c r="H6601">
        <v>1332</v>
      </c>
      <c r="I6601">
        <f t="shared" si="106"/>
        <v>0</v>
      </c>
    </row>
    <row r="6602" spans="1:9" x14ac:dyDescent="0.25">
      <c r="A6602">
        <v>2538.6263199999999</v>
      </c>
      <c r="B6602" t="s">
        <v>66</v>
      </c>
      <c r="C6602" t="s">
        <v>160</v>
      </c>
      <c r="D6602" t="s">
        <v>57</v>
      </c>
      <c r="E6602">
        <v>18608</v>
      </c>
      <c r="F6602" t="s">
        <v>32</v>
      </c>
      <c r="G6602" t="s">
        <v>79</v>
      </c>
      <c r="H6602">
        <v>340.8</v>
      </c>
      <c r="I6602">
        <f t="shared" si="106"/>
        <v>1</v>
      </c>
    </row>
    <row r="6603" spans="1:9" x14ac:dyDescent="0.25">
      <c r="A6603">
        <v>2432.9580930000002</v>
      </c>
      <c r="B6603" t="s">
        <v>26</v>
      </c>
      <c r="C6603" t="s">
        <v>30</v>
      </c>
      <c r="D6603" t="s">
        <v>31</v>
      </c>
      <c r="E6603">
        <v>28519</v>
      </c>
      <c r="F6603" t="s">
        <v>62</v>
      </c>
      <c r="G6603" t="s">
        <v>33</v>
      </c>
      <c r="H6603">
        <v>111.865326</v>
      </c>
      <c r="I6603">
        <f t="shared" si="106"/>
        <v>0</v>
      </c>
    </row>
    <row r="6604" spans="1:9" x14ac:dyDescent="0.25">
      <c r="A6604">
        <v>4170.6873480000004</v>
      </c>
      <c r="B6604" t="s">
        <v>66</v>
      </c>
      <c r="C6604" t="s">
        <v>30</v>
      </c>
      <c r="D6604" t="s">
        <v>31</v>
      </c>
      <c r="E6604">
        <v>29462</v>
      </c>
      <c r="F6604" t="s">
        <v>32</v>
      </c>
      <c r="G6604" t="s">
        <v>45</v>
      </c>
      <c r="H6604">
        <v>513.6</v>
      </c>
      <c r="I6604">
        <f t="shared" si="106"/>
        <v>1</v>
      </c>
    </row>
    <row r="6605" spans="1:9" x14ac:dyDescent="0.25">
      <c r="A6605">
        <v>2489.6620640000001</v>
      </c>
      <c r="B6605" t="s">
        <v>26</v>
      </c>
      <c r="C6605" t="s">
        <v>44</v>
      </c>
      <c r="D6605" t="s">
        <v>57</v>
      </c>
      <c r="E6605">
        <v>0</v>
      </c>
      <c r="F6605" t="s">
        <v>32</v>
      </c>
      <c r="G6605" t="s">
        <v>45</v>
      </c>
      <c r="H6605">
        <v>532.79999999999995</v>
      </c>
      <c r="I6605">
        <f t="shared" si="106"/>
        <v>0</v>
      </c>
    </row>
    <row r="6606" spans="1:9" x14ac:dyDescent="0.25">
      <c r="A6606">
        <v>3758.950734</v>
      </c>
      <c r="B6606" t="s">
        <v>26</v>
      </c>
      <c r="C6606" t="s">
        <v>30</v>
      </c>
      <c r="D6606" t="s">
        <v>31</v>
      </c>
      <c r="E6606">
        <v>58300</v>
      </c>
      <c r="F6606" t="s">
        <v>62</v>
      </c>
      <c r="G6606" t="s">
        <v>33</v>
      </c>
      <c r="H6606">
        <v>24.048380000000002</v>
      </c>
      <c r="I6606">
        <f t="shared" si="106"/>
        <v>0</v>
      </c>
    </row>
    <row r="6607" spans="1:9" x14ac:dyDescent="0.25">
      <c r="A6607">
        <v>42389.00791</v>
      </c>
      <c r="B6607" t="s">
        <v>26</v>
      </c>
      <c r="C6607" t="s">
        <v>30</v>
      </c>
      <c r="D6607" t="s">
        <v>57</v>
      </c>
      <c r="E6607">
        <v>82554</v>
      </c>
      <c r="F6607" t="s">
        <v>62</v>
      </c>
      <c r="G6607" t="s">
        <v>33</v>
      </c>
      <c r="H6607">
        <v>154.749492</v>
      </c>
      <c r="I6607">
        <f t="shared" si="106"/>
        <v>0</v>
      </c>
    </row>
    <row r="6608" spans="1:9" x14ac:dyDescent="0.25">
      <c r="A6608">
        <v>29830.387139999999</v>
      </c>
      <c r="B6608" t="s">
        <v>26</v>
      </c>
      <c r="C6608" t="s">
        <v>44</v>
      </c>
      <c r="D6608" t="s">
        <v>31</v>
      </c>
      <c r="E6608">
        <v>0</v>
      </c>
      <c r="F6608" t="s">
        <v>32</v>
      </c>
      <c r="G6608" t="s">
        <v>79</v>
      </c>
      <c r="H6608">
        <v>489.6</v>
      </c>
      <c r="I6608">
        <f t="shared" si="106"/>
        <v>0</v>
      </c>
    </row>
    <row r="6609" spans="1:9" x14ac:dyDescent="0.25">
      <c r="A6609">
        <v>26134.90739</v>
      </c>
      <c r="B6609" t="s">
        <v>26</v>
      </c>
      <c r="C6609" t="s">
        <v>44</v>
      </c>
      <c r="D6609" t="s">
        <v>57</v>
      </c>
      <c r="E6609">
        <v>0</v>
      </c>
      <c r="F6609" t="s">
        <v>32</v>
      </c>
      <c r="G6609" t="s">
        <v>79</v>
      </c>
      <c r="H6609">
        <v>673.26279399999999</v>
      </c>
      <c r="I6609">
        <f t="shared" si="106"/>
        <v>0</v>
      </c>
    </row>
    <row r="6610" spans="1:9" x14ac:dyDescent="0.25">
      <c r="A6610">
        <v>2453.5707940000002</v>
      </c>
      <c r="B6610" t="s">
        <v>66</v>
      </c>
      <c r="C6610" t="s">
        <v>78</v>
      </c>
      <c r="D6610" t="s">
        <v>57</v>
      </c>
      <c r="E6610">
        <v>29735</v>
      </c>
      <c r="F6610" t="s">
        <v>32</v>
      </c>
      <c r="G6610" t="s">
        <v>45</v>
      </c>
      <c r="H6610">
        <v>331.2</v>
      </c>
      <c r="I6610">
        <f t="shared" si="106"/>
        <v>1</v>
      </c>
    </row>
    <row r="6611" spans="1:9" x14ac:dyDescent="0.25">
      <c r="A6611">
        <v>2855.9257469999998</v>
      </c>
      <c r="B6611" t="s">
        <v>26</v>
      </c>
      <c r="C6611" t="s">
        <v>30</v>
      </c>
      <c r="D6611" t="s">
        <v>31</v>
      </c>
      <c r="E6611">
        <v>50738</v>
      </c>
      <c r="F6611" t="s">
        <v>32</v>
      </c>
      <c r="G6611" t="s">
        <v>79</v>
      </c>
      <c r="H6611">
        <v>344.47063100000003</v>
      </c>
      <c r="I6611">
        <f t="shared" si="106"/>
        <v>0</v>
      </c>
    </row>
    <row r="6612" spans="1:9" x14ac:dyDescent="0.25">
      <c r="A6612">
        <v>5771.6103720000001</v>
      </c>
      <c r="B6612" t="s">
        <v>26</v>
      </c>
      <c r="C6612" t="s">
        <v>30</v>
      </c>
      <c r="D6612" t="s">
        <v>31</v>
      </c>
      <c r="E6612">
        <v>65709</v>
      </c>
      <c r="F6612" t="s">
        <v>62</v>
      </c>
      <c r="G6612" t="s">
        <v>79</v>
      </c>
      <c r="H6612">
        <v>12.945126999999999</v>
      </c>
      <c r="I6612">
        <f t="shared" si="106"/>
        <v>0</v>
      </c>
    </row>
    <row r="6613" spans="1:9" x14ac:dyDescent="0.25">
      <c r="A6613">
        <v>8098.5111100000004</v>
      </c>
      <c r="B6613" t="s">
        <v>26</v>
      </c>
      <c r="C6613" t="s">
        <v>44</v>
      </c>
      <c r="D6613" t="s">
        <v>57</v>
      </c>
      <c r="E6613">
        <v>0</v>
      </c>
      <c r="F6613" t="s">
        <v>32</v>
      </c>
      <c r="G6613" t="s">
        <v>45</v>
      </c>
      <c r="H6613">
        <v>885.6</v>
      </c>
      <c r="I6613">
        <f t="shared" si="106"/>
        <v>0</v>
      </c>
    </row>
    <row r="6614" spans="1:9" x14ac:dyDescent="0.25">
      <c r="A6614">
        <v>3432.9610739999998</v>
      </c>
      <c r="B6614" t="s">
        <v>26</v>
      </c>
      <c r="C6614" t="s">
        <v>44</v>
      </c>
      <c r="D6614" t="s">
        <v>57</v>
      </c>
      <c r="E6614">
        <v>0</v>
      </c>
      <c r="F6614" t="s">
        <v>32</v>
      </c>
      <c r="G6614" t="s">
        <v>33</v>
      </c>
      <c r="H6614">
        <v>456</v>
      </c>
      <c r="I6614">
        <f t="shared" si="106"/>
        <v>0</v>
      </c>
    </row>
    <row r="6615" spans="1:9" x14ac:dyDescent="0.25">
      <c r="A6615">
        <v>9408.343519</v>
      </c>
      <c r="B6615" t="s">
        <v>26</v>
      </c>
      <c r="C6615" t="s">
        <v>44</v>
      </c>
      <c r="D6615" t="s">
        <v>31</v>
      </c>
      <c r="E6615">
        <v>0</v>
      </c>
      <c r="F6615" t="s">
        <v>32</v>
      </c>
      <c r="G6615" t="s">
        <v>45</v>
      </c>
      <c r="H6615">
        <v>408</v>
      </c>
      <c r="I6615">
        <f t="shared" si="106"/>
        <v>0</v>
      </c>
    </row>
    <row r="6616" spans="1:9" x14ac:dyDescent="0.25">
      <c r="A6616">
        <v>5595.9713650000003</v>
      </c>
      <c r="B6616" t="s">
        <v>26</v>
      </c>
      <c r="C6616" t="s">
        <v>160</v>
      </c>
      <c r="D6616" t="s">
        <v>31</v>
      </c>
      <c r="E6616">
        <v>19651</v>
      </c>
      <c r="F6616" t="s">
        <v>32</v>
      </c>
      <c r="G6616" t="s">
        <v>33</v>
      </c>
      <c r="H6616">
        <v>345.6</v>
      </c>
      <c r="I6616">
        <f t="shared" si="106"/>
        <v>0</v>
      </c>
    </row>
    <row r="6617" spans="1:9" x14ac:dyDescent="0.25">
      <c r="A6617">
        <v>7260.8338329999997</v>
      </c>
      <c r="B6617" t="s">
        <v>26</v>
      </c>
      <c r="C6617" t="s">
        <v>44</v>
      </c>
      <c r="D6617" t="s">
        <v>57</v>
      </c>
      <c r="E6617">
        <v>0</v>
      </c>
      <c r="F6617" t="s">
        <v>32</v>
      </c>
      <c r="G6617" t="s">
        <v>45</v>
      </c>
      <c r="H6617">
        <v>744.02670799999999</v>
      </c>
      <c r="I6617">
        <f t="shared" si="106"/>
        <v>0</v>
      </c>
    </row>
    <row r="6618" spans="1:9" x14ac:dyDescent="0.25">
      <c r="A6618">
        <v>13438.04189</v>
      </c>
      <c r="B6618" t="s">
        <v>26</v>
      </c>
      <c r="C6618" t="s">
        <v>30</v>
      </c>
      <c r="D6618" t="s">
        <v>31</v>
      </c>
      <c r="E6618">
        <v>69693</v>
      </c>
      <c r="F6618" t="s">
        <v>32</v>
      </c>
      <c r="G6618" t="s">
        <v>33</v>
      </c>
      <c r="H6618">
        <v>537.6</v>
      </c>
      <c r="I6618">
        <f t="shared" si="106"/>
        <v>0</v>
      </c>
    </row>
    <row r="6619" spans="1:9" x14ac:dyDescent="0.25">
      <c r="A6619">
        <v>7324.2854280000001</v>
      </c>
      <c r="B6619" t="s">
        <v>26</v>
      </c>
      <c r="C6619" t="s">
        <v>44</v>
      </c>
      <c r="D6619" t="s">
        <v>31</v>
      </c>
      <c r="E6619">
        <v>0</v>
      </c>
      <c r="F6619" t="s">
        <v>32</v>
      </c>
      <c r="G6619" t="s">
        <v>45</v>
      </c>
      <c r="H6619">
        <v>1114.0927839999999</v>
      </c>
      <c r="I6619">
        <f t="shared" si="106"/>
        <v>0</v>
      </c>
    </row>
    <row r="6620" spans="1:9" x14ac:dyDescent="0.25">
      <c r="A6620">
        <v>2357.8015089999999</v>
      </c>
      <c r="B6620" t="s">
        <v>26</v>
      </c>
      <c r="C6620" t="s">
        <v>44</v>
      </c>
      <c r="D6620" t="s">
        <v>31</v>
      </c>
      <c r="E6620">
        <v>0</v>
      </c>
      <c r="F6620" t="s">
        <v>75</v>
      </c>
      <c r="G6620" t="s">
        <v>33</v>
      </c>
      <c r="H6620">
        <v>294.50238200000001</v>
      </c>
      <c r="I6620">
        <f t="shared" si="106"/>
        <v>0</v>
      </c>
    </row>
    <row r="6621" spans="1:9" x14ac:dyDescent="0.25">
      <c r="A6621">
        <v>2671.2955489999999</v>
      </c>
      <c r="B6621" t="s">
        <v>26</v>
      </c>
      <c r="C6621" t="s">
        <v>30</v>
      </c>
      <c r="D6621" t="s">
        <v>31</v>
      </c>
      <c r="E6621">
        <v>45525</v>
      </c>
      <c r="F6621" t="s">
        <v>32</v>
      </c>
      <c r="G6621" t="s">
        <v>33</v>
      </c>
      <c r="H6621">
        <v>316.8</v>
      </c>
      <c r="I6621">
        <f t="shared" si="106"/>
        <v>0</v>
      </c>
    </row>
    <row r="6622" spans="1:9" x14ac:dyDescent="0.25">
      <c r="A6622">
        <v>2938.814981</v>
      </c>
      <c r="B6622" t="s">
        <v>26</v>
      </c>
      <c r="C6622" t="s">
        <v>30</v>
      </c>
      <c r="D6622" t="s">
        <v>31</v>
      </c>
      <c r="E6622">
        <v>96765</v>
      </c>
      <c r="F6622" t="s">
        <v>75</v>
      </c>
      <c r="G6622" t="s">
        <v>33</v>
      </c>
      <c r="H6622">
        <v>216.01091</v>
      </c>
      <c r="I6622">
        <f t="shared" si="106"/>
        <v>0</v>
      </c>
    </row>
    <row r="6623" spans="1:9" x14ac:dyDescent="0.25">
      <c r="A6623">
        <v>4911.0025850000002</v>
      </c>
      <c r="B6623" t="s">
        <v>26</v>
      </c>
      <c r="C6623" t="s">
        <v>30</v>
      </c>
      <c r="D6623" t="s">
        <v>57</v>
      </c>
      <c r="E6623">
        <v>32903</v>
      </c>
      <c r="F6623" t="s">
        <v>62</v>
      </c>
      <c r="G6623" t="s">
        <v>33</v>
      </c>
      <c r="H6623">
        <v>98.331159999999997</v>
      </c>
      <c r="I6623">
        <f t="shared" si="106"/>
        <v>0</v>
      </c>
    </row>
    <row r="6624" spans="1:9" x14ac:dyDescent="0.25">
      <c r="A6624">
        <v>5498.9406790000003</v>
      </c>
      <c r="B6624" t="s">
        <v>66</v>
      </c>
      <c r="C6624" t="s">
        <v>78</v>
      </c>
      <c r="D6624" t="s">
        <v>57</v>
      </c>
      <c r="E6624">
        <v>22520</v>
      </c>
      <c r="F6624" t="s">
        <v>32</v>
      </c>
      <c r="G6624" t="s">
        <v>33</v>
      </c>
      <c r="H6624">
        <v>350.4</v>
      </c>
      <c r="I6624">
        <f t="shared" si="106"/>
        <v>1</v>
      </c>
    </row>
    <row r="6625" spans="1:9" x14ac:dyDescent="0.25">
      <c r="A6625">
        <v>4757.2428559999998</v>
      </c>
      <c r="B6625" t="s">
        <v>26</v>
      </c>
      <c r="C6625" t="s">
        <v>30</v>
      </c>
      <c r="D6625" t="s">
        <v>31</v>
      </c>
      <c r="E6625">
        <v>67486</v>
      </c>
      <c r="F6625" t="s">
        <v>75</v>
      </c>
      <c r="G6625" t="s">
        <v>33</v>
      </c>
      <c r="H6625">
        <v>529.49376900000004</v>
      </c>
      <c r="I6625">
        <f t="shared" si="106"/>
        <v>0</v>
      </c>
    </row>
    <row r="6626" spans="1:9" x14ac:dyDescent="0.25">
      <c r="A6626">
        <v>2926.886293</v>
      </c>
      <c r="B6626" t="s">
        <v>26</v>
      </c>
      <c r="C6626" t="s">
        <v>30</v>
      </c>
      <c r="D6626" t="s">
        <v>31</v>
      </c>
      <c r="E6626">
        <v>92381</v>
      </c>
      <c r="F6626" t="s">
        <v>75</v>
      </c>
      <c r="G6626" t="s">
        <v>33</v>
      </c>
      <c r="H6626">
        <v>234.77474699999999</v>
      </c>
      <c r="I6626">
        <f t="shared" si="106"/>
        <v>0</v>
      </c>
    </row>
    <row r="6627" spans="1:9" x14ac:dyDescent="0.25">
      <c r="A6627">
        <v>8509.8508870000005</v>
      </c>
      <c r="B6627" t="s">
        <v>66</v>
      </c>
      <c r="C6627" t="s">
        <v>107</v>
      </c>
      <c r="D6627" t="s">
        <v>57</v>
      </c>
      <c r="E6627">
        <v>26057</v>
      </c>
      <c r="F6627" t="s">
        <v>32</v>
      </c>
      <c r="G6627" t="s">
        <v>79</v>
      </c>
      <c r="H6627">
        <v>523.88884499999995</v>
      </c>
      <c r="I6627">
        <f t="shared" si="106"/>
        <v>1</v>
      </c>
    </row>
    <row r="6628" spans="1:9" x14ac:dyDescent="0.25">
      <c r="A6628">
        <v>9928.9860320000007</v>
      </c>
      <c r="B6628" t="s">
        <v>26</v>
      </c>
      <c r="C6628" t="s">
        <v>30</v>
      </c>
      <c r="D6628" t="s">
        <v>31</v>
      </c>
      <c r="E6628">
        <v>75716</v>
      </c>
      <c r="F6628" t="s">
        <v>62</v>
      </c>
      <c r="G6628" t="s">
        <v>45</v>
      </c>
      <c r="H6628">
        <v>562.08858699999996</v>
      </c>
      <c r="I6628">
        <f t="shared" si="106"/>
        <v>0</v>
      </c>
    </row>
    <row r="6629" spans="1:9" x14ac:dyDescent="0.25">
      <c r="A6629">
        <v>10089.790950000001</v>
      </c>
      <c r="B6629" t="s">
        <v>26</v>
      </c>
      <c r="C6629" t="s">
        <v>30</v>
      </c>
      <c r="D6629" t="s">
        <v>31</v>
      </c>
      <c r="E6629">
        <v>63657</v>
      </c>
      <c r="F6629" t="s">
        <v>32</v>
      </c>
      <c r="G6629" t="s">
        <v>45</v>
      </c>
      <c r="H6629">
        <v>614.4</v>
      </c>
      <c r="I6629">
        <f t="shared" si="106"/>
        <v>0</v>
      </c>
    </row>
    <row r="6630" spans="1:9" x14ac:dyDescent="0.25">
      <c r="A6630">
        <v>5073.2821260000001</v>
      </c>
      <c r="B6630" t="s">
        <v>66</v>
      </c>
      <c r="C6630" t="s">
        <v>30</v>
      </c>
      <c r="D6630" t="s">
        <v>57</v>
      </c>
      <c r="E6630">
        <v>57709</v>
      </c>
      <c r="F6630" t="s">
        <v>32</v>
      </c>
      <c r="G6630" t="s">
        <v>33</v>
      </c>
      <c r="H6630">
        <v>600</v>
      </c>
      <c r="I6630">
        <f t="shared" si="106"/>
        <v>1</v>
      </c>
    </row>
    <row r="6631" spans="1:9" x14ac:dyDescent="0.25">
      <c r="A6631">
        <v>16301.9676</v>
      </c>
      <c r="B6631" t="s">
        <v>66</v>
      </c>
      <c r="C6631" t="s">
        <v>160</v>
      </c>
      <c r="D6631" t="s">
        <v>31</v>
      </c>
      <c r="E6631">
        <v>19614</v>
      </c>
      <c r="F6631" t="s">
        <v>32</v>
      </c>
      <c r="G6631" t="s">
        <v>33</v>
      </c>
      <c r="H6631">
        <v>574.02401799999996</v>
      </c>
      <c r="I6631">
        <f t="shared" si="106"/>
        <v>1</v>
      </c>
    </row>
    <row r="6632" spans="1:9" x14ac:dyDescent="0.25">
      <c r="A6632">
        <v>3360.2696409999999</v>
      </c>
      <c r="B6632" t="s">
        <v>26</v>
      </c>
      <c r="C6632" t="s">
        <v>30</v>
      </c>
      <c r="D6632" t="s">
        <v>57</v>
      </c>
      <c r="E6632">
        <v>75216</v>
      </c>
      <c r="F6632" t="s">
        <v>62</v>
      </c>
      <c r="G6632" t="s">
        <v>33</v>
      </c>
      <c r="H6632">
        <v>65.803327999999993</v>
      </c>
      <c r="I6632">
        <f t="shared" si="106"/>
        <v>0</v>
      </c>
    </row>
    <row r="6633" spans="1:9" x14ac:dyDescent="0.25">
      <c r="A6633">
        <v>7907.133288</v>
      </c>
      <c r="B6633" t="s">
        <v>26</v>
      </c>
      <c r="C6633" t="s">
        <v>30</v>
      </c>
      <c r="D6633" t="s">
        <v>57</v>
      </c>
      <c r="E6633">
        <v>24666</v>
      </c>
      <c r="F6633" t="s">
        <v>62</v>
      </c>
      <c r="G6633" t="s">
        <v>33</v>
      </c>
      <c r="H6633">
        <v>151.83557400000001</v>
      </c>
      <c r="I6633">
        <f t="shared" si="106"/>
        <v>0</v>
      </c>
    </row>
    <row r="6634" spans="1:9" x14ac:dyDescent="0.25">
      <c r="A6634">
        <v>28328.465479999999</v>
      </c>
      <c r="B6634" t="s">
        <v>26</v>
      </c>
      <c r="C6634" t="s">
        <v>78</v>
      </c>
      <c r="D6634" t="s">
        <v>31</v>
      </c>
      <c r="E6634">
        <v>20799</v>
      </c>
      <c r="F6634" t="s">
        <v>75</v>
      </c>
      <c r="G6634" t="s">
        <v>45</v>
      </c>
      <c r="H6634">
        <v>388.99523299999998</v>
      </c>
      <c r="I6634">
        <f t="shared" si="106"/>
        <v>0</v>
      </c>
    </row>
    <row r="6635" spans="1:9" x14ac:dyDescent="0.25">
      <c r="A6635">
        <v>4467.7051590000001</v>
      </c>
      <c r="B6635" t="s">
        <v>26</v>
      </c>
      <c r="C6635" t="s">
        <v>44</v>
      </c>
      <c r="D6635" t="s">
        <v>57</v>
      </c>
      <c r="E6635">
        <v>0</v>
      </c>
      <c r="F6635" t="s">
        <v>32</v>
      </c>
      <c r="G6635" t="s">
        <v>45</v>
      </c>
      <c r="H6635">
        <v>307.2</v>
      </c>
      <c r="I6635">
        <f t="shared" si="106"/>
        <v>0</v>
      </c>
    </row>
    <row r="6636" spans="1:9" x14ac:dyDescent="0.25">
      <c r="A6636">
        <v>9035.6711340000002</v>
      </c>
      <c r="B6636" t="s">
        <v>66</v>
      </c>
      <c r="C6636" t="s">
        <v>30</v>
      </c>
      <c r="D6636" t="s">
        <v>31</v>
      </c>
      <c r="E6636">
        <v>34337</v>
      </c>
      <c r="F6636" t="s">
        <v>32</v>
      </c>
      <c r="G6636" t="s">
        <v>33</v>
      </c>
      <c r="H6636">
        <v>542.4</v>
      </c>
      <c r="I6636">
        <f t="shared" si="106"/>
        <v>1</v>
      </c>
    </row>
    <row r="6637" spans="1:9" x14ac:dyDescent="0.25">
      <c r="A6637">
        <v>5364.4693520000001</v>
      </c>
      <c r="B6637" t="s">
        <v>26</v>
      </c>
      <c r="C6637" t="s">
        <v>30</v>
      </c>
      <c r="D6637" t="s">
        <v>57</v>
      </c>
      <c r="E6637">
        <v>53562</v>
      </c>
      <c r="F6637" t="s">
        <v>75</v>
      </c>
      <c r="G6637" t="s">
        <v>33</v>
      </c>
      <c r="H6637">
        <v>589.628918</v>
      </c>
      <c r="I6637">
        <f t="shared" si="106"/>
        <v>0</v>
      </c>
    </row>
    <row r="6638" spans="1:9" x14ac:dyDescent="0.25">
      <c r="A6638">
        <v>2706.6061279999999</v>
      </c>
      <c r="B6638" t="s">
        <v>26</v>
      </c>
      <c r="C6638" t="s">
        <v>78</v>
      </c>
      <c r="D6638" t="s">
        <v>31</v>
      </c>
      <c r="E6638">
        <v>22664</v>
      </c>
      <c r="F6638" t="s">
        <v>32</v>
      </c>
      <c r="G6638" t="s">
        <v>79</v>
      </c>
      <c r="H6638">
        <v>350.4</v>
      </c>
      <c r="I6638">
        <f t="shared" si="106"/>
        <v>0</v>
      </c>
    </row>
    <row r="6639" spans="1:9" x14ac:dyDescent="0.25">
      <c r="A6639">
        <v>6167.8541619999996</v>
      </c>
      <c r="B6639" t="s">
        <v>26</v>
      </c>
      <c r="C6639" t="s">
        <v>30</v>
      </c>
      <c r="D6639" t="s">
        <v>57</v>
      </c>
      <c r="E6639">
        <v>27289</v>
      </c>
      <c r="F6639" t="s">
        <v>32</v>
      </c>
      <c r="G6639" t="s">
        <v>33</v>
      </c>
      <c r="H6639">
        <v>758.4</v>
      </c>
      <c r="I6639">
        <f t="shared" si="106"/>
        <v>0</v>
      </c>
    </row>
    <row r="6640" spans="1:9" x14ac:dyDescent="0.25">
      <c r="A6640">
        <v>2476.046413</v>
      </c>
      <c r="B6640" t="s">
        <v>26</v>
      </c>
      <c r="C6640" t="s">
        <v>30</v>
      </c>
      <c r="D6640" t="s">
        <v>31</v>
      </c>
      <c r="E6640">
        <v>54831</v>
      </c>
      <c r="F6640" t="s">
        <v>62</v>
      </c>
      <c r="G6640" t="s">
        <v>33</v>
      </c>
      <c r="H6640">
        <v>136.21709999999999</v>
      </c>
      <c r="I6640">
        <f t="shared" si="106"/>
        <v>0</v>
      </c>
    </row>
    <row r="6641" spans="1:9" x14ac:dyDescent="0.25">
      <c r="A6641">
        <v>3056.9907640000001</v>
      </c>
      <c r="B6641" t="s">
        <v>26</v>
      </c>
      <c r="C6641" t="s">
        <v>30</v>
      </c>
      <c r="D6641" t="s">
        <v>31</v>
      </c>
      <c r="E6641">
        <v>78310</v>
      </c>
      <c r="F6641" t="s">
        <v>32</v>
      </c>
      <c r="G6641" t="s">
        <v>33</v>
      </c>
      <c r="H6641">
        <v>364.8</v>
      </c>
      <c r="I6641">
        <f t="shared" si="106"/>
        <v>0</v>
      </c>
    </row>
    <row r="6642" spans="1:9" x14ac:dyDescent="0.25">
      <c r="A6642">
        <v>5217.5132869999998</v>
      </c>
      <c r="B6642" t="s">
        <v>66</v>
      </c>
      <c r="C6642" t="s">
        <v>30</v>
      </c>
      <c r="D6642" t="s">
        <v>31</v>
      </c>
      <c r="E6642">
        <v>39854</v>
      </c>
      <c r="F6642" t="s">
        <v>75</v>
      </c>
      <c r="G6642" t="s">
        <v>79</v>
      </c>
      <c r="H6642">
        <v>261.930545</v>
      </c>
      <c r="I6642">
        <f t="shared" si="106"/>
        <v>1</v>
      </c>
    </row>
    <row r="6643" spans="1:9" x14ac:dyDescent="0.25">
      <c r="A6643">
        <v>6744.1907520000004</v>
      </c>
      <c r="B6643" t="s">
        <v>26</v>
      </c>
      <c r="C6643" t="s">
        <v>44</v>
      </c>
      <c r="D6643" t="s">
        <v>57</v>
      </c>
      <c r="E6643">
        <v>0</v>
      </c>
      <c r="F6643" t="s">
        <v>32</v>
      </c>
      <c r="G6643" t="s">
        <v>33</v>
      </c>
      <c r="H6643">
        <v>547.91257599999994</v>
      </c>
      <c r="I6643">
        <f t="shared" si="106"/>
        <v>0</v>
      </c>
    </row>
    <row r="6644" spans="1:9" x14ac:dyDescent="0.25">
      <c r="A6644">
        <v>15739.92367</v>
      </c>
      <c r="B6644" t="s">
        <v>26</v>
      </c>
      <c r="C6644" t="s">
        <v>30</v>
      </c>
      <c r="D6644" t="s">
        <v>31</v>
      </c>
      <c r="E6644">
        <v>48096</v>
      </c>
      <c r="F6644" t="s">
        <v>75</v>
      </c>
      <c r="G6644" t="s">
        <v>33</v>
      </c>
      <c r="H6644">
        <v>450.09026699999998</v>
      </c>
      <c r="I6644">
        <f t="shared" si="106"/>
        <v>0</v>
      </c>
    </row>
    <row r="6645" spans="1:9" x14ac:dyDescent="0.25">
      <c r="A6645">
        <v>7153.6717369999997</v>
      </c>
      <c r="B6645" t="s">
        <v>26</v>
      </c>
      <c r="C6645" t="s">
        <v>30</v>
      </c>
      <c r="D6645" t="s">
        <v>31</v>
      </c>
      <c r="E6645">
        <v>59522</v>
      </c>
      <c r="F6645" t="s">
        <v>32</v>
      </c>
      <c r="G6645" t="s">
        <v>33</v>
      </c>
      <c r="H6645">
        <v>427.2</v>
      </c>
      <c r="I6645">
        <f t="shared" si="106"/>
        <v>0</v>
      </c>
    </row>
    <row r="6646" spans="1:9" x14ac:dyDescent="0.25">
      <c r="A6646">
        <v>8263.4822139999997</v>
      </c>
      <c r="B6646" t="s">
        <v>26</v>
      </c>
      <c r="C6646" t="s">
        <v>44</v>
      </c>
      <c r="D6646" t="s">
        <v>57</v>
      </c>
      <c r="E6646">
        <v>0</v>
      </c>
      <c r="F6646" t="s">
        <v>62</v>
      </c>
      <c r="G6646" t="s">
        <v>33</v>
      </c>
      <c r="H6646">
        <v>46.464624999999998</v>
      </c>
      <c r="I6646">
        <f t="shared" si="106"/>
        <v>0</v>
      </c>
    </row>
    <row r="6647" spans="1:9" x14ac:dyDescent="0.25">
      <c r="A6647">
        <v>3142.739611</v>
      </c>
      <c r="B6647" t="s">
        <v>26</v>
      </c>
      <c r="C6647" t="s">
        <v>30</v>
      </c>
      <c r="D6647" t="s">
        <v>57</v>
      </c>
      <c r="E6647">
        <v>43285</v>
      </c>
      <c r="F6647" t="s">
        <v>75</v>
      </c>
      <c r="G6647" t="s">
        <v>45</v>
      </c>
      <c r="H6647">
        <v>265.74267900000001</v>
      </c>
      <c r="I6647">
        <f t="shared" si="106"/>
        <v>0</v>
      </c>
    </row>
    <row r="6648" spans="1:9" x14ac:dyDescent="0.25">
      <c r="A6648">
        <v>2691.5969289999998</v>
      </c>
      <c r="B6648" t="s">
        <v>26</v>
      </c>
      <c r="C6648" t="s">
        <v>30</v>
      </c>
      <c r="D6648" t="s">
        <v>57</v>
      </c>
      <c r="E6648">
        <v>33104</v>
      </c>
      <c r="F6648" t="s">
        <v>32</v>
      </c>
      <c r="G6648" t="s">
        <v>33</v>
      </c>
      <c r="H6648">
        <v>336</v>
      </c>
      <c r="I6648">
        <f t="shared" si="106"/>
        <v>0</v>
      </c>
    </row>
    <row r="6649" spans="1:9" x14ac:dyDescent="0.25">
      <c r="A6649">
        <v>2500.8373839999999</v>
      </c>
      <c r="B6649" t="s">
        <v>26</v>
      </c>
      <c r="C6649" t="s">
        <v>30</v>
      </c>
      <c r="D6649" t="s">
        <v>57</v>
      </c>
      <c r="E6649">
        <v>56172</v>
      </c>
      <c r="F6649" t="s">
        <v>32</v>
      </c>
      <c r="G6649" t="s">
        <v>79</v>
      </c>
      <c r="H6649">
        <v>307.2</v>
      </c>
      <c r="I6649">
        <f t="shared" si="106"/>
        <v>0</v>
      </c>
    </row>
    <row r="6650" spans="1:9" x14ac:dyDescent="0.25">
      <c r="A6650">
        <v>3728.873486</v>
      </c>
      <c r="B6650" t="s">
        <v>26</v>
      </c>
      <c r="C6650" t="s">
        <v>30</v>
      </c>
      <c r="D6650" t="s">
        <v>57</v>
      </c>
      <c r="E6650">
        <v>83632</v>
      </c>
      <c r="F6650" t="s">
        <v>62</v>
      </c>
      <c r="G6650" t="s">
        <v>33</v>
      </c>
      <c r="H6650">
        <v>216.839496</v>
      </c>
      <c r="I6650">
        <f t="shared" si="106"/>
        <v>0</v>
      </c>
    </row>
    <row r="6651" spans="1:9" x14ac:dyDescent="0.25">
      <c r="A6651">
        <v>2937.165583</v>
      </c>
      <c r="B6651" t="s">
        <v>26</v>
      </c>
      <c r="C6651" t="s">
        <v>44</v>
      </c>
      <c r="D6651" t="s">
        <v>31</v>
      </c>
      <c r="E6651">
        <v>0</v>
      </c>
      <c r="F6651" t="s">
        <v>32</v>
      </c>
      <c r="G6651" t="s">
        <v>79</v>
      </c>
      <c r="H6651">
        <v>388.8</v>
      </c>
      <c r="I6651">
        <f t="shared" si="106"/>
        <v>0</v>
      </c>
    </row>
    <row r="6652" spans="1:9" x14ac:dyDescent="0.25">
      <c r="A6652">
        <v>10391.78109</v>
      </c>
      <c r="B6652" t="s">
        <v>26</v>
      </c>
      <c r="C6652" t="s">
        <v>30</v>
      </c>
      <c r="D6652" t="s">
        <v>57</v>
      </c>
      <c r="E6652">
        <v>81439</v>
      </c>
      <c r="F6652" t="s">
        <v>62</v>
      </c>
      <c r="G6652" t="s">
        <v>45</v>
      </c>
      <c r="H6652">
        <v>108.118855</v>
      </c>
      <c r="I6652">
        <f t="shared" si="106"/>
        <v>0</v>
      </c>
    </row>
    <row r="6653" spans="1:9" x14ac:dyDescent="0.25">
      <c r="A6653">
        <v>2994.351694</v>
      </c>
      <c r="B6653" t="s">
        <v>26</v>
      </c>
      <c r="C6653" t="s">
        <v>30</v>
      </c>
      <c r="D6653" t="s">
        <v>31</v>
      </c>
      <c r="E6653">
        <v>55911</v>
      </c>
      <c r="F6653" t="s">
        <v>75</v>
      </c>
      <c r="G6653" t="s">
        <v>33</v>
      </c>
      <c r="H6653">
        <v>187.93433099999999</v>
      </c>
      <c r="I6653">
        <f t="shared" si="106"/>
        <v>0</v>
      </c>
    </row>
    <row r="6654" spans="1:9" x14ac:dyDescent="0.25">
      <c r="A6654">
        <v>14203.622600000001</v>
      </c>
      <c r="B6654" t="s">
        <v>26</v>
      </c>
      <c r="C6654" t="s">
        <v>30</v>
      </c>
      <c r="D6654" t="s">
        <v>57</v>
      </c>
      <c r="E6654">
        <v>90456</v>
      </c>
      <c r="F6654" t="s">
        <v>62</v>
      </c>
      <c r="G6654" t="s">
        <v>33</v>
      </c>
      <c r="H6654">
        <v>165.057816</v>
      </c>
      <c r="I6654">
        <f t="shared" si="106"/>
        <v>0</v>
      </c>
    </row>
    <row r="6655" spans="1:9" x14ac:dyDescent="0.25">
      <c r="A6655">
        <v>4490.5490929999996</v>
      </c>
      <c r="B6655" t="s">
        <v>26</v>
      </c>
      <c r="C6655" t="s">
        <v>44</v>
      </c>
      <c r="D6655" t="s">
        <v>31</v>
      </c>
      <c r="E6655">
        <v>0</v>
      </c>
      <c r="F6655" t="s">
        <v>75</v>
      </c>
      <c r="G6655" t="s">
        <v>45</v>
      </c>
      <c r="H6655">
        <v>254.40462199999999</v>
      </c>
      <c r="I6655">
        <f t="shared" si="106"/>
        <v>0</v>
      </c>
    </row>
    <row r="6656" spans="1:9" x14ac:dyDescent="0.25">
      <c r="A6656">
        <v>10963.95723</v>
      </c>
      <c r="B6656" t="s">
        <v>66</v>
      </c>
      <c r="C6656" t="s">
        <v>30</v>
      </c>
      <c r="D6656" t="s">
        <v>57</v>
      </c>
      <c r="E6656">
        <v>55687</v>
      </c>
      <c r="F6656" t="s">
        <v>32</v>
      </c>
      <c r="G6656" t="s">
        <v>79</v>
      </c>
      <c r="H6656">
        <v>1324.8</v>
      </c>
      <c r="I6656">
        <f t="shared" si="106"/>
        <v>1</v>
      </c>
    </row>
    <row r="6657" spans="1:9" x14ac:dyDescent="0.25">
      <c r="A6657">
        <v>3508.5695329999999</v>
      </c>
      <c r="B6657" t="s">
        <v>66</v>
      </c>
      <c r="C6657" t="s">
        <v>78</v>
      </c>
      <c r="D6657" t="s">
        <v>57</v>
      </c>
      <c r="E6657">
        <v>20978</v>
      </c>
      <c r="F6657" t="s">
        <v>32</v>
      </c>
      <c r="G6657" t="s">
        <v>33</v>
      </c>
      <c r="H6657">
        <v>1176.2788</v>
      </c>
      <c r="I6657">
        <f t="shared" si="106"/>
        <v>1</v>
      </c>
    </row>
    <row r="6658" spans="1:9" x14ac:dyDescent="0.25">
      <c r="A6658">
        <v>4942.8737069999997</v>
      </c>
      <c r="B6658" t="s">
        <v>26</v>
      </c>
      <c r="C6658" t="s">
        <v>30</v>
      </c>
      <c r="D6658" t="s">
        <v>57</v>
      </c>
      <c r="E6658">
        <v>82093</v>
      </c>
      <c r="F6658" t="s">
        <v>75</v>
      </c>
      <c r="G6658" t="s">
        <v>79</v>
      </c>
      <c r="H6658">
        <v>266.93254200000001</v>
      </c>
      <c r="I6658">
        <f t="shared" si="106"/>
        <v>0</v>
      </c>
    </row>
    <row r="6659" spans="1:9" x14ac:dyDescent="0.25">
      <c r="A6659">
        <v>6218.662593</v>
      </c>
      <c r="B6659" t="s">
        <v>26</v>
      </c>
      <c r="C6659" t="s">
        <v>30</v>
      </c>
      <c r="D6659" t="s">
        <v>57</v>
      </c>
      <c r="E6659">
        <v>51944</v>
      </c>
      <c r="F6659" t="s">
        <v>32</v>
      </c>
      <c r="G6659" t="s">
        <v>33</v>
      </c>
      <c r="H6659">
        <v>748.8</v>
      </c>
      <c r="I6659">
        <f t="shared" ref="I6659:I6722" si="107">IF(B6659="No",0,1)</f>
        <v>0</v>
      </c>
    </row>
    <row r="6660" spans="1:9" x14ac:dyDescent="0.25">
      <c r="A6660">
        <v>6156.3639789999997</v>
      </c>
      <c r="B6660" t="s">
        <v>26</v>
      </c>
      <c r="C6660" t="s">
        <v>30</v>
      </c>
      <c r="D6660" t="s">
        <v>57</v>
      </c>
      <c r="E6660">
        <v>78824</v>
      </c>
      <c r="F6660" t="s">
        <v>75</v>
      </c>
      <c r="G6660" t="s">
        <v>79</v>
      </c>
      <c r="H6660">
        <v>267.69940300000002</v>
      </c>
      <c r="I6660">
        <f t="shared" si="107"/>
        <v>0</v>
      </c>
    </row>
    <row r="6661" spans="1:9" x14ac:dyDescent="0.25">
      <c r="A6661">
        <v>21423.63723</v>
      </c>
      <c r="B6661" t="s">
        <v>66</v>
      </c>
      <c r="C6661" t="s">
        <v>44</v>
      </c>
      <c r="D6661" t="s">
        <v>57</v>
      </c>
      <c r="E6661">
        <v>0</v>
      </c>
      <c r="F6661" t="s">
        <v>32</v>
      </c>
      <c r="G6661" t="s">
        <v>33</v>
      </c>
      <c r="H6661">
        <v>312</v>
      </c>
      <c r="I6661">
        <f t="shared" si="107"/>
        <v>1</v>
      </c>
    </row>
    <row r="6662" spans="1:9" x14ac:dyDescent="0.25">
      <c r="A6662">
        <v>5926.7293790000003</v>
      </c>
      <c r="B6662" t="s">
        <v>66</v>
      </c>
      <c r="C6662" t="s">
        <v>160</v>
      </c>
      <c r="D6662" t="s">
        <v>57</v>
      </c>
      <c r="E6662">
        <v>23091</v>
      </c>
      <c r="F6662" t="s">
        <v>32</v>
      </c>
      <c r="G6662" t="s">
        <v>33</v>
      </c>
      <c r="H6662">
        <v>460.8</v>
      </c>
      <c r="I6662">
        <f t="shared" si="107"/>
        <v>1</v>
      </c>
    </row>
    <row r="6663" spans="1:9" x14ac:dyDescent="0.25">
      <c r="A6663">
        <v>10295.46521</v>
      </c>
      <c r="B6663" t="s">
        <v>26</v>
      </c>
      <c r="C6663" t="s">
        <v>30</v>
      </c>
      <c r="D6663" t="s">
        <v>31</v>
      </c>
      <c r="E6663">
        <v>24723</v>
      </c>
      <c r="F6663" t="s">
        <v>32</v>
      </c>
      <c r="G6663" t="s">
        <v>33</v>
      </c>
      <c r="H6663">
        <v>619.20000000000005</v>
      </c>
      <c r="I6663">
        <f t="shared" si="107"/>
        <v>0</v>
      </c>
    </row>
    <row r="6664" spans="1:9" x14ac:dyDescent="0.25">
      <c r="A6664">
        <v>2710.8114230000001</v>
      </c>
      <c r="B6664" t="s">
        <v>26</v>
      </c>
      <c r="C6664" t="s">
        <v>30</v>
      </c>
      <c r="D6664" t="s">
        <v>57</v>
      </c>
      <c r="E6664">
        <v>31998</v>
      </c>
      <c r="F6664" t="s">
        <v>32</v>
      </c>
      <c r="G6664" t="s">
        <v>33</v>
      </c>
      <c r="H6664">
        <v>331.2</v>
      </c>
      <c r="I6664">
        <f t="shared" si="107"/>
        <v>0</v>
      </c>
    </row>
    <row r="6665" spans="1:9" x14ac:dyDescent="0.25">
      <c r="A6665">
        <v>3363.0041430000001</v>
      </c>
      <c r="B6665" t="s">
        <v>26</v>
      </c>
      <c r="C6665" t="s">
        <v>30</v>
      </c>
      <c r="D6665" t="s">
        <v>31</v>
      </c>
      <c r="E6665">
        <v>80138</v>
      </c>
      <c r="F6665" t="s">
        <v>75</v>
      </c>
      <c r="G6665" t="s">
        <v>33</v>
      </c>
      <c r="H6665">
        <v>209.42734400000001</v>
      </c>
      <c r="I6665">
        <f t="shared" si="107"/>
        <v>0</v>
      </c>
    </row>
    <row r="6666" spans="1:9" x14ac:dyDescent="0.25">
      <c r="A6666">
        <v>3122.9841110000002</v>
      </c>
      <c r="B6666" t="s">
        <v>26</v>
      </c>
      <c r="C6666" t="s">
        <v>30</v>
      </c>
      <c r="D6666" t="s">
        <v>57</v>
      </c>
      <c r="E6666">
        <v>72916</v>
      </c>
      <c r="F6666" t="s">
        <v>32</v>
      </c>
      <c r="G6666" t="s">
        <v>45</v>
      </c>
      <c r="H6666">
        <v>384</v>
      </c>
      <c r="I6666">
        <f t="shared" si="107"/>
        <v>0</v>
      </c>
    </row>
    <row r="6667" spans="1:9" x14ac:dyDescent="0.25">
      <c r="A6667">
        <v>6220.765007</v>
      </c>
      <c r="B6667" t="s">
        <v>26</v>
      </c>
      <c r="C6667" t="s">
        <v>44</v>
      </c>
      <c r="D6667" t="s">
        <v>31</v>
      </c>
      <c r="E6667">
        <v>0</v>
      </c>
      <c r="F6667" t="s">
        <v>32</v>
      </c>
      <c r="G6667" t="s">
        <v>45</v>
      </c>
      <c r="H6667">
        <v>468</v>
      </c>
      <c r="I6667">
        <f t="shared" si="107"/>
        <v>0</v>
      </c>
    </row>
    <row r="6668" spans="1:9" x14ac:dyDescent="0.25">
      <c r="A6668">
        <v>3455.1718300000002</v>
      </c>
      <c r="B6668" t="s">
        <v>26</v>
      </c>
      <c r="C6668" t="s">
        <v>44</v>
      </c>
      <c r="D6668" t="s">
        <v>31</v>
      </c>
      <c r="E6668">
        <v>0</v>
      </c>
      <c r="F6668" t="s">
        <v>32</v>
      </c>
      <c r="G6668" t="s">
        <v>45</v>
      </c>
      <c r="H6668">
        <v>681.03895899999998</v>
      </c>
      <c r="I6668">
        <f t="shared" si="107"/>
        <v>0</v>
      </c>
    </row>
    <row r="6669" spans="1:9" x14ac:dyDescent="0.25">
      <c r="A6669">
        <v>11855.13545</v>
      </c>
      <c r="B6669" t="s">
        <v>26</v>
      </c>
      <c r="C6669" t="s">
        <v>44</v>
      </c>
      <c r="D6669" t="s">
        <v>31</v>
      </c>
      <c r="E6669">
        <v>0</v>
      </c>
      <c r="F6669" t="s">
        <v>32</v>
      </c>
      <c r="G6669" t="s">
        <v>45</v>
      </c>
      <c r="H6669">
        <v>1227.491941</v>
      </c>
      <c r="I6669">
        <f t="shared" si="107"/>
        <v>0</v>
      </c>
    </row>
    <row r="6670" spans="1:9" x14ac:dyDescent="0.25">
      <c r="A6670">
        <v>7163.7966239999996</v>
      </c>
      <c r="B6670" t="s">
        <v>26</v>
      </c>
      <c r="C6670" t="s">
        <v>30</v>
      </c>
      <c r="D6670" t="s">
        <v>57</v>
      </c>
      <c r="E6670">
        <v>44527</v>
      </c>
      <c r="F6670" t="s">
        <v>75</v>
      </c>
      <c r="G6670" t="s">
        <v>33</v>
      </c>
      <c r="H6670">
        <v>286.960016</v>
      </c>
      <c r="I6670">
        <f t="shared" si="107"/>
        <v>0</v>
      </c>
    </row>
    <row r="6671" spans="1:9" x14ac:dyDescent="0.25">
      <c r="A6671">
        <v>3157.5515949999999</v>
      </c>
      <c r="B6671" t="s">
        <v>26</v>
      </c>
      <c r="C6671" t="s">
        <v>30</v>
      </c>
      <c r="D6671" t="s">
        <v>57</v>
      </c>
      <c r="E6671">
        <v>46655</v>
      </c>
      <c r="F6671" t="s">
        <v>75</v>
      </c>
      <c r="G6671" t="s">
        <v>45</v>
      </c>
      <c r="H6671">
        <v>336.89262400000001</v>
      </c>
      <c r="I6671">
        <f t="shared" si="107"/>
        <v>0</v>
      </c>
    </row>
    <row r="6672" spans="1:9" x14ac:dyDescent="0.25">
      <c r="A6672">
        <v>8336.0838199999998</v>
      </c>
      <c r="B6672" t="s">
        <v>26</v>
      </c>
      <c r="C6672" t="s">
        <v>44</v>
      </c>
      <c r="D6672" t="s">
        <v>57</v>
      </c>
      <c r="E6672">
        <v>0</v>
      </c>
      <c r="F6672" t="s">
        <v>32</v>
      </c>
      <c r="G6672" t="s">
        <v>45</v>
      </c>
      <c r="H6672">
        <v>445.265108</v>
      </c>
      <c r="I6672">
        <f t="shared" si="107"/>
        <v>0</v>
      </c>
    </row>
    <row r="6673" spans="1:9" x14ac:dyDescent="0.25">
      <c r="A6673">
        <v>5809.2615509999996</v>
      </c>
      <c r="B6673" t="s">
        <v>26</v>
      </c>
      <c r="C6673" t="s">
        <v>30</v>
      </c>
      <c r="D6673" t="s">
        <v>31</v>
      </c>
      <c r="E6673">
        <v>26975</v>
      </c>
      <c r="F6673" t="s">
        <v>32</v>
      </c>
      <c r="G6673" t="s">
        <v>33</v>
      </c>
      <c r="H6673">
        <v>548.33366699999999</v>
      </c>
      <c r="I6673">
        <f t="shared" si="107"/>
        <v>0</v>
      </c>
    </row>
    <row r="6674" spans="1:9" x14ac:dyDescent="0.25">
      <c r="A6674">
        <v>10016.28847</v>
      </c>
      <c r="B6674" t="s">
        <v>26</v>
      </c>
      <c r="C6674" t="s">
        <v>30</v>
      </c>
      <c r="D6674" t="s">
        <v>31</v>
      </c>
      <c r="E6674">
        <v>62900</v>
      </c>
      <c r="F6674" t="s">
        <v>62</v>
      </c>
      <c r="G6674" t="s">
        <v>33</v>
      </c>
      <c r="H6674">
        <v>83.897334999999998</v>
      </c>
      <c r="I6674">
        <f t="shared" si="107"/>
        <v>0</v>
      </c>
    </row>
    <row r="6675" spans="1:9" x14ac:dyDescent="0.25">
      <c r="A6675">
        <v>4914.7310040000002</v>
      </c>
      <c r="B6675" t="s">
        <v>26</v>
      </c>
      <c r="C6675" t="s">
        <v>107</v>
      </c>
      <c r="D6675" t="s">
        <v>31</v>
      </c>
      <c r="E6675">
        <v>14232</v>
      </c>
      <c r="F6675" t="s">
        <v>32</v>
      </c>
      <c r="G6675" t="s">
        <v>33</v>
      </c>
      <c r="H6675">
        <v>307.2</v>
      </c>
      <c r="I6675">
        <f t="shared" si="107"/>
        <v>0</v>
      </c>
    </row>
    <row r="6676" spans="1:9" x14ac:dyDescent="0.25">
      <c r="A6676">
        <v>2750.540853</v>
      </c>
      <c r="B6676" t="s">
        <v>26</v>
      </c>
      <c r="C6676" t="s">
        <v>30</v>
      </c>
      <c r="D6676" t="s">
        <v>31</v>
      </c>
      <c r="E6676">
        <v>34200</v>
      </c>
      <c r="F6676" t="s">
        <v>62</v>
      </c>
      <c r="G6676" t="s">
        <v>79</v>
      </c>
      <c r="H6676">
        <v>167.29593600000001</v>
      </c>
      <c r="I6676">
        <f t="shared" si="107"/>
        <v>0</v>
      </c>
    </row>
    <row r="6677" spans="1:9" x14ac:dyDescent="0.25">
      <c r="A6677">
        <v>5677.3097930000004</v>
      </c>
      <c r="B6677" t="s">
        <v>26</v>
      </c>
      <c r="C6677" t="s">
        <v>44</v>
      </c>
      <c r="D6677" t="s">
        <v>31</v>
      </c>
      <c r="E6677">
        <v>0</v>
      </c>
      <c r="F6677" t="s">
        <v>32</v>
      </c>
      <c r="G6677" t="s">
        <v>33</v>
      </c>
      <c r="H6677">
        <v>369.6</v>
      </c>
      <c r="I6677">
        <f t="shared" si="107"/>
        <v>0</v>
      </c>
    </row>
    <row r="6678" spans="1:9" x14ac:dyDescent="0.25">
      <c r="A6678">
        <v>2393.1169</v>
      </c>
      <c r="B6678" t="s">
        <v>26</v>
      </c>
      <c r="C6678" t="s">
        <v>78</v>
      </c>
      <c r="D6678" t="s">
        <v>57</v>
      </c>
      <c r="E6678">
        <v>22981</v>
      </c>
      <c r="F6678" t="s">
        <v>62</v>
      </c>
      <c r="G6678" t="s">
        <v>45</v>
      </c>
      <c r="H6678">
        <v>16.801159999999999</v>
      </c>
      <c r="I6678">
        <f t="shared" si="107"/>
        <v>0</v>
      </c>
    </row>
    <row r="6679" spans="1:9" x14ac:dyDescent="0.25">
      <c r="A6679">
        <v>8126.7663970000003</v>
      </c>
      <c r="B6679" t="s">
        <v>26</v>
      </c>
      <c r="C6679" t="s">
        <v>107</v>
      </c>
      <c r="D6679" t="s">
        <v>31</v>
      </c>
      <c r="E6679">
        <v>14616</v>
      </c>
      <c r="F6679" t="s">
        <v>32</v>
      </c>
      <c r="G6679" t="s">
        <v>33</v>
      </c>
      <c r="H6679">
        <v>513.6</v>
      </c>
      <c r="I6679">
        <f t="shared" si="107"/>
        <v>0</v>
      </c>
    </row>
    <row r="6680" spans="1:9" x14ac:dyDescent="0.25">
      <c r="A6680">
        <v>2774.7995230000001</v>
      </c>
      <c r="B6680" t="s">
        <v>26</v>
      </c>
      <c r="C6680" t="s">
        <v>44</v>
      </c>
      <c r="D6680" t="s">
        <v>31</v>
      </c>
      <c r="E6680">
        <v>0</v>
      </c>
      <c r="F6680" t="s">
        <v>32</v>
      </c>
      <c r="G6680" t="s">
        <v>79</v>
      </c>
      <c r="H6680">
        <v>355.2</v>
      </c>
      <c r="I6680">
        <f t="shared" si="107"/>
        <v>0</v>
      </c>
    </row>
    <row r="6681" spans="1:9" x14ac:dyDescent="0.25">
      <c r="A6681">
        <v>4300.9014349999998</v>
      </c>
      <c r="B6681" t="s">
        <v>26</v>
      </c>
      <c r="C6681" t="s">
        <v>30</v>
      </c>
      <c r="D6681" t="s">
        <v>31</v>
      </c>
      <c r="E6681">
        <v>88590</v>
      </c>
      <c r="F6681" t="s">
        <v>62</v>
      </c>
      <c r="G6681" t="s">
        <v>33</v>
      </c>
      <c r="H6681">
        <v>41.721538000000002</v>
      </c>
      <c r="I6681">
        <f t="shared" si="107"/>
        <v>0</v>
      </c>
    </row>
    <row r="6682" spans="1:9" x14ac:dyDescent="0.25">
      <c r="A6682">
        <v>5221.1446900000001</v>
      </c>
      <c r="B6682" t="s">
        <v>26</v>
      </c>
      <c r="C6682" t="s">
        <v>30</v>
      </c>
      <c r="D6682" t="s">
        <v>31</v>
      </c>
      <c r="E6682">
        <v>60445</v>
      </c>
      <c r="F6682" t="s">
        <v>75</v>
      </c>
      <c r="G6682" t="s">
        <v>33</v>
      </c>
      <c r="H6682">
        <v>279.45035100000001</v>
      </c>
      <c r="I6682">
        <f t="shared" si="107"/>
        <v>0</v>
      </c>
    </row>
    <row r="6683" spans="1:9" x14ac:dyDescent="0.25">
      <c r="A6683">
        <v>12383.5306</v>
      </c>
      <c r="B6683" t="s">
        <v>26</v>
      </c>
      <c r="C6683" t="s">
        <v>30</v>
      </c>
      <c r="D6683" t="s">
        <v>31</v>
      </c>
      <c r="E6683">
        <v>40602</v>
      </c>
      <c r="F6683" t="s">
        <v>75</v>
      </c>
      <c r="G6683" t="s">
        <v>45</v>
      </c>
      <c r="H6683">
        <v>459.89587599999999</v>
      </c>
      <c r="I6683">
        <f t="shared" si="107"/>
        <v>0</v>
      </c>
    </row>
    <row r="6684" spans="1:9" x14ac:dyDescent="0.25">
      <c r="A6684">
        <v>7680.7481589999998</v>
      </c>
      <c r="B6684" t="s">
        <v>26</v>
      </c>
      <c r="C6684" t="s">
        <v>30</v>
      </c>
      <c r="D6684" t="s">
        <v>31</v>
      </c>
      <c r="E6684">
        <v>66795</v>
      </c>
      <c r="F6684" t="s">
        <v>75</v>
      </c>
      <c r="G6684" t="s">
        <v>33</v>
      </c>
      <c r="H6684">
        <v>238.032027</v>
      </c>
      <c r="I6684">
        <f t="shared" si="107"/>
        <v>0</v>
      </c>
    </row>
    <row r="6685" spans="1:9" x14ac:dyDescent="0.25">
      <c r="A6685">
        <v>4014.453113</v>
      </c>
      <c r="B6685" t="s">
        <v>66</v>
      </c>
      <c r="C6685" t="s">
        <v>30</v>
      </c>
      <c r="D6685" t="s">
        <v>31</v>
      </c>
      <c r="E6685">
        <v>37384</v>
      </c>
      <c r="F6685" t="s">
        <v>32</v>
      </c>
      <c r="G6685" t="s">
        <v>33</v>
      </c>
      <c r="H6685">
        <v>475.2</v>
      </c>
      <c r="I6685">
        <f t="shared" si="107"/>
        <v>1</v>
      </c>
    </row>
    <row r="6686" spans="1:9" x14ac:dyDescent="0.25">
      <c r="A6686">
        <v>4250.2826240000004</v>
      </c>
      <c r="B6686" t="s">
        <v>66</v>
      </c>
      <c r="C6686" t="s">
        <v>44</v>
      </c>
      <c r="D6686" t="s">
        <v>31</v>
      </c>
      <c r="E6686">
        <v>0</v>
      </c>
      <c r="F6686" t="s">
        <v>32</v>
      </c>
      <c r="G6686" t="s">
        <v>45</v>
      </c>
      <c r="H6686">
        <v>292.8</v>
      </c>
      <c r="I6686">
        <f t="shared" si="107"/>
        <v>1</v>
      </c>
    </row>
    <row r="6687" spans="1:9" x14ac:dyDescent="0.25">
      <c r="A6687">
        <v>4624.5575680000002</v>
      </c>
      <c r="B6687" t="s">
        <v>26</v>
      </c>
      <c r="C6687" t="s">
        <v>30</v>
      </c>
      <c r="D6687" t="s">
        <v>31</v>
      </c>
      <c r="E6687">
        <v>28264</v>
      </c>
      <c r="F6687" t="s">
        <v>75</v>
      </c>
      <c r="G6687" t="s">
        <v>79</v>
      </c>
      <c r="H6687">
        <v>167.88992400000001</v>
      </c>
      <c r="I6687">
        <f t="shared" si="107"/>
        <v>0</v>
      </c>
    </row>
    <row r="6688" spans="1:9" x14ac:dyDescent="0.25">
      <c r="A6688">
        <v>27789.692350000001</v>
      </c>
      <c r="B6688" t="s">
        <v>66</v>
      </c>
      <c r="C6688" t="s">
        <v>30</v>
      </c>
      <c r="D6688" t="s">
        <v>31</v>
      </c>
      <c r="E6688">
        <v>33806</v>
      </c>
      <c r="F6688" t="s">
        <v>75</v>
      </c>
      <c r="G6688" t="s">
        <v>79</v>
      </c>
      <c r="H6688">
        <v>395.729716</v>
      </c>
      <c r="I6688">
        <f t="shared" si="107"/>
        <v>1</v>
      </c>
    </row>
    <row r="6689" spans="1:9" x14ac:dyDescent="0.25">
      <c r="A6689">
        <v>7345.8971760000004</v>
      </c>
      <c r="B6689" t="s">
        <v>26</v>
      </c>
      <c r="C6689" t="s">
        <v>30</v>
      </c>
      <c r="D6689" t="s">
        <v>57</v>
      </c>
      <c r="E6689">
        <v>79980</v>
      </c>
      <c r="F6689" t="s">
        <v>32</v>
      </c>
      <c r="G6689" t="s">
        <v>33</v>
      </c>
      <c r="H6689">
        <v>629.82070999999996</v>
      </c>
      <c r="I6689">
        <f t="shared" si="107"/>
        <v>0</v>
      </c>
    </row>
    <row r="6690" spans="1:9" x14ac:dyDescent="0.25">
      <c r="A6690">
        <v>5323.8661169999996</v>
      </c>
      <c r="B6690" t="s">
        <v>26</v>
      </c>
      <c r="C6690" t="s">
        <v>30</v>
      </c>
      <c r="D6690" t="s">
        <v>31</v>
      </c>
      <c r="E6690">
        <v>64706</v>
      </c>
      <c r="F6690" t="s">
        <v>62</v>
      </c>
      <c r="G6690" t="s">
        <v>45</v>
      </c>
      <c r="H6690">
        <v>77.129690999999994</v>
      </c>
      <c r="I6690">
        <f t="shared" si="107"/>
        <v>0</v>
      </c>
    </row>
    <row r="6691" spans="1:9" x14ac:dyDescent="0.25">
      <c r="A6691">
        <v>4426.0969340000001</v>
      </c>
      <c r="B6691" t="s">
        <v>26</v>
      </c>
      <c r="C6691" t="s">
        <v>30</v>
      </c>
      <c r="D6691" t="s">
        <v>31</v>
      </c>
      <c r="E6691">
        <v>29660</v>
      </c>
      <c r="F6691" t="s">
        <v>75</v>
      </c>
      <c r="G6691" t="s">
        <v>33</v>
      </c>
      <c r="H6691">
        <v>334.13394899999997</v>
      </c>
      <c r="I6691">
        <f t="shared" si="107"/>
        <v>0</v>
      </c>
    </row>
    <row r="6692" spans="1:9" x14ac:dyDescent="0.25">
      <c r="A6692">
        <v>6852.3642300000001</v>
      </c>
      <c r="B6692" t="s">
        <v>26</v>
      </c>
      <c r="C6692" t="s">
        <v>30</v>
      </c>
      <c r="D6692" t="s">
        <v>31</v>
      </c>
      <c r="E6692">
        <v>26313</v>
      </c>
      <c r="F6692" t="s">
        <v>32</v>
      </c>
      <c r="G6692" t="s">
        <v>45</v>
      </c>
      <c r="H6692">
        <v>417.6</v>
      </c>
      <c r="I6692">
        <f t="shared" si="107"/>
        <v>0</v>
      </c>
    </row>
    <row r="6693" spans="1:9" x14ac:dyDescent="0.25">
      <c r="A6693">
        <v>3534.3378090000001</v>
      </c>
      <c r="B6693" t="s">
        <v>26</v>
      </c>
      <c r="C6693" t="s">
        <v>78</v>
      </c>
      <c r="D6693" t="s">
        <v>57</v>
      </c>
      <c r="E6693">
        <v>19861</v>
      </c>
      <c r="F6693" t="s">
        <v>32</v>
      </c>
      <c r="G6693" t="s">
        <v>33</v>
      </c>
      <c r="H6693">
        <v>446.4</v>
      </c>
      <c r="I6693">
        <f t="shared" si="107"/>
        <v>0</v>
      </c>
    </row>
    <row r="6694" spans="1:9" x14ac:dyDescent="0.25">
      <c r="A6694">
        <v>4349.3087500000001</v>
      </c>
      <c r="B6694" t="s">
        <v>66</v>
      </c>
      <c r="C6694" t="s">
        <v>30</v>
      </c>
      <c r="D6694" t="s">
        <v>31</v>
      </c>
      <c r="E6694">
        <v>75648</v>
      </c>
      <c r="F6694" t="s">
        <v>62</v>
      </c>
      <c r="G6694" t="s">
        <v>33</v>
      </c>
      <c r="H6694">
        <v>112.660916</v>
      </c>
      <c r="I6694">
        <f t="shared" si="107"/>
        <v>1</v>
      </c>
    </row>
    <row r="6695" spans="1:9" x14ac:dyDescent="0.25">
      <c r="A6695">
        <v>29676.813859999998</v>
      </c>
      <c r="B6695" t="s">
        <v>26</v>
      </c>
      <c r="C6695" t="s">
        <v>30</v>
      </c>
      <c r="D6695" t="s">
        <v>31</v>
      </c>
      <c r="E6695">
        <v>33992</v>
      </c>
      <c r="F6695" t="s">
        <v>32</v>
      </c>
      <c r="G6695" t="s">
        <v>45</v>
      </c>
      <c r="H6695">
        <v>931.2</v>
      </c>
      <c r="I6695">
        <f t="shared" si="107"/>
        <v>0</v>
      </c>
    </row>
    <row r="6696" spans="1:9" x14ac:dyDescent="0.25">
      <c r="A6696">
        <v>24238.66071</v>
      </c>
      <c r="B6696" t="s">
        <v>26</v>
      </c>
      <c r="C6696" t="s">
        <v>44</v>
      </c>
      <c r="D6696" t="s">
        <v>31</v>
      </c>
      <c r="E6696">
        <v>0</v>
      </c>
      <c r="F6696" t="s">
        <v>32</v>
      </c>
      <c r="G6696" t="s">
        <v>45</v>
      </c>
      <c r="H6696">
        <v>784.8</v>
      </c>
      <c r="I6696">
        <f t="shared" si="107"/>
        <v>0</v>
      </c>
    </row>
    <row r="6697" spans="1:9" x14ac:dyDescent="0.25">
      <c r="A6697">
        <v>11638.89947</v>
      </c>
      <c r="B6697" t="s">
        <v>66</v>
      </c>
      <c r="C6697" t="s">
        <v>78</v>
      </c>
      <c r="D6697" t="s">
        <v>31</v>
      </c>
      <c r="E6697">
        <v>25370</v>
      </c>
      <c r="F6697" t="s">
        <v>32</v>
      </c>
      <c r="G6697" t="s">
        <v>33</v>
      </c>
      <c r="H6697">
        <v>489.6</v>
      </c>
      <c r="I6697">
        <f t="shared" si="107"/>
        <v>1</v>
      </c>
    </row>
    <row r="6698" spans="1:9" x14ac:dyDescent="0.25">
      <c r="A6698">
        <v>13559.39395</v>
      </c>
      <c r="B6698" t="s">
        <v>26</v>
      </c>
      <c r="C6698" t="s">
        <v>30</v>
      </c>
      <c r="D6698" t="s">
        <v>57</v>
      </c>
      <c r="E6698">
        <v>98036</v>
      </c>
      <c r="F6698" t="s">
        <v>32</v>
      </c>
      <c r="G6698" t="s">
        <v>33</v>
      </c>
      <c r="H6698">
        <v>662.44481900000005</v>
      </c>
      <c r="I6698">
        <f t="shared" si="107"/>
        <v>0</v>
      </c>
    </row>
    <row r="6699" spans="1:9" x14ac:dyDescent="0.25">
      <c r="A6699">
        <v>4282.9479709999996</v>
      </c>
      <c r="B6699" t="s">
        <v>66</v>
      </c>
      <c r="C6699" t="s">
        <v>30</v>
      </c>
      <c r="D6699" t="s">
        <v>31</v>
      </c>
      <c r="E6699">
        <v>40864</v>
      </c>
      <c r="F6699" t="s">
        <v>62</v>
      </c>
      <c r="G6699" t="s">
        <v>33</v>
      </c>
      <c r="H6699">
        <v>166.937747</v>
      </c>
      <c r="I6699">
        <f t="shared" si="107"/>
        <v>1</v>
      </c>
    </row>
    <row r="6700" spans="1:9" x14ac:dyDescent="0.25">
      <c r="A6700">
        <v>9144.8562849999998</v>
      </c>
      <c r="B6700" t="s">
        <v>26</v>
      </c>
      <c r="C6700" t="s">
        <v>30</v>
      </c>
      <c r="D6700" t="s">
        <v>31</v>
      </c>
      <c r="E6700">
        <v>21150</v>
      </c>
      <c r="F6700" t="s">
        <v>32</v>
      </c>
      <c r="G6700" t="s">
        <v>33</v>
      </c>
      <c r="H6700">
        <v>833.41710399999999</v>
      </c>
      <c r="I6700">
        <f t="shared" si="107"/>
        <v>0</v>
      </c>
    </row>
    <row r="6701" spans="1:9" x14ac:dyDescent="0.25">
      <c r="A6701">
        <v>7434.2706310000003</v>
      </c>
      <c r="B6701" t="s">
        <v>26</v>
      </c>
      <c r="C6701" t="s">
        <v>30</v>
      </c>
      <c r="D6701" t="s">
        <v>31</v>
      </c>
      <c r="E6701">
        <v>49057</v>
      </c>
      <c r="F6701" t="s">
        <v>62</v>
      </c>
      <c r="G6701" t="s">
        <v>45</v>
      </c>
      <c r="H6701">
        <v>29.618151999999998</v>
      </c>
      <c r="I6701">
        <f t="shared" si="107"/>
        <v>0</v>
      </c>
    </row>
    <row r="6702" spans="1:9" x14ac:dyDescent="0.25">
      <c r="A6702">
        <v>6159.0116840000001</v>
      </c>
      <c r="B6702" t="s">
        <v>26</v>
      </c>
      <c r="C6702" t="s">
        <v>30</v>
      </c>
      <c r="D6702" t="s">
        <v>31</v>
      </c>
      <c r="E6702">
        <v>97658</v>
      </c>
      <c r="F6702" t="s">
        <v>32</v>
      </c>
      <c r="G6702" t="s">
        <v>33</v>
      </c>
      <c r="H6702">
        <v>364.8</v>
      </c>
      <c r="I6702">
        <f t="shared" si="107"/>
        <v>0</v>
      </c>
    </row>
    <row r="6703" spans="1:9" x14ac:dyDescent="0.25">
      <c r="A6703">
        <v>3883.3980529999999</v>
      </c>
      <c r="B6703" t="s">
        <v>26</v>
      </c>
      <c r="C6703" t="s">
        <v>44</v>
      </c>
      <c r="D6703" t="s">
        <v>57</v>
      </c>
      <c r="E6703">
        <v>0</v>
      </c>
      <c r="F6703" t="s">
        <v>32</v>
      </c>
      <c r="G6703" t="s">
        <v>33</v>
      </c>
      <c r="H6703">
        <v>765.90627099999995</v>
      </c>
      <c r="I6703">
        <f t="shared" si="107"/>
        <v>0</v>
      </c>
    </row>
    <row r="6704" spans="1:9" x14ac:dyDescent="0.25">
      <c r="A6704">
        <v>10622.51656</v>
      </c>
      <c r="B6704" t="s">
        <v>26</v>
      </c>
      <c r="C6704" t="s">
        <v>30</v>
      </c>
      <c r="D6704" t="s">
        <v>31</v>
      </c>
      <c r="E6704">
        <v>25634</v>
      </c>
      <c r="F6704" t="s">
        <v>62</v>
      </c>
      <c r="G6704" t="s">
        <v>33</v>
      </c>
      <c r="H6704">
        <v>144.72840400000001</v>
      </c>
      <c r="I6704">
        <f t="shared" si="107"/>
        <v>0</v>
      </c>
    </row>
    <row r="6705" spans="1:9" x14ac:dyDescent="0.25">
      <c r="A6705">
        <v>5257.2414849999996</v>
      </c>
      <c r="B6705" t="s">
        <v>26</v>
      </c>
      <c r="C6705" t="s">
        <v>30</v>
      </c>
      <c r="D6705" t="s">
        <v>57</v>
      </c>
      <c r="E6705">
        <v>56154</v>
      </c>
      <c r="F6705" t="s">
        <v>32</v>
      </c>
      <c r="G6705" t="s">
        <v>45</v>
      </c>
      <c r="H6705">
        <v>386.16067399999997</v>
      </c>
      <c r="I6705">
        <f t="shared" si="107"/>
        <v>0</v>
      </c>
    </row>
    <row r="6706" spans="1:9" x14ac:dyDescent="0.25">
      <c r="A6706">
        <v>4881.394894</v>
      </c>
      <c r="B6706" t="s">
        <v>26</v>
      </c>
      <c r="C6706" t="s">
        <v>30</v>
      </c>
      <c r="D6706" t="s">
        <v>57</v>
      </c>
      <c r="E6706">
        <v>90892</v>
      </c>
      <c r="F6706" t="s">
        <v>62</v>
      </c>
      <c r="G6706" t="s">
        <v>33</v>
      </c>
      <c r="H6706">
        <v>102.322529</v>
      </c>
      <c r="I6706">
        <f t="shared" si="107"/>
        <v>0</v>
      </c>
    </row>
    <row r="6707" spans="1:9" x14ac:dyDescent="0.25">
      <c r="A6707">
        <v>13197.92893</v>
      </c>
      <c r="B6707" t="s">
        <v>66</v>
      </c>
      <c r="C6707" t="s">
        <v>44</v>
      </c>
      <c r="D6707" t="s">
        <v>31</v>
      </c>
      <c r="E6707">
        <v>0</v>
      </c>
      <c r="F6707" t="s">
        <v>32</v>
      </c>
      <c r="G6707" t="s">
        <v>45</v>
      </c>
      <c r="H6707">
        <v>326.39999999999998</v>
      </c>
      <c r="I6707">
        <f t="shared" si="107"/>
        <v>1</v>
      </c>
    </row>
    <row r="6708" spans="1:9" x14ac:dyDescent="0.25">
      <c r="A6708">
        <v>5334.183231</v>
      </c>
      <c r="B6708" t="s">
        <v>26</v>
      </c>
      <c r="C6708" t="s">
        <v>30</v>
      </c>
      <c r="D6708" t="s">
        <v>57</v>
      </c>
      <c r="E6708">
        <v>72960</v>
      </c>
      <c r="F6708" t="s">
        <v>62</v>
      </c>
      <c r="G6708" t="s">
        <v>45</v>
      </c>
      <c r="H6708">
        <v>143.53582599999999</v>
      </c>
      <c r="I6708">
        <f t="shared" si="107"/>
        <v>0</v>
      </c>
    </row>
    <row r="6709" spans="1:9" x14ac:dyDescent="0.25">
      <c r="A6709">
        <v>4965.4913159999996</v>
      </c>
      <c r="B6709" t="s">
        <v>26</v>
      </c>
      <c r="C6709" t="s">
        <v>44</v>
      </c>
      <c r="D6709" t="s">
        <v>31</v>
      </c>
      <c r="E6709">
        <v>0</v>
      </c>
      <c r="F6709" t="s">
        <v>32</v>
      </c>
      <c r="G6709" t="s">
        <v>45</v>
      </c>
      <c r="H6709">
        <v>525.6</v>
      </c>
      <c r="I6709">
        <f t="shared" si="107"/>
        <v>0</v>
      </c>
    </row>
    <row r="6710" spans="1:9" x14ac:dyDescent="0.25">
      <c r="A6710">
        <v>5470.0605610000002</v>
      </c>
      <c r="B6710" t="s">
        <v>66</v>
      </c>
      <c r="C6710" t="s">
        <v>30</v>
      </c>
      <c r="D6710" t="s">
        <v>31</v>
      </c>
      <c r="E6710">
        <v>54507</v>
      </c>
      <c r="F6710" t="s">
        <v>32</v>
      </c>
      <c r="G6710" t="s">
        <v>33</v>
      </c>
      <c r="H6710">
        <v>702.99003200000004</v>
      </c>
      <c r="I6710">
        <f t="shared" si="107"/>
        <v>1</v>
      </c>
    </row>
    <row r="6711" spans="1:9" x14ac:dyDescent="0.25">
      <c r="A6711">
        <v>3713.7908219999999</v>
      </c>
      <c r="B6711" t="s">
        <v>26</v>
      </c>
      <c r="C6711" t="s">
        <v>30</v>
      </c>
      <c r="D6711" t="s">
        <v>31</v>
      </c>
      <c r="E6711">
        <v>81190</v>
      </c>
      <c r="F6711" t="s">
        <v>75</v>
      </c>
      <c r="G6711" t="s">
        <v>33</v>
      </c>
      <c r="H6711">
        <v>356.56361600000002</v>
      </c>
      <c r="I6711">
        <f t="shared" si="107"/>
        <v>0</v>
      </c>
    </row>
    <row r="6712" spans="1:9" x14ac:dyDescent="0.25">
      <c r="A6712">
        <v>2894.5835820000002</v>
      </c>
      <c r="B6712" t="s">
        <v>26</v>
      </c>
      <c r="C6712" t="s">
        <v>30</v>
      </c>
      <c r="D6712" t="s">
        <v>31</v>
      </c>
      <c r="E6712">
        <v>28204</v>
      </c>
      <c r="F6712" t="s">
        <v>32</v>
      </c>
      <c r="G6712" t="s">
        <v>33</v>
      </c>
      <c r="H6712">
        <v>486.98755499999999</v>
      </c>
      <c r="I6712">
        <f t="shared" si="107"/>
        <v>0</v>
      </c>
    </row>
    <row r="6713" spans="1:9" x14ac:dyDescent="0.25">
      <c r="A6713">
        <v>1940.981221</v>
      </c>
      <c r="B6713" t="s">
        <v>26</v>
      </c>
      <c r="C6713" t="s">
        <v>44</v>
      </c>
      <c r="D6713" t="s">
        <v>57</v>
      </c>
      <c r="E6713">
        <v>0</v>
      </c>
      <c r="F6713" t="s">
        <v>32</v>
      </c>
      <c r="G6713" t="s">
        <v>45</v>
      </c>
      <c r="H6713">
        <v>475.2</v>
      </c>
      <c r="I6713">
        <f t="shared" si="107"/>
        <v>0</v>
      </c>
    </row>
    <row r="6714" spans="1:9" x14ac:dyDescent="0.25">
      <c r="A6714">
        <v>2647.2042070000002</v>
      </c>
      <c r="B6714" t="s">
        <v>26</v>
      </c>
      <c r="C6714" t="s">
        <v>30</v>
      </c>
      <c r="D6714" t="s">
        <v>31</v>
      </c>
      <c r="E6714">
        <v>26441</v>
      </c>
      <c r="F6714" t="s">
        <v>75</v>
      </c>
      <c r="G6714" t="s">
        <v>33</v>
      </c>
      <c r="H6714">
        <v>210.64177599999999</v>
      </c>
      <c r="I6714">
        <f t="shared" si="107"/>
        <v>0</v>
      </c>
    </row>
    <row r="6715" spans="1:9" x14ac:dyDescent="0.25">
      <c r="A6715">
        <v>5461.9677869999996</v>
      </c>
      <c r="B6715" t="s">
        <v>26</v>
      </c>
      <c r="C6715" t="s">
        <v>30</v>
      </c>
      <c r="D6715" t="s">
        <v>31</v>
      </c>
      <c r="E6715">
        <v>42650</v>
      </c>
      <c r="F6715" t="s">
        <v>62</v>
      </c>
      <c r="G6715" t="s">
        <v>33</v>
      </c>
      <c r="H6715">
        <v>35.565604999999998</v>
      </c>
      <c r="I6715">
        <f t="shared" si="107"/>
        <v>0</v>
      </c>
    </row>
    <row r="6716" spans="1:9" x14ac:dyDescent="0.25">
      <c r="A6716">
        <v>2661.8235100000002</v>
      </c>
      <c r="B6716" t="s">
        <v>26</v>
      </c>
      <c r="C6716" t="s">
        <v>30</v>
      </c>
      <c r="D6716" t="s">
        <v>57</v>
      </c>
      <c r="E6716">
        <v>29195</v>
      </c>
      <c r="F6716" t="s">
        <v>32</v>
      </c>
      <c r="G6716" t="s">
        <v>79</v>
      </c>
      <c r="H6716">
        <v>448.18139600000001</v>
      </c>
      <c r="I6716">
        <f t="shared" si="107"/>
        <v>0</v>
      </c>
    </row>
    <row r="6717" spans="1:9" x14ac:dyDescent="0.25">
      <c r="A6717">
        <v>2397.036098</v>
      </c>
      <c r="B6717" t="s">
        <v>66</v>
      </c>
      <c r="C6717" t="s">
        <v>160</v>
      </c>
      <c r="D6717" t="s">
        <v>31</v>
      </c>
      <c r="E6717">
        <v>22283</v>
      </c>
      <c r="F6717" t="s">
        <v>32</v>
      </c>
      <c r="G6717" t="s">
        <v>79</v>
      </c>
      <c r="H6717">
        <v>572.07210599999996</v>
      </c>
      <c r="I6717">
        <f t="shared" si="107"/>
        <v>1</v>
      </c>
    </row>
    <row r="6718" spans="1:9" x14ac:dyDescent="0.25">
      <c r="A6718">
        <v>4567.8744479999996</v>
      </c>
      <c r="B6718" t="s">
        <v>26</v>
      </c>
      <c r="C6718" t="s">
        <v>107</v>
      </c>
      <c r="D6718" t="s">
        <v>57</v>
      </c>
      <c r="E6718">
        <v>15383</v>
      </c>
      <c r="F6718" t="s">
        <v>32</v>
      </c>
      <c r="G6718" t="s">
        <v>33</v>
      </c>
      <c r="H6718">
        <v>292.8</v>
      </c>
      <c r="I6718">
        <f t="shared" si="107"/>
        <v>0</v>
      </c>
    </row>
    <row r="6719" spans="1:9" x14ac:dyDescent="0.25">
      <c r="A6719">
        <v>5534.5697140000002</v>
      </c>
      <c r="B6719" t="s">
        <v>26</v>
      </c>
      <c r="C6719" t="s">
        <v>107</v>
      </c>
      <c r="D6719" t="s">
        <v>57</v>
      </c>
      <c r="E6719">
        <v>16101</v>
      </c>
      <c r="F6719" t="s">
        <v>32</v>
      </c>
      <c r="G6719" t="s">
        <v>79</v>
      </c>
      <c r="H6719">
        <v>437.60890899999998</v>
      </c>
      <c r="I6719">
        <f t="shared" si="107"/>
        <v>0</v>
      </c>
    </row>
    <row r="6720" spans="1:9" x14ac:dyDescent="0.25">
      <c r="A6720">
        <v>6057.0720799999999</v>
      </c>
      <c r="B6720" t="s">
        <v>66</v>
      </c>
      <c r="C6720" t="s">
        <v>160</v>
      </c>
      <c r="D6720" t="s">
        <v>57</v>
      </c>
      <c r="E6720">
        <v>27681</v>
      </c>
      <c r="F6720" t="s">
        <v>32</v>
      </c>
      <c r="G6720" t="s">
        <v>33</v>
      </c>
      <c r="H6720">
        <v>398.4</v>
      </c>
      <c r="I6720">
        <f t="shared" si="107"/>
        <v>1</v>
      </c>
    </row>
    <row r="6721" spans="1:9" x14ac:dyDescent="0.25">
      <c r="A6721">
        <v>10656.881950000001</v>
      </c>
      <c r="B6721" t="s">
        <v>66</v>
      </c>
      <c r="C6721" t="s">
        <v>30</v>
      </c>
      <c r="D6721" t="s">
        <v>31</v>
      </c>
      <c r="E6721">
        <v>72540</v>
      </c>
      <c r="F6721" t="s">
        <v>32</v>
      </c>
      <c r="G6721" t="s">
        <v>33</v>
      </c>
      <c r="H6721">
        <v>631.74303899999995</v>
      </c>
      <c r="I6721">
        <f t="shared" si="107"/>
        <v>1</v>
      </c>
    </row>
    <row r="6722" spans="1:9" x14ac:dyDescent="0.25">
      <c r="A6722">
        <v>13798.478709999999</v>
      </c>
      <c r="B6722" t="s">
        <v>26</v>
      </c>
      <c r="C6722" t="s">
        <v>30</v>
      </c>
      <c r="D6722" t="s">
        <v>31</v>
      </c>
      <c r="E6722">
        <v>42780</v>
      </c>
      <c r="F6722" t="s">
        <v>32</v>
      </c>
      <c r="G6722" t="s">
        <v>45</v>
      </c>
      <c r="H6722">
        <v>868.8</v>
      </c>
      <c r="I6722">
        <f t="shared" si="107"/>
        <v>0</v>
      </c>
    </row>
    <row r="6723" spans="1:9" x14ac:dyDescent="0.25">
      <c r="A6723">
        <v>18060.479469999998</v>
      </c>
      <c r="B6723" t="s">
        <v>26</v>
      </c>
      <c r="C6723" t="s">
        <v>30</v>
      </c>
      <c r="D6723" t="s">
        <v>31</v>
      </c>
      <c r="E6723">
        <v>57882</v>
      </c>
      <c r="F6723" t="s">
        <v>32</v>
      </c>
      <c r="G6723" t="s">
        <v>45</v>
      </c>
      <c r="H6723">
        <v>552</v>
      </c>
      <c r="I6723">
        <f t="shared" ref="I6723:I6786" si="108">IF(B6723="No",0,1)</f>
        <v>0</v>
      </c>
    </row>
    <row r="6724" spans="1:9" x14ac:dyDescent="0.25">
      <c r="A6724">
        <v>2690.4771609999998</v>
      </c>
      <c r="B6724" t="s">
        <v>26</v>
      </c>
      <c r="C6724" t="s">
        <v>30</v>
      </c>
      <c r="D6724" t="s">
        <v>31</v>
      </c>
      <c r="E6724">
        <v>60060</v>
      </c>
      <c r="F6724" t="s">
        <v>75</v>
      </c>
      <c r="G6724" t="s">
        <v>33</v>
      </c>
      <c r="H6724">
        <v>320.629479</v>
      </c>
      <c r="I6724">
        <f t="shared" si="108"/>
        <v>0</v>
      </c>
    </row>
    <row r="6725" spans="1:9" x14ac:dyDescent="0.25">
      <c r="A6725">
        <v>7409.0839690000003</v>
      </c>
      <c r="B6725" t="s">
        <v>26</v>
      </c>
      <c r="C6725" t="s">
        <v>30</v>
      </c>
      <c r="D6725" t="s">
        <v>57</v>
      </c>
      <c r="E6725">
        <v>61160</v>
      </c>
      <c r="F6725" t="s">
        <v>75</v>
      </c>
      <c r="G6725" t="s">
        <v>45</v>
      </c>
      <c r="H6725">
        <v>354.53023899999999</v>
      </c>
      <c r="I6725">
        <f t="shared" si="108"/>
        <v>0</v>
      </c>
    </row>
    <row r="6726" spans="1:9" x14ac:dyDescent="0.25">
      <c r="A6726">
        <v>4991.5353690000002</v>
      </c>
      <c r="B6726" t="s">
        <v>26</v>
      </c>
      <c r="C6726" t="s">
        <v>30</v>
      </c>
      <c r="D6726" t="s">
        <v>31</v>
      </c>
      <c r="E6726">
        <v>93416</v>
      </c>
      <c r="F6726" t="s">
        <v>75</v>
      </c>
      <c r="G6726" t="s">
        <v>33</v>
      </c>
      <c r="H6726">
        <v>246.24905100000001</v>
      </c>
      <c r="I6726">
        <f t="shared" si="108"/>
        <v>0</v>
      </c>
    </row>
    <row r="6727" spans="1:9" x14ac:dyDescent="0.25">
      <c r="A6727">
        <v>4434.0281409999998</v>
      </c>
      <c r="B6727" t="s">
        <v>26</v>
      </c>
      <c r="C6727" t="s">
        <v>30</v>
      </c>
      <c r="D6727" t="s">
        <v>31</v>
      </c>
      <c r="E6727">
        <v>83220</v>
      </c>
      <c r="F6727" t="s">
        <v>32</v>
      </c>
      <c r="G6727" t="s">
        <v>33</v>
      </c>
      <c r="H6727">
        <v>528</v>
      </c>
      <c r="I6727">
        <f t="shared" si="108"/>
        <v>0</v>
      </c>
    </row>
    <row r="6728" spans="1:9" x14ac:dyDescent="0.25">
      <c r="A6728">
        <v>14748.92373</v>
      </c>
      <c r="B6728" t="s">
        <v>26</v>
      </c>
      <c r="C6728" t="s">
        <v>30</v>
      </c>
      <c r="D6728" t="s">
        <v>57</v>
      </c>
      <c r="E6728">
        <v>31226</v>
      </c>
      <c r="F6728" t="s">
        <v>32</v>
      </c>
      <c r="G6728" t="s">
        <v>33</v>
      </c>
      <c r="H6728">
        <v>446.4</v>
      </c>
      <c r="I6728">
        <f t="shared" si="108"/>
        <v>0</v>
      </c>
    </row>
    <row r="6729" spans="1:9" x14ac:dyDescent="0.25">
      <c r="A6729">
        <v>4916.3732209999998</v>
      </c>
      <c r="B6729" t="s">
        <v>26</v>
      </c>
      <c r="C6729" t="s">
        <v>30</v>
      </c>
      <c r="D6729" t="s">
        <v>31</v>
      </c>
      <c r="E6729">
        <v>66982</v>
      </c>
      <c r="F6729" t="s">
        <v>32</v>
      </c>
      <c r="G6729" t="s">
        <v>33</v>
      </c>
      <c r="H6729">
        <v>871.2</v>
      </c>
      <c r="I6729">
        <f t="shared" si="108"/>
        <v>0</v>
      </c>
    </row>
    <row r="6730" spans="1:9" x14ac:dyDescent="0.25">
      <c r="A6730">
        <v>12495.73971</v>
      </c>
      <c r="B6730" t="s">
        <v>26</v>
      </c>
      <c r="C6730" t="s">
        <v>44</v>
      </c>
      <c r="D6730" t="s">
        <v>57</v>
      </c>
      <c r="E6730">
        <v>0</v>
      </c>
      <c r="F6730" t="s">
        <v>32</v>
      </c>
      <c r="G6730" t="s">
        <v>45</v>
      </c>
      <c r="H6730">
        <v>292.8</v>
      </c>
      <c r="I6730">
        <f t="shared" si="108"/>
        <v>0</v>
      </c>
    </row>
    <row r="6731" spans="1:9" x14ac:dyDescent="0.25">
      <c r="A6731">
        <v>12877.7765</v>
      </c>
      <c r="B6731" t="s">
        <v>26</v>
      </c>
      <c r="C6731" t="s">
        <v>44</v>
      </c>
      <c r="D6731" t="s">
        <v>57</v>
      </c>
      <c r="E6731">
        <v>0</v>
      </c>
      <c r="F6731" t="s">
        <v>32</v>
      </c>
      <c r="G6731" t="s">
        <v>33</v>
      </c>
      <c r="H6731">
        <v>561.6</v>
      </c>
      <c r="I6731">
        <f t="shared" si="108"/>
        <v>0</v>
      </c>
    </row>
    <row r="6732" spans="1:9" x14ac:dyDescent="0.25">
      <c r="A6732">
        <v>6775.9241670000001</v>
      </c>
      <c r="B6732" t="s">
        <v>26</v>
      </c>
      <c r="C6732" t="s">
        <v>30</v>
      </c>
      <c r="D6732" t="s">
        <v>57</v>
      </c>
      <c r="E6732">
        <v>27354</v>
      </c>
      <c r="F6732" t="s">
        <v>32</v>
      </c>
      <c r="G6732" t="s">
        <v>33</v>
      </c>
      <c r="H6732">
        <v>412.8</v>
      </c>
      <c r="I6732">
        <f t="shared" si="108"/>
        <v>0</v>
      </c>
    </row>
    <row r="6733" spans="1:9" x14ac:dyDescent="0.25">
      <c r="A6733">
        <v>7540.9114740000005</v>
      </c>
      <c r="B6733" t="s">
        <v>26</v>
      </c>
      <c r="C6733" t="s">
        <v>30</v>
      </c>
      <c r="D6733" t="s">
        <v>57</v>
      </c>
      <c r="E6733">
        <v>61726</v>
      </c>
      <c r="F6733" t="s">
        <v>32</v>
      </c>
      <c r="G6733" t="s">
        <v>33</v>
      </c>
      <c r="H6733">
        <v>689.50772400000005</v>
      </c>
      <c r="I6733">
        <f t="shared" si="108"/>
        <v>0</v>
      </c>
    </row>
    <row r="6734" spans="1:9" x14ac:dyDescent="0.25">
      <c r="A6734">
        <v>5989.7739309999997</v>
      </c>
      <c r="B6734" t="s">
        <v>66</v>
      </c>
      <c r="C6734" t="s">
        <v>30</v>
      </c>
      <c r="D6734" t="s">
        <v>57</v>
      </c>
      <c r="E6734">
        <v>66839</v>
      </c>
      <c r="F6734" t="s">
        <v>32</v>
      </c>
      <c r="G6734" t="s">
        <v>45</v>
      </c>
      <c r="H6734">
        <v>739.2</v>
      </c>
      <c r="I6734">
        <f t="shared" si="108"/>
        <v>1</v>
      </c>
    </row>
    <row r="6735" spans="1:9" x14ac:dyDescent="0.25">
      <c r="A6735">
        <v>9171.0009669999999</v>
      </c>
      <c r="B6735" t="s">
        <v>26</v>
      </c>
      <c r="C6735" t="s">
        <v>30</v>
      </c>
      <c r="D6735" t="s">
        <v>57</v>
      </c>
      <c r="E6735">
        <v>60433</v>
      </c>
      <c r="F6735" t="s">
        <v>32</v>
      </c>
      <c r="G6735" t="s">
        <v>33</v>
      </c>
      <c r="H6735">
        <v>369.6</v>
      </c>
      <c r="I6735">
        <f t="shared" si="108"/>
        <v>0</v>
      </c>
    </row>
    <row r="6736" spans="1:9" x14ac:dyDescent="0.25">
      <c r="A6736">
        <v>21528.567230000001</v>
      </c>
      <c r="B6736" t="s">
        <v>26</v>
      </c>
      <c r="C6736" t="s">
        <v>107</v>
      </c>
      <c r="D6736" t="s">
        <v>57</v>
      </c>
      <c r="E6736">
        <v>11538</v>
      </c>
      <c r="F6736" t="s">
        <v>32</v>
      </c>
      <c r="G6736" t="s">
        <v>33</v>
      </c>
      <c r="H6736">
        <v>393.6</v>
      </c>
      <c r="I6736">
        <f t="shared" si="108"/>
        <v>0</v>
      </c>
    </row>
    <row r="6737" spans="1:9" x14ac:dyDescent="0.25">
      <c r="A6737">
        <v>2675.569927</v>
      </c>
      <c r="B6737" t="s">
        <v>26</v>
      </c>
      <c r="C6737" t="s">
        <v>30</v>
      </c>
      <c r="D6737" t="s">
        <v>57</v>
      </c>
      <c r="E6737">
        <v>67837</v>
      </c>
      <c r="F6737" t="s">
        <v>32</v>
      </c>
      <c r="G6737" t="s">
        <v>33</v>
      </c>
      <c r="H6737">
        <v>430.47743600000001</v>
      </c>
      <c r="I6737">
        <f t="shared" si="108"/>
        <v>0</v>
      </c>
    </row>
    <row r="6738" spans="1:9" x14ac:dyDescent="0.25">
      <c r="A6738">
        <v>9246.2234619999999</v>
      </c>
      <c r="B6738" t="s">
        <v>26</v>
      </c>
      <c r="C6738" t="s">
        <v>30</v>
      </c>
      <c r="D6738" t="s">
        <v>31</v>
      </c>
      <c r="E6738">
        <v>40032</v>
      </c>
      <c r="F6738" t="s">
        <v>32</v>
      </c>
      <c r="G6738" t="s">
        <v>33</v>
      </c>
      <c r="H6738">
        <v>717.76372400000002</v>
      </c>
      <c r="I6738">
        <f t="shared" si="108"/>
        <v>0</v>
      </c>
    </row>
    <row r="6739" spans="1:9" x14ac:dyDescent="0.25">
      <c r="A6739">
        <v>4860.5800330000002</v>
      </c>
      <c r="B6739" t="s">
        <v>26</v>
      </c>
      <c r="C6739" t="s">
        <v>30</v>
      </c>
      <c r="D6739" t="s">
        <v>57</v>
      </c>
      <c r="E6739">
        <v>41126</v>
      </c>
      <c r="F6739" t="s">
        <v>75</v>
      </c>
      <c r="G6739" t="s">
        <v>79</v>
      </c>
      <c r="H6739">
        <v>199.28140400000001</v>
      </c>
      <c r="I6739">
        <f t="shared" si="108"/>
        <v>0</v>
      </c>
    </row>
    <row r="6740" spans="1:9" x14ac:dyDescent="0.25">
      <c r="A6740">
        <v>2471.145145</v>
      </c>
      <c r="B6740" t="s">
        <v>26</v>
      </c>
      <c r="C6740" t="s">
        <v>30</v>
      </c>
      <c r="D6740" t="s">
        <v>57</v>
      </c>
      <c r="E6740">
        <v>65176</v>
      </c>
      <c r="F6740" t="s">
        <v>32</v>
      </c>
      <c r="G6740" t="s">
        <v>33</v>
      </c>
      <c r="H6740">
        <v>297.60000000000002</v>
      </c>
      <c r="I6740">
        <f t="shared" si="108"/>
        <v>0</v>
      </c>
    </row>
    <row r="6741" spans="1:9" x14ac:dyDescent="0.25">
      <c r="A6741">
        <v>2760.9547510000002</v>
      </c>
      <c r="B6741" t="s">
        <v>26</v>
      </c>
      <c r="C6741" t="s">
        <v>30</v>
      </c>
      <c r="D6741" t="s">
        <v>31</v>
      </c>
      <c r="E6741">
        <v>34717</v>
      </c>
      <c r="F6741" t="s">
        <v>32</v>
      </c>
      <c r="G6741" t="s">
        <v>33</v>
      </c>
      <c r="H6741">
        <v>336</v>
      </c>
      <c r="I6741">
        <f t="shared" si="108"/>
        <v>0</v>
      </c>
    </row>
    <row r="6742" spans="1:9" x14ac:dyDescent="0.25">
      <c r="A6742">
        <v>4270.0343940000002</v>
      </c>
      <c r="B6742" t="s">
        <v>66</v>
      </c>
      <c r="C6742" t="s">
        <v>44</v>
      </c>
      <c r="D6742" t="s">
        <v>57</v>
      </c>
      <c r="E6742">
        <v>0</v>
      </c>
      <c r="F6742" t="s">
        <v>32</v>
      </c>
      <c r="G6742" t="s">
        <v>33</v>
      </c>
      <c r="H6742">
        <v>725.87069299999996</v>
      </c>
      <c r="I6742">
        <f t="shared" si="108"/>
        <v>1</v>
      </c>
    </row>
    <row r="6743" spans="1:9" x14ac:dyDescent="0.25">
      <c r="A6743">
        <v>3136.0820079999999</v>
      </c>
      <c r="B6743" t="s">
        <v>26</v>
      </c>
      <c r="C6743" t="s">
        <v>44</v>
      </c>
      <c r="D6743" t="s">
        <v>31</v>
      </c>
      <c r="E6743">
        <v>0</v>
      </c>
      <c r="F6743" t="s">
        <v>32</v>
      </c>
      <c r="G6743" t="s">
        <v>45</v>
      </c>
      <c r="H6743">
        <v>640.79999999999995</v>
      </c>
      <c r="I6743">
        <f t="shared" si="108"/>
        <v>0</v>
      </c>
    </row>
    <row r="6744" spans="1:9" x14ac:dyDescent="0.25">
      <c r="A6744">
        <v>7755.2097190000004</v>
      </c>
      <c r="B6744" t="s">
        <v>26</v>
      </c>
      <c r="C6744" t="s">
        <v>44</v>
      </c>
      <c r="D6744" t="s">
        <v>57</v>
      </c>
      <c r="E6744">
        <v>0</v>
      </c>
      <c r="F6744" t="s">
        <v>32</v>
      </c>
      <c r="G6744" t="s">
        <v>45</v>
      </c>
      <c r="H6744">
        <v>528</v>
      </c>
      <c r="I6744">
        <f t="shared" si="108"/>
        <v>0</v>
      </c>
    </row>
    <row r="6745" spans="1:9" x14ac:dyDescent="0.25">
      <c r="A6745">
        <v>4927.707574</v>
      </c>
      <c r="B6745" t="s">
        <v>26</v>
      </c>
      <c r="C6745" t="s">
        <v>44</v>
      </c>
      <c r="D6745" t="s">
        <v>31</v>
      </c>
      <c r="E6745">
        <v>0</v>
      </c>
      <c r="F6745" t="s">
        <v>62</v>
      </c>
      <c r="G6745" t="s">
        <v>33</v>
      </c>
      <c r="H6745">
        <v>132.44370499999999</v>
      </c>
      <c r="I6745">
        <f t="shared" si="108"/>
        <v>0</v>
      </c>
    </row>
    <row r="6746" spans="1:9" x14ac:dyDescent="0.25">
      <c r="A6746">
        <v>6661.7441449999997</v>
      </c>
      <c r="B6746" t="s">
        <v>26</v>
      </c>
      <c r="C6746" t="s">
        <v>44</v>
      </c>
      <c r="D6746" t="s">
        <v>57</v>
      </c>
      <c r="E6746">
        <v>0</v>
      </c>
      <c r="F6746" t="s">
        <v>32</v>
      </c>
      <c r="G6746" t="s">
        <v>33</v>
      </c>
      <c r="H6746">
        <v>456</v>
      </c>
      <c r="I6746">
        <f t="shared" si="108"/>
        <v>0</v>
      </c>
    </row>
    <row r="6747" spans="1:9" x14ac:dyDescent="0.25">
      <c r="A6747">
        <v>6529.9114959999997</v>
      </c>
      <c r="B6747" t="s">
        <v>26</v>
      </c>
      <c r="C6747" t="s">
        <v>30</v>
      </c>
      <c r="D6747" t="s">
        <v>57</v>
      </c>
      <c r="E6747">
        <v>44379</v>
      </c>
      <c r="F6747" t="s">
        <v>32</v>
      </c>
      <c r="G6747" t="s">
        <v>33</v>
      </c>
      <c r="H6747">
        <v>398.4</v>
      </c>
      <c r="I6747">
        <f t="shared" si="108"/>
        <v>0</v>
      </c>
    </row>
    <row r="6748" spans="1:9" x14ac:dyDescent="0.25">
      <c r="A6748">
        <v>3293.2457060000002</v>
      </c>
      <c r="B6748" t="s">
        <v>26</v>
      </c>
      <c r="C6748" t="s">
        <v>44</v>
      </c>
      <c r="D6748" t="s">
        <v>31</v>
      </c>
      <c r="E6748">
        <v>0</v>
      </c>
      <c r="F6748" t="s">
        <v>32</v>
      </c>
      <c r="G6748" t="s">
        <v>45</v>
      </c>
      <c r="H6748">
        <v>676.8</v>
      </c>
      <c r="I6748">
        <f t="shared" si="108"/>
        <v>0</v>
      </c>
    </row>
    <row r="6749" spans="1:9" x14ac:dyDescent="0.25">
      <c r="A6749">
        <v>5154.7640739999997</v>
      </c>
      <c r="B6749" t="s">
        <v>26</v>
      </c>
      <c r="C6749" t="s">
        <v>30</v>
      </c>
      <c r="D6749" t="s">
        <v>57</v>
      </c>
      <c r="E6749">
        <v>82730</v>
      </c>
      <c r="F6749" t="s">
        <v>75</v>
      </c>
      <c r="G6749" t="s">
        <v>33</v>
      </c>
      <c r="H6749">
        <v>442.52108700000002</v>
      </c>
      <c r="I6749">
        <f t="shared" si="108"/>
        <v>0</v>
      </c>
    </row>
    <row r="6750" spans="1:9" x14ac:dyDescent="0.25">
      <c r="A6750">
        <v>5597.1249600000001</v>
      </c>
      <c r="B6750" t="s">
        <v>66</v>
      </c>
      <c r="C6750" t="s">
        <v>30</v>
      </c>
      <c r="D6750" t="s">
        <v>31</v>
      </c>
      <c r="E6750">
        <v>37995</v>
      </c>
      <c r="F6750" t="s">
        <v>32</v>
      </c>
      <c r="G6750" t="s">
        <v>33</v>
      </c>
      <c r="H6750">
        <v>667.2</v>
      </c>
      <c r="I6750">
        <f t="shared" si="108"/>
        <v>1</v>
      </c>
    </row>
    <row r="6751" spans="1:9" x14ac:dyDescent="0.25">
      <c r="A6751">
        <v>20766.669180000001</v>
      </c>
      <c r="B6751" t="s">
        <v>26</v>
      </c>
      <c r="C6751" t="s">
        <v>44</v>
      </c>
      <c r="D6751" t="s">
        <v>31</v>
      </c>
      <c r="E6751">
        <v>0</v>
      </c>
      <c r="F6751" t="s">
        <v>32</v>
      </c>
      <c r="G6751" t="s">
        <v>45</v>
      </c>
      <c r="H6751">
        <v>350.4</v>
      </c>
      <c r="I6751">
        <f t="shared" si="108"/>
        <v>0</v>
      </c>
    </row>
    <row r="6752" spans="1:9" x14ac:dyDescent="0.25">
      <c r="A6752">
        <v>5423.1367550000004</v>
      </c>
      <c r="B6752" t="s">
        <v>26</v>
      </c>
      <c r="C6752" t="s">
        <v>30</v>
      </c>
      <c r="D6752" t="s">
        <v>31</v>
      </c>
      <c r="E6752">
        <v>85018</v>
      </c>
      <c r="F6752" t="s">
        <v>62</v>
      </c>
      <c r="G6752" t="s">
        <v>33</v>
      </c>
      <c r="H6752">
        <v>62.837764</v>
      </c>
      <c r="I6752">
        <f t="shared" si="108"/>
        <v>0</v>
      </c>
    </row>
    <row r="6753" spans="1:9" x14ac:dyDescent="0.25">
      <c r="A6753">
        <v>5553.3626889999996</v>
      </c>
      <c r="B6753" t="s">
        <v>26</v>
      </c>
      <c r="C6753" t="s">
        <v>44</v>
      </c>
      <c r="D6753" t="s">
        <v>57</v>
      </c>
      <c r="E6753">
        <v>0</v>
      </c>
      <c r="F6753" t="s">
        <v>32</v>
      </c>
      <c r="G6753" t="s">
        <v>45</v>
      </c>
      <c r="H6753">
        <v>640.79999999999995</v>
      </c>
      <c r="I6753">
        <f t="shared" si="108"/>
        <v>0</v>
      </c>
    </row>
    <row r="6754" spans="1:9" x14ac:dyDescent="0.25">
      <c r="A6754">
        <v>5504.1390330000004</v>
      </c>
      <c r="B6754" t="s">
        <v>66</v>
      </c>
      <c r="C6754" t="s">
        <v>44</v>
      </c>
      <c r="D6754" t="s">
        <v>31</v>
      </c>
      <c r="E6754">
        <v>0</v>
      </c>
      <c r="F6754" t="s">
        <v>32</v>
      </c>
      <c r="G6754" t="s">
        <v>33</v>
      </c>
      <c r="H6754">
        <v>350.4</v>
      </c>
      <c r="I6754">
        <f t="shared" si="108"/>
        <v>1</v>
      </c>
    </row>
    <row r="6755" spans="1:9" x14ac:dyDescent="0.25">
      <c r="A6755">
        <v>12663.99057</v>
      </c>
      <c r="B6755" t="s">
        <v>26</v>
      </c>
      <c r="C6755" t="s">
        <v>30</v>
      </c>
      <c r="D6755" t="s">
        <v>57</v>
      </c>
      <c r="E6755">
        <v>72109</v>
      </c>
      <c r="F6755" t="s">
        <v>32</v>
      </c>
      <c r="G6755" t="s">
        <v>33</v>
      </c>
      <c r="H6755">
        <v>504</v>
      </c>
      <c r="I6755">
        <f t="shared" si="108"/>
        <v>0</v>
      </c>
    </row>
    <row r="6756" spans="1:9" x14ac:dyDescent="0.25">
      <c r="A6756">
        <v>5548.031892</v>
      </c>
      <c r="B6756" t="s">
        <v>66</v>
      </c>
      <c r="C6756" t="s">
        <v>30</v>
      </c>
      <c r="D6756" t="s">
        <v>57</v>
      </c>
      <c r="E6756">
        <v>67798</v>
      </c>
      <c r="F6756" t="s">
        <v>32</v>
      </c>
      <c r="G6756" t="s">
        <v>79</v>
      </c>
      <c r="H6756">
        <v>331.2</v>
      </c>
      <c r="I6756">
        <f t="shared" si="108"/>
        <v>1</v>
      </c>
    </row>
    <row r="6757" spans="1:9" x14ac:dyDescent="0.25">
      <c r="A6757">
        <v>4389.9457089999996</v>
      </c>
      <c r="B6757" t="s">
        <v>26</v>
      </c>
      <c r="C6757" t="s">
        <v>44</v>
      </c>
      <c r="D6757" t="s">
        <v>31</v>
      </c>
      <c r="E6757">
        <v>0</v>
      </c>
      <c r="F6757" t="s">
        <v>32</v>
      </c>
      <c r="G6757" t="s">
        <v>79</v>
      </c>
      <c r="H6757">
        <v>670.65655100000004</v>
      </c>
      <c r="I6757">
        <f t="shared" si="108"/>
        <v>0</v>
      </c>
    </row>
    <row r="6758" spans="1:9" x14ac:dyDescent="0.25">
      <c r="A6758">
        <v>2604.8471199999999</v>
      </c>
      <c r="B6758" t="s">
        <v>26</v>
      </c>
      <c r="C6758" t="s">
        <v>44</v>
      </c>
      <c r="D6758" t="s">
        <v>31</v>
      </c>
      <c r="E6758">
        <v>0</v>
      </c>
      <c r="F6758" t="s">
        <v>32</v>
      </c>
      <c r="G6758" t="s">
        <v>45</v>
      </c>
      <c r="H6758">
        <v>532.79999999999995</v>
      </c>
      <c r="I6758">
        <f t="shared" si="108"/>
        <v>0</v>
      </c>
    </row>
    <row r="6759" spans="1:9" x14ac:dyDescent="0.25">
      <c r="A6759">
        <v>2918.5761889999999</v>
      </c>
      <c r="B6759" t="s">
        <v>26</v>
      </c>
      <c r="C6759" t="s">
        <v>30</v>
      </c>
      <c r="D6759" t="s">
        <v>57</v>
      </c>
      <c r="E6759">
        <v>80714</v>
      </c>
      <c r="F6759" t="s">
        <v>32</v>
      </c>
      <c r="G6759" t="s">
        <v>33</v>
      </c>
      <c r="H6759">
        <v>345.6</v>
      </c>
      <c r="I6759">
        <f t="shared" si="108"/>
        <v>0</v>
      </c>
    </row>
    <row r="6760" spans="1:9" x14ac:dyDescent="0.25">
      <c r="A6760">
        <v>2487.6494729999999</v>
      </c>
      <c r="B6760" t="s">
        <v>26</v>
      </c>
      <c r="C6760" t="s">
        <v>30</v>
      </c>
      <c r="D6760" t="s">
        <v>57</v>
      </c>
      <c r="E6760">
        <v>38667</v>
      </c>
      <c r="F6760" t="s">
        <v>75</v>
      </c>
      <c r="G6760" t="s">
        <v>33</v>
      </c>
      <c r="H6760">
        <v>293.070538</v>
      </c>
      <c r="I6760">
        <f t="shared" si="108"/>
        <v>0</v>
      </c>
    </row>
    <row r="6761" spans="1:9" x14ac:dyDescent="0.25">
      <c r="A6761">
        <v>9082.8338910000002</v>
      </c>
      <c r="B6761" t="s">
        <v>26</v>
      </c>
      <c r="C6761" t="s">
        <v>30</v>
      </c>
      <c r="D6761" t="s">
        <v>31</v>
      </c>
      <c r="E6761">
        <v>34430</v>
      </c>
      <c r="F6761" t="s">
        <v>62</v>
      </c>
      <c r="G6761" t="s">
        <v>79</v>
      </c>
      <c r="H6761">
        <v>232.87579400000001</v>
      </c>
      <c r="I6761">
        <f t="shared" si="108"/>
        <v>0</v>
      </c>
    </row>
    <row r="6762" spans="1:9" x14ac:dyDescent="0.25">
      <c r="A6762">
        <v>5557.9341180000001</v>
      </c>
      <c r="B6762" t="s">
        <v>26</v>
      </c>
      <c r="C6762" t="s">
        <v>30</v>
      </c>
      <c r="D6762" t="s">
        <v>31</v>
      </c>
      <c r="E6762">
        <v>83576</v>
      </c>
      <c r="F6762" t="s">
        <v>32</v>
      </c>
      <c r="G6762" t="s">
        <v>33</v>
      </c>
      <c r="H6762">
        <v>331.2</v>
      </c>
      <c r="I6762">
        <f t="shared" si="108"/>
        <v>0</v>
      </c>
    </row>
    <row r="6763" spans="1:9" x14ac:dyDescent="0.25">
      <c r="A6763">
        <v>5107.1630020000002</v>
      </c>
      <c r="B6763" t="s">
        <v>66</v>
      </c>
      <c r="C6763" t="s">
        <v>30</v>
      </c>
      <c r="D6763" t="s">
        <v>31</v>
      </c>
      <c r="E6763">
        <v>35625</v>
      </c>
      <c r="F6763" t="s">
        <v>75</v>
      </c>
      <c r="G6763" t="s">
        <v>33</v>
      </c>
      <c r="H6763">
        <v>288.57210800000001</v>
      </c>
      <c r="I6763">
        <f t="shared" si="108"/>
        <v>1</v>
      </c>
    </row>
    <row r="6764" spans="1:9" x14ac:dyDescent="0.25">
      <c r="A6764">
        <v>5570.2158300000001</v>
      </c>
      <c r="B6764" t="s">
        <v>26</v>
      </c>
      <c r="C6764" t="s">
        <v>30</v>
      </c>
      <c r="D6764" t="s">
        <v>31</v>
      </c>
      <c r="E6764">
        <v>85718</v>
      </c>
      <c r="F6764" t="s">
        <v>75</v>
      </c>
      <c r="G6764" t="s">
        <v>45</v>
      </c>
      <c r="H6764">
        <v>540.17393300000003</v>
      </c>
      <c r="I6764">
        <f t="shared" si="108"/>
        <v>0</v>
      </c>
    </row>
    <row r="6765" spans="1:9" x14ac:dyDescent="0.25">
      <c r="A6765">
        <v>5595.389905</v>
      </c>
      <c r="B6765" t="s">
        <v>66</v>
      </c>
      <c r="C6765" t="s">
        <v>30</v>
      </c>
      <c r="D6765" t="s">
        <v>31</v>
      </c>
      <c r="E6765">
        <v>74454</v>
      </c>
      <c r="F6765" t="s">
        <v>32</v>
      </c>
      <c r="G6765" t="s">
        <v>45</v>
      </c>
      <c r="H6765">
        <v>340.8</v>
      </c>
      <c r="I6765">
        <f t="shared" si="108"/>
        <v>1</v>
      </c>
    </row>
    <row r="6766" spans="1:9" x14ac:dyDescent="0.25">
      <c r="A6766">
        <v>11243.90285</v>
      </c>
      <c r="B6766" t="s">
        <v>26</v>
      </c>
      <c r="C6766" t="s">
        <v>30</v>
      </c>
      <c r="D6766" t="s">
        <v>57</v>
      </c>
      <c r="E6766">
        <v>66146</v>
      </c>
      <c r="F6766" t="s">
        <v>75</v>
      </c>
      <c r="G6766" t="s">
        <v>45</v>
      </c>
      <c r="H6766">
        <v>250.697824</v>
      </c>
      <c r="I6766">
        <f t="shared" si="108"/>
        <v>0</v>
      </c>
    </row>
    <row r="6767" spans="1:9" x14ac:dyDescent="0.25">
      <c r="A6767">
        <v>6113.8699839999999</v>
      </c>
      <c r="B6767" t="s">
        <v>26</v>
      </c>
      <c r="C6767" t="s">
        <v>44</v>
      </c>
      <c r="D6767" t="s">
        <v>57</v>
      </c>
      <c r="E6767">
        <v>0</v>
      </c>
      <c r="F6767" t="s">
        <v>32</v>
      </c>
      <c r="G6767" t="s">
        <v>45</v>
      </c>
      <c r="H6767">
        <v>1034.7996149999999</v>
      </c>
      <c r="I6767">
        <f t="shared" si="108"/>
        <v>0</v>
      </c>
    </row>
    <row r="6768" spans="1:9" x14ac:dyDescent="0.25">
      <c r="A6768">
        <v>5271.372558</v>
      </c>
      <c r="B6768" t="s">
        <v>26</v>
      </c>
      <c r="C6768" t="s">
        <v>160</v>
      </c>
      <c r="D6768" t="s">
        <v>31</v>
      </c>
      <c r="E6768">
        <v>13215</v>
      </c>
      <c r="F6768" t="s">
        <v>32</v>
      </c>
      <c r="G6768" t="s">
        <v>33</v>
      </c>
      <c r="H6768">
        <v>443.77292699999998</v>
      </c>
      <c r="I6768">
        <f t="shared" si="108"/>
        <v>0</v>
      </c>
    </row>
    <row r="6769" spans="1:9" x14ac:dyDescent="0.25">
      <c r="A6769">
        <v>2746.9215020000001</v>
      </c>
      <c r="B6769" t="s">
        <v>26</v>
      </c>
      <c r="C6769" t="s">
        <v>30</v>
      </c>
      <c r="D6769" t="s">
        <v>57</v>
      </c>
      <c r="E6769">
        <v>62302</v>
      </c>
      <c r="F6769" t="s">
        <v>32</v>
      </c>
      <c r="G6769" t="s">
        <v>45</v>
      </c>
      <c r="H6769">
        <v>504</v>
      </c>
      <c r="I6769">
        <f t="shared" si="108"/>
        <v>0</v>
      </c>
    </row>
    <row r="6770" spans="1:9" x14ac:dyDescent="0.25">
      <c r="A6770">
        <v>4729.9702049999996</v>
      </c>
      <c r="B6770" t="s">
        <v>26</v>
      </c>
      <c r="C6770" t="s">
        <v>44</v>
      </c>
      <c r="D6770" t="s">
        <v>31</v>
      </c>
      <c r="E6770">
        <v>0</v>
      </c>
      <c r="F6770" t="s">
        <v>32</v>
      </c>
      <c r="G6770" t="s">
        <v>33</v>
      </c>
      <c r="H6770">
        <v>630.85509000000002</v>
      </c>
      <c r="I6770">
        <f t="shared" si="108"/>
        <v>0</v>
      </c>
    </row>
    <row r="6771" spans="1:9" x14ac:dyDescent="0.25">
      <c r="A6771">
        <v>8879.7900169999994</v>
      </c>
      <c r="B6771" t="s">
        <v>66</v>
      </c>
      <c r="C6771" t="s">
        <v>30</v>
      </c>
      <c r="D6771" t="s">
        <v>31</v>
      </c>
      <c r="E6771">
        <v>52583</v>
      </c>
      <c r="F6771" t="s">
        <v>75</v>
      </c>
      <c r="G6771" t="s">
        <v>45</v>
      </c>
      <c r="H6771">
        <v>528.20086000000003</v>
      </c>
      <c r="I6771">
        <f t="shared" si="108"/>
        <v>1</v>
      </c>
    </row>
    <row r="6772" spans="1:9" x14ac:dyDescent="0.25">
      <c r="A6772">
        <v>3106.48254</v>
      </c>
      <c r="B6772" t="s">
        <v>26</v>
      </c>
      <c r="C6772" t="s">
        <v>107</v>
      </c>
      <c r="D6772" t="s">
        <v>57</v>
      </c>
      <c r="E6772">
        <v>22076</v>
      </c>
      <c r="F6772" t="s">
        <v>32</v>
      </c>
      <c r="G6772" t="s">
        <v>45</v>
      </c>
      <c r="H6772">
        <v>422.76536299999998</v>
      </c>
      <c r="I6772">
        <f t="shared" si="108"/>
        <v>0</v>
      </c>
    </row>
    <row r="6773" spans="1:9" x14ac:dyDescent="0.25">
      <c r="A6773">
        <v>5860.1674300000004</v>
      </c>
      <c r="B6773" t="s">
        <v>26</v>
      </c>
      <c r="C6773" t="s">
        <v>30</v>
      </c>
      <c r="D6773" t="s">
        <v>57</v>
      </c>
      <c r="E6773">
        <v>94527</v>
      </c>
      <c r="F6773" t="s">
        <v>62</v>
      </c>
      <c r="G6773" t="s">
        <v>33</v>
      </c>
      <c r="H6773">
        <v>41.464402</v>
      </c>
      <c r="I6773">
        <f t="shared" si="108"/>
        <v>0</v>
      </c>
    </row>
    <row r="6774" spans="1:9" x14ac:dyDescent="0.25">
      <c r="A6774">
        <v>9035.6711340000002</v>
      </c>
      <c r="B6774" t="s">
        <v>66</v>
      </c>
      <c r="C6774" t="s">
        <v>30</v>
      </c>
      <c r="D6774" t="s">
        <v>31</v>
      </c>
      <c r="E6774">
        <v>34337</v>
      </c>
      <c r="F6774" t="s">
        <v>32</v>
      </c>
      <c r="G6774" t="s">
        <v>33</v>
      </c>
      <c r="H6774">
        <v>542.4</v>
      </c>
      <c r="I6774">
        <f t="shared" si="108"/>
        <v>1</v>
      </c>
    </row>
    <row r="6775" spans="1:9" x14ac:dyDescent="0.25">
      <c r="A6775">
        <v>7256.5762350000005</v>
      </c>
      <c r="B6775" t="s">
        <v>26</v>
      </c>
      <c r="C6775" t="s">
        <v>30</v>
      </c>
      <c r="D6775" t="s">
        <v>31</v>
      </c>
      <c r="E6775">
        <v>29053</v>
      </c>
      <c r="F6775" t="s">
        <v>62</v>
      </c>
      <c r="G6775" t="s">
        <v>33</v>
      </c>
      <c r="H6775">
        <v>404.95431000000002</v>
      </c>
      <c r="I6775">
        <f t="shared" si="108"/>
        <v>0</v>
      </c>
    </row>
    <row r="6776" spans="1:9" x14ac:dyDescent="0.25">
      <c r="A6776">
        <v>14428.869259999999</v>
      </c>
      <c r="B6776" t="s">
        <v>26</v>
      </c>
      <c r="C6776" t="s">
        <v>44</v>
      </c>
      <c r="D6776" t="s">
        <v>31</v>
      </c>
      <c r="E6776">
        <v>0</v>
      </c>
      <c r="F6776" t="s">
        <v>32</v>
      </c>
      <c r="G6776" t="s">
        <v>45</v>
      </c>
      <c r="H6776">
        <v>326.39999999999998</v>
      </c>
      <c r="I6776">
        <f t="shared" si="108"/>
        <v>0</v>
      </c>
    </row>
    <row r="6777" spans="1:9" x14ac:dyDescent="0.25">
      <c r="A6777">
        <v>2787.5014529999999</v>
      </c>
      <c r="B6777" t="s">
        <v>26</v>
      </c>
      <c r="C6777" t="s">
        <v>30</v>
      </c>
      <c r="D6777" t="s">
        <v>31</v>
      </c>
      <c r="E6777">
        <v>62506</v>
      </c>
      <c r="F6777" t="s">
        <v>32</v>
      </c>
      <c r="G6777" t="s">
        <v>33</v>
      </c>
      <c r="H6777">
        <v>331.2</v>
      </c>
      <c r="I6777">
        <f t="shared" si="108"/>
        <v>0</v>
      </c>
    </row>
    <row r="6778" spans="1:9" x14ac:dyDescent="0.25">
      <c r="A6778">
        <v>4845.0029480000003</v>
      </c>
      <c r="B6778" t="s">
        <v>26</v>
      </c>
      <c r="C6778" t="s">
        <v>44</v>
      </c>
      <c r="D6778" t="s">
        <v>31</v>
      </c>
      <c r="E6778">
        <v>0</v>
      </c>
      <c r="F6778" t="s">
        <v>62</v>
      </c>
      <c r="G6778" t="s">
        <v>33</v>
      </c>
      <c r="H6778">
        <v>129.16555399999999</v>
      </c>
      <c r="I6778">
        <f t="shared" si="108"/>
        <v>0</v>
      </c>
    </row>
    <row r="6779" spans="1:9" x14ac:dyDescent="0.25">
      <c r="A6779">
        <v>5460.3150949999999</v>
      </c>
      <c r="B6779" t="s">
        <v>26</v>
      </c>
      <c r="C6779" t="s">
        <v>30</v>
      </c>
      <c r="D6779" t="s">
        <v>57</v>
      </c>
      <c r="E6779">
        <v>45404</v>
      </c>
      <c r="F6779" t="s">
        <v>75</v>
      </c>
      <c r="G6779" t="s">
        <v>33</v>
      </c>
      <c r="H6779">
        <v>266.14464800000002</v>
      </c>
      <c r="I6779">
        <f t="shared" si="108"/>
        <v>0</v>
      </c>
    </row>
    <row r="6780" spans="1:9" x14ac:dyDescent="0.25">
      <c r="A6780">
        <v>26511.604449999999</v>
      </c>
      <c r="B6780" t="s">
        <v>26</v>
      </c>
      <c r="C6780" t="s">
        <v>30</v>
      </c>
      <c r="D6780" t="s">
        <v>57</v>
      </c>
      <c r="E6780">
        <v>28773</v>
      </c>
      <c r="F6780" t="s">
        <v>32</v>
      </c>
      <c r="G6780" t="s">
        <v>45</v>
      </c>
      <c r="H6780">
        <v>1099.2</v>
      </c>
      <c r="I6780">
        <f t="shared" si="108"/>
        <v>0</v>
      </c>
    </row>
    <row r="6781" spans="1:9" x14ac:dyDescent="0.25">
      <c r="A6781">
        <v>3141.3336939999999</v>
      </c>
      <c r="B6781" t="s">
        <v>26</v>
      </c>
      <c r="C6781" t="s">
        <v>30</v>
      </c>
      <c r="D6781" t="s">
        <v>31</v>
      </c>
      <c r="E6781">
        <v>24019</v>
      </c>
      <c r="F6781" t="s">
        <v>62</v>
      </c>
      <c r="G6781" t="s">
        <v>33</v>
      </c>
      <c r="H6781">
        <v>47.228610000000003</v>
      </c>
      <c r="I6781">
        <f t="shared" si="108"/>
        <v>0</v>
      </c>
    </row>
    <row r="6782" spans="1:9" x14ac:dyDescent="0.25">
      <c r="A6782">
        <v>2545.0568790000002</v>
      </c>
      <c r="B6782" t="s">
        <v>26</v>
      </c>
      <c r="C6782" t="s">
        <v>44</v>
      </c>
      <c r="D6782" t="s">
        <v>31</v>
      </c>
      <c r="E6782">
        <v>0</v>
      </c>
      <c r="F6782" t="s">
        <v>32</v>
      </c>
      <c r="G6782" t="s">
        <v>45</v>
      </c>
      <c r="H6782">
        <v>340.8</v>
      </c>
      <c r="I6782">
        <f t="shared" si="108"/>
        <v>0</v>
      </c>
    </row>
    <row r="6783" spans="1:9" x14ac:dyDescent="0.25">
      <c r="A6783">
        <v>8355.9581849999995</v>
      </c>
      <c r="B6783" t="s">
        <v>26</v>
      </c>
      <c r="C6783" t="s">
        <v>30</v>
      </c>
      <c r="D6783" t="s">
        <v>31</v>
      </c>
      <c r="E6783">
        <v>23666</v>
      </c>
      <c r="F6783" t="s">
        <v>32</v>
      </c>
      <c r="G6783" t="s">
        <v>33</v>
      </c>
      <c r="H6783">
        <v>499.2</v>
      </c>
      <c r="I6783">
        <f t="shared" si="108"/>
        <v>0</v>
      </c>
    </row>
    <row r="6784" spans="1:9" x14ac:dyDescent="0.25">
      <c r="A6784">
        <v>3837.4924580000002</v>
      </c>
      <c r="B6784" t="s">
        <v>26</v>
      </c>
      <c r="C6784" t="s">
        <v>30</v>
      </c>
      <c r="D6784" t="s">
        <v>57</v>
      </c>
      <c r="E6784">
        <v>36794</v>
      </c>
      <c r="F6784" t="s">
        <v>32</v>
      </c>
      <c r="G6784" t="s">
        <v>45</v>
      </c>
      <c r="H6784">
        <v>712.8</v>
      </c>
      <c r="I6784">
        <f t="shared" si="108"/>
        <v>0</v>
      </c>
    </row>
    <row r="6785" spans="1:9" x14ac:dyDescent="0.25">
      <c r="A6785">
        <v>2534.9900750000002</v>
      </c>
      <c r="B6785" t="s">
        <v>26</v>
      </c>
      <c r="C6785" t="s">
        <v>107</v>
      </c>
      <c r="D6785" t="s">
        <v>31</v>
      </c>
      <c r="E6785">
        <v>25163</v>
      </c>
      <c r="F6785" t="s">
        <v>32</v>
      </c>
      <c r="G6785" t="s">
        <v>33</v>
      </c>
      <c r="H6785">
        <v>321.60000000000002</v>
      </c>
      <c r="I6785">
        <f t="shared" si="108"/>
        <v>0</v>
      </c>
    </row>
    <row r="6786" spans="1:9" x14ac:dyDescent="0.25">
      <c r="A6786">
        <v>5762.4721440000003</v>
      </c>
      <c r="B6786" t="s">
        <v>26</v>
      </c>
      <c r="C6786" t="s">
        <v>30</v>
      </c>
      <c r="D6786" t="s">
        <v>57</v>
      </c>
      <c r="E6786">
        <v>66156</v>
      </c>
      <c r="F6786" t="s">
        <v>32</v>
      </c>
      <c r="G6786" t="s">
        <v>33</v>
      </c>
      <c r="H6786">
        <v>345.6</v>
      </c>
      <c r="I6786">
        <f t="shared" si="108"/>
        <v>0</v>
      </c>
    </row>
    <row r="6787" spans="1:9" x14ac:dyDescent="0.25">
      <c r="A6787">
        <v>15936.5764</v>
      </c>
      <c r="B6787" t="s">
        <v>26</v>
      </c>
      <c r="C6787" t="s">
        <v>44</v>
      </c>
      <c r="D6787" t="s">
        <v>31</v>
      </c>
      <c r="E6787">
        <v>0</v>
      </c>
      <c r="F6787" t="s">
        <v>32</v>
      </c>
      <c r="G6787" t="s">
        <v>79</v>
      </c>
      <c r="H6787">
        <v>364.8</v>
      </c>
      <c r="I6787">
        <f t="shared" ref="I6787:I6850" si="109">IF(B6787="No",0,1)</f>
        <v>0</v>
      </c>
    </row>
    <row r="6788" spans="1:9" x14ac:dyDescent="0.25">
      <c r="A6788">
        <v>12552.64705</v>
      </c>
      <c r="B6788" t="s">
        <v>26</v>
      </c>
      <c r="C6788" t="s">
        <v>107</v>
      </c>
      <c r="D6788" t="s">
        <v>57</v>
      </c>
      <c r="E6788">
        <v>10147</v>
      </c>
      <c r="F6788" t="s">
        <v>32</v>
      </c>
      <c r="G6788" t="s">
        <v>33</v>
      </c>
      <c r="H6788">
        <v>459.27666399999998</v>
      </c>
      <c r="I6788">
        <f t="shared" si="109"/>
        <v>0</v>
      </c>
    </row>
    <row r="6789" spans="1:9" x14ac:dyDescent="0.25">
      <c r="A6789">
        <v>2352.3679000000002</v>
      </c>
      <c r="B6789" t="s">
        <v>26</v>
      </c>
      <c r="C6789" t="s">
        <v>44</v>
      </c>
      <c r="D6789" t="s">
        <v>31</v>
      </c>
      <c r="E6789">
        <v>0</v>
      </c>
      <c r="F6789" t="s">
        <v>32</v>
      </c>
      <c r="G6789" t="s">
        <v>79</v>
      </c>
      <c r="H6789">
        <v>381.06230599999998</v>
      </c>
      <c r="I6789">
        <f t="shared" si="109"/>
        <v>0</v>
      </c>
    </row>
    <row r="6790" spans="1:9" x14ac:dyDescent="0.25">
      <c r="A6790">
        <v>4935.642812</v>
      </c>
      <c r="B6790" t="s">
        <v>26</v>
      </c>
      <c r="C6790" t="s">
        <v>30</v>
      </c>
      <c r="D6790" t="s">
        <v>31</v>
      </c>
      <c r="E6790">
        <v>95765</v>
      </c>
      <c r="F6790" t="s">
        <v>32</v>
      </c>
      <c r="G6790" t="s">
        <v>33</v>
      </c>
      <c r="H6790">
        <v>352.08931699999999</v>
      </c>
      <c r="I6790">
        <f t="shared" si="109"/>
        <v>0</v>
      </c>
    </row>
    <row r="6791" spans="1:9" x14ac:dyDescent="0.25">
      <c r="A6791">
        <v>5356.1377119999997</v>
      </c>
      <c r="B6791" t="s">
        <v>26</v>
      </c>
      <c r="C6791" t="s">
        <v>30</v>
      </c>
      <c r="D6791" t="s">
        <v>31</v>
      </c>
      <c r="E6791">
        <v>60752</v>
      </c>
      <c r="F6791" t="s">
        <v>32</v>
      </c>
      <c r="G6791" t="s">
        <v>33</v>
      </c>
      <c r="H6791">
        <v>414.10643599999997</v>
      </c>
      <c r="I6791">
        <f t="shared" si="109"/>
        <v>0</v>
      </c>
    </row>
    <row r="6792" spans="1:9" x14ac:dyDescent="0.25">
      <c r="A6792">
        <v>3740.4043740000002</v>
      </c>
      <c r="B6792" t="s">
        <v>26</v>
      </c>
      <c r="C6792" t="s">
        <v>44</v>
      </c>
      <c r="D6792" t="s">
        <v>57</v>
      </c>
      <c r="E6792">
        <v>0</v>
      </c>
      <c r="F6792" t="s">
        <v>32</v>
      </c>
      <c r="G6792" t="s">
        <v>33</v>
      </c>
      <c r="H6792">
        <v>499.2</v>
      </c>
      <c r="I6792">
        <f t="shared" si="109"/>
        <v>0</v>
      </c>
    </row>
    <row r="6793" spans="1:9" x14ac:dyDescent="0.25">
      <c r="A6793">
        <v>2489.3875069999999</v>
      </c>
      <c r="B6793" t="s">
        <v>26</v>
      </c>
      <c r="C6793" t="s">
        <v>30</v>
      </c>
      <c r="D6793" t="s">
        <v>31</v>
      </c>
      <c r="E6793">
        <v>31058</v>
      </c>
      <c r="F6793" t="s">
        <v>75</v>
      </c>
      <c r="G6793" t="s">
        <v>33</v>
      </c>
      <c r="H6793">
        <v>309.42470800000001</v>
      </c>
      <c r="I6793">
        <f t="shared" si="109"/>
        <v>0</v>
      </c>
    </row>
    <row r="6794" spans="1:9" x14ac:dyDescent="0.25">
      <c r="A6794">
        <v>7188.292633</v>
      </c>
      <c r="B6794" t="s">
        <v>26</v>
      </c>
      <c r="C6794" t="s">
        <v>78</v>
      </c>
      <c r="D6794" t="s">
        <v>57</v>
      </c>
      <c r="E6794">
        <v>13542</v>
      </c>
      <c r="F6794" t="s">
        <v>32</v>
      </c>
      <c r="G6794" t="s">
        <v>33</v>
      </c>
      <c r="H6794">
        <v>451.2</v>
      </c>
      <c r="I6794">
        <f t="shared" si="109"/>
        <v>0</v>
      </c>
    </row>
    <row r="6795" spans="1:9" x14ac:dyDescent="0.25">
      <c r="A6795">
        <v>35022.45478</v>
      </c>
      <c r="B6795" t="s">
        <v>26</v>
      </c>
      <c r="C6795" t="s">
        <v>30</v>
      </c>
      <c r="D6795" t="s">
        <v>31</v>
      </c>
      <c r="E6795">
        <v>25270</v>
      </c>
      <c r="F6795" t="s">
        <v>32</v>
      </c>
      <c r="G6795" t="s">
        <v>33</v>
      </c>
      <c r="H6795">
        <v>712.8</v>
      </c>
      <c r="I6795">
        <f t="shared" si="109"/>
        <v>0</v>
      </c>
    </row>
    <row r="6796" spans="1:9" x14ac:dyDescent="0.25">
      <c r="A6796">
        <v>2661.7296879999999</v>
      </c>
      <c r="B6796" t="s">
        <v>26</v>
      </c>
      <c r="C6796" t="s">
        <v>78</v>
      </c>
      <c r="D6796" t="s">
        <v>31</v>
      </c>
      <c r="E6796">
        <v>24152</v>
      </c>
      <c r="F6796" t="s">
        <v>32</v>
      </c>
      <c r="G6796" t="s">
        <v>33</v>
      </c>
      <c r="H6796">
        <v>345.6</v>
      </c>
      <c r="I6796">
        <f t="shared" si="109"/>
        <v>0</v>
      </c>
    </row>
    <row r="6797" spans="1:9" x14ac:dyDescent="0.25">
      <c r="A6797">
        <v>12200.78537</v>
      </c>
      <c r="B6797" t="s">
        <v>26</v>
      </c>
      <c r="C6797" t="s">
        <v>30</v>
      </c>
      <c r="D6797" t="s">
        <v>31</v>
      </c>
      <c r="E6797">
        <v>60282</v>
      </c>
      <c r="F6797" t="s">
        <v>62</v>
      </c>
      <c r="G6797" t="s">
        <v>33</v>
      </c>
      <c r="H6797">
        <v>120.083224</v>
      </c>
      <c r="I6797">
        <f t="shared" si="109"/>
        <v>0</v>
      </c>
    </row>
    <row r="6798" spans="1:9" x14ac:dyDescent="0.25">
      <c r="A6798">
        <v>29006.670709999999</v>
      </c>
      <c r="B6798" t="s">
        <v>26</v>
      </c>
      <c r="C6798" t="s">
        <v>30</v>
      </c>
      <c r="D6798" t="s">
        <v>31</v>
      </c>
      <c r="E6798">
        <v>40252</v>
      </c>
      <c r="F6798" t="s">
        <v>32</v>
      </c>
      <c r="G6798" t="s">
        <v>79</v>
      </c>
      <c r="H6798">
        <v>499.2</v>
      </c>
      <c r="I6798">
        <f t="shared" si="109"/>
        <v>0</v>
      </c>
    </row>
    <row r="6799" spans="1:9" x14ac:dyDescent="0.25">
      <c r="A6799">
        <v>3873.647046</v>
      </c>
      <c r="B6799" t="s">
        <v>66</v>
      </c>
      <c r="C6799" t="s">
        <v>160</v>
      </c>
      <c r="D6799" t="s">
        <v>57</v>
      </c>
      <c r="E6799">
        <v>28142</v>
      </c>
      <c r="F6799" t="s">
        <v>32</v>
      </c>
      <c r="G6799" t="s">
        <v>33</v>
      </c>
      <c r="H6799">
        <v>701.70823900000005</v>
      </c>
      <c r="I6799">
        <f t="shared" si="109"/>
        <v>1</v>
      </c>
    </row>
    <row r="6800" spans="1:9" x14ac:dyDescent="0.25">
      <c r="A6800">
        <v>2471.5284310000002</v>
      </c>
      <c r="B6800" t="s">
        <v>66</v>
      </c>
      <c r="C6800" t="s">
        <v>30</v>
      </c>
      <c r="D6800" t="s">
        <v>57</v>
      </c>
      <c r="E6800">
        <v>95697</v>
      </c>
      <c r="F6800" t="s">
        <v>62</v>
      </c>
      <c r="G6800" t="s">
        <v>33</v>
      </c>
      <c r="H6800">
        <v>114.273025</v>
      </c>
      <c r="I6800">
        <f t="shared" si="109"/>
        <v>1</v>
      </c>
    </row>
    <row r="6801" spans="1:9" x14ac:dyDescent="0.25">
      <c r="A6801">
        <v>2688.8606869999999</v>
      </c>
      <c r="B6801" t="s">
        <v>26</v>
      </c>
      <c r="C6801" t="s">
        <v>30</v>
      </c>
      <c r="D6801" t="s">
        <v>57</v>
      </c>
      <c r="E6801">
        <v>89771</v>
      </c>
      <c r="F6801" t="s">
        <v>62</v>
      </c>
      <c r="G6801" t="s">
        <v>33</v>
      </c>
      <c r="H6801">
        <v>104.12317899999999</v>
      </c>
      <c r="I6801">
        <f t="shared" si="109"/>
        <v>0</v>
      </c>
    </row>
    <row r="6802" spans="1:9" x14ac:dyDescent="0.25">
      <c r="A6802">
        <v>2551.2266920000002</v>
      </c>
      <c r="B6802" t="s">
        <v>66</v>
      </c>
      <c r="C6802" t="s">
        <v>30</v>
      </c>
      <c r="D6802" t="s">
        <v>57</v>
      </c>
      <c r="E6802">
        <v>79751</v>
      </c>
      <c r="F6802" t="s">
        <v>32</v>
      </c>
      <c r="G6802" t="s">
        <v>33</v>
      </c>
      <c r="H6802">
        <v>392.23569800000001</v>
      </c>
      <c r="I6802">
        <f t="shared" si="109"/>
        <v>1</v>
      </c>
    </row>
    <row r="6803" spans="1:9" x14ac:dyDescent="0.25">
      <c r="A6803">
        <v>4949.5253720000001</v>
      </c>
      <c r="B6803" t="s">
        <v>26</v>
      </c>
      <c r="C6803" t="s">
        <v>44</v>
      </c>
      <c r="D6803" t="s">
        <v>31</v>
      </c>
      <c r="E6803">
        <v>0</v>
      </c>
      <c r="F6803" t="s">
        <v>32</v>
      </c>
      <c r="G6803" t="s">
        <v>45</v>
      </c>
      <c r="H6803">
        <v>331.2</v>
      </c>
      <c r="I6803">
        <f t="shared" si="109"/>
        <v>0</v>
      </c>
    </row>
    <row r="6804" spans="1:9" x14ac:dyDescent="0.25">
      <c r="A6804">
        <v>6143.8982189999997</v>
      </c>
      <c r="B6804" t="s">
        <v>26</v>
      </c>
      <c r="C6804" t="s">
        <v>30</v>
      </c>
      <c r="D6804" t="s">
        <v>31</v>
      </c>
      <c r="E6804">
        <v>45032</v>
      </c>
      <c r="F6804" t="s">
        <v>62</v>
      </c>
      <c r="G6804" t="s">
        <v>33</v>
      </c>
      <c r="H6804">
        <v>36.818178000000003</v>
      </c>
      <c r="I6804">
        <f t="shared" si="109"/>
        <v>0</v>
      </c>
    </row>
    <row r="6805" spans="1:9" x14ac:dyDescent="0.25">
      <c r="A6805">
        <v>8837.3346390000006</v>
      </c>
      <c r="B6805" t="s">
        <v>26</v>
      </c>
      <c r="C6805" t="s">
        <v>30</v>
      </c>
      <c r="D6805" t="s">
        <v>57</v>
      </c>
      <c r="E6805">
        <v>62277</v>
      </c>
      <c r="F6805" t="s">
        <v>62</v>
      </c>
      <c r="G6805" t="s">
        <v>45</v>
      </c>
      <c r="H6805">
        <v>249.79975200000001</v>
      </c>
      <c r="I6805">
        <f t="shared" si="109"/>
        <v>0</v>
      </c>
    </row>
    <row r="6806" spans="1:9" x14ac:dyDescent="0.25">
      <c r="A6806">
        <v>9517.0780099999993</v>
      </c>
      <c r="B6806" t="s">
        <v>26</v>
      </c>
      <c r="C6806" t="s">
        <v>44</v>
      </c>
      <c r="D6806" t="s">
        <v>31</v>
      </c>
      <c r="E6806">
        <v>0</v>
      </c>
      <c r="F6806" t="s">
        <v>32</v>
      </c>
      <c r="G6806" t="s">
        <v>33</v>
      </c>
      <c r="H6806">
        <v>417.6</v>
      </c>
      <c r="I6806">
        <f t="shared" si="109"/>
        <v>0</v>
      </c>
    </row>
    <row r="6807" spans="1:9" x14ac:dyDescent="0.25">
      <c r="A6807">
        <v>2879.6317899999999</v>
      </c>
      <c r="B6807" t="s">
        <v>26</v>
      </c>
      <c r="C6807" t="s">
        <v>30</v>
      </c>
      <c r="D6807" t="s">
        <v>31</v>
      </c>
      <c r="E6807">
        <v>40525</v>
      </c>
      <c r="F6807" t="s">
        <v>62</v>
      </c>
      <c r="G6807" t="s">
        <v>33</v>
      </c>
      <c r="H6807">
        <v>123.790553</v>
      </c>
      <c r="I6807">
        <f t="shared" si="109"/>
        <v>0</v>
      </c>
    </row>
    <row r="6808" spans="1:9" x14ac:dyDescent="0.25">
      <c r="A6808">
        <v>2805.0985620000001</v>
      </c>
      <c r="B6808" t="s">
        <v>26</v>
      </c>
      <c r="C6808" t="s">
        <v>30</v>
      </c>
      <c r="D6808" t="s">
        <v>31</v>
      </c>
      <c r="E6808">
        <v>26004</v>
      </c>
      <c r="F6808" t="s">
        <v>32</v>
      </c>
      <c r="G6808" t="s">
        <v>33</v>
      </c>
      <c r="H6808">
        <v>336</v>
      </c>
      <c r="I6808">
        <f t="shared" si="109"/>
        <v>0</v>
      </c>
    </row>
    <row r="6809" spans="1:9" x14ac:dyDescent="0.25">
      <c r="A6809">
        <v>6045.6251140000004</v>
      </c>
      <c r="B6809" t="s">
        <v>26</v>
      </c>
      <c r="C6809" t="s">
        <v>30</v>
      </c>
      <c r="D6809" t="s">
        <v>31</v>
      </c>
      <c r="E6809">
        <v>82399</v>
      </c>
      <c r="F6809" t="s">
        <v>62</v>
      </c>
      <c r="G6809" t="s">
        <v>45</v>
      </c>
      <c r="H6809">
        <v>31.668965</v>
      </c>
      <c r="I6809">
        <f t="shared" si="109"/>
        <v>0</v>
      </c>
    </row>
    <row r="6810" spans="1:9" x14ac:dyDescent="0.25">
      <c r="A6810">
        <v>5246.2783749999999</v>
      </c>
      <c r="B6810" t="s">
        <v>66</v>
      </c>
      <c r="C6810" t="s">
        <v>30</v>
      </c>
      <c r="D6810" t="s">
        <v>31</v>
      </c>
      <c r="E6810">
        <v>28909</v>
      </c>
      <c r="F6810" t="s">
        <v>32</v>
      </c>
      <c r="G6810" t="s">
        <v>33</v>
      </c>
      <c r="H6810">
        <v>456.70273500000002</v>
      </c>
      <c r="I6810">
        <f t="shared" si="109"/>
        <v>1</v>
      </c>
    </row>
    <row r="6811" spans="1:9" x14ac:dyDescent="0.25">
      <c r="A6811">
        <v>4772.9315260000003</v>
      </c>
      <c r="B6811" t="s">
        <v>26</v>
      </c>
      <c r="C6811" t="s">
        <v>78</v>
      </c>
      <c r="D6811" t="s">
        <v>57</v>
      </c>
      <c r="E6811">
        <v>15323</v>
      </c>
      <c r="F6811" t="s">
        <v>32</v>
      </c>
      <c r="G6811" t="s">
        <v>33</v>
      </c>
      <c r="H6811">
        <v>614.4</v>
      </c>
      <c r="I6811">
        <f t="shared" si="109"/>
        <v>0</v>
      </c>
    </row>
    <row r="6812" spans="1:9" x14ac:dyDescent="0.25">
      <c r="A6812">
        <v>3867.9659860000002</v>
      </c>
      <c r="B6812" t="s">
        <v>26</v>
      </c>
      <c r="C6812" t="s">
        <v>30</v>
      </c>
      <c r="D6812" t="s">
        <v>31</v>
      </c>
      <c r="E6812">
        <v>79628</v>
      </c>
      <c r="F6812" t="s">
        <v>32</v>
      </c>
      <c r="G6812" t="s">
        <v>45</v>
      </c>
      <c r="H6812">
        <v>470.4</v>
      </c>
      <c r="I6812">
        <f t="shared" si="109"/>
        <v>0</v>
      </c>
    </row>
    <row r="6813" spans="1:9" x14ac:dyDescent="0.25">
      <c r="A6813">
        <v>3383.445647</v>
      </c>
      <c r="B6813" t="s">
        <v>26</v>
      </c>
      <c r="C6813" t="s">
        <v>44</v>
      </c>
      <c r="D6813" t="s">
        <v>31</v>
      </c>
      <c r="E6813">
        <v>0</v>
      </c>
      <c r="F6813" t="s">
        <v>32</v>
      </c>
      <c r="G6813" t="s">
        <v>45</v>
      </c>
      <c r="H6813">
        <v>698.4</v>
      </c>
      <c r="I6813">
        <f t="shared" si="109"/>
        <v>0</v>
      </c>
    </row>
    <row r="6814" spans="1:9" x14ac:dyDescent="0.25">
      <c r="A6814">
        <v>9521.2228059999998</v>
      </c>
      <c r="B6814" t="s">
        <v>26</v>
      </c>
      <c r="C6814" t="s">
        <v>30</v>
      </c>
      <c r="D6814" t="s">
        <v>57</v>
      </c>
      <c r="E6814">
        <v>27769</v>
      </c>
      <c r="F6814" t="s">
        <v>62</v>
      </c>
      <c r="G6814" t="s">
        <v>33</v>
      </c>
      <c r="H6814">
        <v>123.15416</v>
      </c>
      <c r="I6814">
        <f t="shared" si="109"/>
        <v>0</v>
      </c>
    </row>
    <row r="6815" spans="1:9" x14ac:dyDescent="0.25">
      <c r="A6815">
        <v>7614.6697350000004</v>
      </c>
      <c r="B6815" t="s">
        <v>26</v>
      </c>
      <c r="C6815" t="s">
        <v>78</v>
      </c>
      <c r="D6815" t="s">
        <v>57</v>
      </c>
      <c r="E6815">
        <v>16707</v>
      </c>
      <c r="F6815" t="s">
        <v>32</v>
      </c>
      <c r="G6815" t="s">
        <v>79</v>
      </c>
      <c r="H6815">
        <v>1106.913309</v>
      </c>
      <c r="I6815">
        <f t="shared" si="109"/>
        <v>0</v>
      </c>
    </row>
    <row r="6816" spans="1:9" x14ac:dyDescent="0.25">
      <c r="A6816">
        <v>11308.47178</v>
      </c>
      <c r="B6816" t="s">
        <v>26</v>
      </c>
      <c r="C6816" t="s">
        <v>44</v>
      </c>
      <c r="D6816" t="s">
        <v>31</v>
      </c>
      <c r="E6816">
        <v>0</v>
      </c>
      <c r="F6816" t="s">
        <v>32</v>
      </c>
      <c r="G6816" t="s">
        <v>45</v>
      </c>
      <c r="H6816">
        <v>316.8</v>
      </c>
      <c r="I6816">
        <f t="shared" si="109"/>
        <v>0</v>
      </c>
    </row>
    <row r="6817" spans="1:9" x14ac:dyDescent="0.25">
      <c r="A6817">
        <v>3350.6873390000001</v>
      </c>
      <c r="B6817" t="s">
        <v>26</v>
      </c>
      <c r="C6817" t="s">
        <v>30</v>
      </c>
      <c r="D6817" t="s">
        <v>31</v>
      </c>
      <c r="E6817">
        <v>94395</v>
      </c>
      <c r="F6817" t="s">
        <v>32</v>
      </c>
      <c r="G6817" t="s">
        <v>33</v>
      </c>
      <c r="H6817">
        <v>582.69057499999997</v>
      </c>
      <c r="I6817">
        <f t="shared" si="109"/>
        <v>0</v>
      </c>
    </row>
    <row r="6818" spans="1:9" x14ac:dyDescent="0.25">
      <c r="A6818">
        <v>2683.4925929999999</v>
      </c>
      <c r="B6818" t="s">
        <v>26</v>
      </c>
      <c r="C6818" t="s">
        <v>30</v>
      </c>
      <c r="D6818" t="s">
        <v>57</v>
      </c>
      <c r="E6818">
        <v>84895</v>
      </c>
      <c r="F6818" t="s">
        <v>32</v>
      </c>
      <c r="G6818" t="s">
        <v>33</v>
      </c>
      <c r="H6818">
        <v>321.60000000000002</v>
      </c>
      <c r="I6818">
        <f t="shared" si="109"/>
        <v>0</v>
      </c>
    </row>
    <row r="6819" spans="1:9" x14ac:dyDescent="0.25">
      <c r="A6819">
        <v>42561.631829999998</v>
      </c>
      <c r="B6819" t="s">
        <v>26</v>
      </c>
      <c r="C6819" t="s">
        <v>30</v>
      </c>
      <c r="D6819" t="s">
        <v>57</v>
      </c>
      <c r="E6819">
        <v>66661</v>
      </c>
      <c r="F6819" t="s">
        <v>32</v>
      </c>
      <c r="G6819" t="s">
        <v>45</v>
      </c>
      <c r="H6819">
        <v>571.20000000000005</v>
      </c>
      <c r="I6819">
        <f t="shared" si="109"/>
        <v>0</v>
      </c>
    </row>
    <row r="6820" spans="1:9" x14ac:dyDescent="0.25">
      <c r="A6820">
        <v>2086.6109569999999</v>
      </c>
      <c r="B6820" t="s">
        <v>26</v>
      </c>
      <c r="C6820" t="s">
        <v>44</v>
      </c>
      <c r="D6820" t="s">
        <v>57</v>
      </c>
      <c r="E6820">
        <v>0</v>
      </c>
      <c r="F6820" t="s">
        <v>32</v>
      </c>
      <c r="G6820" t="s">
        <v>45</v>
      </c>
      <c r="H6820">
        <v>446.4</v>
      </c>
      <c r="I6820">
        <f t="shared" si="109"/>
        <v>0</v>
      </c>
    </row>
    <row r="6821" spans="1:9" x14ac:dyDescent="0.25">
      <c r="A6821">
        <v>4868.807554</v>
      </c>
      <c r="B6821" t="s">
        <v>26</v>
      </c>
      <c r="C6821" t="s">
        <v>30</v>
      </c>
      <c r="D6821" t="s">
        <v>31</v>
      </c>
      <c r="E6821">
        <v>31447</v>
      </c>
      <c r="F6821" t="s">
        <v>32</v>
      </c>
      <c r="G6821" t="s">
        <v>33</v>
      </c>
      <c r="H6821">
        <v>580.79999999999995</v>
      </c>
      <c r="I6821">
        <f t="shared" si="109"/>
        <v>0</v>
      </c>
    </row>
    <row r="6822" spans="1:9" x14ac:dyDescent="0.25">
      <c r="A6822">
        <v>5021.1508450000001</v>
      </c>
      <c r="B6822" t="s">
        <v>26</v>
      </c>
      <c r="C6822" t="s">
        <v>30</v>
      </c>
      <c r="D6822" t="s">
        <v>31</v>
      </c>
      <c r="E6822">
        <v>61987</v>
      </c>
      <c r="F6822" t="s">
        <v>32</v>
      </c>
      <c r="G6822" t="s">
        <v>33</v>
      </c>
      <c r="H6822">
        <v>723.30136300000004</v>
      </c>
      <c r="I6822">
        <f t="shared" si="109"/>
        <v>0</v>
      </c>
    </row>
    <row r="6823" spans="1:9" x14ac:dyDescent="0.25">
      <c r="A6823">
        <v>3671.8183260000001</v>
      </c>
      <c r="B6823" t="s">
        <v>26</v>
      </c>
      <c r="C6823" t="s">
        <v>30</v>
      </c>
      <c r="D6823" t="s">
        <v>31</v>
      </c>
      <c r="E6823">
        <v>42460</v>
      </c>
      <c r="F6823" t="s">
        <v>75</v>
      </c>
      <c r="G6823" t="s">
        <v>33</v>
      </c>
      <c r="H6823">
        <v>347.47509000000002</v>
      </c>
      <c r="I6823">
        <f t="shared" si="109"/>
        <v>0</v>
      </c>
    </row>
    <row r="6824" spans="1:9" x14ac:dyDescent="0.25">
      <c r="A6824">
        <v>5253.4879080000001</v>
      </c>
      <c r="B6824" t="s">
        <v>26</v>
      </c>
      <c r="C6824" t="s">
        <v>78</v>
      </c>
      <c r="D6824" t="s">
        <v>57</v>
      </c>
      <c r="E6824">
        <v>12811</v>
      </c>
      <c r="F6824" t="s">
        <v>32</v>
      </c>
      <c r="G6824" t="s">
        <v>33</v>
      </c>
      <c r="H6824">
        <v>720</v>
      </c>
      <c r="I6824">
        <f t="shared" si="109"/>
        <v>0</v>
      </c>
    </row>
    <row r="6825" spans="1:9" x14ac:dyDescent="0.25">
      <c r="A6825">
        <v>12036.620510000001</v>
      </c>
      <c r="B6825" t="s">
        <v>66</v>
      </c>
      <c r="C6825" t="s">
        <v>30</v>
      </c>
      <c r="D6825" t="s">
        <v>57</v>
      </c>
      <c r="E6825">
        <v>44428</v>
      </c>
      <c r="F6825" t="s">
        <v>32</v>
      </c>
      <c r="G6825" t="s">
        <v>45</v>
      </c>
      <c r="H6825">
        <v>499.2</v>
      </c>
      <c r="I6825">
        <f t="shared" si="109"/>
        <v>1</v>
      </c>
    </row>
    <row r="6826" spans="1:9" x14ac:dyDescent="0.25">
      <c r="A6826">
        <v>3508.9253699999999</v>
      </c>
      <c r="B6826" t="s">
        <v>26</v>
      </c>
      <c r="C6826" t="s">
        <v>44</v>
      </c>
      <c r="D6826" t="s">
        <v>31</v>
      </c>
      <c r="E6826">
        <v>0</v>
      </c>
      <c r="F6826" t="s">
        <v>32</v>
      </c>
      <c r="G6826" t="s">
        <v>45</v>
      </c>
      <c r="H6826">
        <v>698.4</v>
      </c>
      <c r="I6826">
        <f t="shared" si="109"/>
        <v>0</v>
      </c>
    </row>
    <row r="6827" spans="1:9" x14ac:dyDescent="0.25">
      <c r="A6827">
        <v>3818.4682520000001</v>
      </c>
      <c r="B6827" t="s">
        <v>26</v>
      </c>
      <c r="C6827" t="s">
        <v>30</v>
      </c>
      <c r="D6827" t="s">
        <v>57</v>
      </c>
      <c r="E6827">
        <v>25221</v>
      </c>
      <c r="F6827" t="s">
        <v>32</v>
      </c>
      <c r="G6827" t="s">
        <v>33</v>
      </c>
      <c r="H6827">
        <v>616.00552700000003</v>
      </c>
      <c r="I6827">
        <f t="shared" si="109"/>
        <v>0</v>
      </c>
    </row>
    <row r="6828" spans="1:9" x14ac:dyDescent="0.25">
      <c r="A6828">
        <v>2570.4333240000001</v>
      </c>
      <c r="B6828" t="s">
        <v>26</v>
      </c>
      <c r="C6828" t="s">
        <v>30</v>
      </c>
      <c r="D6828" t="s">
        <v>31</v>
      </c>
      <c r="E6828">
        <v>44940</v>
      </c>
      <c r="F6828" t="s">
        <v>75</v>
      </c>
      <c r="G6828" t="s">
        <v>45</v>
      </c>
      <c r="H6828">
        <v>284.49253099999999</v>
      </c>
      <c r="I6828">
        <f t="shared" si="109"/>
        <v>0</v>
      </c>
    </row>
    <row r="6829" spans="1:9" x14ac:dyDescent="0.25">
      <c r="A6829">
        <v>2846.1718689999998</v>
      </c>
      <c r="B6829" t="s">
        <v>26</v>
      </c>
      <c r="C6829" t="s">
        <v>30</v>
      </c>
      <c r="D6829" t="s">
        <v>31</v>
      </c>
      <c r="E6829">
        <v>39192</v>
      </c>
      <c r="F6829" t="s">
        <v>32</v>
      </c>
      <c r="G6829" t="s">
        <v>79</v>
      </c>
      <c r="H6829">
        <v>352.79139400000003</v>
      </c>
      <c r="I6829">
        <f t="shared" si="109"/>
        <v>0</v>
      </c>
    </row>
    <row r="6830" spans="1:9" x14ac:dyDescent="0.25">
      <c r="A6830">
        <v>7292.3975620000001</v>
      </c>
      <c r="B6830" t="s">
        <v>26</v>
      </c>
      <c r="C6830" t="s">
        <v>44</v>
      </c>
      <c r="D6830" t="s">
        <v>57</v>
      </c>
      <c r="E6830">
        <v>0</v>
      </c>
      <c r="F6830" t="s">
        <v>32</v>
      </c>
      <c r="G6830" t="s">
        <v>33</v>
      </c>
      <c r="H6830">
        <v>415.98645399999998</v>
      </c>
      <c r="I6830">
        <f t="shared" si="109"/>
        <v>0</v>
      </c>
    </row>
    <row r="6831" spans="1:9" x14ac:dyDescent="0.25">
      <c r="A6831">
        <v>10581.275</v>
      </c>
      <c r="B6831" t="s">
        <v>26</v>
      </c>
      <c r="C6831" t="s">
        <v>30</v>
      </c>
      <c r="D6831" t="s">
        <v>31</v>
      </c>
      <c r="E6831">
        <v>42513</v>
      </c>
      <c r="F6831" t="s">
        <v>75</v>
      </c>
      <c r="G6831" t="s">
        <v>33</v>
      </c>
      <c r="H6831">
        <v>628.20751099999995</v>
      </c>
      <c r="I6831">
        <f t="shared" si="109"/>
        <v>0</v>
      </c>
    </row>
    <row r="6832" spans="1:9" x14ac:dyDescent="0.25">
      <c r="A6832">
        <v>23144.132699999998</v>
      </c>
      <c r="B6832" t="s">
        <v>26</v>
      </c>
      <c r="C6832" t="s">
        <v>30</v>
      </c>
      <c r="D6832" t="s">
        <v>57</v>
      </c>
      <c r="E6832">
        <v>59821</v>
      </c>
      <c r="F6832" t="s">
        <v>32</v>
      </c>
      <c r="G6832" t="s">
        <v>33</v>
      </c>
      <c r="H6832">
        <v>1389.6</v>
      </c>
      <c r="I6832">
        <f t="shared" si="109"/>
        <v>0</v>
      </c>
    </row>
    <row r="6833" spans="1:9" x14ac:dyDescent="0.25">
      <c r="A6833">
        <v>4605.0366459999996</v>
      </c>
      <c r="B6833" t="s">
        <v>66</v>
      </c>
      <c r="C6833" t="s">
        <v>78</v>
      </c>
      <c r="D6833" t="s">
        <v>31</v>
      </c>
      <c r="E6833">
        <v>22571</v>
      </c>
      <c r="F6833" t="s">
        <v>32</v>
      </c>
      <c r="G6833" t="s">
        <v>45</v>
      </c>
      <c r="H6833">
        <v>302.39999999999998</v>
      </c>
      <c r="I6833">
        <f t="shared" si="109"/>
        <v>1</v>
      </c>
    </row>
    <row r="6834" spans="1:9" x14ac:dyDescent="0.25">
      <c r="A6834">
        <v>3939.0063700000001</v>
      </c>
      <c r="B6834" t="s">
        <v>66</v>
      </c>
      <c r="C6834" t="s">
        <v>30</v>
      </c>
      <c r="D6834" t="s">
        <v>31</v>
      </c>
      <c r="E6834">
        <v>60021</v>
      </c>
      <c r="F6834" t="s">
        <v>32</v>
      </c>
      <c r="G6834" t="s">
        <v>33</v>
      </c>
      <c r="H6834">
        <v>882.87194499999998</v>
      </c>
      <c r="I6834">
        <f t="shared" si="109"/>
        <v>1</v>
      </c>
    </row>
    <row r="6835" spans="1:9" x14ac:dyDescent="0.25">
      <c r="A6835">
        <v>8104.4325600000002</v>
      </c>
      <c r="B6835" t="s">
        <v>26</v>
      </c>
      <c r="C6835" t="s">
        <v>30</v>
      </c>
      <c r="D6835" t="s">
        <v>31</v>
      </c>
      <c r="E6835">
        <v>58172</v>
      </c>
      <c r="F6835" t="s">
        <v>62</v>
      </c>
      <c r="G6835" t="s">
        <v>33</v>
      </c>
      <c r="H6835">
        <v>141.532926</v>
      </c>
      <c r="I6835">
        <f t="shared" si="109"/>
        <v>0</v>
      </c>
    </row>
    <row r="6836" spans="1:9" x14ac:dyDescent="0.25">
      <c r="A6836">
        <v>4165.2521770000003</v>
      </c>
      <c r="B6836" t="s">
        <v>26</v>
      </c>
      <c r="C6836" t="s">
        <v>30</v>
      </c>
      <c r="D6836" t="s">
        <v>57</v>
      </c>
      <c r="E6836">
        <v>58299</v>
      </c>
      <c r="F6836" t="s">
        <v>32</v>
      </c>
      <c r="G6836" t="s">
        <v>33</v>
      </c>
      <c r="H6836">
        <v>504</v>
      </c>
      <c r="I6836">
        <f t="shared" si="109"/>
        <v>0</v>
      </c>
    </row>
    <row r="6837" spans="1:9" x14ac:dyDescent="0.25">
      <c r="A6837">
        <v>14065.30235</v>
      </c>
      <c r="B6837" t="s">
        <v>26</v>
      </c>
      <c r="C6837" t="s">
        <v>30</v>
      </c>
      <c r="D6837" t="s">
        <v>57</v>
      </c>
      <c r="E6837">
        <v>25275</v>
      </c>
      <c r="F6837" t="s">
        <v>75</v>
      </c>
      <c r="G6837" t="s">
        <v>45</v>
      </c>
      <c r="H6837">
        <v>214.24711400000001</v>
      </c>
      <c r="I6837">
        <f t="shared" si="109"/>
        <v>0</v>
      </c>
    </row>
    <row r="6838" spans="1:9" x14ac:dyDescent="0.25">
      <c r="A6838">
        <v>21991.615979999999</v>
      </c>
      <c r="B6838" t="s">
        <v>26</v>
      </c>
      <c r="C6838" t="s">
        <v>30</v>
      </c>
      <c r="D6838" t="s">
        <v>31</v>
      </c>
      <c r="E6838">
        <v>80807</v>
      </c>
      <c r="F6838" t="s">
        <v>62</v>
      </c>
      <c r="G6838" t="s">
        <v>33</v>
      </c>
      <c r="H6838">
        <v>132.13911100000001</v>
      </c>
      <c r="I6838">
        <f t="shared" si="109"/>
        <v>0</v>
      </c>
    </row>
    <row r="6839" spans="1:9" x14ac:dyDescent="0.25">
      <c r="A6839">
        <v>7590.9133009999996</v>
      </c>
      <c r="B6839" t="s">
        <v>26</v>
      </c>
      <c r="C6839" t="s">
        <v>30</v>
      </c>
      <c r="D6839" t="s">
        <v>31</v>
      </c>
      <c r="E6839">
        <v>52348</v>
      </c>
      <c r="F6839" t="s">
        <v>32</v>
      </c>
      <c r="G6839" t="s">
        <v>79</v>
      </c>
      <c r="H6839">
        <v>312</v>
      </c>
      <c r="I6839">
        <f t="shared" si="109"/>
        <v>0</v>
      </c>
    </row>
    <row r="6840" spans="1:9" x14ac:dyDescent="0.25">
      <c r="A6840">
        <v>8018.5038539999996</v>
      </c>
      <c r="B6840" t="s">
        <v>26</v>
      </c>
      <c r="C6840" t="s">
        <v>30</v>
      </c>
      <c r="D6840" t="s">
        <v>31</v>
      </c>
      <c r="E6840">
        <v>58843</v>
      </c>
      <c r="F6840" t="s">
        <v>75</v>
      </c>
      <c r="G6840" t="s">
        <v>45</v>
      </c>
      <c r="H6840">
        <v>200.490816</v>
      </c>
      <c r="I6840">
        <f t="shared" si="109"/>
        <v>0</v>
      </c>
    </row>
    <row r="6841" spans="1:9" x14ac:dyDescent="0.25">
      <c r="A6841">
        <v>3554.845264</v>
      </c>
      <c r="B6841" t="s">
        <v>66</v>
      </c>
      <c r="C6841" t="s">
        <v>30</v>
      </c>
      <c r="D6841" t="s">
        <v>31</v>
      </c>
      <c r="E6841">
        <v>58557</v>
      </c>
      <c r="F6841" t="s">
        <v>62</v>
      </c>
      <c r="G6841" t="s">
        <v>33</v>
      </c>
      <c r="H6841">
        <v>55.510525999999999</v>
      </c>
      <c r="I6841">
        <f t="shared" si="109"/>
        <v>1</v>
      </c>
    </row>
    <row r="6842" spans="1:9" x14ac:dyDescent="0.25">
      <c r="A6842">
        <v>3945.588049</v>
      </c>
      <c r="B6842" t="s">
        <v>26</v>
      </c>
      <c r="C6842" t="s">
        <v>44</v>
      </c>
      <c r="D6842" t="s">
        <v>31</v>
      </c>
      <c r="E6842">
        <v>0</v>
      </c>
      <c r="F6842" t="s">
        <v>32</v>
      </c>
      <c r="G6842" t="s">
        <v>45</v>
      </c>
      <c r="H6842">
        <v>933.21274900000003</v>
      </c>
      <c r="I6842">
        <f t="shared" si="109"/>
        <v>0</v>
      </c>
    </row>
    <row r="6843" spans="1:9" x14ac:dyDescent="0.25">
      <c r="A6843">
        <v>2915.6147810000002</v>
      </c>
      <c r="B6843" t="s">
        <v>26</v>
      </c>
      <c r="C6843" t="s">
        <v>30</v>
      </c>
      <c r="D6843" t="s">
        <v>57</v>
      </c>
      <c r="E6843">
        <v>86599</v>
      </c>
      <c r="F6843" t="s">
        <v>32</v>
      </c>
      <c r="G6843" t="s">
        <v>33</v>
      </c>
      <c r="H6843">
        <v>350.4</v>
      </c>
      <c r="I6843">
        <f t="shared" si="109"/>
        <v>0</v>
      </c>
    </row>
    <row r="6844" spans="1:9" x14ac:dyDescent="0.25">
      <c r="A6844">
        <v>5554.8260110000001</v>
      </c>
      <c r="B6844" t="s">
        <v>26</v>
      </c>
      <c r="C6844" t="s">
        <v>30</v>
      </c>
      <c r="D6844" t="s">
        <v>31</v>
      </c>
      <c r="E6844">
        <v>52984</v>
      </c>
      <c r="F6844" t="s">
        <v>62</v>
      </c>
      <c r="G6844" t="s">
        <v>33</v>
      </c>
      <c r="H6844">
        <v>167.66760300000001</v>
      </c>
      <c r="I6844">
        <f t="shared" si="109"/>
        <v>0</v>
      </c>
    </row>
    <row r="6845" spans="1:9" x14ac:dyDescent="0.25">
      <c r="A6845">
        <v>5329.1283009999997</v>
      </c>
      <c r="B6845" t="s">
        <v>26</v>
      </c>
      <c r="C6845" t="s">
        <v>44</v>
      </c>
      <c r="D6845" t="s">
        <v>31</v>
      </c>
      <c r="E6845">
        <v>0</v>
      </c>
      <c r="F6845" t="s">
        <v>32</v>
      </c>
      <c r="G6845" t="s">
        <v>79</v>
      </c>
      <c r="H6845">
        <v>345.6</v>
      </c>
      <c r="I6845">
        <f t="shared" si="109"/>
        <v>0</v>
      </c>
    </row>
    <row r="6846" spans="1:9" x14ac:dyDescent="0.25">
      <c r="A6846">
        <v>5502.7268029999996</v>
      </c>
      <c r="B6846" t="s">
        <v>26</v>
      </c>
      <c r="C6846" t="s">
        <v>44</v>
      </c>
      <c r="D6846" t="s">
        <v>31</v>
      </c>
      <c r="E6846">
        <v>0</v>
      </c>
      <c r="F6846" t="s">
        <v>32</v>
      </c>
      <c r="G6846" t="s">
        <v>33</v>
      </c>
      <c r="H6846">
        <v>345.6</v>
      </c>
      <c r="I6846">
        <f t="shared" si="109"/>
        <v>0</v>
      </c>
    </row>
    <row r="6847" spans="1:9" x14ac:dyDescent="0.25">
      <c r="A6847">
        <v>7606.7089800000003</v>
      </c>
      <c r="B6847" t="s">
        <v>26</v>
      </c>
      <c r="C6847" t="s">
        <v>30</v>
      </c>
      <c r="D6847" t="s">
        <v>31</v>
      </c>
      <c r="E6847">
        <v>47778</v>
      </c>
      <c r="F6847" t="s">
        <v>62</v>
      </c>
      <c r="G6847" t="s">
        <v>33</v>
      </c>
      <c r="H6847">
        <v>173.80878999999999</v>
      </c>
      <c r="I6847">
        <f t="shared" si="109"/>
        <v>0</v>
      </c>
    </row>
    <row r="6848" spans="1:9" x14ac:dyDescent="0.25">
      <c r="A6848">
        <v>27789.692350000001</v>
      </c>
      <c r="B6848" t="s">
        <v>66</v>
      </c>
      <c r="C6848" t="s">
        <v>30</v>
      </c>
      <c r="D6848" t="s">
        <v>31</v>
      </c>
      <c r="E6848">
        <v>33806</v>
      </c>
      <c r="F6848" t="s">
        <v>75</v>
      </c>
      <c r="G6848" t="s">
        <v>79</v>
      </c>
      <c r="H6848">
        <v>395.729716</v>
      </c>
      <c r="I6848">
        <f t="shared" si="109"/>
        <v>1</v>
      </c>
    </row>
    <row r="6849" spans="1:9" x14ac:dyDescent="0.25">
      <c r="A6849">
        <v>5971.3134959999998</v>
      </c>
      <c r="B6849" t="s">
        <v>26</v>
      </c>
      <c r="C6849" t="s">
        <v>30</v>
      </c>
      <c r="D6849" t="s">
        <v>57</v>
      </c>
      <c r="E6849">
        <v>52018</v>
      </c>
      <c r="F6849" t="s">
        <v>32</v>
      </c>
      <c r="G6849" t="s">
        <v>79</v>
      </c>
      <c r="H6849">
        <v>374.4</v>
      </c>
      <c r="I6849">
        <f t="shared" si="109"/>
        <v>0</v>
      </c>
    </row>
    <row r="6850" spans="1:9" x14ac:dyDescent="0.25">
      <c r="A6850">
        <v>2248.4496330000002</v>
      </c>
      <c r="B6850" t="s">
        <v>66</v>
      </c>
      <c r="C6850" t="s">
        <v>160</v>
      </c>
      <c r="D6850" t="s">
        <v>31</v>
      </c>
      <c r="E6850">
        <v>24910</v>
      </c>
      <c r="F6850" t="s">
        <v>32</v>
      </c>
      <c r="G6850" t="s">
        <v>45</v>
      </c>
      <c r="H6850">
        <v>347.857619</v>
      </c>
      <c r="I6850">
        <f t="shared" si="109"/>
        <v>1</v>
      </c>
    </row>
    <row r="6851" spans="1:9" x14ac:dyDescent="0.25">
      <c r="A6851">
        <v>10745.97948</v>
      </c>
      <c r="B6851" t="s">
        <v>26</v>
      </c>
      <c r="C6851" t="s">
        <v>30</v>
      </c>
      <c r="D6851" t="s">
        <v>57</v>
      </c>
      <c r="E6851">
        <v>39135</v>
      </c>
      <c r="F6851" t="s">
        <v>32</v>
      </c>
      <c r="G6851" t="s">
        <v>79</v>
      </c>
      <c r="H6851">
        <v>436.8</v>
      </c>
      <c r="I6851">
        <f t="shared" ref="I6851:I6914" si="110">IF(B6851="No",0,1)</f>
        <v>0</v>
      </c>
    </row>
    <row r="6852" spans="1:9" x14ac:dyDescent="0.25">
      <c r="A6852">
        <v>7223.6896470000002</v>
      </c>
      <c r="B6852" t="s">
        <v>26</v>
      </c>
      <c r="C6852" t="s">
        <v>44</v>
      </c>
      <c r="D6852" t="s">
        <v>31</v>
      </c>
      <c r="E6852">
        <v>0</v>
      </c>
      <c r="F6852" t="s">
        <v>32</v>
      </c>
      <c r="G6852" t="s">
        <v>33</v>
      </c>
      <c r="H6852">
        <v>465.6</v>
      </c>
      <c r="I6852">
        <f t="shared" si="110"/>
        <v>0</v>
      </c>
    </row>
    <row r="6853" spans="1:9" x14ac:dyDescent="0.25">
      <c r="A6853">
        <v>9384.4757669999999</v>
      </c>
      <c r="B6853" t="s">
        <v>26</v>
      </c>
      <c r="C6853" t="s">
        <v>44</v>
      </c>
      <c r="D6853" t="s">
        <v>57</v>
      </c>
      <c r="E6853">
        <v>0</v>
      </c>
      <c r="F6853" t="s">
        <v>32</v>
      </c>
      <c r="G6853" t="s">
        <v>45</v>
      </c>
      <c r="H6853">
        <v>957.6</v>
      </c>
      <c r="I6853">
        <f t="shared" si="110"/>
        <v>0</v>
      </c>
    </row>
    <row r="6854" spans="1:9" x14ac:dyDescent="0.25">
      <c r="A6854">
        <v>5709.2252019999996</v>
      </c>
      <c r="B6854" t="s">
        <v>26</v>
      </c>
      <c r="C6854" t="s">
        <v>44</v>
      </c>
      <c r="D6854" t="s">
        <v>57</v>
      </c>
      <c r="E6854">
        <v>0</v>
      </c>
      <c r="F6854" t="s">
        <v>32</v>
      </c>
      <c r="G6854" t="s">
        <v>33</v>
      </c>
      <c r="H6854">
        <v>410.40937600000001</v>
      </c>
      <c r="I6854">
        <f t="shared" si="110"/>
        <v>0</v>
      </c>
    </row>
    <row r="6855" spans="1:9" x14ac:dyDescent="0.25">
      <c r="A6855">
        <v>4983.8979140000001</v>
      </c>
      <c r="B6855" t="s">
        <v>26</v>
      </c>
      <c r="C6855" t="s">
        <v>30</v>
      </c>
      <c r="D6855" t="s">
        <v>57</v>
      </c>
      <c r="E6855">
        <v>28726</v>
      </c>
      <c r="F6855" t="s">
        <v>32</v>
      </c>
      <c r="G6855" t="s">
        <v>79</v>
      </c>
      <c r="H6855">
        <v>468</v>
      </c>
      <c r="I6855">
        <f t="shared" si="110"/>
        <v>0</v>
      </c>
    </row>
    <row r="6856" spans="1:9" x14ac:dyDescent="0.25">
      <c r="A6856">
        <v>13561.433499999999</v>
      </c>
      <c r="B6856" t="s">
        <v>26</v>
      </c>
      <c r="C6856" t="s">
        <v>44</v>
      </c>
      <c r="D6856" t="s">
        <v>57</v>
      </c>
      <c r="E6856">
        <v>0</v>
      </c>
      <c r="F6856" t="s">
        <v>32</v>
      </c>
      <c r="G6856" t="s">
        <v>33</v>
      </c>
      <c r="H6856">
        <v>585.6</v>
      </c>
      <c r="I6856">
        <f t="shared" si="110"/>
        <v>0</v>
      </c>
    </row>
    <row r="6857" spans="1:9" x14ac:dyDescent="0.25">
      <c r="A6857">
        <v>7218.3757779999996</v>
      </c>
      <c r="B6857" t="s">
        <v>26</v>
      </c>
      <c r="C6857" t="s">
        <v>30</v>
      </c>
      <c r="D6857" t="s">
        <v>31</v>
      </c>
      <c r="E6857">
        <v>45356</v>
      </c>
      <c r="F6857" t="s">
        <v>32</v>
      </c>
      <c r="G6857" t="s">
        <v>45</v>
      </c>
      <c r="H6857">
        <v>462.043003</v>
      </c>
      <c r="I6857">
        <f t="shared" si="110"/>
        <v>0</v>
      </c>
    </row>
    <row r="6858" spans="1:9" x14ac:dyDescent="0.25">
      <c r="A6858">
        <v>5160.251878</v>
      </c>
      <c r="B6858" t="s">
        <v>26</v>
      </c>
      <c r="C6858" t="s">
        <v>30</v>
      </c>
      <c r="D6858" t="s">
        <v>57</v>
      </c>
      <c r="E6858">
        <v>87050</v>
      </c>
      <c r="F6858" t="s">
        <v>32</v>
      </c>
      <c r="G6858" t="s">
        <v>33</v>
      </c>
      <c r="H6858">
        <v>619.20000000000005</v>
      </c>
      <c r="I6858">
        <f t="shared" si="110"/>
        <v>0</v>
      </c>
    </row>
    <row r="6859" spans="1:9" x14ac:dyDescent="0.25">
      <c r="A6859">
        <v>13115.407509999999</v>
      </c>
      <c r="B6859" t="s">
        <v>26</v>
      </c>
      <c r="C6859" t="s">
        <v>30</v>
      </c>
      <c r="D6859" t="s">
        <v>57</v>
      </c>
      <c r="E6859">
        <v>20705</v>
      </c>
      <c r="F6859" t="s">
        <v>62</v>
      </c>
      <c r="G6859" t="s">
        <v>79</v>
      </c>
      <c r="H6859">
        <v>237.264543</v>
      </c>
      <c r="I6859">
        <f t="shared" si="110"/>
        <v>0</v>
      </c>
    </row>
    <row r="6860" spans="1:9" x14ac:dyDescent="0.25">
      <c r="A6860">
        <v>29874.744930000001</v>
      </c>
      <c r="B6860" t="s">
        <v>26</v>
      </c>
      <c r="C6860" t="s">
        <v>30</v>
      </c>
      <c r="D6860" t="s">
        <v>31</v>
      </c>
      <c r="E6860">
        <v>52651</v>
      </c>
      <c r="F6860" t="s">
        <v>32</v>
      </c>
      <c r="G6860" t="s">
        <v>45</v>
      </c>
      <c r="H6860">
        <v>451.2</v>
      </c>
      <c r="I6860">
        <f t="shared" si="110"/>
        <v>0</v>
      </c>
    </row>
    <row r="6861" spans="1:9" x14ac:dyDescent="0.25">
      <c r="A6861">
        <v>20237.150389999999</v>
      </c>
      <c r="B6861" t="s">
        <v>26</v>
      </c>
      <c r="C6861" t="s">
        <v>30</v>
      </c>
      <c r="D6861" t="s">
        <v>31</v>
      </c>
      <c r="E6861">
        <v>55270</v>
      </c>
      <c r="F6861" t="s">
        <v>32</v>
      </c>
      <c r="G6861" t="s">
        <v>33</v>
      </c>
      <c r="H6861">
        <v>302.39999999999998</v>
      </c>
      <c r="I6861">
        <f t="shared" si="110"/>
        <v>0</v>
      </c>
    </row>
    <row r="6862" spans="1:9" x14ac:dyDescent="0.25">
      <c r="A6862">
        <v>2580.8498989999998</v>
      </c>
      <c r="B6862" t="s">
        <v>66</v>
      </c>
      <c r="C6862" t="s">
        <v>30</v>
      </c>
      <c r="D6862" t="s">
        <v>57</v>
      </c>
      <c r="E6862">
        <v>46900</v>
      </c>
      <c r="F6862" t="s">
        <v>32</v>
      </c>
      <c r="G6862" t="s">
        <v>33</v>
      </c>
      <c r="H6862">
        <v>316.8</v>
      </c>
      <c r="I6862">
        <f t="shared" si="110"/>
        <v>1</v>
      </c>
    </row>
    <row r="6863" spans="1:9" x14ac:dyDescent="0.25">
      <c r="A6863">
        <v>39561.075019999997</v>
      </c>
      <c r="B6863" t="s">
        <v>26</v>
      </c>
      <c r="C6863" t="s">
        <v>30</v>
      </c>
      <c r="D6863" t="s">
        <v>57</v>
      </c>
      <c r="E6863">
        <v>60500</v>
      </c>
      <c r="F6863" t="s">
        <v>32</v>
      </c>
      <c r="G6863" t="s">
        <v>33</v>
      </c>
      <c r="H6863">
        <v>770.47563100000002</v>
      </c>
      <c r="I6863">
        <f t="shared" si="110"/>
        <v>0</v>
      </c>
    </row>
    <row r="6864" spans="1:9" x14ac:dyDescent="0.25">
      <c r="A6864">
        <v>8186.0959149999999</v>
      </c>
      <c r="B6864" t="s">
        <v>26</v>
      </c>
      <c r="C6864" t="s">
        <v>30</v>
      </c>
      <c r="D6864" t="s">
        <v>31</v>
      </c>
      <c r="E6864">
        <v>43877</v>
      </c>
      <c r="F6864" t="s">
        <v>75</v>
      </c>
      <c r="G6864" t="s">
        <v>33</v>
      </c>
      <c r="H6864">
        <v>414.71358800000002</v>
      </c>
      <c r="I6864">
        <f t="shared" si="110"/>
        <v>0</v>
      </c>
    </row>
    <row r="6865" spans="1:9" x14ac:dyDescent="0.25">
      <c r="A6865">
        <v>4767.687852</v>
      </c>
      <c r="B6865" t="s">
        <v>26</v>
      </c>
      <c r="C6865" t="s">
        <v>44</v>
      </c>
      <c r="D6865" t="s">
        <v>57</v>
      </c>
      <c r="E6865">
        <v>0</v>
      </c>
      <c r="F6865" t="s">
        <v>32</v>
      </c>
      <c r="G6865" t="s">
        <v>45</v>
      </c>
      <c r="H6865">
        <v>345.6</v>
      </c>
      <c r="I6865">
        <f t="shared" si="110"/>
        <v>0</v>
      </c>
    </row>
    <row r="6866" spans="1:9" x14ac:dyDescent="0.25">
      <c r="A6866">
        <v>8474.6347229999992</v>
      </c>
      <c r="B6866" t="s">
        <v>26</v>
      </c>
      <c r="C6866" t="s">
        <v>30</v>
      </c>
      <c r="D6866" t="s">
        <v>57</v>
      </c>
      <c r="E6866">
        <v>58488</v>
      </c>
      <c r="F6866" t="s">
        <v>32</v>
      </c>
      <c r="G6866" t="s">
        <v>79</v>
      </c>
      <c r="H6866">
        <v>350.4</v>
      </c>
      <c r="I6866">
        <f t="shared" si="110"/>
        <v>0</v>
      </c>
    </row>
    <row r="6867" spans="1:9" x14ac:dyDescent="0.25">
      <c r="A6867">
        <v>4723.4498030000004</v>
      </c>
      <c r="B6867" t="s">
        <v>26</v>
      </c>
      <c r="C6867" t="s">
        <v>30</v>
      </c>
      <c r="D6867" t="s">
        <v>31</v>
      </c>
      <c r="E6867">
        <v>29193</v>
      </c>
      <c r="F6867" t="s">
        <v>32</v>
      </c>
      <c r="G6867" t="s">
        <v>33</v>
      </c>
      <c r="H6867">
        <v>292.8</v>
      </c>
      <c r="I6867">
        <f t="shared" si="110"/>
        <v>0</v>
      </c>
    </row>
    <row r="6868" spans="1:9" x14ac:dyDescent="0.25">
      <c r="A6868">
        <v>10484.915349999999</v>
      </c>
      <c r="B6868" t="s">
        <v>66</v>
      </c>
      <c r="C6868" t="s">
        <v>30</v>
      </c>
      <c r="D6868" t="s">
        <v>31</v>
      </c>
      <c r="E6868">
        <v>61108</v>
      </c>
      <c r="F6868" t="s">
        <v>62</v>
      </c>
      <c r="G6868" t="s">
        <v>79</v>
      </c>
      <c r="H6868">
        <v>49.451117000000004</v>
      </c>
      <c r="I6868">
        <f t="shared" si="110"/>
        <v>1</v>
      </c>
    </row>
    <row r="6869" spans="1:9" x14ac:dyDescent="0.25">
      <c r="A6869">
        <v>3304.758268</v>
      </c>
      <c r="B6869" t="s">
        <v>26</v>
      </c>
      <c r="C6869" t="s">
        <v>160</v>
      </c>
      <c r="D6869" t="s">
        <v>31</v>
      </c>
      <c r="E6869">
        <v>23931</v>
      </c>
      <c r="F6869" t="s">
        <v>32</v>
      </c>
      <c r="G6869" t="s">
        <v>45</v>
      </c>
      <c r="H6869">
        <v>456</v>
      </c>
      <c r="I6869">
        <f t="shared" si="110"/>
        <v>0</v>
      </c>
    </row>
    <row r="6870" spans="1:9" x14ac:dyDescent="0.25">
      <c r="A6870">
        <v>5002.0932640000001</v>
      </c>
      <c r="B6870" t="s">
        <v>26</v>
      </c>
      <c r="C6870" t="s">
        <v>44</v>
      </c>
      <c r="D6870" t="s">
        <v>57</v>
      </c>
      <c r="E6870">
        <v>0</v>
      </c>
      <c r="F6870" t="s">
        <v>32</v>
      </c>
      <c r="G6870" t="s">
        <v>45</v>
      </c>
      <c r="H6870">
        <v>504</v>
      </c>
      <c r="I6870">
        <f t="shared" si="110"/>
        <v>0</v>
      </c>
    </row>
    <row r="6871" spans="1:9" x14ac:dyDescent="0.25">
      <c r="A6871">
        <v>7607.0018769999997</v>
      </c>
      <c r="B6871" t="s">
        <v>26</v>
      </c>
      <c r="C6871" t="s">
        <v>44</v>
      </c>
      <c r="D6871" t="s">
        <v>57</v>
      </c>
      <c r="E6871">
        <v>0</v>
      </c>
      <c r="F6871" t="s">
        <v>32</v>
      </c>
      <c r="G6871" t="s">
        <v>33</v>
      </c>
      <c r="H6871">
        <v>638.41499399999998</v>
      </c>
      <c r="I6871">
        <f t="shared" si="110"/>
        <v>0</v>
      </c>
    </row>
    <row r="6872" spans="1:9" x14ac:dyDescent="0.25">
      <c r="A6872">
        <v>2802.6216420000001</v>
      </c>
      <c r="B6872" t="s">
        <v>26</v>
      </c>
      <c r="C6872" t="s">
        <v>30</v>
      </c>
      <c r="D6872" t="s">
        <v>31</v>
      </c>
      <c r="E6872">
        <v>34628</v>
      </c>
      <c r="F6872" t="s">
        <v>62</v>
      </c>
      <c r="G6872" t="s">
        <v>33</v>
      </c>
      <c r="H6872">
        <v>132.51798299999999</v>
      </c>
      <c r="I6872">
        <f t="shared" si="110"/>
        <v>0</v>
      </c>
    </row>
    <row r="6873" spans="1:9" x14ac:dyDescent="0.25">
      <c r="A6873">
        <v>7455.3615680000003</v>
      </c>
      <c r="B6873" t="s">
        <v>26</v>
      </c>
      <c r="C6873" t="s">
        <v>30</v>
      </c>
      <c r="D6873" t="s">
        <v>31</v>
      </c>
      <c r="E6873">
        <v>74089</v>
      </c>
      <c r="F6873" t="s">
        <v>32</v>
      </c>
      <c r="G6873" t="s">
        <v>33</v>
      </c>
      <c r="H6873">
        <v>648.69021499999997</v>
      </c>
      <c r="I6873">
        <f t="shared" si="110"/>
        <v>0</v>
      </c>
    </row>
    <row r="6874" spans="1:9" x14ac:dyDescent="0.25">
      <c r="A6874">
        <v>21766.830590000001</v>
      </c>
      <c r="B6874" t="s">
        <v>26</v>
      </c>
      <c r="C6874" t="s">
        <v>44</v>
      </c>
      <c r="D6874" t="s">
        <v>31</v>
      </c>
      <c r="E6874">
        <v>0</v>
      </c>
      <c r="F6874" t="s">
        <v>32</v>
      </c>
      <c r="G6874" t="s">
        <v>33</v>
      </c>
      <c r="H6874">
        <v>1550.596808</v>
      </c>
      <c r="I6874">
        <f t="shared" si="110"/>
        <v>0</v>
      </c>
    </row>
    <row r="6875" spans="1:9" x14ac:dyDescent="0.25">
      <c r="A6875">
        <v>7316.6500589999996</v>
      </c>
      <c r="B6875" t="s">
        <v>26</v>
      </c>
      <c r="C6875" t="s">
        <v>30</v>
      </c>
      <c r="D6875" t="s">
        <v>31</v>
      </c>
      <c r="E6875">
        <v>30493</v>
      </c>
      <c r="F6875" t="s">
        <v>62</v>
      </c>
      <c r="G6875" t="s">
        <v>33</v>
      </c>
      <c r="H6875">
        <v>108.09413000000001</v>
      </c>
      <c r="I6875">
        <f t="shared" si="110"/>
        <v>0</v>
      </c>
    </row>
    <row r="6876" spans="1:9" x14ac:dyDescent="0.25">
      <c r="A6876">
        <v>7443.8328600000004</v>
      </c>
      <c r="B6876" t="s">
        <v>26</v>
      </c>
      <c r="C6876" t="s">
        <v>30</v>
      </c>
      <c r="D6876" t="s">
        <v>57</v>
      </c>
      <c r="E6876">
        <v>89285</v>
      </c>
      <c r="F6876" t="s">
        <v>75</v>
      </c>
      <c r="G6876" t="s">
        <v>33</v>
      </c>
      <c r="H6876">
        <v>243.547316</v>
      </c>
      <c r="I6876">
        <f t="shared" si="110"/>
        <v>0</v>
      </c>
    </row>
    <row r="6877" spans="1:9" x14ac:dyDescent="0.25">
      <c r="A6877">
        <v>3086.7222529999999</v>
      </c>
      <c r="B6877" t="s">
        <v>26</v>
      </c>
      <c r="C6877" t="s">
        <v>30</v>
      </c>
      <c r="D6877" t="s">
        <v>31</v>
      </c>
      <c r="E6877">
        <v>92147</v>
      </c>
      <c r="F6877" t="s">
        <v>75</v>
      </c>
      <c r="G6877" t="s">
        <v>33</v>
      </c>
      <c r="H6877">
        <v>278.48149999999998</v>
      </c>
      <c r="I6877">
        <f t="shared" si="110"/>
        <v>0</v>
      </c>
    </row>
    <row r="6878" spans="1:9" x14ac:dyDescent="0.25">
      <c r="A6878">
        <v>6727.6170030000003</v>
      </c>
      <c r="B6878" t="s">
        <v>26</v>
      </c>
      <c r="C6878" t="s">
        <v>30</v>
      </c>
      <c r="D6878" t="s">
        <v>31</v>
      </c>
      <c r="E6878">
        <v>39428</v>
      </c>
      <c r="F6878" t="s">
        <v>62</v>
      </c>
      <c r="G6878" t="s">
        <v>33</v>
      </c>
      <c r="H6878">
        <v>72.329260000000005</v>
      </c>
      <c r="I6878">
        <f t="shared" si="110"/>
        <v>0</v>
      </c>
    </row>
    <row r="6879" spans="1:9" x14ac:dyDescent="0.25">
      <c r="A6879">
        <v>20266.498769999998</v>
      </c>
      <c r="B6879" t="s">
        <v>26</v>
      </c>
      <c r="C6879" t="s">
        <v>30</v>
      </c>
      <c r="D6879" t="s">
        <v>57</v>
      </c>
      <c r="E6879">
        <v>21542</v>
      </c>
      <c r="F6879" t="s">
        <v>32</v>
      </c>
      <c r="G6879" t="s">
        <v>33</v>
      </c>
      <c r="H6879">
        <v>494.4</v>
      </c>
      <c r="I6879">
        <f t="shared" si="110"/>
        <v>0</v>
      </c>
    </row>
    <row r="6880" spans="1:9" x14ac:dyDescent="0.25">
      <c r="A6880">
        <v>5264.6420090000001</v>
      </c>
      <c r="B6880" t="s">
        <v>26</v>
      </c>
      <c r="C6880" t="s">
        <v>44</v>
      </c>
      <c r="D6880" t="s">
        <v>31</v>
      </c>
      <c r="E6880">
        <v>0</v>
      </c>
      <c r="F6880" t="s">
        <v>62</v>
      </c>
      <c r="G6880" t="s">
        <v>79</v>
      </c>
      <c r="H6880">
        <v>135.888306</v>
      </c>
      <c r="I6880">
        <f t="shared" si="110"/>
        <v>0</v>
      </c>
    </row>
    <row r="6881" spans="1:9" x14ac:dyDescent="0.25">
      <c r="A6881">
        <v>8564.7729959999997</v>
      </c>
      <c r="B6881" t="s">
        <v>26</v>
      </c>
      <c r="C6881" t="s">
        <v>107</v>
      </c>
      <c r="D6881" t="s">
        <v>57</v>
      </c>
      <c r="E6881">
        <v>23506</v>
      </c>
      <c r="F6881" t="s">
        <v>32</v>
      </c>
      <c r="G6881" t="s">
        <v>45</v>
      </c>
      <c r="H6881">
        <v>813.6</v>
      </c>
      <c r="I6881">
        <f t="shared" si="110"/>
        <v>0</v>
      </c>
    </row>
    <row r="6882" spans="1:9" x14ac:dyDescent="0.25">
      <c r="A6882">
        <v>8086.0111960000004</v>
      </c>
      <c r="B6882" t="s">
        <v>26</v>
      </c>
      <c r="C6882" t="s">
        <v>30</v>
      </c>
      <c r="D6882" t="s">
        <v>31</v>
      </c>
      <c r="E6882">
        <v>70811</v>
      </c>
      <c r="F6882" t="s">
        <v>62</v>
      </c>
      <c r="G6882" t="s">
        <v>33</v>
      </c>
      <c r="H6882">
        <v>141.654965</v>
      </c>
      <c r="I6882">
        <f t="shared" si="110"/>
        <v>0</v>
      </c>
    </row>
    <row r="6883" spans="1:9" x14ac:dyDescent="0.25">
      <c r="A6883">
        <v>4705.5893930000002</v>
      </c>
      <c r="B6883" t="s">
        <v>26</v>
      </c>
      <c r="C6883" t="s">
        <v>44</v>
      </c>
      <c r="D6883" t="s">
        <v>31</v>
      </c>
      <c r="E6883">
        <v>0</v>
      </c>
      <c r="F6883" t="s">
        <v>32</v>
      </c>
      <c r="G6883" t="s">
        <v>45</v>
      </c>
      <c r="H6883">
        <v>555.457674</v>
      </c>
      <c r="I6883">
        <f t="shared" si="110"/>
        <v>0</v>
      </c>
    </row>
    <row r="6884" spans="1:9" x14ac:dyDescent="0.25">
      <c r="A6884">
        <v>4273.5877650000002</v>
      </c>
      <c r="B6884" t="s">
        <v>26</v>
      </c>
      <c r="C6884" t="s">
        <v>30</v>
      </c>
      <c r="D6884" t="s">
        <v>31</v>
      </c>
      <c r="E6884">
        <v>82214</v>
      </c>
      <c r="F6884" t="s">
        <v>62</v>
      </c>
      <c r="G6884" t="s">
        <v>33</v>
      </c>
      <c r="H6884">
        <v>239.14367100000001</v>
      </c>
      <c r="I6884">
        <f t="shared" si="110"/>
        <v>0</v>
      </c>
    </row>
    <row r="6885" spans="1:9" x14ac:dyDescent="0.25">
      <c r="A6885">
        <v>5908.7518</v>
      </c>
      <c r="B6885" t="s">
        <v>26</v>
      </c>
      <c r="C6885" t="s">
        <v>30</v>
      </c>
      <c r="D6885" t="s">
        <v>31</v>
      </c>
      <c r="E6885">
        <v>71401</v>
      </c>
      <c r="F6885" t="s">
        <v>75</v>
      </c>
      <c r="G6885" t="s">
        <v>33</v>
      </c>
      <c r="H6885">
        <v>287.33225299999998</v>
      </c>
      <c r="I6885">
        <f t="shared" si="110"/>
        <v>0</v>
      </c>
    </row>
    <row r="6886" spans="1:9" x14ac:dyDescent="0.25">
      <c r="A6886">
        <v>41787.903429999998</v>
      </c>
      <c r="B6886" t="s">
        <v>66</v>
      </c>
      <c r="C6886" t="s">
        <v>30</v>
      </c>
      <c r="D6886" t="s">
        <v>31</v>
      </c>
      <c r="E6886">
        <v>46587</v>
      </c>
      <c r="F6886" t="s">
        <v>32</v>
      </c>
      <c r="G6886" t="s">
        <v>79</v>
      </c>
      <c r="H6886">
        <v>571.20000000000005</v>
      </c>
      <c r="I6886">
        <f t="shared" si="110"/>
        <v>1</v>
      </c>
    </row>
    <row r="6887" spans="1:9" x14ac:dyDescent="0.25">
      <c r="A6887">
        <v>10633.50496</v>
      </c>
      <c r="B6887" t="s">
        <v>26</v>
      </c>
      <c r="C6887" t="s">
        <v>30</v>
      </c>
      <c r="D6887" t="s">
        <v>31</v>
      </c>
      <c r="E6887">
        <v>80046</v>
      </c>
      <c r="F6887" t="s">
        <v>62</v>
      </c>
      <c r="G6887" t="s">
        <v>33</v>
      </c>
      <c r="H6887">
        <v>260.62714599999998</v>
      </c>
      <c r="I6887">
        <f t="shared" si="110"/>
        <v>0</v>
      </c>
    </row>
    <row r="6888" spans="1:9" x14ac:dyDescent="0.25">
      <c r="A6888">
        <v>5450.5734380000004</v>
      </c>
      <c r="B6888" t="s">
        <v>26</v>
      </c>
      <c r="C6888" t="s">
        <v>30</v>
      </c>
      <c r="D6888" t="s">
        <v>31</v>
      </c>
      <c r="E6888">
        <v>76389</v>
      </c>
      <c r="F6888" t="s">
        <v>75</v>
      </c>
      <c r="G6888" t="s">
        <v>33</v>
      </c>
      <c r="H6888">
        <v>262.00128999999998</v>
      </c>
      <c r="I6888">
        <f t="shared" si="110"/>
        <v>0</v>
      </c>
    </row>
    <row r="6889" spans="1:9" x14ac:dyDescent="0.25">
      <c r="A6889">
        <v>7035.763363</v>
      </c>
      <c r="B6889" t="s">
        <v>26</v>
      </c>
      <c r="C6889" t="s">
        <v>30</v>
      </c>
      <c r="D6889" t="s">
        <v>57</v>
      </c>
      <c r="E6889">
        <v>77235</v>
      </c>
      <c r="F6889" t="s">
        <v>75</v>
      </c>
      <c r="G6889" t="s">
        <v>33</v>
      </c>
      <c r="H6889">
        <v>310.16036200000002</v>
      </c>
      <c r="I6889">
        <f t="shared" si="110"/>
        <v>0</v>
      </c>
    </row>
    <row r="6890" spans="1:9" x14ac:dyDescent="0.25">
      <c r="A6890">
        <v>8203.2212459999992</v>
      </c>
      <c r="B6890" t="s">
        <v>26</v>
      </c>
      <c r="C6890" t="s">
        <v>30</v>
      </c>
      <c r="D6890" t="s">
        <v>57</v>
      </c>
      <c r="E6890">
        <v>38595</v>
      </c>
      <c r="F6890" t="s">
        <v>32</v>
      </c>
      <c r="G6890" t="s">
        <v>79</v>
      </c>
      <c r="H6890">
        <v>415.550209</v>
      </c>
      <c r="I6890">
        <f t="shared" si="110"/>
        <v>0</v>
      </c>
    </row>
    <row r="6891" spans="1:9" x14ac:dyDescent="0.25">
      <c r="A6891">
        <v>8714.9221350000007</v>
      </c>
      <c r="B6891" t="s">
        <v>66</v>
      </c>
      <c r="C6891" t="s">
        <v>44</v>
      </c>
      <c r="D6891" t="s">
        <v>31</v>
      </c>
      <c r="E6891">
        <v>0</v>
      </c>
      <c r="F6891" t="s">
        <v>32</v>
      </c>
      <c r="G6891" t="s">
        <v>79</v>
      </c>
      <c r="H6891">
        <v>566.4</v>
      </c>
      <c r="I6891">
        <f t="shared" si="110"/>
        <v>1</v>
      </c>
    </row>
    <row r="6892" spans="1:9" x14ac:dyDescent="0.25">
      <c r="A6892">
        <v>3352.9436989999999</v>
      </c>
      <c r="B6892" t="s">
        <v>26</v>
      </c>
      <c r="C6892" t="s">
        <v>30</v>
      </c>
      <c r="D6892" t="s">
        <v>31</v>
      </c>
      <c r="E6892">
        <v>55359</v>
      </c>
      <c r="F6892" t="s">
        <v>75</v>
      </c>
      <c r="G6892" t="s">
        <v>33</v>
      </c>
      <c r="H6892">
        <v>303.33117800000002</v>
      </c>
      <c r="I6892">
        <f t="shared" si="110"/>
        <v>0</v>
      </c>
    </row>
    <row r="6893" spans="1:9" x14ac:dyDescent="0.25">
      <c r="A6893">
        <v>5017.8514480000003</v>
      </c>
      <c r="B6893" t="s">
        <v>26</v>
      </c>
      <c r="C6893" t="s">
        <v>30</v>
      </c>
      <c r="D6893" t="s">
        <v>31</v>
      </c>
      <c r="E6893">
        <v>79814</v>
      </c>
      <c r="F6893" t="s">
        <v>62</v>
      </c>
      <c r="G6893" t="s">
        <v>33</v>
      </c>
      <c r="H6893">
        <v>31.553152000000001</v>
      </c>
      <c r="I6893">
        <f t="shared" si="110"/>
        <v>0</v>
      </c>
    </row>
    <row r="6894" spans="1:9" x14ac:dyDescent="0.25">
      <c r="A6894">
        <v>2753.1591939999998</v>
      </c>
      <c r="B6894" t="s">
        <v>26</v>
      </c>
      <c r="C6894" t="s">
        <v>30</v>
      </c>
      <c r="D6894" t="s">
        <v>31</v>
      </c>
      <c r="E6894">
        <v>75277</v>
      </c>
      <c r="F6894" t="s">
        <v>32</v>
      </c>
      <c r="G6894" t="s">
        <v>33</v>
      </c>
      <c r="H6894">
        <v>459.74373600000001</v>
      </c>
      <c r="I6894">
        <f t="shared" si="110"/>
        <v>0</v>
      </c>
    </row>
    <row r="6895" spans="1:9" x14ac:dyDescent="0.25">
      <c r="A6895">
        <v>2619.3373759999999</v>
      </c>
      <c r="B6895" t="s">
        <v>66</v>
      </c>
      <c r="C6895" t="s">
        <v>30</v>
      </c>
      <c r="D6895" t="s">
        <v>57</v>
      </c>
      <c r="E6895">
        <v>78618</v>
      </c>
      <c r="F6895" t="s">
        <v>75</v>
      </c>
      <c r="G6895" t="s">
        <v>79</v>
      </c>
      <c r="H6895">
        <v>225.57884100000001</v>
      </c>
      <c r="I6895">
        <f t="shared" si="110"/>
        <v>1</v>
      </c>
    </row>
    <row r="6896" spans="1:9" x14ac:dyDescent="0.25">
      <c r="A6896">
        <v>4867.3782030000002</v>
      </c>
      <c r="B6896" t="s">
        <v>26</v>
      </c>
      <c r="C6896" t="s">
        <v>107</v>
      </c>
      <c r="D6896" t="s">
        <v>31</v>
      </c>
      <c r="E6896">
        <v>20123</v>
      </c>
      <c r="F6896" t="s">
        <v>32</v>
      </c>
      <c r="G6896" t="s">
        <v>33</v>
      </c>
      <c r="H6896">
        <v>302.39999999999998</v>
      </c>
      <c r="I6896">
        <f t="shared" si="110"/>
        <v>0</v>
      </c>
    </row>
    <row r="6897" spans="1:9" x14ac:dyDescent="0.25">
      <c r="A6897">
        <v>3061.7993980000001</v>
      </c>
      <c r="B6897" t="s">
        <v>26</v>
      </c>
      <c r="C6897" t="s">
        <v>30</v>
      </c>
      <c r="D6897" t="s">
        <v>57</v>
      </c>
      <c r="E6897">
        <v>88362</v>
      </c>
      <c r="F6897" t="s">
        <v>32</v>
      </c>
      <c r="G6897" t="s">
        <v>45</v>
      </c>
      <c r="H6897">
        <v>452.599718</v>
      </c>
      <c r="I6897">
        <f t="shared" si="110"/>
        <v>0</v>
      </c>
    </row>
    <row r="6898" spans="1:9" x14ac:dyDescent="0.25">
      <c r="A6898">
        <v>3545.4131769999999</v>
      </c>
      <c r="B6898" t="s">
        <v>26</v>
      </c>
      <c r="C6898" t="s">
        <v>44</v>
      </c>
      <c r="D6898" t="s">
        <v>57</v>
      </c>
      <c r="E6898">
        <v>0</v>
      </c>
      <c r="F6898" t="s">
        <v>32</v>
      </c>
      <c r="G6898" t="s">
        <v>45</v>
      </c>
      <c r="H6898">
        <v>835.2</v>
      </c>
      <c r="I6898">
        <f t="shared" si="110"/>
        <v>0</v>
      </c>
    </row>
    <row r="6899" spans="1:9" x14ac:dyDescent="0.25">
      <c r="A6899">
        <v>3259.885006</v>
      </c>
      <c r="B6899" t="s">
        <v>26</v>
      </c>
      <c r="C6899" t="s">
        <v>30</v>
      </c>
      <c r="D6899" t="s">
        <v>57</v>
      </c>
      <c r="E6899">
        <v>52782</v>
      </c>
      <c r="F6899" t="s">
        <v>32</v>
      </c>
      <c r="G6899" t="s">
        <v>33</v>
      </c>
      <c r="H6899">
        <v>541.09396300000003</v>
      </c>
      <c r="I6899">
        <f t="shared" si="110"/>
        <v>0</v>
      </c>
    </row>
    <row r="6900" spans="1:9" x14ac:dyDescent="0.25">
      <c r="A6900">
        <v>5095.4398209999999</v>
      </c>
      <c r="B6900" t="s">
        <v>26</v>
      </c>
      <c r="C6900" t="s">
        <v>44</v>
      </c>
      <c r="D6900" t="s">
        <v>31</v>
      </c>
      <c r="E6900">
        <v>0</v>
      </c>
      <c r="F6900" t="s">
        <v>75</v>
      </c>
      <c r="G6900" t="s">
        <v>33</v>
      </c>
      <c r="H6900">
        <v>452.29517499999997</v>
      </c>
      <c r="I6900">
        <f t="shared" si="110"/>
        <v>0</v>
      </c>
    </row>
    <row r="6901" spans="1:9" x14ac:dyDescent="0.25">
      <c r="A6901">
        <v>2397.036098</v>
      </c>
      <c r="B6901" t="s">
        <v>66</v>
      </c>
      <c r="C6901" t="s">
        <v>160</v>
      </c>
      <c r="D6901" t="s">
        <v>31</v>
      </c>
      <c r="E6901">
        <v>22283</v>
      </c>
      <c r="F6901" t="s">
        <v>32</v>
      </c>
      <c r="G6901" t="s">
        <v>79</v>
      </c>
      <c r="H6901">
        <v>572.07210599999996</v>
      </c>
      <c r="I6901">
        <f t="shared" si="110"/>
        <v>1</v>
      </c>
    </row>
    <row r="6902" spans="1:9" x14ac:dyDescent="0.25">
      <c r="A6902">
        <v>7427.5017859999998</v>
      </c>
      <c r="B6902" t="s">
        <v>26</v>
      </c>
      <c r="C6902" t="s">
        <v>30</v>
      </c>
      <c r="D6902" t="s">
        <v>57</v>
      </c>
      <c r="E6902">
        <v>28848</v>
      </c>
      <c r="F6902" t="s">
        <v>75</v>
      </c>
      <c r="G6902" t="s">
        <v>45</v>
      </c>
      <c r="H6902">
        <v>450.59686499999998</v>
      </c>
      <c r="I6902">
        <f t="shared" si="110"/>
        <v>0</v>
      </c>
    </row>
    <row r="6903" spans="1:9" x14ac:dyDescent="0.25">
      <c r="A6903">
        <v>2510.6332160000002</v>
      </c>
      <c r="B6903" t="s">
        <v>26</v>
      </c>
      <c r="C6903" t="s">
        <v>44</v>
      </c>
      <c r="D6903" t="s">
        <v>31</v>
      </c>
      <c r="E6903">
        <v>0</v>
      </c>
      <c r="F6903" t="s">
        <v>32</v>
      </c>
      <c r="G6903" t="s">
        <v>33</v>
      </c>
      <c r="H6903">
        <v>437.18411200000003</v>
      </c>
      <c r="I6903">
        <f t="shared" si="110"/>
        <v>0</v>
      </c>
    </row>
    <row r="6904" spans="1:9" x14ac:dyDescent="0.25">
      <c r="A6904">
        <v>2637.6026889999998</v>
      </c>
      <c r="B6904" t="s">
        <v>26</v>
      </c>
      <c r="C6904" t="s">
        <v>30</v>
      </c>
      <c r="D6904" t="s">
        <v>57</v>
      </c>
      <c r="E6904">
        <v>54378</v>
      </c>
      <c r="F6904" t="s">
        <v>32</v>
      </c>
      <c r="G6904" t="s">
        <v>33</v>
      </c>
      <c r="H6904">
        <v>316.8</v>
      </c>
      <c r="I6904">
        <f t="shared" si="110"/>
        <v>0</v>
      </c>
    </row>
    <row r="6905" spans="1:9" x14ac:dyDescent="0.25">
      <c r="A6905">
        <v>4969.3576800000001</v>
      </c>
      <c r="B6905" t="s">
        <v>26</v>
      </c>
      <c r="C6905" t="s">
        <v>78</v>
      </c>
      <c r="D6905" t="s">
        <v>57</v>
      </c>
      <c r="E6905">
        <v>21827</v>
      </c>
      <c r="F6905" t="s">
        <v>32</v>
      </c>
      <c r="G6905" t="s">
        <v>33</v>
      </c>
      <c r="H6905">
        <v>321.60000000000002</v>
      </c>
      <c r="I6905">
        <f t="shared" si="110"/>
        <v>0</v>
      </c>
    </row>
    <row r="6906" spans="1:9" x14ac:dyDescent="0.25">
      <c r="A6906">
        <v>34611.378960000002</v>
      </c>
      <c r="B6906" t="s">
        <v>66</v>
      </c>
      <c r="C6906" t="s">
        <v>30</v>
      </c>
      <c r="D6906" t="s">
        <v>31</v>
      </c>
      <c r="E6906">
        <v>20090</v>
      </c>
      <c r="F6906" t="s">
        <v>32</v>
      </c>
      <c r="G6906" t="s">
        <v>33</v>
      </c>
      <c r="H6906">
        <v>523.20000000000005</v>
      </c>
      <c r="I6906">
        <f t="shared" si="110"/>
        <v>1</v>
      </c>
    </row>
    <row r="6907" spans="1:9" x14ac:dyDescent="0.25">
      <c r="A6907">
        <v>11618.557129999999</v>
      </c>
      <c r="B6907" t="s">
        <v>26</v>
      </c>
      <c r="C6907" t="s">
        <v>30</v>
      </c>
      <c r="D6907" t="s">
        <v>31</v>
      </c>
      <c r="E6907">
        <v>27750</v>
      </c>
      <c r="F6907" t="s">
        <v>32</v>
      </c>
      <c r="G6907" t="s">
        <v>33</v>
      </c>
      <c r="H6907">
        <v>1425.6</v>
      </c>
      <c r="I6907">
        <f t="shared" si="110"/>
        <v>0</v>
      </c>
    </row>
    <row r="6908" spans="1:9" x14ac:dyDescent="0.25">
      <c r="A6908">
        <v>4762.5912490000001</v>
      </c>
      <c r="B6908" t="s">
        <v>26</v>
      </c>
      <c r="C6908" t="s">
        <v>30</v>
      </c>
      <c r="D6908" t="s">
        <v>57</v>
      </c>
      <c r="E6908">
        <v>57135</v>
      </c>
      <c r="F6908" t="s">
        <v>75</v>
      </c>
      <c r="G6908" t="s">
        <v>79</v>
      </c>
      <c r="H6908">
        <v>156.92124699999999</v>
      </c>
      <c r="I6908">
        <f t="shared" si="110"/>
        <v>0</v>
      </c>
    </row>
    <row r="6909" spans="1:9" x14ac:dyDescent="0.25">
      <c r="A6909">
        <v>4879.4429289999998</v>
      </c>
      <c r="B6909" t="s">
        <v>26</v>
      </c>
      <c r="C6909" t="s">
        <v>30</v>
      </c>
      <c r="D6909" t="s">
        <v>31</v>
      </c>
      <c r="E6909">
        <v>58580</v>
      </c>
      <c r="F6909" t="s">
        <v>32</v>
      </c>
      <c r="G6909" t="s">
        <v>33</v>
      </c>
      <c r="H6909">
        <v>292.8</v>
      </c>
      <c r="I6909">
        <f t="shared" si="110"/>
        <v>0</v>
      </c>
    </row>
    <row r="6910" spans="1:9" x14ac:dyDescent="0.25">
      <c r="A6910">
        <v>4330.3860199999999</v>
      </c>
      <c r="B6910" t="s">
        <v>66</v>
      </c>
      <c r="C6910" t="s">
        <v>30</v>
      </c>
      <c r="D6910" t="s">
        <v>57</v>
      </c>
      <c r="E6910">
        <v>60475</v>
      </c>
      <c r="F6910" t="s">
        <v>32</v>
      </c>
      <c r="G6910" t="s">
        <v>33</v>
      </c>
      <c r="H6910">
        <v>513.6</v>
      </c>
      <c r="I6910">
        <f t="shared" si="110"/>
        <v>1</v>
      </c>
    </row>
    <row r="6911" spans="1:9" x14ac:dyDescent="0.25">
      <c r="A6911">
        <v>9095.0498680000001</v>
      </c>
      <c r="B6911" t="s">
        <v>66</v>
      </c>
      <c r="C6911" t="s">
        <v>30</v>
      </c>
      <c r="D6911" t="s">
        <v>57</v>
      </c>
      <c r="E6911">
        <v>37937</v>
      </c>
      <c r="F6911" t="s">
        <v>32</v>
      </c>
      <c r="G6911" t="s">
        <v>33</v>
      </c>
      <c r="H6911">
        <v>556.79999999999995</v>
      </c>
      <c r="I6911">
        <f t="shared" si="110"/>
        <v>1</v>
      </c>
    </row>
    <row r="6912" spans="1:9" x14ac:dyDescent="0.25">
      <c r="A6912">
        <v>5524.3103730000003</v>
      </c>
      <c r="B6912" t="s">
        <v>26</v>
      </c>
      <c r="C6912" t="s">
        <v>30</v>
      </c>
      <c r="D6912" t="s">
        <v>31</v>
      </c>
      <c r="E6912">
        <v>70360</v>
      </c>
      <c r="F6912" t="s">
        <v>32</v>
      </c>
      <c r="G6912" t="s">
        <v>33</v>
      </c>
      <c r="H6912">
        <v>331.2</v>
      </c>
      <c r="I6912">
        <f t="shared" si="110"/>
        <v>0</v>
      </c>
    </row>
    <row r="6913" spans="1:9" x14ac:dyDescent="0.25">
      <c r="A6913">
        <v>11836.296990000001</v>
      </c>
      <c r="B6913" t="s">
        <v>26</v>
      </c>
      <c r="C6913" t="s">
        <v>44</v>
      </c>
      <c r="D6913" t="s">
        <v>57</v>
      </c>
      <c r="E6913">
        <v>0</v>
      </c>
      <c r="F6913" t="s">
        <v>32</v>
      </c>
      <c r="G6913" t="s">
        <v>45</v>
      </c>
      <c r="H6913">
        <v>856.8</v>
      </c>
      <c r="I6913">
        <f t="shared" si="110"/>
        <v>0</v>
      </c>
    </row>
    <row r="6914" spans="1:9" x14ac:dyDescent="0.25">
      <c r="A6914">
        <v>2588.0802130000002</v>
      </c>
      <c r="B6914" t="s">
        <v>26</v>
      </c>
      <c r="C6914" t="s">
        <v>30</v>
      </c>
      <c r="D6914" t="s">
        <v>57</v>
      </c>
      <c r="E6914">
        <v>47509</v>
      </c>
      <c r="F6914" t="s">
        <v>62</v>
      </c>
      <c r="G6914" t="s">
        <v>79</v>
      </c>
      <c r="H6914">
        <v>93.128128000000004</v>
      </c>
      <c r="I6914">
        <f t="shared" si="110"/>
        <v>0</v>
      </c>
    </row>
    <row r="6915" spans="1:9" x14ac:dyDescent="0.25">
      <c r="A6915">
        <v>7176.5910510000003</v>
      </c>
      <c r="B6915" t="s">
        <v>26</v>
      </c>
      <c r="C6915" t="s">
        <v>30</v>
      </c>
      <c r="D6915" t="s">
        <v>57</v>
      </c>
      <c r="E6915">
        <v>27071</v>
      </c>
      <c r="F6915" t="s">
        <v>32</v>
      </c>
      <c r="G6915" t="s">
        <v>79</v>
      </c>
      <c r="H6915">
        <v>878.4</v>
      </c>
      <c r="I6915">
        <f t="shared" ref="I6915:I6978" si="111">IF(B6915="No",0,1)</f>
        <v>0</v>
      </c>
    </row>
    <row r="6916" spans="1:9" x14ac:dyDescent="0.25">
      <c r="A6916">
        <v>27890.0576</v>
      </c>
      <c r="B6916" t="s">
        <v>26</v>
      </c>
      <c r="C6916" t="s">
        <v>30</v>
      </c>
      <c r="D6916" t="s">
        <v>31</v>
      </c>
      <c r="E6916">
        <v>46546</v>
      </c>
      <c r="F6916" t="s">
        <v>75</v>
      </c>
      <c r="G6916" t="s">
        <v>79</v>
      </c>
      <c r="H6916">
        <v>319.10556500000001</v>
      </c>
      <c r="I6916">
        <f t="shared" si="111"/>
        <v>0</v>
      </c>
    </row>
    <row r="6917" spans="1:9" x14ac:dyDescent="0.25">
      <c r="A6917">
        <v>7280.3006420000002</v>
      </c>
      <c r="B6917" t="s">
        <v>26</v>
      </c>
      <c r="C6917" t="s">
        <v>30</v>
      </c>
      <c r="D6917" t="s">
        <v>57</v>
      </c>
      <c r="E6917">
        <v>32627</v>
      </c>
      <c r="F6917" t="s">
        <v>62</v>
      </c>
      <c r="G6917" t="s">
        <v>45</v>
      </c>
      <c r="H6917">
        <v>54.628740999999998</v>
      </c>
      <c r="I6917">
        <f t="shared" si="111"/>
        <v>0</v>
      </c>
    </row>
    <row r="6918" spans="1:9" x14ac:dyDescent="0.25">
      <c r="A6918">
        <v>2152.081322</v>
      </c>
      <c r="B6918" t="s">
        <v>26</v>
      </c>
      <c r="C6918" t="s">
        <v>44</v>
      </c>
      <c r="D6918" t="s">
        <v>57</v>
      </c>
      <c r="E6918">
        <v>0</v>
      </c>
      <c r="F6918" t="s">
        <v>32</v>
      </c>
      <c r="G6918" t="s">
        <v>45</v>
      </c>
      <c r="H6918">
        <v>460.37996600000002</v>
      </c>
      <c r="I6918">
        <f t="shared" si="111"/>
        <v>0</v>
      </c>
    </row>
    <row r="6919" spans="1:9" x14ac:dyDescent="0.25">
      <c r="A6919">
        <v>4334.2107910000004</v>
      </c>
      <c r="B6919" t="s">
        <v>26</v>
      </c>
      <c r="C6919" t="s">
        <v>44</v>
      </c>
      <c r="D6919" t="s">
        <v>31</v>
      </c>
      <c r="E6919">
        <v>0</v>
      </c>
      <c r="F6919" t="s">
        <v>32</v>
      </c>
      <c r="G6919" t="s">
        <v>45</v>
      </c>
      <c r="H6919">
        <v>1065.6174639999999</v>
      </c>
      <c r="I6919">
        <f t="shared" si="111"/>
        <v>0</v>
      </c>
    </row>
    <row r="6920" spans="1:9" x14ac:dyDescent="0.25">
      <c r="A6920">
        <v>8630.6961979999996</v>
      </c>
      <c r="B6920" t="s">
        <v>26</v>
      </c>
      <c r="C6920" t="s">
        <v>44</v>
      </c>
      <c r="D6920" t="s">
        <v>31</v>
      </c>
      <c r="E6920">
        <v>0</v>
      </c>
      <c r="F6920" t="s">
        <v>32</v>
      </c>
      <c r="G6920" t="s">
        <v>33</v>
      </c>
      <c r="H6920">
        <v>585.6</v>
      </c>
      <c r="I6920">
        <f t="shared" si="111"/>
        <v>0</v>
      </c>
    </row>
    <row r="6921" spans="1:9" x14ac:dyDescent="0.25">
      <c r="A6921">
        <v>4766.9404729999997</v>
      </c>
      <c r="B6921" t="s">
        <v>26</v>
      </c>
      <c r="C6921" t="s">
        <v>78</v>
      </c>
      <c r="D6921" t="s">
        <v>31</v>
      </c>
      <c r="E6921">
        <v>29177</v>
      </c>
      <c r="F6921" t="s">
        <v>32</v>
      </c>
      <c r="G6921" t="s">
        <v>33</v>
      </c>
      <c r="H6921">
        <v>307.2</v>
      </c>
      <c r="I6921">
        <f t="shared" si="111"/>
        <v>0</v>
      </c>
    </row>
    <row r="6922" spans="1:9" x14ac:dyDescent="0.25">
      <c r="A6922">
        <v>10439.49667</v>
      </c>
      <c r="B6922" t="s">
        <v>26</v>
      </c>
      <c r="C6922" t="s">
        <v>30</v>
      </c>
      <c r="D6922" t="s">
        <v>57</v>
      </c>
      <c r="E6922">
        <v>88233</v>
      </c>
      <c r="F6922" t="s">
        <v>75</v>
      </c>
      <c r="G6922" t="s">
        <v>45</v>
      </c>
      <c r="H6922">
        <v>253.05670900000001</v>
      </c>
      <c r="I6922">
        <f t="shared" si="111"/>
        <v>0</v>
      </c>
    </row>
    <row r="6923" spans="1:9" x14ac:dyDescent="0.25">
      <c r="A6923">
        <v>3747.0609810000001</v>
      </c>
      <c r="B6923" t="s">
        <v>26</v>
      </c>
      <c r="C6923" t="s">
        <v>44</v>
      </c>
      <c r="D6923" t="s">
        <v>31</v>
      </c>
      <c r="E6923">
        <v>0</v>
      </c>
      <c r="F6923" t="s">
        <v>32</v>
      </c>
      <c r="G6923" t="s">
        <v>45</v>
      </c>
      <c r="H6923">
        <v>549.98612800000001</v>
      </c>
      <c r="I6923">
        <f t="shared" si="111"/>
        <v>0</v>
      </c>
    </row>
    <row r="6924" spans="1:9" x14ac:dyDescent="0.25">
      <c r="A6924">
        <v>6617.139741</v>
      </c>
      <c r="B6924" t="s">
        <v>26</v>
      </c>
      <c r="C6924" t="s">
        <v>44</v>
      </c>
      <c r="D6924" t="s">
        <v>57</v>
      </c>
      <c r="E6924">
        <v>0</v>
      </c>
      <c r="F6924" t="s">
        <v>32</v>
      </c>
      <c r="G6924" t="s">
        <v>45</v>
      </c>
      <c r="H6924">
        <v>1404</v>
      </c>
      <c r="I6924">
        <f t="shared" si="111"/>
        <v>0</v>
      </c>
    </row>
    <row r="6925" spans="1:9" x14ac:dyDescent="0.25">
      <c r="A6925">
        <v>3821.819872</v>
      </c>
      <c r="B6925" t="s">
        <v>26</v>
      </c>
      <c r="C6925" t="s">
        <v>30</v>
      </c>
      <c r="D6925" t="s">
        <v>31</v>
      </c>
      <c r="E6925">
        <v>79189</v>
      </c>
      <c r="F6925" t="s">
        <v>62</v>
      </c>
      <c r="G6925" t="s">
        <v>33</v>
      </c>
      <c r="H6925">
        <v>50.171540999999998</v>
      </c>
      <c r="I6925">
        <f t="shared" si="111"/>
        <v>0</v>
      </c>
    </row>
    <row r="6926" spans="1:9" x14ac:dyDescent="0.25">
      <c r="A6926">
        <v>2863.04871</v>
      </c>
      <c r="B6926" t="s">
        <v>26</v>
      </c>
      <c r="C6926" t="s">
        <v>30</v>
      </c>
      <c r="D6926" t="s">
        <v>31</v>
      </c>
      <c r="E6926">
        <v>41077</v>
      </c>
      <c r="F6926" t="s">
        <v>62</v>
      </c>
      <c r="G6926" t="s">
        <v>33</v>
      </c>
      <c r="H6926">
        <v>82.415457000000004</v>
      </c>
      <c r="I6926">
        <f t="shared" si="111"/>
        <v>0</v>
      </c>
    </row>
    <row r="6927" spans="1:9" x14ac:dyDescent="0.25">
      <c r="A6927">
        <v>9420.9658550000004</v>
      </c>
      <c r="B6927" t="s">
        <v>26</v>
      </c>
      <c r="C6927" t="s">
        <v>30</v>
      </c>
      <c r="D6927" t="s">
        <v>31</v>
      </c>
      <c r="E6927">
        <v>47048</v>
      </c>
      <c r="F6927" t="s">
        <v>32</v>
      </c>
      <c r="G6927" t="s">
        <v>33</v>
      </c>
      <c r="H6927">
        <v>566.4</v>
      </c>
      <c r="I6927">
        <f t="shared" si="111"/>
        <v>0</v>
      </c>
    </row>
    <row r="6928" spans="1:9" x14ac:dyDescent="0.25">
      <c r="A6928">
        <v>8767.6265340000009</v>
      </c>
      <c r="B6928" t="s">
        <v>26</v>
      </c>
      <c r="C6928" t="s">
        <v>30</v>
      </c>
      <c r="D6928" t="s">
        <v>57</v>
      </c>
      <c r="E6928">
        <v>45484</v>
      </c>
      <c r="F6928" t="s">
        <v>32</v>
      </c>
      <c r="G6928" t="s">
        <v>45</v>
      </c>
      <c r="H6928">
        <v>532.79999999999995</v>
      </c>
      <c r="I6928">
        <f t="shared" si="111"/>
        <v>0</v>
      </c>
    </row>
    <row r="6929" spans="1:9" x14ac:dyDescent="0.25">
      <c r="A6929">
        <v>4571.610619</v>
      </c>
      <c r="B6929" t="s">
        <v>26</v>
      </c>
      <c r="C6929" t="s">
        <v>30</v>
      </c>
      <c r="D6929" t="s">
        <v>57</v>
      </c>
      <c r="E6929">
        <v>79453</v>
      </c>
      <c r="F6929" t="s">
        <v>62</v>
      </c>
      <c r="G6929" t="s">
        <v>45</v>
      </c>
      <c r="H6929">
        <v>242.09904900000001</v>
      </c>
      <c r="I6929">
        <f t="shared" si="111"/>
        <v>0</v>
      </c>
    </row>
    <row r="6930" spans="1:9" x14ac:dyDescent="0.25">
      <c r="A6930">
        <v>14514.00519</v>
      </c>
      <c r="B6930" t="s">
        <v>26</v>
      </c>
      <c r="C6930" t="s">
        <v>30</v>
      </c>
      <c r="D6930" t="s">
        <v>31</v>
      </c>
      <c r="E6930">
        <v>88753</v>
      </c>
      <c r="F6930" t="s">
        <v>32</v>
      </c>
      <c r="G6930" t="s">
        <v>45</v>
      </c>
      <c r="H6930">
        <v>868.8</v>
      </c>
      <c r="I6930">
        <f t="shared" si="111"/>
        <v>0</v>
      </c>
    </row>
    <row r="6931" spans="1:9" x14ac:dyDescent="0.25">
      <c r="A6931">
        <v>2588.4350370000002</v>
      </c>
      <c r="B6931" t="s">
        <v>26</v>
      </c>
      <c r="C6931" t="s">
        <v>44</v>
      </c>
      <c r="D6931" t="s">
        <v>57</v>
      </c>
      <c r="E6931">
        <v>0</v>
      </c>
      <c r="F6931" t="s">
        <v>32</v>
      </c>
      <c r="G6931" t="s">
        <v>45</v>
      </c>
      <c r="H6931">
        <v>851.02208900000005</v>
      </c>
      <c r="I6931">
        <f t="shared" si="111"/>
        <v>0</v>
      </c>
    </row>
    <row r="6932" spans="1:9" x14ac:dyDescent="0.25">
      <c r="A6932">
        <v>6243.0892469999999</v>
      </c>
      <c r="B6932" t="s">
        <v>26</v>
      </c>
      <c r="C6932" t="s">
        <v>30</v>
      </c>
      <c r="D6932" t="s">
        <v>57</v>
      </c>
      <c r="E6932">
        <v>73945</v>
      </c>
      <c r="F6932" t="s">
        <v>75</v>
      </c>
      <c r="G6932" t="s">
        <v>33</v>
      </c>
      <c r="H6932">
        <v>330.87253199999998</v>
      </c>
      <c r="I6932">
        <f t="shared" si="111"/>
        <v>0</v>
      </c>
    </row>
    <row r="6933" spans="1:9" x14ac:dyDescent="0.25">
      <c r="A6933">
        <v>2719.5069960000001</v>
      </c>
      <c r="B6933" t="s">
        <v>66</v>
      </c>
      <c r="C6933" t="s">
        <v>160</v>
      </c>
      <c r="D6933" t="s">
        <v>31</v>
      </c>
      <c r="E6933">
        <v>14030</v>
      </c>
      <c r="F6933" t="s">
        <v>32</v>
      </c>
      <c r="G6933" t="s">
        <v>33</v>
      </c>
      <c r="H6933">
        <v>345.6</v>
      </c>
      <c r="I6933">
        <f t="shared" si="111"/>
        <v>1</v>
      </c>
    </row>
    <row r="6934" spans="1:9" x14ac:dyDescent="0.25">
      <c r="A6934">
        <v>2719.2609109999999</v>
      </c>
      <c r="B6934" t="s">
        <v>26</v>
      </c>
      <c r="C6934" t="s">
        <v>30</v>
      </c>
      <c r="D6934" t="s">
        <v>57</v>
      </c>
      <c r="E6934">
        <v>81799</v>
      </c>
      <c r="F6934" t="s">
        <v>32</v>
      </c>
      <c r="G6934" t="s">
        <v>33</v>
      </c>
      <c r="H6934">
        <v>326.39999999999998</v>
      </c>
      <c r="I6934">
        <f t="shared" si="111"/>
        <v>0</v>
      </c>
    </row>
    <row r="6935" spans="1:9" x14ac:dyDescent="0.25">
      <c r="A6935">
        <v>4803.7775069999998</v>
      </c>
      <c r="B6935" t="s">
        <v>26</v>
      </c>
      <c r="C6935" t="s">
        <v>107</v>
      </c>
      <c r="D6935" t="s">
        <v>31</v>
      </c>
      <c r="E6935">
        <v>23634</v>
      </c>
      <c r="F6935" t="s">
        <v>32</v>
      </c>
      <c r="G6935" t="s">
        <v>33</v>
      </c>
      <c r="H6935">
        <v>440.18961100000001</v>
      </c>
      <c r="I6935">
        <f t="shared" si="111"/>
        <v>0</v>
      </c>
    </row>
    <row r="6936" spans="1:9" x14ac:dyDescent="0.25">
      <c r="A6936">
        <v>2856.948797</v>
      </c>
      <c r="B6936" t="s">
        <v>26</v>
      </c>
      <c r="C6936" t="s">
        <v>44</v>
      </c>
      <c r="D6936" t="s">
        <v>57</v>
      </c>
      <c r="E6936">
        <v>0</v>
      </c>
      <c r="F6936" t="s">
        <v>32</v>
      </c>
      <c r="G6936" t="s">
        <v>33</v>
      </c>
      <c r="H6936">
        <v>374.4</v>
      </c>
      <c r="I6936">
        <f t="shared" si="111"/>
        <v>0</v>
      </c>
    </row>
    <row r="6937" spans="1:9" x14ac:dyDescent="0.25">
      <c r="A6937">
        <v>5169.5585510000001</v>
      </c>
      <c r="B6937" t="s">
        <v>26</v>
      </c>
      <c r="C6937" t="s">
        <v>30</v>
      </c>
      <c r="D6937" t="s">
        <v>31</v>
      </c>
      <c r="E6937">
        <v>56334</v>
      </c>
      <c r="F6937" t="s">
        <v>32</v>
      </c>
      <c r="G6937" t="s">
        <v>33</v>
      </c>
      <c r="H6937">
        <v>421.56377199999997</v>
      </c>
      <c r="I6937">
        <f t="shared" si="111"/>
        <v>0</v>
      </c>
    </row>
    <row r="6938" spans="1:9" x14ac:dyDescent="0.25">
      <c r="A6938">
        <v>4082.7045840000001</v>
      </c>
      <c r="B6938" t="s">
        <v>26</v>
      </c>
      <c r="C6938" t="s">
        <v>78</v>
      </c>
      <c r="D6938" t="s">
        <v>31</v>
      </c>
      <c r="E6938">
        <v>23206</v>
      </c>
      <c r="F6938" t="s">
        <v>32</v>
      </c>
      <c r="G6938" t="s">
        <v>33</v>
      </c>
      <c r="H6938">
        <v>513.6</v>
      </c>
      <c r="I6938">
        <f t="shared" si="111"/>
        <v>0</v>
      </c>
    </row>
    <row r="6939" spans="1:9" x14ac:dyDescent="0.25">
      <c r="A6939">
        <v>2959.9500939999998</v>
      </c>
      <c r="B6939" t="s">
        <v>26</v>
      </c>
      <c r="C6939" t="s">
        <v>160</v>
      </c>
      <c r="D6939" t="s">
        <v>57</v>
      </c>
      <c r="E6939">
        <v>28140</v>
      </c>
      <c r="F6939" t="s">
        <v>32</v>
      </c>
      <c r="G6939" t="s">
        <v>45</v>
      </c>
      <c r="H6939">
        <v>612</v>
      </c>
      <c r="I6939">
        <f t="shared" si="111"/>
        <v>0</v>
      </c>
    </row>
    <row r="6940" spans="1:9" x14ac:dyDescent="0.25">
      <c r="A6940">
        <v>16468.220789999999</v>
      </c>
      <c r="B6940" t="s">
        <v>66</v>
      </c>
      <c r="C6940" t="s">
        <v>44</v>
      </c>
      <c r="D6940" t="s">
        <v>31</v>
      </c>
      <c r="E6940">
        <v>0</v>
      </c>
      <c r="F6940" t="s">
        <v>32</v>
      </c>
      <c r="G6940" t="s">
        <v>79</v>
      </c>
      <c r="H6940">
        <v>685.12693999999999</v>
      </c>
      <c r="I6940">
        <f t="shared" si="111"/>
        <v>1</v>
      </c>
    </row>
    <row r="6941" spans="1:9" x14ac:dyDescent="0.25">
      <c r="A6941">
        <v>12779.06199</v>
      </c>
      <c r="B6941" t="s">
        <v>26</v>
      </c>
      <c r="C6941" t="s">
        <v>44</v>
      </c>
      <c r="D6941" t="s">
        <v>57</v>
      </c>
      <c r="E6941">
        <v>0</v>
      </c>
      <c r="F6941" t="s">
        <v>32</v>
      </c>
      <c r="G6941" t="s">
        <v>45</v>
      </c>
      <c r="H6941">
        <v>633.6</v>
      </c>
      <c r="I6941">
        <f t="shared" si="111"/>
        <v>0</v>
      </c>
    </row>
    <row r="6942" spans="1:9" x14ac:dyDescent="0.25">
      <c r="A6942">
        <v>12168.744919999999</v>
      </c>
      <c r="B6942" t="s">
        <v>66</v>
      </c>
      <c r="C6942" t="s">
        <v>160</v>
      </c>
      <c r="D6942" t="s">
        <v>57</v>
      </c>
      <c r="E6942">
        <v>14973</v>
      </c>
      <c r="F6942" t="s">
        <v>32</v>
      </c>
      <c r="G6942" t="s">
        <v>79</v>
      </c>
      <c r="H6942">
        <v>828</v>
      </c>
      <c r="I6942">
        <f t="shared" si="111"/>
        <v>1</v>
      </c>
    </row>
    <row r="6943" spans="1:9" x14ac:dyDescent="0.25">
      <c r="A6943">
        <v>6240.6647620000003</v>
      </c>
      <c r="B6943" t="s">
        <v>26</v>
      </c>
      <c r="C6943" t="s">
        <v>44</v>
      </c>
      <c r="D6943" t="s">
        <v>31</v>
      </c>
      <c r="E6943">
        <v>0</v>
      </c>
      <c r="F6943" t="s">
        <v>32</v>
      </c>
      <c r="G6943" t="s">
        <v>45</v>
      </c>
      <c r="H6943">
        <v>712.40121999999997</v>
      </c>
      <c r="I6943">
        <f t="shared" si="111"/>
        <v>0</v>
      </c>
    </row>
    <row r="6944" spans="1:9" x14ac:dyDescent="0.25">
      <c r="A6944">
        <v>5442.744248</v>
      </c>
      <c r="B6944" t="s">
        <v>26</v>
      </c>
      <c r="C6944" t="s">
        <v>30</v>
      </c>
      <c r="D6944" t="s">
        <v>31</v>
      </c>
      <c r="E6944">
        <v>25884</v>
      </c>
      <c r="F6944" t="s">
        <v>75</v>
      </c>
      <c r="G6944" t="s">
        <v>33</v>
      </c>
      <c r="H6944">
        <v>292.27484600000003</v>
      </c>
      <c r="I6944">
        <f t="shared" si="111"/>
        <v>0</v>
      </c>
    </row>
    <row r="6945" spans="1:9" x14ac:dyDescent="0.25">
      <c r="A6945">
        <v>3551.7925740000001</v>
      </c>
      <c r="B6945" t="s">
        <v>26</v>
      </c>
      <c r="C6945" t="s">
        <v>107</v>
      </c>
      <c r="D6945" t="s">
        <v>57</v>
      </c>
      <c r="E6945">
        <v>11607</v>
      </c>
      <c r="F6945" t="s">
        <v>75</v>
      </c>
      <c r="G6945" t="s">
        <v>45</v>
      </c>
      <c r="H6945">
        <v>313.351134</v>
      </c>
      <c r="I6945">
        <f t="shared" si="111"/>
        <v>0</v>
      </c>
    </row>
    <row r="6946" spans="1:9" x14ac:dyDescent="0.25">
      <c r="A6946">
        <v>24138.05975</v>
      </c>
      <c r="B6946" t="s">
        <v>26</v>
      </c>
      <c r="C6946" t="s">
        <v>30</v>
      </c>
      <c r="D6946" t="s">
        <v>57</v>
      </c>
      <c r="E6946">
        <v>53691</v>
      </c>
      <c r="F6946" t="s">
        <v>75</v>
      </c>
      <c r="G6946" t="s">
        <v>79</v>
      </c>
      <c r="H6946">
        <v>175.97506000000001</v>
      </c>
      <c r="I6946">
        <f t="shared" si="111"/>
        <v>0</v>
      </c>
    </row>
    <row r="6947" spans="1:9" x14ac:dyDescent="0.25">
      <c r="A6947">
        <v>15415.04407</v>
      </c>
      <c r="B6947" t="s">
        <v>26</v>
      </c>
      <c r="C6947" t="s">
        <v>30</v>
      </c>
      <c r="D6947" t="s">
        <v>57</v>
      </c>
      <c r="E6947">
        <v>89464</v>
      </c>
      <c r="F6947" t="s">
        <v>32</v>
      </c>
      <c r="G6947" t="s">
        <v>33</v>
      </c>
      <c r="H6947">
        <v>1067.2912080000001</v>
      </c>
      <c r="I6947">
        <f t="shared" si="111"/>
        <v>0</v>
      </c>
    </row>
    <row r="6948" spans="1:9" x14ac:dyDescent="0.25">
      <c r="A6948">
        <v>5517.1991369999996</v>
      </c>
      <c r="B6948" t="s">
        <v>26</v>
      </c>
      <c r="C6948" t="s">
        <v>30</v>
      </c>
      <c r="D6948" t="s">
        <v>31</v>
      </c>
      <c r="E6948">
        <v>60596</v>
      </c>
      <c r="F6948" t="s">
        <v>75</v>
      </c>
      <c r="G6948" t="s">
        <v>33</v>
      </c>
      <c r="H6948">
        <v>180.340069</v>
      </c>
      <c r="I6948">
        <f t="shared" si="111"/>
        <v>0</v>
      </c>
    </row>
    <row r="6949" spans="1:9" x14ac:dyDescent="0.25">
      <c r="A6949">
        <v>13448.809730000001</v>
      </c>
      <c r="B6949" t="s">
        <v>26</v>
      </c>
      <c r="C6949" t="s">
        <v>30</v>
      </c>
      <c r="D6949" t="s">
        <v>57</v>
      </c>
      <c r="E6949">
        <v>43720</v>
      </c>
      <c r="F6949" t="s">
        <v>32</v>
      </c>
      <c r="G6949" t="s">
        <v>45</v>
      </c>
      <c r="H6949">
        <v>561.6</v>
      </c>
      <c r="I6949">
        <f t="shared" si="111"/>
        <v>0</v>
      </c>
    </row>
    <row r="6950" spans="1:9" x14ac:dyDescent="0.25">
      <c r="A6950">
        <v>6689.0227279999999</v>
      </c>
      <c r="B6950" t="s">
        <v>66</v>
      </c>
      <c r="C6950" t="s">
        <v>30</v>
      </c>
      <c r="D6950" t="s">
        <v>57</v>
      </c>
      <c r="E6950">
        <v>56980</v>
      </c>
      <c r="F6950" t="s">
        <v>32</v>
      </c>
      <c r="G6950" t="s">
        <v>33</v>
      </c>
      <c r="H6950">
        <v>599.00088300000004</v>
      </c>
      <c r="I6950">
        <f t="shared" si="111"/>
        <v>1</v>
      </c>
    </row>
    <row r="6951" spans="1:9" x14ac:dyDescent="0.25">
      <c r="A6951">
        <v>7222.850848</v>
      </c>
      <c r="B6951" t="s">
        <v>26</v>
      </c>
      <c r="C6951" t="s">
        <v>44</v>
      </c>
      <c r="D6951" t="s">
        <v>31</v>
      </c>
      <c r="E6951">
        <v>0</v>
      </c>
      <c r="F6951" t="s">
        <v>32</v>
      </c>
      <c r="G6951" t="s">
        <v>79</v>
      </c>
      <c r="H6951">
        <v>350.20761399999998</v>
      </c>
      <c r="I6951">
        <f t="shared" si="111"/>
        <v>0</v>
      </c>
    </row>
    <row r="6952" spans="1:9" x14ac:dyDescent="0.25">
      <c r="A6952">
        <v>4311.4169030000003</v>
      </c>
      <c r="B6952" t="s">
        <v>26</v>
      </c>
      <c r="C6952" t="s">
        <v>44</v>
      </c>
      <c r="D6952" t="s">
        <v>57</v>
      </c>
      <c r="E6952">
        <v>0</v>
      </c>
      <c r="F6952" t="s">
        <v>32</v>
      </c>
      <c r="G6952" t="s">
        <v>45</v>
      </c>
      <c r="H6952">
        <v>482.4</v>
      </c>
      <c r="I6952">
        <f t="shared" si="111"/>
        <v>0</v>
      </c>
    </row>
    <row r="6953" spans="1:9" x14ac:dyDescent="0.25">
      <c r="A6953">
        <v>4376.3635919999997</v>
      </c>
      <c r="B6953" t="s">
        <v>66</v>
      </c>
      <c r="C6953" t="s">
        <v>30</v>
      </c>
      <c r="D6953" t="s">
        <v>31</v>
      </c>
      <c r="E6953">
        <v>63774</v>
      </c>
      <c r="F6953" t="s">
        <v>62</v>
      </c>
      <c r="G6953" t="s">
        <v>79</v>
      </c>
      <c r="H6953">
        <v>60.036682999999996</v>
      </c>
      <c r="I6953">
        <f t="shared" si="111"/>
        <v>1</v>
      </c>
    </row>
    <row r="6954" spans="1:9" x14ac:dyDescent="0.25">
      <c r="A6954">
        <v>10506.93706</v>
      </c>
      <c r="B6954" t="s">
        <v>26</v>
      </c>
      <c r="C6954" t="s">
        <v>30</v>
      </c>
      <c r="D6954" t="s">
        <v>57</v>
      </c>
      <c r="E6954">
        <v>61650</v>
      </c>
      <c r="F6954" t="s">
        <v>62</v>
      </c>
      <c r="G6954" t="s">
        <v>45</v>
      </c>
      <c r="H6954">
        <v>117.470445</v>
      </c>
      <c r="I6954">
        <f t="shared" si="111"/>
        <v>0</v>
      </c>
    </row>
    <row r="6955" spans="1:9" x14ac:dyDescent="0.25">
      <c r="A6955">
        <v>8667.090494</v>
      </c>
      <c r="B6955" t="s">
        <v>26</v>
      </c>
      <c r="C6955" t="s">
        <v>30</v>
      </c>
      <c r="D6955" t="s">
        <v>57</v>
      </c>
      <c r="E6955">
        <v>31354</v>
      </c>
      <c r="F6955" t="s">
        <v>32</v>
      </c>
      <c r="G6955" t="s">
        <v>33</v>
      </c>
      <c r="H6955">
        <v>527.75970199999995</v>
      </c>
      <c r="I6955">
        <f t="shared" si="111"/>
        <v>0</v>
      </c>
    </row>
    <row r="6956" spans="1:9" x14ac:dyDescent="0.25">
      <c r="A6956">
        <v>5938.5118920000004</v>
      </c>
      <c r="B6956" t="s">
        <v>26</v>
      </c>
      <c r="C6956" t="s">
        <v>30</v>
      </c>
      <c r="D6956" t="s">
        <v>31</v>
      </c>
      <c r="E6956">
        <v>44190</v>
      </c>
      <c r="F6956" t="s">
        <v>62</v>
      </c>
      <c r="G6956" t="s">
        <v>33</v>
      </c>
      <c r="H6956">
        <v>10.685639999999999</v>
      </c>
      <c r="I6956">
        <f t="shared" si="111"/>
        <v>0</v>
      </c>
    </row>
    <row r="6957" spans="1:9" x14ac:dyDescent="0.25">
      <c r="A6957">
        <v>15277.47796</v>
      </c>
      <c r="B6957" t="s">
        <v>26</v>
      </c>
      <c r="C6957" t="s">
        <v>30</v>
      </c>
      <c r="D6957" t="s">
        <v>31</v>
      </c>
      <c r="E6957">
        <v>38183</v>
      </c>
      <c r="F6957" t="s">
        <v>32</v>
      </c>
      <c r="G6957" t="s">
        <v>33</v>
      </c>
      <c r="H6957">
        <v>981.01087900000005</v>
      </c>
      <c r="I6957">
        <f t="shared" si="111"/>
        <v>0</v>
      </c>
    </row>
    <row r="6958" spans="1:9" x14ac:dyDescent="0.25">
      <c r="A6958">
        <v>2551.2266920000002</v>
      </c>
      <c r="B6958" t="s">
        <v>66</v>
      </c>
      <c r="C6958" t="s">
        <v>30</v>
      </c>
      <c r="D6958" t="s">
        <v>57</v>
      </c>
      <c r="E6958">
        <v>79751</v>
      </c>
      <c r="F6958" t="s">
        <v>32</v>
      </c>
      <c r="G6958" t="s">
        <v>33</v>
      </c>
      <c r="H6958">
        <v>392.23569800000001</v>
      </c>
      <c r="I6958">
        <f t="shared" si="111"/>
        <v>1</v>
      </c>
    </row>
    <row r="6959" spans="1:9" x14ac:dyDescent="0.25">
      <c r="A6959">
        <v>4191.0616300000002</v>
      </c>
      <c r="B6959" t="s">
        <v>26</v>
      </c>
      <c r="C6959" t="s">
        <v>44</v>
      </c>
      <c r="D6959" t="s">
        <v>57</v>
      </c>
      <c r="E6959">
        <v>0</v>
      </c>
      <c r="F6959" t="s">
        <v>32</v>
      </c>
      <c r="G6959" t="s">
        <v>45</v>
      </c>
      <c r="H6959">
        <v>535.95366100000001</v>
      </c>
      <c r="I6959">
        <f t="shared" si="111"/>
        <v>0</v>
      </c>
    </row>
    <row r="6960" spans="1:9" x14ac:dyDescent="0.25">
      <c r="A6960">
        <v>8161.1704</v>
      </c>
      <c r="B6960" t="s">
        <v>26</v>
      </c>
      <c r="C6960" t="s">
        <v>78</v>
      </c>
      <c r="D6960" t="s">
        <v>57</v>
      </c>
      <c r="E6960">
        <v>12266</v>
      </c>
      <c r="F6960" t="s">
        <v>32</v>
      </c>
      <c r="G6960" t="s">
        <v>33</v>
      </c>
      <c r="H6960">
        <v>732.05000700000005</v>
      </c>
      <c r="I6960">
        <f t="shared" si="111"/>
        <v>0</v>
      </c>
    </row>
    <row r="6961" spans="1:9" x14ac:dyDescent="0.25">
      <c r="A6961">
        <v>2784.9691849999999</v>
      </c>
      <c r="B6961" t="s">
        <v>26</v>
      </c>
      <c r="C6961" t="s">
        <v>30</v>
      </c>
      <c r="D6961" t="s">
        <v>57</v>
      </c>
      <c r="E6961">
        <v>61807</v>
      </c>
      <c r="F6961" t="s">
        <v>62</v>
      </c>
      <c r="G6961" t="s">
        <v>79</v>
      </c>
      <c r="H6961">
        <v>104.209216</v>
      </c>
      <c r="I6961">
        <f t="shared" si="111"/>
        <v>0</v>
      </c>
    </row>
    <row r="6962" spans="1:9" x14ac:dyDescent="0.25">
      <c r="A6962">
        <v>10083.48688</v>
      </c>
      <c r="B6962" t="s">
        <v>66</v>
      </c>
      <c r="C6962" t="s">
        <v>160</v>
      </c>
      <c r="D6962" t="s">
        <v>31</v>
      </c>
      <c r="E6962">
        <v>11828</v>
      </c>
      <c r="F6962" t="s">
        <v>32</v>
      </c>
      <c r="G6962" t="s">
        <v>79</v>
      </c>
      <c r="H6962">
        <v>571.479602</v>
      </c>
      <c r="I6962">
        <f t="shared" si="111"/>
        <v>1</v>
      </c>
    </row>
    <row r="6963" spans="1:9" x14ac:dyDescent="0.25">
      <c r="A6963">
        <v>19363.527429999998</v>
      </c>
      <c r="B6963" t="s">
        <v>26</v>
      </c>
      <c r="C6963" t="s">
        <v>30</v>
      </c>
      <c r="D6963" t="s">
        <v>57</v>
      </c>
      <c r="E6963">
        <v>49945</v>
      </c>
      <c r="F6963" t="s">
        <v>62</v>
      </c>
      <c r="G6963" t="s">
        <v>33</v>
      </c>
      <c r="H6963">
        <v>50.404470000000003</v>
      </c>
      <c r="I6963">
        <f t="shared" si="111"/>
        <v>0</v>
      </c>
    </row>
    <row r="6964" spans="1:9" x14ac:dyDescent="0.25">
      <c r="A6964">
        <v>7154.0943040000002</v>
      </c>
      <c r="B6964" t="s">
        <v>26</v>
      </c>
      <c r="C6964" t="s">
        <v>30</v>
      </c>
      <c r="D6964" t="s">
        <v>31</v>
      </c>
      <c r="E6964">
        <v>28204</v>
      </c>
      <c r="F6964" t="s">
        <v>75</v>
      </c>
      <c r="G6964" t="s">
        <v>33</v>
      </c>
      <c r="H6964">
        <v>532.08946700000001</v>
      </c>
      <c r="I6964">
        <f t="shared" si="111"/>
        <v>0</v>
      </c>
    </row>
    <row r="6965" spans="1:9" x14ac:dyDescent="0.25">
      <c r="A6965">
        <v>8779.0905519999997</v>
      </c>
      <c r="B6965" t="s">
        <v>26</v>
      </c>
      <c r="C6965" t="s">
        <v>30</v>
      </c>
      <c r="D6965" t="s">
        <v>57</v>
      </c>
      <c r="E6965">
        <v>54726</v>
      </c>
      <c r="F6965" t="s">
        <v>32</v>
      </c>
      <c r="G6965" t="s">
        <v>33</v>
      </c>
      <c r="H6965">
        <v>1051.2</v>
      </c>
      <c r="I6965">
        <f t="shared" si="111"/>
        <v>0</v>
      </c>
    </row>
    <row r="6966" spans="1:9" x14ac:dyDescent="0.25">
      <c r="A6966">
        <v>2731.3991700000001</v>
      </c>
      <c r="B6966" t="s">
        <v>26</v>
      </c>
      <c r="C6966" t="s">
        <v>30</v>
      </c>
      <c r="D6966" t="s">
        <v>31</v>
      </c>
      <c r="E6966">
        <v>43386</v>
      </c>
      <c r="F6966" t="s">
        <v>75</v>
      </c>
      <c r="G6966" t="s">
        <v>33</v>
      </c>
      <c r="H6966">
        <v>315.35351900000001</v>
      </c>
      <c r="I6966">
        <f t="shared" si="111"/>
        <v>0</v>
      </c>
    </row>
    <row r="6967" spans="1:9" x14ac:dyDescent="0.25">
      <c r="A6967">
        <v>7429.0791939999999</v>
      </c>
      <c r="B6967" t="s">
        <v>26</v>
      </c>
      <c r="C6967" t="s">
        <v>44</v>
      </c>
      <c r="D6967" t="s">
        <v>57</v>
      </c>
      <c r="E6967">
        <v>0</v>
      </c>
      <c r="F6967" t="s">
        <v>32</v>
      </c>
      <c r="G6967" t="s">
        <v>33</v>
      </c>
      <c r="H6967">
        <v>549.692452</v>
      </c>
      <c r="I6967">
        <f t="shared" si="111"/>
        <v>0</v>
      </c>
    </row>
    <row r="6968" spans="1:9" x14ac:dyDescent="0.25">
      <c r="A6968">
        <v>2616.6139029999999</v>
      </c>
      <c r="B6968" t="s">
        <v>66</v>
      </c>
      <c r="C6968" t="s">
        <v>30</v>
      </c>
      <c r="D6968" t="s">
        <v>57</v>
      </c>
      <c r="E6968">
        <v>72302</v>
      </c>
      <c r="F6968" t="s">
        <v>32</v>
      </c>
      <c r="G6968" t="s">
        <v>79</v>
      </c>
      <c r="H6968">
        <v>316.8</v>
      </c>
      <c r="I6968">
        <f t="shared" si="111"/>
        <v>1</v>
      </c>
    </row>
    <row r="6969" spans="1:9" x14ac:dyDescent="0.25">
      <c r="A6969">
        <v>8044.8723929999996</v>
      </c>
      <c r="B6969" t="s">
        <v>66</v>
      </c>
      <c r="C6969" t="s">
        <v>30</v>
      </c>
      <c r="D6969" t="s">
        <v>57</v>
      </c>
      <c r="E6969">
        <v>71391</v>
      </c>
      <c r="F6969" t="s">
        <v>75</v>
      </c>
      <c r="G6969" t="s">
        <v>33</v>
      </c>
      <c r="H6969">
        <v>284.00017200000002</v>
      </c>
      <c r="I6969">
        <f t="shared" si="111"/>
        <v>1</v>
      </c>
    </row>
    <row r="6970" spans="1:9" x14ac:dyDescent="0.25">
      <c r="A6970">
        <v>2534.3064429999999</v>
      </c>
      <c r="B6970" t="s">
        <v>26</v>
      </c>
      <c r="C6970" t="s">
        <v>30</v>
      </c>
      <c r="D6970" t="s">
        <v>57</v>
      </c>
      <c r="E6970">
        <v>21606</v>
      </c>
      <c r="F6970" t="s">
        <v>32</v>
      </c>
      <c r="G6970" t="s">
        <v>79</v>
      </c>
      <c r="H6970">
        <v>340.8</v>
      </c>
      <c r="I6970">
        <f t="shared" si="111"/>
        <v>0</v>
      </c>
    </row>
    <row r="6971" spans="1:9" x14ac:dyDescent="0.25">
      <c r="A6971">
        <v>10014.029549999999</v>
      </c>
      <c r="B6971" t="s">
        <v>26</v>
      </c>
      <c r="C6971" t="s">
        <v>30</v>
      </c>
      <c r="D6971" t="s">
        <v>31</v>
      </c>
      <c r="E6971">
        <v>74489</v>
      </c>
      <c r="F6971" t="s">
        <v>62</v>
      </c>
      <c r="G6971" t="s">
        <v>33</v>
      </c>
      <c r="H6971">
        <v>128.53518199999999</v>
      </c>
      <c r="I6971">
        <f t="shared" si="111"/>
        <v>0</v>
      </c>
    </row>
    <row r="6972" spans="1:9" x14ac:dyDescent="0.25">
      <c r="A6972">
        <v>4745.1817639999999</v>
      </c>
      <c r="B6972" t="s">
        <v>26</v>
      </c>
      <c r="C6972" t="s">
        <v>30</v>
      </c>
      <c r="D6972" t="s">
        <v>57</v>
      </c>
      <c r="E6972">
        <v>50549</v>
      </c>
      <c r="F6972" t="s">
        <v>32</v>
      </c>
      <c r="G6972" t="s">
        <v>79</v>
      </c>
      <c r="H6972">
        <v>292.8</v>
      </c>
      <c r="I6972">
        <f t="shared" si="111"/>
        <v>0</v>
      </c>
    </row>
    <row r="6973" spans="1:9" x14ac:dyDescent="0.25">
      <c r="A6973">
        <v>14040.964760000001</v>
      </c>
      <c r="B6973" t="s">
        <v>26</v>
      </c>
      <c r="C6973" t="s">
        <v>44</v>
      </c>
      <c r="D6973" t="s">
        <v>31</v>
      </c>
      <c r="E6973">
        <v>0</v>
      </c>
      <c r="F6973" t="s">
        <v>75</v>
      </c>
      <c r="G6973" t="s">
        <v>33</v>
      </c>
      <c r="H6973">
        <v>669.03756199999998</v>
      </c>
      <c r="I6973">
        <f t="shared" si="111"/>
        <v>0</v>
      </c>
    </row>
    <row r="6974" spans="1:9" x14ac:dyDescent="0.25">
      <c r="A6974">
        <v>14635.451580000001</v>
      </c>
      <c r="B6974" t="s">
        <v>66</v>
      </c>
      <c r="C6974" t="s">
        <v>44</v>
      </c>
      <c r="D6974" t="s">
        <v>31</v>
      </c>
      <c r="E6974">
        <v>0</v>
      </c>
      <c r="F6974" t="s">
        <v>32</v>
      </c>
      <c r="G6974" t="s">
        <v>79</v>
      </c>
      <c r="H6974">
        <v>667.2</v>
      </c>
      <c r="I6974">
        <f t="shared" si="111"/>
        <v>1</v>
      </c>
    </row>
    <row r="6975" spans="1:9" x14ac:dyDescent="0.25">
      <c r="A6975">
        <v>3885.4564009999999</v>
      </c>
      <c r="B6975" t="s">
        <v>66</v>
      </c>
      <c r="C6975" t="s">
        <v>44</v>
      </c>
      <c r="D6975" t="s">
        <v>57</v>
      </c>
      <c r="E6975">
        <v>0</v>
      </c>
      <c r="F6975" t="s">
        <v>32</v>
      </c>
      <c r="G6975" t="s">
        <v>33</v>
      </c>
      <c r="H6975">
        <v>504</v>
      </c>
      <c r="I6975">
        <f t="shared" si="111"/>
        <v>1</v>
      </c>
    </row>
    <row r="6976" spans="1:9" x14ac:dyDescent="0.25">
      <c r="A6976">
        <v>5107.1630020000002</v>
      </c>
      <c r="B6976" t="s">
        <v>66</v>
      </c>
      <c r="C6976" t="s">
        <v>30</v>
      </c>
      <c r="D6976" t="s">
        <v>31</v>
      </c>
      <c r="E6976">
        <v>35625</v>
      </c>
      <c r="F6976" t="s">
        <v>75</v>
      </c>
      <c r="G6976" t="s">
        <v>33</v>
      </c>
      <c r="H6976">
        <v>288.57210800000001</v>
      </c>
      <c r="I6976">
        <f t="shared" si="111"/>
        <v>1</v>
      </c>
    </row>
    <row r="6977" spans="1:9" x14ac:dyDescent="0.25">
      <c r="A6977">
        <v>9384.6545019999994</v>
      </c>
      <c r="B6977" t="s">
        <v>26</v>
      </c>
      <c r="C6977" t="s">
        <v>30</v>
      </c>
      <c r="D6977" t="s">
        <v>31</v>
      </c>
      <c r="E6977">
        <v>25370</v>
      </c>
      <c r="F6977" t="s">
        <v>32</v>
      </c>
      <c r="G6977" t="s">
        <v>33</v>
      </c>
      <c r="H6977">
        <v>556.79999999999995</v>
      </c>
      <c r="I6977">
        <f t="shared" si="111"/>
        <v>0</v>
      </c>
    </row>
    <row r="6978" spans="1:9" x14ac:dyDescent="0.25">
      <c r="A6978">
        <v>5007.6724249999997</v>
      </c>
      <c r="B6978" t="s">
        <v>26</v>
      </c>
      <c r="C6978" t="s">
        <v>30</v>
      </c>
      <c r="D6978" t="s">
        <v>57</v>
      </c>
      <c r="E6978">
        <v>51523</v>
      </c>
      <c r="F6978" t="s">
        <v>32</v>
      </c>
      <c r="G6978" t="s">
        <v>33</v>
      </c>
      <c r="H6978">
        <v>297.60000000000002</v>
      </c>
      <c r="I6978">
        <f t="shared" si="111"/>
        <v>0</v>
      </c>
    </row>
    <row r="6979" spans="1:9" x14ac:dyDescent="0.25">
      <c r="A6979">
        <v>49423.795570000002</v>
      </c>
      <c r="B6979" t="s">
        <v>26</v>
      </c>
      <c r="C6979" t="s">
        <v>30</v>
      </c>
      <c r="D6979" t="s">
        <v>57</v>
      </c>
      <c r="E6979">
        <v>85058</v>
      </c>
      <c r="F6979" t="s">
        <v>75</v>
      </c>
      <c r="G6979" t="s">
        <v>33</v>
      </c>
      <c r="H6979">
        <v>595.36978399999998</v>
      </c>
      <c r="I6979">
        <f t="shared" ref="I6979:I7042" si="112">IF(B6979="No",0,1)</f>
        <v>0</v>
      </c>
    </row>
    <row r="6980" spans="1:9" x14ac:dyDescent="0.25">
      <c r="A6980">
        <v>8558.9277230000007</v>
      </c>
      <c r="B6980" t="s">
        <v>26</v>
      </c>
      <c r="C6980" t="s">
        <v>44</v>
      </c>
      <c r="D6980" t="s">
        <v>57</v>
      </c>
      <c r="E6980">
        <v>0</v>
      </c>
      <c r="F6980" t="s">
        <v>32</v>
      </c>
      <c r="G6980" t="s">
        <v>45</v>
      </c>
      <c r="H6980">
        <v>615.56216400000005</v>
      </c>
      <c r="I6980">
        <f t="shared" si="112"/>
        <v>0</v>
      </c>
    </row>
    <row r="6981" spans="1:9" x14ac:dyDescent="0.25">
      <c r="A6981">
        <v>4892.6286309999996</v>
      </c>
      <c r="B6981" t="s">
        <v>26</v>
      </c>
      <c r="C6981" t="s">
        <v>30</v>
      </c>
      <c r="D6981" t="s">
        <v>31</v>
      </c>
      <c r="E6981">
        <v>27005</v>
      </c>
      <c r="F6981" t="s">
        <v>32</v>
      </c>
      <c r="G6981" t="s">
        <v>33</v>
      </c>
      <c r="H6981">
        <v>311.84034000000003</v>
      </c>
      <c r="I6981">
        <f t="shared" si="112"/>
        <v>0</v>
      </c>
    </row>
    <row r="6982" spans="1:9" x14ac:dyDescent="0.25">
      <c r="A6982">
        <v>5365.93282</v>
      </c>
      <c r="B6982" t="s">
        <v>26</v>
      </c>
      <c r="C6982" t="s">
        <v>30</v>
      </c>
      <c r="D6982" t="s">
        <v>31</v>
      </c>
      <c r="E6982">
        <v>62808</v>
      </c>
      <c r="F6982" t="s">
        <v>75</v>
      </c>
      <c r="G6982" t="s">
        <v>33</v>
      </c>
      <c r="H6982">
        <v>211.51589300000001</v>
      </c>
      <c r="I6982">
        <f t="shared" si="112"/>
        <v>0</v>
      </c>
    </row>
    <row r="6983" spans="1:9" x14ac:dyDescent="0.25">
      <c r="A6983">
        <v>5163.8388130000003</v>
      </c>
      <c r="B6983" t="s">
        <v>26</v>
      </c>
      <c r="C6983" t="s">
        <v>30</v>
      </c>
      <c r="D6983" t="s">
        <v>31</v>
      </c>
      <c r="E6983">
        <v>88692</v>
      </c>
      <c r="F6983" t="s">
        <v>75</v>
      </c>
      <c r="G6983" t="s">
        <v>33</v>
      </c>
      <c r="H6983">
        <v>253.193647</v>
      </c>
      <c r="I6983">
        <f t="shared" si="112"/>
        <v>0</v>
      </c>
    </row>
    <row r="6984" spans="1:9" x14ac:dyDescent="0.25">
      <c r="A6984">
        <v>38055.20953</v>
      </c>
      <c r="B6984" t="s">
        <v>26</v>
      </c>
      <c r="C6984" t="s">
        <v>44</v>
      </c>
      <c r="D6984" t="s">
        <v>57</v>
      </c>
      <c r="E6984">
        <v>0</v>
      </c>
      <c r="F6984" t="s">
        <v>32</v>
      </c>
      <c r="G6984" t="s">
        <v>33</v>
      </c>
      <c r="H6984">
        <v>552</v>
      </c>
      <c r="I6984">
        <f t="shared" si="112"/>
        <v>0</v>
      </c>
    </row>
    <row r="6985" spans="1:9" x14ac:dyDescent="0.25">
      <c r="A6985">
        <v>7403.4473360000002</v>
      </c>
      <c r="B6985" t="s">
        <v>26</v>
      </c>
      <c r="C6985" t="s">
        <v>78</v>
      </c>
      <c r="D6985" t="s">
        <v>31</v>
      </c>
      <c r="E6985">
        <v>19064</v>
      </c>
      <c r="F6985" t="s">
        <v>62</v>
      </c>
      <c r="G6985" t="s">
        <v>33</v>
      </c>
      <c r="H6985">
        <v>136.24879899999999</v>
      </c>
      <c r="I6985">
        <f t="shared" si="112"/>
        <v>0</v>
      </c>
    </row>
    <row r="6986" spans="1:9" x14ac:dyDescent="0.25">
      <c r="A6986">
        <v>6051.6374450000003</v>
      </c>
      <c r="B6986" t="s">
        <v>26</v>
      </c>
      <c r="C6986" t="s">
        <v>44</v>
      </c>
      <c r="D6986" t="s">
        <v>57</v>
      </c>
      <c r="E6986">
        <v>0</v>
      </c>
      <c r="F6986" t="s">
        <v>32</v>
      </c>
      <c r="G6986" t="s">
        <v>45</v>
      </c>
      <c r="H6986">
        <v>633.6</v>
      </c>
      <c r="I6986">
        <f t="shared" si="112"/>
        <v>0</v>
      </c>
    </row>
    <row r="6987" spans="1:9" x14ac:dyDescent="0.25">
      <c r="A6987">
        <v>7229.3292570000003</v>
      </c>
      <c r="B6987" t="s">
        <v>26</v>
      </c>
      <c r="C6987" t="s">
        <v>30</v>
      </c>
      <c r="D6987" t="s">
        <v>57</v>
      </c>
      <c r="E6987">
        <v>60345</v>
      </c>
      <c r="F6987" t="s">
        <v>62</v>
      </c>
      <c r="G6987" t="s">
        <v>45</v>
      </c>
      <c r="H6987">
        <v>36.105927999999999</v>
      </c>
      <c r="I6987">
        <f t="shared" si="112"/>
        <v>0</v>
      </c>
    </row>
    <row r="6988" spans="1:9" x14ac:dyDescent="0.25">
      <c r="A6988">
        <v>3300.6070829999999</v>
      </c>
      <c r="B6988" t="s">
        <v>26</v>
      </c>
      <c r="C6988" t="s">
        <v>30</v>
      </c>
      <c r="D6988" t="s">
        <v>31</v>
      </c>
      <c r="E6988">
        <v>59592</v>
      </c>
      <c r="F6988" t="s">
        <v>62</v>
      </c>
      <c r="G6988" t="s">
        <v>79</v>
      </c>
      <c r="H6988">
        <v>161.23181199999999</v>
      </c>
      <c r="I6988">
        <f t="shared" si="112"/>
        <v>0</v>
      </c>
    </row>
    <row r="6989" spans="1:9" x14ac:dyDescent="0.25">
      <c r="A6989">
        <v>5505.1673920000003</v>
      </c>
      <c r="B6989" t="s">
        <v>26</v>
      </c>
      <c r="C6989" t="s">
        <v>160</v>
      </c>
      <c r="D6989" t="s">
        <v>31</v>
      </c>
      <c r="E6989">
        <v>15648</v>
      </c>
      <c r="F6989" t="s">
        <v>32</v>
      </c>
      <c r="G6989" t="s">
        <v>33</v>
      </c>
      <c r="H6989">
        <v>413.26926099999997</v>
      </c>
      <c r="I6989">
        <f t="shared" si="112"/>
        <v>0</v>
      </c>
    </row>
    <row r="6990" spans="1:9" x14ac:dyDescent="0.25">
      <c r="A6990">
        <v>4334.0640960000001</v>
      </c>
      <c r="B6990" t="s">
        <v>66</v>
      </c>
      <c r="C6990" t="s">
        <v>160</v>
      </c>
      <c r="D6990" t="s">
        <v>31</v>
      </c>
      <c r="E6990">
        <v>23904</v>
      </c>
      <c r="F6990" t="s">
        <v>32</v>
      </c>
      <c r="G6990" t="s">
        <v>45</v>
      </c>
      <c r="H6990">
        <v>590.4</v>
      </c>
      <c r="I6990">
        <f t="shared" si="112"/>
        <v>1</v>
      </c>
    </row>
    <row r="6991" spans="1:9" x14ac:dyDescent="0.25">
      <c r="A6991">
        <v>4349.1042779999998</v>
      </c>
      <c r="B6991" t="s">
        <v>26</v>
      </c>
      <c r="C6991" t="s">
        <v>30</v>
      </c>
      <c r="D6991" t="s">
        <v>31</v>
      </c>
      <c r="E6991">
        <v>90893</v>
      </c>
      <c r="F6991" t="s">
        <v>32</v>
      </c>
      <c r="G6991" t="s">
        <v>45</v>
      </c>
      <c r="H6991">
        <v>700.00401799999997</v>
      </c>
      <c r="I6991">
        <f t="shared" si="112"/>
        <v>0</v>
      </c>
    </row>
    <row r="6992" spans="1:9" x14ac:dyDescent="0.25">
      <c r="A6992">
        <v>4882.0732429999998</v>
      </c>
      <c r="B6992" t="s">
        <v>26</v>
      </c>
      <c r="C6992" t="s">
        <v>44</v>
      </c>
      <c r="D6992" t="s">
        <v>57</v>
      </c>
      <c r="E6992">
        <v>0</v>
      </c>
      <c r="F6992" t="s">
        <v>32</v>
      </c>
      <c r="G6992" t="s">
        <v>79</v>
      </c>
      <c r="H6992">
        <v>475.2</v>
      </c>
      <c r="I6992">
        <f t="shared" si="112"/>
        <v>0</v>
      </c>
    </row>
    <row r="6993" spans="1:9" x14ac:dyDescent="0.25">
      <c r="A6993">
        <v>10114.986209999999</v>
      </c>
      <c r="B6993" t="s">
        <v>26</v>
      </c>
      <c r="C6993" t="s">
        <v>30</v>
      </c>
      <c r="D6993" t="s">
        <v>31</v>
      </c>
      <c r="E6993">
        <v>74001</v>
      </c>
      <c r="F6993" t="s">
        <v>75</v>
      </c>
      <c r="G6993" t="s">
        <v>33</v>
      </c>
      <c r="H6993">
        <v>224.265232</v>
      </c>
      <c r="I6993">
        <f t="shared" si="112"/>
        <v>0</v>
      </c>
    </row>
    <row r="6994" spans="1:9" x14ac:dyDescent="0.25">
      <c r="A6994">
        <v>5259.7095810000001</v>
      </c>
      <c r="B6994" t="s">
        <v>26</v>
      </c>
      <c r="C6994" t="s">
        <v>30</v>
      </c>
      <c r="D6994" t="s">
        <v>57</v>
      </c>
      <c r="E6994">
        <v>28447</v>
      </c>
      <c r="F6994" t="s">
        <v>32</v>
      </c>
      <c r="G6994" t="s">
        <v>33</v>
      </c>
      <c r="H6994">
        <v>321.60000000000002</v>
      </c>
      <c r="I6994">
        <f t="shared" si="112"/>
        <v>0</v>
      </c>
    </row>
    <row r="6995" spans="1:9" x14ac:dyDescent="0.25">
      <c r="A6995">
        <v>4013.9455119999998</v>
      </c>
      <c r="B6995" t="s">
        <v>26</v>
      </c>
      <c r="C6995" t="s">
        <v>30</v>
      </c>
      <c r="D6995" t="s">
        <v>57</v>
      </c>
      <c r="E6995">
        <v>56586</v>
      </c>
      <c r="F6995" t="s">
        <v>62</v>
      </c>
      <c r="G6995" t="s">
        <v>33</v>
      </c>
      <c r="H6995">
        <v>121.928014</v>
      </c>
      <c r="I6995">
        <f t="shared" si="112"/>
        <v>0</v>
      </c>
    </row>
    <row r="6996" spans="1:9" x14ac:dyDescent="0.25">
      <c r="A6996">
        <v>6285.0191789999999</v>
      </c>
      <c r="B6996" t="s">
        <v>26</v>
      </c>
      <c r="C6996" t="s">
        <v>44</v>
      </c>
      <c r="D6996" t="s">
        <v>57</v>
      </c>
      <c r="E6996">
        <v>0</v>
      </c>
      <c r="F6996" t="s">
        <v>32</v>
      </c>
      <c r="G6996" t="s">
        <v>33</v>
      </c>
      <c r="H6996">
        <v>825.6</v>
      </c>
      <c r="I6996">
        <f t="shared" si="112"/>
        <v>0</v>
      </c>
    </row>
    <row r="6997" spans="1:9" x14ac:dyDescent="0.25">
      <c r="A6997">
        <v>4518.782768</v>
      </c>
      <c r="B6997" t="s">
        <v>26</v>
      </c>
      <c r="C6997" t="s">
        <v>160</v>
      </c>
      <c r="D6997" t="s">
        <v>57</v>
      </c>
      <c r="E6997">
        <v>19186</v>
      </c>
      <c r="F6997" t="s">
        <v>32</v>
      </c>
      <c r="G6997" t="s">
        <v>79</v>
      </c>
      <c r="H6997">
        <v>297.60000000000002</v>
      </c>
      <c r="I6997">
        <f t="shared" si="112"/>
        <v>0</v>
      </c>
    </row>
    <row r="6998" spans="1:9" x14ac:dyDescent="0.25">
      <c r="A6998">
        <v>17738.2012</v>
      </c>
      <c r="B6998" t="s">
        <v>26</v>
      </c>
      <c r="C6998" t="s">
        <v>30</v>
      </c>
      <c r="D6998" t="s">
        <v>31</v>
      </c>
      <c r="E6998">
        <v>65348</v>
      </c>
      <c r="F6998" t="s">
        <v>62</v>
      </c>
      <c r="G6998" t="s">
        <v>33</v>
      </c>
      <c r="H6998">
        <v>134.120531</v>
      </c>
      <c r="I6998">
        <f t="shared" si="112"/>
        <v>0</v>
      </c>
    </row>
    <row r="6999" spans="1:9" x14ac:dyDescent="0.25">
      <c r="A6999">
        <v>6265.3432990000001</v>
      </c>
      <c r="B6999" t="s">
        <v>66</v>
      </c>
      <c r="C6999" t="s">
        <v>44</v>
      </c>
      <c r="D6999" t="s">
        <v>31</v>
      </c>
      <c r="E6999">
        <v>0</v>
      </c>
      <c r="F6999" t="s">
        <v>32</v>
      </c>
      <c r="G6999" t="s">
        <v>33</v>
      </c>
      <c r="H6999">
        <v>481.02578599999998</v>
      </c>
      <c r="I6999">
        <f t="shared" si="112"/>
        <v>1</v>
      </c>
    </row>
    <row r="7000" spans="1:9" x14ac:dyDescent="0.25">
      <c r="A7000">
        <v>12168.644050000001</v>
      </c>
      <c r="B7000" t="s">
        <v>26</v>
      </c>
      <c r="C7000" t="s">
        <v>44</v>
      </c>
      <c r="D7000" t="s">
        <v>31</v>
      </c>
      <c r="E7000">
        <v>0</v>
      </c>
      <c r="F7000" t="s">
        <v>62</v>
      </c>
      <c r="G7000" t="s">
        <v>45</v>
      </c>
      <c r="H7000">
        <v>30.989754999999999</v>
      </c>
      <c r="I7000">
        <f t="shared" si="112"/>
        <v>0</v>
      </c>
    </row>
    <row r="7001" spans="1:9" x14ac:dyDescent="0.25">
      <c r="A7001">
        <v>3618.4327549999998</v>
      </c>
      <c r="B7001" t="s">
        <v>26</v>
      </c>
      <c r="C7001" t="s">
        <v>44</v>
      </c>
      <c r="D7001" t="s">
        <v>57</v>
      </c>
      <c r="E7001">
        <v>0</v>
      </c>
      <c r="F7001" t="s">
        <v>32</v>
      </c>
      <c r="G7001" t="s">
        <v>79</v>
      </c>
      <c r="H7001">
        <v>475.2</v>
      </c>
      <c r="I7001">
        <f t="shared" si="112"/>
        <v>0</v>
      </c>
    </row>
    <row r="7002" spans="1:9" x14ac:dyDescent="0.25">
      <c r="A7002">
        <v>6474.8264660000004</v>
      </c>
      <c r="B7002" t="s">
        <v>26</v>
      </c>
      <c r="C7002" t="s">
        <v>44</v>
      </c>
      <c r="D7002" t="s">
        <v>31</v>
      </c>
      <c r="E7002">
        <v>0</v>
      </c>
      <c r="F7002" t="s">
        <v>32</v>
      </c>
      <c r="G7002" t="s">
        <v>45</v>
      </c>
      <c r="H7002">
        <v>436.8</v>
      </c>
      <c r="I7002">
        <f t="shared" si="112"/>
        <v>0</v>
      </c>
    </row>
    <row r="7003" spans="1:9" x14ac:dyDescent="0.25">
      <c r="A7003">
        <v>5575.1982010000002</v>
      </c>
      <c r="B7003" t="s">
        <v>26</v>
      </c>
      <c r="C7003" t="s">
        <v>78</v>
      </c>
      <c r="D7003" t="s">
        <v>31</v>
      </c>
      <c r="E7003">
        <v>18892</v>
      </c>
      <c r="F7003" t="s">
        <v>62</v>
      </c>
      <c r="G7003" t="s">
        <v>33</v>
      </c>
      <c r="H7003">
        <v>106.814987</v>
      </c>
      <c r="I7003">
        <f t="shared" si="112"/>
        <v>0</v>
      </c>
    </row>
    <row r="7004" spans="1:9" x14ac:dyDescent="0.25">
      <c r="A7004">
        <v>32144.649570000001</v>
      </c>
      <c r="B7004" t="s">
        <v>26</v>
      </c>
      <c r="C7004" t="s">
        <v>78</v>
      </c>
      <c r="D7004" t="s">
        <v>57</v>
      </c>
      <c r="E7004">
        <v>19066</v>
      </c>
      <c r="F7004" t="s">
        <v>32</v>
      </c>
      <c r="G7004" t="s">
        <v>33</v>
      </c>
      <c r="H7004">
        <v>494.4</v>
      </c>
      <c r="I7004">
        <f t="shared" si="112"/>
        <v>0</v>
      </c>
    </row>
    <row r="7005" spans="1:9" x14ac:dyDescent="0.25">
      <c r="A7005">
        <v>8223.1649159999997</v>
      </c>
      <c r="B7005" t="s">
        <v>26</v>
      </c>
      <c r="C7005" t="s">
        <v>30</v>
      </c>
      <c r="D7005" t="s">
        <v>57</v>
      </c>
      <c r="E7005">
        <v>95102</v>
      </c>
      <c r="F7005" t="s">
        <v>62</v>
      </c>
      <c r="G7005" t="s">
        <v>33</v>
      </c>
      <c r="H7005">
        <v>94.338813999999999</v>
      </c>
      <c r="I7005">
        <f t="shared" si="112"/>
        <v>0</v>
      </c>
    </row>
    <row r="7006" spans="1:9" x14ac:dyDescent="0.25">
      <c r="A7006">
        <v>7462.9262630000003</v>
      </c>
      <c r="B7006" t="s">
        <v>66</v>
      </c>
      <c r="C7006" t="s">
        <v>30</v>
      </c>
      <c r="D7006" t="s">
        <v>31</v>
      </c>
      <c r="E7006">
        <v>70263</v>
      </c>
      <c r="F7006" t="s">
        <v>62</v>
      </c>
      <c r="G7006" t="s">
        <v>33</v>
      </c>
      <c r="H7006">
        <v>7.3459459999999996</v>
      </c>
      <c r="I7006">
        <f t="shared" si="112"/>
        <v>1</v>
      </c>
    </row>
    <row r="7007" spans="1:9" x14ac:dyDescent="0.25">
      <c r="A7007">
        <v>9031.2148589999997</v>
      </c>
      <c r="B7007" t="s">
        <v>66</v>
      </c>
      <c r="C7007" t="s">
        <v>44</v>
      </c>
      <c r="D7007" t="s">
        <v>31</v>
      </c>
      <c r="E7007">
        <v>0</v>
      </c>
      <c r="F7007" t="s">
        <v>32</v>
      </c>
      <c r="G7007" t="s">
        <v>45</v>
      </c>
      <c r="H7007">
        <v>650.52179000000001</v>
      </c>
      <c r="I7007">
        <f t="shared" si="112"/>
        <v>1</v>
      </c>
    </row>
    <row r="7008" spans="1:9" x14ac:dyDescent="0.25">
      <c r="A7008">
        <v>7028.9400009999999</v>
      </c>
      <c r="B7008" t="s">
        <v>26</v>
      </c>
      <c r="C7008" t="s">
        <v>78</v>
      </c>
      <c r="D7008" t="s">
        <v>31</v>
      </c>
      <c r="E7008">
        <v>18120</v>
      </c>
      <c r="F7008" t="s">
        <v>32</v>
      </c>
      <c r="G7008" t="s">
        <v>33</v>
      </c>
      <c r="H7008">
        <v>302.39999999999998</v>
      </c>
      <c r="I7008">
        <f t="shared" si="112"/>
        <v>0</v>
      </c>
    </row>
    <row r="7009" spans="1:9" x14ac:dyDescent="0.25">
      <c r="A7009">
        <v>7406.8826120000003</v>
      </c>
      <c r="B7009" t="s">
        <v>26</v>
      </c>
      <c r="C7009" t="s">
        <v>30</v>
      </c>
      <c r="D7009" t="s">
        <v>31</v>
      </c>
      <c r="E7009">
        <v>38169</v>
      </c>
      <c r="F7009" t="s">
        <v>62</v>
      </c>
      <c r="G7009" t="s">
        <v>33</v>
      </c>
      <c r="H7009">
        <v>71.678411999999994</v>
      </c>
      <c r="I7009">
        <f t="shared" si="112"/>
        <v>0</v>
      </c>
    </row>
    <row r="7010" spans="1:9" x14ac:dyDescent="0.25">
      <c r="A7010">
        <v>7582.1138419999997</v>
      </c>
      <c r="B7010" t="s">
        <v>66</v>
      </c>
      <c r="C7010" t="s">
        <v>30</v>
      </c>
      <c r="D7010" t="s">
        <v>57</v>
      </c>
      <c r="E7010">
        <v>64801</v>
      </c>
      <c r="F7010" t="s">
        <v>75</v>
      </c>
      <c r="G7010" t="s">
        <v>33</v>
      </c>
      <c r="H7010">
        <v>268.47180200000003</v>
      </c>
      <c r="I7010">
        <f t="shared" si="112"/>
        <v>1</v>
      </c>
    </row>
    <row r="7011" spans="1:9" x14ac:dyDescent="0.25">
      <c r="A7011">
        <v>10719.08467</v>
      </c>
      <c r="B7011" t="s">
        <v>26</v>
      </c>
      <c r="C7011" t="s">
        <v>30</v>
      </c>
      <c r="D7011" t="s">
        <v>31</v>
      </c>
      <c r="E7011">
        <v>86036</v>
      </c>
      <c r="F7011" t="s">
        <v>32</v>
      </c>
      <c r="G7011" t="s">
        <v>79</v>
      </c>
      <c r="H7011">
        <v>501.26513</v>
      </c>
      <c r="I7011">
        <f t="shared" si="112"/>
        <v>0</v>
      </c>
    </row>
    <row r="7012" spans="1:9" x14ac:dyDescent="0.25">
      <c r="A7012">
        <v>3721.3907129999998</v>
      </c>
      <c r="B7012" t="s">
        <v>26</v>
      </c>
      <c r="C7012" t="s">
        <v>44</v>
      </c>
      <c r="D7012" t="s">
        <v>31</v>
      </c>
      <c r="E7012">
        <v>0</v>
      </c>
      <c r="F7012" t="s">
        <v>32</v>
      </c>
      <c r="G7012" t="s">
        <v>45</v>
      </c>
      <c r="H7012">
        <v>862.49778000000003</v>
      </c>
      <c r="I7012">
        <f t="shared" si="112"/>
        <v>0</v>
      </c>
    </row>
    <row r="7013" spans="1:9" x14ac:dyDescent="0.25">
      <c r="A7013">
        <v>3528.0442520000001</v>
      </c>
      <c r="B7013" t="s">
        <v>66</v>
      </c>
      <c r="C7013" t="s">
        <v>30</v>
      </c>
      <c r="D7013" t="s">
        <v>57</v>
      </c>
      <c r="E7013">
        <v>31278</v>
      </c>
      <c r="F7013" t="s">
        <v>32</v>
      </c>
      <c r="G7013" t="s">
        <v>33</v>
      </c>
      <c r="H7013">
        <v>441.6</v>
      </c>
      <c r="I7013">
        <f t="shared" si="112"/>
        <v>1</v>
      </c>
    </row>
    <row r="7014" spans="1:9" x14ac:dyDescent="0.25">
      <c r="A7014">
        <v>17085.41462</v>
      </c>
      <c r="B7014" t="s">
        <v>26</v>
      </c>
      <c r="C7014" t="s">
        <v>30</v>
      </c>
      <c r="D7014" t="s">
        <v>31</v>
      </c>
      <c r="E7014">
        <v>20053</v>
      </c>
      <c r="F7014" t="s">
        <v>62</v>
      </c>
      <c r="G7014" t="s">
        <v>33</v>
      </c>
      <c r="H7014">
        <v>9.8325750000000003</v>
      </c>
      <c r="I7014">
        <f t="shared" si="112"/>
        <v>0</v>
      </c>
    </row>
    <row r="7015" spans="1:9" x14ac:dyDescent="0.25">
      <c r="A7015">
        <v>11955.395979999999</v>
      </c>
      <c r="B7015" t="s">
        <v>26</v>
      </c>
      <c r="C7015" t="s">
        <v>30</v>
      </c>
      <c r="D7015" t="s">
        <v>31</v>
      </c>
      <c r="E7015">
        <v>71587</v>
      </c>
      <c r="F7015" t="s">
        <v>62</v>
      </c>
      <c r="G7015" t="s">
        <v>33</v>
      </c>
      <c r="H7015">
        <v>133.103003</v>
      </c>
      <c r="I7015">
        <f t="shared" si="112"/>
        <v>0</v>
      </c>
    </row>
    <row r="7016" spans="1:9" x14ac:dyDescent="0.25">
      <c r="A7016">
        <v>6366.2257749999999</v>
      </c>
      <c r="B7016" t="s">
        <v>66</v>
      </c>
      <c r="C7016" t="s">
        <v>30</v>
      </c>
      <c r="D7016" t="s">
        <v>57</v>
      </c>
      <c r="E7016">
        <v>44368</v>
      </c>
      <c r="F7016" t="s">
        <v>32</v>
      </c>
      <c r="G7016" t="s">
        <v>33</v>
      </c>
      <c r="H7016">
        <v>384</v>
      </c>
      <c r="I7016">
        <f t="shared" si="112"/>
        <v>1</v>
      </c>
    </row>
    <row r="7017" spans="1:9" x14ac:dyDescent="0.25">
      <c r="A7017">
        <v>4669.2266399999999</v>
      </c>
      <c r="B7017" t="s">
        <v>66</v>
      </c>
      <c r="C7017" t="s">
        <v>30</v>
      </c>
      <c r="D7017" t="s">
        <v>31</v>
      </c>
      <c r="E7017">
        <v>76157</v>
      </c>
      <c r="F7017" t="s">
        <v>32</v>
      </c>
      <c r="G7017" t="s">
        <v>33</v>
      </c>
      <c r="H7017">
        <v>556.79999999999995</v>
      </c>
      <c r="I7017">
        <f t="shared" si="112"/>
        <v>1</v>
      </c>
    </row>
    <row r="7018" spans="1:9" x14ac:dyDescent="0.25">
      <c r="A7018">
        <v>9100.7314029999998</v>
      </c>
      <c r="B7018" t="s">
        <v>26</v>
      </c>
      <c r="C7018" t="s">
        <v>30</v>
      </c>
      <c r="D7018" t="s">
        <v>31</v>
      </c>
      <c r="E7018">
        <v>59183</v>
      </c>
      <c r="F7018" t="s">
        <v>32</v>
      </c>
      <c r="G7018" t="s">
        <v>33</v>
      </c>
      <c r="H7018">
        <v>542.4</v>
      </c>
      <c r="I7018">
        <f t="shared" si="112"/>
        <v>0</v>
      </c>
    </row>
    <row r="7019" spans="1:9" x14ac:dyDescent="0.25">
      <c r="A7019">
        <v>14663.196459999999</v>
      </c>
      <c r="B7019" t="s">
        <v>26</v>
      </c>
      <c r="C7019" t="s">
        <v>30</v>
      </c>
      <c r="D7019" t="s">
        <v>57</v>
      </c>
      <c r="E7019">
        <v>91015</v>
      </c>
      <c r="F7019" t="s">
        <v>62</v>
      </c>
      <c r="G7019" t="s">
        <v>79</v>
      </c>
      <c r="H7019">
        <v>119.062347</v>
      </c>
      <c r="I7019">
        <f t="shared" si="112"/>
        <v>0</v>
      </c>
    </row>
    <row r="7020" spans="1:9" x14ac:dyDescent="0.25">
      <c r="A7020">
        <v>7529.863445</v>
      </c>
      <c r="B7020" t="s">
        <v>26</v>
      </c>
      <c r="C7020" t="s">
        <v>30</v>
      </c>
      <c r="D7020" t="s">
        <v>57</v>
      </c>
      <c r="E7020">
        <v>52774</v>
      </c>
      <c r="F7020" t="s">
        <v>62</v>
      </c>
      <c r="G7020" t="s">
        <v>33</v>
      </c>
      <c r="H7020">
        <v>78.452297999999999</v>
      </c>
      <c r="I7020">
        <f t="shared" si="112"/>
        <v>0</v>
      </c>
    </row>
    <row r="7021" spans="1:9" x14ac:dyDescent="0.25">
      <c r="A7021">
        <v>2647.5197410000001</v>
      </c>
      <c r="B7021" t="s">
        <v>66</v>
      </c>
      <c r="C7021" t="s">
        <v>30</v>
      </c>
      <c r="D7021" t="s">
        <v>57</v>
      </c>
      <c r="E7021">
        <v>37876</v>
      </c>
      <c r="F7021" t="s">
        <v>75</v>
      </c>
      <c r="G7021" t="s">
        <v>45</v>
      </c>
      <c r="H7021">
        <v>300.05638299999998</v>
      </c>
      <c r="I7021">
        <f t="shared" si="112"/>
        <v>1</v>
      </c>
    </row>
    <row r="7022" spans="1:9" x14ac:dyDescent="0.25">
      <c r="A7022">
        <v>8072.2455950000003</v>
      </c>
      <c r="B7022" t="s">
        <v>26</v>
      </c>
      <c r="C7022" t="s">
        <v>30</v>
      </c>
      <c r="D7022" t="s">
        <v>31</v>
      </c>
      <c r="E7022">
        <v>57938</v>
      </c>
      <c r="F7022" t="s">
        <v>75</v>
      </c>
      <c r="G7022" t="s">
        <v>33</v>
      </c>
      <c r="H7022">
        <v>282.45820300000003</v>
      </c>
      <c r="I7022">
        <f t="shared" si="112"/>
        <v>0</v>
      </c>
    </row>
    <row r="7023" spans="1:9" x14ac:dyDescent="0.25">
      <c r="A7023">
        <v>7644.6841439999998</v>
      </c>
      <c r="B7023" t="s">
        <v>26</v>
      </c>
      <c r="C7023" t="s">
        <v>78</v>
      </c>
      <c r="D7023" t="s">
        <v>31</v>
      </c>
      <c r="E7023">
        <v>26526</v>
      </c>
      <c r="F7023" t="s">
        <v>32</v>
      </c>
      <c r="G7023" t="s">
        <v>33</v>
      </c>
      <c r="H7023">
        <v>523.70182399999999</v>
      </c>
      <c r="I7023">
        <f t="shared" si="112"/>
        <v>0</v>
      </c>
    </row>
    <row r="7024" spans="1:9" x14ac:dyDescent="0.25">
      <c r="A7024">
        <v>2485.1098959999999</v>
      </c>
      <c r="B7024" t="s">
        <v>26</v>
      </c>
      <c r="C7024" t="s">
        <v>30</v>
      </c>
      <c r="D7024" t="s">
        <v>57</v>
      </c>
      <c r="E7024">
        <v>76608</v>
      </c>
      <c r="F7024" t="s">
        <v>62</v>
      </c>
      <c r="G7024" t="s">
        <v>33</v>
      </c>
      <c r="H7024">
        <v>91.229768000000007</v>
      </c>
      <c r="I7024">
        <f t="shared" si="112"/>
        <v>0</v>
      </c>
    </row>
    <row r="7025" spans="1:9" x14ac:dyDescent="0.25">
      <c r="A7025">
        <v>13144.49101</v>
      </c>
      <c r="B7025" t="s">
        <v>26</v>
      </c>
      <c r="C7025" t="s">
        <v>44</v>
      </c>
      <c r="D7025" t="s">
        <v>57</v>
      </c>
      <c r="E7025">
        <v>0</v>
      </c>
      <c r="F7025" t="s">
        <v>32</v>
      </c>
      <c r="G7025" t="s">
        <v>45</v>
      </c>
      <c r="H7025">
        <v>931.2</v>
      </c>
      <c r="I7025">
        <f t="shared" si="112"/>
        <v>0</v>
      </c>
    </row>
    <row r="7026" spans="1:9" x14ac:dyDescent="0.25">
      <c r="A7026">
        <v>3129.1106989999998</v>
      </c>
      <c r="B7026" t="s">
        <v>26</v>
      </c>
      <c r="C7026" t="s">
        <v>30</v>
      </c>
      <c r="D7026" t="s">
        <v>31</v>
      </c>
      <c r="E7026">
        <v>48056</v>
      </c>
      <c r="F7026" t="s">
        <v>32</v>
      </c>
      <c r="G7026" t="s">
        <v>33</v>
      </c>
      <c r="H7026">
        <v>374.4</v>
      </c>
      <c r="I7026">
        <f t="shared" si="112"/>
        <v>0</v>
      </c>
    </row>
    <row r="7027" spans="1:9" x14ac:dyDescent="0.25">
      <c r="A7027">
        <v>8349.5230819999997</v>
      </c>
      <c r="B7027" t="s">
        <v>26</v>
      </c>
      <c r="C7027" t="s">
        <v>30</v>
      </c>
      <c r="D7027" t="s">
        <v>57</v>
      </c>
      <c r="E7027">
        <v>45428</v>
      </c>
      <c r="F7027" t="s">
        <v>75</v>
      </c>
      <c r="G7027" t="s">
        <v>79</v>
      </c>
      <c r="H7027">
        <v>487.27396399999998</v>
      </c>
      <c r="I7027">
        <f t="shared" si="112"/>
        <v>0</v>
      </c>
    </row>
    <row r="7028" spans="1:9" x14ac:dyDescent="0.25">
      <c r="A7028">
        <v>3241.588659</v>
      </c>
      <c r="B7028" t="s">
        <v>26</v>
      </c>
      <c r="C7028" t="s">
        <v>30</v>
      </c>
      <c r="D7028" t="s">
        <v>31</v>
      </c>
      <c r="E7028">
        <v>89196</v>
      </c>
      <c r="F7028" t="s">
        <v>62</v>
      </c>
      <c r="G7028" t="s">
        <v>79</v>
      </c>
      <c r="H7028">
        <v>41.182611000000001</v>
      </c>
      <c r="I7028">
        <f t="shared" si="112"/>
        <v>0</v>
      </c>
    </row>
    <row r="7029" spans="1:9" x14ac:dyDescent="0.25">
      <c r="A7029">
        <v>6925.1820459999999</v>
      </c>
      <c r="B7029" t="s">
        <v>26</v>
      </c>
      <c r="C7029" t="s">
        <v>30</v>
      </c>
      <c r="D7029" t="s">
        <v>31</v>
      </c>
      <c r="E7029">
        <v>88893</v>
      </c>
      <c r="F7029" t="s">
        <v>62</v>
      </c>
      <c r="G7029" t="s">
        <v>33</v>
      </c>
      <c r="H7029">
        <v>72.867459999999994</v>
      </c>
      <c r="I7029">
        <f t="shared" si="112"/>
        <v>0</v>
      </c>
    </row>
    <row r="7030" spans="1:9" x14ac:dyDescent="0.25">
      <c r="A7030">
        <v>5098.8544890000003</v>
      </c>
      <c r="B7030" t="s">
        <v>26</v>
      </c>
      <c r="C7030" t="s">
        <v>44</v>
      </c>
      <c r="D7030" t="s">
        <v>57</v>
      </c>
      <c r="E7030">
        <v>0</v>
      </c>
      <c r="F7030" t="s">
        <v>32</v>
      </c>
      <c r="G7030" t="s">
        <v>45</v>
      </c>
      <c r="H7030">
        <v>609.04634499999997</v>
      </c>
      <c r="I7030">
        <f t="shared" si="112"/>
        <v>0</v>
      </c>
    </row>
    <row r="7031" spans="1:9" x14ac:dyDescent="0.25">
      <c r="A7031">
        <v>2885.4074420000002</v>
      </c>
      <c r="B7031" t="s">
        <v>26</v>
      </c>
      <c r="C7031" t="s">
        <v>30</v>
      </c>
      <c r="D7031" t="s">
        <v>31</v>
      </c>
      <c r="E7031">
        <v>92722</v>
      </c>
      <c r="F7031" t="s">
        <v>62</v>
      </c>
      <c r="G7031" t="s">
        <v>33</v>
      </c>
      <c r="H7031">
        <v>28.126401999999999</v>
      </c>
      <c r="I7031">
        <f t="shared" si="112"/>
        <v>0</v>
      </c>
    </row>
    <row r="7032" spans="1:9" x14ac:dyDescent="0.25">
      <c r="A7032">
        <v>5979.7241610000001</v>
      </c>
      <c r="B7032" t="s">
        <v>66</v>
      </c>
      <c r="C7032" t="s">
        <v>30</v>
      </c>
      <c r="D7032" t="s">
        <v>31</v>
      </c>
      <c r="E7032">
        <v>57693</v>
      </c>
      <c r="F7032" t="s">
        <v>32</v>
      </c>
      <c r="G7032" t="s">
        <v>79</v>
      </c>
      <c r="H7032">
        <v>547.20000000000005</v>
      </c>
      <c r="I7032">
        <f t="shared" si="112"/>
        <v>1</v>
      </c>
    </row>
    <row r="7033" spans="1:9" x14ac:dyDescent="0.25">
      <c r="A7033">
        <v>5416.4135809999998</v>
      </c>
      <c r="B7033" t="s">
        <v>26</v>
      </c>
      <c r="C7033" t="s">
        <v>30</v>
      </c>
      <c r="D7033" t="s">
        <v>31</v>
      </c>
      <c r="E7033">
        <v>53249</v>
      </c>
      <c r="F7033" t="s">
        <v>32</v>
      </c>
      <c r="G7033" t="s">
        <v>33</v>
      </c>
      <c r="H7033">
        <v>343.34036099999997</v>
      </c>
      <c r="I7033">
        <f t="shared" si="112"/>
        <v>0</v>
      </c>
    </row>
    <row r="7034" spans="1:9" x14ac:dyDescent="0.25">
      <c r="A7034">
        <v>2345.1296940000002</v>
      </c>
      <c r="B7034" t="s">
        <v>26</v>
      </c>
      <c r="C7034" t="s">
        <v>78</v>
      </c>
      <c r="D7034" t="s">
        <v>31</v>
      </c>
      <c r="E7034">
        <v>26304</v>
      </c>
      <c r="F7034" t="s">
        <v>32</v>
      </c>
      <c r="G7034" t="s">
        <v>45</v>
      </c>
      <c r="H7034">
        <v>302.39999999999998</v>
      </c>
      <c r="I7034">
        <f t="shared" si="112"/>
        <v>0</v>
      </c>
    </row>
    <row r="7035" spans="1:9" x14ac:dyDescent="0.25">
      <c r="A7035">
        <v>12556.953659999999</v>
      </c>
      <c r="B7035" t="s">
        <v>26</v>
      </c>
      <c r="C7035" t="s">
        <v>44</v>
      </c>
      <c r="D7035" t="s">
        <v>31</v>
      </c>
      <c r="E7035">
        <v>0</v>
      </c>
      <c r="F7035" t="s">
        <v>32</v>
      </c>
      <c r="G7035" t="s">
        <v>45</v>
      </c>
      <c r="H7035">
        <v>504</v>
      </c>
      <c r="I7035">
        <f t="shared" si="112"/>
        <v>0</v>
      </c>
    </row>
    <row r="7036" spans="1:9" x14ac:dyDescent="0.25">
      <c r="A7036">
        <v>2839.2983039999999</v>
      </c>
      <c r="B7036" t="s">
        <v>26</v>
      </c>
      <c r="C7036" t="s">
        <v>30</v>
      </c>
      <c r="D7036" t="s">
        <v>57</v>
      </c>
      <c r="E7036">
        <v>71460</v>
      </c>
      <c r="F7036" t="s">
        <v>62</v>
      </c>
      <c r="G7036" t="s">
        <v>33</v>
      </c>
      <c r="H7036">
        <v>93.951708999999994</v>
      </c>
      <c r="I7036">
        <f t="shared" si="112"/>
        <v>0</v>
      </c>
    </row>
    <row r="7037" spans="1:9" x14ac:dyDescent="0.25">
      <c r="A7037">
        <v>5595.389905</v>
      </c>
      <c r="B7037" t="s">
        <v>66</v>
      </c>
      <c r="C7037" t="s">
        <v>30</v>
      </c>
      <c r="D7037" t="s">
        <v>31</v>
      </c>
      <c r="E7037">
        <v>74454</v>
      </c>
      <c r="F7037" t="s">
        <v>32</v>
      </c>
      <c r="G7037" t="s">
        <v>45</v>
      </c>
      <c r="H7037">
        <v>340.8</v>
      </c>
      <c r="I7037">
        <f t="shared" si="112"/>
        <v>1</v>
      </c>
    </row>
    <row r="7038" spans="1:9" x14ac:dyDescent="0.25">
      <c r="A7038">
        <v>3979.7189859999999</v>
      </c>
      <c r="B7038" t="s">
        <v>26</v>
      </c>
      <c r="C7038" t="s">
        <v>30</v>
      </c>
      <c r="D7038" t="s">
        <v>31</v>
      </c>
      <c r="E7038">
        <v>96413</v>
      </c>
      <c r="F7038" t="s">
        <v>32</v>
      </c>
      <c r="G7038" t="s">
        <v>33</v>
      </c>
      <c r="H7038">
        <v>560.04576399999996</v>
      </c>
      <c r="I7038">
        <f t="shared" si="112"/>
        <v>0</v>
      </c>
    </row>
    <row r="7039" spans="1:9" x14ac:dyDescent="0.25">
      <c r="A7039">
        <v>10925.82157</v>
      </c>
      <c r="B7039" t="s">
        <v>26</v>
      </c>
      <c r="C7039" t="s">
        <v>30</v>
      </c>
      <c r="D7039" t="s">
        <v>31</v>
      </c>
      <c r="E7039">
        <v>98542</v>
      </c>
      <c r="F7039" t="s">
        <v>32</v>
      </c>
      <c r="G7039" t="s">
        <v>45</v>
      </c>
      <c r="H7039">
        <v>432</v>
      </c>
      <c r="I7039">
        <f t="shared" si="112"/>
        <v>0</v>
      </c>
    </row>
    <row r="7040" spans="1:9" x14ac:dyDescent="0.25">
      <c r="A7040">
        <v>5669.9745169999997</v>
      </c>
      <c r="B7040" t="s">
        <v>26</v>
      </c>
      <c r="C7040" t="s">
        <v>30</v>
      </c>
      <c r="D7040" t="s">
        <v>31</v>
      </c>
      <c r="E7040">
        <v>43416</v>
      </c>
      <c r="F7040" t="s">
        <v>32</v>
      </c>
      <c r="G7040" t="s">
        <v>33</v>
      </c>
      <c r="H7040">
        <v>336</v>
      </c>
      <c r="I7040">
        <f t="shared" si="112"/>
        <v>0</v>
      </c>
    </row>
    <row r="7041" spans="1:9" x14ac:dyDescent="0.25">
      <c r="A7041">
        <v>5168.1522759999998</v>
      </c>
      <c r="B7041" t="s">
        <v>26</v>
      </c>
      <c r="C7041" t="s">
        <v>30</v>
      </c>
      <c r="D7041" t="s">
        <v>31</v>
      </c>
      <c r="E7041">
        <v>81182</v>
      </c>
      <c r="F7041" t="s">
        <v>32</v>
      </c>
      <c r="G7041" t="s">
        <v>45</v>
      </c>
      <c r="H7041">
        <v>307.2</v>
      </c>
      <c r="I7041">
        <f t="shared" si="112"/>
        <v>0</v>
      </c>
    </row>
    <row r="7042" spans="1:9" x14ac:dyDescent="0.25">
      <c r="A7042">
        <v>2760.4767120000001</v>
      </c>
      <c r="B7042" t="s">
        <v>26</v>
      </c>
      <c r="C7042" t="s">
        <v>30</v>
      </c>
      <c r="D7042" t="s">
        <v>57</v>
      </c>
      <c r="E7042">
        <v>79065</v>
      </c>
      <c r="F7042" t="s">
        <v>75</v>
      </c>
      <c r="G7042" t="s">
        <v>33</v>
      </c>
      <c r="H7042">
        <v>290.88624199999998</v>
      </c>
      <c r="I7042">
        <f t="shared" si="112"/>
        <v>0</v>
      </c>
    </row>
    <row r="7043" spans="1:9" x14ac:dyDescent="0.25">
      <c r="A7043">
        <v>10382.50368</v>
      </c>
      <c r="B7043" t="s">
        <v>26</v>
      </c>
      <c r="C7043" t="s">
        <v>160</v>
      </c>
      <c r="D7043" t="s">
        <v>57</v>
      </c>
      <c r="E7043">
        <v>11721</v>
      </c>
      <c r="F7043" t="s">
        <v>32</v>
      </c>
      <c r="G7043" t="s">
        <v>79</v>
      </c>
      <c r="H7043">
        <v>560.91624000000002</v>
      </c>
      <c r="I7043">
        <f t="shared" ref="I7043:I7106" si="113">IF(B7043="No",0,1)</f>
        <v>0</v>
      </c>
    </row>
    <row r="7044" spans="1:9" x14ac:dyDescent="0.25">
      <c r="A7044">
        <v>3816.4086550000002</v>
      </c>
      <c r="B7044" t="s">
        <v>26</v>
      </c>
      <c r="C7044" t="s">
        <v>30</v>
      </c>
      <c r="D7044" t="s">
        <v>31</v>
      </c>
      <c r="E7044">
        <v>82414</v>
      </c>
      <c r="F7044" t="s">
        <v>62</v>
      </c>
      <c r="G7044" t="s">
        <v>79</v>
      </c>
      <c r="H7044">
        <v>30.423442999999999</v>
      </c>
      <c r="I7044">
        <f t="shared" si="113"/>
        <v>0</v>
      </c>
    </row>
    <row r="7045" spans="1:9" x14ac:dyDescent="0.25">
      <c r="A7045">
        <v>11172.499309999999</v>
      </c>
      <c r="B7045" t="s">
        <v>26</v>
      </c>
      <c r="C7045" t="s">
        <v>107</v>
      </c>
      <c r="D7045" t="s">
        <v>57</v>
      </c>
      <c r="E7045">
        <v>14533</v>
      </c>
      <c r="F7045" t="s">
        <v>32</v>
      </c>
      <c r="G7045" t="s">
        <v>45</v>
      </c>
      <c r="H7045">
        <v>302.39999999999998</v>
      </c>
      <c r="I7045">
        <f t="shared" si="113"/>
        <v>0</v>
      </c>
    </row>
    <row r="7046" spans="1:9" x14ac:dyDescent="0.25">
      <c r="A7046">
        <v>2456.8161270000001</v>
      </c>
      <c r="B7046" t="s">
        <v>26</v>
      </c>
      <c r="C7046" t="s">
        <v>44</v>
      </c>
      <c r="D7046" t="s">
        <v>57</v>
      </c>
      <c r="E7046">
        <v>0</v>
      </c>
      <c r="F7046" t="s">
        <v>32</v>
      </c>
      <c r="G7046" t="s">
        <v>45</v>
      </c>
      <c r="H7046">
        <v>525.6</v>
      </c>
      <c r="I7046">
        <f t="shared" si="113"/>
        <v>0</v>
      </c>
    </row>
    <row r="7047" spans="1:9" x14ac:dyDescent="0.25">
      <c r="A7047">
        <v>7480.7136179999998</v>
      </c>
      <c r="B7047" t="s">
        <v>26</v>
      </c>
      <c r="C7047" t="s">
        <v>30</v>
      </c>
      <c r="D7047" t="s">
        <v>31</v>
      </c>
      <c r="E7047">
        <v>52513</v>
      </c>
      <c r="F7047" t="s">
        <v>62</v>
      </c>
      <c r="G7047" t="s">
        <v>33</v>
      </c>
      <c r="H7047">
        <v>91.244938000000005</v>
      </c>
      <c r="I7047">
        <f t="shared" si="113"/>
        <v>0</v>
      </c>
    </row>
    <row r="7048" spans="1:9" x14ac:dyDescent="0.25">
      <c r="A7048">
        <v>2659.7056499999999</v>
      </c>
      <c r="B7048" t="s">
        <v>66</v>
      </c>
      <c r="C7048" t="s">
        <v>44</v>
      </c>
      <c r="D7048" t="s">
        <v>31</v>
      </c>
      <c r="E7048">
        <v>0</v>
      </c>
      <c r="F7048" t="s">
        <v>32</v>
      </c>
      <c r="G7048" t="s">
        <v>79</v>
      </c>
      <c r="H7048">
        <v>420.04198100000002</v>
      </c>
      <c r="I7048">
        <f t="shared" si="113"/>
        <v>1</v>
      </c>
    </row>
    <row r="7049" spans="1:9" x14ac:dyDescent="0.25">
      <c r="A7049">
        <v>4626.801093</v>
      </c>
      <c r="B7049" t="s">
        <v>66</v>
      </c>
      <c r="C7049" t="s">
        <v>30</v>
      </c>
      <c r="D7049" t="s">
        <v>31</v>
      </c>
      <c r="E7049">
        <v>79487</v>
      </c>
      <c r="F7049" t="s">
        <v>32</v>
      </c>
      <c r="G7049" t="s">
        <v>79</v>
      </c>
      <c r="H7049">
        <v>547.20000000000005</v>
      </c>
      <c r="I7049">
        <f t="shared" si="113"/>
        <v>1</v>
      </c>
    </row>
    <row r="7050" spans="1:9" x14ac:dyDescent="0.25">
      <c r="A7050">
        <v>12157.32992</v>
      </c>
      <c r="B7050" t="s">
        <v>66</v>
      </c>
      <c r="C7050" t="s">
        <v>30</v>
      </c>
      <c r="D7050" t="s">
        <v>57</v>
      </c>
      <c r="E7050">
        <v>57449</v>
      </c>
      <c r="F7050" t="s">
        <v>32</v>
      </c>
      <c r="G7050" t="s">
        <v>45</v>
      </c>
      <c r="H7050">
        <v>494.4</v>
      </c>
      <c r="I7050">
        <f t="shared" si="113"/>
        <v>1</v>
      </c>
    </row>
    <row r="7051" spans="1:9" x14ac:dyDescent="0.25">
      <c r="A7051">
        <v>4792.5097919999998</v>
      </c>
      <c r="B7051" t="s">
        <v>26</v>
      </c>
      <c r="C7051" t="s">
        <v>107</v>
      </c>
      <c r="D7051" t="s">
        <v>31</v>
      </c>
      <c r="E7051">
        <v>20181</v>
      </c>
      <c r="F7051" t="s">
        <v>32</v>
      </c>
      <c r="G7051" t="s">
        <v>33</v>
      </c>
      <c r="H7051">
        <v>316.8</v>
      </c>
      <c r="I7051">
        <f t="shared" si="113"/>
        <v>0</v>
      </c>
    </row>
    <row r="7052" spans="1:9" x14ac:dyDescent="0.25">
      <c r="A7052">
        <v>2821.3520239999998</v>
      </c>
      <c r="B7052" t="s">
        <v>26</v>
      </c>
      <c r="C7052" t="s">
        <v>30</v>
      </c>
      <c r="D7052" t="s">
        <v>57</v>
      </c>
      <c r="E7052">
        <v>73339</v>
      </c>
      <c r="F7052" t="s">
        <v>75</v>
      </c>
      <c r="G7052" t="s">
        <v>33</v>
      </c>
      <c r="H7052">
        <v>244.401453</v>
      </c>
      <c r="I7052">
        <f t="shared" si="113"/>
        <v>0</v>
      </c>
    </row>
    <row r="7053" spans="1:9" x14ac:dyDescent="0.25">
      <c r="A7053">
        <v>17441.6378</v>
      </c>
      <c r="B7053" t="s">
        <v>26</v>
      </c>
      <c r="C7053" t="s">
        <v>30</v>
      </c>
      <c r="D7053" t="s">
        <v>31</v>
      </c>
      <c r="E7053">
        <v>80969</v>
      </c>
      <c r="F7053" t="s">
        <v>32</v>
      </c>
      <c r="G7053" t="s">
        <v>33</v>
      </c>
      <c r="H7053">
        <v>1041.5999999999999</v>
      </c>
      <c r="I7053">
        <f t="shared" si="113"/>
        <v>0</v>
      </c>
    </row>
    <row r="7054" spans="1:9" x14ac:dyDescent="0.25">
      <c r="A7054">
        <v>4202.6636989999997</v>
      </c>
      <c r="B7054" t="s">
        <v>26</v>
      </c>
      <c r="C7054" t="s">
        <v>30</v>
      </c>
      <c r="D7054" t="s">
        <v>31</v>
      </c>
      <c r="E7054">
        <v>74057</v>
      </c>
      <c r="F7054" t="s">
        <v>32</v>
      </c>
      <c r="G7054" t="s">
        <v>33</v>
      </c>
      <c r="H7054">
        <v>632.24406299999998</v>
      </c>
      <c r="I7054">
        <f t="shared" si="113"/>
        <v>0</v>
      </c>
    </row>
    <row r="7055" spans="1:9" x14ac:dyDescent="0.25">
      <c r="A7055">
        <v>7851.3494650000002</v>
      </c>
      <c r="B7055" t="s">
        <v>26</v>
      </c>
      <c r="C7055" t="s">
        <v>30</v>
      </c>
      <c r="D7055" t="s">
        <v>31</v>
      </c>
      <c r="E7055">
        <v>32225</v>
      </c>
      <c r="F7055" t="s">
        <v>32</v>
      </c>
      <c r="G7055" t="s">
        <v>33</v>
      </c>
      <c r="H7055">
        <v>316.8</v>
      </c>
      <c r="I7055">
        <f t="shared" si="113"/>
        <v>0</v>
      </c>
    </row>
    <row r="7056" spans="1:9" x14ac:dyDescent="0.25">
      <c r="A7056">
        <v>8932.3177529999994</v>
      </c>
      <c r="B7056" t="s">
        <v>26</v>
      </c>
      <c r="C7056" t="s">
        <v>30</v>
      </c>
      <c r="D7056" t="s">
        <v>31</v>
      </c>
      <c r="E7056">
        <v>60909</v>
      </c>
      <c r="F7056" t="s">
        <v>75</v>
      </c>
      <c r="G7056" t="s">
        <v>33</v>
      </c>
      <c r="H7056">
        <v>412.10628700000001</v>
      </c>
      <c r="I7056">
        <f t="shared" si="113"/>
        <v>0</v>
      </c>
    </row>
    <row r="7057" spans="1:9" x14ac:dyDescent="0.25">
      <c r="A7057">
        <v>5059.9874769999997</v>
      </c>
      <c r="B7057" t="s">
        <v>26</v>
      </c>
      <c r="C7057" t="s">
        <v>30</v>
      </c>
      <c r="D7057" t="s">
        <v>57</v>
      </c>
      <c r="E7057">
        <v>70999</v>
      </c>
      <c r="F7057" t="s">
        <v>32</v>
      </c>
      <c r="G7057" t="s">
        <v>33</v>
      </c>
      <c r="H7057">
        <v>305.60323899999997</v>
      </c>
      <c r="I7057">
        <f t="shared" si="113"/>
        <v>0</v>
      </c>
    </row>
    <row r="7058" spans="1:9" x14ac:dyDescent="0.25">
      <c r="A7058">
        <v>11196.019270000001</v>
      </c>
      <c r="B7058" t="s">
        <v>26</v>
      </c>
      <c r="C7058" t="s">
        <v>30</v>
      </c>
      <c r="D7058" t="s">
        <v>31</v>
      </c>
      <c r="E7058">
        <v>75457</v>
      </c>
      <c r="F7058" t="s">
        <v>62</v>
      </c>
      <c r="G7058" t="s">
        <v>33</v>
      </c>
      <c r="H7058">
        <v>151.572213</v>
      </c>
      <c r="I7058">
        <f t="shared" si="113"/>
        <v>0</v>
      </c>
    </row>
    <row r="7059" spans="1:9" x14ac:dyDescent="0.25">
      <c r="A7059">
        <v>4430.5721119999998</v>
      </c>
      <c r="B7059" t="s">
        <v>26</v>
      </c>
      <c r="C7059" t="s">
        <v>30</v>
      </c>
      <c r="D7059" t="s">
        <v>57</v>
      </c>
      <c r="E7059">
        <v>24059</v>
      </c>
      <c r="F7059" t="s">
        <v>32</v>
      </c>
      <c r="G7059" t="s">
        <v>33</v>
      </c>
      <c r="H7059">
        <v>537.6</v>
      </c>
      <c r="I7059">
        <f t="shared" si="113"/>
        <v>0</v>
      </c>
    </row>
    <row r="7060" spans="1:9" x14ac:dyDescent="0.25">
      <c r="A7060">
        <v>10330.43794</v>
      </c>
      <c r="B7060" t="s">
        <v>26</v>
      </c>
      <c r="C7060" t="s">
        <v>30</v>
      </c>
      <c r="D7060" t="s">
        <v>57</v>
      </c>
      <c r="E7060">
        <v>56480</v>
      </c>
      <c r="F7060" t="s">
        <v>75</v>
      </c>
      <c r="G7060" t="s">
        <v>33</v>
      </c>
      <c r="H7060">
        <v>384.695536</v>
      </c>
      <c r="I7060">
        <f t="shared" si="113"/>
        <v>0</v>
      </c>
    </row>
    <row r="7061" spans="1:9" x14ac:dyDescent="0.25">
      <c r="A7061">
        <v>9918.6996600000002</v>
      </c>
      <c r="B7061" t="s">
        <v>26</v>
      </c>
      <c r="C7061" t="s">
        <v>30</v>
      </c>
      <c r="D7061" t="s">
        <v>31</v>
      </c>
      <c r="E7061">
        <v>37586</v>
      </c>
      <c r="F7061" t="s">
        <v>62</v>
      </c>
      <c r="G7061" t="s">
        <v>79</v>
      </c>
      <c r="H7061">
        <v>153.48914300000001</v>
      </c>
      <c r="I7061">
        <f t="shared" si="113"/>
        <v>0</v>
      </c>
    </row>
    <row r="7062" spans="1:9" x14ac:dyDescent="0.25">
      <c r="A7062">
        <v>5876.3738940000003</v>
      </c>
      <c r="B7062" t="s">
        <v>26</v>
      </c>
      <c r="C7062" t="s">
        <v>30</v>
      </c>
      <c r="D7062" t="s">
        <v>57</v>
      </c>
      <c r="E7062">
        <v>97026</v>
      </c>
      <c r="F7062" t="s">
        <v>62</v>
      </c>
      <c r="G7062" t="s">
        <v>33</v>
      </c>
      <c r="H7062">
        <v>97.417807999999994</v>
      </c>
      <c r="I7062">
        <f t="shared" si="113"/>
        <v>0</v>
      </c>
    </row>
    <row r="7063" spans="1:9" x14ac:dyDescent="0.25">
      <c r="A7063">
        <v>2734.4391879999998</v>
      </c>
      <c r="B7063" t="s">
        <v>26</v>
      </c>
      <c r="C7063" t="s">
        <v>30</v>
      </c>
      <c r="D7063" t="s">
        <v>57</v>
      </c>
      <c r="E7063">
        <v>54010</v>
      </c>
      <c r="F7063" t="s">
        <v>32</v>
      </c>
      <c r="G7063" t="s">
        <v>33</v>
      </c>
      <c r="H7063">
        <v>331.2</v>
      </c>
      <c r="I7063">
        <f t="shared" si="113"/>
        <v>0</v>
      </c>
    </row>
    <row r="7064" spans="1:9" x14ac:dyDescent="0.25">
      <c r="A7064">
        <v>3694.14876</v>
      </c>
      <c r="B7064" t="s">
        <v>26</v>
      </c>
      <c r="C7064" t="s">
        <v>30</v>
      </c>
      <c r="D7064" t="s">
        <v>31</v>
      </c>
      <c r="E7064">
        <v>87485</v>
      </c>
      <c r="F7064" t="s">
        <v>32</v>
      </c>
      <c r="G7064" t="s">
        <v>79</v>
      </c>
      <c r="H7064">
        <v>441.6</v>
      </c>
      <c r="I7064">
        <f t="shared" si="113"/>
        <v>0</v>
      </c>
    </row>
    <row r="7065" spans="1:9" x14ac:dyDescent="0.25">
      <c r="A7065">
        <v>9521.6760940000004</v>
      </c>
      <c r="B7065" t="s">
        <v>26</v>
      </c>
      <c r="C7065" t="s">
        <v>30</v>
      </c>
      <c r="D7065" t="s">
        <v>31</v>
      </c>
      <c r="E7065">
        <v>74583</v>
      </c>
      <c r="F7065" t="s">
        <v>62</v>
      </c>
      <c r="G7065" t="s">
        <v>33</v>
      </c>
      <c r="H7065">
        <v>161.21046799999999</v>
      </c>
      <c r="I7065">
        <f t="shared" si="113"/>
        <v>0</v>
      </c>
    </row>
    <row r="7066" spans="1:9" x14ac:dyDescent="0.25">
      <c r="A7066">
        <v>4377.5327889999999</v>
      </c>
      <c r="B7066" t="s">
        <v>26</v>
      </c>
      <c r="C7066" t="s">
        <v>44</v>
      </c>
      <c r="D7066" t="s">
        <v>57</v>
      </c>
      <c r="E7066">
        <v>0</v>
      </c>
      <c r="F7066" t="s">
        <v>32</v>
      </c>
      <c r="G7066" t="s">
        <v>45</v>
      </c>
      <c r="H7066">
        <v>460.8</v>
      </c>
      <c r="I7066">
        <f t="shared" si="113"/>
        <v>0</v>
      </c>
    </row>
    <row r="7067" spans="1:9" x14ac:dyDescent="0.25">
      <c r="A7067">
        <v>6431.7362869999997</v>
      </c>
      <c r="B7067" t="s">
        <v>26</v>
      </c>
      <c r="C7067" t="s">
        <v>78</v>
      </c>
      <c r="D7067" t="s">
        <v>57</v>
      </c>
      <c r="E7067">
        <v>21238</v>
      </c>
      <c r="F7067" t="s">
        <v>32</v>
      </c>
      <c r="G7067" t="s">
        <v>33</v>
      </c>
      <c r="H7067">
        <v>456</v>
      </c>
      <c r="I7067">
        <f t="shared" si="113"/>
        <v>0</v>
      </c>
    </row>
    <row r="7068" spans="1:9" x14ac:dyDescent="0.25">
      <c r="A7068">
        <v>6722.701247</v>
      </c>
      <c r="B7068" t="s">
        <v>26</v>
      </c>
      <c r="C7068" t="s">
        <v>44</v>
      </c>
      <c r="D7068" t="s">
        <v>31</v>
      </c>
      <c r="E7068">
        <v>0</v>
      </c>
      <c r="F7068" t="s">
        <v>32</v>
      </c>
      <c r="G7068" t="s">
        <v>45</v>
      </c>
      <c r="H7068">
        <v>669.6</v>
      </c>
      <c r="I7068">
        <f t="shared" si="113"/>
        <v>0</v>
      </c>
    </row>
    <row r="7069" spans="1:9" x14ac:dyDescent="0.25">
      <c r="A7069">
        <v>2397.036098</v>
      </c>
      <c r="B7069" t="s">
        <v>66</v>
      </c>
      <c r="C7069" t="s">
        <v>160</v>
      </c>
      <c r="D7069" t="s">
        <v>31</v>
      </c>
      <c r="E7069">
        <v>22283</v>
      </c>
      <c r="F7069" t="s">
        <v>32</v>
      </c>
      <c r="G7069" t="s">
        <v>79</v>
      </c>
      <c r="H7069">
        <v>572.07210599999996</v>
      </c>
      <c r="I7069">
        <f t="shared" si="113"/>
        <v>1</v>
      </c>
    </row>
    <row r="7070" spans="1:9" x14ac:dyDescent="0.25">
      <c r="A7070">
        <v>2393.8133750000002</v>
      </c>
      <c r="B7070" t="s">
        <v>26</v>
      </c>
      <c r="C7070" t="s">
        <v>30</v>
      </c>
      <c r="D7070" t="s">
        <v>57</v>
      </c>
      <c r="E7070">
        <v>58237</v>
      </c>
      <c r="F7070" t="s">
        <v>75</v>
      </c>
      <c r="G7070" t="s">
        <v>79</v>
      </c>
      <c r="H7070">
        <v>273.69183099999998</v>
      </c>
      <c r="I7070">
        <f t="shared" si="113"/>
        <v>0</v>
      </c>
    </row>
    <row r="7071" spans="1:9" x14ac:dyDescent="0.25">
      <c r="A7071">
        <v>2359.4235990000002</v>
      </c>
      <c r="B7071" t="s">
        <v>66</v>
      </c>
      <c r="C7071" t="s">
        <v>107</v>
      </c>
      <c r="D7071" t="s">
        <v>31</v>
      </c>
      <c r="E7071">
        <v>19864</v>
      </c>
      <c r="F7071" t="s">
        <v>32</v>
      </c>
      <c r="G7071" t="s">
        <v>79</v>
      </c>
      <c r="H7071">
        <v>352.39451500000001</v>
      </c>
      <c r="I7071">
        <f t="shared" si="113"/>
        <v>1</v>
      </c>
    </row>
    <row r="7072" spans="1:9" x14ac:dyDescent="0.25">
      <c r="A7072">
        <v>4080.81891</v>
      </c>
      <c r="B7072" t="s">
        <v>26</v>
      </c>
      <c r="C7072" t="s">
        <v>30</v>
      </c>
      <c r="D7072" t="s">
        <v>31</v>
      </c>
      <c r="E7072">
        <v>57283</v>
      </c>
      <c r="F7072" t="s">
        <v>75</v>
      </c>
      <c r="G7072" t="s">
        <v>45</v>
      </c>
      <c r="H7072">
        <v>337.95778000000001</v>
      </c>
      <c r="I7072">
        <f t="shared" si="113"/>
        <v>0</v>
      </c>
    </row>
    <row r="7073" spans="1:9" x14ac:dyDescent="0.25">
      <c r="A7073">
        <v>26999.680990000001</v>
      </c>
      <c r="B7073" t="s">
        <v>26</v>
      </c>
      <c r="C7073" t="s">
        <v>44</v>
      </c>
      <c r="D7073" t="s">
        <v>57</v>
      </c>
      <c r="E7073">
        <v>0</v>
      </c>
      <c r="F7073" t="s">
        <v>32</v>
      </c>
      <c r="G7073" t="s">
        <v>79</v>
      </c>
      <c r="H7073">
        <v>622.88851999999997</v>
      </c>
      <c r="I7073">
        <f t="shared" si="113"/>
        <v>0</v>
      </c>
    </row>
    <row r="7074" spans="1:9" x14ac:dyDescent="0.25">
      <c r="A7074">
        <v>10914.204460000001</v>
      </c>
      <c r="B7074" t="s">
        <v>26</v>
      </c>
      <c r="C7074" t="s">
        <v>30</v>
      </c>
      <c r="D7074" t="s">
        <v>57</v>
      </c>
      <c r="E7074">
        <v>71656</v>
      </c>
      <c r="F7074" t="s">
        <v>62</v>
      </c>
      <c r="G7074" t="s">
        <v>33</v>
      </c>
      <c r="H7074">
        <v>61.915326</v>
      </c>
      <c r="I7074">
        <f t="shared" si="113"/>
        <v>0</v>
      </c>
    </row>
    <row r="7075" spans="1:9" x14ac:dyDescent="0.25">
      <c r="A7075">
        <v>3445.8624100000002</v>
      </c>
      <c r="B7075" t="s">
        <v>26</v>
      </c>
      <c r="C7075" t="s">
        <v>44</v>
      </c>
      <c r="D7075" t="s">
        <v>31</v>
      </c>
      <c r="E7075">
        <v>0</v>
      </c>
      <c r="F7075" t="s">
        <v>32</v>
      </c>
      <c r="G7075" t="s">
        <v>79</v>
      </c>
      <c r="H7075">
        <v>590.626396</v>
      </c>
      <c r="I7075">
        <f t="shared" si="113"/>
        <v>0</v>
      </c>
    </row>
    <row r="7076" spans="1:9" x14ac:dyDescent="0.25">
      <c r="A7076">
        <v>6625.2871699999996</v>
      </c>
      <c r="B7076" t="s">
        <v>26</v>
      </c>
      <c r="C7076" t="s">
        <v>30</v>
      </c>
      <c r="D7076" t="s">
        <v>57</v>
      </c>
      <c r="E7076">
        <v>41460</v>
      </c>
      <c r="F7076" t="s">
        <v>32</v>
      </c>
      <c r="G7076" t="s">
        <v>33</v>
      </c>
      <c r="H7076">
        <v>398.4</v>
      </c>
      <c r="I7076">
        <f t="shared" si="113"/>
        <v>0</v>
      </c>
    </row>
    <row r="7077" spans="1:9" x14ac:dyDescent="0.25">
      <c r="A7077">
        <v>20067.403149999998</v>
      </c>
      <c r="B7077" t="s">
        <v>26</v>
      </c>
      <c r="C7077" t="s">
        <v>30</v>
      </c>
      <c r="D7077" t="s">
        <v>31</v>
      </c>
      <c r="E7077">
        <v>85165</v>
      </c>
      <c r="F7077" t="s">
        <v>75</v>
      </c>
      <c r="G7077" t="s">
        <v>45</v>
      </c>
      <c r="H7077">
        <v>384.31403999999998</v>
      </c>
      <c r="I7077">
        <f t="shared" si="113"/>
        <v>0</v>
      </c>
    </row>
    <row r="7078" spans="1:9" x14ac:dyDescent="0.25">
      <c r="A7078">
        <v>3871.7780090000001</v>
      </c>
      <c r="B7078" t="s">
        <v>26</v>
      </c>
      <c r="C7078" t="s">
        <v>44</v>
      </c>
      <c r="D7078" t="s">
        <v>31</v>
      </c>
      <c r="E7078">
        <v>0</v>
      </c>
      <c r="F7078" t="s">
        <v>32</v>
      </c>
      <c r="G7078" t="s">
        <v>45</v>
      </c>
      <c r="H7078">
        <v>799.2</v>
      </c>
      <c r="I7078">
        <f t="shared" si="113"/>
        <v>0</v>
      </c>
    </row>
    <row r="7079" spans="1:9" x14ac:dyDescent="0.25">
      <c r="A7079">
        <v>4171.3001750000003</v>
      </c>
      <c r="B7079" t="s">
        <v>26</v>
      </c>
      <c r="C7079" t="s">
        <v>30</v>
      </c>
      <c r="D7079" t="s">
        <v>31</v>
      </c>
      <c r="E7079">
        <v>36723</v>
      </c>
      <c r="F7079" t="s">
        <v>32</v>
      </c>
      <c r="G7079" t="s">
        <v>33</v>
      </c>
      <c r="H7079">
        <v>580.09196599999996</v>
      </c>
      <c r="I7079">
        <f t="shared" si="113"/>
        <v>0</v>
      </c>
    </row>
    <row r="7080" spans="1:9" x14ac:dyDescent="0.25">
      <c r="A7080">
        <v>6689.0227279999999</v>
      </c>
      <c r="B7080" t="s">
        <v>66</v>
      </c>
      <c r="C7080" t="s">
        <v>30</v>
      </c>
      <c r="D7080" t="s">
        <v>57</v>
      </c>
      <c r="E7080">
        <v>56980</v>
      </c>
      <c r="F7080" t="s">
        <v>32</v>
      </c>
      <c r="G7080" t="s">
        <v>33</v>
      </c>
      <c r="H7080">
        <v>599.00088300000004</v>
      </c>
      <c r="I7080">
        <f t="shared" si="113"/>
        <v>1</v>
      </c>
    </row>
    <row r="7081" spans="1:9" x14ac:dyDescent="0.25">
      <c r="A7081">
        <v>9009.2194089999994</v>
      </c>
      <c r="B7081" t="s">
        <v>26</v>
      </c>
      <c r="C7081" t="s">
        <v>30</v>
      </c>
      <c r="D7081" t="s">
        <v>57</v>
      </c>
      <c r="E7081">
        <v>32260</v>
      </c>
      <c r="F7081" t="s">
        <v>32</v>
      </c>
      <c r="G7081" t="s">
        <v>33</v>
      </c>
      <c r="H7081">
        <v>601.12465699999996</v>
      </c>
      <c r="I7081">
        <f t="shared" si="113"/>
        <v>0</v>
      </c>
    </row>
    <row r="7082" spans="1:9" x14ac:dyDescent="0.25">
      <c r="A7082">
        <v>4974.801539</v>
      </c>
      <c r="B7082" t="s">
        <v>66</v>
      </c>
      <c r="C7082" t="s">
        <v>30</v>
      </c>
      <c r="D7082" t="s">
        <v>57</v>
      </c>
      <c r="E7082">
        <v>75644</v>
      </c>
      <c r="F7082" t="s">
        <v>32</v>
      </c>
      <c r="G7082" t="s">
        <v>79</v>
      </c>
      <c r="H7082">
        <v>467.80363799999998</v>
      </c>
      <c r="I7082">
        <f t="shared" si="113"/>
        <v>1</v>
      </c>
    </row>
    <row r="7083" spans="1:9" x14ac:dyDescent="0.25">
      <c r="A7083">
        <v>2506.1978519999998</v>
      </c>
      <c r="B7083" t="s">
        <v>26</v>
      </c>
      <c r="C7083" t="s">
        <v>30</v>
      </c>
      <c r="D7083" t="s">
        <v>57</v>
      </c>
      <c r="E7083">
        <v>92056</v>
      </c>
      <c r="F7083" t="s">
        <v>62</v>
      </c>
      <c r="G7083" t="s">
        <v>33</v>
      </c>
      <c r="H7083">
        <v>89.398793999999995</v>
      </c>
      <c r="I7083">
        <f t="shared" si="113"/>
        <v>0</v>
      </c>
    </row>
    <row r="7084" spans="1:9" x14ac:dyDescent="0.25">
      <c r="A7084">
        <v>4967.5441689999998</v>
      </c>
      <c r="B7084" t="s">
        <v>26</v>
      </c>
      <c r="C7084" t="s">
        <v>30</v>
      </c>
      <c r="D7084" t="s">
        <v>31</v>
      </c>
      <c r="E7084">
        <v>28524</v>
      </c>
      <c r="F7084" t="s">
        <v>32</v>
      </c>
      <c r="G7084" t="s">
        <v>33</v>
      </c>
      <c r="H7084">
        <v>297.60000000000002</v>
      </c>
      <c r="I7084">
        <f t="shared" si="113"/>
        <v>0</v>
      </c>
    </row>
    <row r="7085" spans="1:9" x14ac:dyDescent="0.25">
      <c r="A7085">
        <v>1918.1197</v>
      </c>
      <c r="B7085" t="s">
        <v>26</v>
      </c>
      <c r="C7085" t="s">
        <v>44</v>
      </c>
      <c r="D7085" t="s">
        <v>57</v>
      </c>
      <c r="E7085">
        <v>0</v>
      </c>
      <c r="F7085" t="s">
        <v>32</v>
      </c>
      <c r="G7085" t="s">
        <v>45</v>
      </c>
      <c r="H7085">
        <v>439.2</v>
      </c>
      <c r="I7085">
        <f t="shared" si="113"/>
        <v>0</v>
      </c>
    </row>
    <row r="7086" spans="1:9" x14ac:dyDescent="0.25">
      <c r="A7086">
        <v>3146.0378989999999</v>
      </c>
      <c r="B7086" t="s">
        <v>26</v>
      </c>
      <c r="C7086" t="s">
        <v>30</v>
      </c>
      <c r="D7086" t="s">
        <v>31</v>
      </c>
      <c r="E7086">
        <v>28089</v>
      </c>
      <c r="F7086" t="s">
        <v>32</v>
      </c>
      <c r="G7086" t="s">
        <v>45</v>
      </c>
      <c r="H7086">
        <v>411.85629699999998</v>
      </c>
      <c r="I7086">
        <f t="shared" si="113"/>
        <v>0</v>
      </c>
    </row>
    <row r="7087" spans="1:9" x14ac:dyDescent="0.25">
      <c r="A7087">
        <v>5963.1740049999999</v>
      </c>
      <c r="B7087" t="s">
        <v>26</v>
      </c>
      <c r="C7087" t="s">
        <v>30</v>
      </c>
      <c r="D7087" t="s">
        <v>31</v>
      </c>
      <c r="E7087">
        <v>87020</v>
      </c>
      <c r="F7087" t="s">
        <v>75</v>
      </c>
      <c r="G7087" t="s">
        <v>33</v>
      </c>
      <c r="H7087">
        <v>331.116399</v>
      </c>
      <c r="I7087">
        <f t="shared" si="113"/>
        <v>0</v>
      </c>
    </row>
    <row r="7088" spans="1:9" x14ac:dyDescent="0.25">
      <c r="A7088">
        <v>2860.7473850000001</v>
      </c>
      <c r="B7088" t="s">
        <v>26</v>
      </c>
      <c r="C7088" t="s">
        <v>30</v>
      </c>
      <c r="D7088" t="s">
        <v>57</v>
      </c>
      <c r="E7088">
        <v>27907</v>
      </c>
      <c r="F7088" t="s">
        <v>32</v>
      </c>
      <c r="G7088" t="s">
        <v>79</v>
      </c>
      <c r="H7088">
        <v>406.439436</v>
      </c>
      <c r="I7088">
        <f t="shared" si="113"/>
        <v>0</v>
      </c>
    </row>
    <row r="7089" spans="1:9" x14ac:dyDescent="0.25">
      <c r="A7089">
        <v>2857.1106100000002</v>
      </c>
      <c r="B7089" t="s">
        <v>26</v>
      </c>
      <c r="C7089" t="s">
        <v>30</v>
      </c>
      <c r="D7089" t="s">
        <v>31</v>
      </c>
      <c r="E7089">
        <v>91811</v>
      </c>
      <c r="F7089" t="s">
        <v>75</v>
      </c>
      <c r="G7089" t="s">
        <v>33</v>
      </c>
      <c r="H7089">
        <v>333.79250000000002</v>
      </c>
      <c r="I7089">
        <f t="shared" si="113"/>
        <v>0</v>
      </c>
    </row>
    <row r="7090" spans="1:9" x14ac:dyDescent="0.25">
      <c r="A7090">
        <v>7630.3464610000001</v>
      </c>
      <c r="B7090" t="s">
        <v>26</v>
      </c>
      <c r="C7090" t="s">
        <v>44</v>
      </c>
      <c r="D7090" t="s">
        <v>57</v>
      </c>
      <c r="E7090">
        <v>0</v>
      </c>
      <c r="F7090" t="s">
        <v>32</v>
      </c>
      <c r="G7090" t="s">
        <v>45</v>
      </c>
      <c r="H7090">
        <v>799.2</v>
      </c>
      <c r="I7090">
        <f t="shared" si="113"/>
        <v>0</v>
      </c>
    </row>
    <row r="7091" spans="1:9" x14ac:dyDescent="0.25">
      <c r="A7091">
        <v>5715.7876630000001</v>
      </c>
      <c r="B7091" t="s">
        <v>26</v>
      </c>
      <c r="C7091" t="s">
        <v>30</v>
      </c>
      <c r="D7091" t="s">
        <v>57</v>
      </c>
      <c r="E7091">
        <v>69451</v>
      </c>
      <c r="F7091" t="s">
        <v>75</v>
      </c>
      <c r="G7091" t="s">
        <v>33</v>
      </c>
      <c r="H7091">
        <v>230.24177499999999</v>
      </c>
      <c r="I7091">
        <f t="shared" si="113"/>
        <v>0</v>
      </c>
    </row>
    <row r="7092" spans="1:9" x14ac:dyDescent="0.25">
      <c r="A7092">
        <v>5113.8990979999999</v>
      </c>
      <c r="B7092" t="s">
        <v>26</v>
      </c>
      <c r="C7092" t="s">
        <v>30</v>
      </c>
      <c r="D7092" t="s">
        <v>57</v>
      </c>
      <c r="E7092">
        <v>92427</v>
      </c>
      <c r="F7092" t="s">
        <v>62</v>
      </c>
      <c r="G7092" t="s">
        <v>33</v>
      </c>
      <c r="H7092">
        <v>126.04903299999999</v>
      </c>
      <c r="I7092">
        <f t="shared" si="113"/>
        <v>0</v>
      </c>
    </row>
    <row r="7093" spans="1:9" x14ac:dyDescent="0.25">
      <c r="A7093">
        <v>5070.227097</v>
      </c>
      <c r="B7093" t="s">
        <v>26</v>
      </c>
      <c r="C7093" t="s">
        <v>44</v>
      </c>
      <c r="D7093" t="s">
        <v>31</v>
      </c>
      <c r="E7093">
        <v>0</v>
      </c>
      <c r="F7093" t="s">
        <v>32</v>
      </c>
      <c r="G7093" t="s">
        <v>79</v>
      </c>
      <c r="H7093">
        <v>331.2</v>
      </c>
      <c r="I7093">
        <f t="shared" si="113"/>
        <v>0</v>
      </c>
    </row>
    <row r="7094" spans="1:9" x14ac:dyDescent="0.25">
      <c r="A7094">
        <v>12036.620510000001</v>
      </c>
      <c r="B7094" t="s">
        <v>66</v>
      </c>
      <c r="C7094" t="s">
        <v>30</v>
      </c>
      <c r="D7094" t="s">
        <v>57</v>
      </c>
      <c r="E7094">
        <v>44428</v>
      </c>
      <c r="F7094" t="s">
        <v>32</v>
      </c>
      <c r="G7094" t="s">
        <v>45</v>
      </c>
      <c r="H7094">
        <v>499.2</v>
      </c>
      <c r="I7094">
        <f t="shared" si="113"/>
        <v>1</v>
      </c>
    </row>
    <row r="7095" spans="1:9" x14ac:dyDescent="0.25">
      <c r="A7095">
        <v>8679.79601</v>
      </c>
      <c r="B7095" t="s">
        <v>26</v>
      </c>
      <c r="C7095" t="s">
        <v>30</v>
      </c>
      <c r="D7095" t="s">
        <v>31</v>
      </c>
      <c r="E7095">
        <v>55842</v>
      </c>
      <c r="F7095" t="s">
        <v>32</v>
      </c>
      <c r="G7095" t="s">
        <v>33</v>
      </c>
      <c r="H7095">
        <v>703.11892499999999</v>
      </c>
      <c r="I7095">
        <f t="shared" si="113"/>
        <v>0</v>
      </c>
    </row>
    <row r="7096" spans="1:9" x14ac:dyDescent="0.25">
      <c r="A7096">
        <v>4911.458509</v>
      </c>
      <c r="B7096" t="s">
        <v>26</v>
      </c>
      <c r="C7096" t="s">
        <v>30</v>
      </c>
      <c r="D7096" t="s">
        <v>57</v>
      </c>
      <c r="E7096">
        <v>52796</v>
      </c>
      <c r="F7096" t="s">
        <v>32</v>
      </c>
      <c r="G7096" t="s">
        <v>79</v>
      </c>
      <c r="H7096">
        <v>297.60000000000002</v>
      </c>
      <c r="I7096">
        <f t="shared" si="113"/>
        <v>0</v>
      </c>
    </row>
    <row r="7097" spans="1:9" x14ac:dyDescent="0.25">
      <c r="A7097">
        <v>17429.877769999999</v>
      </c>
      <c r="B7097" t="s">
        <v>26</v>
      </c>
      <c r="C7097" t="s">
        <v>30</v>
      </c>
      <c r="D7097" t="s">
        <v>57</v>
      </c>
      <c r="E7097">
        <v>41775</v>
      </c>
      <c r="F7097" t="s">
        <v>62</v>
      </c>
      <c r="G7097" t="s">
        <v>33</v>
      </c>
      <c r="H7097">
        <v>104.672657</v>
      </c>
      <c r="I7097">
        <f t="shared" si="113"/>
        <v>0</v>
      </c>
    </row>
    <row r="7098" spans="1:9" x14ac:dyDescent="0.25">
      <c r="A7098">
        <v>2396.2192920000002</v>
      </c>
      <c r="B7098" t="s">
        <v>66</v>
      </c>
      <c r="C7098" t="s">
        <v>44</v>
      </c>
      <c r="D7098" t="s">
        <v>31</v>
      </c>
      <c r="E7098">
        <v>0</v>
      </c>
      <c r="F7098" t="s">
        <v>32</v>
      </c>
      <c r="G7098" t="s">
        <v>33</v>
      </c>
      <c r="H7098">
        <v>433.16028399999999</v>
      </c>
      <c r="I7098">
        <f t="shared" si="113"/>
        <v>1</v>
      </c>
    </row>
    <row r="7099" spans="1:9" x14ac:dyDescent="0.25">
      <c r="A7099">
        <v>5671.9274789999999</v>
      </c>
      <c r="B7099" t="s">
        <v>26</v>
      </c>
      <c r="C7099" t="s">
        <v>30</v>
      </c>
      <c r="D7099" t="s">
        <v>31</v>
      </c>
      <c r="E7099">
        <v>34974</v>
      </c>
      <c r="F7099" t="s">
        <v>75</v>
      </c>
      <c r="G7099" t="s">
        <v>33</v>
      </c>
      <c r="H7099">
        <v>315.16093699999999</v>
      </c>
      <c r="I7099">
        <f t="shared" si="113"/>
        <v>0</v>
      </c>
    </row>
    <row r="7100" spans="1:9" x14ac:dyDescent="0.25">
      <c r="A7100">
        <v>14413.37774</v>
      </c>
      <c r="B7100" t="s">
        <v>26</v>
      </c>
      <c r="C7100" t="s">
        <v>30</v>
      </c>
      <c r="D7100" t="s">
        <v>31</v>
      </c>
      <c r="E7100">
        <v>56457</v>
      </c>
      <c r="F7100" t="s">
        <v>62</v>
      </c>
      <c r="G7100" t="s">
        <v>45</v>
      </c>
      <c r="H7100">
        <v>138.46077099999999</v>
      </c>
      <c r="I7100">
        <f t="shared" si="113"/>
        <v>0</v>
      </c>
    </row>
    <row r="7101" spans="1:9" x14ac:dyDescent="0.25">
      <c r="A7101">
        <v>5217.5132869999998</v>
      </c>
      <c r="B7101" t="s">
        <v>66</v>
      </c>
      <c r="C7101" t="s">
        <v>30</v>
      </c>
      <c r="D7101" t="s">
        <v>31</v>
      </c>
      <c r="E7101">
        <v>39854</v>
      </c>
      <c r="F7101" t="s">
        <v>75</v>
      </c>
      <c r="G7101" t="s">
        <v>79</v>
      </c>
      <c r="H7101">
        <v>261.930545</v>
      </c>
      <c r="I7101">
        <f t="shared" si="113"/>
        <v>1</v>
      </c>
    </row>
    <row r="7102" spans="1:9" x14ac:dyDescent="0.25">
      <c r="A7102">
        <v>2363.295991</v>
      </c>
      <c r="B7102" t="s">
        <v>26</v>
      </c>
      <c r="C7102" t="s">
        <v>30</v>
      </c>
      <c r="D7102" t="s">
        <v>31</v>
      </c>
      <c r="E7102">
        <v>27839</v>
      </c>
      <c r="F7102" t="s">
        <v>32</v>
      </c>
      <c r="G7102" t="s">
        <v>33</v>
      </c>
      <c r="H7102">
        <v>312</v>
      </c>
      <c r="I7102">
        <f t="shared" si="113"/>
        <v>0</v>
      </c>
    </row>
    <row r="7103" spans="1:9" x14ac:dyDescent="0.25">
      <c r="A7103">
        <v>4655.6058309999999</v>
      </c>
      <c r="B7103" t="s">
        <v>26</v>
      </c>
      <c r="C7103" t="s">
        <v>30</v>
      </c>
      <c r="D7103" t="s">
        <v>57</v>
      </c>
      <c r="E7103">
        <v>88240</v>
      </c>
      <c r="F7103" t="s">
        <v>32</v>
      </c>
      <c r="G7103" t="s">
        <v>79</v>
      </c>
      <c r="H7103">
        <v>561.6</v>
      </c>
      <c r="I7103">
        <f t="shared" si="113"/>
        <v>0</v>
      </c>
    </row>
    <row r="7104" spans="1:9" x14ac:dyDescent="0.25">
      <c r="A7104">
        <v>35692.171569999999</v>
      </c>
      <c r="B7104" t="s">
        <v>26</v>
      </c>
      <c r="C7104" t="s">
        <v>44</v>
      </c>
      <c r="D7104" t="s">
        <v>31</v>
      </c>
      <c r="E7104">
        <v>0</v>
      </c>
      <c r="F7104" t="s">
        <v>32</v>
      </c>
      <c r="G7104" t="s">
        <v>33</v>
      </c>
      <c r="H7104">
        <v>1123.212014</v>
      </c>
      <c r="I7104">
        <f t="shared" si="113"/>
        <v>0</v>
      </c>
    </row>
    <row r="7105" spans="1:9" x14ac:dyDescent="0.25">
      <c r="A7105">
        <v>10248.898020000001</v>
      </c>
      <c r="B7105" t="s">
        <v>26</v>
      </c>
      <c r="C7105" t="s">
        <v>30</v>
      </c>
      <c r="D7105" t="s">
        <v>57</v>
      </c>
      <c r="E7105">
        <v>52693</v>
      </c>
      <c r="F7105" t="s">
        <v>32</v>
      </c>
      <c r="G7105" t="s">
        <v>33</v>
      </c>
      <c r="H7105">
        <v>619.20000000000005</v>
      </c>
      <c r="I7105">
        <f t="shared" si="113"/>
        <v>0</v>
      </c>
    </row>
    <row r="7106" spans="1:9" x14ac:dyDescent="0.25">
      <c r="A7106">
        <v>6897.5058589999999</v>
      </c>
      <c r="B7106" t="s">
        <v>26</v>
      </c>
      <c r="C7106" t="s">
        <v>30</v>
      </c>
      <c r="D7106" t="s">
        <v>31</v>
      </c>
      <c r="E7106">
        <v>65337</v>
      </c>
      <c r="F7106" t="s">
        <v>32</v>
      </c>
      <c r="G7106" t="s">
        <v>33</v>
      </c>
      <c r="H7106">
        <v>830.4</v>
      </c>
      <c r="I7106">
        <f t="shared" si="113"/>
        <v>0</v>
      </c>
    </row>
    <row r="7107" spans="1:9" x14ac:dyDescent="0.25">
      <c r="A7107">
        <v>5010.3793100000003</v>
      </c>
      <c r="B7107" t="s">
        <v>26</v>
      </c>
      <c r="C7107" t="s">
        <v>30</v>
      </c>
      <c r="D7107" t="s">
        <v>31</v>
      </c>
      <c r="E7107">
        <v>64014</v>
      </c>
      <c r="F7107" t="s">
        <v>75</v>
      </c>
      <c r="G7107" t="s">
        <v>45</v>
      </c>
      <c r="H7107">
        <v>295.87178399999999</v>
      </c>
      <c r="I7107">
        <f t="shared" ref="I7107:I7170" si="114">IF(B7107="No",0,1)</f>
        <v>0</v>
      </c>
    </row>
    <row r="7108" spans="1:9" x14ac:dyDescent="0.25">
      <c r="A7108">
        <v>4250.2826240000004</v>
      </c>
      <c r="B7108" t="s">
        <v>66</v>
      </c>
      <c r="C7108" t="s">
        <v>44</v>
      </c>
      <c r="D7108" t="s">
        <v>31</v>
      </c>
      <c r="E7108">
        <v>0</v>
      </c>
      <c r="F7108" t="s">
        <v>32</v>
      </c>
      <c r="G7108" t="s">
        <v>45</v>
      </c>
      <c r="H7108">
        <v>292.8</v>
      </c>
      <c r="I7108">
        <f t="shared" si="114"/>
        <v>1</v>
      </c>
    </row>
    <row r="7109" spans="1:9" x14ac:dyDescent="0.25">
      <c r="A7109">
        <v>10208.927610000001</v>
      </c>
      <c r="B7109" t="s">
        <v>66</v>
      </c>
      <c r="C7109" t="s">
        <v>30</v>
      </c>
      <c r="D7109" t="s">
        <v>31</v>
      </c>
      <c r="E7109">
        <v>35482</v>
      </c>
      <c r="F7109" t="s">
        <v>32</v>
      </c>
      <c r="G7109" t="s">
        <v>33</v>
      </c>
      <c r="H7109">
        <v>619.20000000000005</v>
      </c>
      <c r="I7109">
        <f t="shared" si="114"/>
        <v>1</v>
      </c>
    </row>
    <row r="7110" spans="1:9" x14ac:dyDescent="0.25">
      <c r="A7110">
        <v>4961.5749189999997</v>
      </c>
      <c r="B7110" t="s">
        <v>26</v>
      </c>
      <c r="C7110" t="s">
        <v>30</v>
      </c>
      <c r="D7110" t="s">
        <v>31</v>
      </c>
      <c r="E7110">
        <v>20951</v>
      </c>
      <c r="F7110" t="s">
        <v>32</v>
      </c>
      <c r="G7110" t="s">
        <v>45</v>
      </c>
      <c r="H7110">
        <v>312</v>
      </c>
      <c r="I7110">
        <f t="shared" si="114"/>
        <v>0</v>
      </c>
    </row>
    <row r="7111" spans="1:9" x14ac:dyDescent="0.25">
      <c r="A7111">
        <v>4476.8141599999999</v>
      </c>
      <c r="B7111" t="s">
        <v>26</v>
      </c>
      <c r="C7111" t="s">
        <v>44</v>
      </c>
      <c r="D7111" t="s">
        <v>31</v>
      </c>
      <c r="E7111">
        <v>0</v>
      </c>
      <c r="F7111" t="s">
        <v>32</v>
      </c>
      <c r="G7111" t="s">
        <v>79</v>
      </c>
      <c r="H7111">
        <v>297.60000000000002</v>
      </c>
      <c r="I7111">
        <f t="shared" si="114"/>
        <v>0</v>
      </c>
    </row>
    <row r="7112" spans="1:9" x14ac:dyDescent="0.25">
      <c r="A7112">
        <v>2755.221411</v>
      </c>
      <c r="B7112" t="s">
        <v>26</v>
      </c>
      <c r="C7112" t="s">
        <v>30</v>
      </c>
      <c r="D7112" t="s">
        <v>31</v>
      </c>
      <c r="E7112">
        <v>39393</v>
      </c>
      <c r="F7112" t="s">
        <v>32</v>
      </c>
      <c r="G7112" t="s">
        <v>33</v>
      </c>
      <c r="H7112">
        <v>405.88334600000002</v>
      </c>
      <c r="I7112">
        <f t="shared" si="114"/>
        <v>0</v>
      </c>
    </row>
    <row r="7113" spans="1:9" x14ac:dyDescent="0.25">
      <c r="A7113">
        <v>8271.9067990000003</v>
      </c>
      <c r="B7113" t="s">
        <v>26</v>
      </c>
      <c r="C7113" t="s">
        <v>30</v>
      </c>
      <c r="D7113" t="s">
        <v>57</v>
      </c>
      <c r="E7113">
        <v>62912</v>
      </c>
      <c r="F7113" t="s">
        <v>62</v>
      </c>
      <c r="G7113" t="s">
        <v>33</v>
      </c>
      <c r="H7113">
        <v>168.358644</v>
      </c>
      <c r="I7113">
        <f t="shared" si="114"/>
        <v>0</v>
      </c>
    </row>
    <row r="7114" spans="1:9" x14ac:dyDescent="0.25">
      <c r="A7114">
        <v>5927.3892269999997</v>
      </c>
      <c r="B7114" t="s">
        <v>26</v>
      </c>
      <c r="C7114" t="s">
        <v>30</v>
      </c>
      <c r="D7114" t="s">
        <v>57</v>
      </c>
      <c r="E7114">
        <v>33561</v>
      </c>
      <c r="F7114" t="s">
        <v>62</v>
      </c>
      <c r="G7114" t="s">
        <v>79</v>
      </c>
      <c r="H7114">
        <v>235.31658100000001</v>
      </c>
      <c r="I7114">
        <f t="shared" si="114"/>
        <v>0</v>
      </c>
    </row>
    <row r="7115" spans="1:9" x14ac:dyDescent="0.25">
      <c r="A7115">
        <v>8548.3041499999999</v>
      </c>
      <c r="B7115" t="s">
        <v>26</v>
      </c>
      <c r="C7115" t="s">
        <v>30</v>
      </c>
      <c r="D7115" t="s">
        <v>31</v>
      </c>
      <c r="E7115">
        <v>53055</v>
      </c>
      <c r="F7115" t="s">
        <v>32</v>
      </c>
      <c r="G7115" t="s">
        <v>45</v>
      </c>
      <c r="H7115">
        <v>537.6</v>
      </c>
      <c r="I7115">
        <f t="shared" si="114"/>
        <v>0</v>
      </c>
    </row>
    <row r="7116" spans="1:9" x14ac:dyDescent="0.25">
      <c r="A7116">
        <v>21283.636200000001</v>
      </c>
      <c r="B7116" t="s">
        <v>26</v>
      </c>
      <c r="C7116" t="s">
        <v>44</v>
      </c>
      <c r="D7116" t="s">
        <v>57</v>
      </c>
      <c r="E7116">
        <v>0</v>
      </c>
      <c r="F7116" t="s">
        <v>32</v>
      </c>
      <c r="G7116" t="s">
        <v>33</v>
      </c>
      <c r="H7116">
        <v>302.39999999999998</v>
      </c>
      <c r="I7116">
        <f t="shared" si="114"/>
        <v>0</v>
      </c>
    </row>
    <row r="7117" spans="1:9" x14ac:dyDescent="0.25">
      <c r="A7117">
        <v>6446.706674</v>
      </c>
      <c r="B7117" t="s">
        <v>26</v>
      </c>
      <c r="C7117" t="s">
        <v>30</v>
      </c>
      <c r="D7117" t="s">
        <v>31</v>
      </c>
      <c r="E7117">
        <v>55037</v>
      </c>
      <c r="F7117" t="s">
        <v>32</v>
      </c>
      <c r="G7117" t="s">
        <v>33</v>
      </c>
      <c r="H7117">
        <v>481.823284</v>
      </c>
      <c r="I7117">
        <f t="shared" si="114"/>
        <v>0</v>
      </c>
    </row>
    <row r="7118" spans="1:9" x14ac:dyDescent="0.25">
      <c r="A7118">
        <v>4484.2547539999996</v>
      </c>
      <c r="B7118" t="s">
        <v>26</v>
      </c>
      <c r="C7118" t="s">
        <v>44</v>
      </c>
      <c r="D7118" t="s">
        <v>31</v>
      </c>
      <c r="E7118">
        <v>0</v>
      </c>
      <c r="F7118" t="s">
        <v>32</v>
      </c>
      <c r="G7118" t="s">
        <v>45</v>
      </c>
      <c r="H7118">
        <v>463.38211799999999</v>
      </c>
      <c r="I7118">
        <f t="shared" si="114"/>
        <v>0</v>
      </c>
    </row>
    <row r="7119" spans="1:9" x14ac:dyDescent="0.25">
      <c r="A7119">
        <v>30286.685860000001</v>
      </c>
      <c r="B7119" t="s">
        <v>26</v>
      </c>
      <c r="C7119" t="s">
        <v>107</v>
      </c>
      <c r="D7119" t="s">
        <v>31</v>
      </c>
      <c r="E7119">
        <v>27587</v>
      </c>
      <c r="F7119" t="s">
        <v>62</v>
      </c>
      <c r="G7119" t="s">
        <v>79</v>
      </c>
      <c r="H7119">
        <v>241.14119199999999</v>
      </c>
      <c r="I7119">
        <f t="shared" si="114"/>
        <v>0</v>
      </c>
    </row>
    <row r="7120" spans="1:9" x14ac:dyDescent="0.25">
      <c r="A7120">
        <v>13840.16012</v>
      </c>
      <c r="B7120" t="s">
        <v>26</v>
      </c>
      <c r="C7120" t="s">
        <v>78</v>
      </c>
      <c r="D7120" t="s">
        <v>31</v>
      </c>
      <c r="E7120">
        <v>29658</v>
      </c>
      <c r="F7120" t="s">
        <v>32</v>
      </c>
      <c r="G7120" t="s">
        <v>79</v>
      </c>
      <c r="H7120">
        <v>571.20000000000005</v>
      </c>
      <c r="I7120">
        <f t="shared" si="114"/>
        <v>0</v>
      </c>
    </row>
    <row r="7121" spans="1:9" x14ac:dyDescent="0.25">
      <c r="A7121">
        <v>5391.7758439999998</v>
      </c>
      <c r="B7121" t="s">
        <v>26</v>
      </c>
      <c r="C7121" t="s">
        <v>30</v>
      </c>
      <c r="D7121" t="s">
        <v>31</v>
      </c>
      <c r="E7121">
        <v>63633</v>
      </c>
      <c r="F7121" t="s">
        <v>32</v>
      </c>
      <c r="G7121" t="s">
        <v>33</v>
      </c>
      <c r="H7121">
        <v>374.02407699999998</v>
      </c>
      <c r="I7121">
        <f t="shared" si="114"/>
        <v>0</v>
      </c>
    </row>
    <row r="7122" spans="1:9" x14ac:dyDescent="0.25">
      <c r="A7122">
        <v>3847.352801</v>
      </c>
      <c r="B7122" t="s">
        <v>26</v>
      </c>
      <c r="C7122" t="s">
        <v>30</v>
      </c>
      <c r="D7122" t="s">
        <v>57</v>
      </c>
      <c r="E7122">
        <v>23459</v>
      </c>
      <c r="F7122" t="s">
        <v>62</v>
      </c>
      <c r="G7122" t="s">
        <v>33</v>
      </c>
      <c r="H7122">
        <v>185.07039900000001</v>
      </c>
      <c r="I7122">
        <f t="shared" si="114"/>
        <v>0</v>
      </c>
    </row>
    <row r="7123" spans="1:9" x14ac:dyDescent="0.25">
      <c r="A7123">
        <v>6369.2623549999998</v>
      </c>
      <c r="B7123" t="s">
        <v>66</v>
      </c>
      <c r="C7123" t="s">
        <v>30</v>
      </c>
      <c r="D7123" t="s">
        <v>57</v>
      </c>
      <c r="E7123">
        <v>34498</v>
      </c>
      <c r="F7123" t="s">
        <v>32</v>
      </c>
      <c r="G7123" t="s">
        <v>45</v>
      </c>
      <c r="H7123">
        <v>398.4</v>
      </c>
      <c r="I7123">
        <f t="shared" si="114"/>
        <v>1</v>
      </c>
    </row>
    <row r="7124" spans="1:9" x14ac:dyDescent="0.25">
      <c r="A7124">
        <v>5316.7565999999997</v>
      </c>
      <c r="B7124" t="s">
        <v>26</v>
      </c>
      <c r="C7124" t="s">
        <v>30</v>
      </c>
      <c r="D7124" t="s">
        <v>31</v>
      </c>
      <c r="E7124">
        <v>28559</v>
      </c>
      <c r="F7124" t="s">
        <v>32</v>
      </c>
      <c r="G7124" t="s">
        <v>33</v>
      </c>
      <c r="H7124">
        <v>427.24297300000001</v>
      </c>
      <c r="I7124">
        <f t="shared" si="114"/>
        <v>0</v>
      </c>
    </row>
    <row r="7125" spans="1:9" x14ac:dyDescent="0.25">
      <c r="A7125">
        <v>5124.2181739999996</v>
      </c>
      <c r="B7125" t="s">
        <v>26</v>
      </c>
      <c r="C7125" t="s">
        <v>30</v>
      </c>
      <c r="D7125" t="s">
        <v>57</v>
      </c>
      <c r="E7125">
        <v>73740</v>
      </c>
      <c r="F7125" t="s">
        <v>75</v>
      </c>
      <c r="G7125" t="s">
        <v>79</v>
      </c>
      <c r="H7125">
        <v>229.27220600000001</v>
      </c>
      <c r="I7125">
        <f t="shared" si="114"/>
        <v>0</v>
      </c>
    </row>
    <row r="7126" spans="1:9" x14ac:dyDescent="0.25">
      <c r="A7126">
        <v>4151.5513369999999</v>
      </c>
      <c r="B7126" t="s">
        <v>26</v>
      </c>
      <c r="C7126" t="s">
        <v>44</v>
      </c>
      <c r="D7126" t="s">
        <v>57</v>
      </c>
      <c r="E7126">
        <v>0</v>
      </c>
      <c r="F7126" t="s">
        <v>32</v>
      </c>
      <c r="G7126" t="s">
        <v>45</v>
      </c>
      <c r="H7126">
        <v>900</v>
      </c>
      <c r="I7126">
        <f t="shared" si="114"/>
        <v>0</v>
      </c>
    </row>
    <row r="7127" spans="1:9" x14ac:dyDescent="0.25">
      <c r="A7127">
        <v>2594.9059440000001</v>
      </c>
      <c r="B7127" t="s">
        <v>26</v>
      </c>
      <c r="C7127" t="s">
        <v>160</v>
      </c>
      <c r="D7127" t="s">
        <v>31</v>
      </c>
      <c r="E7127">
        <v>25925</v>
      </c>
      <c r="F7127" t="s">
        <v>32</v>
      </c>
      <c r="G7127" t="s">
        <v>33</v>
      </c>
      <c r="H7127">
        <v>660.58757700000001</v>
      </c>
      <c r="I7127">
        <f t="shared" si="114"/>
        <v>0</v>
      </c>
    </row>
    <row r="7128" spans="1:9" x14ac:dyDescent="0.25">
      <c r="A7128">
        <v>5763.2654240000002</v>
      </c>
      <c r="B7128" t="s">
        <v>26</v>
      </c>
      <c r="C7128" t="s">
        <v>30</v>
      </c>
      <c r="D7128" t="s">
        <v>57</v>
      </c>
      <c r="E7128">
        <v>31725</v>
      </c>
      <c r="F7128" t="s">
        <v>62</v>
      </c>
      <c r="G7128" t="s">
        <v>45</v>
      </c>
      <c r="H7128">
        <v>177.23400000000001</v>
      </c>
      <c r="I7128">
        <f t="shared" si="114"/>
        <v>0</v>
      </c>
    </row>
    <row r="7129" spans="1:9" x14ac:dyDescent="0.25">
      <c r="A7129">
        <v>18370.570039999999</v>
      </c>
      <c r="B7129" t="s">
        <v>26</v>
      </c>
      <c r="C7129" t="s">
        <v>30</v>
      </c>
      <c r="D7129" t="s">
        <v>57</v>
      </c>
      <c r="E7129">
        <v>49659</v>
      </c>
      <c r="F7129" t="s">
        <v>32</v>
      </c>
      <c r="G7129" t="s">
        <v>79</v>
      </c>
      <c r="H7129">
        <v>1684.8</v>
      </c>
      <c r="I7129">
        <f t="shared" si="114"/>
        <v>0</v>
      </c>
    </row>
    <row r="7130" spans="1:9" x14ac:dyDescent="0.25">
      <c r="A7130">
        <v>21923.122719999999</v>
      </c>
      <c r="B7130" t="s">
        <v>26</v>
      </c>
      <c r="C7130" t="s">
        <v>30</v>
      </c>
      <c r="D7130" t="s">
        <v>57</v>
      </c>
      <c r="E7130">
        <v>81197</v>
      </c>
      <c r="F7130" t="s">
        <v>62</v>
      </c>
      <c r="G7130" t="s">
        <v>33</v>
      </c>
      <c r="H7130">
        <v>94.731199000000004</v>
      </c>
      <c r="I7130">
        <f t="shared" si="114"/>
        <v>0</v>
      </c>
    </row>
    <row r="7131" spans="1:9" x14ac:dyDescent="0.25">
      <c r="A7131">
        <v>10546.65545</v>
      </c>
      <c r="B7131" t="s">
        <v>26</v>
      </c>
      <c r="C7131" t="s">
        <v>30</v>
      </c>
      <c r="D7131" t="s">
        <v>31</v>
      </c>
      <c r="E7131">
        <v>43922</v>
      </c>
      <c r="F7131" t="s">
        <v>62</v>
      </c>
      <c r="G7131" t="s">
        <v>33</v>
      </c>
      <c r="H7131">
        <v>108.701381</v>
      </c>
      <c r="I7131">
        <f t="shared" si="114"/>
        <v>0</v>
      </c>
    </row>
    <row r="7132" spans="1:9" x14ac:dyDescent="0.25">
      <c r="A7132">
        <v>8388.7170110000006</v>
      </c>
      <c r="B7132" t="s">
        <v>26</v>
      </c>
      <c r="C7132" t="s">
        <v>30</v>
      </c>
      <c r="D7132" t="s">
        <v>31</v>
      </c>
      <c r="E7132">
        <v>87123</v>
      </c>
      <c r="F7132" t="s">
        <v>62</v>
      </c>
      <c r="G7132" t="s">
        <v>33</v>
      </c>
      <c r="H7132">
        <v>118.46827500000001</v>
      </c>
      <c r="I7132">
        <f t="shared" si="114"/>
        <v>0</v>
      </c>
    </row>
    <row r="7133" spans="1:9" x14ac:dyDescent="0.25">
      <c r="A7133">
        <v>7188.6072629999999</v>
      </c>
      <c r="B7133" t="s">
        <v>26</v>
      </c>
      <c r="C7133" t="s">
        <v>44</v>
      </c>
      <c r="D7133" t="s">
        <v>31</v>
      </c>
      <c r="E7133">
        <v>0</v>
      </c>
      <c r="F7133" t="s">
        <v>75</v>
      </c>
      <c r="G7133" t="s">
        <v>33</v>
      </c>
      <c r="H7133">
        <v>278.57414199999999</v>
      </c>
      <c r="I7133">
        <f t="shared" si="114"/>
        <v>0</v>
      </c>
    </row>
    <row r="7134" spans="1:9" x14ac:dyDescent="0.25">
      <c r="A7134">
        <v>3238.9295240000001</v>
      </c>
      <c r="B7134" t="s">
        <v>26</v>
      </c>
      <c r="C7134" t="s">
        <v>30</v>
      </c>
      <c r="D7134" t="s">
        <v>31</v>
      </c>
      <c r="E7134">
        <v>68745</v>
      </c>
      <c r="F7134" t="s">
        <v>32</v>
      </c>
      <c r="G7134" t="s">
        <v>33</v>
      </c>
      <c r="H7134">
        <v>473.61300599999998</v>
      </c>
      <c r="I7134">
        <f t="shared" si="114"/>
        <v>0</v>
      </c>
    </row>
    <row r="7135" spans="1:9" x14ac:dyDescent="0.25">
      <c r="A7135">
        <v>10960.936669999999</v>
      </c>
      <c r="B7135" t="s">
        <v>26</v>
      </c>
      <c r="C7135" t="s">
        <v>30</v>
      </c>
      <c r="D7135" t="s">
        <v>31</v>
      </c>
      <c r="E7135">
        <v>29815</v>
      </c>
      <c r="F7135" t="s">
        <v>62</v>
      </c>
      <c r="G7135" t="s">
        <v>45</v>
      </c>
      <c r="H7135">
        <v>76.175672000000006</v>
      </c>
      <c r="I7135">
        <f t="shared" si="114"/>
        <v>0</v>
      </c>
    </row>
    <row r="7136" spans="1:9" x14ac:dyDescent="0.25">
      <c r="A7136">
        <v>2660.9316629999998</v>
      </c>
      <c r="B7136" t="s">
        <v>26</v>
      </c>
      <c r="C7136" t="s">
        <v>30</v>
      </c>
      <c r="D7136" t="s">
        <v>31</v>
      </c>
      <c r="E7136">
        <v>53333</v>
      </c>
      <c r="F7136" t="s">
        <v>62</v>
      </c>
      <c r="G7136" t="s">
        <v>33</v>
      </c>
      <c r="H7136">
        <v>22.945038</v>
      </c>
      <c r="I7136">
        <f t="shared" si="114"/>
        <v>0</v>
      </c>
    </row>
    <row r="7137" spans="1:9" x14ac:dyDescent="0.25">
      <c r="A7137">
        <v>2004.350666</v>
      </c>
      <c r="B7137" t="s">
        <v>66</v>
      </c>
      <c r="C7137" t="s">
        <v>44</v>
      </c>
      <c r="D7137" t="s">
        <v>31</v>
      </c>
      <c r="E7137">
        <v>0</v>
      </c>
      <c r="F7137" t="s">
        <v>32</v>
      </c>
      <c r="G7137" t="s">
        <v>79</v>
      </c>
      <c r="H7137">
        <v>316.8</v>
      </c>
      <c r="I7137">
        <f t="shared" si="114"/>
        <v>1</v>
      </c>
    </row>
    <row r="7138" spans="1:9" x14ac:dyDescent="0.25">
      <c r="A7138">
        <v>15483.529860000001</v>
      </c>
      <c r="B7138" t="s">
        <v>26</v>
      </c>
      <c r="C7138" t="s">
        <v>30</v>
      </c>
      <c r="D7138" t="s">
        <v>57</v>
      </c>
      <c r="E7138">
        <v>24661</v>
      </c>
      <c r="F7138" t="s">
        <v>32</v>
      </c>
      <c r="G7138" t="s">
        <v>33</v>
      </c>
      <c r="H7138">
        <v>1961.162049</v>
      </c>
      <c r="I7138">
        <f t="shared" si="114"/>
        <v>0</v>
      </c>
    </row>
    <row r="7139" spans="1:9" x14ac:dyDescent="0.25">
      <c r="A7139">
        <v>8940.5792779999992</v>
      </c>
      <c r="B7139" t="s">
        <v>26</v>
      </c>
      <c r="C7139" t="s">
        <v>30</v>
      </c>
      <c r="D7139" t="s">
        <v>57</v>
      </c>
      <c r="E7139">
        <v>95351</v>
      </c>
      <c r="F7139" t="s">
        <v>75</v>
      </c>
      <c r="G7139" t="s">
        <v>33</v>
      </c>
      <c r="H7139">
        <v>406.48025000000001</v>
      </c>
      <c r="I7139">
        <f t="shared" si="114"/>
        <v>0</v>
      </c>
    </row>
    <row r="7140" spans="1:9" x14ac:dyDescent="0.25">
      <c r="A7140">
        <v>5083.7895239999998</v>
      </c>
      <c r="B7140" t="s">
        <v>26</v>
      </c>
      <c r="C7140" t="s">
        <v>30</v>
      </c>
      <c r="D7140" t="s">
        <v>31</v>
      </c>
      <c r="E7140">
        <v>62088</v>
      </c>
      <c r="F7140" t="s">
        <v>62</v>
      </c>
      <c r="G7140" t="s">
        <v>33</v>
      </c>
      <c r="H7140">
        <v>73.258033999999995</v>
      </c>
      <c r="I7140">
        <f t="shared" si="114"/>
        <v>0</v>
      </c>
    </row>
    <row r="7141" spans="1:9" x14ac:dyDescent="0.25">
      <c r="A7141">
        <v>9031.2148589999997</v>
      </c>
      <c r="B7141" t="s">
        <v>66</v>
      </c>
      <c r="C7141" t="s">
        <v>44</v>
      </c>
      <c r="D7141" t="s">
        <v>31</v>
      </c>
      <c r="E7141">
        <v>0</v>
      </c>
      <c r="F7141" t="s">
        <v>32</v>
      </c>
      <c r="G7141" t="s">
        <v>45</v>
      </c>
      <c r="H7141">
        <v>650.52179000000001</v>
      </c>
      <c r="I7141">
        <f t="shared" si="114"/>
        <v>1</v>
      </c>
    </row>
    <row r="7142" spans="1:9" x14ac:dyDescent="0.25">
      <c r="A7142">
        <v>32098.322090000001</v>
      </c>
      <c r="B7142" t="s">
        <v>26</v>
      </c>
      <c r="C7142" t="s">
        <v>30</v>
      </c>
      <c r="D7142" t="s">
        <v>57</v>
      </c>
      <c r="E7142">
        <v>31503</v>
      </c>
      <c r="F7142" t="s">
        <v>32</v>
      </c>
      <c r="G7142" t="s">
        <v>33</v>
      </c>
      <c r="H7142">
        <v>504</v>
      </c>
      <c r="I7142">
        <f t="shared" si="114"/>
        <v>0</v>
      </c>
    </row>
    <row r="7143" spans="1:9" x14ac:dyDescent="0.25">
      <c r="A7143">
        <v>22332.439460000001</v>
      </c>
      <c r="B7143" t="s">
        <v>66</v>
      </c>
      <c r="C7143" t="s">
        <v>30</v>
      </c>
      <c r="D7143" t="s">
        <v>57</v>
      </c>
      <c r="E7143">
        <v>49078</v>
      </c>
      <c r="F7143" t="s">
        <v>32</v>
      </c>
      <c r="G7143" t="s">
        <v>45</v>
      </c>
      <c r="H7143">
        <v>484.01341100000002</v>
      </c>
      <c r="I7143">
        <f t="shared" si="114"/>
        <v>1</v>
      </c>
    </row>
    <row r="7144" spans="1:9" x14ac:dyDescent="0.25">
      <c r="A7144">
        <v>8560.1623839999993</v>
      </c>
      <c r="B7144" t="s">
        <v>26</v>
      </c>
      <c r="C7144" t="s">
        <v>160</v>
      </c>
      <c r="D7144" t="s">
        <v>31</v>
      </c>
      <c r="E7144">
        <v>28120</v>
      </c>
      <c r="F7144" t="s">
        <v>32</v>
      </c>
      <c r="G7144" t="s">
        <v>33</v>
      </c>
      <c r="H7144">
        <v>537.6</v>
      </c>
      <c r="I7144">
        <f t="shared" si="114"/>
        <v>0</v>
      </c>
    </row>
    <row r="7145" spans="1:9" x14ac:dyDescent="0.25">
      <c r="A7145">
        <v>7714.623619</v>
      </c>
      <c r="B7145" t="s">
        <v>26</v>
      </c>
      <c r="C7145" t="s">
        <v>44</v>
      </c>
      <c r="D7145" t="s">
        <v>31</v>
      </c>
      <c r="E7145">
        <v>0</v>
      </c>
      <c r="F7145" t="s">
        <v>32</v>
      </c>
      <c r="G7145" t="s">
        <v>45</v>
      </c>
      <c r="H7145">
        <v>763.2</v>
      </c>
      <c r="I7145">
        <f t="shared" si="114"/>
        <v>0</v>
      </c>
    </row>
    <row r="7146" spans="1:9" x14ac:dyDescent="0.25">
      <c r="A7146">
        <v>2936.9936950000001</v>
      </c>
      <c r="B7146" t="s">
        <v>26</v>
      </c>
      <c r="C7146" t="s">
        <v>30</v>
      </c>
      <c r="D7146" t="s">
        <v>57</v>
      </c>
      <c r="E7146">
        <v>44369</v>
      </c>
      <c r="F7146" t="s">
        <v>75</v>
      </c>
      <c r="G7146" t="s">
        <v>79</v>
      </c>
      <c r="H7146">
        <v>362.276183</v>
      </c>
      <c r="I7146">
        <f t="shared" si="114"/>
        <v>0</v>
      </c>
    </row>
    <row r="7147" spans="1:9" x14ac:dyDescent="0.25">
      <c r="A7147">
        <v>5112.1047870000002</v>
      </c>
      <c r="B7147" t="s">
        <v>26</v>
      </c>
      <c r="C7147" t="s">
        <v>107</v>
      </c>
      <c r="D7147" t="s">
        <v>57</v>
      </c>
      <c r="E7147">
        <v>15131</v>
      </c>
      <c r="F7147" t="s">
        <v>32</v>
      </c>
      <c r="G7147" t="s">
        <v>33</v>
      </c>
      <c r="H7147">
        <v>321.60000000000002</v>
      </c>
      <c r="I7147">
        <f t="shared" si="114"/>
        <v>0</v>
      </c>
    </row>
    <row r="7148" spans="1:9" x14ac:dyDescent="0.25">
      <c r="A7148">
        <v>5119.9014120000002</v>
      </c>
      <c r="B7148" t="s">
        <v>26</v>
      </c>
      <c r="C7148" t="s">
        <v>30</v>
      </c>
      <c r="D7148" t="s">
        <v>31</v>
      </c>
      <c r="E7148">
        <v>26890</v>
      </c>
      <c r="F7148" t="s">
        <v>32</v>
      </c>
      <c r="G7148" t="s">
        <v>33</v>
      </c>
      <c r="H7148">
        <v>312</v>
      </c>
      <c r="I7148">
        <f t="shared" si="114"/>
        <v>0</v>
      </c>
    </row>
    <row r="7149" spans="1:9" x14ac:dyDescent="0.25">
      <c r="A7149">
        <v>2494.8695280000002</v>
      </c>
      <c r="B7149" t="s">
        <v>26</v>
      </c>
      <c r="C7149" t="s">
        <v>30</v>
      </c>
      <c r="D7149" t="s">
        <v>57</v>
      </c>
      <c r="E7149">
        <v>45855</v>
      </c>
      <c r="F7149" t="s">
        <v>62</v>
      </c>
      <c r="G7149" t="s">
        <v>33</v>
      </c>
      <c r="H7149">
        <v>0.887629</v>
      </c>
      <c r="I7149">
        <f t="shared" si="114"/>
        <v>0</v>
      </c>
    </row>
    <row r="7150" spans="1:9" x14ac:dyDescent="0.25">
      <c r="A7150">
        <v>23594.680199999999</v>
      </c>
      <c r="B7150" t="s">
        <v>66</v>
      </c>
      <c r="C7150" t="s">
        <v>30</v>
      </c>
      <c r="D7150" t="s">
        <v>57</v>
      </c>
      <c r="E7150">
        <v>76358</v>
      </c>
      <c r="F7150" t="s">
        <v>62</v>
      </c>
      <c r="G7150" t="s">
        <v>33</v>
      </c>
      <c r="H7150">
        <v>86.461582000000007</v>
      </c>
      <c r="I7150">
        <f t="shared" si="114"/>
        <v>1</v>
      </c>
    </row>
    <row r="7151" spans="1:9" x14ac:dyDescent="0.25">
      <c r="A7151">
        <v>5656.2034640000002</v>
      </c>
      <c r="B7151" t="s">
        <v>26</v>
      </c>
      <c r="C7151" t="s">
        <v>30</v>
      </c>
      <c r="D7151" t="s">
        <v>31</v>
      </c>
      <c r="E7151">
        <v>45586</v>
      </c>
      <c r="F7151" t="s">
        <v>75</v>
      </c>
      <c r="G7151" t="s">
        <v>79</v>
      </c>
      <c r="H7151">
        <v>203.42305999999999</v>
      </c>
      <c r="I7151">
        <f t="shared" si="114"/>
        <v>0</v>
      </c>
    </row>
    <row r="7152" spans="1:9" x14ac:dyDescent="0.25">
      <c r="A7152">
        <v>15673.136210000001</v>
      </c>
      <c r="B7152" t="s">
        <v>26</v>
      </c>
      <c r="C7152" t="s">
        <v>30</v>
      </c>
      <c r="D7152" t="s">
        <v>57</v>
      </c>
      <c r="E7152">
        <v>43267</v>
      </c>
      <c r="F7152" t="s">
        <v>32</v>
      </c>
      <c r="G7152" t="s">
        <v>33</v>
      </c>
      <c r="H7152">
        <v>453.07309600000002</v>
      </c>
      <c r="I7152">
        <f t="shared" si="114"/>
        <v>0</v>
      </c>
    </row>
    <row r="7153" spans="1:9" x14ac:dyDescent="0.25">
      <c r="A7153">
        <v>8509.4539449999993</v>
      </c>
      <c r="B7153" t="s">
        <v>26</v>
      </c>
      <c r="C7153" t="s">
        <v>44</v>
      </c>
      <c r="D7153" t="s">
        <v>57</v>
      </c>
      <c r="E7153">
        <v>0</v>
      </c>
      <c r="F7153" t="s">
        <v>32</v>
      </c>
      <c r="G7153" t="s">
        <v>45</v>
      </c>
      <c r="H7153">
        <v>590.4</v>
      </c>
      <c r="I7153">
        <f t="shared" si="114"/>
        <v>0</v>
      </c>
    </row>
    <row r="7154" spans="1:9" x14ac:dyDescent="0.25">
      <c r="A7154">
        <v>6418.2487099999998</v>
      </c>
      <c r="B7154" t="s">
        <v>26</v>
      </c>
      <c r="C7154" t="s">
        <v>30</v>
      </c>
      <c r="D7154" t="s">
        <v>57</v>
      </c>
      <c r="E7154">
        <v>46648</v>
      </c>
      <c r="F7154" t="s">
        <v>62</v>
      </c>
      <c r="G7154" t="s">
        <v>79</v>
      </c>
      <c r="H7154">
        <v>123.57676499999999</v>
      </c>
      <c r="I7154">
        <f t="shared" si="114"/>
        <v>0</v>
      </c>
    </row>
    <row r="7155" spans="1:9" x14ac:dyDescent="0.25">
      <c r="A7155">
        <v>3055.7011299999999</v>
      </c>
      <c r="B7155" t="s">
        <v>26</v>
      </c>
      <c r="C7155" t="s">
        <v>30</v>
      </c>
      <c r="D7155" t="s">
        <v>31</v>
      </c>
      <c r="E7155">
        <v>42406</v>
      </c>
      <c r="F7155" t="s">
        <v>62</v>
      </c>
      <c r="G7155" t="s">
        <v>33</v>
      </c>
      <c r="H7155">
        <v>108.87185700000001</v>
      </c>
      <c r="I7155">
        <f t="shared" si="114"/>
        <v>0</v>
      </c>
    </row>
    <row r="7156" spans="1:9" x14ac:dyDescent="0.25">
      <c r="A7156">
        <v>5746.0559300000004</v>
      </c>
      <c r="B7156" t="s">
        <v>26</v>
      </c>
      <c r="C7156" t="s">
        <v>30</v>
      </c>
      <c r="D7156" t="s">
        <v>57</v>
      </c>
      <c r="E7156">
        <v>50798</v>
      </c>
      <c r="F7156" t="s">
        <v>62</v>
      </c>
      <c r="G7156" t="s">
        <v>33</v>
      </c>
      <c r="H7156">
        <v>64.977867000000003</v>
      </c>
      <c r="I7156">
        <f t="shared" si="114"/>
        <v>0</v>
      </c>
    </row>
    <row r="7157" spans="1:9" x14ac:dyDescent="0.25">
      <c r="A7157">
        <v>23594.680199999999</v>
      </c>
      <c r="B7157" t="s">
        <v>66</v>
      </c>
      <c r="C7157" t="s">
        <v>30</v>
      </c>
      <c r="D7157" t="s">
        <v>57</v>
      </c>
      <c r="E7157">
        <v>76358</v>
      </c>
      <c r="F7157" t="s">
        <v>62</v>
      </c>
      <c r="G7157" t="s">
        <v>33</v>
      </c>
      <c r="H7157">
        <v>86.461582000000007</v>
      </c>
      <c r="I7157">
        <f t="shared" si="114"/>
        <v>1</v>
      </c>
    </row>
    <row r="7158" spans="1:9" x14ac:dyDescent="0.25">
      <c r="A7158">
        <v>6005.8473750000003</v>
      </c>
      <c r="B7158" t="s">
        <v>66</v>
      </c>
      <c r="C7158" t="s">
        <v>160</v>
      </c>
      <c r="D7158" t="s">
        <v>57</v>
      </c>
      <c r="E7158">
        <v>13528</v>
      </c>
      <c r="F7158" t="s">
        <v>32</v>
      </c>
      <c r="G7158" t="s">
        <v>45</v>
      </c>
      <c r="H7158">
        <v>412.8</v>
      </c>
      <c r="I7158">
        <f t="shared" si="114"/>
        <v>1</v>
      </c>
    </row>
    <row r="7159" spans="1:9" x14ac:dyDescent="0.25">
      <c r="A7159">
        <v>5028.839465</v>
      </c>
      <c r="B7159" t="s">
        <v>26</v>
      </c>
      <c r="C7159" t="s">
        <v>44</v>
      </c>
      <c r="D7159" t="s">
        <v>57</v>
      </c>
      <c r="E7159">
        <v>0</v>
      </c>
      <c r="F7159" t="s">
        <v>62</v>
      </c>
      <c r="G7159" t="s">
        <v>33</v>
      </c>
      <c r="H7159">
        <v>80.753763000000006</v>
      </c>
      <c r="I7159">
        <f t="shared" si="114"/>
        <v>0</v>
      </c>
    </row>
    <row r="7160" spans="1:9" x14ac:dyDescent="0.25">
      <c r="A7160">
        <v>3409.6773920000001</v>
      </c>
      <c r="B7160" t="s">
        <v>26</v>
      </c>
      <c r="C7160" t="s">
        <v>30</v>
      </c>
      <c r="D7160" t="s">
        <v>31</v>
      </c>
      <c r="E7160">
        <v>85023</v>
      </c>
      <c r="F7160" t="s">
        <v>32</v>
      </c>
      <c r="G7160" t="s">
        <v>33</v>
      </c>
      <c r="H7160">
        <v>408</v>
      </c>
      <c r="I7160">
        <f t="shared" si="114"/>
        <v>0</v>
      </c>
    </row>
    <row r="7161" spans="1:9" x14ac:dyDescent="0.25">
      <c r="A7161">
        <v>4348.1391729999996</v>
      </c>
      <c r="B7161" t="s">
        <v>26</v>
      </c>
      <c r="C7161" t="s">
        <v>44</v>
      </c>
      <c r="D7161" t="s">
        <v>31</v>
      </c>
      <c r="E7161">
        <v>0</v>
      </c>
      <c r="F7161" t="s">
        <v>32</v>
      </c>
      <c r="G7161" t="s">
        <v>45</v>
      </c>
      <c r="H7161">
        <v>675.66116299999999</v>
      </c>
      <c r="I7161">
        <f t="shared" si="114"/>
        <v>0</v>
      </c>
    </row>
    <row r="7162" spans="1:9" x14ac:dyDescent="0.25">
      <c r="A7162">
        <v>8337.1941929999994</v>
      </c>
      <c r="B7162" t="s">
        <v>26</v>
      </c>
      <c r="C7162" t="s">
        <v>30</v>
      </c>
      <c r="D7162" t="s">
        <v>31</v>
      </c>
      <c r="E7162">
        <v>74460</v>
      </c>
      <c r="F7162" t="s">
        <v>32</v>
      </c>
      <c r="G7162" t="s">
        <v>33</v>
      </c>
      <c r="H7162">
        <v>331.2</v>
      </c>
      <c r="I7162">
        <f t="shared" si="114"/>
        <v>0</v>
      </c>
    </row>
    <row r="7163" spans="1:9" x14ac:dyDescent="0.25">
      <c r="A7163">
        <v>2346.6753779999999</v>
      </c>
      <c r="B7163" t="s">
        <v>26</v>
      </c>
      <c r="C7163" t="s">
        <v>78</v>
      </c>
      <c r="D7163" t="s">
        <v>57</v>
      </c>
      <c r="E7163">
        <v>22932</v>
      </c>
      <c r="F7163" t="s">
        <v>32</v>
      </c>
      <c r="G7163" t="s">
        <v>33</v>
      </c>
      <c r="H7163">
        <v>297.60000000000002</v>
      </c>
      <c r="I7163">
        <f t="shared" si="114"/>
        <v>0</v>
      </c>
    </row>
    <row r="7164" spans="1:9" x14ac:dyDescent="0.25">
      <c r="A7164">
        <v>4991.0353690000002</v>
      </c>
      <c r="B7164" t="s">
        <v>26</v>
      </c>
      <c r="C7164" t="s">
        <v>30</v>
      </c>
      <c r="D7164" t="s">
        <v>31</v>
      </c>
      <c r="E7164">
        <v>54189</v>
      </c>
      <c r="F7164" t="s">
        <v>62</v>
      </c>
      <c r="G7164" t="s">
        <v>33</v>
      </c>
      <c r="H7164">
        <v>29.035527999999999</v>
      </c>
      <c r="I7164">
        <f t="shared" si="114"/>
        <v>0</v>
      </c>
    </row>
    <row r="7165" spans="1:9" x14ac:dyDescent="0.25">
      <c r="A7165">
        <v>2879.505701</v>
      </c>
      <c r="B7165" t="s">
        <v>26</v>
      </c>
      <c r="C7165" t="s">
        <v>30</v>
      </c>
      <c r="D7165" t="s">
        <v>57</v>
      </c>
      <c r="E7165">
        <v>42247</v>
      </c>
      <c r="F7165" t="s">
        <v>32</v>
      </c>
      <c r="G7165" t="s">
        <v>79</v>
      </c>
      <c r="H7165">
        <v>355.2</v>
      </c>
      <c r="I7165">
        <f t="shared" si="114"/>
        <v>0</v>
      </c>
    </row>
    <row r="7166" spans="1:9" x14ac:dyDescent="0.25">
      <c r="A7166">
        <v>3482.0382450000002</v>
      </c>
      <c r="B7166" t="s">
        <v>26</v>
      </c>
      <c r="C7166" t="s">
        <v>44</v>
      </c>
      <c r="D7166" t="s">
        <v>57</v>
      </c>
      <c r="E7166">
        <v>0</v>
      </c>
      <c r="F7166" t="s">
        <v>32</v>
      </c>
      <c r="G7166" t="s">
        <v>45</v>
      </c>
      <c r="H7166">
        <v>726.13285800000006</v>
      </c>
      <c r="I7166">
        <f t="shared" si="114"/>
        <v>0</v>
      </c>
    </row>
    <row r="7167" spans="1:9" x14ac:dyDescent="0.25">
      <c r="A7167">
        <v>8216.3919029999997</v>
      </c>
      <c r="B7167" t="s">
        <v>26</v>
      </c>
      <c r="C7167" t="s">
        <v>44</v>
      </c>
      <c r="D7167" t="s">
        <v>57</v>
      </c>
      <c r="E7167">
        <v>0</v>
      </c>
      <c r="F7167" t="s">
        <v>32</v>
      </c>
      <c r="G7167" t="s">
        <v>45</v>
      </c>
      <c r="H7167">
        <v>983.12748099999999</v>
      </c>
      <c r="I7167">
        <f t="shared" si="114"/>
        <v>0</v>
      </c>
    </row>
    <row r="7168" spans="1:9" x14ac:dyDescent="0.25">
      <c r="A7168">
        <v>3155.4556200000002</v>
      </c>
      <c r="B7168" t="s">
        <v>26</v>
      </c>
      <c r="C7168" t="s">
        <v>30</v>
      </c>
      <c r="D7168" t="s">
        <v>57</v>
      </c>
      <c r="E7168">
        <v>36706</v>
      </c>
      <c r="F7168" t="s">
        <v>32</v>
      </c>
      <c r="G7168" t="s">
        <v>33</v>
      </c>
      <c r="H7168">
        <v>488.296267</v>
      </c>
      <c r="I7168">
        <f t="shared" si="114"/>
        <v>0</v>
      </c>
    </row>
    <row r="7169" spans="1:9" x14ac:dyDescent="0.25">
      <c r="A7169">
        <v>5292.2020920000004</v>
      </c>
      <c r="B7169" t="s">
        <v>26</v>
      </c>
      <c r="C7169" t="s">
        <v>30</v>
      </c>
      <c r="D7169" t="s">
        <v>57</v>
      </c>
      <c r="E7169">
        <v>67899</v>
      </c>
      <c r="F7169" t="s">
        <v>32</v>
      </c>
      <c r="G7169" t="s">
        <v>33</v>
      </c>
      <c r="H7169">
        <v>316.8</v>
      </c>
      <c r="I7169">
        <f t="shared" si="114"/>
        <v>0</v>
      </c>
    </row>
    <row r="7170" spans="1:9" x14ac:dyDescent="0.25">
      <c r="A7170">
        <v>6553.9434570000003</v>
      </c>
      <c r="B7170" t="s">
        <v>26</v>
      </c>
      <c r="C7170" t="s">
        <v>44</v>
      </c>
      <c r="D7170" t="s">
        <v>31</v>
      </c>
      <c r="E7170">
        <v>0</v>
      </c>
      <c r="F7170" t="s">
        <v>32</v>
      </c>
      <c r="G7170" t="s">
        <v>45</v>
      </c>
      <c r="H7170">
        <v>365.82048700000001</v>
      </c>
      <c r="I7170">
        <f t="shared" si="114"/>
        <v>0</v>
      </c>
    </row>
    <row r="7171" spans="1:9" x14ac:dyDescent="0.25">
      <c r="A7171">
        <v>7618.4420449999998</v>
      </c>
      <c r="B7171" t="s">
        <v>26</v>
      </c>
      <c r="C7171" t="s">
        <v>30</v>
      </c>
      <c r="D7171" t="s">
        <v>31</v>
      </c>
      <c r="E7171">
        <v>41900</v>
      </c>
      <c r="F7171" t="s">
        <v>75</v>
      </c>
      <c r="G7171" t="s">
        <v>33</v>
      </c>
      <c r="H7171">
        <v>170.496071</v>
      </c>
      <c r="I7171">
        <f t="shared" ref="I7171:I7234" si="115">IF(B7171="No",0,1)</f>
        <v>0</v>
      </c>
    </row>
    <row r="7172" spans="1:9" x14ac:dyDescent="0.25">
      <c r="A7172">
        <v>24610.780849999999</v>
      </c>
      <c r="B7172" t="s">
        <v>26</v>
      </c>
      <c r="C7172" t="s">
        <v>30</v>
      </c>
      <c r="D7172" t="s">
        <v>57</v>
      </c>
      <c r="E7172">
        <v>72786</v>
      </c>
      <c r="F7172" t="s">
        <v>75</v>
      </c>
      <c r="G7172" t="s">
        <v>33</v>
      </c>
      <c r="H7172">
        <v>363.84563100000003</v>
      </c>
      <c r="I7172">
        <f t="shared" si="115"/>
        <v>0</v>
      </c>
    </row>
    <row r="7173" spans="1:9" x14ac:dyDescent="0.25">
      <c r="A7173">
        <v>3142.8116100000002</v>
      </c>
      <c r="B7173" t="s">
        <v>26</v>
      </c>
      <c r="C7173" t="s">
        <v>30</v>
      </c>
      <c r="D7173" t="s">
        <v>31</v>
      </c>
      <c r="E7173">
        <v>60108</v>
      </c>
      <c r="F7173" t="s">
        <v>32</v>
      </c>
      <c r="G7173" t="s">
        <v>33</v>
      </c>
      <c r="H7173">
        <v>507.060901</v>
      </c>
      <c r="I7173">
        <f t="shared" si="115"/>
        <v>0</v>
      </c>
    </row>
    <row r="7174" spans="1:9" x14ac:dyDescent="0.25">
      <c r="A7174">
        <v>32021.40422</v>
      </c>
      <c r="B7174" t="s">
        <v>26</v>
      </c>
      <c r="C7174" t="s">
        <v>30</v>
      </c>
      <c r="D7174" t="s">
        <v>31</v>
      </c>
      <c r="E7174">
        <v>31433</v>
      </c>
      <c r="F7174" t="s">
        <v>32</v>
      </c>
      <c r="G7174" t="s">
        <v>33</v>
      </c>
      <c r="H7174">
        <v>635.02009099999998</v>
      </c>
      <c r="I7174">
        <f t="shared" si="115"/>
        <v>0</v>
      </c>
    </row>
    <row r="7175" spans="1:9" x14ac:dyDescent="0.25">
      <c r="A7175">
        <v>5096.7001810000002</v>
      </c>
      <c r="B7175" t="s">
        <v>26</v>
      </c>
      <c r="C7175" t="s">
        <v>30</v>
      </c>
      <c r="D7175" t="s">
        <v>31</v>
      </c>
      <c r="E7175">
        <v>27940</v>
      </c>
      <c r="F7175" t="s">
        <v>62</v>
      </c>
      <c r="G7175" t="s">
        <v>33</v>
      </c>
      <c r="H7175">
        <v>27.667750000000002</v>
      </c>
      <c r="I7175">
        <f t="shared" si="115"/>
        <v>0</v>
      </c>
    </row>
    <row r="7176" spans="1:9" x14ac:dyDescent="0.25">
      <c r="A7176">
        <v>4889.6096950000001</v>
      </c>
      <c r="B7176" t="s">
        <v>26</v>
      </c>
      <c r="C7176" t="s">
        <v>30</v>
      </c>
      <c r="D7176" t="s">
        <v>31</v>
      </c>
      <c r="E7176">
        <v>51246</v>
      </c>
      <c r="F7176" t="s">
        <v>32</v>
      </c>
      <c r="G7176" t="s">
        <v>33</v>
      </c>
      <c r="H7176">
        <v>817.69201299999997</v>
      </c>
      <c r="I7176">
        <f t="shared" si="115"/>
        <v>0</v>
      </c>
    </row>
    <row r="7177" spans="1:9" x14ac:dyDescent="0.25">
      <c r="A7177">
        <v>5112.5703110000004</v>
      </c>
      <c r="B7177" t="s">
        <v>26</v>
      </c>
      <c r="C7177" t="s">
        <v>30</v>
      </c>
      <c r="D7177" t="s">
        <v>57</v>
      </c>
      <c r="E7177">
        <v>56587</v>
      </c>
      <c r="F7177" t="s">
        <v>32</v>
      </c>
      <c r="G7177" t="s">
        <v>79</v>
      </c>
      <c r="H7177">
        <v>312</v>
      </c>
      <c r="I7177">
        <f t="shared" si="115"/>
        <v>0</v>
      </c>
    </row>
    <row r="7178" spans="1:9" x14ac:dyDescent="0.25">
      <c r="A7178">
        <v>2725.3229489999999</v>
      </c>
      <c r="B7178" t="s">
        <v>26</v>
      </c>
      <c r="C7178" t="s">
        <v>30</v>
      </c>
      <c r="D7178" t="s">
        <v>31</v>
      </c>
      <c r="E7178">
        <v>45025</v>
      </c>
      <c r="F7178" t="s">
        <v>32</v>
      </c>
      <c r="G7178" t="s">
        <v>33</v>
      </c>
      <c r="H7178">
        <v>452.271771</v>
      </c>
      <c r="I7178">
        <f t="shared" si="115"/>
        <v>0</v>
      </c>
    </row>
    <row r="7179" spans="1:9" x14ac:dyDescent="0.25">
      <c r="A7179">
        <v>9780.8523370000003</v>
      </c>
      <c r="B7179" t="s">
        <v>26</v>
      </c>
      <c r="C7179" t="s">
        <v>44</v>
      </c>
      <c r="D7179" t="s">
        <v>31</v>
      </c>
      <c r="E7179">
        <v>0</v>
      </c>
      <c r="F7179" t="s">
        <v>32</v>
      </c>
      <c r="G7179" t="s">
        <v>45</v>
      </c>
      <c r="H7179">
        <v>950.4</v>
      </c>
      <c r="I7179">
        <f t="shared" si="115"/>
        <v>0</v>
      </c>
    </row>
    <row r="7180" spans="1:9" x14ac:dyDescent="0.25">
      <c r="A7180">
        <v>15042.576580000001</v>
      </c>
      <c r="B7180" t="s">
        <v>26</v>
      </c>
      <c r="C7180" t="s">
        <v>30</v>
      </c>
      <c r="D7180" t="s">
        <v>31</v>
      </c>
      <c r="E7180">
        <v>22799</v>
      </c>
      <c r="F7180" t="s">
        <v>32</v>
      </c>
      <c r="G7180" t="s">
        <v>33</v>
      </c>
      <c r="H7180">
        <v>912</v>
      </c>
      <c r="I7180">
        <f t="shared" si="115"/>
        <v>0</v>
      </c>
    </row>
    <row r="7181" spans="1:9" x14ac:dyDescent="0.25">
      <c r="A7181">
        <v>5308.2917520000001</v>
      </c>
      <c r="B7181" t="s">
        <v>26</v>
      </c>
      <c r="C7181" t="s">
        <v>30</v>
      </c>
      <c r="D7181" t="s">
        <v>57</v>
      </c>
      <c r="E7181">
        <v>82601</v>
      </c>
      <c r="F7181" t="s">
        <v>75</v>
      </c>
      <c r="G7181" t="s">
        <v>79</v>
      </c>
      <c r="H7181">
        <v>186.38787400000001</v>
      </c>
      <c r="I7181">
        <f t="shared" si="115"/>
        <v>0</v>
      </c>
    </row>
    <row r="7182" spans="1:9" x14ac:dyDescent="0.25">
      <c r="A7182">
        <v>19160.989939999999</v>
      </c>
      <c r="B7182" t="s">
        <v>66</v>
      </c>
      <c r="C7182" t="s">
        <v>30</v>
      </c>
      <c r="D7182" t="s">
        <v>31</v>
      </c>
      <c r="E7182">
        <v>22705</v>
      </c>
      <c r="F7182" t="s">
        <v>32</v>
      </c>
      <c r="G7182" t="s">
        <v>79</v>
      </c>
      <c r="H7182">
        <v>1294.700423</v>
      </c>
      <c r="I7182">
        <f t="shared" si="115"/>
        <v>1</v>
      </c>
    </row>
    <row r="7183" spans="1:9" x14ac:dyDescent="0.25">
      <c r="A7183">
        <v>3324.5517759999998</v>
      </c>
      <c r="B7183" t="s">
        <v>26</v>
      </c>
      <c r="C7183" t="s">
        <v>44</v>
      </c>
      <c r="D7183" t="s">
        <v>57</v>
      </c>
      <c r="E7183">
        <v>0</v>
      </c>
      <c r="F7183" t="s">
        <v>32</v>
      </c>
      <c r="G7183" t="s">
        <v>33</v>
      </c>
      <c r="H7183">
        <v>441.6</v>
      </c>
      <c r="I7183">
        <f t="shared" si="115"/>
        <v>0</v>
      </c>
    </row>
    <row r="7184" spans="1:9" x14ac:dyDescent="0.25">
      <c r="A7184">
        <v>3791.5499719999998</v>
      </c>
      <c r="B7184" t="s">
        <v>26</v>
      </c>
      <c r="C7184" t="s">
        <v>30</v>
      </c>
      <c r="D7184" t="s">
        <v>31</v>
      </c>
      <c r="E7184">
        <v>41212</v>
      </c>
      <c r="F7184" t="s">
        <v>75</v>
      </c>
      <c r="G7184" t="s">
        <v>33</v>
      </c>
      <c r="H7184">
        <v>405.44368100000003</v>
      </c>
      <c r="I7184">
        <f t="shared" si="115"/>
        <v>0</v>
      </c>
    </row>
    <row r="7185" spans="1:9" x14ac:dyDescent="0.25">
      <c r="A7185">
        <v>7600.0349980000001</v>
      </c>
      <c r="B7185" t="s">
        <v>26</v>
      </c>
      <c r="C7185" t="s">
        <v>44</v>
      </c>
      <c r="D7185" t="s">
        <v>31</v>
      </c>
      <c r="E7185">
        <v>0</v>
      </c>
      <c r="F7185" t="s">
        <v>32</v>
      </c>
      <c r="G7185" t="s">
        <v>45</v>
      </c>
      <c r="H7185">
        <v>504</v>
      </c>
      <c r="I7185">
        <f t="shared" si="115"/>
        <v>0</v>
      </c>
    </row>
    <row r="7186" spans="1:9" x14ac:dyDescent="0.25">
      <c r="A7186">
        <v>6950.100195</v>
      </c>
      <c r="B7186" t="s">
        <v>26</v>
      </c>
      <c r="C7186" t="s">
        <v>30</v>
      </c>
      <c r="D7186" t="s">
        <v>31</v>
      </c>
      <c r="E7186">
        <v>21687</v>
      </c>
      <c r="F7186" t="s">
        <v>32</v>
      </c>
      <c r="G7186" t="s">
        <v>33</v>
      </c>
      <c r="H7186">
        <v>603.10047899999995</v>
      </c>
      <c r="I7186">
        <f t="shared" si="115"/>
        <v>0</v>
      </c>
    </row>
    <row r="7187" spans="1:9" x14ac:dyDescent="0.25">
      <c r="A7187">
        <v>4605.0366459999996</v>
      </c>
      <c r="B7187" t="s">
        <v>66</v>
      </c>
      <c r="C7187" t="s">
        <v>78</v>
      </c>
      <c r="D7187" t="s">
        <v>31</v>
      </c>
      <c r="E7187">
        <v>22571</v>
      </c>
      <c r="F7187" t="s">
        <v>32</v>
      </c>
      <c r="G7187" t="s">
        <v>45</v>
      </c>
      <c r="H7187">
        <v>302.39999999999998</v>
      </c>
      <c r="I7187">
        <f t="shared" si="115"/>
        <v>1</v>
      </c>
    </row>
    <row r="7188" spans="1:9" x14ac:dyDescent="0.25">
      <c r="A7188">
        <v>5864.3818250000004</v>
      </c>
      <c r="B7188" t="s">
        <v>26</v>
      </c>
      <c r="C7188" t="s">
        <v>30</v>
      </c>
      <c r="D7188" t="s">
        <v>31</v>
      </c>
      <c r="E7188">
        <v>72032</v>
      </c>
      <c r="F7188" t="s">
        <v>32</v>
      </c>
      <c r="G7188" t="s">
        <v>33</v>
      </c>
      <c r="H7188">
        <v>438.14912900000002</v>
      </c>
      <c r="I7188">
        <f t="shared" si="115"/>
        <v>0</v>
      </c>
    </row>
    <row r="7189" spans="1:9" x14ac:dyDescent="0.25">
      <c r="A7189">
        <v>15374.18296</v>
      </c>
      <c r="B7189" t="s">
        <v>26</v>
      </c>
      <c r="C7189" t="s">
        <v>30</v>
      </c>
      <c r="D7189" t="s">
        <v>31</v>
      </c>
      <c r="E7189">
        <v>42570</v>
      </c>
      <c r="F7189" t="s">
        <v>75</v>
      </c>
      <c r="G7189" t="s">
        <v>33</v>
      </c>
      <c r="H7189">
        <v>587.40920500000004</v>
      </c>
      <c r="I7189">
        <f t="shared" si="115"/>
        <v>0</v>
      </c>
    </row>
    <row r="7190" spans="1:9" x14ac:dyDescent="0.25">
      <c r="A7190">
        <v>3230.576665</v>
      </c>
      <c r="B7190" t="s">
        <v>66</v>
      </c>
      <c r="C7190" t="s">
        <v>30</v>
      </c>
      <c r="D7190" t="s">
        <v>57</v>
      </c>
      <c r="E7190">
        <v>62873</v>
      </c>
      <c r="F7190" t="s">
        <v>75</v>
      </c>
      <c r="G7190" t="s">
        <v>79</v>
      </c>
      <c r="H7190">
        <v>207.75185999999999</v>
      </c>
      <c r="I7190">
        <f t="shared" si="115"/>
        <v>1</v>
      </c>
    </row>
    <row r="7191" spans="1:9" x14ac:dyDescent="0.25">
      <c r="A7191">
        <v>9294.5495100000007</v>
      </c>
      <c r="B7191" t="s">
        <v>26</v>
      </c>
      <c r="C7191" t="s">
        <v>30</v>
      </c>
      <c r="D7191" t="s">
        <v>31</v>
      </c>
      <c r="E7191">
        <v>21370</v>
      </c>
      <c r="F7191" t="s">
        <v>62</v>
      </c>
      <c r="G7191" t="s">
        <v>33</v>
      </c>
      <c r="H7191">
        <v>105.181202</v>
      </c>
      <c r="I7191">
        <f t="shared" si="115"/>
        <v>0</v>
      </c>
    </row>
    <row r="7192" spans="1:9" x14ac:dyDescent="0.25">
      <c r="A7192">
        <v>2504.871709</v>
      </c>
      <c r="B7192" t="s">
        <v>26</v>
      </c>
      <c r="C7192" t="s">
        <v>30</v>
      </c>
      <c r="D7192" t="s">
        <v>31</v>
      </c>
      <c r="E7192">
        <v>66081</v>
      </c>
      <c r="F7192" t="s">
        <v>62</v>
      </c>
      <c r="G7192" t="s">
        <v>45</v>
      </c>
      <c r="H7192">
        <v>42.029730999999998</v>
      </c>
      <c r="I7192">
        <f t="shared" si="115"/>
        <v>0</v>
      </c>
    </row>
    <row r="7193" spans="1:9" x14ac:dyDescent="0.25">
      <c r="A7193">
        <v>7081.6909740000001</v>
      </c>
      <c r="B7193" t="s">
        <v>26</v>
      </c>
      <c r="C7193" t="s">
        <v>30</v>
      </c>
      <c r="D7193" t="s">
        <v>31</v>
      </c>
      <c r="E7193">
        <v>93854</v>
      </c>
      <c r="F7193" t="s">
        <v>32</v>
      </c>
      <c r="G7193" t="s">
        <v>33</v>
      </c>
      <c r="H7193">
        <v>417.6</v>
      </c>
      <c r="I7193">
        <f t="shared" si="115"/>
        <v>0</v>
      </c>
    </row>
    <row r="7194" spans="1:9" x14ac:dyDescent="0.25">
      <c r="A7194">
        <v>9560.0492269999995</v>
      </c>
      <c r="B7194" t="s">
        <v>26</v>
      </c>
      <c r="C7194" t="s">
        <v>107</v>
      </c>
      <c r="D7194" t="s">
        <v>31</v>
      </c>
      <c r="E7194">
        <v>19429</v>
      </c>
      <c r="F7194" t="s">
        <v>32</v>
      </c>
      <c r="G7194" t="s">
        <v>33</v>
      </c>
      <c r="H7194">
        <v>683.45551</v>
      </c>
      <c r="I7194">
        <f t="shared" si="115"/>
        <v>0</v>
      </c>
    </row>
    <row r="7195" spans="1:9" x14ac:dyDescent="0.25">
      <c r="A7195">
        <v>6756.0627910000003</v>
      </c>
      <c r="B7195" t="s">
        <v>26</v>
      </c>
      <c r="C7195" t="s">
        <v>30</v>
      </c>
      <c r="D7195" t="s">
        <v>31</v>
      </c>
      <c r="E7195">
        <v>46879</v>
      </c>
      <c r="F7195" t="s">
        <v>75</v>
      </c>
      <c r="G7195" t="s">
        <v>33</v>
      </c>
      <c r="H7195">
        <v>324.944098</v>
      </c>
      <c r="I7195">
        <f t="shared" si="115"/>
        <v>0</v>
      </c>
    </row>
    <row r="7196" spans="1:9" x14ac:dyDescent="0.25">
      <c r="A7196">
        <v>5290.6663310000004</v>
      </c>
      <c r="B7196" t="s">
        <v>26</v>
      </c>
      <c r="C7196" t="s">
        <v>30</v>
      </c>
      <c r="D7196" t="s">
        <v>57</v>
      </c>
      <c r="E7196">
        <v>36791</v>
      </c>
      <c r="F7196" t="s">
        <v>32</v>
      </c>
      <c r="G7196" t="s">
        <v>79</v>
      </c>
      <c r="H7196">
        <v>326.39999999999998</v>
      </c>
      <c r="I7196">
        <f t="shared" si="115"/>
        <v>0</v>
      </c>
    </row>
    <row r="7197" spans="1:9" x14ac:dyDescent="0.25">
      <c r="A7197">
        <v>8391.1334549999992</v>
      </c>
      <c r="B7197" t="s">
        <v>26</v>
      </c>
      <c r="C7197" t="s">
        <v>30</v>
      </c>
      <c r="D7197" t="s">
        <v>57</v>
      </c>
      <c r="E7197">
        <v>40211</v>
      </c>
      <c r="F7197" t="s">
        <v>32</v>
      </c>
      <c r="G7197" t="s">
        <v>33</v>
      </c>
      <c r="H7197">
        <v>710.74074299999995</v>
      </c>
      <c r="I7197">
        <f t="shared" si="115"/>
        <v>0</v>
      </c>
    </row>
    <row r="7198" spans="1:9" x14ac:dyDescent="0.25">
      <c r="A7198">
        <v>21151.232800000002</v>
      </c>
      <c r="B7198" t="s">
        <v>26</v>
      </c>
      <c r="C7198" t="s">
        <v>30</v>
      </c>
      <c r="D7198" t="s">
        <v>57</v>
      </c>
      <c r="E7198">
        <v>48642</v>
      </c>
      <c r="F7198" t="s">
        <v>62</v>
      </c>
      <c r="G7198" t="s">
        <v>33</v>
      </c>
      <c r="H7198">
        <v>92.307736000000006</v>
      </c>
      <c r="I7198">
        <f t="shared" si="115"/>
        <v>0</v>
      </c>
    </row>
    <row r="7199" spans="1:9" x14ac:dyDescent="0.25">
      <c r="A7199">
        <v>9264.3276600000008</v>
      </c>
      <c r="B7199" t="s">
        <v>26</v>
      </c>
      <c r="C7199" t="s">
        <v>30</v>
      </c>
      <c r="D7199" t="s">
        <v>57</v>
      </c>
      <c r="E7199">
        <v>69063</v>
      </c>
      <c r="F7199" t="s">
        <v>32</v>
      </c>
      <c r="G7199" t="s">
        <v>33</v>
      </c>
      <c r="H7199">
        <v>552</v>
      </c>
      <c r="I7199">
        <f t="shared" si="115"/>
        <v>0</v>
      </c>
    </row>
    <row r="7200" spans="1:9" x14ac:dyDescent="0.25">
      <c r="A7200">
        <v>2853.6003470000001</v>
      </c>
      <c r="B7200" t="s">
        <v>26</v>
      </c>
      <c r="C7200" t="s">
        <v>30</v>
      </c>
      <c r="D7200" t="s">
        <v>31</v>
      </c>
      <c r="E7200">
        <v>87455</v>
      </c>
      <c r="F7200" t="s">
        <v>75</v>
      </c>
      <c r="G7200" t="s">
        <v>79</v>
      </c>
      <c r="H7200">
        <v>329.23890399999999</v>
      </c>
      <c r="I7200">
        <f t="shared" si="115"/>
        <v>0</v>
      </c>
    </row>
    <row r="7201" spans="1:9" x14ac:dyDescent="0.25">
      <c r="A7201">
        <v>6245.4435679999997</v>
      </c>
      <c r="B7201" t="s">
        <v>26</v>
      </c>
      <c r="C7201" t="s">
        <v>30</v>
      </c>
      <c r="D7201" t="s">
        <v>57</v>
      </c>
      <c r="E7201">
        <v>80101</v>
      </c>
      <c r="F7201" t="s">
        <v>32</v>
      </c>
      <c r="G7201" t="s">
        <v>45</v>
      </c>
      <c r="H7201">
        <v>442.91669999999999</v>
      </c>
      <c r="I7201">
        <f t="shared" si="115"/>
        <v>0</v>
      </c>
    </row>
    <row r="7202" spans="1:9" x14ac:dyDescent="0.25">
      <c r="A7202">
        <v>2129.0630550000001</v>
      </c>
      <c r="B7202" t="s">
        <v>26</v>
      </c>
      <c r="C7202" t="s">
        <v>44</v>
      </c>
      <c r="D7202" t="s">
        <v>57</v>
      </c>
      <c r="E7202">
        <v>0</v>
      </c>
      <c r="F7202" t="s">
        <v>32</v>
      </c>
      <c r="G7202" t="s">
        <v>79</v>
      </c>
      <c r="H7202">
        <v>292.8</v>
      </c>
      <c r="I7202">
        <f t="shared" si="115"/>
        <v>0</v>
      </c>
    </row>
    <row r="7203" spans="1:9" x14ac:dyDescent="0.25">
      <c r="A7203">
        <v>14789.618049999999</v>
      </c>
      <c r="B7203" t="s">
        <v>26</v>
      </c>
      <c r="C7203" t="s">
        <v>30</v>
      </c>
      <c r="D7203" t="s">
        <v>57</v>
      </c>
      <c r="E7203">
        <v>51817</v>
      </c>
      <c r="F7203" t="s">
        <v>32</v>
      </c>
      <c r="G7203" t="s">
        <v>79</v>
      </c>
      <c r="H7203">
        <v>712.83328400000005</v>
      </c>
      <c r="I7203">
        <f t="shared" si="115"/>
        <v>0</v>
      </c>
    </row>
    <row r="7204" spans="1:9" x14ac:dyDescent="0.25">
      <c r="A7204">
        <v>5324.3878599999998</v>
      </c>
      <c r="B7204" t="s">
        <v>26</v>
      </c>
      <c r="C7204" t="s">
        <v>30</v>
      </c>
      <c r="D7204" t="s">
        <v>31</v>
      </c>
      <c r="E7204">
        <v>31561</v>
      </c>
      <c r="F7204" t="s">
        <v>32</v>
      </c>
      <c r="G7204" t="s">
        <v>79</v>
      </c>
      <c r="H7204">
        <v>326.39999999999998</v>
      </c>
      <c r="I7204">
        <f t="shared" si="115"/>
        <v>0</v>
      </c>
    </row>
    <row r="7205" spans="1:9" x14ac:dyDescent="0.25">
      <c r="A7205">
        <v>2862.7290739999999</v>
      </c>
      <c r="B7205" t="s">
        <v>26</v>
      </c>
      <c r="C7205" t="s">
        <v>30</v>
      </c>
      <c r="D7205" t="s">
        <v>31</v>
      </c>
      <c r="E7205">
        <v>64640</v>
      </c>
      <c r="F7205" t="s">
        <v>75</v>
      </c>
      <c r="G7205" t="s">
        <v>79</v>
      </c>
      <c r="H7205">
        <v>327.91213399999998</v>
      </c>
      <c r="I7205">
        <f t="shared" si="115"/>
        <v>0</v>
      </c>
    </row>
    <row r="7206" spans="1:9" x14ac:dyDescent="0.25">
      <c r="A7206">
        <v>8614.6860039999992</v>
      </c>
      <c r="B7206" t="s">
        <v>26</v>
      </c>
      <c r="C7206" t="s">
        <v>30</v>
      </c>
      <c r="D7206" t="s">
        <v>31</v>
      </c>
      <c r="E7206">
        <v>64220</v>
      </c>
      <c r="F7206" t="s">
        <v>62</v>
      </c>
      <c r="G7206" t="s">
        <v>33</v>
      </c>
      <c r="H7206">
        <v>48.782626</v>
      </c>
      <c r="I7206">
        <f t="shared" si="115"/>
        <v>0</v>
      </c>
    </row>
    <row r="7207" spans="1:9" x14ac:dyDescent="0.25">
      <c r="A7207">
        <v>4931.503095</v>
      </c>
      <c r="B7207" t="s">
        <v>26</v>
      </c>
      <c r="C7207" t="s">
        <v>30</v>
      </c>
      <c r="D7207" t="s">
        <v>57</v>
      </c>
      <c r="E7207">
        <v>33580</v>
      </c>
      <c r="F7207" t="s">
        <v>32</v>
      </c>
      <c r="G7207" t="s">
        <v>33</v>
      </c>
      <c r="H7207">
        <v>315.32622199999997</v>
      </c>
      <c r="I7207">
        <f t="shared" si="115"/>
        <v>0</v>
      </c>
    </row>
    <row r="7208" spans="1:9" x14ac:dyDescent="0.25">
      <c r="A7208">
        <v>4642.0201280000001</v>
      </c>
      <c r="B7208" t="s">
        <v>26</v>
      </c>
      <c r="C7208" t="s">
        <v>44</v>
      </c>
      <c r="D7208" t="s">
        <v>57</v>
      </c>
      <c r="E7208">
        <v>0</v>
      </c>
      <c r="F7208" t="s">
        <v>32</v>
      </c>
      <c r="G7208" t="s">
        <v>45</v>
      </c>
      <c r="H7208">
        <v>770.25428499999998</v>
      </c>
      <c r="I7208">
        <f t="shared" si="115"/>
        <v>0</v>
      </c>
    </row>
    <row r="7209" spans="1:9" x14ac:dyDescent="0.25">
      <c r="A7209">
        <v>21423.63723</v>
      </c>
      <c r="B7209" t="s">
        <v>66</v>
      </c>
      <c r="C7209" t="s">
        <v>44</v>
      </c>
      <c r="D7209" t="s">
        <v>57</v>
      </c>
      <c r="E7209">
        <v>0</v>
      </c>
      <c r="F7209" t="s">
        <v>32</v>
      </c>
      <c r="G7209" t="s">
        <v>33</v>
      </c>
      <c r="H7209">
        <v>312</v>
      </c>
      <c r="I7209">
        <f t="shared" si="115"/>
        <v>1</v>
      </c>
    </row>
    <row r="7210" spans="1:9" x14ac:dyDescent="0.25">
      <c r="A7210">
        <v>4858.0671249999996</v>
      </c>
      <c r="B7210" t="s">
        <v>26</v>
      </c>
      <c r="C7210" t="s">
        <v>44</v>
      </c>
      <c r="D7210" t="s">
        <v>57</v>
      </c>
      <c r="E7210">
        <v>0</v>
      </c>
      <c r="F7210" t="s">
        <v>32</v>
      </c>
      <c r="G7210" t="s">
        <v>45</v>
      </c>
      <c r="H7210">
        <v>482.4</v>
      </c>
      <c r="I7210">
        <f t="shared" si="115"/>
        <v>0</v>
      </c>
    </row>
    <row r="7211" spans="1:9" x14ac:dyDescent="0.25">
      <c r="A7211">
        <v>5261.1018629999999</v>
      </c>
      <c r="B7211" t="s">
        <v>26</v>
      </c>
      <c r="C7211" t="s">
        <v>30</v>
      </c>
      <c r="D7211" t="s">
        <v>57</v>
      </c>
      <c r="E7211">
        <v>43318</v>
      </c>
      <c r="F7211" t="s">
        <v>62</v>
      </c>
      <c r="G7211" t="s">
        <v>33</v>
      </c>
      <c r="H7211">
        <v>48.936563</v>
      </c>
      <c r="I7211">
        <f t="shared" si="115"/>
        <v>0</v>
      </c>
    </row>
    <row r="7212" spans="1:9" x14ac:dyDescent="0.25">
      <c r="A7212">
        <v>3274.037562</v>
      </c>
      <c r="B7212" t="s">
        <v>26</v>
      </c>
      <c r="C7212" t="s">
        <v>30</v>
      </c>
      <c r="D7212" t="s">
        <v>31</v>
      </c>
      <c r="E7212">
        <v>83869</v>
      </c>
      <c r="F7212" t="s">
        <v>75</v>
      </c>
      <c r="G7212" t="s">
        <v>33</v>
      </c>
      <c r="H7212">
        <v>348.18603200000001</v>
      </c>
      <c r="I7212">
        <f t="shared" si="115"/>
        <v>0</v>
      </c>
    </row>
    <row r="7213" spans="1:9" x14ac:dyDescent="0.25">
      <c r="A7213">
        <v>6134.3877899999998</v>
      </c>
      <c r="B7213" t="s">
        <v>26</v>
      </c>
      <c r="C7213" t="s">
        <v>30</v>
      </c>
      <c r="D7213" t="s">
        <v>57</v>
      </c>
      <c r="E7213">
        <v>43875</v>
      </c>
      <c r="F7213" t="s">
        <v>75</v>
      </c>
      <c r="G7213" t="s">
        <v>79</v>
      </c>
      <c r="H7213">
        <v>289.468771</v>
      </c>
      <c r="I7213">
        <f t="shared" si="115"/>
        <v>0</v>
      </c>
    </row>
    <row r="7214" spans="1:9" x14ac:dyDescent="0.25">
      <c r="A7214">
        <v>3690.6989159999998</v>
      </c>
      <c r="B7214" t="s">
        <v>26</v>
      </c>
      <c r="C7214" t="s">
        <v>30</v>
      </c>
      <c r="D7214" t="s">
        <v>31</v>
      </c>
      <c r="E7214">
        <v>59016</v>
      </c>
      <c r="F7214" t="s">
        <v>32</v>
      </c>
      <c r="G7214" t="s">
        <v>33</v>
      </c>
      <c r="H7214">
        <v>441.6</v>
      </c>
      <c r="I7214">
        <f t="shared" si="115"/>
        <v>0</v>
      </c>
    </row>
    <row r="7215" spans="1:9" x14ac:dyDescent="0.25">
      <c r="A7215">
        <v>2776.7727340000001</v>
      </c>
      <c r="B7215" t="s">
        <v>26</v>
      </c>
      <c r="C7215" t="s">
        <v>30</v>
      </c>
      <c r="D7215" t="s">
        <v>31</v>
      </c>
      <c r="E7215">
        <v>70793</v>
      </c>
      <c r="F7215" t="s">
        <v>62</v>
      </c>
      <c r="G7215" t="s">
        <v>33</v>
      </c>
      <c r="H7215">
        <v>62.625841000000001</v>
      </c>
      <c r="I7215">
        <f t="shared" si="115"/>
        <v>0</v>
      </c>
    </row>
    <row r="7216" spans="1:9" x14ac:dyDescent="0.25">
      <c r="A7216">
        <v>10972.067779999999</v>
      </c>
      <c r="B7216" t="s">
        <v>66</v>
      </c>
      <c r="C7216" t="s">
        <v>30</v>
      </c>
      <c r="D7216" t="s">
        <v>57</v>
      </c>
      <c r="E7216">
        <v>24164</v>
      </c>
      <c r="F7216" t="s">
        <v>32</v>
      </c>
      <c r="G7216" t="s">
        <v>79</v>
      </c>
      <c r="H7216">
        <v>657.6</v>
      </c>
      <c r="I7216">
        <f t="shared" si="115"/>
        <v>1</v>
      </c>
    </row>
    <row r="7217" spans="1:9" x14ac:dyDescent="0.25">
      <c r="A7217">
        <v>4177.6662550000001</v>
      </c>
      <c r="B7217" t="s">
        <v>26</v>
      </c>
      <c r="C7217" t="s">
        <v>30</v>
      </c>
      <c r="D7217" t="s">
        <v>31</v>
      </c>
      <c r="E7217">
        <v>29133</v>
      </c>
      <c r="F7217" t="s">
        <v>32</v>
      </c>
      <c r="G7217" t="s">
        <v>33</v>
      </c>
      <c r="H7217">
        <v>499.2</v>
      </c>
      <c r="I7217">
        <f t="shared" si="115"/>
        <v>0</v>
      </c>
    </row>
    <row r="7218" spans="1:9" x14ac:dyDescent="0.25">
      <c r="A7218">
        <v>5838.8991500000002</v>
      </c>
      <c r="B7218" t="s">
        <v>66</v>
      </c>
      <c r="C7218" t="s">
        <v>30</v>
      </c>
      <c r="D7218" t="s">
        <v>57</v>
      </c>
      <c r="E7218">
        <v>81082</v>
      </c>
      <c r="F7218" t="s">
        <v>75</v>
      </c>
      <c r="G7218" t="s">
        <v>33</v>
      </c>
      <c r="H7218">
        <v>281.29590300000001</v>
      </c>
      <c r="I7218">
        <f t="shared" si="115"/>
        <v>1</v>
      </c>
    </row>
    <row r="7219" spans="1:9" x14ac:dyDescent="0.25">
      <c r="A7219">
        <v>6462.22199</v>
      </c>
      <c r="B7219" t="s">
        <v>26</v>
      </c>
      <c r="C7219" t="s">
        <v>44</v>
      </c>
      <c r="D7219" t="s">
        <v>57</v>
      </c>
      <c r="E7219">
        <v>0</v>
      </c>
      <c r="F7219" t="s">
        <v>32</v>
      </c>
      <c r="G7219" t="s">
        <v>45</v>
      </c>
      <c r="H7219">
        <v>312</v>
      </c>
      <c r="I7219">
        <f t="shared" si="115"/>
        <v>0</v>
      </c>
    </row>
    <row r="7220" spans="1:9" x14ac:dyDescent="0.25">
      <c r="A7220">
        <v>5109.5007900000001</v>
      </c>
      <c r="B7220" t="s">
        <v>26</v>
      </c>
      <c r="C7220" t="s">
        <v>30</v>
      </c>
      <c r="D7220" t="s">
        <v>57</v>
      </c>
      <c r="E7220">
        <v>21277</v>
      </c>
      <c r="F7220" t="s">
        <v>32</v>
      </c>
      <c r="G7220" t="s">
        <v>79</v>
      </c>
      <c r="H7220">
        <v>316.8</v>
      </c>
      <c r="I7220">
        <f t="shared" si="115"/>
        <v>0</v>
      </c>
    </row>
    <row r="7221" spans="1:9" x14ac:dyDescent="0.25">
      <c r="A7221">
        <v>8278.7165669999995</v>
      </c>
      <c r="B7221" t="s">
        <v>26</v>
      </c>
      <c r="C7221" t="s">
        <v>107</v>
      </c>
      <c r="D7221" t="s">
        <v>57</v>
      </c>
      <c r="E7221">
        <v>16924</v>
      </c>
      <c r="F7221" t="s">
        <v>32</v>
      </c>
      <c r="G7221" t="s">
        <v>45</v>
      </c>
      <c r="H7221">
        <v>1084.8</v>
      </c>
      <c r="I7221">
        <f t="shared" si="115"/>
        <v>0</v>
      </c>
    </row>
    <row r="7222" spans="1:9" x14ac:dyDescent="0.25">
      <c r="A7222">
        <v>8682.2346529999995</v>
      </c>
      <c r="B7222" t="s">
        <v>26</v>
      </c>
      <c r="C7222" t="s">
        <v>78</v>
      </c>
      <c r="D7222" t="s">
        <v>57</v>
      </c>
      <c r="E7222">
        <v>10540</v>
      </c>
      <c r="F7222" t="s">
        <v>32</v>
      </c>
      <c r="G7222" t="s">
        <v>33</v>
      </c>
      <c r="H7222">
        <v>552</v>
      </c>
      <c r="I7222">
        <f t="shared" si="115"/>
        <v>0</v>
      </c>
    </row>
    <row r="7223" spans="1:9" x14ac:dyDescent="0.25">
      <c r="A7223">
        <v>9415.9017070000009</v>
      </c>
      <c r="B7223" t="s">
        <v>26</v>
      </c>
      <c r="C7223" t="s">
        <v>44</v>
      </c>
      <c r="D7223" t="s">
        <v>57</v>
      </c>
      <c r="E7223">
        <v>0</v>
      </c>
      <c r="F7223" t="s">
        <v>32</v>
      </c>
      <c r="G7223" t="s">
        <v>45</v>
      </c>
      <c r="H7223">
        <v>1361.993232</v>
      </c>
      <c r="I7223">
        <f t="shared" si="115"/>
        <v>0</v>
      </c>
    </row>
    <row r="7224" spans="1:9" x14ac:dyDescent="0.25">
      <c r="A7224">
        <v>3230.576665</v>
      </c>
      <c r="B7224" t="s">
        <v>66</v>
      </c>
      <c r="C7224" t="s">
        <v>30</v>
      </c>
      <c r="D7224" t="s">
        <v>57</v>
      </c>
      <c r="E7224">
        <v>62873</v>
      </c>
      <c r="F7224" t="s">
        <v>75</v>
      </c>
      <c r="G7224" t="s">
        <v>79</v>
      </c>
      <c r="H7224">
        <v>207.75185999999999</v>
      </c>
      <c r="I7224">
        <f t="shared" si="115"/>
        <v>1</v>
      </c>
    </row>
    <row r="7225" spans="1:9" x14ac:dyDescent="0.25">
      <c r="A7225">
        <v>17019.192899999998</v>
      </c>
      <c r="B7225" t="s">
        <v>26</v>
      </c>
      <c r="C7225" t="s">
        <v>30</v>
      </c>
      <c r="D7225" t="s">
        <v>57</v>
      </c>
      <c r="E7225">
        <v>98623</v>
      </c>
      <c r="F7225" t="s">
        <v>32</v>
      </c>
      <c r="G7225" t="s">
        <v>33</v>
      </c>
      <c r="H7225">
        <v>1012.8</v>
      </c>
      <c r="I7225">
        <f t="shared" si="115"/>
        <v>0</v>
      </c>
    </row>
    <row r="7226" spans="1:9" x14ac:dyDescent="0.25">
      <c r="A7226">
        <v>2647.5197410000001</v>
      </c>
      <c r="B7226" t="s">
        <v>66</v>
      </c>
      <c r="C7226" t="s">
        <v>30</v>
      </c>
      <c r="D7226" t="s">
        <v>57</v>
      </c>
      <c r="E7226">
        <v>37876</v>
      </c>
      <c r="F7226" t="s">
        <v>75</v>
      </c>
      <c r="G7226" t="s">
        <v>45</v>
      </c>
      <c r="H7226">
        <v>300.05638299999998</v>
      </c>
      <c r="I7226">
        <f t="shared" si="115"/>
        <v>1</v>
      </c>
    </row>
    <row r="7227" spans="1:9" x14ac:dyDescent="0.25">
      <c r="A7227">
        <v>12883.11573</v>
      </c>
      <c r="B7227" t="s">
        <v>26</v>
      </c>
      <c r="C7227" t="s">
        <v>30</v>
      </c>
      <c r="D7227" t="s">
        <v>57</v>
      </c>
      <c r="E7227">
        <v>77469</v>
      </c>
      <c r="F7227" t="s">
        <v>32</v>
      </c>
      <c r="G7227" t="s">
        <v>79</v>
      </c>
      <c r="H7227">
        <v>757.17024600000002</v>
      </c>
      <c r="I7227">
        <f t="shared" si="115"/>
        <v>0</v>
      </c>
    </row>
    <row r="7228" spans="1:9" x14ac:dyDescent="0.25">
      <c r="A7228">
        <v>20930.052169999999</v>
      </c>
      <c r="B7228" t="s">
        <v>26</v>
      </c>
      <c r="C7228" t="s">
        <v>30</v>
      </c>
      <c r="D7228" t="s">
        <v>31</v>
      </c>
      <c r="E7228">
        <v>30535</v>
      </c>
      <c r="F7228" t="s">
        <v>62</v>
      </c>
      <c r="G7228" t="s">
        <v>33</v>
      </c>
      <c r="H7228">
        <v>94.142294000000007</v>
      </c>
      <c r="I7228">
        <f t="shared" si="115"/>
        <v>0</v>
      </c>
    </row>
    <row r="7229" spans="1:9" x14ac:dyDescent="0.25">
      <c r="A7229">
        <v>4814.3505560000003</v>
      </c>
      <c r="B7229" t="s">
        <v>26</v>
      </c>
      <c r="C7229" t="s">
        <v>44</v>
      </c>
      <c r="D7229" t="s">
        <v>57</v>
      </c>
      <c r="E7229">
        <v>0</v>
      </c>
      <c r="F7229" t="s">
        <v>32</v>
      </c>
      <c r="G7229" t="s">
        <v>45</v>
      </c>
      <c r="H7229">
        <v>482.4</v>
      </c>
      <c r="I7229">
        <f t="shared" si="115"/>
        <v>0</v>
      </c>
    </row>
    <row r="7230" spans="1:9" x14ac:dyDescent="0.25">
      <c r="A7230">
        <v>4836.8921719999998</v>
      </c>
      <c r="B7230" t="s">
        <v>26</v>
      </c>
      <c r="C7230" t="s">
        <v>30</v>
      </c>
      <c r="D7230" t="s">
        <v>57</v>
      </c>
      <c r="E7230">
        <v>39310</v>
      </c>
      <c r="F7230" t="s">
        <v>62</v>
      </c>
      <c r="G7230" t="s">
        <v>33</v>
      </c>
      <c r="H7230">
        <v>93.181865000000002</v>
      </c>
      <c r="I7230">
        <f t="shared" si="115"/>
        <v>0</v>
      </c>
    </row>
    <row r="7231" spans="1:9" x14ac:dyDescent="0.25">
      <c r="A7231">
        <v>18745.395919999999</v>
      </c>
      <c r="B7231" t="s">
        <v>26</v>
      </c>
      <c r="C7231" t="s">
        <v>78</v>
      </c>
      <c r="D7231" t="s">
        <v>31</v>
      </c>
      <c r="E7231">
        <v>27229</v>
      </c>
      <c r="F7231" t="s">
        <v>32</v>
      </c>
      <c r="G7231" t="s">
        <v>45</v>
      </c>
      <c r="H7231">
        <v>475.2</v>
      </c>
      <c r="I7231">
        <f t="shared" si="115"/>
        <v>0</v>
      </c>
    </row>
    <row r="7232" spans="1:9" x14ac:dyDescent="0.25">
      <c r="A7232">
        <v>17367.526119999999</v>
      </c>
      <c r="B7232" t="s">
        <v>26</v>
      </c>
      <c r="C7232" t="s">
        <v>30</v>
      </c>
      <c r="D7232" t="s">
        <v>57</v>
      </c>
      <c r="E7232">
        <v>41418</v>
      </c>
      <c r="F7232" t="s">
        <v>32</v>
      </c>
      <c r="G7232" t="s">
        <v>79</v>
      </c>
      <c r="H7232">
        <v>537.6</v>
      </c>
      <c r="I7232">
        <f t="shared" si="115"/>
        <v>0</v>
      </c>
    </row>
    <row r="7233" spans="1:9" x14ac:dyDescent="0.25">
      <c r="A7233">
        <v>9012.9221379999999</v>
      </c>
      <c r="B7233" t="s">
        <v>26</v>
      </c>
      <c r="C7233" t="s">
        <v>30</v>
      </c>
      <c r="D7233" t="s">
        <v>31</v>
      </c>
      <c r="E7233">
        <v>67840</v>
      </c>
      <c r="F7233" t="s">
        <v>62</v>
      </c>
      <c r="G7233" t="s">
        <v>33</v>
      </c>
      <c r="H7233">
        <v>83.240005999999994</v>
      </c>
      <c r="I7233">
        <f t="shared" si="115"/>
        <v>0</v>
      </c>
    </row>
    <row r="7234" spans="1:9" x14ac:dyDescent="0.25">
      <c r="A7234">
        <v>5871.6070220000001</v>
      </c>
      <c r="B7234" t="s">
        <v>26</v>
      </c>
      <c r="C7234" t="s">
        <v>44</v>
      </c>
      <c r="D7234" t="s">
        <v>31</v>
      </c>
      <c r="E7234">
        <v>0</v>
      </c>
      <c r="F7234" t="s">
        <v>32</v>
      </c>
      <c r="G7234" t="s">
        <v>45</v>
      </c>
      <c r="H7234">
        <v>871.05526599999996</v>
      </c>
      <c r="I7234">
        <f t="shared" si="115"/>
        <v>0</v>
      </c>
    </row>
    <row r="7235" spans="1:9" x14ac:dyDescent="0.25">
      <c r="A7235">
        <v>5926.7293790000003</v>
      </c>
      <c r="B7235" t="s">
        <v>66</v>
      </c>
      <c r="C7235" t="s">
        <v>160</v>
      </c>
      <c r="D7235" t="s">
        <v>57</v>
      </c>
      <c r="E7235">
        <v>23091</v>
      </c>
      <c r="F7235" t="s">
        <v>32</v>
      </c>
      <c r="G7235" t="s">
        <v>33</v>
      </c>
      <c r="H7235">
        <v>460.8</v>
      </c>
      <c r="I7235">
        <f t="shared" ref="I7235:I7298" si="116">IF(B7235="No",0,1)</f>
        <v>1</v>
      </c>
    </row>
    <row r="7236" spans="1:9" x14ac:dyDescent="0.25">
      <c r="A7236">
        <v>5453.7091719999999</v>
      </c>
      <c r="B7236" t="s">
        <v>26</v>
      </c>
      <c r="C7236" t="s">
        <v>30</v>
      </c>
      <c r="D7236" t="s">
        <v>31</v>
      </c>
      <c r="E7236">
        <v>69468</v>
      </c>
      <c r="F7236" t="s">
        <v>75</v>
      </c>
      <c r="G7236" t="s">
        <v>33</v>
      </c>
      <c r="H7236">
        <v>302.73359299999998</v>
      </c>
      <c r="I7236">
        <f t="shared" si="116"/>
        <v>0</v>
      </c>
    </row>
    <row r="7237" spans="1:9" x14ac:dyDescent="0.25">
      <c r="A7237">
        <v>9106.8677489999991</v>
      </c>
      <c r="B7237" t="s">
        <v>26</v>
      </c>
      <c r="C7237" t="s">
        <v>30</v>
      </c>
      <c r="D7237" t="s">
        <v>57</v>
      </c>
      <c r="E7237">
        <v>74143</v>
      </c>
      <c r="F7237" t="s">
        <v>32</v>
      </c>
      <c r="G7237" t="s">
        <v>33</v>
      </c>
      <c r="H7237">
        <v>547.20000000000005</v>
      </c>
      <c r="I7237">
        <f t="shared" si="116"/>
        <v>0</v>
      </c>
    </row>
    <row r="7238" spans="1:9" x14ac:dyDescent="0.25">
      <c r="A7238">
        <v>5013.1364290000001</v>
      </c>
      <c r="B7238" t="s">
        <v>26</v>
      </c>
      <c r="C7238" t="s">
        <v>30</v>
      </c>
      <c r="D7238" t="s">
        <v>57</v>
      </c>
      <c r="E7238">
        <v>65165</v>
      </c>
      <c r="F7238" t="s">
        <v>32</v>
      </c>
      <c r="G7238" t="s">
        <v>33</v>
      </c>
      <c r="H7238">
        <v>604.79999999999995</v>
      </c>
      <c r="I7238">
        <f t="shared" si="116"/>
        <v>0</v>
      </c>
    </row>
    <row r="7239" spans="1:9" x14ac:dyDescent="0.25">
      <c r="A7239">
        <v>6672.0562799999998</v>
      </c>
      <c r="B7239" t="s">
        <v>26</v>
      </c>
      <c r="C7239" t="s">
        <v>30</v>
      </c>
      <c r="D7239" t="s">
        <v>31</v>
      </c>
      <c r="E7239">
        <v>50537</v>
      </c>
      <c r="F7239" t="s">
        <v>62</v>
      </c>
      <c r="G7239" t="s">
        <v>33</v>
      </c>
      <c r="H7239">
        <v>60.005031000000002</v>
      </c>
      <c r="I7239">
        <f t="shared" si="116"/>
        <v>0</v>
      </c>
    </row>
    <row r="7240" spans="1:9" x14ac:dyDescent="0.25">
      <c r="A7240">
        <v>6521.368813</v>
      </c>
      <c r="B7240" t="s">
        <v>66</v>
      </c>
      <c r="C7240" t="s">
        <v>30</v>
      </c>
      <c r="D7240" t="s">
        <v>31</v>
      </c>
      <c r="E7240">
        <v>72608</v>
      </c>
      <c r="F7240" t="s">
        <v>32</v>
      </c>
      <c r="G7240" t="s">
        <v>33</v>
      </c>
      <c r="H7240">
        <v>393.6</v>
      </c>
      <c r="I7240">
        <f t="shared" si="116"/>
        <v>1</v>
      </c>
    </row>
    <row r="7241" spans="1:9" x14ac:dyDescent="0.25">
      <c r="A7241">
        <v>13024.22378</v>
      </c>
      <c r="B7241" t="s">
        <v>26</v>
      </c>
      <c r="C7241" t="s">
        <v>30</v>
      </c>
      <c r="D7241" t="s">
        <v>31</v>
      </c>
      <c r="E7241">
        <v>26312</v>
      </c>
      <c r="F7241" t="s">
        <v>32</v>
      </c>
      <c r="G7241" t="s">
        <v>33</v>
      </c>
      <c r="H7241">
        <v>565.83766400000002</v>
      </c>
      <c r="I7241">
        <f t="shared" si="116"/>
        <v>0</v>
      </c>
    </row>
    <row r="7242" spans="1:9" x14ac:dyDescent="0.25">
      <c r="A7242">
        <v>2748.8000670000001</v>
      </c>
      <c r="B7242" t="s">
        <v>26</v>
      </c>
      <c r="C7242" t="s">
        <v>30</v>
      </c>
      <c r="D7242" t="s">
        <v>57</v>
      </c>
      <c r="E7242">
        <v>56900</v>
      </c>
      <c r="F7242" t="s">
        <v>75</v>
      </c>
      <c r="G7242" t="s">
        <v>33</v>
      </c>
      <c r="H7242">
        <v>304.11562700000002</v>
      </c>
      <c r="I7242">
        <f t="shared" si="116"/>
        <v>0</v>
      </c>
    </row>
    <row r="7243" spans="1:9" x14ac:dyDescent="0.25">
      <c r="A7243">
        <v>2803.5960799999998</v>
      </c>
      <c r="B7243" t="s">
        <v>26</v>
      </c>
      <c r="C7243" t="s">
        <v>30</v>
      </c>
      <c r="D7243" t="s">
        <v>31</v>
      </c>
      <c r="E7243">
        <v>60707</v>
      </c>
      <c r="F7243" t="s">
        <v>75</v>
      </c>
      <c r="G7243" t="s">
        <v>33</v>
      </c>
      <c r="H7243">
        <v>327.061103</v>
      </c>
      <c r="I7243">
        <f t="shared" si="116"/>
        <v>0</v>
      </c>
    </row>
    <row r="7244" spans="1:9" x14ac:dyDescent="0.25">
      <c r="A7244">
        <v>7231.0007880000003</v>
      </c>
      <c r="B7244" t="s">
        <v>26</v>
      </c>
      <c r="C7244" t="s">
        <v>30</v>
      </c>
      <c r="D7244" t="s">
        <v>57</v>
      </c>
      <c r="E7244">
        <v>67276</v>
      </c>
      <c r="F7244" t="s">
        <v>75</v>
      </c>
      <c r="G7244" t="s">
        <v>33</v>
      </c>
      <c r="H7244">
        <v>181.80444299999999</v>
      </c>
      <c r="I7244">
        <f t="shared" si="116"/>
        <v>0</v>
      </c>
    </row>
    <row r="7245" spans="1:9" x14ac:dyDescent="0.25">
      <c r="A7245">
        <v>8329.2862540000006</v>
      </c>
      <c r="B7245" t="s">
        <v>26</v>
      </c>
      <c r="C7245" t="s">
        <v>30</v>
      </c>
      <c r="D7245" t="s">
        <v>31</v>
      </c>
      <c r="E7245">
        <v>30865</v>
      </c>
      <c r="F7245" t="s">
        <v>62</v>
      </c>
      <c r="G7245" t="s">
        <v>33</v>
      </c>
      <c r="H7245">
        <v>21.261834</v>
      </c>
      <c r="I7245">
        <f t="shared" si="116"/>
        <v>0</v>
      </c>
    </row>
    <row r="7246" spans="1:9" x14ac:dyDescent="0.25">
      <c r="A7246">
        <v>4626.801093</v>
      </c>
      <c r="B7246" t="s">
        <v>66</v>
      </c>
      <c r="C7246" t="s">
        <v>30</v>
      </c>
      <c r="D7246" t="s">
        <v>31</v>
      </c>
      <c r="E7246">
        <v>79487</v>
      </c>
      <c r="F7246" t="s">
        <v>32</v>
      </c>
      <c r="G7246" t="s">
        <v>79</v>
      </c>
      <c r="H7246">
        <v>547.20000000000005</v>
      </c>
      <c r="I7246">
        <f t="shared" si="116"/>
        <v>1</v>
      </c>
    </row>
    <row r="7247" spans="1:9" x14ac:dyDescent="0.25">
      <c r="A7247">
        <v>6265.3432990000001</v>
      </c>
      <c r="B7247" t="s">
        <v>66</v>
      </c>
      <c r="C7247" t="s">
        <v>44</v>
      </c>
      <c r="D7247" t="s">
        <v>31</v>
      </c>
      <c r="E7247">
        <v>0</v>
      </c>
      <c r="F7247" t="s">
        <v>32</v>
      </c>
      <c r="G7247" t="s">
        <v>33</v>
      </c>
      <c r="H7247">
        <v>481.02578599999998</v>
      </c>
      <c r="I7247">
        <f t="shared" si="116"/>
        <v>1</v>
      </c>
    </row>
    <row r="7248" spans="1:9" x14ac:dyDescent="0.25">
      <c r="A7248">
        <v>4504.1632900000004</v>
      </c>
      <c r="B7248" t="s">
        <v>26</v>
      </c>
      <c r="C7248" t="s">
        <v>44</v>
      </c>
      <c r="D7248" t="s">
        <v>57</v>
      </c>
      <c r="E7248">
        <v>0</v>
      </c>
      <c r="F7248" t="s">
        <v>62</v>
      </c>
      <c r="G7248" t="s">
        <v>33</v>
      </c>
      <c r="H7248">
        <v>135.851316</v>
      </c>
      <c r="I7248">
        <f t="shared" si="116"/>
        <v>0</v>
      </c>
    </row>
    <row r="7249" spans="1:9" x14ac:dyDescent="0.25">
      <c r="A7249">
        <v>11533.477220000001</v>
      </c>
      <c r="B7249" t="s">
        <v>26</v>
      </c>
      <c r="C7249" t="s">
        <v>30</v>
      </c>
      <c r="D7249" t="s">
        <v>31</v>
      </c>
      <c r="E7249">
        <v>41098</v>
      </c>
      <c r="F7249" t="s">
        <v>75</v>
      </c>
      <c r="G7249" t="s">
        <v>33</v>
      </c>
      <c r="H7249">
        <v>250.05865700000001</v>
      </c>
      <c r="I7249">
        <f t="shared" si="116"/>
        <v>0</v>
      </c>
    </row>
    <row r="7250" spans="1:9" x14ac:dyDescent="0.25">
      <c r="A7250">
        <v>5349.996572</v>
      </c>
      <c r="B7250" t="s">
        <v>26</v>
      </c>
      <c r="C7250" t="s">
        <v>30</v>
      </c>
      <c r="D7250" t="s">
        <v>31</v>
      </c>
      <c r="E7250">
        <v>89158</v>
      </c>
      <c r="F7250" t="s">
        <v>75</v>
      </c>
      <c r="G7250" t="s">
        <v>45</v>
      </c>
      <c r="H7250">
        <v>272.19523199999998</v>
      </c>
      <c r="I7250">
        <f t="shared" si="116"/>
        <v>0</v>
      </c>
    </row>
    <row r="7251" spans="1:9" x14ac:dyDescent="0.25">
      <c r="A7251">
        <v>2855.6877049999998</v>
      </c>
      <c r="B7251" t="s">
        <v>26</v>
      </c>
      <c r="C7251" t="s">
        <v>30</v>
      </c>
      <c r="D7251" t="s">
        <v>31</v>
      </c>
      <c r="E7251">
        <v>99612</v>
      </c>
      <c r="F7251" t="s">
        <v>32</v>
      </c>
      <c r="G7251" t="s">
        <v>33</v>
      </c>
      <c r="H7251">
        <v>336</v>
      </c>
      <c r="I7251">
        <f t="shared" si="116"/>
        <v>0</v>
      </c>
    </row>
    <row r="7252" spans="1:9" x14ac:dyDescent="0.25">
      <c r="A7252">
        <v>6601.6112990000001</v>
      </c>
      <c r="B7252" t="s">
        <v>26</v>
      </c>
      <c r="C7252" t="s">
        <v>44</v>
      </c>
      <c r="D7252" t="s">
        <v>57</v>
      </c>
      <c r="E7252">
        <v>0</v>
      </c>
      <c r="F7252" t="s">
        <v>32</v>
      </c>
      <c r="G7252" t="s">
        <v>45</v>
      </c>
      <c r="H7252">
        <v>2306.5083970000001</v>
      </c>
      <c r="I7252">
        <f t="shared" si="116"/>
        <v>0</v>
      </c>
    </row>
    <row r="7253" spans="1:9" x14ac:dyDescent="0.25">
      <c r="A7253">
        <v>3470.1778159999999</v>
      </c>
      <c r="B7253" t="s">
        <v>26</v>
      </c>
      <c r="C7253" t="s">
        <v>30</v>
      </c>
      <c r="D7253" t="s">
        <v>31</v>
      </c>
      <c r="E7253">
        <v>94885</v>
      </c>
      <c r="F7253" t="s">
        <v>62</v>
      </c>
      <c r="G7253" t="s">
        <v>33</v>
      </c>
      <c r="H7253">
        <v>170.53213299999999</v>
      </c>
      <c r="I7253">
        <f t="shared" si="116"/>
        <v>0</v>
      </c>
    </row>
    <row r="7254" spans="1:9" x14ac:dyDescent="0.25">
      <c r="A7254">
        <v>5895.1063860000004</v>
      </c>
      <c r="B7254" t="s">
        <v>26</v>
      </c>
      <c r="C7254" t="s">
        <v>30</v>
      </c>
      <c r="D7254" t="s">
        <v>31</v>
      </c>
      <c r="E7254">
        <v>78352</v>
      </c>
      <c r="F7254" t="s">
        <v>62</v>
      </c>
      <c r="G7254" t="s">
        <v>79</v>
      </c>
      <c r="H7254">
        <v>152.36548199999999</v>
      </c>
      <c r="I7254">
        <f t="shared" si="116"/>
        <v>0</v>
      </c>
    </row>
    <row r="7255" spans="1:9" x14ac:dyDescent="0.25">
      <c r="A7255">
        <v>5065.9356079999998</v>
      </c>
      <c r="B7255" t="s">
        <v>26</v>
      </c>
      <c r="C7255" t="s">
        <v>30</v>
      </c>
      <c r="D7255" t="s">
        <v>31</v>
      </c>
      <c r="E7255">
        <v>43460</v>
      </c>
      <c r="F7255" t="s">
        <v>32</v>
      </c>
      <c r="G7255" t="s">
        <v>33</v>
      </c>
      <c r="H7255">
        <v>302.39999999999998</v>
      </c>
      <c r="I7255">
        <f t="shared" si="116"/>
        <v>0</v>
      </c>
    </row>
    <row r="7256" spans="1:9" x14ac:dyDescent="0.25">
      <c r="A7256">
        <v>41787.903429999998</v>
      </c>
      <c r="B7256" t="s">
        <v>66</v>
      </c>
      <c r="C7256" t="s">
        <v>30</v>
      </c>
      <c r="D7256" t="s">
        <v>31</v>
      </c>
      <c r="E7256">
        <v>46587</v>
      </c>
      <c r="F7256" t="s">
        <v>32</v>
      </c>
      <c r="G7256" t="s">
        <v>79</v>
      </c>
      <c r="H7256">
        <v>571.20000000000005</v>
      </c>
      <c r="I7256">
        <f t="shared" si="116"/>
        <v>1</v>
      </c>
    </row>
    <row r="7257" spans="1:9" x14ac:dyDescent="0.25">
      <c r="A7257">
        <v>4882.2867139999998</v>
      </c>
      <c r="B7257" t="s">
        <v>26</v>
      </c>
      <c r="C7257" t="s">
        <v>30</v>
      </c>
      <c r="D7257" t="s">
        <v>31</v>
      </c>
      <c r="E7257">
        <v>21236</v>
      </c>
      <c r="F7257" t="s">
        <v>62</v>
      </c>
      <c r="G7257" t="s">
        <v>33</v>
      </c>
      <c r="H7257">
        <v>131.262395</v>
      </c>
      <c r="I7257">
        <f t="shared" si="116"/>
        <v>0</v>
      </c>
    </row>
    <row r="7258" spans="1:9" x14ac:dyDescent="0.25">
      <c r="A7258">
        <v>3837.615029</v>
      </c>
      <c r="B7258" t="s">
        <v>26</v>
      </c>
      <c r="C7258" t="s">
        <v>44</v>
      </c>
      <c r="D7258" t="s">
        <v>31</v>
      </c>
      <c r="E7258">
        <v>0</v>
      </c>
      <c r="F7258" t="s">
        <v>62</v>
      </c>
      <c r="G7258" t="s">
        <v>33</v>
      </c>
      <c r="H7258">
        <v>117.22997100000001</v>
      </c>
      <c r="I7258">
        <f t="shared" si="116"/>
        <v>0</v>
      </c>
    </row>
    <row r="7259" spans="1:9" x14ac:dyDescent="0.25">
      <c r="A7259">
        <v>2154.073997</v>
      </c>
      <c r="B7259" t="s">
        <v>26</v>
      </c>
      <c r="C7259" t="s">
        <v>44</v>
      </c>
      <c r="D7259" t="s">
        <v>57</v>
      </c>
      <c r="E7259">
        <v>0</v>
      </c>
      <c r="F7259" t="s">
        <v>32</v>
      </c>
      <c r="G7259" t="s">
        <v>45</v>
      </c>
      <c r="H7259">
        <v>312</v>
      </c>
      <c r="I7259">
        <f t="shared" si="116"/>
        <v>0</v>
      </c>
    </row>
    <row r="7260" spans="1:9" x14ac:dyDescent="0.25">
      <c r="A7260">
        <v>5049.1183849999998</v>
      </c>
      <c r="B7260" t="s">
        <v>26</v>
      </c>
      <c r="C7260" t="s">
        <v>44</v>
      </c>
      <c r="D7260" t="s">
        <v>57</v>
      </c>
      <c r="E7260">
        <v>0</v>
      </c>
      <c r="F7260" t="s">
        <v>32</v>
      </c>
      <c r="G7260" t="s">
        <v>33</v>
      </c>
      <c r="H7260">
        <v>457.16981800000002</v>
      </c>
      <c r="I7260">
        <f t="shared" si="116"/>
        <v>0</v>
      </c>
    </row>
    <row r="7261" spans="1:9" x14ac:dyDescent="0.25">
      <c r="A7261">
        <v>13869.92705</v>
      </c>
      <c r="B7261" t="s">
        <v>66</v>
      </c>
      <c r="C7261" t="s">
        <v>30</v>
      </c>
      <c r="D7261" t="s">
        <v>57</v>
      </c>
      <c r="E7261">
        <v>28432</v>
      </c>
      <c r="F7261" t="s">
        <v>32</v>
      </c>
      <c r="G7261" t="s">
        <v>33</v>
      </c>
      <c r="H7261">
        <v>612.30058099999997</v>
      </c>
      <c r="I7261">
        <f t="shared" si="116"/>
        <v>1</v>
      </c>
    </row>
    <row r="7262" spans="1:9" x14ac:dyDescent="0.25">
      <c r="A7262">
        <v>5213.3743000000004</v>
      </c>
      <c r="B7262" t="s">
        <v>26</v>
      </c>
      <c r="C7262" t="s">
        <v>30</v>
      </c>
      <c r="D7262" t="s">
        <v>57</v>
      </c>
      <c r="E7262">
        <v>65167</v>
      </c>
      <c r="F7262" t="s">
        <v>32</v>
      </c>
      <c r="G7262" t="s">
        <v>33</v>
      </c>
      <c r="H7262">
        <v>628.79999999999995</v>
      </c>
      <c r="I7262">
        <f t="shared" si="116"/>
        <v>0</v>
      </c>
    </row>
    <row r="7263" spans="1:9" x14ac:dyDescent="0.25">
      <c r="A7263">
        <v>4911.115538</v>
      </c>
      <c r="B7263" t="s">
        <v>26</v>
      </c>
      <c r="C7263" t="s">
        <v>30</v>
      </c>
      <c r="D7263" t="s">
        <v>31</v>
      </c>
      <c r="E7263">
        <v>33700</v>
      </c>
      <c r="F7263" t="s">
        <v>75</v>
      </c>
      <c r="G7263" t="s">
        <v>33</v>
      </c>
      <c r="H7263">
        <v>274.11484300000001</v>
      </c>
      <c r="I7263">
        <f t="shared" si="116"/>
        <v>0</v>
      </c>
    </row>
    <row r="7264" spans="1:9" x14ac:dyDescent="0.25">
      <c r="A7264">
        <v>7751.8550260000002</v>
      </c>
      <c r="B7264" t="s">
        <v>26</v>
      </c>
      <c r="C7264" t="s">
        <v>44</v>
      </c>
      <c r="D7264" t="s">
        <v>31</v>
      </c>
      <c r="E7264">
        <v>0</v>
      </c>
      <c r="F7264" t="s">
        <v>32</v>
      </c>
      <c r="G7264" t="s">
        <v>45</v>
      </c>
      <c r="H7264">
        <v>756</v>
      </c>
      <c r="I7264">
        <f t="shared" si="116"/>
        <v>0</v>
      </c>
    </row>
    <row r="7265" spans="1:9" x14ac:dyDescent="0.25">
      <c r="A7265">
        <v>25464.820589999999</v>
      </c>
      <c r="B7265" t="s">
        <v>66</v>
      </c>
      <c r="C7265" t="s">
        <v>160</v>
      </c>
      <c r="D7265" t="s">
        <v>31</v>
      </c>
      <c r="E7265">
        <v>13663</v>
      </c>
      <c r="F7265" t="s">
        <v>32</v>
      </c>
      <c r="G7265" t="s">
        <v>45</v>
      </c>
      <c r="H7265">
        <v>465.6</v>
      </c>
      <c r="I7265">
        <f t="shared" si="116"/>
        <v>1</v>
      </c>
    </row>
    <row r="7266" spans="1:9" x14ac:dyDescent="0.25">
      <c r="A7266">
        <v>9472.9567060000008</v>
      </c>
      <c r="B7266" t="s">
        <v>26</v>
      </c>
      <c r="C7266" t="s">
        <v>44</v>
      </c>
      <c r="D7266" t="s">
        <v>57</v>
      </c>
      <c r="E7266">
        <v>0</v>
      </c>
      <c r="F7266" t="s">
        <v>32</v>
      </c>
      <c r="G7266" t="s">
        <v>33</v>
      </c>
      <c r="H7266">
        <v>628.79999999999995</v>
      </c>
      <c r="I7266">
        <f t="shared" si="116"/>
        <v>0</v>
      </c>
    </row>
    <row r="7267" spans="1:9" x14ac:dyDescent="0.25">
      <c r="A7267">
        <v>5926.9574519999996</v>
      </c>
      <c r="B7267" t="s">
        <v>26</v>
      </c>
      <c r="C7267" t="s">
        <v>44</v>
      </c>
      <c r="D7267" t="s">
        <v>31</v>
      </c>
      <c r="E7267">
        <v>0</v>
      </c>
      <c r="F7267" t="s">
        <v>32</v>
      </c>
      <c r="G7267" t="s">
        <v>33</v>
      </c>
      <c r="H7267">
        <v>403.2</v>
      </c>
      <c r="I7267">
        <f t="shared" si="116"/>
        <v>0</v>
      </c>
    </row>
    <row r="7268" spans="1:9" x14ac:dyDescent="0.25">
      <c r="A7268">
        <v>8470.0432249999994</v>
      </c>
      <c r="B7268" t="s">
        <v>26</v>
      </c>
      <c r="C7268" t="s">
        <v>44</v>
      </c>
      <c r="D7268" t="s">
        <v>31</v>
      </c>
      <c r="E7268">
        <v>0</v>
      </c>
      <c r="F7268" t="s">
        <v>32</v>
      </c>
      <c r="G7268" t="s">
        <v>45</v>
      </c>
      <c r="H7268">
        <v>479.31222600000001</v>
      </c>
      <c r="I7268">
        <f t="shared" si="116"/>
        <v>0</v>
      </c>
    </row>
    <row r="7269" spans="1:9" x14ac:dyDescent="0.25">
      <c r="A7269">
        <v>8675.993821</v>
      </c>
      <c r="B7269" t="s">
        <v>26</v>
      </c>
      <c r="C7269" t="s">
        <v>30</v>
      </c>
      <c r="D7269" t="s">
        <v>31</v>
      </c>
      <c r="E7269">
        <v>65933</v>
      </c>
      <c r="F7269" t="s">
        <v>75</v>
      </c>
      <c r="G7269" t="s">
        <v>33</v>
      </c>
      <c r="H7269">
        <v>379.95146399999999</v>
      </c>
      <c r="I7269">
        <f t="shared" si="116"/>
        <v>0</v>
      </c>
    </row>
    <row r="7270" spans="1:9" x14ac:dyDescent="0.25">
      <c r="A7270">
        <v>18205.67367</v>
      </c>
      <c r="B7270" t="s">
        <v>26</v>
      </c>
      <c r="C7270" t="s">
        <v>44</v>
      </c>
      <c r="D7270" t="s">
        <v>31</v>
      </c>
      <c r="E7270">
        <v>0</v>
      </c>
      <c r="F7270" t="s">
        <v>32</v>
      </c>
      <c r="G7270" t="s">
        <v>79</v>
      </c>
      <c r="H7270">
        <v>614.4</v>
      </c>
      <c r="I7270">
        <f t="shared" si="116"/>
        <v>0</v>
      </c>
    </row>
    <row r="7271" spans="1:9" x14ac:dyDescent="0.25">
      <c r="A7271">
        <v>2618.3261830000001</v>
      </c>
      <c r="B7271" t="s">
        <v>26</v>
      </c>
      <c r="C7271" t="s">
        <v>30</v>
      </c>
      <c r="D7271" t="s">
        <v>57</v>
      </c>
      <c r="E7271">
        <v>28663</v>
      </c>
      <c r="F7271" t="s">
        <v>32</v>
      </c>
      <c r="G7271" t="s">
        <v>33</v>
      </c>
      <c r="H7271">
        <v>430.604489</v>
      </c>
      <c r="I7271">
        <f t="shared" si="116"/>
        <v>0</v>
      </c>
    </row>
    <row r="7272" spans="1:9" x14ac:dyDescent="0.25">
      <c r="A7272">
        <v>3349.6392740000001</v>
      </c>
      <c r="B7272" t="s">
        <v>26</v>
      </c>
      <c r="C7272" t="s">
        <v>30</v>
      </c>
      <c r="D7272" t="s">
        <v>57</v>
      </c>
      <c r="E7272">
        <v>78092</v>
      </c>
      <c r="F7272" t="s">
        <v>75</v>
      </c>
      <c r="G7272" t="s">
        <v>33</v>
      </c>
      <c r="H7272">
        <v>344.01538599999998</v>
      </c>
      <c r="I7272">
        <f t="shared" si="116"/>
        <v>0</v>
      </c>
    </row>
    <row r="7273" spans="1:9" x14ac:dyDescent="0.25">
      <c r="A7273">
        <v>5979.7241610000001</v>
      </c>
      <c r="B7273" t="s">
        <v>66</v>
      </c>
      <c r="C7273" t="s">
        <v>30</v>
      </c>
      <c r="D7273" t="s">
        <v>31</v>
      </c>
      <c r="E7273">
        <v>57693</v>
      </c>
      <c r="F7273" t="s">
        <v>32</v>
      </c>
      <c r="G7273" t="s">
        <v>79</v>
      </c>
      <c r="H7273">
        <v>547.20000000000005</v>
      </c>
      <c r="I7273">
        <f t="shared" si="116"/>
        <v>1</v>
      </c>
    </row>
    <row r="7274" spans="1:9" x14ac:dyDescent="0.25">
      <c r="A7274">
        <v>16301.9676</v>
      </c>
      <c r="B7274" t="s">
        <v>66</v>
      </c>
      <c r="C7274" t="s">
        <v>160</v>
      </c>
      <c r="D7274" t="s">
        <v>31</v>
      </c>
      <c r="E7274">
        <v>19614</v>
      </c>
      <c r="F7274" t="s">
        <v>32</v>
      </c>
      <c r="G7274" t="s">
        <v>33</v>
      </c>
      <c r="H7274">
        <v>574.02401799999996</v>
      </c>
      <c r="I7274">
        <f t="shared" si="116"/>
        <v>1</v>
      </c>
    </row>
    <row r="7275" spans="1:9" x14ac:dyDescent="0.25">
      <c r="A7275">
        <v>7882.9874849999997</v>
      </c>
      <c r="B7275" t="s">
        <v>26</v>
      </c>
      <c r="C7275" t="s">
        <v>30</v>
      </c>
      <c r="D7275" t="s">
        <v>31</v>
      </c>
      <c r="E7275">
        <v>23235</v>
      </c>
      <c r="F7275" t="s">
        <v>32</v>
      </c>
      <c r="G7275" t="s">
        <v>33</v>
      </c>
      <c r="H7275">
        <v>587.65662899999995</v>
      </c>
      <c r="I7275">
        <f t="shared" si="116"/>
        <v>0</v>
      </c>
    </row>
    <row r="7276" spans="1:9" x14ac:dyDescent="0.25">
      <c r="A7276">
        <v>7748.8109999999997</v>
      </c>
      <c r="B7276" t="s">
        <v>26</v>
      </c>
      <c r="C7276" t="s">
        <v>30</v>
      </c>
      <c r="D7276" t="s">
        <v>57</v>
      </c>
      <c r="E7276">
        <v>79528</v>
      </c>
      <c r="F7276" t="s">
        <v>75</v>
      </c>
      <c r="G7276" t="s">
        <v>33</v>
      </c>
      <c r="H7276">
        <v>175.42902799999999</v>
      </c>
      <c r="I7276">
        <f t="shared" si="116"/>
        <v>0</v>
      </c>
    </row>
    <row r="7277" spans="1:9" x14ac:dyDescent="0.25">
      <c r="A7277">
        <v>15860.035910000001</v>
      </c>
      <c r="B7277" t="s">
        <v>26</v>
      </c>
      <c r="C7277" t="s">
        <v>44</v>
      </c>
      <c r="D7277" t="s">
        <v>31</v>
      </c>
      <c r="E7277">
        <v>0</v>
      </c>
      <c r="F7277" t="s">
        <v>62</v>
      </c>
      <c r="G7277" t="s">
        <v>33</v>
      </c>
      <c r="H7277">
        <v>46.098962999999998</v>
      </c>
      <c r="I7277">
        <f t="shared" si="116"/>
        <v>0</v>
      </c>
    </row>
    <row r="7278" spans="1:9" x14ac:dyDescent="0.25">
      <c r="A7278">
        <v>2279.6968010000001</v>
      </c>
      <c r="B7278" t="s">
        <v>26</v>
      </c>
      <c r="C7278" t="s">
        <v>78</v>
      </c>
      <c r="D7278" t="s">
        <v>57</v>
      </c>
      <c r="E7278">
        <v>23253</v>
      </c>
      <c r="F7278" t="s">
        <v>32</v>
      </c>
      <c r="G7278" t="s">
        <v>79</v>
      </c>
      <c r="H7278">
        <v>292.8</v>
      </c>
      <c r="I7278">
        <f t="shared" si="116"/>
        <v>0</v>
      </c>
    </row>
    <row r="7279" spans="1:9" x14ac:dyDescent="0.25">
      <c r="A7279">
        <v>15272.79977</v>
      </c>
      <c r="B7279" t="s">
        <v>26</v>
      </c>
      <c r="C7279" t="s">
        <v>30</v>
      </c>
      <c r="D7279" t="s">
        <v>57</v>
      </c>
      <c r="E7279">
        <v>40571</v>
      </c>
      <c r="F7279" t="s">
        <v>75</v>
      </c>
      <c r="G7279" t="s">
        <v>33</v>
      </c>
      <c r="H7279">
        <v>361.78891700000003</v>
      </c>
      <c r="I7279">
        <f t="shared" si="116"/>
        <v>0</v>
      </c>
    </row>
    <row r="7280" spans="1:9" x14ac:dyDescent="0.25">
      <c r="A7280">
        <v>5498.7531209999997</v>
      </c>
      <c r="B7280" t="s">
        <v>26</v>
      </c>
      <c r="C7280" t="s">
        <v>30</v>
      </c>
      <c r="D7280" t="s">
        <v>31</v>
      </c>
      <c r="E7280">
        <v>60668</v>
      </c>
      <c r="F7280" t="s">
        <v>75</v>
      </c>
      <c r="G7280" t="s">
        <v>33</v>
      </c>
      <c r="H7280">
        <v>553.69959600000004</v>
      </c>
      <c r="I7280">
        <f t="shared" si="116"/>
        <v>0</v>
      </c>
    </row>
    <row r="7281" spans="1:9" x14ac:dyDescent="0.25">
      <c r="A7281">
        <v>5743.4033209999998</v>
      </c>
      <c r="B7281" t="s">
        <v>26</v>
      </c>
      <c r="C7281" t="s">
        <v>30</v>
      </c>
      <c r="D7281" t="s">
        <v>57</v>
      </c>
      <c r="E7281">
        <v>61776</v>
      </c>
      <c r="F7281" t="s">
        <v>75</v>
      </c>
      <c r="G7281" t="s">
        <v>79</v>
      </c>
      <c r="H7281">
        <v>343.27899600000001</v>
      </c>
      <c r="I7281">
        <f t="shared" si="116"/>
        <v>0</v>
      </c>
    </row>
    <row r="7282" spans="1:9" x14ac:dyDescent="0.25">
      <c r="A7282">
        <v>3942.9172840000001</v>
      </c>
      <c r="B7282" t="s">
        <v>26</v>
      </c>
      <c r="C7282" t="s">
        <v>30</v>
      </c>
      <c r="D7282" t="s">
        <v>57</v>
      </c>
      <c r="E7282">
        <v>38820</v>
      </c>
      <c r="F7282" t="s">
        <v>32</v>
      </c>
      <c r="G7282" t="s">
        <v>33</v>
      </c>
      <c r="H7282">
        <v>547.61978499999998</v>
      </c>
      <c r="I7282">
        <f t="shared" si="116"/>
        <v>0</v>
      </c>
    </row>
    <row r="7283" spans="1:9" x14ac:dyDescent="0.25">
      <c r="A7283">
        <v>2503.6031269999999</v>
      </c>
      <c r="B7283" t="s">
        <v>26</v>
      </c>
      <c r="C7283" t="s">
        <v>30</v>
      </c>
      <c r="D7283" t="s">
        <v>31</v>
      </c>
      <c r="E7283">
        <v>47285</v>
      </c>
      <c r="F7283" t="s">
        <v>32</v>
      </c>
      <c r="G7283" t="s">
        <v>33</v>
      </c>
      <c r="H7283">
        <v>302.39999999999998</v>
      </c>
      <c r="I7283">
        <f t="shared" si="116"/>
        <v>0</v>
      </c>
    </row>
    <row r="7284" spans="1:9" x14ac:dyDescent="0.25">
      <c r="A7284">
        <v>4558.5923050000001</v>
      </c>
      <c r="B7284" t="s">
        <v>26</v>
      </c>
      <c r="C7284" t="s">
        <v>44</v>
      </c>
      <c r="D7284" t="s">
        <v>57</v>
      </c>
      <c r="E7284">
        <v>0</v>
      </c>
      <c r="F7284" t="s">
        <v>32</v>
      </c>
      <c r="G7284" t="s">
        <v>45</v>
      </c>
      <c r="H7284">
        <v>446.4</v>
      </c>
      <c r="I7284">
        <f t="shared" si="116"/>
        <v>0</v>
      </c>
    </row>
    <row r="7285" spans="1:9" x14ac:dyDescent="0.25">
      <c r="A7285">
        <v>67907.270499999999</v>
      </c>
      <c r="B7285" t="s">
        <v>26</v>
      </c>
      <c r="C7285" t="s">
        <v>30</v>
      </c>
      <c r="D7285" t="s">
        <v>57</v>
      </c>
      <c r="E7285">
        <v>78310</v>
      </c>
      <c r="F7285" t="s">
        <v>62</v>
      </c>
      <c r="G7285" t="s">
        <v>33</v>
      </c>
      <c r="H7285">
        <v>151.71147500000001</v>
      </c>
      <c r="I7285">
        <f t="shared" si="116"/>
        <v>0</v>
      </c>
    </row>
    <row r="7286" spans="1:9" x14ac:dyDescent="0.25">
      <c r="A7286">
        <v>2396.6723040000002</v>
      </c>
      <c r="B7286" t="s">
        <v>26</v>
      </c>
      <c r="C7286" t="s">
        <v>78</v>
      </c>
      <c r="D7286" t="s">
        <v>31</v>
      </c>
      <c r="E7286">
        <v>26222</v>
      </c>
      <c r="F7286" t="s">
        <v>32</v>
      </c>
      <c r="G7286" t="s">
        <v>33</v>
      </c>
      <c r="H7286">
        <v>297.60000000000002</v>
      </c>
      <c r="I7286">
        <f t="shared" si="116"/>
        <v>0</v>
      </c>
    </row>
    <row r="7287" spans="1:9" x14ac:dyDescent="0.25">
      <c r="A7287">
        <v>5568.9475339999999</v>
      </c>
      <c r="B7287" t="s">
        <v>66</v>
      </c>
      <c r="C7287" t="s">
        <v>44</v>
      </c>
      <c r="D7287" t="s">
        <v>57</v>
      </c>
      <c r="E7287">
        <v>0</v>
      </c>
      <c r="F7287" t="s">
        <v>32</v>
      </c>
      <c r="G7287" t="s">
        <v>45</v>
      </c>
      <c r="H7287">
        <v>407.44023800000002</v>
      </c>
      <c r="I7287">
        <f t="shared" si="116"/>
        <v>1</v>
      </c>
    </row>
    <row r="7288" spans="1:9" x14ac:dyDescent="0.25">
      <c r="A7288">
        <v>7334.5171659999996</v>
      </c>
      <c r="B7288" t="s">
        <v>26</v>
      </c>
      <c r="C7288" t="s">
        <v>30</v>
      </c>
      <c r="D7288" t="s">
        <v>31</v>
      </c>
      <c r="E7288">
        <v>83926</v>
      </c>
      <c r="F7288" t="s">
        <v>62</v>
      </c>
      <c r="G7288" t="s">
        <v>33</v>
      </c>
      <c r="H7288">
        <v>124.447153</v>
      </c>
      <c r="I7288">
        <f t="shared" si="116"/>
        <v>0</v>
      </c>
    </row>
    <row r="7289" spans="1:9" x14ac:dyDescent="0.25">
      <c r="A7289">
        <v>7150.1113379999997</v>
      </c>
      <c r="B7289" t="s">
        <v>26</v>
      </c>
      <c r="C7289" t="s">
        <v>30</v>
      </c>
      <c r="D7289" t="s">
        <v>57</v>
      </c>
      <c r="E7289">
        <v>24124</v>
      </c>
      <c r="F7289" t="s">
        <v>32</v>
      </c>
      <c r="G7289" t="s">
        <v>33</v>
      </c>
      <c r="H7289">
        <v>436.8</v>
      </c>
      <c r="I7289">
        <f t="shared" si="116"/>
        <v>0</v>
      </c>
    </row>
    <row r="7290" spans="1:9" x14ac:dyDescent="0.25">
      <c r="A7290">
        <v>12023.750620000001</v>
      </c>
      <c r="B7290" t="s">
        <v>26</v>
      </c>
      <c r="C7290" t="s">
        <v>78</v>
      </c>
      <c r="D7290" t="s">
        <v>57</v>
      </c>
      <c r="E7290">
        <v>28879</v>
      </c>
      <c r="F7290" t="s">
        <v>32</v>
      </c>
      <c r="G7290" t="s">
        <v>33</v>
      </c>
      <c r="H7290">
        <v>763.2</v>
      </c>
      <c r="I7290">
        <f t="shared" si="116"/>
        <v>0</v>
      </c>
    </row>
    <row r="7291" spans="1:9" x14ac:dyDescent="0.25">
      <c r="A7291">
        <v>4018.8849300000002</v>
      </c>
      <c r="B7291" t="s">
        <v>26</v>
      </c>
      <c r="C7291" t="s">
        <v>44</v>
      </c>
      <c r="D7291" t="s">
        <v>57</v>
      </c>
      <c r="E7291">
        <v>0</v>
      </c>
      <c r="F7291" t="s">
        <v>32</v>
      </c>
      <c r="G7291" t="s">
        <v>33</v>
      </c>
      <c r="H7291">
        <v>544.25032199999998</v>
      </c>
      <c r="I7291">
        <f t="shared" si="116"/>
        <v>0</v>
      </c>
    </row>
    <row r="7292" spans="1:9" x14ac:dyDescent="0.25">
      <c r="A7292">
        <v>4770.5509110000003</v>
      </c>
      <c r="B7292" t="s">
        <v>66</v>
      </c>
      <c r="C7292" t="s">
        <v>78</v>
      </c>
      <c r="D7292" t="s">
        <v>31</v>
      </c>
      <c r="E7292">
        <v>12964</v>
      </c>
      <c r="F7292" t="s">
        <v>32</v>
      </c>
      <c r="G7292" t="s">
        <v>45</v>
      </c>
      <c r="H7292">
        <v>362.77454499999999</v>
      </c>
      <c r="I7292">
        <f t="shared" si="116"/>
        <v>1</v>
      </c>
    </row>
    <row r="7293" spans="1:9" x14ac:dyDescent="0.25">
      <c r="A7293">
        <v>29297.330819999999</v>
      </c>
      <c r="B7293" t="s">
        <v>26</v>
      </c>
      <c r="C7293" t="s">
        <v>44</v>
      </c>
      <c r="D7293" t="s">
        <v>31</v>
      </c>
      <c r="E7293">
        <v>0</v>
      </c>
      <c r="F7293" t="s">
        <v>32</v>
      </c>
      <c r="G7293" t="s">
        <v>45</v>
      </c>
      <c r="H7293">
        <v>1251.0427950000001</v>
      </c>
      <c r="I7293">
        <f t="shared" si="116"/>
        <v>0</v>
      </c>
    </row>
    <row r="7294" spans="1:9" x14ac:dyDescent="0.25">
      <c r="A7294">
        <v>27929.96441</v>
      </c>
      <c r="B7294" t="s">
        <v>26</v>
      </c>
      <c r="C7294" t="s">
        <v>30</v>
      </c>
      <c r="D7294" t="s">
        <v>31</v>
      </c>
      <c r="E7294">
        <v>88105</v>
      </c>
      <c r="F7294" t="s">
        <v>32</v>
      </c>
      <c r="G7294" t="s">
        <v>33</v>
      </c>
      <c r="H7294">
        <v>412.8</v>
      </c>
      <c r="I7294">
        <f t="shared" si="116"/>
        <v>0</v>
      </c>
    </row>
    <row r="7295" spans="1:9" x14ac:dyDescent="0.25">
      <c r="A7295">
        <v>2899.9224730000001</v>
      </c>
      <c r="B7295" t="s">
        <v>26</v>
      </c>
      <c r="C7295" t="s">
        <v>30</v>
      </c>
      <c r="D7295" t="s">
        <v>31</v>
      </c>
      <c r="E7295">
        <v>66524</v>
      </c>
      <c r="F7295" t="s">
        <v>75</v>
      </c>
      <c r="G7295" t="s">
        <v>33</v>
      </c>
      <c r="H7295">
        <v>238.51752500000001</v>
      </c>
      <c r="I7295">
        <f t="shared" si="116"/>
        <v>0</v>
      </c>
    </row>
    <row r="7296" spans="1:9" x14ac:dyDescent="0.25">
      <c r="A7296">
        <v>2331.3250889999999</v>
      </c>
      <c r="B7296" t="s">
        <v>26</v>
      </c>
      <c r="C7296" t="s">
        <v>107</v>
      </c>
      <c r="D7296" t="s">
        <v>57</v>
      </c>
      <c r="E7296">
        <v>27398</v>
      </c>
      <c r="F7296" t="s">
        <v>32</v>
      </c>
      <c r="G7296" t="s">
        <v>45</v>
      </c>
      <c r="H7296">
        <v>326.39999999999998</v>
      </c>
      <c r="I7296">
        <f t="shared" si="116"/>
        <v>0</v>
      </c>
    </row>
    <row r="7297" spans="1:9" x14ac:dyDescent="0.25">
      <c r="A7297">
        <v>8561.5619760000009</v>
      </c>
      <c r="B7297" t="s">
        <v>26</v>
      </c>
      <c r="C7297" t="s">
        <v>30</v>
      </c>
      <c r="D7297" t="s">
        <v>57</v>
      </c>
      <c r="E7297">
        <v>37759</v>
      </c>
      <c r="F7297" t="s">
        <v>32</v>
      </c>
      <c r="G7297" t="s">
        <v>33</v>
      </c>
      <c r="H7297">
        <v>518.4</v>
      </c>
      <c r="I7297">
        <f t="shared" si="116"/>
        <v>0</v>
      </c>
    </row>
    <row r="7298" spans="1:9" x14ac:dyDescent="0.25">
      <c r="A7298">
        <v>11280.726409999999</v>
      </c>
      <c r="B7298" t="s">
        <v>26</v>
      </c>
      <c r="C7298" t="s">
        <v>30</v>
      </c>
      <c r="D7298" t="s">
        <v>57</v>
      </c>
      <c r="E7298">
        <v>45743</v>
      </c>
      <c r="F7298" t="s">
        <v>32</v>
      </c>
      <c r="G7298" t="s">
        <v>33</v>
      </c>
      <c r="H7298">
        <v>673.78080399999999</v>
      </c>
      <c r="I7298">
        <f t="shared" si="116"/>
        <v>0</v>
      </c>
    </row>
    <row r="7299" spans="1:9" x14ac:dyDescent="0.25">
      <c r="A7299">
        <v>2764.0247159999999</v>
      </c>
      <c r="B7299" t="s">
        <v>26</v>
      </c>
      <c r="C7299" t="s">
        <v>30</v>
      </c>
      <c r="D7299" t="s">
        <v>31</v>
      </c>
      <c r="E7299">
        <v>54183</v>
      </c>
      <c r="F7299" t="s">
        <v>32</v>
      </c>
      <c r="G7299" t="s">
        <v>79</v>
      </c>
      <c r="H7299">
        <v>336</v>
      </c>
      <c r="I7299">
        <f t="shared" ref="I7299:I7362" si="117">IF(B7299="No",0,1)</f>
        <v>0</v>
      </c>
    </row>
    <row r="7300" spans="1:9" x14ac:dyDescent="0.25">
      <c r="A7300">
        <v>2580.8498989999998</v>
      </c>
      <c r="B7300" t="s">
        <v>66</v>
      </c>
      <c r="C7300" t="s">
        <v>30</v>
      </c>
      <c r="D7300" t="s">
        <v>57</v>
      </c>
      <c r="E7300">
        <v>46900</v>
      </c>
      <c r="F7300" t="s">
        <v>32</v>
      </c>
      <c r="G7300" t="s">
        <v>33</v>
      </c>
      <c r="H7300">
        <v>316.8</v>
      </c>
      <c r="I7300">
        <f t="shared" si="117"/>
        <v>1</v>
      </c>
    </row>
    <row r="7301" spans="1:9" x14ac:dyDescent="0.25">
      <c r="A7301">
        <v>10856.01489</v>
      </c>
      <c r="B7301" t="s">
        <v>26</v>
      </c>
      <c r="C7301" t="s">
        <v>30</v>
      </c>
      <c r="D7301" t="s">
        <v>31</v>
      </c>
      <c r="E7301">
        <v>59803</v>
      </c>
      <c r="F7301" t="s">
        <v>62</v>
      </c>
      <c r="G7301" t="s">
        <v>33</v>
      </c>
      <c r="H7301">
        <v>22.755459999999999</v>
      </c>
      <c r="I7301">
        <f t="shared" si="117"/>
        <v>0</v>
      </c>
    </row>
    <row r="7302" spans="1:9" x14ac:dyDescent="0.25">
      <c r="A7302">
        <v>4150.8369130000001</v>
      </c>
      <c r="B7302" t="s">
        <v>26</v>
      </c>
      <c r="C7302" t="s">
        <v>30</v>
      </c>
      <c r="D7302" t="s">
        <v>31</v>
      </c>
      <c r="E7302">
        <v>53787</v>
      </c>
      <c r="F7302" t="s">
        <v>32</v>
      </c>
      <c r="G7302" t="s">
        <v>33</v>
      </c>
      <c r="H7302">
        <v>666.09201499999995</v>
      </c>
      <c r="I7302">
        <f t="shared" si="117"/>
        <v>0</v>
      </c>
    </row>
    <row r="7303" spans="1:9" x14ac:dyDescent="0.25">
      <c r="A7303">
        <v>16979.797569999999</v>
      </c>
      <c r="B7303" t="s">
        <v>66</v>
      </c>
      <c r="C7303" t="s">
        <v>30</v>
      </c>
      <c r="D7303" t="s">
        <v>57</v>
      </c>
      <c r="E7303">
        <v>35095</v>
      </c>
      <c r="F7303" t="s">
        <v>32</v>
      </c>
      <c r="G7303" t="s">
        <v>79</v>
      </c>
      <c r="H7303">
        <v>525.6</v>
      </c>
      <c r="I7303">
        <f t="shared" si="117"/>
        <v>1</v>
      </c>
    </row>
    <row r="7304" spans="1:9" x14ac:dyDescent="0.25">
      <c r="A7304">
        <v>5028.7392970000001</v>
      </c>
      <c r="B7304" t="s">
        <v>26</v>
      </c>
      <c r="C7304" t="s">
        <v>44</v>
      </c>
      <c r="D7304" t="s">
        <v>31</v>
      </c>
      <c r="E7304">
        <v>0</v>
      </c>
      <c r="F7304" t="s">
        <v>75</v>
      </c>
      <c r="G7304" t="s">
        <v>33</v>
      </c>
      <c r="H7304">
        <v>216.19652099999999</v>
      </c>
      <c r="I7304">
        <f t="shared" si="117"/>
        <v>0</v>
      </c>
    </row>
    <row r="7305" spans="1:9" x14ac:dyDescent="0.25">
      <c r="A7305">
        <v>64618.757149999998</v>
      </c>
      <c r="B7305" t="s">
        <v>26</v>
      </c>
      <c r="C7305" t="s">
        <v>44</v>
      </c>
      <c r="D7305" t="s">
        <v>57</v>
      </c>
      <c r="E7305">
        <v>0</v>
      </c>
      <c r="F7305" t="s">
        <v>32</v>
      </c>
      <c r="G7305" t="s">
        <v>33</v>
      </c>
      <c r="H7305">
        <v>1562.4</v>
      </c>
      <c r="I7305">
        <f t="shared" si="117"/>
        <v>0</v>
      </c>
    </row>
    <row r="7306" spans="1:9" x14ac:dyDescent="0.25">
      <c r="A7306">
        <v>41103.241829999999</v>
      </c>
      <c r="B7306" t="s">
        <v>26</v>
      </c>
      <c r="C7306" t="s">
        <v>30</v>
      </c>
      <c r="D7306" t="s">
        <v>31</v>
      </c>
      <c r="E7306">
        <v>30845</v>
      </c>
      <c r="F7306" t="s">
        <v>32</v>
      </c>
      <c r="G7306" t="s">
        <v>33</v>
      </c>
      <c r="H7306">
        <v>556.79999999999995</v>
      </c>
      <c r="I7306">
        <f t="shared" si="117"/>
        <v>0</v>
      </c>
    </row>
    <row r="7307" spans="1:9" x14ac:dyDescent="0.25">
      <c r="A7307">
        <v>22658.536520000001</v>
      </c>
      <c r="B7307" t="s">
        <v>66</v>
      </c>
      <c r="C7307" t="s">
        <v>160</v>
      </c>
      <c r="D7307" t="s">
        <v>57</v>
      </c>
      <c r="E7307">
        <v>23665</v>
      </c>
      <c r="F7307" t="s">
        <v>32</v>
      </c>
      <c r="G7307" t="s">
        <v>33</v>
      </c>
      <c r="H7307">
        <v>404.817249</v>
      </c>
      <c r="I7307">
        <f t="shared" si="117"/>
        <v>1</v>
      </c>
    </row>
    <row r="7308" spans="1:9" x14ac:dyDescent="0.25">
      <c r="A7308">
        <v>7013.4366570000002</v>
      </c>
      <c r="B7308" t="s">
        <v>26</v>
      </c>
      <c r="C7308" t="s">
        <v>30</v>
      </c>
      <c r="D7308" t="s">
        <v>57</v>
      </c>
      <c r="E7308">
        <v>92107</v>
      </c>
      <c r="F7308" t="s">
        <v>62</v>
      </c>
      <c r="G7308" t="s">
        <v>79</v>
      </c>
      <c r="H7308">
        <v>16.372959999999999</v>
      </c>
      <c r="I7308">
        <f t="shared" si="117"/>
        <v>0</v>
      </c>
    </row>
    <row r="7309" spans="1:9" x14ac:dyDescent="0.25">
      <c r="A7309">
        <v>8658.8638129999999</v>
      </c>
      <c r="B7309" t="s">
        <v>66</v>
      </c>
      <c r="C7309" t="s">
        <v>30</v>
      </c>
      <c r="D7309" t="s">
        <v>57</v>
      </c>
      <c r="E7309">
        <v>62464</v>
      </c>
      <c r="F7309" t="s">
        <v>75</v>
      </c>
      <c r="G7309" t="s">
        <v>33</v>
      </c>
      <c r="H7309">
        <v>400.18188199999997</v>
      </c>
      <c r="I7309">
        <f t="shared" si="117"/>
        <v>1</v>
      </c>
    </row>
    <row r="7310" spans="1:9" x14ac:dyDescent="0.25">
      <c r="A7310">
        <v>5214.3423480000001</v>
      </c>
      <c r="B7310" t="s">
        <v>26</v>
      </c>
      <c r="C7310" t="s">
        <v>30</v>
      </c>
      <c r="D7310" t="s">
        <v>57</v>
      </c>
      <c r="E7310">
        <v>69991</v>
      </c>
      <c r="F7310" t="s">
        <v>62</v>
      </c>
      <c r="G7310" t="s">
        <v>33</v>
      </c>
      <c r="H7310">
        <v>4.619402</v>
      </c>
      <c r="I7310">
        <f t="shared" si="117"/>
        <v>0</v>
      </c>
    </row>
    <row r="7311" spans="1:9" x14ac:dyDescent="0.25">
      <c r="A7311">
        <v>4334.0640960000001</v>
      </c>
      <c r="B7311" t="s">
        <v>66</v>
      </c>
      <c r="C7311" t="s">
        <v>160</v>
      </c>
      <c r="D7311" t="s">
        <v>31</v>
      </c>
      <c r="E7311">
        <v>23904</v>
      </c>
      <c r="F7311" t="s">
        <v>32</v>
      </c>
      <c r="G7311" t="s">
        <v>45</v>
      </c>
      <c r="H7311">
        <v>590.4</v>
      </c>
      <c r="I7311">
        <f t="shared" si="117"/>
        <v>1</v>
      </c>
    </row>
    <row r="7312" spans="1:9" x14ac:dyDescent="0.25">
      <c r="A7312">
        <v>3731.5045839999998</v>
      </c>
      <c r="B7312" t="s">
        <v>66</v>
      </c>
      <c r="C7312" t="s">
        <v>44</v>
      </c>
      <c r="D7312" t="s">
        <v>31</v>
      </c>
      <c r="E7312">
        <v>0</v>
      </c>
      <c r="F7312" t="s">
        <v>32</v>
      </c>
      <c r="G7312" t="s">
        <v>33</v>
      </c>
      <c r="H7312">
        <v>460.8</v>
      </c>
      <c r="I7312">
        <f t="shared" si="117"/>
        <v>1</v>
      </c>
    </row>
    <row r="7313" spans="1:9" x14ac:dyDescent="0.25">
      <c r="A7313">
        <v>22242.516589999999</v>
      </c>
      <c r="B7313" t="s">
        <v>26</v>
      </c>
      <c r="C7313" t="s">
        <v>30</v>
      </c>
      <c r="D7313" t="s">
        <v>31</v>
      </c>
      <c r="E7313">
        <v>83894</v>
      </c>
      <c r="F7313" t="s">
        <v>62</v>
      </c>
      <c r="G7313" t="s">
        <v>33</v>
      </c>
      <c r="H7313">
        <v>82.019005000000007</v>
      </c>
      <c r="I7313">
        <f t="shared" si="117"/>
        <v>0</v>
      </c>
    </row>
    <row r="7314" spans="1:9" x14ac:dyDescent="0.25">
      <c r="A7314">
        <v>12280.766610000001</v>
      </c>
      <c r="B7314" t="s">
        <v>66</v>
      </c>
      <c r="C7314" t="s">
        <v>30</v>
      </c>
      <c r="D7314" t="s">
        <v>57</v>
      </c>
      <c r="E7314">
        <v>88340</v>
      </c>
      <c r="F7314" t="s">
        <v>32</v>
      </c>
      <c r="G7314" t="s">
        <v>33</v>
      </c>
      <c r="H7314">
        <v>489.6</v>
      </c>
      <c r="I7314">
        <f t="shared" si="117"/>
        <v>1</v>
      </c>
    </row>
    <row r="7315" spans="1:9" x14ac:dyDescent="0.25">
      <c r="A7315">
        <v>13024.13012</v>
      </c>
      <c r="B7315" t="s">
        <v>66</v>
      </c>
      <c r="C7315" t="s">
        <v>44</v>
      </c>
      <c r="D7315" t="s">
        <v>57</v>
      </c>
      <c r="E7315">
        <v>0</v>
      </c>
      <c r="F7315" t="s">
        <v>32</v>
      </c>
      <c r="G7315" t="s">
        <v>45</v>
      </c>
      <c r="H7315">
        <v>900</v>
      </c>
      <c r="I7315">
        <f t="shared" si="117"/>
        <v>1</v>
      </c>
    </row>
    <row r="7316" spans="1:9" x14ac:dyDescent="0.25">
      <c r="A7316">
        <v>7488.7851769999997</v>
      </c>
      <c r="B7316" t="s">
        <v>26</v>
      </c>
      <c r="C7316" t="s">
        <v>30</v>
      </c>
      <c r="D7316" t="s">
        <v>57</v>
      </c>
      <c r="E7316">
        <v>39602</v>
      </c>
      <c r="F7316" t="s">
        <v>32</v>
      </c>
      <c r="G7316" t="s">
        <v>79</v>
      </c>
      <c r="H7316">
        <v>307.2</v>
      </c>
      <c r="I7316">
        <f t="shared" si="117"/>
        <v>0</v>
      </c>
    </row>
    <row r="7317" spans="1:9" x14ac:dyDescent="0.25">
      <c r="A7317">
        <v>2300.6915469999999</v>
      </c>
      <c r="B7317" t="s">
        <v>66</v>
      </c>
      <c r="C7317" t="s">
        <v>160</v>
      </c>
      <c r="D7317" t="s">
        <v>57</v>
      </c>
      <c r="E7317">
        <v>25905</v>
      </c>
      <c r="F7317" t="s">
        <v>32</v>
      </c>
      <c r="G7317" t="s">
        <v>79</v>
      </c>
      <c r="H7317">
        <v>302.39999999999998</v>
      </c>
      <c r="I7317">
        <f t="shared" si="117"/>
        <v>1</v>
      </c>
    </row>
    <row r="7318" spans="1:9" x14ac:dyDescent="0.25">
      <c r="A7318">
        <v>30081.367829999999</v>
      </c>
      <c r="B7318" t="s">
        <v>26</v>
      </c>
      <c r="C7318" t="s">
        <v>30</v>
      </c>
      <c r="D7318" t="s">
        <v>31</v>
      </c>
      <c r="E7318">
        <v>24626</v>
      </c>
      <c r="F7318" t="s">
        <v>62</v>
      </c>
      <c r="G7318" t="s">
        <v>33</v>
      </c>
      <c r="H7318">
        <v>225.97127900000001</v>
      </c>
      <c r="I7318">
        <f t="shared" si="117"/>
        <v>0</v>
      </c>
    </row>
    <row r="7319" spans="1:9" x14ac:dyDescent="0.25">
      <c r="A7319">
        <v>3745.374656</v>
      </c>
      <c r="B7319" t="s">
        <v>26</v>
      </c>
      <c r="C7319" t="s">
        <v>30</v>
      </c>
      <c r="D7319" t="s">
        <v>31</v>
      </c>
      <c r="E7319">
        <v>59732</v>
      </c>
      <c r="F7319" t="s">
        <v>62</v>
      </c>
      <c r="G7319" t="s">
        <v>33</v>
      </c>
      <c r="H7319">
        <v>135.626867</v>
      </c>
      <c r="I7319">
        <f t="shared" si="117"/>
        <v>0</v>
      </c>
    </row>
    <row r="7320" spans="1:9" x14ac:dyDescent="0.25">
      <c r="A7320">
        <v>13246.56841</v>
      </c>
      <c r="B7320" t="s">
        <v>26</v>
      </c>
      <c r="C7320" t="s">
        <v>30</v>
      </c>
      <c r="D7320" t="s">
        <v>57</v>
      </c>
      <c r="E7320">
        <v>36898</v>
      </c>
      <c r="F7320" t="s">
        <v>32</v>
      </c>
      <c r="G7320" t="s">
        <v>33</v>
      </c>
      <c r="H7320">
        <v>811.2</v>
      </c>
      <c r="I7320">
        <f t="shared" si="117"/>
        <v>0</v>
      </c>
    </row>
    <row r="7321" spans="1:9" x14ac:dyDescent="0.25">
      <c r="A7321">
        <v>5008.275979</v>
      </c>
      <c r="B7321" t="s">
        <v>26</v>
      </c>
      <c r="C7321" t="s">
        <v>30</v>
      </c>
      <c r="D7321" t="s">
        <v>57</v>
      </c>
      <c r="E7321">
        <v>92864</v>
      </c>
      <c r="F7321" t="s">
        <v>62</v>
      </c>
      <c r="G7321" t="s">
        <v>33</v>
      </c>
      <c r="H7321">
        <v>96.338144</v>
      </c>
      <c r="I7321">
        <f t="shared" si="117"/>
        <v>0</v>
      </c>
    </row>
    <row r="7322" spans="1:9" x14ac:dyDescent="0.25">
      <c r="A7322">
        <v>2396.2192920000002</v>
      </c>
      <c r="B7322" t="s">
        <v>66</v>
      </c>
      <c r="C7322" t="s">
        <v>44</v>
      </c>
      <c r="D7322" t="s">
        <v>31</v>
      </c>
      <c r="E7322">
        <v>0</v>
      </c>
      <c r="F7322" t="s">
        <v>32</v>
      </c>
      <c r="G7322" t="s">
        <v>33</v>
      </c>
      <c r="H7322">
        <v>433.16028399999999</v>
      </c>
      <c r="I7322">
        <f t="shared" si="117"/>
        <v>1</v>
      </c>
    </row>
    <row r="7323" spans="1:9" x14ac:dyDescent="0.25">
      <c r="A7323">
        <v>5146.8986349999996</v>
      </c>
      <c r="B7323" t="s">
        <v>26</v>
      </c>
      <c r="C7323" t="s">
        <v>30</v>
      </c>
      <c r="D7323" t="s">
        <v>31</v>
      </c>
      <c r="E7323">
        <v>93752</v>
      </c>
      <c r="F7323" t="s">
        <v>62</v>
      </c>
      <c r="G7323" t="s">
        <v>79</v>
      </c>
      <c r="H7323">
        <v>154.71352400000001</v>
      </c>
      <c r="I7323">
        <f t="shared" si="117"/>
        <v>0</v>
      </c>
    </row>
    <row r="7324" spans="1:9" x14ac:dyDescent="0.25">
      <c r="A7324">
        <v>6540.2046259999997</v>
      </c>
      <c r="B7324" t="s">
        <v>26</v>
      </c>
      <c r="C7324" t="s">
        <v>107</v>
      </c>
      <c r="D7324" t="s">
        <v>57</v>
      </c>
      <c r="E7324">
        <v>21156</v>
      </c>
      <c r="F7324" t="s">
        <v>62</v>
      </c>
      <c r="G7324" t="s">
        <v>79</v>
      </c>
      <c r="H7324">
        <v>111.836561</v>
      </c>
      <c r="I7324">
        <f t="shared" si="117"/>
        <v>0</v>
      </c>
    </row>
    <row r="7325" spans="1:9" x14ac:dyDescent="0.25">
      <c r="A7325">
        <v>7159.8067449999999</v>
      </c>
      <c r="B7325" t="s">
        <v>26</v>
      </c>
      <c r="C7325" t="s">
        <v>30</v>
      </c>
      <c r="D7325" t="s">
        <v>57</v>
      </c>
      <c r="E7325">
        <v>67206</v>
      </c>
      <c r="F7325" t="s">
        <v>62</v>
      </c>
      <c r="G7325" t="s">
        <v>79</v>
      </c>
      <c r="H7325">
        <v>76.289123000000004</v>
      </c>
      <c r="I7325">
        <f t="shared" si="117"/>
        <v>0</v>
      </c>
    </row>
    <row r="7326" spans="1:9" x14ac:dyDescent="0.25">
      <c r="A7326">
        <v>6087.302608</v>
      </c>
      <c r="B7326" t="s">
        <v>26</v>
      </c>
      <c r="C7326" t="s">
        <v>30</v>
      </c>
      <c r="D7326" t="s">
        <v>57</v>
      </c>
      <c r="E7326">
        <v>85654</v>
      </c>
      <c r="F7326" t="s">
        <v>62</v>
      </c>
      <c r="G7326" t="s">
        <v>33</v>
      </c>
      <c r="H7326">
        <v>46.203409999999998</v>
      </c>
      <c r="I7326">
        <f t="shared" si="117"/>
        <v>0</v>
      </c>
    </row>
    <row r="7327" spans="1:9" x14ac:dyDescent="0.25">
      <c r="A7327">
        <v>9772.7367749999994</v>
      </c>
      <c r="B7327" t="s">
        <v>26</v>
      </c>
      <c r="C7327" t="s">
        <v>30</v>
      </c>
      <c r="D7327" t="s">
        <v>57</v>
      </c>
      <c r="E7327">
        <v>59325</v>
      </c>
      <c r="F7327" t="s">
        <v>62</v>
      </c>
      <c r="G7327" t="s">
        <v>79</v>
      </c>
      <c r="H7327">
        <v>81.599332000000004</v>
      </c>
      <c r="I7327">
        <f t="shared" si="117"/>
        <v>0</v>
      </c>
    </row>
    <row r="7328" spans="1:9" x14ac:dyDescent="0.25">
      <c r="A7328">
        <v>6005.8473750000003</v>
      </c>
      <c r="B7328" t="s">
        <v>66</v>
      </c>
      <c r="C7328" t="s">
        <v>160</v>
      </c>
      <c r="D7328" t="s">
        <v>57</v>
      </c>
      <c r="E7328">
        <v>13528</v>
      </c>
      <c r="F7328" t="s">
        <v>32</v>
      </c>
      <c r="G7328" t="s">
        <v>45</v>
      </c>
      <c r="H7328">
        <v>412.8</v>
      </c>
      <c r="I7328">
        <f t="shared" si="117"/>
        <v>1</v>
      </c>
    </row>
    <row r="7329" spans="1:9" x14ac:dyDescent="0.25">
      <c r="A7329">
        <v>6811.5762809999997</v>
      </c>
      <c r="B7329" t="s">
        <v>26</v>
      </c>
      <c r="C7329" t="s">
        <v>44</v>
      </c>
      <c r="D7329" t="s">
        <v>31</v>
      </c>
      <c r="E7329">
        <v>0</v>
      </c>
      <c r="F7329" t="s">
        <v>32</v>
      </c>
      <c r="G7329" t="s">
        <v>79</v>
      </c>
      <c r="H7329">
        <v>302.39999999999998</v>
      </c>
      <c r="I7329">
        <f t="shared" si="117"/>
        <v>0</v>
      </c>
    </row>
    <row r="7330" spans="1:9" x14ac:dyDescent="0.25">
      <c r="A7330">
        <v>16350.13061</v>
      </c>
      <c r="B7330" t="s">
        <v>26</v>
      </c>
      <c r="C7330" t="s">
        <v>44</v>
      </c>
      <c r="D7330" t="s">
        <v>57</v>
      </c>
      <c r="E7330">
        <v>0</v>
      </c>
      <c r="F7330" t="s">
        <v>32</v>
      </c>
      <c r="G7330" t="s">
        <v>45</v>
      </c>
      <c r="H7330">
        <v>1452.213743</v>
      </c>
      <c r="I7330">
        <f t="shared" si="117"/>
        <v>0</v>
      </c>
    </row>
    <row r="7331" spans="1:9" x14ac:dyDescent="0.25">
      <c r="A7331">
        <v>3580.2618809999999</v>
      </c>
      <c r="B7331" t="s">
        <v>26</v>
      </c>
      <c r="C7331" t="s">
        <v>30</v>
      </c>
      <c r="D7331" t="s">
        <v>31</v>
      </c>
      <c r="E7331">
        <v>75333</v>
      </c>
      <c r="F7331" t="s">
        <v>75</v>
      </c>
      <c r="G7331" t="s">
        <v>33</v>
      </c>
      <c r="H7331">
        <v>289.236063</v>
      </c>
      <c r="I7331">
        <f t="shared" si="117"/>
        <v>0</v>
      </c>
    </row>
    <row r="7332" spans="1:9" x14ac:dyDescent="0.25">
      <c r="A7332">
        <v>5821.1285090000001</v>
      </c>
      <c r="B7332" t="s">
        <v>26</v>
      </c>
      <c r="C7332" t="s">
        <v>30</v>
      </c>
      <c r="D7332" t="s">
        <v>31</v>
      </c>
      <c r="E7332">
        <v>61108</v>
      </c>
      <c r="F7332" t="s">
        <v>62</v>
      </c>
      <c r="G7332" t="s">
        <v>33</v>
      </c>
      <c r="H7332">
        <v>23.773332</v>
      </c>
      <c r="I7332">
        <f t="shared" si="117"/>
        <v>0</v>
      </c>
    </row>
    <row r="7333" spans="1:9" x14ac:dyDescent="0.25">
      <c r="A7333">
        <v>2839.5696800000001</v>
      </c>
      <c r="B7333" t="s">
        <v>26</v>
      </c>
      <c r="C7333" t="s">
        <v>30</v>
      </c>
      <c r="D7333" t="s">
        <v>31</v>
      </c>
      <c r="E7333">
        <v>27083</v>
      </c>
      <c r="F7333" t="s">
        <v>32</v>
      </c>
      <c r="G7333" t="s">
        <v>79</v>
      </c>
      <c r="H7333">
        <v>525.6</v>
      </c>
      <c r="I7333">
        <f t="shared" si="117"/>
        <v>0</v>
      </c>
    </row>
    <row r="7334" spans="1:9" x14ac:dyDescent="0.25">
      <c r="A7334">
        <v>10097.19837</v>
      </c>
      <c r="B7334" t="s">
        <v>26</v>
      </c>
      <c r="C7334" t="s">
        <v>30</v>
      </c>
      <c r="D7334" t="s">
        <v>57</v>
      </c>
      <c r="E7334">
        <v>68997</v>
      </c>
      <c r="F7334" t="s">
        <v>75</v>
      </c>
      <c r="G7334" t="s">
        <v>33</v>
      </c>
      <c r="H7334">
        <v>206.92643200000001</v>
      </c>
      <c r="I7334">
        <f t="shared" si="117"/>
        <v>0</v>
      </c>
    </row>
    <row r="7335" spans="1:9" x14ac:dyDescent="0.25">
      <c r="A7335">
        <v>2674.2273150000001</v>
      </c>
      <c r="B7335" t="s">
        <v>26</v>
      </c>
      <c r="C7335" t="s">
        <v>30</v>
      </c>
      <c r="D7335" t="s">
        <v>31</v>
      </c>
      <c r="E7335">
        <v>33451</v>
      </c>
      <c r="F7335" t="s">
        <v>32</v>
      </c>
      <c r="G7335" t="s">
        <v>33</v>
      </c>
      <c r="H7335">
        <v>337.21988399999998</v>
      </c>
      <c r="I7335">
        <f t="shared" si="117"/>
        <v>0</v>
      </c>
    </row>
    <row r="7336" spans="1:9" x14ac:dyDescent="0.25">
      <c r="A7336">
        <v>4515.4454040000001</v>
      </c>
      <c r="B7336" t="s">
        <v>26</v>
      </c>
      <c r="C7336" t="s">
        <v>30</v>
      </c>
      <c r="D7336" t="s">
        <v>31</v>
      </c>
      <c r="E7336">
        <v>21500</v>
      </c>
      <c r="F7336" t="s">
        <v>62</v>
      </c>
      <c r="G7336" t="s">
        <v>79</v>
      </c>
      <c r="H7336">
        <v>39.292195999999997</v>
      </c>
      <c r="I7336">
        <f t="shared" si="117"/>
        <v>0</v>
      </c>
    </row>
    <row r="7337" spans="1:9" x14ac:dyDescent="0.25">
      <c r="A7337">
        <v>7998.3473430000004</v>
      </c>
      <c r="B7337" t="s">
        <v>26</v>
      </c>
      <c r="C7337" t="s">
        <v>160</v>
      </c>
      <c r="D7337" t="s">
        <v>57</v>
      </c>
      <c r="E7337">
        <v>26487</v>
      </c>
      <c r="F7337" t="s">
        <v>32</v>
      </c>
      <c r="G7337" t="s">
        <v>45</v>
      </c>
      <c r="H7337">
        <v>602.43148900000006</v>
      </c>
      <c r="I7337">
        <f t="shared" si="117"/>
        <v>0</v>
      </c>
    </row>
    <row r="7338" spans="1:9" x14ac:dyDescent="0.25">
      <c r="A7338">
        <v>2809.7666829999998</v>
      </c>
      <c r="B7338" t="s">
        <v>26</v>
      </c>
      <c r="C7338" t="s">
        <v>30</v>
      </c>
      <c r="D7338" t="s">
        <v>57</v>
      </c>
      <c r="E7338">
        <v>74713</v>
      </c>
      <c r="F7338" t="s">
        <v>32</v>
      </c>
      <c r="G7338" t="s">
        <v>33</v>
      </c>
      <c r="H7338">
        <v>336</v>
      </c>
      <c r="I7338">
        <f t="shared" si="117"/>
        <v>0</v>
      </c>
    </row>
    <row r="7339" spans="1:9" x14ac:dyDescent="0.25">
      <c r="A7339">
        <v>4748.7943009999999</v>
      </c>
      <c r="B7339" t="s">
        <v>26</v>
      </c>
      <c r="C7339" t="s">
        <v>44</v>
      </c>
      <c r="D7339" t="s">
        <v>57</v>
      </c>
      <c r="E7339">
        <v>0</v>
      </c>
      <c r="F7339" t="s">
        <v>32</v>
      </c>
      <c r="G7339" t="s">
        <v>45</v>
      </c>
      <c r="H7339">
        <v>504</v>
      </c>
      <c r="I7339">
        <f t="shared" si="117"/>
        <v>0</v>
      </c>
    </row>
    <row r="7340" spans="1:9" x14ac:dyDescent="0.25">
      <c r="A7340">
        <v>5272.5184719999997</v>
      </c>
      <c r="B7340" t="s">
        <v>26</v>
      </c>
      <c r="C7340" t="s">
        <v>30</v>
      </c>
      <c r="D7340" t="s">
        <v>57</v>
      </c>
      <c r="E7340">
        <v>85607</v>
      </c>
      <c r="F7340" t="s">
        <v>62</v>
      </c>
      <c r="G7340" t="s">
        <v>45</v>
      </c>
      <c r="H7340">
        <v>67.647131000000002</v>
      </c>
      <c r="I7340">
        <f t="shared" si="117"/>
        <v>0</v>
      </c>
    </row>
    <row r="7341" spans="1:9" x14ac:dyDescent="0.25">
      <c r="A7341">
        <v>6712.2940209999997</v>
      </c>
      <c r="B7341" t="s">
        <v>26</v>
      </c>
      <c r="C7341" t="s">
        <v>30</v>
      </c>
      <c r="D7341" t="s">
        <v>31</v>
      </c>
      <c r="E7341">
        <v>44891</v>
      </c>
      <c r="F7341" t="s">
        <v>62</v>
      </c>
      <c r="G7341" t="s">
        <v>33</v>
      </c>
      <c r="H7341">
        <v>74.803791000000004</v>
      </c>
      <c r="I7341">
        <f t="shared" si="117"/>
        <v>0</v>
      </c>
    </row>
    <row r="7342" spans="1:9" x14ac:dyDescent="0.25">
      <c r="A7342">
        <v>8188.976576</v>
      </c>
      <c r="B7342" t="s">
        <v>26</v>
      </c>
      <c r="C7342" t="s">
        <v>30</v>
      </c>
      <c r="D7342" t="s">
        <v>57</v>
      </c>
      <c r="E7342">
        <v>89061</v>
      </c>
      <c r="F7342" t="s">
        <v>32</v>
      </c>
      <c r="G7342" t="s">
        <v>79</v>
      </c>
      <c r="H7342">
        <v>565.26770499999998</v>
      </c>
      <c r="I7342">
        <f t="shared" si="117"/>
        <v>0</v>
      </c>
    </row>
    <row r="7343" spans="1:9" x14ac:dyDescent="0.25">
      <c r="A7343">
        <v>14429.89284</v>
      </c>
      <c r="B7343" t="s">
        <v>26</v>
      </c>
      <c r="C7343" t="s">
        <v>44</v>
      </c>
      <c r="D7343" t="s">
        <v>57</v>
      </c>
      <c r="E7343">
        <v>0</v>
      </c>
      <c r="F7343" t="s">
        <v>32</v>
      </c>
      <c r="G7343" t="s">
        <v>33</v>
      </c>
      <c r="H7343">
        <v>962.15931799999998</v>
      </c>
      <c r="I7343">
        <f t="shared" si="117"/>
        <v>0</v>
      </c>
    </row>
    <row r="7344" spans="1:9" x14ac:dyDescent="0.25">
      <c r="A7344">
        <v>4376.3635919999997</v>
      </c>
      <c r="B7344" t="s">
        <v>66</v>
      </c>
      <c r="C7344" t="s">
        <v>30</v>
      </c>
      <c r="D7344" t="s">
        <v>31</v>
      </c>
      <c r="E7344">
        <v>63774</v>
      </c>
      <c r="F7344" t="s">
        <v>62</v>
      </c>
      <c r="G7344" t="s">
        <v>79</v>
      </c>
      <c r="H7344">
        <v>60.036682999999996</v>
      </c>
      <c r="I7344">
        <f t="shared" si="117"/>
        <v>1</v>
      </c>
    </row>
    <row r="7345" spans="1:9" x14ac:dyDescent="0.25">
      <c r="A7345">
        <v>3713.8035920000002</v>
      </c>
      <c r="B7345" t="s">
        <v>26</v>
      </c>
      <c r="C7345" t="s">
        <v>30</v>
      </c>
      <c r="D7345" t="s">
        <v>57</v>
      </c>
      <c r="E7345">
        <v>93308</v>
      </c>
      <c r="F7345" t="s">
        <v>32</v>
      </c>
      <c r="G7345" t="s">
        <v>33</v>
      </c>
      <c r="H7345">
        <v>441.6</v>
      </c>
      <c r="I7345">
        <f t="shared" si="117"/>
        <v>0</v>
      </c>
    </row>
    <row r="7346" spans="1:9" x14ac:dyDescent="0.25">
      <c r="A7346">
        <v>7590.0500890000003</v>
      </c>
      <c r="B7346" t="s">
        <v>26</v>
      </c>
      <c r="C7346" t="s">
        <v>107</v>
      </c>
      <c r="D7346" t="s">
        <v>57</v>
      </c>
      <c r="E7346">
        <v>10375</v>
      </c>
      <c r="F7346" t="s">
        <v>32</v>
      </c>
      <c r="G7346" t="s">
        <v>33</v>
      </c>
      <c r="H7346">
        <v>316.8</v>
      </c>
      <c r="I7346">
        <f t="shared" si="117"/>
        <v>0</v>
      </c>
    </row>
    <row r="7347" spans="1:9" x14ac:dyDescent="0.25">
      <c r="A7347">
        <v>2795.7356789999999</v>
      </c>
      <c r="B7347" t="s">
        <v>26</v>
      </c>
      <c r="C7347" t="s">
        <v>30</v>
      </c>
      <c r="D7347" t="s">
        <v>57</v>
      </c>
      <c r="E7347">
        <v>85950</v>
      </c>
      <c r="F7347" t="s">
        <v>62</v>
      </c>
      <c r="G7347" t="s">
        <v>79</v>
      </c>
      <c r="H7347">
        <v>47.707230000000003</v>
      </c>
      <c r="I7347">
        <f t="shared" si="117"/>
        <v>0</v>
      </c>
    </row>
    <row r="7348" spans="1:9" x14ac:dyDescent="0.25">
      <c r="A7348">
        <v>8640.7531920000001</v>
      </c>
      <c r="B7348" t="s">
        <v>26</v>
      </c>
      <c r="C7348" t="s">
        <v>30</v>
      </c>
      <c r="D7348" t="s">
        <v>31</v>
      </c>
      <c r="E7348">
        <v>33402</v>
      </c>
      <c r="F7348" t="s">
        <v>62</v>
      </c>
      <c r="G7348" t="s">
        <v>33</v>
      </c>
      <c r="H7348">
        <v>71.053010999999998</v>
      </c>
      <c r="I7348">
        <f t="shared" si="117"/>
        <v>0</v>
      </c>
    </row>
    <row r="7349" spans="1:9" x14ac:dyDescent="0.25">
      <c r="A7349">
        <v>2624.8968580000001</v>
      </c>
      <c r="B7349" t="s">
        <v>26</v>
      </c>
      <c r="C7349" t="s">
        <v>78</v>
      </c>
      <c r="D7349" t="s">
        <v>57</v>
      </c>
      <c r="E7349">
        <v>18129</v>
      </c>
      <c r="F7349" t="s">
        <v>32</v>
      </c>
      <c r="G7349" t="s">
        <v>79</v>
      </c>
      <c r="H7349">
        <v>340.8</v>
      </c>
      <c r="I7349">
        <f t="shared" si="117"/>
        <v>0</v>
      </c>
    </row>
    <row r="7350" spans="1:9" x14ac:dyDescent="0.25">
      <c r="A7350">
        <v>4815.0207790000004</v>
      </c>
      <c r="B7350" t="s">
        <v>26</v>
      </c>
      <c r="C7350" t="s">
        <v>44</v>
      </c>
      <c r="D7350" t="s">
        <v>57</v>
      </c>
      <c r="E7350">
        <v>0</v>
      </c>
      <c r="F7350" t="s">
        <v>32</v>
      </c>
      <c r="G7350" t="s">
        <v>45</v>
      </c>
      <c r="H7350">
        <v>711.80259999999998</v>
      </c>
      <c r="I7350">
        <f t="shared" si="117"/>
        <v>0</v>
      </c>
    </row>
    <row r="7351" spans="1:9" x14ac:dyDescent="0.25">
      <c r="A7351">
        <v>4460.4184919999998</v>
      </c>
      <c r="B7351" t="s">
        <v>26</v>
      </c>
      <c r="C7351" t="s">
        <v>44</v>
      </c>
      <c r="D7351" t="s">
        <v>31</v>
      </c>
      <c r="E7351">
        <v>0</v>
      </c>
      <c r="F7351" t="s">
        <v>32</v>
      </c>
      <c r="G7351" t="s">
        <v>79</v>
      </c>
      <c r="H7351">
        <v>312</v>
      </c>
      <c r="I7351">
        <f t="shared" si="117"/>
        <v>0</v>
      </c>
    </row>
    <row r="7352" spans="1:9" x14ac:dyDescent="0.25">
      <c r="A7352">
        <v>6047.0251600000001</v>
      </c>
      <c r="B7352" t="s">
        <v>66</v>
      </c>
      <c r="C7352" t="s">
        <v>30</v>
      </c>
      <c r="D7352" t="s">
        <v>57</v>
      </c>
      <c r="E7352">
        <v>20396</v>
      </c>
      <c r="F7352" t="s">
        <v>32</v>
      </c>
      <c r="G7352" t="s">
        <v>33</v>
      </c>
      <c r="H7352">
        <v>364.8</v>
      </c>
      <c r="I7352">
        <f t="shared" si="117"/>
        <v>1</v>
      </c>
    </row>
    <row r="7353" spans="1:9" x14ac:dyDescent="0.25">
      <c r="A7353">
        <v>8221.8704290000005</v>
      </c>
      <c r="B7353" t="s">
        <v>26</v>
      </c>
      <c r="C7353" t="s">
        <v>78</v>
      </c>
      <c r="D7353" t="s">
        <v>31</v>
      </c>
      <c r="E7353">
        <v>13376</v>
      </c>
      <c r="F7353" t="s">
        <v>32</v>
      </c>
      <c r="G7353" t="s">
        <v>45</v>
      </c>
      <c r="H7353">
        <v>774.71492899999998</v>
      </c>
      <c r="I7353">
        <f t="shared" si="117"/>
        <v>0</v>
      </c>
    </row>
    <row r="7354" spans="1:9" x14ac:dyDescent="0.25">
      <c r="A7354">
        <v>6798.2724360000002</v>
      </c>
      <c r="B7354" t="s">
        <v>26</v>
      </c>
      <c r="C7354" t="s">
        <v>30</v>
      </c>
      <c r="D7354" t="s">
        <v>31</v>
      </c>
      <c r="E7354">
        <v>32517</v>
      </c>
      <c r="F7354" t="s">
        <v>32</v>
      </c>
      <c r="G7354" t="s">
        <v>45</v>
      </c>
      <c r="H7354">
        <v>451.2</v>
      </c>
      <c r="I7354">
        <f t="shared" si="117"/>
        <v>0</v>
      </c>
    </row>
    <row r="7355" spans="1:9" x14ac:dyDescent="0.25">
      <c r="A7355">
        <v>12817.413479999999</v>
      </c>
      <c r="B7355" t="s">
        <v>26</v>
      </c>
      <c r="C7355" t="s">
        <v>30</v>
      </c>
      <c r="D7355" t="s">
        <v>57</v>
      </c>
      <c r="E7355">
        <v>28651</v>
      </c>
      <c r="F7355" t="s">
        <v>75</v>
      </c>
      <c r="G7355" t="s">
        <v>45</v>
      </c>
      <c r="H7355">
        <v>302.27272499999998</v>
      </c>
      <c r="I7355">
        <f t="shared" si="117"/>
        <v>0</v>
      </c>
    </row>
    <row r="7356" spans="1:9" x14ac:dyDescent="0.25">
      <c r="A7356">
        <v>5219.8864139999996</v>
      </c>
      <c r="B7356" t="s">
        <v>26</v>
      </c>
      <c r="C7356" t="s">
        <v>30</v>
      </c>
      <c r="D7356" t="s">
        <v>31</v>
      </c>
      <c r="E7356">
        <v>64964</v>
      </c>
      <c r="F7356" t="s">
        <v>75</v>
      </c>
      <c r="G7356" t="s">
        <v>45</v>
      </c>
      <c r="H7356">
        <v>286.96740499999999</v>
      </c>
      <c r="I7356">
        <f t="shared" si="117"/>
        <v>0</v>
      </c>
    </row>
    <row r="7357" spans="1:9" x14ac:dyDescent="0.25">
      <c r="A7357">
        <v>6140.2429890000003</v>
      </c>
      <c r="B7357" t="s">
        <v>26</v>
      </c>
      <c r="C7357" t="s">
        <v>30</v>
      </c>
      <c r="D7357" t="s">
        <v>31</v>
      </c>
      <c r="E7357">
        <v>34112</v>
      </c>
      <c r="F7357" t="s">
        <v>32</v>
      </c>
      <c r="G7357" t="s">
        <v>33</v>
      </c>
      <c r="H7357">
        <v>369.6</v>
      </c>
      <c r="I7357">
        <f t="shared" si="117"/>
        <v>0</v>
      </c>
    </row>
    <row r="7358" spans="1:9" x14ac:dyDescent="0.25">
      <c r="A7358">
        <v>3756.63877</v>
      </c>
      <c r="B7358" t="s">
        <v>26</v>
      </c>
      <c r="C7358" t="s">
        <v>44</v>
      </c>
      <c r="D7358" t="s">
        <v>31</v>
      </c>
      <c r="E7358">
        <v>0</v>
      </c>
      <c r="F7358" t="s">
        <v>32</v>
      </c>
      <c r="G7358" t="s">
        <v>33</v>
      </c>
      <c r="H7358">
        <v>718.38300000000004</v>
      </c>
      <c r="I7358">
        <f t="shared" si="117"/>
        <v>0</v>
      </c>
    </row>
    <row r="7359" spans="1:9" x14ac:dyDescent="0.25">
      <c r="A7359">
        <v>7356.5593410000001</v>
      </c>
      <c r="B7359" t="s">
        <v>26</v>
      </c>
      <c r="C7359" t="s">
        <v>30</v>
      </c>
      <c r="D7359" t="s">
        <v>57</v>
      </c>
      <c r="E7359">
        <v>81145</v>
      </c>
      <c r="F7359" t="s">
        <v>75</v>
      </c>
      <c r="G7359" t="s">
        <v>33</v>
      </c>
      <c r="H7359">
        <v>321.06057099999998</v>
      </c>
      <c r="I7359">
        <f t="shared" si="117"/>
        <v>0</v>
      </c>
    </row>
    <row r="7360" spans="1:9" x14ac:dyDescent="0.25">
      <c r="A7360">
        <v>32725.297399999999</v>
      </c>
      <c r="B7360" t="s">
        <v>26</v>
      </c>
      <c r="C7360" t="s">
        <v>30</v>
      </c>
      <c r="D7360" t="s">
        <v>31</v>
      </c>
      <c r="E7360">
        <v>39894</v>
      </c>
      <c r="F7360" t="s">
        <v>75</v>
      </c>
      <c r="G7360" t="s">
        <v>33</v>
      </c>
      <c r="H7360">
        <v>411.07741499999997</v>
      </c>
      <c r="I7360">
        <f t="shared" si="117"/>
        <v>0</v>
      </c>
    </row>
    <row r="7361" spans="1:9" x14ac:dyDescent="0.25">
      <c r="A7361">
        <v>7057.4631840000002</v>
      </c>
      <c r="B7361" t="s">
        <v>26</v>
      </c>
      <c r="C7361" t="s">
        <v>30</v>
      </c>
      <c r="D7361" t="s">
        <v>57</v>
      </c>
      <c r="E7361">
        <v>52447</v>
      </c>
      <c r="F7361" t="s">
        <v>62</v>
      </c>
      <c r="G7361" t="s">
        <v>45</v>
      </c>
      <c r="H7361">
        <v>61.585667999999998</v>
      </c>
      <c r="I7361">
        <f t="shared" si="117"/>
        <v>0</v>
      </c>
    </row>
    <row r="7362" spans="1:9" x14ac:dyDescent="0.25">
      <c r="A7362">
        <v>11005.02349</v>
      </c>
      <c r="B7362" t="s">
        <v>26</v>
      </c>
      <c r="C7362" t="s">
        <v>44</v>
      </c>
      <c r="D7362" t="s">
        <v>57</v>
      </c>
      <c r="E7362">
        <v>0</v>
      </c>
      <c r="F7362" t="s">
        <v>32</v>
      </c>
      <c r="G7362" t="s">
        <v>45</v>
      </c>
      <c r="H7362">
        <v>496.8</v>
      </c>
      <c r="I7362">
        <f t="shared" si="117"/>
        <v>0</v>
      </c>
    </row>
    <row r="7363" spans="1:9" x14ac:dyDescent="0.25">
      <c r="A7363">
        <v>5563.7719269999998</v>
      </c>
      <c r="B7363" t="s">
        <v>26</v>
      </c>
      <c r="C7363" t="s">
        <v>30</v>
      </c>
      <c r="D7363" t="s">
        <v>57</v>
      </c>
      <c r="E7363">
        <v>35398</v>
      </c>
      <c r="F7363" t="s">
        <v>32</v>
      </c>
      <c r="G7363" t="s">
        <v>79</v>
      </c>
      <c r="H7363">
        <v>340.8</v>
      </c>
      <c r="I7363">
        <f t="shared" ref="I7363:I7426" si="118">IF(B7363="No",0,1)</f>
        <v>0</v>
      </c>
    </row>
    <row r="7364" spans="1:9" x14ac:dyDescent="0.25">
      <c r="A7364">
        <v>7451.4799910000002</v>
      </c>
      <c r="B7364" t="s">
        <v>26</v>
      </c>
      <c r="C7364" t="s">
        <v>78</v>
      </c>
      <c r="D7364" t="s">
        <v>31</v>
      </c>
      <c r="E7364">
        <v>26239</v>
      </c>
      <c r="F7364" t="s">
        <v>32</v>
      </c>
      <c r="G7364" t="s">
        <v>33</v>
      </c>
      <c r="H7364">
        <v>312</v>
      </c>
      <c r="I7364">
        <f t="shared" si="118"/>
        <v>0</v>
      </c>
    </row>
    <row r="7365" spans="1:9" x14ac:dyDescent="0.25">
      <c r="A7365">
        <v>5181.0544669999999</v>
      </c>
      <c r="B7365" t="s">
        <v>26</v>
      </c>
      <c r="C7365" t="s">
        <v>44</v>
      </c>
      <c r="D7365" t="s">
        <v>31</v>
      </c>
      <c r="E7365">
        <v>0</v>
      </c>
      <c r="F7365" t="s">
        <v>32</v>
      </c>
      <c r="G7365" t="s">
        <v>33</v>
      </c>
      <c r="H7365">
        <v>336</v>
      </c>
      <c r="I7365">
        <f t="shared" si="118"/>
        <v>0</v>
      </c>
    </row>
    <row r="7366" spans="1:9" x14ac:dyDescent="0.25">
      <c r="A7366">
        <v>12584.006380000001</v>
      </c>
      <c r="B7366" t="s">
        <v>26</v>
      </c>
      <c r="C7366" t="s">
        <v>30</v>
      </c>
      <c r="D7366" t="s">
        <v>57</v>
      </c>
      <c r="E7366">
        <v>83013</v>
      </c>
      <c r="F7366" t="s">
        <v>62</v>
      </c>
      <c r="G7366" t="s">
        <v>33</v>
      </c>
      <c r="H7366">
        <v>155.125923</v>
      </c>
      <c r="I7366">
        <f t="shared" si="118"/>
        <v>0</v>
      </c>
    </row>
    <row r="7367" spans="1:9" x14ac:dyDescent="0.25">
      <c r="A7367">
        <v>13057.01188</v>
      </c>
      <c r="B7367" t="s">
        <v>26</v>
      </c>
      <c r="C7367" t="s">
        <v>44</v>
      </c>
      <c r="D7367" t="s">
        <v>57</v>
      </c>
      <c r="E7367">
        <v>0</v>
      </c>
      <c r="F7367" t="s">
        <v>32</v>
      </c>
      <c r="G7367" t="s">
        <v>45</v>
      </c>
      <c r="H7367">
        <v>1833.1825289999999</v>
      </c>
      <c r="I7367">
        <f t="shared" si="118"/>
        <v>0</v>
      </c>
    </row>
    <row r="7368" spans="1:9" x14ac:dyDescent="0.25">
      <c r="A7368">
        <v>17776.822670000001</v>
      </c>
      <c r="B7368" t="s">
        <v>26</v>
      </c>
      <c r="C7368" t="s">
        <v>30</v>
      </c>
      <c r="D7368" t="s">
        <v>31</v>
      </c>
      <c r="E7368">
        <v>86205</v>
      </c>
      <c r="F7368" t="s">
        <v>32</v>
      </c>
      <c r="G7368" t="s">
        <v>45</v>
      </c>
      <c r="H7368">
        <v>1070.4000000000001</v>
      </c>
      <c r="I7368">
        <f t="shared" si="118"/>
        <v>0</v>
      </c>
    </row>
    <row r="7369" spans="1:9" x14ac:dyDescent="0.25">
      <c r="A7369">
        <v>2757.3839819999998</v>
      </c>
      <c r="B7369" t="s">
        <v>26</v>
      </c>
      <c r="C7369" t="s">
        <v>30</v>
      </c>
      <c r="D7369" t="s">
        <v>57</v>
      </c>
      <c r="E7369">
        <v>50414</v>
      </c>
      <c r="F7369" t="s">
        <v>32</v>
      </c>
      <c r="G7369" t="s">
        <v>33</v>
      </c>
      <c r="H7369">
        <v>331.2</v>
      </c>
      <c r="I7369">
        <f t="shared" si="118"/>
        <v>0</v>
      </c>
    </row>
    <row r="7370" spans="1:9" x14ac:dyDescent="0.25">
      <c r="A7370">
        <v>7535.4251899999999</v>
      </c>
      <c r="B7370" t="s">
        <v>26</v>
      </c>
      <c r="C7370" t="s">
        <v>30</v>
      </c>
      <c r="D7370" t="s">
        <v>57</v>
      </c>
      <c r="E7370">
        <v>37496</v>
      </c>
      <c r="F7370" t="s">
        <v>32</v>
      </c>
      <c r="G7370" t="s">
        <v>45</v>
      </c>
      <c r="H7370">
        <v>312</v>
      </c>
      <c r="I7370">
        <f t="shared" si="118"/>
        <v>0</v>
      </c>
    </row>
    <row r="7371" spans="1:9" x14ac:dyDescent="0.25">
      <c r="A7371">
        <v>2826.8040289999999</v>
      </c>
      <c r="B7371" t="s">
        <v>26</v>
      </c>
      <c r="C7371" t="s">
        <v>30</v>
      </c>
      <c r="D7371" t="s">
        <v>31</v>
      </c>
      <c r="E7371">
        <v>24224</v>
      </c>
      <c r="F7371" t="s">
        <v>32</v>
      </c>
      <c r="G7371" t="s">
        <v>79</v>
      </c>
      <c r="H7371">
        <v>511.2</v>
      </c>
      <c r="I7371">
        <f t="shared" si="118"/>
        <v>0</v>
      </c>
    </row>
    <row r="7372" spans="1:9" x14ac:dyDescent="0.25">
      <c r="A7372">
        <v>7326.5448550000001</v>
      </c>
      <c r="B7372" t="s">
        <v>26</v>
      </c>
      <c r="C7372" t="s">
        <v>30</v>
      </c>
      <c r="D7372" t="s">
        <v>57</v>
      </c>
      <c r="E7372">
        <v>62338</v>
      </c>
      <c r="F7372" t="s">
        <v>62</v>
      </c>
      <c r="G7372" t="s">
        <v>33</v>
      </c>
      <c r="H7372">
        <v>4.2162309999999996</v>
      </c>
      <c r="I7372">
        <f t="shared" si="118"/>
        <v>0</v>
      </c>
    </row>
    <row r="7373" spans="1:9" x14ac:dyDescent="0.25">
      <c r="A7373">
        <v>6633.137616</v>
      </c>
      <c r="B7373" t="s">
        <v>26</v>
      </c>
      <c r="C7373" t="s">
        <v>30</v>
      </c>
      <c r="D7373" t="s">
        <v>57</v>
      </c>
      <c r="E7373">
        <v>63483</v>
      </c>
      <c r="F7373" t="s">
        <v>62</v>
      </c>
      <c r="G7373" t="s">
        <v>33</v>
      </c>
      <c r="H7373">
        <v>85.073541000000006</v>
      </c>
      <c r="I7373">
        <f t="shared" si="118"/>
        <v>0</v>
      </c>
    </row>
    <row r="7374" spans="1:9" x14ac:dyDescent="0.25">
      <c r="A7374">
        <v>2485.8867540000001</v>
      </c>
      <c r="B7374" t="s">
        <v>26</v>
      </c>
      <c r="C7374" t="s">
        <v>44</v>
      </c>
      <c r="D7374" t="s">
        <v>57</v>
      </c>
      <c r="E7374">
        <v>0</v>
      </c>
      <c r="F7374" t="s">
        <v>32</v>
      </c>
      <c r="G7374" t="s">
        <v>45</v>
      </c>
      <c r="H7374">
        <v>504</v>
      </c>
      <c r="I7374">
        <f t="shared" si="118"/>
        <v>0</v>
      </c>
    </row>
    <row r="7375" spans="1:9" x14ac:dyDescent="0.25">
      <c r="A7375">
        <v>8598.1852369999997</v>
      </c>
      <c r="B7375" t="s">
        <v>26</v>
      </c>
      <c r="C7375" t="s">
        <v>30</v>
      </c>
      <c r="D7375" t="s">
        <v>57</v>
      </c>
      <c r="E7375">
        <v>38113</v>
      </c>
      <c r="F7375" t="s">
        <v>75</v>
      </c>
      <c r="G7375" t="s">
        <v>33</v>
      </c>
      <c r="H7375">
        <v>203.64025100000001</v>
      </c>
      <c r="I7375">
        <f t="shared" si="118"/>
        <v>0</v>
      </c>
    </row>
    <row r="7376" spans="1:9" x14ac:dyDescent="0.25">
      <c r="A7376">
        <v>8586.8013279999996</v>
      </c>
      <c r="B7376" t="s">
        <v>26</v>
      </c>
      <c r="C7376" t="s">
        <v>30</v>
      </c>
      <c r="D7376" t="s">
        <v>31</v>
      </c>
      <c r="E7376">
        <v>38676</v>
      </c>
      <c r="F7376" t="s">
        <v>62</v>
      </c>
      <c r="G7376" t="s">
        <v>33</v>
      </c>
      <c r="H7376">
        <v>146.124719</v>
      </c>
      <c r="I7376">
        <f t="shared" si="118"/>
        <v>0</v>
      </c>
    </row>
    <row r="7377" spans="1:9" x14ac:dyDescent="0.25">
      <c r="A7377">
        <v>2417.777032</v>
      </c>
      <c r="B7377" t="s">
        <v>26</v>
      </c>
      <c r="C7377" t="s">
        <v>30</v>
      </c>
      <c r="D7377" t="s">
        <v>31</v>
      </c>
      <c r="E7377">
        <v>20200</v>
      </c>
      <c r="F7377" t="s">
        <v>32</v>
      </c>
      <c r="G7377" t="s">
        <v>45</v>
      </c>
      <c r="H7377">
        <v>312</v>
      </c>
      <c r="I7377">
        <f t="shared" si="118"/>
        <v>0</v>
      </c>
    </row>
    <row r="7378" spans="1:9" x14ac:dyDescent="0.25">
      <c r="A7378">
        <v>2693.6636429999999</v>
      </c>
      <c r="B7378" t="s">
        <v>26</v>
      </c>
      <c r="C7378" t="s">
        <v>30</v>
      </c>
      <c r="D7378" t="s">
        <v>57</v>
      </c>
      <c r="E7378">
        <v>29038</v>
      </c>
      <c r="F7378" t="s">
        <v>62</v>
      </c>
      <c r="G7378" t="s">
        <v>33</v>
      </c>
      <c r="H7378">
        <v>56.351666999999999</v>
      </c>
      <c r="I7378">
        <f t="shared" si="118"/>
        <v>0</v>
      </c>
    </row>
    <row r="7379" spans="1:9" x14ac:dyDescent="0.25">
      <c r="A7379">
        <v>7179.2252200000003</v>
      </c>
      <c r="B7379" t="s">
        <v>26</v>
      </c>
      <c r="C7379" t="s">
        <v>30</v>
      </c>
      <c r="D7379" t="s">
        <v>57</v>
      </c>
      <c r="E7379">
        <v>23179</v>
      </c>
      <c r="F7379" t="s">
        <v>32</v>
      </c>
      <c r="G7379" t="s">
        <v>79</v>
      </c>
      <c r="H7379">
        <v>436.8</v>
      </c>
      <c r="I7379">
        <f t="shared" si="118"/>
        <v>0</v>
      </c>
    </row>
    <row r="7380" spans="1:9" x14ac:dyDescent="0.25">
      <c r="A7380">
        <v>10629.33736</v>
      </c>
      <c r="B7380" t="s">
        <v>26</v>
      </c>
      <c r="C7380" t="s">
        <v>30</v>
      </c>
      <c r="D7380" t="s">
        <v>57</v>
      </c>
      <c r="E7380">
        <v>56598</v>
      </c>
      <c r="F7380" t="s">
        <v>62</v>
      </c>
      <c r="G7380" t="s">
        <v>33</v>
      </c>
      <c r="H7380">
        <v>92.966783000000007</v>
      </c>
      <c r="I7380">
        <f t="shared" si="118"/>
        <v>0</v>
      </c>
    </row>
    <row r="7381" spans="1:9" x14ac:dyDescent="0.25">
      <c r="A7381">
        <v>2710.9189919999999</v>
      </c>
      <c r="B7381" t="s">
        <v>26</v>
      </c>
      <c r="C7381" t="s">
        <v>44</v>
      </c>
      <c r="D7381" t="s">
        <v>57</v>
      </c>
      <c r="E7381">
        <v>0</v>
      </c>
      <c r="F7381" t="s">
        <v>32</v>
      </c>
      <c r="G7381" t="s">
        <v>45</v>
      </c>
      <c r="H7381">
        <v>547.20000000000005</v>
      </c>
      <c r="I7381">
        <f t="shared" si="118"/>
        <v>0</v>
      </c>
    </row>
    <row r="7382" spans="1:9" x14ac:dyDescent="0.25">
      <c r="A7382">
        <v>7724.0529930000002</v>
      </c>
      <c r="B7382" t="s">
        <v>26</v>
      </c>
      <c r="C7382" t="s">
        <v>30</v>
      </c>
      <c r="D7382" t="s">
        <v>31</v>
      </c>
      <c r="E7382">
        <v>46988</v>
      </c>
      <c r="F7382" t="s">
        <v>62</v>
      </c>
      <c r="G7382" t="s">
        <v>45</v>
      </c>
      <c r="H7382">
        <v>294.76265899999999</v>
      </c>
      <c r="I7382">
        <f t="shared" si="118"/>
        <v>0</v>
      </c>
    </row>
    <row r="7383" spans="1:9" x14ac:dyDescent="0.25">
      <c r="A7383">
        <v>3508.5695329999999</v>
      </c>
      <c r="B7383" t="s">
        <v>66</v>
      </c>
      <c r="C7383" t="s">
        <v>78</v>
      </c>
      <c r="D7383" t="s">
        <v>57</v>
      </c>
      <c r="E7383">
        <v>20978</v>
      </c>
      <c r="F7383" t="s">
        <v>32</v>
      </c>
      <c r="G7383" t="s">
        <v>33</v>
      </c>
      <c r="H7383">
        <v>1176.2788</v>
      </c>
      <c r="I7383">
        <f t="shared" si="118"/>
        <v>1</v>
      </c>
    </row>
    <row r="7384" spans="1:9" x14ac:dyDescent="0.25">
      <c r="A7384">
        <v>2241.1086380000002</v>
      </c>
      <c r="B7384" t="s">
        <v>26</v>
      </c>
      <c r="C7384" t="s">
        <v>44</v>
      </c>
      <c r="D7384" t="s">
        <v>31</v>
      </c>
      <c r="E7384">
        <v>0</v>
      </c>
      <c r="F7384" t="s">
        <v>32</v>
      </c>
      <c r="G7384" t="s">
        <v>45</v>
      </c>
      <c r="H7384">
        <v>453.6</v>
      </c>
      <c r="I7384">
        <f t="shared" si="118"/>
        <v>0</v>
      </c>
    </row>
    <row r="7385" spans="1:9" x14ac:dyDescent="0.25">
      <c r="A7385">
        <v>33279.77231</v>
      </c>
      <c r="B7385" t="s">
        <v>26</v>
      </c>
      <c r="C7385" t="s">
        <v>30</v>
      </c>
      <c r="D7385" t="s">
        <v>31</v>
      </c>
      <c r="E7385">
        <v>59130</v>
      </c>
      <c r="F7385" t="s">
        <v>75</v>
      </c>
      <c r="G7385" t="s">
        <v>33</v>
      </c>
      <c r="H7385">
        <v>436.53317199999998</v>
      </c>
      <c r="I7385">
        <f t="shared" si="118"/>
        <v>0</v>
      </c>
    </row>
    <row r="7386" spans="1:9" x14ac:dyDescent="0.25">
      <c r="A7386">
        <v>5348.3025799999996</v>
      </c>
      <c r="B7386" t="s">
        <v>26</v>
      </c>
      <c r="C7386" t="s">
        <v>30</v>
      </c>
      <c r="D7386" t="s">
        <v>57</v>
      </c>
      <c r="E7386">
        <v>31572</v>
      </c>
      <c r="F7386" t="s">
        <v>75</v>
      </c>
      <c r="G7386" t="s">
        <v>33</v>
      </c>
      <c r="H7386">
        <v>292.43482599999999</v>
      </c>
      <c r="I7386">
        <f t="shared" si="118"/>
        <v>0</v>
      </c>
    </row>
    <row r="7387" spans="1:9" x14ac:dyDescent="0.25">
      <c r="A7387">
        <v>5251.1522809999997</v>
      </c>
      <c r="B7387" t="s">
        <v>26</v>
      </c>
      <c r="C7387" t="s">
        <v>44</v>
      </c>
      <c r="D7387" t="s">
        <v>31</v>
      </c>
      <c r="E7387">
        <v>0</v>
      </c>
      <c r="F7387" t="s">
        <v>32</v>
      </c>
      <c r="G7387" t="s">
        <v>33</v>
      </c>
      <c r="H7387">
        <v>345.6</v>
      </c>
      <c r="I7387">
        <f t="shared" si="118"/>
        <v>0</v>
      </c>
    </row>
    <row r="7388" spans="1:9" x14ac:dyDescent="0.25">
      <c r="A7388">
        <v>4686.8074059999999</v>
      </c>
      <c r="B7388" t="s">
        <v>26</v>
      </c>
      <c r="C7388" t="s">
        <v>30</v>
      </c>
      <c r="D7388" t="s">
        <v>57</v>
      </c>
      <c r="E7388">
        <v>32646</v>
      </c>
      <c r="F7388" t="s">
        <v>75</v>
      </c>
      <c r="G7388" t="s">
        <v>33</v>
      </c>
      <c r="H7388">
        <v>464.99982999999997</v>
      </c>
      <c r="I7388">
        <f t="shared" si="118"/>
        <v>0</v>
      </c>
    </row>
    <row r="7389" spans="1:9" x14ac:dyDescent="0.25">
      <c r="A7389">
        <v>7148.3313330000001</v>
      </c>
      <c r="B7389" t="s">
        <v>26</v>
      </c>
      <c r="C7389" t="s">
        <v>30</v>
      </c>
      <c r="D7389" t="s">
        <v>31</v>
      </c>
      <c r="E7389">
        <v>51791</v>
      </c>
      <c r="F7389" t="s">
        <v>62</v>
      </c>
      <c r="G7389" t="s">
        <v>33</v>
      </c>
      <c r="H7389">
        <v>422.96023400000001</v>
      </c>
      <c r="I7389">
        <f t="shared" si="118"/>
        <v>0</v>
      </c>
    </row>
    <row r="7390" spans="1:9" x14ac:dyDescent="0.25">
      <c r="A7390">
        <v>5028.5752089999996</v>
      </c>
      <c r="B7390" t="s">
        <v>26</v>
      </c>
      <c r="C7390" t="s">
        <v>30</v>
      </c>
      <c r="D7390" t="s">
        <v>57</v>
      </c>
      <c r="E7390">
        <v>70828</v>
      </c>
      <c r="F7390" t="s">
        <v>32</v>
      </c>
      <c r="G7390" t="s">
        <v>33</v>
      </c>
      <c r="H7390">
        <v>297.60000000000002</v>
      </c>
      <c r="I7390">
        <f t="shared" si="118"/>
        <v>0</v>
      </c>
    </row>
    <row r="7391" spans="1:9" x14ac:dyDescent="0.25">
      <c r="A7391">
        <v>2415.4155249999999</v>
      </c>
      <c r="B7391" t="s">
        <v>26</v>
      </c>
      <c r="C7391" t="s">
        <v>30</v>
      </c>
      <c r="D7391" t="s">
        <v>31</v>
      </c>
      <c r="E7391">
        <v>40903</v>
      </c>
      <c r="F7391" t="s">
        <v>32</v>
      </c>
      <c r="G7391" t="s">
        <v>33</v>
      </c>
      <c r="H7391">
        <v>409.88695999999999</v>
      </c>
      <c r="I7391">
        <f t="shared" si="118"/>
        <v>0</v>
      </c>
    </row>
    <row r="7392" spans="1:9" x14ac:dyDescent="0.25">
      <c r="A7392">
        <v>7545.5486430000001</v>
      </c>
      <c r="B7392" t="s">
        <v>26</v>
      </c>
      <c r="C7392" t="s">
        <v>44</v>
      </c>
      <c r="D7392" t="s">
        <v>31</v>
      </c>
      <c r="E7392">
        <v>0</v>
      </c>
      <c r="F7392" t="s">
        <v>32</v>
      </c>
      <c r="G7392" t="s">
        <v>33</v>
      </c>
      <c r="H7392">
        <v>631.10822299999995</v>
      </c>
      <c r="I7392">
        <f t="shared" si="118"/>
        <v>0</v>
      </c>
    </row>
    <row r="7393" spans="1:9" x14ac:dyDescent="0.25">
      <c r="A7393">
        <v>5264.4258659999996</v>
      </c>
      <c r="B7393" t="s">
        <v>26</v>
      </c>
      <c r="C7393" t="s">
        <v>30</v>
      </c>
      <c r="D7393" t="s">
        <v>31</v>
      </c>
      <c r="E7393">
        <v>24031</v>
      </c>
      <c r="F7393" t="s">
        <v>32</v>
      </c>
      <c r="G7393" t="s">
        <v>33</v>
      </c>
      <c r="H7393">
        <v>316.8</v>
      </c>
      <c r="I7393">
        <f t="shared" si="118"/>
        <v>0</v>
      </c>
    </row>
    <row r="7394" spans="1:9" x14ac:dyDescent="0.25">
      <c r="A7394">
        <v>4474.4843799999999</v>
      </c>
      <c r="B7394" t="s">
        <v>26</v>
      </c>
      <c r="C7394" t="s">
        <v>30</v>
      </c>
      <c r="D7394" t="s">
        <v>57</v>
      </c>
      <c r="E7394">
        <v>84927</v>
      </c>
      <c r="F7394" t="s">
        <v>32</v>
      </c>
      <c r="G7394" t="s">
        <v>33</v>
      </c>
      <c r="H7394">
        <v>537.6</v>
      </c>
      <c r="I7394">
        <f t="shared" si="118"/>
        <v>0</v>
      </c>
    </row>
    <row r="7395" spans="1:9" x14ac:dyDescent="0.25">
      <c r="A7395">
        <v>21578.860349999999</v>
      </c>
      <c r="B7395" t="s">
        <v>26</v>
      </c>
      <c r="C7395" t="s">
        <v>44</v>
      </c>
      <c r="D7395" t="s">
        <v>31</v>
      </c>
      <c r="E7395">
        <v>0</v>
      </c>
      <c r="F7395" t="s">
        <v>32</v>
      </c>
      <c r="G7395" t="s">
        <v>33</v>
      </c>
      <c r="H7395">
        <v>510.97691300000002</v>
      </c>
      <c r="I7395">
        <f t="shared" si="118"/>
        <v>0</v>
      </c>
    </row>
    <row r="7396" spans="1:9" x14ac:dyDescent="0.25">
      <c r="A7396">
        <v>2902.6224390000002</v>
      </c>
      <c r="B7396" t="s">
        <v>26</v>
      </c>
      <c r="C7396" t="s">
        <v>30</v>
      </c>
      <c r="D7396" t="s">
        <v>31</v>
      </c>
      <c r="E7396">
        <v>23893</v>
      </c>
      <c r="F7396" t="s">
        <v>75</v>
      </c>
      <c r="G7396" t="s">
        <v>33</v>
      </c>
      <c r="H7396">
        <v>186.29227499999999</v>
      </c>
      <c r="I7396">
        <f t="shared" si="118"/>
        <v>0</v>
      </c>
    </row>
    <row r="7397" spans="1:9" x14ac:dyDescent="0.25">
      <c r="A7397">
        <v>10876.4794</v>
      </c>
      <c r="B7397" t="s">
        <v>26</v>
      </c>
      <c r="C7397" t="s">
        <v>30</v>
      </c>
      <c r="D7397" t="s">
        <v>57</v>
      </c>
      <c r="E7397">
        <v>71255</v>
      </c>
      <c r="F7397" t="s">
        <v>62</v>
      </c>
      <c r="G7397" t="s">
        <v>45</v>
      </c>
      <c r="H7397">
        <v>138.633681</v>
      </c>
      <c r="I7397">
        <f t="shared" si="118"/>
        <v>0</v>
      </c>
    </row>
    <row r="7398" spans="1:9" x14ac:dyDescent="0.25">
      <c r="A7398">
        <v>4413.2858580000002</v>
      </c>
      <c r="B7398" t="s">
        <v>26</v>
      </c>
      <c r="C7398" t="s">
        <v>30</v>
      </c>
      <c r="D7398" t="s">
        <v>31</v>
      </c>
      <c r="E7398">
        <v>37697</v>
      </c>
      <c r="F7398" t="s">
        <v>62</v>
      </c>
      <c r="G7398" t="s">
        <v>33</v>
      </c>
      <c r="H7398">
        <v>38.403843000000002</v>
      </c>
      <c r="I7398">
        <f t="shared" si="118"/>
        <v>0</v>
      </c>
    </row>
    <row r="7399" spans="1:9" x14ac:dyDescent="0.25">
      <c r="A7399">
        <v>12504.49422</v>
      </c>
      <c r="B7399" t="s">
        <v>26</v>
      </c>
      <c r="C7399" t="s">
        <v>30</v>
      </c>
      <c r="D7399" t="s">
        <v>57</v>
      </c>
      <c r="E7399">
        <v>33746</v>
      </c>
      <c r="F7399" t="s">
        <v>32</v>
      </c>
      <c r="G7399" t="s">
        <v>33</v>
      </c>
      <c r="H7399">
        <v>508.8</v>
      </c>
      <c r="I7399">
        <f t="shared" si="118"/>
        <v>0</v>
      </c>
    </row>
    <row r="7400" spans="1:9" x14ac:dyDescent="0.25">
      <c r="A7400">
        <v>7462.9262630000003</v>
      </c>
      <c r="B7400" t="s">
        <v>66</v>
      </c>
      <c r="C7400" t="s">
        <v>30</v>
      </c>
      <c r="D7400" t="s">
        <v>31</v>
      </c>
      <c r="E7400">
        <v>70263</v>
      </c>
      <c r="F7400" t="s">
        <v>62</v>
      </c>
      <c r="G7400" t="s">
        <v>33</v>
      </c>
      <c r="H7400">
        <v>7.3459459999999996</v>
      </c>
      <c r="I7400">
        <f t="shared" si="118"/>
        <v>1</v>
      </c>
    </row>
    <row r="7401" spans="1:9" x14ac:dyDescent="0.25">
      <c r="A7401">
        <v>4690.7938679999997</v>
      </c>
      <c r="B7401" t="s">
        <v>26</v>
      </c>
      <c r="C7401" t="s">
        <v>30</v>
      </c>
      <c r="D7401" t="s">
        <v>57</v>
      </c>
      <c r="E7401">
        <v>43367</v>
      </c>
      <c r="F7401" t="s">
        <v>32</v>
      </c>
      <c r="G7401" t="s">
        <v>79</v>
      </c>
      <c r="H7401">
        <v>1026.7419259999999</v>
      </c>
      <c r="I7401">
        <f t="shared" si="118"/>
        <v>0</v>
      </c>
    </row>
    <row r="7402" spans="1:9" x14ac:dyDescent="0.25">
      <c r="A7402">
        <v>2943.045259</v>
      </c>
      <c r="B7402" t="s">
        <v>26</v>
      </c>
      <c r="C7402" t="s">
        <v>44</v>
      </c>
      <c r="D7402" t="s">
        <v>31</v>
      </c>
      <c r="E7402">
        <v>0</v>
      </c>
      <c r="F7402" t="s">
        <v>32</v>
      </c>
      <c r="G7402" t="s">
        <v>45</v>
      </c>
      <c r="H7402">
        <v>388.8</v>
      </c>
      <c r="I7402">
        <f t="shared" si="118"/>
        <v>0</v>
      </c>
    </row>
    <row r="7403" spans="1:9" x14ac:dyDescent="0.25">
      <c r="A7403">
        <v>5003.3366640000004</v>
      </c>
      <c r="B7403" t="s">
        <v>26</v>
      </c>
      <c r="C7403" t="s">
        <v>44</v>
      </c>
      <c r="D7403" t="s">
        <v>31</v>
      </c>
      <c r="E7403">
        <v>0</v>
      </c>
      <c r="F7403" t="s">
        <v>32</v>
      </c>
      <c r="G7403" t="s">
        <v>33</v>
      </c>
      <c r="H7403">
        <v>445.19869</v>
      </c>
      <c r="I7403">
        <f t="shared" si="118"/>
        <v>0</v>
      </c>
    </row>
    <row r="7404" spans="1:9" x14ac:dyDescent="0.25">
      <c r="A7404">
        <v>13466.92071</v>
      </c>
      <c r="B7404" t="s">
        <v>66</v>
      </c>
      <c r="C7404" t="s">
        <v>107</v>
      </c>
      <c r="D7404" t="s">
        <v>31</v>
      </c>
      <c r="E7404">
        <v>11432</v>
      </c>
      <c r="F7404" t="s">
        <v>32</v>
      </c>
      <c r="G7404" t="s">
        <v>33</v>
      </c>
      <c r="H7404">
        <v>571.20000000000005</v>
      </c>
      <c r="I7404">
        <f t="shared" si="118"/>
        <v>1</v>
      </c>
    </row>
    <row r="7405" spans="1:9" x14ac:dyDescent="0.25">
      <c r="A7405">
        <v>3386.1865149999999</v>
      </c>
      <c r="B7405" t="s">
        <v>26</v>
      </c>
      <c r="C7405" t="s">
        <v>30</v>
      </c>
      <c r="D7405" t="s">
        <v>57</v>
      </c>
      <c r="E7405">
        <v>67249</v>
      </c>
      <c r="F7405" t="s">
        <v>62</v>
      </c>
      <c r="G7405" t="s">
        <v>79</v>
      </c>
      <c r="H7405">
        <v>33.894694999999999</v>
      </c>
      <c r="I7405">
        <f t="shared" si="118"/>
        <v>0</v>
      </c>
    </row>
    <row r="7406" spans="1:9" x14ac:dyDescent="0.25">
      <c r="A7406">
        <v>5503.4407229999997</v>
      </c>
      <c r="B7406" t="s">
        <v>26</v>
      </c>
      <c r="C7406" t="s">
        <v>30</v>
      </c>
      <c r="D7406" t="s">
        <v>31</v>
      </c>
      <c r="E7406">
        <v>76839</v>
      </c>
      <c r="F7406" t="s">
        <v>32</v>
      </c>
      <c r="G7406" t="s">
        <v>33</v>
      </c>
      <c r="H7406">
        <v>326.39999999999998</v>
      </c>
      <c r="I7406">
        <f t="shared" si="118"/>
        <v>0</v>
      </c>
    </row>
    <row r="7407" spans="1:9" x14ac:dyDescent="0.25">
      <c r="A7407">
        <v>25807.062999999998</v>
      </c>
      <c r="B7407" t="s">
        <v>66</v>
      </c>
      <c r="C7407" t="s">
        <v>30</v>
      </c>
      <c r="D7407" t="s">
        <v>31</v>
      </c>
      <c r="E7407">
        <v>71210</v>
      </c>
      <c r="F7407" t="s">
        <v>32</v>
      </c>
      <c r="G7407" t="s">
        <v>33</v>
      </c>
      <c r="H7407">
        <v>1027.2</v>
      </c>
      <c r="I7407">
        <f t="shared" si="118"/>
        <v>1</v>
      </c>
    </row>
    <row r="7408" spans="1:9" x14ac:dyDescent="0.25">
      <c r="A7408">
        <v>4739.34663</v>
      </c>
      <c r="B7408" t="s">
        <v>26</v>
      </c>
      <c r="C7408" t="s">
        <v>30</v>
      </c>
      <c r="D7408" t="s">
        <v>31</v>
      </c>
      <c r="E7408">
        <v>49447</v>
      </c>
      <c r="F7408" t="s">
        <v>32</v>
      </c>
      <c r="G7408" t="s">
        <v>33</v>
      </c>
      <c r="H7408">
        <v>762.00725299999999</v>
      </c>
      <c r="I7408">
        <f t="shared" si="118"/>
        <v>0</v>
      </c>
    </row>
    <row r="7409" spans="1:9" x14ac:dyDescent="0.25">
      <c r="A7409">
        <v>15777.88702</v>
      </c>
      <c r="B7409" t="s">
        <v>26</v>
      </c>
      <c r="C7409" t="s">
        <v>30</v>
      </c>
      <c r="D7409" t="s">
        <v>31</v>
      </c>
      <c r="E7409">
        <v>98713</v>
      </c>
      <c r="F7409" t="s">
        <v>75</v>
      </c>
      <c r="G7409" t="s">
        <v>33</v>
      </c>
      <c r="H7409">
        <v>289.894293</v>
      </c>
      <c r="I7409">
        <f t="shared" si="118"/>
        <v>0</v>
      </c>
    </row>
    <row r="7410" spans="1:9" x14ac:dyDescent="0.25">
      <c r="A7410">
        <v>2619.8653359999998</v>
      </c>
      <c r="B7410" t="s">
        <v>26</v>
      </c>
      <c r="C7410" t="s">
        <v>30</v>
      </c>
      <c r="D7410" t="s">
        <v>57</v>
      </c>
      <c r="E7410">
        <v>26094</v>
      </c>
      <c r="F7410" t="s">
        <v>62</v>
      </c>
      <c r="G7410" t="s">
        <v>33</v>
      </c>
      <c r="H7410">
        <v>2.0282230000000001</v>
      </c>
      <c r="I7410">
        <f t="shared" si="118"/>
        <v>0</v>
      </c>
    </row>
    <row r="7411" spans="1:9" x14ac:dyDescent="0.25">
      <c r="A7411">
        <v>15445.66166</v>
      </c>
      <c r="B7411" t="s">
        <v>26</v>
      </c>
      <c r="C7411" t="s">
        <v>30</v>
      </c>
      <c r="D7411" t="s">
        <v>57</v>
      </c>
      <c r="E7411">
        <v>26990</v>
      </c>
      <c r="F7411" t="s">
        <v>75</v>
      </c>
      <c r="G7411" t="s">
        <v>33</v>
      </c>
      <c r="H7411">
        <v>297.864823</v>
      </c>
      <c r="I7411">
        <f t="shared" si="118"/>
        <v>0</v>
      </c>
    </row>
    <row r="7412" spans="1:9" x14ac:dyDescent="0.25">
      <c r="A7412">
        <v>3355.5281679999998</v>
      </c>
      <c r="B7412" t="s">
        <v>26</v>
      </c>
      <c r="C7412" t="s">
        <v>30</v>
      </c>
      <c r="D7412" t="s">
        <v>31</v>
      </c>
      <c r="E7412">
        <v>46644</v>
      </c>
      <c r="F7412" t="s">
        <v>62</v>
      </c>
      <c r="G7412" t="s">
        <v>33</v>
      </c>
      <c r="H7412">
        <v>150.68802400000001</v>
      </c>
      <c r="I7412">
        <f t="shared" si="118"/>
        <v>0</v>
      </c>
    </row>
    <row r="7413" spans="1:9" x14ac:dyDescent="0.25">
      <c r="A7413">
        <v>2874.0884700000001</v>
      </c>
      <c r="B7413" t="s">
        <v>26</v>
      </c>
      <c r="C7413" t="s">
        <v>30</v>
      </c>
      <c r="D7413" t="s">
        <v>31</v>
      </c>
      <c r="E7413">
        <v>33462</v>
      </c>
      <c r="F7413" t="s">
        <v>62</v>
      </c>
      <c r="G7413" t="s">
        <v>33</v>
      </c>
      <c r="H7413">
        <v>112.425578</v>
      </c>
      <c r="I7413">
        <f t="shared" si="118"/>
        <v>0</v>
      </c>
    </row>
    <row r="7414" spans="1:9" x14ac:dyDescent="0.25">
      <c r="A7414">
        <v>2846.6454309999999</v>
      </c>
      <c r="B7414" t="s">
        <v>26</v>
      </c>
      <c r="C7414" t="s">
        <v>30</v>
      </c>
      <c r="D7414" t="s">
        <v>31</v>
      </c>
      <c r="E7414">
        <v>66880</v>
      </c>
      <c r="F7414" t="s">
        <v>32</v>
      </c>
      <c r="G7414" t="s">
        <v>33</v>
      </c>
      <c r="H7414">
        <v>340.8</v>
      </c>
      <c r="I7414">
        <f t="shared" si="118"/>
        <v>0</v>
      </c>
    </row>
    <row r="7415" spans="1:9" x14ac:dyDescent="0.25">
      <c r="A7415">
        <v>23813.520509999998</v>
      </c>
      <c r="B7415" t="s">
        <v>26</v>
      </c>
      <c r="C7415" t="s">
        <v>30</v>
      </c>
      <c r="D7415" t="s">
        <v>57</v>
      </c>
      <c r="E7415">
        <v>88680</v>
      </c>
      <c r="F7415" t="s">
        <v>75</v>
      </c>
      <c r="G7415" t="s">
        <v>33</v>
      </c>
      <c r="H7415">
        <v>201.762191</v>
      </c>
      <c r="I7415">
        <f t="shared" si="118"/>
        <v>0</v>
      </c>
    </row>
    <row r="7416" spans="1:9" x14ac:dyDescent="0.25">
      <c r="A7416">
        <v>5313.467001</v>
      </c>
      <c r="B7416" t="s">
        <v>26</v>
      </c>
      <c r="C7416" t="s">
        <v>44</v>
      </c>
      <c r="D7416" t="s">
        <v>57</v>
      </c>
      <c r="E7416">
        <v>0</v>
      </c>
      <c r="F7416" t="s">
        <v>32</v>
      </c>
      <c r="G7416" t="s">
        <v>45</v>
      </c>
      <c r="H7416">
        <v>568.79999999999995</v>
      </c>
      <c r="I7416">
        <f t="shared" si="118"/>
        <v>0</v>
      </c>
    </row>
    <row r="7417" spans="1:9" x14ac:dyDescent="0.25">
      <c r="A7417">
        <v>3730.1449160000002</v>
      </c>
      <c r="B7417" t="s">
        <v>26</v>
      </c>
      <c r="C7417" t="s">
        <v>30</v>
      </c>
      <c r="D7417" t="s">
        <v>57</v>
      </c>
      <c r="E7417">
        <v>75132</v>
      </c>
      <c r="F7417" t="s">
        <v>32</v>
      </c>
      <c r="G7417" t="s">
        <v>33</v>
      </c>
      <c r="H7417">
        <v>446.4</v>
      </c>
      <c r="I7417">
        <f t="shared" si="118"/>
        <v>0</v>
      </c>
    </row>
    <row r="7418" spans="1:9" x14ac:dyDescent="0.25">
      <c r="A7418">
        <v>9031.2148589999997</v>
      </c>
      <c r="B7418" t="s">
        <v>66</v>
      </c>
      <c r="C7418" t="s">
        <v>44</v>
      </c>
      <c r="D7418" t="s">
        <v>31</v>
      </c>
      <c r="E7418">
        <v>0</v>
      </c>
      <c r="F7418" t="s">
        <v>32</v>
      </c>
      <c r="G7418" t="s">
        <v>45</v>
      </c>
      <c r="H7418">
        <v>650.52179000000001</v>
      </c>
      <c r="I7418">
        <f t="shared" si="118"/>
        <v>1</v>
      </c>
    </row>
    <row r="7419" spans="1:9" x14ac:dyDescent="0.25">
      <c r="A7419">
        <v>5931.2848899999999</v>
      </c>
      <c r="B7419" t="s">
        <v>26</v>
      </c>
      <c r="C7419" t="s">
        <v>30</v>
      </c>
      <c r="D7419" t="s">
        <v>31</v>
      </c>
      <c r="E7419">
        <v>56617</v>
      </c>
      <c r="F7419" t="s">
        <v>32</v>
      </c>
      <c r="G7419" t="s">
        <v>33</v>
      </c>
      <c r="H7419">
        <v>355.2</v>
      </c>
      <c r="I7419">
        <f t="shared" si="118"/>
        <v>0</v>
      </c>
    </row>
    <row r="7420" spans="1:9" x14ac:dyDescent="0.25">
      <c r="A7420">
        <v>9429.0807550000009</v>
      </c>
      <c r="B7420" t="s">
        <v>26</v>
      </c>
      <c r="C7420" t="s">
        <v>30</v>
      </c>
      <c r="D7420" t="s">
        <v>31</v>
      </c>
      <c r="E7420">
        <v>75638</v>
      </c>
      <c r="F7420" t="s">
        <v>62</v>
      </c>
      <c r="G7420" t="s">
        <v>79</v>
      </c>
      <c r="H7420">
        <v>108.69654</v>
      </c>
      <c r="I7420">
        <f t="shared" si="118"/>
        <v>0</v>
      </c>
    </row>
    <row r="7421" spans="1:9" x14ac:dyDescent="0.25">
      <c r="A7421">
        <v>7613.0498189999998</v>
      </c>
      <c r="B7421" t="s">
        <v>26</v>
      </c>
      <c r="C7421" t="s">
        <v>107</v>
      </c>
      <c r="D7421" t="s">
        <v>31</v>
      </c>
      <c r="E7421">
        <v>24982</v>
      </c>
      <c r="F7421" t="s">
        <v>32</v>
      </c>
      <c r="G7421" t="s">
        <v>33</v>
      </c>
      <c r="H7421">
        <v>523.20000000000005</v>
      </c>
      <c r="I7421">
        <f t="shared" si="118"/>
        <v>0</v>
      </c>
    </row>
    <row r="7422" spans="1:9" x14ac:dyDescent="0.25">
      <c r="A7422">
        <v>3313.0144049999999</v>
      </c>
      <c r="B7422" t="s">
        <v>26</v>
      </c>
      <c r="C7422" t="s">
        <v>30</v>
      </c>
      <c r="D7422" t="s">
        <v>31</v>
      </c>
      <c r="E7422">
        <v>40348</v>
      </c>
      <c r="F7422" t="s">
        <v>62</v>
      </c>
      <c r="G7422" t="s">
        <v>33</v>
      </c>
      <c r="H7422">
        <v>26.314753</v>
      </c>
      <c r="I7422">
        <f t="shared" si="118"/>
        <v>0</v>
      </c>
    </row>
    <row r="7423" spans="1:9" x14ac:dyDescent="0.25">
      <c r="A7423">
        <v>7317.0142539999997</v>
      </c>
      <c r="B7423" t="s">
        <v>26</v>
      </c>
      <c r="C7423" t="s">
        <v>30</v>
      </c>
      <c r="D7423" t="s">
        <v>31</v>
      </c>
      <c r="E7423">
        <v>24083</v>
      </c>
      <c r="F7423" t="s">
        <v>32</v>
      </c>
      <c r="G7423" t="s">
        <v>79</v>
      </c>
      <c r="H7423">
        <v>340.45360599999998</v>
      </c>
      <c r="I7423">
        <f t="shared" si="118"/>
        <v>0</v>
      </c>
    </row>
    <row r="7424" spans="1:9" x14ac:dyDescent="0.25">
      <c r="A7424">
        <v>2665.7370820000001</v>
      </c>
      <c r="B7424" t="s">
        <v>26</v>
      </c>
      <c r="C7424" t="s">
        <v>30</v>
      </c>
      <c r="D7424" t="s">
        <v>31</v>
      </c>
      <c r="E7424">
        <v>81538</v>
      </c>
      <c r="F7424" t="s">
        <v>75</v>
      </c>
      <c r="G7424" t="s">
        <v>79</v>
      </c>
      <c r="H7424">
        <v>272.84481599999998</v>
      </c>
      <c r="I7424">
        <f t="shared" si="118"/>
        <v>0</v>
      </c>
    </row>
    <row r="7425" spans="1:9" x14ac:dyDescent="0.25">
      <c r="A7425">
        <v>3230.576665</v>
      </c>
      <c r="B7425" t="s">
        <v>66</v>
      </c>
      <c r="C7425" t="s">
        <v>30</v>
      </c>
      <c r="D7425" t="s">
        <v>57</v>
      </c>
      <c r="E7425">
        <v>62873</v>
      </c>
      <c r="F7425" t="s">
        <v>75</v>
      </c>
      <c r="G7425" t="s">
        <v>79</v>
      </c>
      <c r="H7425">
        <v>207.75185999999999</v>
      </c>
      <c r="I7425">
        <f t="shared" si="118"/>
        <v>1</v>
      </c>
    </row>
    <row r="7426" spans="1:9" x14ac:dyDescent="0.25">
      <c r="A7426">
        <v>17367.274089999999</v>
      </c>
      <c r="B7426" t="s">
        <v>26</v>
      </c>
      <c r="C7426" t="s">
        <v>30</v>
      </c>
      <c r="D7426" t="s">
        <v>57</v>
      </c>
      <c r="E7426">
        <v>66245</v>
      </c>
      <c r="F7426" t="s">
        <v>62</v>
      </c>
      <c r="G7426" t="s">
        <v>33</v>
      </c>
      <c r="H7426">
        <v>181.50142399999999</v>
      </c>
      <c r="I7426">
        <f t="shared" si="118"/>
        <v>0</v>
      </c>
    </row>
    <row r="7427" spans="1:9" x14ac:dyDescent="0.25">
      <c r="A7427">
        <v>10595.81033</v>
      </c>
      <c r="B7427" t="s">
        <v>26</v>
      </c>
      <c r="C7427" t="s">
        <v>44</v>
      </c>
      <c r="D7427" t="s">
        <v>57</v>
      </c>
      <c r="E7427">
        <v>0</v>
      </c>
      <c r="F7427" t="s">
        <v>32</v>
      </c>
      <c r="G7427" t="s">
        <v>79</v>
      </c>
      <c r="H7427">
        <v>734.4</v>
      </c>
      <c r="I7427">
        <f t="shared" ref="I7427:I7490" si="119">IF(B7427="No",0,1)</f>
        <v>0</v>
      </c>
    </row>
    <row r="7428" spans="1:9" x14ac:dyDescent="0.25">
      <c r="A7428">
        <v>5999.380228</v>
      </c>
      <c r="B7428" t="s">
        <v>26</v>
      </c>
      <c r="C7428" t="s">
        <v>107</v>
      </c>
      <c r="D7428" t="s">
        <v>57</v>
      </c>
      <c r="E7428">
        <v>26303</v>
      </c>
      <c r="F7428" t="s">
        <v>32</v>
      </c>
      <c r="G7428" t="s">
        <v>79</v>
      </c>
      <c r="H7428">
        <v>956.58990300000005</v>
      </c>
      <c r="I7428">
        <f t="shared" si="119"/>
        <v>0</v>
      </c>
    </row>
    <row r="7429" spans="1:9" x14ac:dyDescent="0.25">
      <c r="A7429">
        <v>17006.002560000001</v>
      </c>
      <c r="B7429" t="s">
        <v>26</v>
      </c>
      <c r="C7429" t="s">
        <v>30</v>
      </c>
      <c r="D7429" t="s">
        <v>31</v>
      </c>
      <c r="E7429">
        <v>58620</v>
      </c>
      <c r="F7429" t="s">
        <v>32</v>
      </c>
      <c r="G7429" t="s">
        <v>33</v>
      </c>
      <c r="H7429">
        <v>340.8</v>
      </c>
      <c r="I7429">
        <f t="shared" si="119"/>
        <v>0</v>
      </c>
    </row>
    <row r="7430" spans="1:9" x14ac:dyDescent="0.25">
      <c r="A7430">
        <v>3954.3445339999998</v>
      </c>
      <c r="B7430" t="s">
        <v>66</v>
      </c>
      <c r="C7430" t="s">
        <v>107</v>
      </c>
      <c r="D7430" t="s">
        <v>57</v>
      </c>
      <c r="E7430">
        <v>18375</v>
      </c>
      <c r="F7430" t="s">
        <v>32</v>
      </c>
      <c r="G7430" t="s">
        <v>33</v>
      </c>
      <c r="H7430">
        <v>535.08027600000003</v>
      </c>
      <c r="I7430">
        <f t="shared" si="119"/>
        <v>1</v>
      </c>
    </row>
    <row r="7431" spans="1:9" x14ac:dyDescent="0.25">
      <c r="A7431">
        <v>3589.3723610000002</v>
      </c>
      <c r="B7431" t="s">
        <v>26</v>
      </c>
      <c r="C7431" t="s">
        <v>30</v>
      </c>
      <c r="D7431" t="s">
        <v>31</v>
      </c>
      <c r="E7431">
        <v>30944</v>
      </c>
      <c r="F7431" t="s">
        <v>75</v>
      </c>
      <c r="G7431" t="s">
        <v>79</v>
      </c>
      <c r="H7431">
        <v>348.21628399999997</v>
      </c>
      <c r="I7431">
        <f t="shared" si="119"/>
        <v>0</v>
      </c>
    </row>
    <row r="7432" spans="1:9" x14ac:dyDescent="0.25">
      <c r="A7432">
        <v>7329.7775540000002</v>
      </c>
      <c r="B7432" t="s">
        <v>26</v>
      </c>
      <c r="C7432" t="s">
        <v>30</v>
      </c>
      <c r="D7432" t="s">
        <v>57</v>
      </c>
      <c r="E7432">
        <v>59630</v>
      </c>
      <c r="F7432" t="s">
        <v>32</v>
      </c>
      <c r="G7432" t="s">
        <v>33</v>
      </c>
      <c r="H7432">
        <v>888</v>
      </c>
      <c r="I7432">
        <f t="shared" si="119"/>
        <v>0</v>
      </c>
    </row>
    <row r="7433" spans="1:9" x14ac:dyDescent="0.25">
      <c r="A7433">
        <v>7380.5704450000003</v>
      </c>
      <c r="B7433" t="s">
        <v>26</v>
      </c>
      <c r="C7433" t="s">
        <v>30</v>
      </c>
      <c r="D7433" t="s">
        <v>31</v>
      </c>
      <c r="E7433">
        <v>53957</v>
      </c>
      <c r="F7433" t="s">
        <v>62</v>
      </c>
      <c r="G7433" t="s">
        <v>33</v>
      </c>
      <c r="H7433">
        <v>61.554271999999997</v>
      </c>
      <c r="I7433">
        <f t="shared" si="119"/>
        <v>0</v>
      </c>
    </row>
    <row r="7434" spans="1:9" x14ac:dyDescent="0.25">
      <c r="A7434">
        <v>7472.6720329999998</v>
      </c>
      <c r="B7434" t="s">
        <v>26</v>
      </c>
      <c r="C7434" t="s">
        <v>30</v>
      </c>
      <c r="D7434" t="s">
        <v>57</v>
      </c>
      <c r="E7434">
        <v>44385</v>
      </c>
      <c r="F7434" t="s">
        <v>32</v>
      </c>
      <c r="G7434" t="s">
        <v>45</v>
      </c>
      <c r="H7434">
        <v>465.6</v>
      </c>
      <c r="I7434">
        <f t="shared" si="119"/>
        <v>0</v>
      </c>
    </row>
    <row r="7435" spans="1:9" x14ac:dyDescent="0.25">
      <c r="A7435">
        <v>8500.1219500000007</v>
      </c>
      <c r="B7435" t="s">
        <v>26</v>
      </c>
      <c r="C7435" t="s">
        <v>44</v>
      </c>
      <c r="D7435" t="s">
        <v>57</v>
      </c>
      <c r="E7435">
        <v>0</v>
      </c>
      <c r="F7435" t="s">
        <v>32</v>
      </c>
      <c r="G7435" t="s">
        <v>33</v>
      </c>
      <c r="H7435">
        <v>856.8</v>
      </c>
      <c r="I7435">
        <f t="shared" si="119"/>
        <v>0</v>
      </c>
    </row>
    <row r="7436" spans="1:9" x14ac:dyDescent="0.25">
      <c r="A7436">
        <v>19357.799640000001</v>
      </c>
      <c r="B7436" t="s">
        <v>26</v>
      </c>
      <c r="C7436" t="s">
        <v>30</v>
      </c>
      <c r="D7436" t="s">
        <v>31</v>
      </c>
      <c r="E7436">
        <v>25561</v>
      </c>
      <c r="F7436" t="s">
        <v>32</v>
      </c>
      <c r="G7436" t="s">
        <v>33</v>
      </c>
      <c r="H7436">
        <v>983.37498500000004</v>
      </c>
      <c r="I7436">
        <f t="shared" si="119"/>
        <v>0</v>
      </c>
    </row>
    <row r="7437" spans="1:9" x14ac:dyDescent="0.25">
      <c r="A7437">
        <v>5846.1144109999996</v>
      </c>
      <c r="B7437" t="s">
        <v>26</v>
      </c>
      <c r="C7437" t="s">
        <v>30</v>
      </c>
      <c r="D7437" t="s">
        <v>57</v>
      </c>
      <c r="E7437">
        <v>85956</v>
      </c>
      <c r="F7437" t="s">
        <v>75</v>
      </c>
      <c r="G7437" t="s">
        <v>33</v>
      </c>
      <c r="H7437">
        <v>510.38188200000002</v>
      </c>
      <c r="I7437">
        <f t="shared" si="119"/>
        <v>0</v>
      </c>
    </row>
    <row r="7438" spans="1:9" x14ac:dyDescent="0.25">
      <c r="A7438">
        <v>2231.786517</v>
      </c>
      <c r="B7438" t="s">
        <v>26</v>
      </c>
      <c r="C7438" t="s">
        <v>44</v>
      </c>
      <c r="D7438" t="s">
        <v>31</v>
      </c>
      <c r="E7438">
        <v>0</v>
      </c>
      <c r="F7438" t="s">
        <v>32</v>
      </c>
      <c r="G7438" t="s">
        <v>33</v>
      </c>
      <c r="H7438">
        <v>311.404068</v>
      </c>
      <c r="I7438">
        <f t="shared" si="119"/>
        <v>0</v>
      </c>
    </row>
    <row r="7439" spans="1:9" x14ac:dyDescent="0.25">
      <c r="A7439">
        <v>4864.5273559999996</v>
      </c>
      <c r="B7439" t="s">
        <v>26</v>
      </c>
      <c r="C7439" t="s">
        <v>30</v>
      </c>
      <c r="D7439" t="s">
        <v>57</v>
      </c>
      <c r="E7439">
        <v>37406</v>
      </c>
      <c r="F7439" t="s">
        <v>32</v>
      </c>
      <c r="G7439" t="s">
        <v>33</v>
      </c>
      <c r="H7439">
        <v>1134.9604710000001</v>
      </c>
      <c r="I7439">
        <f t="shared" si="119"/>
        <v>0</v>
      </c>
    </row>
    <row r="7440" spans="1:9" x14ac:dyDescent="0.25">
      <c r="A7440">
        <v>4594.2928259999999</v>
      </c>
      <c r="B7440" t="s">
        <v>26</v>
      </c>
      <c r="C7440" t="s">
        <v>30</v>
      </c>
      <c r="D7440" t="s">
        <v>31</v>
      </c>
      <c r="E7440">
        <v>39053</v>
      </c>
      <c r="F7440" t="s">
        <v>32</v>
      </c>
      <c r="G7440" t="s">
        <v>33</v>
      </c>
      <c r="H7440">
        <v>547.20000000000005</v>
      </c>
      <c r="I7440">
        <f t="shared" si="119"/>
        <v>0</v>
      </c>
    </row>
    <row r="7441" spans="1:9" x14ac:dyDescent="0.25">
      <c r="A7441">
        <v>3044.0032019999999</v>
      </c>
      <c r="B7441" t="s">
        <v>26</v>
      </c>
      <c r="C7441" t="s">
        <v>30</v>
      </c>
      <c r="D7441" t="s">
        <v>57</v>
      </c>
      <c r="E7441">
        <v>24475</v>
      </c>
      <c r="F7441" t="s">
        <v>32</v>
      </c>
      <c r="G7441" t="s">
        <v>45</v>
      </c>
      <c r="H7441">
        <v>604.79999999999995</v>
      </c>
      <c r="I7441">
        <f t="shared" si="119"/>
        <v>0</v>
      </c>
    </row>
    <row r="7442" spans="1:9" x14ac:dyDescent="0.25">
      <c r="A7442">
        <v>2759.9782869999999</v>
      </c>
      <c r="B7442" t="s">
        <v>66</v>
      </c>
      <c r="C7442" t="s">
        <v>30</v>
      </c>
      <c r="D7442" t="s">
        <v>57</v>
      </c>
      <c r="E7442">
        <v>92296</v>
      </c>
      <c r="F7442" t="s">
        <v>32</v>
      </c>
      <c r="G7442" t="s">
        <v>33</v>
      </c>
      <c r="H7442">
        <v>331.2</v>
      </c>
      <c r="I7442">
        <f t="shared" si="119"/>
        <v>1</v>
      </c>
    </row>
    <row r="7443" spans="1:9" x14ac:dyDescent="0.25">
      <c r="A7443">
        <v>11064.29047</v>
      </c>
      <c r="B7443" t="s">
        <v>26</v>
      </c>
      <c r="C7443" t="s">
        <v>30</v>
      </c>
      <c r="D7443" t="s">
        <v>57</v>
      </c>
      <c r="E7443">
        <v>29484</v>
      </c>
      <c r="F7443" t="s">
        <v>32</v>
      </c>
      <c r="G7443" t="s">
        <v>33</v>
      </c>
      <c r="H7443">
        <v>446.4</v>
      </c>
      <c r="I7443">
        <f t="shared" si="119"/>
        <v>0</v>
      </c>
    </row>
    <row r="7444" spans="1:9" x14ac:dyDescent="0.25">
      <c r="A7444">
        <v>7555.8287890000001</v>
      </c>
      <c r="B7444" t="s">
        <v>26</v>
      </c>
      <c r="C7444" t="s">
        <v>44</v>
      </c>
      <c r="D7444" t="s">
        <v>57</v>
      </c>
      <c r="E7444">
        <v>0</v>
      </c>
      <c r="F7444" t="s">
        <v>32</v>
      </c>
      <c r="G7444" t="s">
        <v>45</v>
      </c>
      <c r="H7444">
        <v>820.8</v>
      </c>
      <c r="I7444">
        <f t="shared" si="119"/>
        <v>0</v>
      </c>
    </row>
    <row r="7445" spans="1:9" x14ac:dyDescent="0.25">
      <c r="A7445">
        <v>7469.557777</v>
      </c>
      <c r="B7445" t="s">
        <v>26</v>
      </c>
      <c r="C7445" t="s">
        <v>30</v>
      </c>
      <c r="D7445" t="s">
        <v>57</v>
      </c>
      <c r="E7445">
        <v>48088</v>
      </c>
      <c r="F7445" t="s">
        <v>62</v>
      </c>
      <c r="G7445" t="s">
        <v>33</v>
      </c>
      <c r="H7445">
        <v>134.828318</v>
      </c>
      <c r="I7445">
        <f t="shared" si="119"/>
        <v>0</v>
      </c>
    </row>
    <row r="7446" spans="1:9" x14ac:dyDescent="0.25">
      <c r="A7446">
        <v>4920.4923689999996</v>
      </c>
      <c r="B7446" t="s">
        <v>26</v>
      </c>
      <c r="C7446" t="s">
        <v>30</v>
      </c>
      <c r="D7446" t="s">
        <v>57</v>
      </c>
      <c r="E7446">
        <v>21366</v>
      </c>
      <c r="F7446" t="s">
        <v>32</v>
      </c>
      <c r="G7446" t="s">
        <v>33</v>
      </c>
      <c r="H7446">
        <v>302.39999999999998</v>
      </c>
      <c r="I7446">
        <f t="shared" si="119"/>
        <v>0</v>
      </c>
    </row>
    <row r="7447" spans="1:9" x14ac:dyDescent="0.25">
      <c r="A7447">
        <v>12298.686299999999</v>
      </c>
      <c r="B7447" t="s">
        <v>66</v>
      </c>
      <c r="C7447" t="s">
        <v>78</v>
      </c>
      <c r="D7447" t="s">
        <v>57</v>
      </c>
      <c r="E7447">
        <v>17101</v>
      </c>
      <c r="F7447" t="s">
        <v>32</v>
      </c>
      <c r="G7447" t="s">
        <v>45</v>
      </c>
      <c r="H7447">
        <v>542.4</v>
      </c>
      <c r="I7447">
        <f t="shared" si="119"/>
        <v>1</v>
      </c>
    </row>
    <row r="7448" spans="1:9" x14ac:dyDescent="0.25">
      <c r="A7448">
        <v>4630.3632870000001</v>
      </c>
      <c r="B7448" t="s">
        <v>26</v>
      </c>
      <c r="C7448" t="s">
        <v>44</v>
      </c>
      <c r="D7448" t="s">
        <v>31</v>
      </c>
      <c r="E7448">
        <v>0</v>
      </c>
      <c r="F7448" t="s">
        <v>32</v>
      </c>
      <c r="G7448" t="s">
        <v>45</v>
      </c>
      <c r="H7448">
        <v>460.8</v>
      </c>
      <c r="I7448">
        <f t="shared" si="119"/>
        <v>0</v>
      </c>
    </row>
    <row r="7449" spans="1:9" x14ac:dyDescent="0.25">
      <c r="A7449">
        <v>4636.5464700000002</v>
      </c>
      <c r="B7449" t="s">
        <v>66</v>
      </c>
      <c r="C7449" t="s">
        <v>160</v>
      </c>
      <c r="D7449" t="s">
        <v>57</v>
      </c>
      <c r="E7449">
        <v>26802</v>
      </c>
      <c r="F7449" t="s">
        <v>32</v>
      </c>
      <c r="G7449" t="s">
        <v>33</v>
      </c>
      <c r="H7449">
        <v>316.8</v>
      </c>
      <c r="I7449">
        <f t="shared" si="119"/>
        <v>1</v>
      </c>
    </row>
    <row r="7450" spans="1:9" x14ac:dyDescent="0.25">
      <c r="A7450">
        <v>20467.717960000002</v>
      </c>
      <c r="B7450" t="s">
        <v>26</v>
      </c>
      <c r="C7450" t="s">
        <v>30</v>
      </c>
      <c r="D7450" t="s">
        <v>57</v>
      </c>
      <c r="E7450">
        <v>89025</v>
      </c>
      <c r="F7450" t="s">
        <v>75</v>
      </c>
      <c r="G7450" t="s">
        <v>33</v>
      </c>
      <c r="H7450">
        <v>179.25160399999999</v>
      </c>
      <c r="I7450">
        <f t="shared" si="119"/>
        <v>0</v>
      </c>
    </row>
    <row r="7451" spans="1:9" x14ac:dyDescent="0.25">
      <c r="A7451">
        <v>3792.8295280000002</v>
      </c>
      <c r="B7451" t="s">
        <v>26</v>
      </c>
      <c r="C7451" t="s">
        <v>44</v>
      </c>
      <c r="D7451" t="s">
        <v>57</v>
      </c>
      <c r="E7451">
        <v>0</v>
      </c>
      <c r="F7451" t="s">
        <v>32</v>
      </c>
      <c r="G7451" t="s">
        <v>33</v>
      </c>
      <c r="H7451">
        <v>748.8</v>
      </c>
      <c r="I7451">
        <f t="shared" si="119"/>
        <v>0</v>
      </c>
    </row>
    <row r="7452" spans="1:9" x14ac:dyDescent="0.25">
      <c r="A7452">
        <v>17526.179080000002</v>
      </c>
      <c r="B7452" t="s">
        <v>26</v>
      </c>
      <c r="C7452" t="s">
        <v>30</v>
      </c>
      <c r="D7452" t="s">
        <v>31</v>
      </c>
      <c r="E7452">
        <v>52228</v>
      </c>
      <c r="F7452" t="s">
        <v>32</v>
      </c>
      <c r="G7452" t="s">
        <v>33</v>
      </c>
      <c r="H7452">
        <v>1056</v>
      </c>
      <c r="I7452">
        <f t="shared" si="119"/>
        <v>0</v>
      </c>
    </row>
    <row r="7453" spans="1:9" x14ac:dyDescent="0.25">
      <c r="A7453">
        <v>4715.4691929999999</v>
      </c>
      <c r="B7453" t="s">
        <v>26</v>
      </c>
      <c r="C7453" t="s">
        <v>44</v>
      </c>
      <c r="D7453" t="s">
        <v>31</v>
      </c>
      <c r="E7453">
        <v>0</v>
      </c>
      <c r="F7453" t="s">
        <v>32</v>
      </c>
      <c r="G7453" t="s">
        <v>33</v>
      </c>
      <c r="H7453">
        <v>694.35796100000005</v>
      </c>
      <c r="I7453">
        <f t="shared" si="119"/>
        <v>0</v>
      </c>
    </row>
    <row r="7454" spans="1:9" x14ac:dyDescent="0.25">
      <c r="A7454">
        <v>2288.763508</v>
      </c>
      <c r="B7454" t="s">
        <v>26</v>
      </c>
      <c r="C7454" t="s">
        <v>44</v>
      </c>
      <c r="D7454" t="s">
        <v>57</v>
      </c>
      <c r="E7454">
        <v>0</v>
      </c>
      <c r="F7454" t="s">
        <v>32</v>
      </c>
      <c r="G7454" t="s">
        <v>79</v>
      </c>
      <c r="H7454">
        <v>344.28818899999999</v>
      </c>
      <c r="I7454">
        <f t="shared" si="119"/>
        <v>0</v>
      </c>
    </row>
    <row r="7455" spans="1:9" x14ac:dyDescent="0.25">
      <c r="A7455">
        <v>5670.132321</v>
      </c>
      <c r="B7455" t="s">
        <v>26</v>
      </c>
      <c r="C7455" t="s">
        <v>30</v>
      </c>
      <c r="D7455" t="s">
        <v>57</v>
      </c>
      <c r="E7455">
        <v>83086</v>
      </c>
      <c r="F7455" t="s">
        <v>75</v>
      </c>
      <c r="G7455" t="s">
        <v>33</v>
      </c>
      <c r="H7455">
        <v>320.48664500000001</v>
      </c>
      <c r="I7455">
        <f t="shared" si="119"/>
        <v>0</v>
      </c>
    </row>
    <row r="7456" spans="1:9" x14ac:dyDescent="0.25">
      <c r="A7456">
        <v>7228.993348</v>
      </c>
      <c r="B7456" t="s">
        <v>26</v>
      </c>
      <c r="C7456" t="s">
        <v>30</v>
      </c>
      <c r="D7456" t="s">
        <v>57</v>
      </c>
      <c r="E7456">
        <v>53214</v>
      </c>
      <c r="F7456" t="s">
        <v>32</v>
      </c>
      <c r="G7456" t="s">
        <v>33</v>
      </c>
      <c r="H7456">
        <v>436.8</v>
      </c>
      <c r="I7456">
        <f t="shared" si="119"/>
        <v>0</v>
      </c>
    </row>
    <row r="7457" spans="1:9" x14ac:dyDescent="0.25">
      <c r="A7457">
        <v>11009.13049</v>
      </c>
      <c r="B7457" t="s">
        <v>66</v>
      </c>
      <c r="C7457" t="s">
        <v>30</v>
      </c>
      <c r="D7457" t="s">
        <v>31</v>
      </c>
      <c r="E7457">
        <v>51643</v>
      </c>
      <c r="F7457" t="s">
        <v>32</v>
      </c>
      <c r="G7457" t="s">
        <v>45</v>
      </c>
      <c r="H7457">
        <v>1358.4</v>
      </c>
      <c r="I7457">
        <f t="shared" si="119"/>
        <v>1</v>
      </c>
    </row>
    <row r="7458" spans="1:9" x14ac:dyDescent="0.25">
      <c r="A7458">
        <v>5639.9419740000003</v>
      </c>
      <c r="B7458" t="s">
        <v>66</v>
      </c>
      <c r="C7458" t="s">
        <v>30</v>
      </c>
      <c r="D7458" t="s">
        <v>57</v>
      </c>
      <c r="E7458">
        <v>73168</v>
      </c>
      <c r="F7458" t="s">
        <v>32</v>
      </c>
      <c r="G7458" t="s">
        <v>33</v>
      </c>
      <c r="H7458">
        <v>425.80011200000001</v>
      </c>
      <c r="I7458">
        <f t="shared" si="119"/>
        <v>1</v>
      </c>
    </row>
    <row r="7459" spans="1:9" x14ac:dyDescent="0.25">
      <c r="A7459">
        <v>11196.46002</v>
      </c>
      <c r="B7459" t="s">
        <v>26</v>
      </c>
      <c r="C7459" t="s">
        <v>44</v>
      </c>
      <c r="D7459" t="s">
        <v>31</v>
      </c>
      <c r="E7459">
        <v>0</v>
      </c>
      <c r="F7459" t="s">
        <v>32</v>
      </c>
      <c r="G7459" t="s">
        <v>33</v>
      </c>
      <c r="H7459">
        <v>2145.6</v>
      </c>
      <c r="I7459">
        <f t="shared" si="119"/>
        <v>0</v>
      </c>
    </row>
    <row r="7460" spans="1:9" x14ac:dyDescent="0.25">
      <c r="A7460">
        <v>12840.43291</v>
      </c>
      <c r="B7460" t="s">
        <v>26</v>
      </c>
      <c r="C7460" t="s">
        <v>44</v>
      </c>
      <c r="D7460" t="s">
        <v>31</v>
      </c>
      <c r="E7460">
        <v>0</v>
      </c>
      <c r="F7460" t="s">
        <v>32</v>
      </c>
      <c r="G7460" t="s">
        <v>45</v>
      </c>
      <c r="H7460">
        <v>648</v>
      </c>
      <c r="I7460">
        <f t="shared" si="119"/>
        <v>0</v>
      </c>
    </row>
    <row r="7461" spans="1:9" x14ac:dyDescent="0.25">
      <c r="A7461">
        <v>8828.3806949999998</v>
      </c>
      <c r="B7461" t="s">
        <v>26</v>
      </c>
      <c r="C7461" t="s">
        <v>30</v>
      </c>
      <c r="D7461" t="s">
        <v>57</v>
      </c>
      <c r="E7461">
        <v>61246</v>
      </c>
      <c r="F7461" t="s">
        <v>62</v>
      </c>
      <c r="G7461" t="s">
        <v>33</v>
      </c>
      <c r="H7461">
        <v>159.239518</v>
      </c>
      <c r="I7461">
        <f t="shared" si="119"/>
        <v>0</v>
      </c>
    </row>
    <row r="7462" spans="1:9" x14ac:dyDescent="0.25">
      <c r="A7462">
        <v>13268.79263</v>
      </c>
      <c r="B7462" t="s">
        <v>26</v>
      </c>
      <c r="C7462" t="s">
        <v>30</v>
      </c>
      <c r="D7462" t="s">
        <v>57</v>
      </c>
      <c r="E7462">
        <v>32762</v>
      </c>
      <c r="F7462" t="s">
        <v>75</v>
      </c>
      <c r="G7462" t="s">
        <v>33</v>
      </c>
      <c r="H7462">
        <v>326.92683299999999</v>
      </c>
      <c r="I7462">
        <f t="shared" si="119"/>
        <v>0</v>
      </c>
    </row>
    <row r="7463" spans="1:9" x14ac:dyDescent="0.25">
      <c r="A7463">
        <v>3728.8740979999998</v>
      </c>
      <c r="B7463" t="s">
        <v>26</v>
      </c>
      <c r="C7463" t="s">
        <v>44</v>
      </c>
      <c r="D7463" t="s">
        <v>57</v>
      </c>
      <c r="E7463">
        <v>0</v>
      </c>
      <c r="F7463" t="s">
        <v>32</v>
      </c>
      <c r="G7463" t="s">
        <v>45</v>
      </c>
      <c r="H7463">
        <v>496.8</v>
      </c>
      <c r="I7463">
        <f t="shared" si="119"/>
        <v>0</v>
      </c>
    </row>
    <row r="7464" spans="1:9" x14ac:dyDescent="0.25">
      <c r="A7464">
        <v>4983.1146559999997</v>
      </c>
      <c r="B7464" t="s">
        <v>26</v>
      </c>
      <c r="C7464" t="s">
        <v>44</v>
      </c>
      <c r="D7464" t="s">
        <v>31</v>
      </c>
      <c r="E7464">
        <v>0</v>
      </c>
      <c r="F7464" t="s">
        <v>32</v>
      </c>
      <c r="G7464" t="s">
        <v>79</v>
      </c>
      <c r="H7464">
        <v>957.6</v>
      </c>
      <c r="I7464">
        <f t="shared" si="119"/>
        <v>0</v>
      </c>
    </row>
    <row r="7465" spans="1:9" x14ac:dyDescent="0.25">
      <c r="A7465">
        <v>13727.799720000001</v>
      </c>
      <c r="B7465" t="s">
        <v>66</v>
      </c>
      <c r="C7465" t="s">
        <v>44</v>
      </c>
      <c r="D7465" t="s">
        <v>57</v>
      </c>
      <c r="E7465">
        <v>0</v>
      </c>
      <c r="F7465" t="s">
        <v>32</v>
      </c>
      <c r="G7465" t="s">
        <v>45</v>
      </c>
      <c r="H7465">
        <v>604.79999999999995</v>
      </c>
      <c r="I7465">
        <f t="shared" si="119"/>
        <v>1</v>
      </c>
    </row>
    <row r="7466" spans="1:9" x14ac:dyDescent="0.25">
      <c r="A7466">
        <v>8343.7515189999995</v>
      </c>
      <c r="B7466" t="s">
        <v>26</v>
      </c>
      <c r="C7466" t="s">
        <v>30</v>
      </c>
      <c r="D7466" t="s">
        <v>31</v>
      </c>
      <c r="E7466">
        <v>64127</v>
      </c>
      <c r="F7466" t="s">
        <v>62</v>
      </c>
      <c r="G7466" t="s">
        <v>45</v>
      </c>
      <c r="H7466">
        <v>72.862303999999995</v>
      </c>
      <c r="I7466">
        <f t="shared" si="119"/>
        <v>0</v>
      </c>
    </row>
    <row r="7467" spans="1:9" x14ac:dyDescent="0.25">
      <c r="A7467">
        <v>7191.8316450000002</v>
      </c>
      <c r="B7467" t="s">
        <v>26</v>
      </c>
      <c r="C7467" t="s">
        <v>44</v>
      </c>
      <c r="D7467" t="s">
        <v>57</v>
      </c>
      <c r="E7467">
        <v>0</v>
      </c>
      <c r="F7467" t="s">
        <v>75</v>
      </c>
      <c r="G7467" t="s">
        <v>33</v>
      </c>
      <c r="H7467">
        <v>308.54975999999999</v>
      </c>
      <c r="I7467">
        <f t="shared" si="119"/>
        <v>0</v>
      </c>
    </row>
    <row r="7468" spans="1:9" x14ac:dyDescent="0.25">
      <c r="A7468">
        <v>13759.14695</v>
      </c>
      <c r="B7468" t="s">
        <v>26</v>
      </c>
      <c r="C7468" t="s">
        <v>160</v>
      </c>
      <c r="D7468" t="s">
        <v>31</v>
      </c>
      <c r="E7468">
        <v>16794</v>
      </c>
      <c r="F7468" t="s">
        <v>32</v>
      </c>
      <c r="G7468" t="s">
        <v>45</v>
      </c>
      <c r="H7468">
        <v>460.8</v>
      </c>
      <c r="I7468">
        <f t="shared" si="119"/>
        <v>0</v>
      </c>
    </row>
    <row r="7469" spans="1:9" x14ac:dyDescent="0.25">
      <c r="A7469">
        <v>9788.7131079999999</v>
      </c>
      <c r="B7469" t="s">
        <v>26</v>
      </c>
      <c r="C7469" t="s">
        <v>30</v>
      </c>
      <c r="D7469" t="s">
        <v>57</v>
      </c>
      <c r="E7469">
        <v>31930</v>
      </c>
      <c r="F7469" t="s">
        <v>62</v>
      </c>
      <c r="G7469" t="s">
        <v>33</v>
      </c>
      <c r="H7469">
        <v>37.699657999999999</v>
      </c>
      <c r="I7469">
        <f t="shared" si="119"/>
        <v>0</v>
      </c>
    </row>
    <row r="7470" spans="1:9" x14ac:dyDescent="0.25">
      <c r="A7470">
        <v>3360.4435600000002</v>
      </c>
      <c r="B7470" t="s">
        <v>26</v>
      </c>
      <c r="C7470" t="s">
        <v>30</v>
      </c>
      <c r="D7470" t="s">
        <v>57</v>
      </c>
      <c r="E7470">
        <v>74918</v>
      </c>
      <c r="F7470" t="s">
        <v>75</v>
      </c>
      <c r="G7470" t="s">
        <v>45</v>
      </c>
      <c r="H7470">
        <v>314.24650700000001</v>
      </c>
      <c r="I7470">
        <f t="shared" si="119"/>
        <v>0</v>
      </c>
    </row>
    <row r="7471" spans="1:9" x14ac:dyDescent="0.25">
      <c r="A7471">
        <v>4887.7941080000001</v>
      </c>
      <c r="B7471" t="s">
        <v>26</v>
      </c>
      <c r="C7471" t="s">
        <v>30</v>
      </c>
      <c r="D7471" t="s">
        <v>57</v>
      </c>
      <c r="E7471">
        <v>70742</v>
      </c>
      <c r="F7471" t="s">
        <v>62</v>
      </c>
      <c r="G7471" t="s">
        <v>33</v>
      </c>
      <c r="H7471">
        <v>211.68057999999999</v>
      </c>
      <c r="I7471">
        <f t="shared" si="119"/>
        <v>0</v>
      </c>
    </row>
    <row r="7472" spans="1:9" x14ac:dyDescent="0.25">
      <c r="A7472">
        <v>7582.1138419999997</v>
      </c>
      <c r="B7472" t="s">
        <v>66</v>
      </c>
      <c r="C7472" t="s">
        <v>30</v>
      </c>
      <c r="D7472" t="s">
        <v>57</v>
      </c>
      <c r="E7472">
        <v>64801</v>
      </c>
      <c r="F7472" t="s">
        <v>75</v>
      </c>
      <c r="G7472" t="s">
        <v>33</v>
      </c>
      <c r="H7472">
        <v>268.47180200000003</v>
      </c>
      <c r="I7472">
        <f t="shared" si="119"/>
        <v>1</v>
      </c>
    </row>
    <row r="7473" spans="1:9" x14ac:dyDescent="0.25">
      <c r="A7473">
        <v>2516.213745</v>
      </c>
      <c r="B7473" t="s">
        <v>26</v>
      </c>
      <c r="C7473" t="s">
        <v>30</v>
      </c>
      <c r="D7473" t="s">
        <v>31</v>
      </c>
      <c r="E7473">
        <v>48829</v>
      </c>
      <c r="F7473" t="s">
        <v>75</v>
      </c>
      <c r="G7473" t="s">
        <v>45</v>
      </c>
      <c r="H7473">
        <v>300.312635</v>
      </c>
      <c r="I7473">
        <f t="shared" si="119"/>
        <v>0</v>
      </c>
    </row>
    <row r="7474" spans="1:9" x14ac:dyDescent="0.25">
      <c r="A7474">
        <v>3571.3460700000001</v>
      </c>
      <c r="B7474" t="s">
        <v>26</v>
      </c>
      <c r="C7474" t="s">
        <v>30</v>
      </c>
      <c r="D7474" t="s">
        <v>31</v>
      </c>
      <c r="E7474">
        <v>73853</v>
      </c>
      <c r="F7474" t="s">
        <v>32</v>
      </c>
      <c r="G7474" t="s">
        <v>45</v>
      </c>
      <c r="H7474">
        <v>427.2</v>
      </c>
      <c r="I7474">
        <f t="shared" si="119"/>
        <v>0</v>
      </c>
    </row>
    <row r="7475" spans="1:9" x14ac:dyDescent="0.25">
      <c r="A7475">
        <v>9868.5954409999995</v>
      </c>
      <c r="B7475" t="s">
        <v>26</v>
      </c>
      <c r="C7475" t="s">
        <v>44</v>
      </c>
      <c r="D7475" t="s">
        <v>57</v>
      </c>
      <c r="E7475">
        <v>0</v>
      </c>
      <c r="F7475" t="s">
        <v>32</v>
      </c>
      <c r="G7475" t="s">
        <v>45</v>
      </c>
      <c r="H7475">
        <v>712.8</v>
      </c>
      <c r="I7475">
        <f t="shared" si="119"/>
        <v>0</v>
      </c>
    </row>
    <row r="7476" spans="1:9" x14ac:dyDescent="0.25">
      <c r="A7476">
        <v>5375.8215639999999</v>
      </c>
      <c r="B7476" t="s">
        <v>26</v>
      </c>
      <c r="C7476" t="s">
        <v>30</v>
      </c>
      <c r="D7476" t="s">
        <v>57</v>
      </c>
      <c r="E7476">
        <v>66844</v>
      </c>
      <c r="F7476" t="s">
        <v>62</v>
      </c>
      <c r="G7476" t="s">
        <v>33</v>
      </c>
      <c r="H7476">
        <v>104.97737499999999</v>
      </c>
      <c r="I7476">
        <f t="shared" si="119"/>
        <v>0</v>
      </c>
    </row>
    <row r="7477" spans="1:9" x14ac:dyDescent="0.25">
      <c r="A7477">
        <v>4254.6206689999999</v>
      </c>
      <c r="B7477" t="s">
        <v>66</v>
      </c>
      <c r="C7477" t="s">
        <v>107</v>
      </c>
      <c r="D7477" t="s">
        <v>31</v>
      </c>
      <c r="E7477">
        <v>11904</v>
      </c>
      <c r="F7477" t="s">
        <v>32</v>
      </c>
      <c r="G7477" t="s">
        <v>45</v>
      </c>
      <c r="H7477">
        <v>292.8</v>
      </c>
      <c r="I7477">
        <f t="shared" si="119"/>
        <v>1</v>
      </c>
    </row>
    <row r="7478" spans="1:9" x14ac:dyDescent="0.25">
      <c r="A7478">
        <v>3061.052283</v>
      </c>
      <c r="B7478" t="s">
        <v>26</v>
      </c>
      <c r="C7478" t="s">
        <v>30</v>
      </c>
      <c r="D7478" t="s">
        <v>57</v>
      </c>
      <c r="E7478">
        <v>56869</v>
      </c>
      <c r="F7478" t="s">
        <v>75</v>
      </c>
      <c r="G7478" t="s">
        <v>45</v>
      </c>
      <c r="H7478">
        <v>269.40611899999999</v>
      </c>
      <c r="I7478">
        <f t="shared" si="119"/>
        <v>0</v>
      </c>
    </row>
    <row r="7479" spans="1:9" x14ac:dyDescent="0.25">
      <c r="A7479">
        <v>2414.7707220000002</v>
      </c>
      <c r="B7479" t="s">
        <v>26</v>
      </c>
      <c r="C7479" t="s">
        <v>44</v>
      </c>
      <c r="D7479" t="s">
        <v>57</v>
      </c>
      <c r="E7479">
        <v>0</v>
      </c>
      <c r="F7479" t="s">
        <v>32</v>
      </c>
      <c r="G7479" t="s">
        <v>45</v>
      </c>
      <c r="H7479">
        <v>482.4</v>
      </c>
      <c r="I7479">
        <f t="shared" si="119"/>
        <v>0</v>
      </c>
    </row>
    <row r="7480" spans="1:9" x14ac:dyDescent="0.25">
      <c r="A7480">
        <v>4526.5263800000002</v>
      </c>
      <c r="B7480" t="s">
        <v>26</v>
      </c>
      <c r="C7480" t="s">
        <v>44</v>
      </c>
      <c r="D7480" t="s">
        <v>31</v>
      </c>
      <c r="E7480">
        <v>0</v>
      </c>
      <c r="F7480" t="s">
        <v>32</v>
      </c>
      <c r="G7480" t="s">
        <v>45</v>
      </c>
      <c r="H7480">
        <v>326.39999999999998</v>
      </c>
      <c r="I7480">
        <f t="shared" si="119"/>
        <v>0</v>
      </c>
    </row>
    <row r="7481" spans="1:9" x14ac:dyDescent="0.25">
      <c r="A7481">
        <v>5635.2947329999997</v>
      </c>
      <c r="B7481" t="s">
        <v>26</v>
      </c>
      <c r="C7481" t="s">
        <v>30</v>
      </c>
      <c r="D7481" t="s">
        <v>57</v>
      </c>
      <c r="E7481">
        <v>59325</v>
      </c>
      <c r="F7481" t="s">
        <v>75</v>
      </c>
      <c r="G7481" t="s">
        <v>33</v>
      </c>
      <c r="H7481">
        <v>229.68665899999999</v>
      </c>
      <c r="I7481">
        <f t="shared" si="119"/>
        <v>0</v>
      </c>
    </row>
    <row r="7482" spans="1:9" x14ac:dyDescent="0.25">
      <c r="A7482">
        <v>8254.6988359999996</v>
      </c>
      <c r="B7482" t="s">
        <v>26</v>
      </c>
      <c r="C7482" t="s">
        <v>44</v>
      </c>
      <c r="D7482" t="s">
        <v>31</v>
      </c>
      <c r="E7482">
        <v>0</v>
      </c>
      <c r="F7482" t="s">
        <v>32</v>
      </c>
      <c r="G7482" t="s">
        <v>79</v>
      </c>
      <c r="H7482">
        <v>552</v>
      </c>
      <c r="I7482">
        <f t="shared" si="119"/>
        <v>0</v>
      </c>
    </row>
    <row r="7483" spans="1:9" x14ac:dyDescent="0.25">
      <c r="A7483">
        <v>7320.0705710000002</v>
      </c>
      <c r="B7483" t="s">
        <v>26</v>
      </c>
      <c r="C7483" t="s">
        <v>44</v>
      </c>
      <c r="D7483" t="s">
        <v>57</v>
      </c>
      <c r="E7483">
        <v>0</v>
      </c>
      <c r="F7483" t="s">
        <v>32</v>
      </c>
      <c r="G7483" t="s">
        <v>45</v>
      </c>
      <c r="H7483">
        <v>806.4</v>
      </c>
      <c r="I7483">
        <f t="shared" si="119"/>
        <v>0</v>
      </c>
    </row>
    <row r="7484" spans="1:9" x14ac:dyDescent="0.25">
      <c r="A7484">
        <v>3933.8139930000002</v>
      </c>
      <c r="B7484" t="s">
        <v>66</v>
      </c>
      <c r="C7484" t="s">
        <v>30</v>
      </c>
      <c r="D7484" t="s">
        <v>57</v>
      </c>
      <c r="E7484">
        <v>25927</v>
      </c>
      <c r="F7484" t="s">
        <v>32</v>
      </c>
      <c r="G7484" t="s">
        <v>45</v>
      </c>
      <c r="H7484">
        <v>674.973614</v>
      </c>
      <c r="I7484">
        <f t="shared" si="119"/>
        <v>1</v>
      </c>
    </row>
    <row r="7485" spans="1:9" x14ac:dyDescent="0.25">
      <c r="A7485">
        <v>2433.0894680000001</v>
      </c>
      <c r="B7485" t="s">
        <v>26</v>
      </c>
      <c r="C7485" t="s">
        <v>44</v>
      </c>
      <c r="D7485" t="s">
        <v>57</v>
      </c>
      <c r="E7485">
        <v>0</v>
      </c>
      <c r="F7485" t="s">
        <v>32</v>
      </c>
      <c r="G7485" t="s">
        <v>79</v>
      </c>
      <c r="H7485">
        <v>493.05529100000001</v>
      </c>
      <c r="I7485">
        <f t="shared" si="119"/>
        <v>0</v>
      </c>
    </row>
    <row r="7486" spans="1:9" x14ac:dyDescent="0.25">
      <c r="A7486">
        <v>5706.9555630000004</v>
      </c>
      <c r="B7486" t="s">
        <v>26</v>
      </c>
      <c r="C7486" t="s">
        <v>30</v>
      </c>
      <c r="D7486" t="s">
        <v>57</v>
      </c>
      <c r="E7486">
        <v>83073</v>
      </c>
      <c r="F7486" t="s">
        <v>62</v>
      </c>
      <c r="G7486" t="s">
        <v>33</v>
      </c>
      <c r="H7486">
        <v>10.42277</v>
      </c>
      <c r="I7486">
        <f t="shared" si="119"/>
        <v>0</v>
      </c>
    </row>
    <row r="7487" spans="1:9" x14ac:dyDescent="0.25">
      <c r="A7487">
        <v>2585.4444629999998</v>
      </c>
      <c r="B7487" t="s">
        <v>26</v>
      </c>
      <c r="C7487" t="s">
        <v>44</v>
      </c>
      <c r="D7487" t="s">
        <v>31</v>
      </c>
      <c r="E7487">
        <v>0</v>
      </c>
      <c r="F7487" t="s">
        <v>32</v>
      </c>
      <c r="G7487" t="s">
        <v>33</v>
      </c>
      <c r="H7487">
        <v>350.4</v>
      </c>
      <c r="I7487">
        <f t="shared" si="119"/>
        <v>0</v>
      </c>
    </row>
    <row r="7488" spans="1:9" x14ac:dyDescent="0.25">
      <c r="A7488">
        <v>2659.7056499999999</v>
      </c>
      <c r="B7488" t="s">
        <v>66</v>
      </c>
      <c r="C7488" t="s">
        <v>44</v>
      </c>
      <c r="D7488" t="s">
        <v>31</v>
      </c>
      <c r="E7488">
        <v>0</v>
      </c>
      <c r="F7488" t="s">
        <v>32</v>
      </c>
      <c r="G7488" t="s">
        <v>79</v>
      </c>
      <c r="H7488">
        <v>420.04198100000002</v>
      </c>
      <c r="I7488">
        <f t="shared" si="119"/>
        <v>1</v>
      </c>
    </row>
    <row r="7489" spans="1:9" x14ac:dyDescent="0.25">
      <c r="A7489">
        <v>5310.8617670000003</v>
      </c>
      <c r="B7489" t="s">
        <v>26</v>
      </c>
      <c r="C7489" t="s">
        <v>44</v>
      </c>
      <c r="D7489" t="s">
        <v>31</v>
      </c>
      <c r="E7489">
        <v>0</v>
      </c>
      <c r="F7489" t="s">
        <v>32</v>
      </c>
      <c r="G7489" t="s">
        <v>33</v>
      </c>
      <c r="H7489">
        <v>345.6</v>
      </c>
      <c r="I7489">
        <f t="shared" si="119"/>
        <v>0</v>
      </c>
    </row>
    <row r="7490" spans="1:9" x14ac:dyDescent="0.25">
      <c r="A7490">
        <v>5874.8202119999996</v>
      </c>
      <c r="B7490" t="s">
        <v>26</v>
      </c>
      <c r="C7490" t="s">
        <v>30</v>
      </c>
      <c r="D7490" t="s">
        <v>31</v>
      </c>
      <c r="E7490">
        <v>35301</v>
      </c>
      <c r="F7490" t="s">
        <v>62</v>
      </c>
      <c r="G7490" t="s">
        <v>33</v>
      </c>
      <c r="H7490">
        <v>128.64397500000001</v>
      </c>
      <c r="I7490">
        <f t="shared" si="119"/>
        <v>0</v>
      </c>
    </row>
    <row r="7491" spans="1:9" x14ac:dyDescent="0.25">
      <c r="A7491">
        <v>8579.8891550000008</v>
      </c>
      <c r="B7491" t="s">
        <v>26</v>
      </c>
      <c r="C7491" t="s">
        <v>107</v>
      </c>
      <c r="D7491" t="s">
        <v>31</v>
      </c>
      <c r="E7491">
        <v>21829</v>
      </c>
      <c r="F7491" t="s">
        <v>32</v>
      </c>
      <c r="G7491" t="s">
        <v>79</v>
      </c>
      <c r="H7491">
        <v>532.79999999999995</v>
      </c>
      <c r="I7491">
        <f t="shared" ref="I7491:I7554" si="120">IF(B7491="No",0,1)</f>
        <v>0</v>
      </c>
    </row>
    <row r="7492" spans="1:9" x14ac:dyDescent="0.25">
      <c r="A7492">
        <v>8903.9664350000003</v>
      </c>
      <c r="B7492" t="s">
        <v>26</v>
      </c>
      <c r="C7492" t="s">
        <v>78</v>
      </c>
      <c r="D7492" t="s">
        <v>31</v>
      </c>
      <c r="E7492">
        <v>15142</v>
      </c>
      <c r="F7492" t="s">
        <v>32</v>
      </c>
      <c r="G7492" t="s">
        <v>33</v>
      </c>
      <c r="H7492">
        <v>792.60974699999997</v>
      </c>
      <c r="I7492">
        <f t="shared" si="120"/>
        <v>0</v>
      </c>
    </row>
    <row r="7493" spans="1:9" x14ac:dyDescent="0.25">
      <c r="A7493">
        <v>8149.7694369999999</v>
      </c>
      <c r="B7493" t="s">
        <v>26</v>
      </c>
      <c r="C7493" t="s">
        <v>44</v>
      </c>
      <c r="D7493" t="s">
        <v>31</v>
      </c>
      <c r="E7493">
        <v>0</v>
      </c>
      <c r="F7493" t="s">
        <v>32</v>
      </c>
      <c r="G7493" t="s">
        <v>33</v>
      </c>
      <c r="H7493">
        <v>340.8</v>
      </c>
      <c r="I7493">
        <f t="shared" si="120"/>
        <v>0</v>
      </c>
    </row>
    <row r="7494" spans="1:9" x14ac:dyDescent="0.25">
      <c r="A7494">
        <v>2570.1621340000002</v>
      </c>
      <c r="B7494" t="s">
        <v>26</v>
      </c>
      <c r="C7494" t="s">
        <v>30</v>
      </c>
      <c r="D7494" t="s">
        <v>57</v>
      </c>
      <c r="E7494">
        <v>58498</v>
      </c>
      <c r="F7494" t="s">
        <v>32</v>
      </c>
      <c r="G7494" t="s">
        <v>33</v>
      </c>
      <c r="H7494">
        <v>321.60000000000002</v>
      </c>
      <c r="I7494">
        <f t="shared" si="120"/>
        <v>0</v>
      </c>
    </row>
    <row r="7495" spans="1:9" x14ac:dyDescent="0.25">
      <c r="A7495">
        <v>2585.5601299999998</v>
      </c>
      <c r="B7495" t="s">
        <v>26</v>
      </c>
      <c r="C7495" t="s">
        <v>30</v>
      </c>
      <c r="D7495" t="s">
        <v>31</v>
      </c>
      <c r="E7495">
        <v>64592</v>
      </c>
      <c r="F7495" t="s">
        <v>32</v>
      </c>
      <c r="G7495" t="s">
        <v>33</v>
      </c>
      <c r="H7495">
        <v>307.2</v>
      </c>
      <c r="I7495">
        <f t="shared" si="120"/>
        <v>0</v>
      </c>
    </row>
    <row r="7496" spans="1:9" x14ac:dyDescent="0.25">
      <c r="A7496">
        <v>2844.8498039999999</v>
      </c>
      <c r="B7496" t="s">
        <v>26</v>
      </c>
      <c r="C7496" t="s">
        <v>30</v>
      </c>
      <c r="D7496" t="s">
        <v>57</v>
      </c>
      <c r="E7496">
        <v>80306</v>
      </c>
      <c r="F7496" t="s">
        <v>32</v>
      </c>
      <c r="G7496" t="s">
        <v>79</v>
      </c>
      <c r="H7496">
        <v>340.8</v>
      </c>
      <c r="I7496">
        <f t="shared" si="120"/>
        <v>0</v>
      </c>
    </row>
    <row r="7497" spans="1:9" x14ac:dyDescent="0.25">
      <c r="A7497">
        <v>4633.5508749999999</v>
      </c>
      <c r="B7497" t="s">
        <v>26</v>
      </c>
      <c r="C7497" t="s">
        <v>30</v>
      </c>
      <c r="D7497" t="s">
        <v>31</v>
      </c>
      <c r="E7497">
        <v>29105</v>
      </c>
      <c r="F7497" t="s">
        <v>62</v>
      </c>
      <c r="G7497" t="s">
        <v>33</v>
      </c>
      <c r="H7497">
        <v>272.61204800000002</v>
      </c>
      <c r="I7497">
        <f t="shared" si="120"/>
        <v>0</v>
      </c>
    </row>
    <row r="7498" spans="1:9" x14ac:dyDescent="0.25">
      <c r="A7498">
        <v>6678.899026</v>
      </c>
      <c r="B7498" t="s">
        <v>26</v>
      </c>
      <c r="C7498" t="s">
        <v>30</v>
      </c>
      <c r="D7498" t="s">
        <v>31</v>
      </c>
      <c r="E7498">
        <v>47137</v>
      </c>
      <c r="F7498" t="s">
        <v>62</v>
      </c>
      <c r="G7498" t="s">
        <v>33</v>
      </c>
      <c r="H7498">
        <v>161.640052</v>
      </c>
      <c r="I7498">
        <f t="shared" si="120"/>
        <v>0</v>
      </c>
    </row>
    <row r="7499" spans="1:9" x14ac:dyDescent="0.25">
      <c r="A7499">
        <v>2222.8650160000002</v>
      </c>
      <c r="B7499" t="s">
        <v>26</v>
      </c>
      <c r="C7499" t="s">
        <v>44</v>
      </c>
      <c r="D7499" t="s">
        <v>31</v>
      </c>
      <c r="E7499">
        <v>0</v>
      </c>
      <c r="F7499" t="s">
        <v>32</v>
      </c>
      <c r="G7499" t="s">
        <v>45</v>
      </c>
      <c r="H7499">
        <v>446.4</v>
      </c>
      <c r="I7499">
        <f t="shared" si="120"/>
        <v>0</v>
      </c>
    </row>
    <row r="7500" spans="1:9" x14ac:dyDescent="0.25">
      <c r="A7500">
        <v>8522.759016</v>
      </c>
      <c r="B7500" t="s">
        <v>26</v>
      </c>
      <c r="C7500" t="s">
        <v>44</v>
      </c>
      <c r="D7500" t="s">
        <v>31</v>
      </c>
      <c r="E7500">
        <v>0</v>
      </c>
      <c r="F7500" t="s">
        <v>32</v>
      </c>
      <c r="G7500" t="s">
        <v>33</v>
      </c>
      <c r="H7500">
        <v>723.786607</v>
      </c>
      <c r="I7500">
        <f t="shared" si="120"/>
        <v>0</v>
      </c>
    </row>
    <row r="7501" spans="1:9" x14ac:dyDescent="0.25">
      <c r="A7501">
        <v>25082.178899999999</v>
      </c>
      <c r="B7501" t="s">
        <v>26</v>
      </c>
      <c r="C7501" t="s">
        <v>44</v>
      </c>
      <c r="D7501" t="s">
        <v>31</v>
      </c>
      <c r="E7501">
        <v>0</v>
      </c>
      <c r="F7501" t="s">
        <v>32</v>
      </c>
      <c r="G7501" t="s">
        <v>45</v>
      </c>
      <c r="H7501">
        <v>1000.850446</v>
      </c>
      <c r="I7501">
        <f t="shared" si="120"/>
        <v>0</v>
      </c>
    </row>
    <row r="7502" spans="1:9" x14ac:dyDescent="0.25">
      <c r="A7502">
        <v>3479.260311</v>
      </c>
      <c r="B7502" t="s">
        <v>26</v>
      </c>
      <c r="C7502" t="s">
        <v>30</v>
      </c>
      <c r="D7502" t="s">
        <v>31</v>
      </c>
      <c r="E7502">
        <v>66711</v>
      </c>
      <c r="F7502" t="s">
        <v>75</v>
      </c>
      <c r="G7502" t="s">
        <v>33</v>
      </c>
      <c r="H7502">
        <v>366.38138700000002</v>
      </c>
      <c r="I7502">
        <f t="shared" si="120"/>
        <v>0</v>
      </c>
    </row>
    <row r="7503" spans="1:9" x14ac:dyDescent="0.25">
      <c r="A7503">
        <v>7851.5829389999999</v>
      </c>
      <c r="B7503" t="s">
        <v>26</v>
      </c>
      <c r="C7503" t="s">
        <v>30</v>
      </c>
      <c r="D7503" t="s">
        <v>31</v>
      </c>
      <c r="E7503">
        <v>48943</v>
      </c>
      <c r="F7503" t="s">
        <v>62</v>
      </c>
      <c r="G7503" t="s">
        <v>33</v>
      </c>
      <c r="H7503">
        <v>105.068788</v>
      </c>
      <c r="I7503">
        <f t="shared" si="120"/>
        <v>0</v>
      </c>
    </row>
    <row r="7504" spans="1:9" x14ac:dyDescent="0.25">
      <c r="A7504">
        <v>2509.5087950000002</v>
      </c>
      <c r="B7504" t="s">
        <v>26</v>
      </c>
      <c r="C7504" t="s">
        <v>44</v>
      </c>
      <c r="D7504" t="s">
        <v>31</v>
      </c>
      <c r="E7504">
        <v>0</v>
      </c>
      <c r="F7504" t="s">
        <v>32</v>
      </c>
      <c r="G7504" t="s">
        <v>45</v>
      </c>
      <c r="H7504">
        <v>511.2</v>
      </c>
      <c r="I7504">
        <f t="shared" si="120"/>
        <v>0</v>
      </c>
    </row>
    <row r="7505" spans="1:9" x14ac:dyDescent="0.25">
      <c r="A7505">
        <v>2854.26694</v>
      </c>
      <c r="B7505" t="s">
        <v>26</v>
      </c>
      <c r="C7505" t="s">
        <v>30</v>
      </c>
      <c r="D7505" t="s">
        <v>31</v>
      </c>
      <c r="E7505">
        <v>34807</v>
      </c>
      <c r="F7505" t="s">
        <v>32</v>
      </c>
      <c r="G7505" t="s">
        <v>45</v>
      </c>
      <c r="H7505">
        <v>472.04304200000001</v>
      </c>
      <c r="I7505">
        <f t="shared" si="120"/>
        <v>0</v>
      </c>
    </row>
    <row r="7506" spans="1:9" x14ac:dyDescent="0.25">
      <c r="A7506">
        <v>8879.7900169999994</v>
      </c>
      <c r="B7506" t="s">
        <v>66</v>
      </c>
      <c r="C7506" t="s">
        <v>30</v>
      </c>
      <c r="D7506" t="s">
        <v>31</v>
      </c>
      <c r="E7506">
        <v>52583</v>
      </c>
      <c r="F7506" t="s">
        <v>75</v>
      </c>
      <c r="G7506" t="s">
        <v>45</v>
      </c>
      <c r="H7506">
        <v>528.20086000000003</v>
      </c>
      <c r="I7506">
        <f t="shared" si="120"/>
        <v>1</v>
      </c>
    </row>
    <row r="7507" spans="1:9" x14ac:dyDescent="0.25">
      <c r="A7507">
        <v>8392.6189130000002</v>
      </c>
      <c r="B7507" t="s">
        <v>26</v>
      </c>
      <c r="C7507" t="s">
        <v>44</v>
      </c>
      <c r="D7507" t="s">
        <v>57</v>
      </c>
      <c r="E7507">
        <v>0</v>
      </c>
      <c r="F7507" t="s">
        <v>32</v>
      </c>
      <c r="G7507" t="s">
        <v>33</v>
      </c>
      <c r="H7507">
        <v>617.39670100000001</v>
      </c>
      <c r="I7507">
        <f t="shared" si="120"/>
        <v>0</v>
      </c>
    </row>
    <row r="7508" spans="1:9" x14ac:dyDescent="0.25">
      <c r="A7508">
        <v>5279.4784319999999</v>
      </c>
      <c r="B7508" t="s">
        <v>26</v>
      </c>
      <c r="C7508" t="s">
        <v>30</v>
      </c>
      <c r="D7508" t="s">
        <v>31</v>
      </c>
      <c r="E7508">
        <v>92589</v>
      </c>
      <c r="F7508" t="s">
        <v>32</v>
      </c>
      <c r="G7508" t="s">
        <v>33</v>
      </c>
      <c r="H7508">
        <v>312</v>
      </c>
      <c r="I7508">
        <f t="shared" si="120"/>
        <v>0</v>
      </c>
    </row>
    <row r="7509" spans="1:9" x14ac:dyDescent="0.25">
      <c r="A7509">
        <v>8272.3308180000004</v>
      </c>
      <c r="B7509" t="s">
        <v>26</v>
      </c>
      <c r="C7509" t="s">
        <v>30</v>
      </c>
      <c r="D7509" t="s">
        <v>57</v>
      </c>
      <c r="E7509">
        <v>96689</v>
      </c>
      <c r="F7509" t="s">
        <v>62</v>
      </c>
      <c r="G7509" t="s">
        <v>33</v>
      </c>
      <c r="H7509">
        <v>37.802582999999998</v>
      </c>
      <c r="I7509">
        <f t="shared" si="120"/>
        <v>0</v>
      </c>
    </row>
    <row r="7510" spans="1:9" x14ac:dyDescent="0.25">
      <c r="A7510">
        <v>7662.429999</v>
      </c>
      <c r="B7510" t="s">
        <v>26</v>
      </c>
      <c r="C7510" t="s">
        <v>44</v>
      </c>
      <c r="D7510" t="s">
        <v>57</v>
      </c>
      <c r="E7510">
        <v>0</v>
      </c>
      <c r="F7510" t="s">
        <v>32</v>
      </c>
      <c r="G7510" t="s">
        <v>45</v>
      </c>
      <c r="H7510">
        <v>525.6</v>
      </c>
      <c r="I7510">
        <f t="shared" si="120"/>
        <v>0</v>
      </c>
    </row>
    <row r="7511" spans="1:9" x14ac:dyDescent="0.25">
      <c r="A7511">
        <v>4899.977003</v>
      </c>
      <c r="B7511" t="s">
        <v>26</v>
      </c>
      <c r="C7511" t="s">
        <v>30</v>
      </c>
      <c r="D7511" t="s">
        <v>57</v>
      </c>
      <c r="E7511">
        <v>76594</v>
      </c>
      <c r="F7511" t="s">
        <v>32</v>
      </c>
      <c r="G7511" t="s">
        <v>33</v>
      </c>
      <c r="H7511">
        <v>832.45379100000002</v>
      </c>
      <c r="I7511">
        <f t="shared" si="120"/>
        <v>0</v>
      </c>
    </row>
    <row r="7512" spans="1:9" x14ac:dyDescent="0.25">
      <c r="A7512">
        <v>4508.8629330000003</v>
      </c>
      <c r="B7512" t="s">
        <v>26</v>
      </c>
      <c r="C7512" t="s">
        <v>30</v>
      </c>
      <c r="D7512" t="s">
        <v>57</v>
      </c>
      <c r="E7512">
        <v>83777</v>
      </c>
      <c r="F7512" t="s">
        <v>75</v>
      </c>
      <c r="G7512" t="s">
        <v>33</v>
      </c>
      <c r="H7512">
        <v>377.35419100000001</v>
      </c>
      <c r="I7512">
        <f t="shared" si="120"/>
        <v>0</v>
      </c>
    </row>
    <row r="7513" spans="1:9" x14ac:dyDescent="0.25">
      <c r="A7513">
        <v>3094.3202369999999</v>
      </c>
      <c r="B7513" t="s">
        <v>26</v>
      </c>
      <c r="C7513" t="s">
        <v>30</v>
      </c>
      <c r="D7513" t="s">
        <v>31</v>
      </c>
      <c r="E7513">
        <v>20954</v>
      </c>
      <c r="F7513" t="s">
        <v>32</v>
      </c>
      <c r="G7513" t="s">
        <v>33</v>
      </c>
      <c r="H7513">
        <v>534.50102400000003</v>
      </c>
      <c r="I7513">
        <f t="shared" si="120"/>
        <v>0</v>
      </c>
    </row>
    <row r="7514" spans="1:9" x14ac:dyDescent="0.25">
      <c r="A7514">
        <v>4383.1505049999996</v>
      </c>
      <c r="B7514" t="s">
        <v>26</v>
      </c>
      <c r="C7514" t="s">
        <v>30</v>
      </c>
      <c r="D7514" t="s">
        <v>57</v>
      </c>
      <c r="E7514">
        <v>84491</v>
      </c>
      <c r="F7514" t="s">
        <v>62</v>
      </c>
      <c r="G7514" t="s">
        <v>45</v>
      </c>
      <c r="H7514">
        <v>156.282093</v>
      </c>
      <c r="I7514">
        <f t="shared" si="120"/>
        <v>0</v>
      </c>
    </row>
    <row r="7515" spans="1:9" x14ac:dyDescent="0.25">
      <c r="A7515">
        <v>2530.7051369999999</v>
      </c>
      <c r="B7515" t="s">
        <v>66</v>
      </c>
      <c r="C7515" t="s">
        <v>30</v>
      </c>
      <c r="D7515" t="s">
        <v>31</v>
      </c>
      <c r="E7515">
        <v>89451</v>
      </c>
      <c r="F7515" t="s">
        <v>62</v>
      </c>
      <c r="G7515" t="s">
        <v>45</v>
      </c>
      <c r="H7515">
        <v>61.769564000000003</v>
      </c>
      <c r="I7515">
        <f t="shared" si="120"/>
        <v>1</v>
      </c>
    </row>
    <row r="7516" spans="1:9" x14ac:dyDescent="0.25">
      <c r="A7516">
        <v>8291.6590859999997</v>
      </c>
      <c r="B7516" t="s">
        <v>26</v>
      </c>
      <c r="C7516" t="s">
        <v>30</v>
      </c>
      <c r="D7516" t="s">
        <v>31</v>
      </c>
      <c r="E7516">
        <v>85132</v>
      </c>
      <c r="F7516" t="s">
        <v>75</v>
      </c>
      <c r="G7516" t="s">
        <v>33</v>
      </c>
      <c r="H7516">
        <v>501.134524</v>
      </c>
      <c r="I7516">
        <f t="shared" si="120"/>
        <v>0</v>
      </c>
    </row>
    <row r="7517" spans="1:9" x14ac:dyDescent="0.25">
      <c r="A7517">
        <v>8164.3127299999996</v>
      </c>
      <c r="B7517" t="s">
        <v>26</v>
      </c>
      <c r="C7517" t="s">
        <v>107</v>
      </c>
      <c r="D7517" t="s">
        <v>57</v>
      </c>
      <c r="E7517">
        <v>11193</v>
      </c>
      <c r="F7517" t="s">
        <v>32</v>
      </c>
      <c r="G7517" t="s">
        <v>45</v>
      </c>
      <c r="H7517">
        <v>820.8</v>
      </c>
      <c r="I7517">
        <f t="shared" si="120"/>
        <v>0</v>
      </c>
    </row>
    <row r="7518" spans="1:9" x14ac:dyDescent="0.25">
      <c r="A7518">
        <v>2337.3518199999999</v>
      </c>
      <c r="B7518" t="s">
        <v>26</v>
      </c>
      <c r="C7518" t="s">
        <v>78</v>
      </c>
      <c r="D7518" t="s">
        <v>31</v>
      </c>
      <c r="E7518">
        <v>28806</v>
      </c>
      <c r="F7518" t="s">
        <v>32</v>
      </c>
      <c r="G7518" t="s">
        <v>33</v>
      </c>
      <c r="H7518">
        <v>292.8</v>
      </c>
      <c r="I7518">
        <f t="shared" si="120"/>
        <v>0</v>
      </c>
    </row>
    <row r="7519" spans="1:9" x14ac:dyDescent="0.25">
      <c r="A7519">
        <v>9002.4095720000005</v>
      </c>
      <c r="B7519" t="s">
        <v>26</v>
      </c>
      <c r="C7519" t="s">
        <v>30</v>
      </c>
      <c r="D7519" t="s">
        <v>57</v>
      </c>
      <c r="E7519">
        <v>76184</v>
      </c>
      <c r="F7519" t="s">
        <v>32</v>
      </c>
      <c r="G7519" t="s">
        <v>33</v>
      </c>
      <c r="H7519">
        <v>532.79999999999995</v>
      </c>
      <c r="I7519">
        <f t="shared" si="120"/>
        <v>0</v>
      </c>
    </row>
    <row r="7520" spans="1:9" x14ac:dyDescent="0.25">
      <c r="A7520">
        <v>5389.4994649999999</v>
      </c>
      <c r="B7520" t="s">
        <v>66</v>
      </c>
      <c r="C7520" t="s">
        <v>30</v>
      </c>
      <c r="D7520" t="s">
        <v>57</v>
      </c>
      <c r="E7520">
        <v>66429</v>
      </c>
      <c r="F7520" t="s">
        <v>62</v>
      </c>
      <c r="G7520" t="s">
        <v>33</v>
      </c>
      <c r="H7520">
        <v>57.712985000000003</v>
      </c>
      <c r="I7520">
        <f t="shared" si="120"/>
        <v>1</v>
      </c>
    </row>
    <row r="7521" spans="1:9" x14ac:dyDescent="0.25">
      <c r="A7521">
        <v>2721.5854340000001</v>
      </c>
      <c r="B7521" t="s">
        <v>26</v>
      </c>
      <c r="C7521" t="s">
        <v>30</v>
      </c>
      <c r="D7521" t="s">
        <v>31</v>
      </c>
      <c r="E7521">
        <v>43278</v>
      </c>
      <c r="F7521" t="s">
        <v>32</v>
      </c>
      <c r="G7521" t="s">
        <v>33</v>
      </c>
      <c r="H7521">
        <v>326.39999999999998</v>
      </c>
      <c r="I7521">
        <f t="shared" si="120"/>
        <v>0</v>
      </c>
    </row>
    <row r="7522" spans="1:9" x14ac:dyDescent="0.25">
      <c r="A7522">
        <v>6005.8473750000003</v>
      </c>
      <c r="B7522" t="s">
        <v>66</v>
      </c>
      <c r="C7522" t="s">
        <v>160</v>
      </c>
      <c r="D7522" t="s">
        <v>57</v>
      </c>
      <c r="E7522">
        <v>13528</v>
      </c>
      <c r="F7522" t="s">
        <v>32</v>
      </c>
      <c r="G7522" t="s">
        <v>45</v>
      </c>
      <c r="H7522">
        <v>412.8</v>
      </c>
      <c r="I7522">
        <f t="shared" si="120"/>
        <v>1</v>
      </c>
    </row>
    <row r="7523" spans="1:9" x14ac:dyDescent="0.25">
      <c r="A7523">
        <v>5555.8302050000002</v>
      </c>
      <c r="B7523" t="s">
        <v>66</v>
      </c>
      <c r="C7523" t="s">
        <v>30</v>
      </c>
      <c r="D7523" t="s">
        <v>57</v>
      </c>
      <c r="E7523">
        <v>74015</v>
      </c>
      <c r="F7523" t="s">
        <v>32</v>
      </c>
      <c r="G7523" t="s">
        <v>45</v>
      </c>
      <c r="H7523">
        <v>471.44307700000002</v>
      </c>
      <c r="I7523">
        <f t="shared" si="120"/>
        <v>1</v>
      </c>
    </row>
    <row r="7524" spans="1:9" x14ac:dyDescent="0.25">
      <c r="A7524">
        <v>5470.0605610000002</v>
      </c>
      <c r="B7524" t="s">
        <v>66</v>
      </c>
      <c r="C7524" t="s">
        <v>30</v>
      </c>
      <c r="D7524" t="s">
        <v>31</v>
      </c>
      <c r="E7524">
        <v>54507</v>
      </c>
      <c r="F7524" t="s">
        <v>32</v>
      </c>
      <c r="G7524" t="s">
        <v>33</v>
      </c>
      <c r="H7524">
        <v>702.99003200000004</v>
      </c>
      <c r="I7524">
        <f t="shared" si="120"/>
        <v>1</v>
      </c>
    </row>
    <row r="7525" spans="1:9" x14ac:dyDescent="0.25">
      <c r="A7525">
        <v>15610.90065</v>
      </c>
      <c r="B7525" t="s">
        <v>26</v>
      </c>
      <c r="C7525" t="s">
        <v>44</v>
      </c>
      <c r="D7525" t="s">
        <v>31</v>
      </c>
      <c r="E7525">
        <v>0</v>
      </c>
      <c r="F7525" t="s">
        <v>75</v>
      </c>
      <c r="G7525" t="s">
        <v>33</v>
      </c>
      <c r="H7525">
        <v>439.35218600000002</v>
      </c>
      <c r="I7525">
        <f t="shared" si="120"/>
        <v>0</v>
      </c>
    </row>
    <row r="7526" spans="1:9" x14ac:dyDescent="0.25">
      <c r="A7526">
        <v>2616.6139029999999</v>
      </c>
      <c r="B7526" t="s">
        <v>66</v>
      </c>
      <c r="C7526" t="s">
        <v>30</v>
      </c>
      <c r="D7526" t="s">
        <v>57</v>
      </c>
      <c r="E7526">
        <v>72302</v>
      </c>
      <c r="F7526" t="s">
        <v>32</v>
      </c>
      <c r="G7526" t="s">
        <v>79</v>
      </c>
      <c r="H7526">
        <v>316.8</v>
      </c>
      <c r="I7526">
        <f t="shared" si="120"/>
        <v>1</v>
      </c>
    </row>
    <row r="7527" spans="1:9" x14ac:dyDescent="0.25">
      <c r="A7527">
        <v>4681.5281500000001</v>
      </c>
      <c r="B7527" t="s">
        <v>26</v>
      </c>
      <c r="C7527" t="s">
        <v>107</v>
      </c>
      <c r="D7527" t="s">
        <v>31</v>
      </c>
      <c r="E7527">
        <v>14606</v>
      </c>
      <c r="F7527" t="s">
        <v>32</v>
      </c>
      <c r="G7527" t="s">
        <v>33</v>
      </c>
      <c r="H7527">
        <v>439.77286800000002</v>
      </c>
      <c r="I7527">
        <f t="shared" si="120"/>
        <v>0</v>
      </c>
    </row>
    <row r="7528" spans="1:9" x14ac:dyDescent="0.25">
      <c r="A7528">
        <v>4890.1093000000001</v>
      </c>
      <c r="B7528" t="s">
        <v>26</v>
      </c>
      <c r="C7528" t="s">
        <v>44</v>
      </c>
      <c r="D7528" t="s">
        <v>57</v>
      </c>
      <c r="E7528">
        <v>0</v>
      </c>
      <c r="F7528" t="s">
        <v>32</v>
      </c>
      <c r="G7528" t="s">
        <v>79</v>
      </c>
      <c r="H7528">
        <v>689.28216599999996</v>
      </c>
      <c r="I7528">
        <f t="shared" si="120"/>
        <v>0</v>
      </c>
    </row>
    <row r="7529" spans="1:9" x14ac:dyDescent="0.25">
      <c r="A7529">
        <v>7457.3448010000002</v>
      </c>
      <c r="B7529" t="s">
        <v>26</v>
      </c>
      <c r="C7529" t="s">
        <v>30</v>
      </c>
      <c r="D7529" t="s">
        <v>31</v>
      </c>
      <c r="E7529">
        <v>43406</v>
      </c>
      <c r="F7529" t="s">
        <v>32</v>
      </c>
      <c r="G7529" t="s">
        <v>33</v>
      </c>
      <c r="H7529">
        <v>897.6</v>
      </c>
      <c r="I7529">
        <f t="shared" si="120"/>
        <v>0</v>
      </c>
    </row>
    <row r="7530" spans="1:9" x14ac:dyDescent="0.25">
      <c r="A7530">
        <v>22185.880450000001</v>
      </c>
      <c r="B7530" t="s">
        <v>26</v>
      </c>
      <c r="C7530" t="s">
        <v>30</v>
      </c>
      <c r="D7530" t="s">
        <v>31</v>
      </c>
      <c r="E7530">
        <v>60426</v>
      </c>
      <c r="F7530" t="s">
        <v>62</v>
      </c>
      <c r="G7530" t="s">
        <v>45</v>
      </c>
      <c r="H7530">
        <v>133.28462200000001</v>
      </c>
      <c r="I7530">
        <f t="shared" si="120"/>
        <v>0</v>
      </c>
    </row>
    <row r="7531" spans="1:9" x14ac:dyDescent="0.25">
      <c r="A7531">
        <v>5305.0870839999998</v>
      </c>
      <c r="B7531" t="s">
        <v>26</v>
      </c>
      <c r="C7531" t="s">
        <v>78</v>
      </c>
      <c r="D7531" t="s">
        <v>57</v>
      </c>
      <c r="E7531">
        <v>26334</v>
      </c>
      <c r="F7531" t="s">
        <v>32</v>
      </c>
      <c r="G7531" t="s">
        <v>45</v>
      </c>
      <c r="H7531">
        <v>340.8</v>
      </c>
      <c r="I7531">
        <f t="shared" si="120"/>
        <v>0</v>
      </c>
    </row>
    <row r="7532" spans="1:9" x14ac:dyDescent="0.25">
      <c r="A7532">
        <v>9470.6244370000004</v>
      </c>
      <c r="B7532" t="s">
        <v>26</v>
      </c>
      <c r="C7532" t="s">
        <v>30</v>
      </c>
      <c r="D7532" t="s">
        <v>31</v>
      </c>
      <c r="E7532">
        <v>22514</v>
      </c>
      <c r="F7532" t="s">
        <v>75</v>
      </c>
      <c r="G7532" t="s">
        <v>33</v>
      </c>
      <c r="H7532">
        <v>203.469143</v>
      </c>
      <c r="I7532">
        <f t="shared" si="120"/>
        <v>0</v>
      </c>
    </row>
    <row r="7533" spans="1:9" x14ac:dyDescent="0.25">
      <c r="A7533">
        <v>3548.1487670000001</v>
      </c>
      <c r="B7533" t="s">
        <v>26</v>
      </c>
      <c r="C7533" t="s">
        <v>30</v>
      </c>
      <c r="D7533" t="s">
        <v>31</v>
      </c>
      <c r="E7533">
        <v>76114</v>
      </c>
      <c r="F7533" t="s">
        <v>32</v>
      </c>
      <c r="G7533" t="s">
        <v>33</v>
      </c>
      <c r="H7533">
        <v>422.4</v>
      </c>
      <c r="I7533">
        <f t="shared" si="120"/>
        <v>0</v>
      </c>
    </row>
    <row r="7534" spans="1:9" x14ac:dyDescent="0.25">
      <c r="A7534">
        <v>2451.535793</v>
      </c>
      <c r="B7534" t="s">
        <v>26</v>
      </c>
      <c r="C7534" t="s">
        <v>30</v>
      </c>
      <c r="D7534" t="s">
        <v>57</v>
      </c>
      <c r="E7534">
        <v>48791</v>
      </c>
      <c r="F7534" t="s">
        <v>62</v>
      </c>
      <c r="G7534" t="s">
        <v>33</v>
      </c>
      <c r="H7534">
        <v>69.794432</v>
      </c>
      <c r="I7534">
        <f t="shared" si="120"/>
        <v>0</v>
      </c>
    </row>
    <row r="7535" spans="1:9" x14ac:dyDescent="0.25">
      <c r="A7535">
        <v>8652.6524509999999</v>
      </c>
      <c r="B7535" t="s">
        <v>26</v>
      </c>
      <c r="C7535" t="s">
        <v>30</v>
      </c>
      <c r="D7535" t="s">
        <v>57</v>
      </c>
      <c r="E7535">
        <v>65605</v>
      </c>
      <c r="F7535" t="s">
        <v>75</v>
      </c>
      <c r="G7535" t="s">
        <v>33</v>
      </c>
      <c r="H7535">
        <v>377.78165799999999</v>
      </c>
      <c r="I7535">
        <f t="shared" si="120"/>
        <v>0</v>
      </c>
    </row>
    <row r="7536" spans="1:9" x14ac:dyDescent="0.25">
      <c r="A7536">
        <v>2535.2231849999998</v>
      </c>
      <c r="B7536" t="s">
        <v>26</v>
      </c>
      <c r="C7536" t="s">
        <v>30</v>
      </c>
      <c r="D7536" t="s">
        <v>31</v>
      </c>
      <c r="E7536">
        <v>69259</v>
      </c>
      <c r="F7536" t="s">
        <v>32</v>
      </c>
      <c r="G7536" t="s">
        <v>79</v>
      </c>
      <c r="H7536">
        <v>362.51794000000001</v>
      </c>
      <c r="I7536">
        <f t="shared" si="120"/>
        <v>0</v>
      </c>
    </row>
    <row r="7537" spans="1:9" x14ac:dyDescent="0.25">
      <c r="A7537">
        <v>4314.0656570000001</v>
      </c>
      <c r="B7537" t="s">
        <v>26</v>
      </c>
      <c r="C7537" t="s">
        <v>44</v>
      </c>
      <c r="D7537" t="s">
        <v>31</v>
      </c>
      <c r="E7537">
        <v>0</v>
      </c>
      <c r="F7537" t="s">
        <v>32</v>
      </c>
      <c r="G7537" t="s">
        <v>45</v>
      </c>
      <c r="H7537">
        <v>460.8</v>
      </c>
      <c r="I7537">
        <f t="shared" si="120"/>
        <v>0</v>
      </c>
    </row>
    <row r="7538" spans="1:9" x14ac:dyDescent="0.25">
      <c r="A7538">
        <v>6731.0503349999999</v>
      </c>
      <c r="B7538" t="s">
        <v>26</v>
      </c>
      <c r="C7538" t="s">
        <v>44</v>
      </c>
      <c r="D7538" t="s">
        <v>31</v>
      </c>
      <c r="E7538">
        <v>0</v>
      </c>
      <c r="F7538" t="s">
        <v>32</v>
      </c>
      <c r="G7538" t="s">
        <v>45</v>
      </c>
      <c r="H7538">
        <v>446.4</v>
      </c>
      <c r="I7538">
        <f t="shared" si="120"/>
        <v>0</v>
      </c>
    </row>
    <row r="7539" spans="1:9" x14ac:dyDescent="0.25">
      <c r="A7539">
        <v>7779.5881810000001</v>
      </c>
      <c r="B7539" t="s">
        <v>26</v>
      </c>
      <c r="C7539" t="s">
        <v>30</v>
      </c>
      <c r="D7539" t="s">
        <v>31</v>
      </c>
      <c r="E7539">
        <v>90969</v>
      </c>
      <c r="F7539" t="s">
        <v>75</v>
      </c>
      <c r="G7539" t="s">
        <v>45</v>
      </c>
      <c r="H7539">
        <v>190.75134499999999</v>
      </c>
      <c r="I7539">
        <f t="shared" si="120"/>
        <v>0</v>
      </c>
    </row>
    <row r="7540" spans="1:9" x14ac:dyDescent="0.25">
      <c r="A7540">
        <v>2805.286098</v>
      </c>
      <c r="B7540" t="s">
        <v>26</v>
      </c>
      <c r="C7540" t="s">
        <v>30</v>
      </c>
      <c r="D7540" t="s">
        <v>57</v>
      </c>
      <c r="E7540">
        <v>50180</v>
      </c>
      <c r="F7540" t="s">
        <v>75</v>
      </c>
      <c r="G7540" t="s">
        <v>45</v>
      </c>
      <c r="H7540">
        <v>360.499075</v>
      </c>
      <c r="I7540">
        <f t="shared" si="120"/>
        <v>0</v>
      </c>
    </row>
    <row r="7541" spans="1:9" x14ac:dyDescent="0.25">
      <c r="A7541">
        <v>5251.9682720000001</v>
      </c>
      <c r="B7541" t="s">
        <v>26</v>
      </c>
      <c r="C7541" t="s">
        <v>30</v>
      </c>
      <c r="D7541" t="s">
        <v>57</v>
      </c>
      <c r="E7541">
        <v>41991</v>
      </c>
      <c r="F7541" t="s">
        <v>62</v>
      </c>
      <c r="G7541" t="s">
        <v>45</v>
      </c>
      <c r="H7541">
        <v>88.382536000000002</v>
      </c>
      <c r="I7541">
        <f t="shared" si="120"/>
        <v>0</v>
      </c>
    </row>
    <row r="7542" spans="1:9" x14ac:dyDescent="0.25">
      <c r="A7542">
        <v>8044.8723929999996</v>
      </c>
      <c r="B7542" t="s">
        <v>66</v>
      </c>
      <c r="C7542" t="s">
        <v>30</v>
      </c>
      <c r="D7542" t="s">
        <v>57</v>
      </c>
      <c r="E7542">
        <v>71391</v>
      </c>
      <c r="F7542" t="s">
        <v>75</v>
      </c>
      <c r="G7542" t="s">
        <v>33</v>
      </c>
      <c r="H7542">
        <v>284.00017200000002</v>
      </c>
      <c r="I7542">
        <f t="shared" si="120"/>
        <v>1</v>
      </c>
    </row>
    <row r="7543" spans="1:9" x14ac:dyDescent="0.25">
      <c r="A7543">
        <v>4250.2826240000004</v>
      </c>
      <c r="B7543" t="s">
        <v>66</v>
      </c>
      <c r="C7543" t="s">
        <v>44</v>
      </c>
      <c r="D7543" t="s">
        <v>31</v>
      </c>
      <c r="E7543">
        <v>0</v>
      </c>
      <c r="F7543" t="s">
        <v>32</v>
      </c>
      <c r="G7543" t="s">
        <v>45</v>
      </c>
      <c r="H7543">
        <v>292.8</v>
      </c>
      <c r="I7543">
        <f t="shared" si="120"/>
        <v>1</v>
      </c>
    </row>
    <row r="7544" spans="1:9" x14ac:dyDescent="0.25">
      <c r="A7544">
        <v>13891.676380000001</v>
      </c>
      <c r="B7544" t="s">
        <v>26</v>
      </c>
      <c r="C7544" t="s">
        <v>30</v>
      </c>
      <c r="D7544" t="s">
        <v>31</v>
      </c>
      <c r="E7544">
        <v>70725</v>
      </c>
      <c r="F7544" t="s">
        <v>32</v>
      </c>
      <c r="G7544" t="s">
        <v>79</v>
      </c>
      <c r="H7544">
        <v>336</v>
      </c>
      <c r="I7544">
        <f t="shared" si="120"/>
        <v>0</v>
      </c>
    </row>
    <row r="7545" spans="1:9" x14ac:dyDescent="0.25">
      <c r="A7545">
        <v>2725.3564040000001</v>
      </c>
      <c r="B7545" t="s">
        <v>66</v>
      </c>
      <c r="C7545" t="s">
        <v>30</v>
      </c>
      <c r="D7545" t="s">
        <v>31</v>
      </c>
      <c r="E7545">
        <v>36650</v>
      </c>
      <c r="F7545" t="s">
        <v>62</v>
      </c>
      <c r="G7545" t="s">
        <v>33</v>
      </c>
      <c r="H7545">
        <v>56.60333</v>
      </c>
      <c r="I7545">
        <f t="shared" si="120"/>
        <v>1</v>
      </c>
    </row>
    <row r="7546" spans="1:9" x14ac:dyDescent="0.25">
      <c r="A7546">
        <v>4779.8934220000001</v>
      </c>
      <c r="B7546" t="s">
        <v>26</v>
      </c>
      <c r="C7546" t="s">
        <v>30</v>
      </c>
      <c r="D7546" t="s">
        <v>57</v>
      </c>
      <c r="E7546">
        <v>54194</v>
      </c>
      <c r="F7546" t="s">
        <v>62</v>
      </c>
      <c r="G7546" t="s">
        <v>33</v>
      </c>
      <c r="H7546">
        <v>112.26858300000001</v>
      </c>
      <c r="I7546">
        <f t="shared" si="120"/>
        <v>0</v>
      </c>
    </row>
    <row r="7547" spans="1:9" x14ac:dyDescent="0.25">
      <c r="A7547">
        <v>4808.9579729999996</v>
      </c>
      <c r="B7547" t="s">
        <v>26</v>
      </c>
      <c r="C7547" t="s">
        <v>78</v>
      </c>
      <c r="D7547" t="s">
        <v>31</v>
      </c>
      <c r="E7547">
        <v>23554</v>
      </c>
      <c r="F7547" t="s">
        <v>62</v>
      </c>
      <c r="G7547" t="s">
        <v>33</v>
      </c>
      <c r="H7547">
        <v>142.45980399999999</v>
      </c>
      <c r="I7547">
        <f t="shared" si="120"/>
        <v>0</v>
      </c>
    </row>
    <row r="7548" spans="1:9" x14ac:dyDescent="0.25">
      <c r="A7548">
        <v>8658.8638129999999</v>
      </c>
      <c r="B7548" t="s">
        <v>66</v>
      </c>
      <c r="C7548" t="s">
        <v>30</v>
      </c>
      <c r="D7548" t="s">
        <v>57</v>
      </c>
      <c r="E7548">
        <v>62464</v>
      </c>
      <c r="F7548" t="s">
        <v>75</v>
      </c>
      <c r="G7548" t="s">
        <v>33</v>
      </c>
      <c r="H7548">
        <v>400.18188199999997</v>
      </c>
      <c r="I7548">
        <f t="shared" si="120"/>
        <v>1</v>
      </c>
    </row>
    <row r="7549" spans="1:9" x14ac:dyDescent="0.25">
      <c r="A7549">
        <v>9215.5419280000006</v>
      </c>
      <c r="B7549" t="s">
        <v>26</v>
      </c>
      <c r="C7549" t="s">
        <v>30</v>
      </c>
      <c r="D7549" t="s">
        <v>31</v>
      </c>
      <c r="E7549">
        <v>71888</v>
      </c>
      <c r="F7549" t="s">
        <v>32</v>
      </c>
      <c r="G7549" t="s">
        <v>33</v>
      </c>
      <c r="H7549">
        <v>552</v>
      </c>
      <c r="I7549">
        <f t="shared" si="120"/>
        <v>0</v>
      </c>
    </row>
    <row r="7550" spans="1:9" x14ac:dyDescent="0.25">
      <c r="A7550">
        <v>5068.4262580000004</v>
      </c>
      <c r="B7550" t="s">
        <v>26</v>
      </c>
      <c r="C7550" t="s">
        <v>30</v>
      </c>
      <c r="D7550" t="s">
        <v>57</v>
      </c>
      <c r="E7550">
        <v>80846</v>
      </c>
      <c r="F7550" t="s">
        <v>75</v>
      </c>
      <c r="G7550" t="s">
        <v>45</v>
      </c>
      <c r="H7550">
        <v>227.18301500000001</v>
      </c>
      <c r="I7550">
        <f t="shared" si="120"/>
        <v>0</v>
      </c>
    </row>
    <row r="7551" spans="1:9" x14ac:dyDescent="0.25">
      <c r="A7551">
        <v>4879.7132350000002</v>
      </c>
      <c r="B7551" t="s">
        <v>26</v>
      </c>
      <c r="C7551" t="s">
        <v>44</v>
      </c>
      <c r="D7551" t="s">
        <v>57</v>
      </c>
      <c r="E7551">
        <v>0</v>
      </c>
      <c r="F7551" t="s">
        <v>32</v>
      </c>
      <c r="G7551" t="s">
        <v>45</v>
      </c>
      <c r="H7551">
        <v>321.60000000000002</v>
      </c>
      <c r="I7551">
        <f t="shared" si="120"/>
        <v>0</v>
      </c>
    </row>
    <row r="7552" spans="1:9" x14ac:dyDescent="0.25">
      <c r="A7552">
        <v>13466.92071</v>
      </c>
      <c r="B7552" t="s">
        <v>66</v>
      </c>
      <c r="C7552" t="s">
        <v>107</v>
      </c>
      <c r="D7552" t="s">
        <v>31</v>
      </c>
      <c r="E7552">
        <v>11432</v>
      </c>
      <c r="F7552" t="s">
        <v>32</v>
      </c>
      <c r="G7552" t="s">
        <v>33</v>
      </c>
      <c r="H7552">
        <v>571.20000000000005</v>
      </c>
      <c r="I7552">
        <f t="shared" si="120"/>
        <v>1</v>
      </c>
    </row>
    <row r="7553" spans="1:9" x14ac:dyDescent="0.25">
      <c r="A7553">
        <v>13306.184509999999</v>
      </c>
      <c r="B7553" t="s">
        <v>26</v>
      </c>
      <c r="C7553" t="s">
        <v>30</v>
      </c>
      <c r="D7553" t="s">
        <v>31</v>
      </c>
      <c r="E7553">
        <v>39017</v>
      </c>
      <c r="F7553" t="s">
        <v>75</v>
      </c>
      <c r="G7553" t="s">
        <v>33</v>
      </c>
      <c r="H7553">
        <v>592.85751000000005</v>
      </c>
      <c r="I7553">
        <f t="shared" si="120"/>
        <v>0</v>
      </c>
    </row>
    <row r="7554" spans="1:9" x14ac:dyDescent="0.25">
      <c r="A7554">
        <v>7350.1823279999999</v>
      </c>
      <c r="B7554" t="s">
        <v>26</v>
      </c>
      <c r="C7554" t="s">
        <v>44</v>
      </c>
      <c r="D7554" t="s">
        <v>57</v>
      </c>
      <c r="E7554">
        <v>0</v>
      </c>
      <c r="F7554" t="s">
        <v>32</v>
      </c>
      <c r="G7554" t="s">
        <v>45</v>
      </c>
      <c r="H7554">
        <v>777.6</v>
      </c>
      <c r="I7554">
        <f t="shared" si="120"/>
        <v>0</v>
      </c>
    </row>
    <row r="7555" spans="1:9" x14ac:dyDescent="0.25">
      <c r="A7555">
        <v>4822.4360370000004</v>
      </c>
      <c r="B7555" t="s">
        <v>26</v>
      </c>
      <c r="C7555" t="s">
        <v>30</v>
      </c>
      <c r="D7555" t="s">
        <v>57</v>
      </c>
      <c r="E7555">
        <v>73769</v>
      </c>
      <c r="F7555" t="s">
        <v>62</v>
      </c>
      <c r="G7555" t="s">
        <v>79</v>
      </c>
      <c r="H7555">
        <v>121.654567</v>
      </c>
      <c r="I7555">
        <f t="shared" ref="I7555:I7618" si="121">IF(B7555="No",0,1)</f>
        <v>0</v>
      </c>
    </row>
    <row r="7556" spans="1:9" x14ac:dyDescent="0.25">
      <c r="A7556">
        <v>3554.845264</v>
      </c>
      <c r="B7556" t="s">
        <v>66</v>
      </c>
      <c r="C7556" t="s">
        <v>30</v>
      </c>
      <c r="D7556" t="s">
        <v>31</v>
      </c>
      <c r="E7556">
        <v>58557</v>
      </c>
      <c r="F7556" t="s">
        <v>62</v>
      </c>
      <c r="G7556" t="s">
        <v>33</v>
      </c>
      <c r="H7556">
        <v>55.510525999999999</v>
      </c>
      <c r="I7556">
        <f t="shared" si="121"/>
        <v>1</v>
      </c>
    </row>
    <row r="7557" spans="1:9" x14ac:dyDescent="0.25">
      <c r="A7557">
        <v>3135.579831</v>
      </c>
      <c r="B7557" t="s">
        <v>26</v>
      </c>
      <c r="C7557" t="s">
        <v>44</v>
      </c>
      <c r="D7557" t="s">
        <v>57</v>
      </c>
      <c r="E7557">
        <v>0</v>
      </c>
      <c r="F7557" t="s">
        <v>32</v>
      </c>
      <c r="G7557" t="s">
        <v>45</v>
      </c>
      <c r="H7557">
        <v>707.26402199999995</v>
      </c>
      <c r="I7557">
        <f t="shared" si="121"/>
        <v>0</v>
      </c>
    </row>
    <row r="7558" spans="1:9" x14ac:dyDescent="0.25">
      <c r="A7558">
        <v>57520.501510000002</v>
      </c>
      <c r="B7558" t="s">
        <v>26</v>
      </c>
      <c r="C7558" t="s">
        <v>30</v>
      </c>
      <c r="D7558" t="s">
        <v>31</v>
      </c>
      <c r="E7558">
        <v>48367</v>
      </c>
      <c r="F7558" t="s">
        <v>32</v>
      </c>
      <c r="G7558" t="s">
        <v>33</v>
      </c>
      <c r="H7558">
        <v>772.8</v>
      </c>
      <c r="I7558">
        <f t="shared" si="121"/>
        <v>0</v>
      </c>
    </row>
    <row r="7559" spans="1:9" x14ac:dyDescent="0.25">
      <c r="A7559">
        <v>2515.4114679999998</v>
      </c>
      <c r="B7559" t="s">
        <v>26</v>
      </c>
      <c r="C7559" t="s">
        <v>30</v>
      </c>
      <c r="D7559" t="s">
        <v>57</v>
      </c>
      <c r="E7559">
        <v>39718</v>
      </c>
      <c r="F7559" t="s">
        <v>32</v>
      </c>
      <c r="G7559" t="s">
        <v>33</v>
      </c>
      <c r="H7559">
        <v>366.53166399999998</v>
      </c>
      <c r="I7559">
        <f t="shared" si="121"/>
        <v>0</v>
      </c>
    </row>
    <row r="7560" spans="1:9" x14ac:dyDescent="0.25">
      <c r="A7560">
        <v>7247.4956840000004</v>
      </c>
      <c r="B7560" t="s">
        <v>26</v>
      </c>
      <c r="C7560" t="s">
        <v>44</v>
      </c>
      <c r="D7560" t="s">
        <v>31</v>
      </c>
      <c r="E7560">
        <v>0</v>
      </c>
      <c r="F7560" t="s">
        <v>32</v>
      </c>
      <c r="G7560" t="s">
        <v>33</v>
      </c>
      <c r="H7560">
        <v>460.8</v>
      </c>
      <c r="I7560">
        <f t="shared" si="121"/>
        <v>0</v>
      </c>
    </row>
    <row r="7561" spans="1:9" x14ac:dyDescent="0.25">
      <c r="A7561">
        <v>4878.9502560000001</v>
      </c>
      <c r="B7561" t="s">
        <v>26</v>
      </c>
      <c r="C7561" t="s">
        <v>30</v>
      </c>
      <c r="D7561" t="s">
        <v>31</v>
      </c>
      <c r="E7561">
        <v>43358</v>
      </c>
      <c r="F7561" t="s">
        <v>32</v>
      </c>
      <c r="G7561" t="s">
        <v>33</v>
      </c>
      <c r="H7561">
        <v>400.294938</v>
      </c>
      <c r="I7561">
        <f t="shared" si="121"/>
        <v>0</v>
      </c>
    </row>
    <row r="7562" spans="1:9" x14ac:dyDescent="0.25">
      <c r="A7562">
        <v>2971.9194170000001</v>
      </c>
      <c r="B7562" t="s">
        <v>26</v>
      </c>
      <c r="C7562" t="s">
        <v>30</v>
      </c>
      <c r="D7562" t="s">
        <v>31</v>
      </c>
      <c r="E7562">
        <v>83873</v>
      </c>
      <c r="F7562" t="s">
        <v>75</v>
      </c>
      <c r="G7562" t="s">
        <v>45</v>
      </c>
      <c r="H7562">
        <v>218.37404100000001</v>
      </c>
      <c r="I7562">
        <f t="shared" si="121"/>
        <v>0</v>
      </c>
    </row>
    <row r="7563" spans="1:9" x14ac:dyDescent="0.25">
      <c r="A7563">
        <v>11302.60169</v>
      </c>
      <c r="B7563" t="s">
        <v>26</v>
      </c>
      <c r="C7563" t="s">
        <v>30</v>
      </c>
      <c r="D7563" t="s">
        <v>31</v>
      </c>
      <c r="E7563">
        <v>22361</v>
      </c>
      <c r="F7563" t="s">
        <v>32</v>
      </c>
      <c r="G7563" t="s">
        <v>33</v>
      </c>
      <c r="H7563">
        <v>530.66799300000002</v>
      </c>
      <c r="I7563">
        <f t="shared" si="121"/>
        <v>0</v>
      </c>
    </row>
    <row r="7564" spans="1:9" x14ac:dyDescent="0.25">
      <c r="A7564">
        <v>7996.5970660000003</v>
      </c>
      <c r="B7564" t="s">
        <v>26</v>
      </c>
      <c r="C7564" t="s">
        <v>30</v>
      </c>
      <c r="D7564" t="s">
        <v>31</v>
      </c>
      <c r="E7564">
        <v>70061</v>
      </c>
      <c r="F7564" t="s">
        <v>32</v>
      </c>
      <c r="G7564" t="s">
        <v>33</v>
      </c>
      <c r="H7564">
        <v>699.51734899999997</v>
      </c>
      <c r="I7564">
        <f t="shared" si="121"/>
        <v>0</v>
      </c>
    </row>
    <row r="7565" spans="1:9" x14ac:dyDescent="0.25">
      <c r="A7565">
        <v>7411.8130549999996</v>
      </c>
      <c r="B7565" t="s">
        <v>26</v>
      </c>
      <c r="C7565" t="s">
        <v>44</v>
      </c>
      <c r="D7565" t="s">
        <v>57</v>
      </c>
      <c r="E7565">
        <v>0</v>
      </c>
      <c r="F7565" t="s">
        <v>32</v>
      </c>
      <c r="G7565" t="s">
        <v>45</v>
      </c>
      <c r="H7565">
        <v>525.6</v>
      </c>
      <c r="I7565">
        <f t="shared" si="121"/>
        <v>0</v>
      </c>
    </row>
    <row r="7566" spans="1:9" x14ac:dyDescent="0.25">
      <c r="A7566">
        <v>3179.4742249999999</v>
      </c>
      <c r="B7566" t="s">
        <v>26</v>
      </c>
      <c r="C7566" t="s">
        <v>30</v>
      </c>
      <c r="D7566" t="s">
        <v>31</v>
      </c>
      <c r="E7566">
        <v>65742</v>
      </c>
      <c r="F7566" t="s">
        <v>75</v>
      </c>
      <c r="G7566" t="s">
        <v>33</v>
      </c>
      <c r="H7566">
        <v>277.36079699999999</v>
      </c>
      <c r="I7566">
        <f t="shared" si="121"/>
        <v>0</v>
      </c>
    </row>
    <row r="7567" spans="1:9" x14ac:dyDescent="0.25">
      <c r="A7567">
        <v>22658.536520000001</v>
      </c>
      <c r="B7567" t="s">
        <v>66</v>
      </c>
      <c r="C7567" t="s">
        <v>160</v>
      </c>
      <c r="D7567" t="s">
        <v>57</v>
      </c>
      <c r="E7567">
        <v>23665</v>
      </c>
      <c r="F7567" t="s">
        <v>32</v>
      </c>
      <c r="G7567" t="s">
        <v>33</v>
      </c>
      <c r="H7567">
        <v>404.817249</v>
      </c>
      <c r="I7567">
        <f t="shared" si="121"/>
        <v>1</v>
      </c>
    </row>
    <row r="7568" spans="1:9" x14ac:dyDescent="0.25">
      <c r="A7568">
        <v>3774.8612929999999</v>
      </c>
      <c r="B7568" t="s">
        <v>26</v>
      </c>
      <c r="C7568" t="s">
        <v>30</v>
      </c>
      <c r="D7568" t="s">
        <v>57</v>
      </c>
      <c r="E7568">
        <v>66457</v>
      </c>
      <c r="F7568" t="s">
        <v>32</v>
      </c>
      <c r="G7568" t="s">
        <v>33</v>
      </c>
      <c r="H7568">
        <v>456</v>
      </c>
      <c r="I7568">
        <f t="shared" si="121"/>
        <v>0</v>
      </c>
    </row>
    <row r="7569" spans="1:9" x14ac:dyDescent="0.25">
      <c r="A7569">
        <v>8224.7702590000008</v>
      </c>
      <c r="B7569" t="s">
        <v>26</v>
      </c>
      <c r="C7569" t="s">
        <v>30</v>
      </c>
      <c r="D7569" t="s">
        <v>31</v>
      </c>
      <c r="E7569">
        <v>82634</v>
      </c>
      <c r="F7569" t="s">
        <v>75</v>
      </c>
      <c r="G7569" t="s">
        <v>45</v>
      </c>
      <c r="H7569">
        <v>324.09743300000002</v>
      </c>
      <c r="I7569">
        <f t="shared" si="121"/>
        <v>0</v>
      </c>
    </row>
    <row r="7570" spans="1:9" x14ac:dyDescent="0.25">
      <c r="A7570">
        <v>2563.582441</v>
      </c>
      <c r="B7570" t="s">
        <v>26</v>
      </c>
      <c r="C7570" t="s">
        <v>44</v>
      </c>
      <c r="D7570" t="s">
        <v>31</v>
      </c>
      <c r="E7570">
        <v>0</v>
      </c>
      <c r="F7570" t="s">
        <v>32</v>
      </c>
      <c r="G7570" t="s">
        <v>33</v>
      </c>
      <c r="H7570">
        <v>331.2</v>
      </c>
      <c r="I7570">
        <f t="shared" si="121"/>
        <v>0</v>
      </c>
    </row>
    <row r="7571" spans="1:9" x14ac:dyDescent="0.25">
      <c r="A7571">
        <v>2393.9153689999998</v>
      </c>
      <c r="B7571" t="s">
        <v>66</v>
      </c>
      <c r="C7571" t="s">
        <v>44</v>
      </c>
      <c r="D7571" t="s">
        <v>57</v>
      </c>
      <c r="E7571">
        <v>0</v>
      </c>
      <c r="F7571" t="s">
        <v>32</v>
      </c>
      <c r="G7571" t="s">
        <v>45</v>
      </c>
      <c r="H7571">
        <v>425.26630799999998</v>
      </c>
      <c r="I7571">
        <f t="shared" si="121"/>
        <v>1</v>
      </c>
    </row>
    <row r="7572" spans="1:9" x14ac:dyDescent="0.25">
      <c r="A7572">
        <v>2453.5707940000002</v>
      </c>
      <c r="B7572" t="s">
        <v>66</v>
      </c>
      <c r="C7572" t="s">
        <v>78</v>
      </c>
      <c r="D7572" t="s">
        <v>57</v>
      </c>
      <c r="E7572">
        <v>29735</v>
      </c>
      <c r="F7572" t="s">
        <v>32</v>
      </c>
      <c r="G7572" t="s">
        <v>45</v>
      </c>
      <c r="H7572">
        <v>331.2</v>
      </c>
      <c r="I7572">
        <f t="shared" si="121"/>
        <v>1</v>
      </c>
    </row>
    <row r="7573" spans="1:9" x14ac:dyDescent="0.25">
      <c r="A7573">
        <v>5143.8785189999999</v>
      </c>
      <c r="B7573" t="s">
        <v>26</v>
      </c>
      <c r="C7573" t="s">
        <v>30</v>
      </c>
      <c r="D7573" t="s">
        <v>57</v>
      </c>
      <c r="E7573">
        <v>61417</v>
      </c>
      <c r="F7573" t="s">
        <v>75</v>
      </c>
      <c r="G7573" t="s">
        <v>33</v>
      </c>
      <c r="H7573">
        <v>206.01822000000001</v>
      </c>
      <c r="I7573">
        <f t="shared" si="121"/>
        <v>0</v>
      </c>
    </row>
    <row r="7574" spans="1:9" x14ac:dyDescent="0.25">
      <c r="A7574">
        <v>7378.5107319999997</v>
      </c>
      <c r="B7574" t="s">
        <v>26</v>
      </c>
      <c r="C7574" t="s">
        <v>44</v>
      </c>
      <c r="D7574" t="s">
        <v>31</v>
      </c>
      <c r="E7574">
        <v>0</v>
      </c>
      <c r="F7574" t="s">
        <v>32</v>
      </c>
      <c r="G7574" t="s">
        <v>45</v>
      </c>
      <c r="H7574">
        <v>756</v>
      </c>
      <c r="I7574">
        <f t="shared" si="121"/>
        <v>0</v>
      </c>
    </row>
    <row r="7575" spans="1:9" x14ac:dyDescent="0.25">
      <c r="A7575">
        <v>2574.1988070000002</v>
      </c>
      <c r="B7575" t="s">
        <v>26</v>
      </c>
      <c r="C7575" t="s">
        <v>30</v>
      </c>
      <c r="D7575" t="s">
        <v>57</v>
      </c>
      <c r="E7575">
        <v>43846</v>
      </c>
      <c r="F7575" t="s">
        <v>62</v>
      </c>
      <c r="G7575" t="s">
        <v>33</v>
      </c>
      <c r="H7575">
        <v>125.52458</v>
      </c>
      <c r="I7575">
        <f t="shared" si="121"/>
        <v>0</v>
      </c>
    </row>
    <row r="7576" spans="1:9" x14ac:dyDescent="0.25">
      <c r="A7576">
        <v>22315.057870000001</v>
      </c>
      <c r="B7576" t="s">
        <v>26</v>
      </c>
      <c r="C7576" t="s">
        <v>44</v>
      </c>
      <c r="D7576" t="s">
        <v>57</v>
      </c>
      <c r="E7576">
        <v>0</v>
      </c>
      <c r="F7576" t="s">
        <v>32</v>
      </c>
      <c r="G7576" t="s">
        <v>45</v>
      </c>
      <c r="H7576">
        <v>482.4</v>
      </c>
      <c r="I7576">
        <f t="shared" si="121"/>
        <v>0</v>
      </c>
    </row>
    <row r="7577" spans="1:9" x14ac:dyDescent="0.25">
      <c r="A7577">
        <v>2430.484375</v>
      </c>
      <c r="B7577" t="s">
        <v>26</v>
      </c>
      <c r="C7577" t="s">
        <v>30</v>
      </c>
      <c r="D7577" t="s">
        <v>31</v>
      </c>
      <c r="E7577">
        <v>33775</v>
      </c>
      <c r="F7577" t="s">
        <v>32</v>
      </c>
      <c r="G7577" t="s">
        <v>33</v>
      </c>
      <c r="H7577">
        <v>292.8</v>
      </c>
      <c r="I7577">
        <f t="shared" si="121"/>
        <v>0</v>
      </c>
    </row>
    <row r="7578" spans="1:9" x14ac:dyDescent="0.25">
      <c r="A7578">
        <v>6160.9993439999998</v>
      </c>
      <c r="B7578" t="s">
        <v>26</v>
      </c>
      <c r="C7578" t="s">
        <v>30</v>
      </c>
      <c r="D7578" t="s">
        <v>57</v>
      </c>
      <c r="E7578">
        <v>96988</v>
      </c>
      <c r="F7578" t="s">
        <v>32</v>
      </c>
      <c r="G7578" t="s">
        <v>45</v>
      </c>
      <c r="H7578">
        <v>369.6</v>
      </c>
      <c r="I7578">
        <f t="shared" si="121"/>
        <v>0</v>
      </c>
    </row>
    <row r="7579" spans="1:9" x14ac:dyDescent="0.25">
      <c r="A7579">
        <v>7912.1321680000001</v>
      </c>
      <c r="B7579" t="s">
        <v>26</v>
      </c>
      <c r="C7579" t="s">
        <v>44</v>
      </c>
      <c r="D7579" t="s">
        <v>57</v>
      </c>
      <c r="E7579">
        <v>0</v>
      </c>
      <c r="F7579" t="s">
        <v>32</v>
      </c>
      <c r="G7579" t="s">
        <v>45</v>
      </c>
      <c r="H7579">
        <v>820.8</v>
      </c>
      <c r="I7579">
        <f t="shared" si="121"/>
        <v>0</v>
      </c>
    </row>
    <row r="7580" spans="1:9" x14ac:dyDescent="0.25">
      <c r="A7580">
        <v>5534.8218859999997</v>
      </c>
      <c r="B7580" t="s">
        <v>26</v>
      </c>
      <c r="C7580" t="s">
        <v>30</v>
      </c>
      <c r="D7580" t="s">
        <v>31</v>
      </c>
      <c r="E7580">
        <v>81945</v>
      </c>
      <c r="F7580" t="s">
        <v>62</v>
      </c>
      <c r="G7580" t="s">
        <v>45</v>
      </c>
      <c r="H7580">
        <v>47.451832000000003</v>
      </c>
      <c r="I7580">
        <f t="shared" si="121"/>
        <v>0</v>
      </c>
    </row>
    <row r="7581" spans="1:9" x14ac:dyDescent="0.25">
      <c r="A7581">
        <v>2382.6728560000001</v>
      </c>
      <c r="B7581" t="s">
        <v>26</v>
      </c>
      <c r="C7581" t="s">
        <v>44</v>
      </c>
      <c r="D7581" t="s">
        <v>31</v>
      </c>
      <c r="E7581">
        <v>0</v>
      </c>
      <c r="F7581" t="s">
        <v>62</v>
      </c>
      <c r="G7581" t="s">
        <v>33</v>
      </c>
      <c r="H7581">
        <v>27.031485</v>
      </c>
      <c r="I7581">
        <f t="shared" si="121"/>
        <v>0</v>
      </c>
    </row>
    <row r="7582" spans="1:9" x14ac:dyDescent="0.25">
      <c r="A7582">
        <v>6991.2480869999999</v>
      </c>
      <c r="B7582" t="s">
        <v>26</v>
      </c>
      <c r="C7582" t="s">
        <v>78</v>
      </c>
      <c r="D7582" t="s">
        <v>31</v>
      </c>
      <c r="E7582">
        <v>19019</v>
      </c>
      <c r="F7582" t="s">
        <v>32</v>
      </c>
      <c r="G7582" t="s">
        <v>33</v>
      </c>
      <c r="H7582">
        <v>1003.050834</v>
      </c>
      <c r="I7582">
        <f t="shared" si="121"/>
        <v>0</v>
      </c>
    </row>
    <row r="7583" spans="1:9" x14ac:dyDescent="0.25">
      <c r="A7583">
        <v>2885.3282020000001</v>
      </c>
      <c r="B7583" t="s">
        <v>26</v>
      </c>
      <c r="C7583" t="s">
        <v>30</v>
      </c>
      <c r="D7583" t="s">
        <v>31</v>
      </c>
      <c r="E7583">
        <v>62579</v>
      </c>
      <c r="F7583" t="s">
        <v>75</v>
      </c>
      <c r="G7583" t="s">
        <v>33</v>
      </c>
      <c r="H7583">
        <v>326.242099</v>
      </c>
      <c r="I7583">
        <f t="shared" si="121"/>
        <v>0</v>
      </c>
    </row>
    <row r="7584" spans="1:9" x14ac:dyDescent="0.25">
      <c r="A7584">
        <v>41787.903429999998</v>
      </c>
      <c r="B7584" t="s">
        <v>66</v>
      </c>
      <c r="C7584" t="s">
        <v>30</v>
      </c>
      <c r="D7584" t="s">
        <v>31</v>
      </c>
      <c r="E7584">
        <v>46587</v>
      </c>
      <c r="F7584" t="s">
        <v>32</v>
      </c>
      <c r="G7584" t="s">
        <v>79</v>
      </c>
      <c r="H7584">
        <v>571.20000000000005</v>
      </c>
      <c r="I7584">
        <f t="shared" si="121"/>
        <v>1</v>
      </c>
    </row>
    <row r="7585" spans="1:9" x14ac:dyDescent="0.25">
      <c r="A7585">
        <v>2848.5644659999998</v>
      </c>
      <c r="B7585" t="s">
        <v>26</v>
      </c>
      <c r="C7585" t="s">
        <v>44</v>
      </c>
      <c r="D7585" t="s">
        <v>31</v>
      </c>
      <c r="E7585">
        <v>0</v>
      </c>
      <c r="F7585" t="s">
        <v>32</v>
      </c>
      <c r="G7585" t="s">
        <v>45</v>
      </c>
      <c r="H7585">
        <v>583.20000000000005</v>
      </c>
      <c r="I7585">
        <f t="shared" si="121"/>
        <v>0</v>
      </c>
    </row>
    <row r="7586" spans="1:9" x14ac:dyDescent="0.25">
      <c r="A7586">
        <v>8123.023295</v>
      </c>
      <c r="B7586" t="s">
        <v>26</v>
      </c>
      <c r="C7586" t="s">
        <v>44</v>
      </c>
      <c r="D7586" t="s">
        <v>31</v>
      </c>
      <c r="E7586">
        <v>0</v>
      </c>
      <c r="F7586" t="s">
        <v>32</v>
      </c>
      <c r="G7586" t="s">
        <v>45</v>
      </c>
      <c r="H7586">
        <v>561.6</v>
      </c>
      <c r="I7586">
        <f t="shared" si="121"/>
        <v>0</v>
      </c>
    </row>
    <row r="7587" spans="1:9" x14ac:dyDescent="0.25">
      <c r="A7587">
        <v>9661.1036860000004</v>
      </c>
      <c r="B7587" t="s">
        <v>26</v>
      </c>
      <c r="C7587" t="s">
        <v>44</v>
      </c>
      <c r="D7587" t="s">
        <v>57</v>
      </c>
      <c r="E7587">
        <v>0</v>
      </c>
      <c r="F7587" t="s">
        <v>32</v>
      </c>
      <c r="G7587" t="s">
        <v>33</v>
      </c>
      <c r="H7587">
        <v>648</v>
      </c>
      <c r="I7587">
        <f t="shared" si="121"/>
        <v>0</v>
      </c>
    </row>
    <row r="7588" spans="1:9" x14ac:dyDescent="0.25">
      <c r="A7588">
        <v>4488.1346880000001</v>
      </c>
      <c r="B7588" t="s">
        <v>26</v>
      </c>
      <c r="C7588" t="s">
        <v>44</v>
      </c>
      <c r="D7588" t="s">
        <v>57</v>
      </c>
      <c r="E7588">
        <v>0</v>
      </c>
      <c r="F7588" t="s">
        <v>32</v>
      </c>
      <c r="G7588" t="s">
        <v>45</v>
      </c>
      <c r="H7588">
        <v>758.46063600000002</v>
      </c>
      <c r="I7588">
        <f t="shared" si="121"/>
        <v>0</v>
      </c>
    </row>
    <row r="7589" spans="1:9" x14ac:dyDescent="0.25">
      <c r="A7589">
        <v>4561.2730199999996</v>
      </c>
      <c r="B7589" t="s">
        <v>26</v>
      </c>
      <c r="C7589" t="s">
        <v>78</v>
      </c>
      <c r="D7589" t="s">
        <v>57</v>
      </c>
      <c r="E7589">
        <v>29327</v>
      </c>
      <c r="F7589" t="s">
        <v>32</v>
      </c>
      <c r="G7589" t="s">
        <v>33</v>
      </c>
      <c r="H7589">
        <v>627.89846799999998</v>
      </c>
      <c r="I7589">
        <f t="shared" si="121"/>
        <v>0</v>
      </c>
    </row>
    <row r="7590" spans="1:9" x14ac:dyDescent="0.25">
      <c r="A7590">
        <v>11546.173720000001</v>
      </c>
      <c r="B7590" t="s">
        <v>26</v>
      </c>
      <c r="C7590" t="s">
        <v>30</v>
      </c>
      <c r="D7590" t="s">
        <v>57</v>
      </c>
      <c r="E7590">
        <v>81081</v>
      </c>
      <c r="F7590" t="s">
        <v>62</v>
      </c>
      <c r="G7590" t="s">
        <v>33</v>
      </c>
      <c r="H7590">
        <v>206.21108899999999</v>
      </c>
      <c r="I7590">
        <f t="shared" si="121"/>
        <v>0</v>
      </c>
    </row>
    <row r="7591" spans="1:9" x14ac:dyDescent="0.25">
      <c r="A7591">
        <v>3788.8146430000002</v>
      </c>
      <c r="B7591" t="s">
        <v>26</v>
      </c>
      <c r="C7591" t="s">
        <v>44</v>
      </c>
      <c r="D7591" t="s">
        <v>31</v>
      </c>
      <c r="E7591">
        <v>0</v>
      </c>
      <c r="F7591" t="s">
        <v>32</v>
      </c>
      <c r="G7591" t="s">
        <v>45</v>
      </c>
      <c r="H7591">
        <v>763.2</v>
      </c>
      <c r="I7591">
        <f t="shared" si="121"/>
        <v>0</v>
      </c>
    </row>
    <row r="7592" spans="1:9" x14ac:dyDescent="0.25">
      <c r="A7592">
        <v>13502.63148</v>
      </c>
      <c r="B7592" t="s">
        <v>26</v>
      </c>
      <c r="C7592" t="s">
        <v>30</v>
      </c>
      <c r="D7592" t="s">
        <v>57</v>
      </c>
      <c r="E7592">
        <v>57222</v>
      </c>
      <c r="F7592" t="s">
        <v>75</v>
      </c>
      <c r="G7592" t="s">
        <v>33</v>
      </c>
      <c r="H7592">
        <v>297.18746800000002</v>
      </c>
      <c r="I7592">
        <f t="shared" si="121"/>
        <v>0</v>
      </c>
    </row>
    <row r="7593" spans="1:9" x14ac:dyDescent="0.25">
      <c r="A7593">
        <v>8563.968057</v>
      </c>
      <c r="B7593" t="s">
        <v>26</v>
      </c>
      <c r="C7593" t="s">
        <v>30</v>
      </c>
      <c r="D7593" t="s">
        <v>57</v>
      </c>
      <c r="E7593">
        <v>91147</v>
      </c>
      <c r="F7593" t="s">
        <v>62</v>
      </c>
      <c r="G7593" t="s">
        <v>33</v>
      </c>
      <c r="H7593">
        <v>50.473675</v>
      </c>
      <c r="I7593">
        <f t="shared" si="121"/>
        <v>0</v>
      </c>
    </row>
    <row r="7594" spans="1:9" x14ac:dyDescent="0.25">
      <c r="A7594">
        <v>2913.4751080000001</v>
      </c>
      <c r="B7594" t="s">
        <v>26</v>
      </c>
      <c r="C7594" t="s">
        <v>30</v>
      </c>
      <c r="D7594" t="s">
        <v>31</v>
      </c>
      <c r="E7594">
        <v>76638</v>
      </c>
      <c r="F7594" t="s">
        <v>32</v>
      </c>
      <c r="G7594" t="s">
        <v>45</v>
      </c>
      <c r="H7594">
        <v>435.18974700000001</v>
      </c>
      <c r="I7594">
        <f t="shared" si="121"/>
        <v>0</v>
      </c>
    </row>
    <row r="7595" spans="1:9" x14ac:dyDescent="0.25">
      <c r="A7595">
        <v>7540.5848239999996</v>
      </c>
      <c r="B7595" t="s">
        <v>26</v>
      </c>
      <c r="C7595" t="s">
        <v>30</v>
      </c>
      <c r="D7595" t="s">
        <v>57</v>
      </c>
      <c r="E7595">
        <v>29697</v>
      </c>
      <c r="F7595" t="s">
        <v>62</v>
      </c>
      <c r="G7595" t="s">
        <v>33</v>
      </c>
      <c r="H7595">
        <v>147.128736</v>
      </c>
      <c r="I7595">
        <f t="shared" si="121"/>
        <v>0</v>
      </c>
    </row>
    <row r="7596" spans="1:9" x14ac:dyDescent="0.25">
      <c r="A7596">
        <v>6950.5327639999996</v>
      </c>
      <c r="B7596" t="s">
        <v>26</v>
      </c>
      <c r="C7596" t="s">
        <v>44</v>
      </c>
      <c r="D7596" t="s">
        <v>57</v>
      </c>
      <c r="E7596">
        <v>0</v>
      </c>
      <c r="F7596" t="s">
        <v>32</v>
      </c>
      <c r="G7596" t="s">
        <v>33</v>
      </c>
      <c r="H7596">
        <v>301.40277800000001</v>
      </c>
      <c r="I7596">
        <f t="shared" si="121"/>
        <v>0</v>
      </c>
    </row>
    <row r="7597" spans="1:9" x14ac:dyDescent="0.25">
      <c r="A7597">
        <v>7255.137772</v>
      </c>
      <c r="B7597" t="s">
        <v>26</v>
      </c>
      <c r="C7597" t="s">
        <v>30</v>
      </c>
      <c r="D7597" t="s">
        <v>31</v>
      </c>
      <c r="E7597">
        <v>67352</v>
      </c>
      <c r="F7597" t="s">
        <v>75</v>
      </c>
      <c r="G7597" t="s">
        <v>33</v>
      </c>
      <c r="H7597">
        <v>560.94756299999995</v>
      </c>
      <c r="I7597">
        <f t="shared" si="121"/>
        <v>0</v>
      </c>
    </row>
    <row r="7598" spans="1:9" x14ac:dyDescent="0.25">
      <c r="A7598">
        <v>4334.0640960000001</v>
      </c>
      <c r="B7598" t="s">
        <v>66</v>
      </c>
      <c r="C7598" t="s">
        <v>160</v>
      </c>
      <c r="D7598" t="s">
        <v>31</v>
      </c>
      <c r="E7598">
        <v>23904</v>
      </c>
      <c r="F7598" t="s">
        <v>32</v>
      </c>
      <c r="G7598" t="s">
        <v>45</v>
      </c>
      <c r="H7598">
        <v>590.4</v>
      </c>
      <c r="I7598">
        <f t="shared" si="121"/>
        <v>1</v>
      </c>
    </row>
    <row r="7599" spans="1:9" x14ac:dyDescent="0.25">
      <c r="A7599">
        <v>6307.4972449999996</v>
      </c>
      <c r="B7599" t="s">
        <v>26</v>
      </c>
      <c r="C7599" t="s">
        <v>44</v>
      </c>
      <c r="D7599" t="s">
        <v>57</v>
      </c>
      <c r="E7599">
        <v>0</v>
      </c>
      <c r="F7599" t="s">
        <v>32</v>
      </c>
      <c r="G7599" t="s">
        <v>33</v>
      </c>
      <c r="H7599">
        <v>422.4</v>
      </c>
      <c r="I7599">
        <f t="shared" si="121"/>
        <v>0</v>
      </c>
    </row>
    <row r="7600" spans="1:9" x14ac:dyDescent="0.25">
      <c r="A7600">
        <v>5904.8478530000002</v>
      </c>
      <c r="B7600" t="s">
        <v>26</v>
      </c>
      <c r="C7600" t="s">
        <v>30</v>
      </c>
      <c r="D7600" t="s">
        <v>31</v>
      </c>
      <c r="E7600">
        <v>89953</v>
      </c>
      <c r="F7600" t="s">
        <v>75</v>
      </c>
      <c r="G7600" t="s">
        <v>45</v>
      </c>
      <c r="H7600">
        <v>274.165887</v>
      </c>
      <c r="I7600">
        <f t="shared" si="121"/>
        <v>0</v>
      </c>
    </row>
    <row r="7601" spans="1:9" x14ac:dyDescent="0.25">
      <c r="A7601">
        <v>4794.4814120000001</v>
      </c>
      <c r="B7601" t="s">
        <v>26</v>
      </c>
      <c r="C7601" t="s">
        <v>160</v>
      </c>
      <c r="D7601" t="s">
        <v>57</v>
      </c>
      <c r="E7601">
        <v>20862</v>
      </c>
      <c r="F7601" t="s">
        <v>32</v>
      </c>
      <c r="G7601" t="s">
        <v>79</v>
      </c>
      <c r="H7601">
        <v>326.39999999999998</v>
      </c>
      <c r="I7601">
        <f t="shared" si="121"/>
        <v>0</v>
      </c>
    </row>
    <row r="7602" spans="1:9" x14ac:dyDescent="0.25">
      <c r="A7602">
        <v>9180.1541610000004</v>
      </c>
      <c r="B7602" t="s">
        <v>26</v>
      </c>
      <c r="C7602" t="s">
        <v>30</v>
      </c>
      <c r="D7602" t="s">
        <v>31</v>
      </c>
      <c r="E7602">
        <v>47663</v>
      </c>
      <c r="F7602" t="s">
        <v>62</v>
      </c>
      <c r="G7602" t="s">
        <v>79</v>
      </c>
      <c r="H7602">
        <v>103.702555</v>
      </c>
      <c r="I7602">
        <f t="shared" si="121"/>
        <v>0</v>
      </c>
    </row>
    <row r="7603" spans="1:9" x14ac:dyDescent="0.25">
      <c r="A7603">
        <v>8355.512557</v>
      </c>
      <c r="B7603" t="s">
        <v>26</v>
      </c>
      <c r="C7603" t="s">
        <v>30</v>
      </c>
      <c r="D7603" t="s">
        <v>57</v>
      </c>
      <c r="E7603">
        <v>49564</v>
      </c>
      <c r="F7603" t="s">
        <v>32</v>
      </c>
      <c r="G7603" t="s">
        <v>79</v>
      </c>
      <c r="H7603">
        <v>661.60893599999997</v>
      </c>
      <c r="I7603">
        <f t="shared" si="121"/>
        <v>0</v>
      </c>
    </row>
    <row r="7604" spans="1:9" x14ac:dyDescent="0.25">
      <c r="A7604">
        <v>13869.92705</v>
      </c>
      <c r="B7604" t="s">
        <v>66</v>
      </c>
      <c r="C7604" t="s">
        <v>30</v>
      </c>
      <c r="D7604" t="s">
        <v>57</v>
      </c>
      <c r="E7604">
        <v>28432</v>
      </c>
      <c r="F7604" t="s">
        <v>32</v>
      </c>
      <c r="G7604" t="s">
        <v>33</v>
      </c>
      <c r="H7604">
        <v>612.30058099999997</v>
      </c>
      <c r="I7604">
        <f t="shared" si="121"/>
        <v>1</v>
      </c>
    </row>
    <row r="7605" spans="1:9" x14ac:dyDescent="0.25">
      <c r="A7605">
        <v>13452.192800000001</v>
      </c>
      <c r="B7605" t="s">
        <v>26</v>
      </c>
      <c r="C7605" t="s">
        <v>30</v>
      </c>
      <c r="D7605" t="s">
        <v>57</v>
      </c>
      <c r="E7605">
        <v>32356</v>
      </c>
      <c r="F7605" t="s">
        <v>75</v>
      </c>
      <c r="G7605" t="s">
        <v>33</v>
      </c>
      <c r="H7605">
        <v>428.490681</v>
      </c>
      <c r="I7605">
        <f t="shared" si="121"/>
        <v>0</v>
      </c>
    </row>
    <row r="7606" spans="1:9" x14ac:dyDescent="0.25">
      <c r="A7606">
        <v>16798.858319999999</v>
      </c>
      <c r="B7606" t="s">
        <v>26</v>
      </c>
      <c r="C7606" t="s">
        <v>30</v>
      </c>
      <c r="D7606" t="s">
        <v>57</v>
      </c>
      <c r="E7606">
        <v>55269</v>
      </c>
      <c r="F7606" t="s">
        <v>32</v>
      </c>
      <c r="G7606" t="s">
        <v>79</v>
      </c>
      <c r="H7606">
        <v>340.8</v>
      </c>
      <c r="I7606">
        <f t="shared" si="121"/>
        <v>0</v>
      </c>
    </row>
    <row r="7607" spans="1:9" x14ac:dyDescent="0.25">
      <c r="A7607">
        <v>8273.1115790000003</v>
      </c>
      <c r="B7607" t="s">
        <v>26</v>
      </c>
      <c r="C7607" t="s">
        <v>44</v>
      </c>
      <c r="D7607" t="s">
        <v>31</v>
      </c>
      <c r="E7607">
        <v>0</v>
      </c>
      <c r="F7607" t="s">
        <v>75</v>
      </c>
      <c r="G7607" t="s">
        <v>79</v>
      </c>
      <c r="H7607">
        <v>509.51376399999998</v>
      </c>
      <c r="I7607">
        <f t="shared" si="121"/>
        <v>0</v>
      </c>
    </row>
    <row r="7608" spans="1:9" x14ac:dyDescent="0.25">
      <c r="A7608">
        <v>7408.8360560000001</v>
      </c>
      <c r="B7608" t="s">
        <v>26</v>
      </c>
      <c r="C7608" t="s">
        <v>30</v>
      </c>
      <c r="D7608" t="s">
        <v>57</v>
      </c>
      <c r="E7608">
        <v>76771</v>
      </c>
      <c r="F7608" t="s">
        <v>62</v>
      </c>
      <c r="G7608" t="s">
        <v>79</v>
      </c>
      <c r="H7608">
        <v>91.674853999999996</v>
      </c>
      <c r="I7608">
        <f t="shared" si="121"/>
        <v>0</v>
      </c>
    </row>
    <row r="7609" spans="1:9" x14ac:dyDescent="0.25">
      <c r="A7609">
        <v>4349.3087500000001</v>
      </c>
      <c r="B7609" t="s">
        <v>66</v>
      </c>
      <c r="C7609" t="s">
        <v>30</v>
      </c>
      <c r="D7609" t="s">
        <v>31</v>
      </c>
      <c r="E7609">
        <v>75648</v>
      </c>
      <c r="F7609" t="s">
        <v>62</v>
      </c>
      <c r="G7609" t="s">
        <v>33</v>
      </c>
      <c r="H7609">
        <v>112.660916</v>
      </c>
      <c r="I7609">
        <f t="shared" si="121"/>
        <v>1</v>
      </c>
    </row>
    <row r="7610" spans="1:9" x14ac:dyDescent="0.25">
      <c r="A7610">
        <v>4744.9674590000004</v>
      </c>
      <c r="B7610" t="s">
        <v>26</v>
      </c>
      <c r="C7610" t="s">
        <v>30</v>
      </c>
      <c r="D7610" t="s">
        <v>57</v>
      </c>
      <c r="E7610">
        <v>20698</v>
      </c>
      <c r="F7610" t="s">
        <v>75</v>
      </c>
      <c r="G7610" t="s">
        <v>45</v>
      </c>
      <c r="H7610">
        <v>248.42269300000001</v>
      </c>
      <c r="I7610">
        <f t="shared" si="121"/>
        <v>0</v>
      </c>
    </row>
    <row r="7611" spans="1:9" x14ac:dyDescent="0.25">
      <c r="A7611">
        <v>17208.056420000001</v>
      </c>
      <c r="B7611" t="s">
        <v>26</v>
      </c>
      <c r="C7611" t="s">
        <v>30</v>
      </c>
      <c r="D7611" t="s">
        <v>31</v>
      </c>
      <c r="E7611">
        <v>29734</v>
      </c>
      <c r="F7611" t="s">
        <v>32</v>
      </c>
      <c r="G7611" t="s">
        <v>79</v>
      </c>
      <c r="H7611">
        <v>649.83837000000005</v>
      </c>
      <c r="I7611">
        <f t="shared" si="121"/>
        <v>0</v>
      </c>
    </row>
    <row r="7612" spans="1:9" x14ac:dyDescent="0.25">
      <c r="A7612">
        <v>8673.5869999999995</v>
      </c>
      <c r="B7612" t="s">
        <v>26</v>
      </c>
      <c r="C7612" t="s">
        <v>30</v>
      </c>
      <c r="D7612" t="s">
        <v>57</v>
      </c>
      <c r="E7612">
        <v>43963</v>
      </c>
      <c r="F7612" t="s">
        <v>32</v>
      </c>
      <c r="G7612" t="s">
        <v>33</v>
      </c>
      <c r="H7612">
        <v>528</v>
      </c>
      <c r="I7612">
        <f t="shared" si="121"/>
        <v>0</v>
      </c>
    </row>
    <row r="7613" spans="1:9" x14ac:dyDescent="0.25">
      <c r="A7613">
        <v>2497.9100130000002</v>
      </c>
      <c r="B7613" t="s">
        <v>26</v>
      </c>
      <c r="C7613" t="s">
        <v>30</v>
      </c>
      <c r="D7613" t="s">
        <v>57</v>
      </c>
      <c r="E7613">
        <v>29465</v>
      </c>
      <c r="F7613" t="s">
        <v>32</v>
      </c>
      <c r="G7613" t="s">
        <v>33</v>
      </c>
      <c r="H7613">
        <v>302.39999999999998</v>
      </c>
      <c r="I7613">
        <f t="shared" si="121"/>
        <v>0</v>
      </c>
    </row>
    <row r="7614" spans="1:9" x14ac:dyDescent="0.25">
      <c r="A7614">
        <v>32069.875260000001</v>
      </c>
      <c r="B7614" t="s">
        <v>26</v>
      </c>
      <c r="C7614" t="s">
        <v>30</v>
      </c>
      <c r="D7614" t="s">
        <v>31</v>
      </c>
      <c r="E7614">
        <v>24851</v>
      </c>
      <c r="F7614" t="s">
        <v>32</v>
      </c>
      <c r="G7614" t="s">
        <v>45</v>
      </c>
      <c r="H7614">
        <v>604.28942800000004</v>
      </c>
      <c r="I7614">
        <f t="shared" si="121"/>
        <v>0</v>
      </c>
    </row>
    <row r="7615" spans="1:9" x14ac:dyDescent="0.25">
      <c r="A7615">
        <v>3312.2532329999999</v>
      </c>
      <c r="B7615" t="s">
        <v>26</v>
      </c>
      <c r="C7615" t="s">
        <v>44</v>
      </c>
      <c r="D7615" t="s">
        <v>57</v>
      </c>
      <c r="E7615">
        <v>0</v>
      </c>
      <c r="F7615" t="s">
        <v>32</v>
      </c>
      <c r="G7615" t="s">
        <v>45</v>
      </c>
      <c r="H7615">
        <v>770.4</v>
      </c>
      <c r="I7615">
        <f t="shared" si="121"/>
        <v>0</v>
      </c>
    </row>
    <row r="7616" spans="1:9" x14ac:dyDescent="0.25">
      <c r="A7616">
        <v>10828.37347</v>
      </c>
      <c r="B7616" t="s">
        <v>26</v>
      </c>
      <c r="C7616" t="s">
        <v>78</v>
      </c>
      <c r="D7616" t="s">
        <v>57</v>
      </c>
      <c r="E7616">
        <v>11033</v>
      </c>
      <c r="F7616" t="s">
        <v>32</v>
      </c>
      <c r="G7616" t="s">
        <v>33</v>
      </c>
      <c r="H7616">
        <v>511.12013100000001</v>
      </c>
      <c r="I7616">
        <f t="shared" si="121"/>
        <v>0</v>
      </c>
    </row>
    <row r="7617" spans="1:9" x14ac:dyDescent="0.25">
      <c r="A7617">
        <v>12128.365110000001</v>
      </c>
      <c r="B7617" t="s">
        <v>26</v>
      </c>
      <c r="C7617" t="s">
        <v>30</v>
      </c>
      <c r="D7617" t="s">
        <v>31</v>
      </c>
      <c r="E7617">
        <v>20495</v>
      </c>
      <c r="F7617" t="s">
        <v>32</v>
      </c>
      <c r="G7617" t="s">
        <v>33</v>
      </c>
      <c r="H7617">
        <v>292.8</v>
      </c>
      <c r="I7617">
        <f t="shared" si="121"/>
        <v>0</v>
      </c>
    </row>
    <row r="7618" spans="1:9" x14ac:dyDescent="0.25">
      <c r="A7618">
        <v>5505.687336</v>
      </c>
      <c r="B7618" t="s">
        <v>26</v>
      </c>
      <c r="C7618" t="s">
        <v>30</v>
      </c>
      <c r="D7618" t="s">
        <v>31</v>
      </c>
      <c r="E7618">
        <v>95766</v>
      </c>
      <c r="F7618" t="s">
        <v>62</v>
      </c>
      <c r="G7618" t="s">
        <v>33</v>
      </c>
      <c r="H7618">
        <v>162.55704800000001</v>
      </c>
      <c r="I7618">
        <f t="shared" si="121"/>
        <v>0</v>
      </c>
    </row>
    <row r="7619" spans="1:9" x14ac:dyDescent="0.25">
      <c r="A7619">
        <v>6715.342541</v>
      </c>
      <c r="B7619" t="s">
        <v>26</v>
      </c>
      <c r="C7619" t="s">
        <v>44</v>
      </c>
      <c r="D7619" t="s">
        <v>57</v>
      </c>
      <c r="E7619">
        <v>0</v>
      </c>
      <c r="F7619" t="s">
        <v>32</v>
      </c>
      <c r="G7619" t="s">
        <v>45</v>
      </c>
      <c r="H7619">
        <v>655.07331699999997</v>
      </c>
      <c r="I7619">
        <f t="shared" ref="I7619:I7682" si="122">IF(B7619="No",0,1)</f>
        <v>0</v>
      </c>
    </row>
    <row r="7620" spans="1:9" x14ac:dyDescent="0.25">
      <c r="A7620">
        <v>2836.6773710000002</v>
      </c>
      <c r="B7620" t="s">
        <v>26</v>
      </c>
      <c r="C7620" t="s">
        <v>30</v>
      </c>
      <c r="D7620" t="s">
        <v>31</v>
      </c>
      <c r="E7620">
        <v>61029</v>
      </c>
      <c r="F7620" t="s">
        <v>62</v>
      </c>
      <c r="G7620" t="s">
        <v>45</v>
      </c>
      <c r="H7620">
        <v>114.429816</v>
      </c>
      <c r="I7620">
        <f t="shared" si="122"/>
        <v>0</v>
      </c>
    </row>
    <row r="7621" spans="1:9" x14ac:dyDescent="0.25">
      <c r="A7621">
        <v>3561.595726</v>
      </c>
      <c r="B7621" t="s">
        <v>26</v>
      </c>
      <c r="C7621" t="s">
        <v>44</v>
      </c>
      <c r="D7621" t="s">
        <v>57</v>
      </c>
      <c r="E7621">
        <v>0</v>
      </c>
      <c r="F7621" t="s">
        <v>32</v>
      </c>
      <c r="G7621" t="s">
        <v>45</v>
      </c>
      <c r="H7621">
        <v>504</v>
      </c>
      <c r="I7621">
        <f t="shared" si="122"/>
        <v>0</v>
      </c>
    </row>
    <row r="7622" spans="1:9" x14ac:dyDescent="0.25">
      <c r="A7622">
        <v>6552.3998959999999</v>
      </c>
      <c r="B7622" t="s">
        <v>26</v>
      </c>
      <c r="C7622" t="s">
        <v>30</v>
      </c>
      <c r="D7622" t="s">
        <v>57</v>
      </c>
      <c r="E7622">
        <v>56188</v>
      </c>
      <c r="F7622" t="s">
        <v>62</v>
      </c>
      <c r="G7622" t="s">
        <v>33</v>
      </c>
      <c r="H7622">
        <v>175.972039</v>
      </c>
      <c r="I7622">
        <f t="shared" si="122"/>
        <v>0</v>
      </c>
    </row>
    <row r="7623" spans="1:9" x14ac:dyDescent="0.25">
      <c r="A7623">
        <v>2833.9801419999999</v>
      </c>
      <c r="B7623" t="s">
        <v>26</v>
      </c>
      <c r="C7623" t="s">
        <v>30</v>
      </c>
      <c r="D7623" t="s">
        <v>31</v>
      </c>
      <c r="E7623">
        <v>94812</v>
      </c>
      <c r="F7623" t="s">
        <v>62</v>
      </c>
      <c r="G7623" t="s">
        <v>33</v>
      </c>
      <c r="H7623">
        <v>121.025058</v>
      </c>
      <c r="I7623">
        <f t="shared" si="122"/>
        <v>0</v>
      </c>
    </row>
    <row r="7624" spans="1:9" x14ac:dyDescent="0.25">
      <c r="A7624">
        <v>5099.5131469999997</v>
      </c>
      <c r="B7624" t="s">
        <v>26</v>
      </c>
      <c r="C7624" t="s">
        <v>44</v>
      </c>
      <c r="D7624" t="s">
        <v>31</v>
      </c>
      <c r="E7624">
        <v>0</v>
      </c>
      <c r="F7624" t="s">
        <v>32</v>
      </c>
      <c r="G7624" t="s">
        <v>33</v>
      </c>
      <c r="H7624">
        <v>336</v>
      </c>
      <c r="I7624">
        <f t="shared" si="122"/>
        <v>0</v>
      </c>
    </row>
    <row r="7625" spans="1:9" x14ac:dyDescent="0.25">
      <c r="A7625">
        <v>9415.5270309999996</v>
      </c>
      <c r="B7625" t="s">
        <v>26</v>
      </c>
      <c r="C7625" t="s">
        <v>30</v>
      </c>
      <c r="D7625" t="s">
        <v>31</v>
      </c>
      <c r="E7625">
        <v>55338</v>
      </c>
      <c r="F7625" t="s">
        <v>32</v>
      </c>
      <c r="G7625" t="s">
        <v>33</v>
      </c>
      <c r="H7625">
        <v>556.79999999999995</v>
      </c>
      <c r="I7625">
        <f t="shared" si="122"/>
        <v>0</v>
      </c>
    </row>
    <row r="7626" spans="1:9" x14ac:dyDescent="0.25">
      <c r="A7626">
        <v>3644.8335539999998</v>
      </c>
      <c r="B7626" t="s">
        <v>66</v>
      </c>
      <c r="C7626" t="s">
        <v>30</v>
      </c>
      <c r="D7626" t="s">
        <v>31</v>
      </c>
      <c r="E7626">
        <v>82477</v>
      </c>
      <c r="F7626" t="s">
        <v>32</v>
      </c>
      <c r="G7626" t="s">
        <v>33</v>
      </c>
      <c r="H7626">
        <v>432</v>
      </c>
      <c r="I7626">
        <f t="shared" si="122"/>
        <v>1</v>
      </c>
    </row>
    <row r="7627" spans="1:9" x14ac:dyDescent="0.25">
      <c r="A7627">
        <v>2927.5163160000002</v>
      </c>
      <c r="B7627" t="s">
        <v>26</v>
      </c>
      <c r="C7627" t="s">
        <v>30</v>
      </c>
      <c r="D7627" t="s">
        <v>31</v>
      </c>
      <c r="E7627">
        <v>20852</v>
      </c>
      <c r="F7627" t="s">
        <v>32</v>
      </c>
      <c r="G7627" t="s">
        <v>33</v>
      </c>
      <c r="H7627">
        <v>383.78973200000001</v>
      </c>
      <c r="I7627">
        <f t="shared" si="122"/>
        <v>0</v>
      </c>
    </row>
    <row r="7628" spans="1:9" x14ac:dyDescent="0.25">
      <c r="A7628">
        <v>9227.9457519999996</v>
      </c>
      <c r="B7628" t="s">
        <v>26</v>
      </c>
      <c r="C7628" t="s">
        <v>44</v>
      </c>
      <c r="D7628" t="s">
        <v>31</v>
      </c>
      <c r="E7628">
        <v>0</v>
      </c>
      <c r="F7628" t="s">
        <v>75</v>
      </c>
      <c r="G7628" t="s">
        <v>33</v>
      </c>
      <c r="H7628">
        <v>296.637382</v>
      </c>
      <c r="I7628">
        <f t="shared" si="122"/>
        <v>0</v>
      </c>
    </row>
    <row r="7629" spans="1:9" x14ac:dyDescent="0.25">
      <c r="A7629">
        <v>3148.42409</v>
      </c>
      <c r="B7629" t="s">
        <v>26</v>
      </c>
      <c r="C7629" t="s">
        <v>44</v>
      </c>
      <c r="D7629" t="s">
        <v>31</v>
      </c>
      <c r="E7629">
        <v>0</v>
      </c>
      <c r="F7629" t="s">
        <v>32</v>
      </c>
      <c r="G7629" t="s">
        <v>33</v>
      </c>
      <c r="H7629">
        <v>544.21745299999998</v>
      </c>
      <c r="I7629">
        <f t="shared" si="122"/>
        <v>0</v>
      </c>
    </row>
    <row r="7630" spans="1:9" x14ac:dyDescent="0.25">
      <c r="A7630">
        <v>3063.1145940000001</v>
      </c>
      <c r="B7630" t="s">
        <v>26</v>
      </c>
      <c r="C7630" t="s">
        <v>44</v>
      </c>
      <c r="D7630" t="s">
        <v>31</v>
      </c>
      <c r="E7630">
        <v>0</v>
      </c>
      <c r="F7630" t="s">
        <v>32</v>
      </c>
      <c r="G7630" t="s">
        <v>45</v>
      </c>
      <c r="H7630">
        <v>456</v>
      </c>
      <c r="I7630">
        <f t="shared" si="122"/>
        <v>0</v>
      </c>
    </row>
    <row r="7631" spans="1:9" x14ac:dyDescent="0.25">
      <c r="A7631">
        <v>3417.9537449999998</v>
      </c>
      <c r="B7631" t="s">
        <v>26</v>
      </c>
      <c r="C7631" t="s">
        <v>30</v>
      </c>
      <c r="D7631" t="s">
        <v>31</v>
      </c>
      <c r="E7631">
        <v>72460</v>
      </c>
      <c r="F7631" t="s">
        <v>75</v>
      </c>
      <c r="G7631" t="s">
        <v>33</v>
      </c>
      <c r="H7631">
        <v>370.01810799999998</v>
      </c>
      <c r="I7631">
        <f t="shared" si="122"/>
        <v>0</v>
      </c>
    </row>
    <row r="7632" spans="1:9" x14ac:dyDescent="0.25">
      <c r="A7632">
        <v>23594.680199999999</v>
      </c>
      <c r="B7632" t="s">
        <v>66</v>
      </c>
      <c r="C7632" t="s">
        <v>30</v>
      </c>
      <c r="D7632" t="s">
        <v>57</v>
      </c>
      <c r="E7632">
        <v>76358</v>
      </c>
      <c r="F7632" t="s">
        <v>62</v>
      </c>
      <c r="G7632" t="s">
        <v>33</v>
      </c>
      <c r="H7632">
        <v>86.461582000000007</v>
      </c>
      <c r="I7632">
        <f t="shared" si="122"/>
        <v>1</v>
      </c>
    </row>
    <row r="7633" spans="1:9" x14ac:dyDescent="0.25">
      <c r="A7633">
        <v>7519.1336309999997</v>
      </c>
      <c r="B7633" t="s">
        <v>66</v>
      </c>
      <c r="C7633" t="s">
        <v>30</v>
      </c>
      <c r="D7633" t="s">
        <v>57</v>
      </c>
      <c r="E7633">
        <v>96306</v>
      </c>
      <c r="F7633" t="s">
        <v>62</v>
      </c>
      <c r="G7633" t="s">
        <v>79</v>
      </c>
      <c r="H7633">
        <v>185.35535300000001</v>
      </c>
      <c r="I7633">
        <f t="shared" si="122"/>
        <v>1</v>
      </c>
    </row>
    <row r="7634" spans="1:9" x14ac:dyDescent="0.25">
      <c r="A7634">
        <v>3969.4331769999999</v>
      </c>
      <c r="B7634" t="s">
        <v>26</v>
      </c>
      <c r="C7634" t="s">
        <v>30</v>
      </c>
      <c r="D7634" t="s">
        <v>31</v>
      </c>
      <c r="E7634">
        <v>49544</v>
      </c>
      <c r="F7634" t="s">
        <v>62</v>
      </c>
      <c r="G7634" t="s">
        <v>45</v>
      </c>
      <c r="H7634">
        <v>0.76918500000000001</v>
      </c>
      <c r="I7634">
        <f t="shared" si="122"/>
        <v>0</v>
      </c>
    </row>
    <row r="7635" spans="1:9" x14ac:dyDescent="0.25">
      <c r="A7635">
        <v>4874.0748000000003</v>
      </c>
      <c r="B7635" t="s">
        <v>26</v>
      </c>
      <c r="C7635" t="s">
        <v>44</v>
      </c>
      <c r="D7635" t="s">
        <v>57</v>
      </c>
      <c r="E7635">
        <v>0</v>
      </c>
      <c r="F7635" t="s">
        <v>32</v>
      </c>
      <c r="G7635" t="s">
        <v>45</v>
      </c>
      <c r="H7635">
        <v>609.32322699999997</v>
      </c>
      <c r="I7635">
        <f t="shared" si="122"/>
        <v>0</v>
      </c>
    </row>
    <row r="7636" spans="1:9" x14ac:dyDescent="0.25">
      <c r="A7636">
        <v>7261.6154779999997</v>
      </c>
      <c r="B7636" t="s">
        <v>26</v>
      </c>
      <c r="C7636" t="s">
        <v>44</v>
      </c>
      <c r="D7636" t="s">
        <v>57</v>
      </c>
      <c r="E7636">
        <v>0</v>
      </c>
      <c r="F7636" t="s">
        <v>32</v>
      </c>
      <c r="G7636" t="s">
        <v>45</v>
      </c>
      <c r="H7636">
        <v>727.2</v>
      </c>
      <c r="I7636">
        <f t="shared" si="122"/>
        <v>0</v>
      </c>
    </row>
    <row r="7637" spans="1:9" x14ac:dyDescent="0.25">
      <c r="A7637">
        <v>8005.964669</v>
      </c>
      <c r="B7637" t="s">
        <v>26</v>
      </c>
      <c r="C7637" t="s">
        <v>30</v>
      </c>
      <c r="D7637" t="s">
        <v>57</v>
      </c>
      <c r="E7637">
        <v>63357</v>
      </c>
      <c r="F7637" t="s">
        <v>32</v>
      </c>
      <c r="G7637" t="s">
        <v>33</v>
      </c>
      <c r="H7637">
        <v>565.50857199999996</v>
      </c>
      <c r="I7637">
        <f t="shared" si="122"/>
        <v>0</v>
      </c>
    </row>
    <row r="7638" spans="1:9" x14ac:dyDescent="0.25">
      <c r="A7638">
        <v>2996.1398650000001</v>
      </c>
      <c r="B7638" t="s">
        <v>26</v>
      </c>
      <c r="C7638" t="s">
        <v>44</v>
      </c>
      <c r="D7638" t="s">
        <v>57</v>
      </c>
      <c r="E7638">
        <v>0</v>
      </c>
      <c r="F7638" t="s">
        <v>32</v>
      </c>
      <c r="G7638" t="s">
        <v>45</v>
      </c>
      <c r="H7638">
        <v>590.4</v>
      </c>
      <c r="I7638">
        <f t="shared" si="122"/>
        <v>0</v>
      </c>
    </row>
    <row r="7639" spans="1:9" x14ac:dyDescent="0.25">
      <c r="A7639">
        <v>4175.9452689999998</v>
      </c>
      <c r="B7639" t="s">
        <v>26</v>
      </c>
      <c r="C7639" t="s">
        <v>30</v>
      </c>
      <c r="D7639" t="s">
        <v>57</v>
      </c>
      <c r="E7639">
        <v>23060</v>
      </c>
      <c r="F7639" t="s">
        <v>32</v>
      </c>
      <c r="G7639" t="s">
        <v>33</v>
      </c>
      <c r="H7639">
        <v>731.35085700000002</v>
      </c>
      <c r="I7639">
        <f t="shared" si="122"/>
        <v>0</v>
      </c>
    </row>
    <row r="7640" spans="1:9" x14ac:dyDescent="0.25">
      <c r="A7640">
        <v>8491.8586360000008</v>
      </c>
      <c r="B7640" t="s">
        <v>26</v>
      </c>
      <c r="C7640" t="s">
        <v>30</v>
      </c>
      <c r="D7640" t="s">
        <v>57</v>
      </c>
      <c r="E7640">
        <v>27781</v>
      </c>
      <c r="F7640" t="s">
        <v>32</v>
      </c>
      <c r="G7640" t="s">
        <v>33</v>
      </c>
      <c r="H7640">
        <v>340.8</v>
      </c>
      <c r="I7640">
        <f t="shared" si="122"/>
        <v>0</v>
      </c>
    </row>
    <row r="7641" spans="1:9" x14ac:dyDescent="0.25">
      <c r="A7641">
        <v>2402.1720690000002</v>
      </c>
      <c r="B7641" t="s">
        <v>26</v>
      </c>
      <c r="C7641" t="s">
        <v>30</v>
      </c>
      <c r="D7641" t="s">
        <v>57</v>
      </c>
      <c r="E7641">
        <v>43246</v>
      </c>
      <c r="F7641" t="s">
        <v>62</v>
      </c>
      <c r="G7641" t="s">
        <v>45</v>
      </c>
      <c r="H7641">
        <v>52.435201999999997</v>
      </c>
      <c r="I7641">
        <f t="shared" si="122"/>
        <v>0</v>
      </c>
    </row>
    <row r="7642" spans="1:9" x14ac:dyDescent="0.25">
      <c r="A7642">
        <v>4775.4758510000001</v>
      </c>
      <c r="B7642" t="s">
        <v>26</v>
      </c>
      <c r="C7642" t="s">
        <v>107</v>
      </c>
      <c r="D7642" t="s">
        <v>31</v>
      </c>
      <c r="E7642">
        <v>14254</v>
      </c>
      <c r="F7642" t="s">
        <v>32</v>
      </c>
      <c r="G7642" t="s">
        <v>33</v>
      </c>
      <c r="H7642">
        <v>595.20000000000005</v>
      </c>
      <c r="I7642">
        <f t="shared" si="122"/>
        <v>0</v>
      </c>
    </row>
    <row r="7643" spans="1:9" x14ac:dyDescent="0.25">
      <c r="A7643">
        <v>4235.1839989999999</v>
      </c>
      <c r="B7643" t="s">
        <v>26</v>
      </c>
      <c r="C7643" t="s">
        <v>30</v>
      </c>
      <c r="D7643" t="s">
        <v>57</v>
      </c>
      <c r="E7643">
        <v>60334</v>
      </c>
      <c r="F7643" t="s">
        <v>62</v>
      </c>
      <c r="G7643" t="s">
        <v>33</v>
      </c>
      <c r="H7643">
        <v>111.16474700000001</v>
      </c>
      <c r="I7643">
        <f t="shared" si="122"/>
        <v>0</v>
      </c>
    </row>
    <row r="7644" spans="1:9" x14ac:dyDescent="0.25">
      <c r="A7644">
        <v>5107.1630020000002</v>
      </c>
      <c r="B7644" t="s">
        <v>66</v>
      </c>
      <c r="C7644" t="s">
        <v>30</v>
      </c>
      <c r="D7644" t="s">
        <v>31</v>
      </c>
      <c r="E7644">
        <v>35625</v>
      </c>
      <c r="F7644" t="s">
        <v>75</v>
      </c>
      <c r="G7644" t="s">
        <v>33</v>
      </c>
      <c r="H7644">
        <v>288.57210800000001</v>
      </c>
      <c r="I7644">
        <f t="shared" si="122"/>
        <v>1</v>
      </c>
    </row>
    <row r="7645" spans="1:9" x14ac:dyDescent="0.25">
      <c r="A7645">
        <v>13167.60512</v>
      </c>
      <c r="B7645" t="s">
        <v>26</v>
      </c>
      <c r="C7645" t="s">
        <v>30</v>
      </c>
      <c r="D7645" t="s">
        <v>31</v>
      </c>
      <c r="E7645">
        <v>54684</v>
      </c>
      <c r="F7645" t="s">
        <v>75</v>
      </c>
      <c r="G7645" t="s">
        <v>33</v>
      </c>
      <c r="H7645">
        <v>302.13716399999998</v>
      </c>
      <c r="I7645">
        <f t="shared" si="122"/>
        <v>0</v>
      </c>
    </row>
    <row r="7646" spans="1:9" x14ac:dyDescent="0.25">
      <c r="A7646">
        <v>2520.301352</v>
      </c>
      <c r="B7646" t="s">
        <v>26</v>
      </c>
      <c r="C7646" t="s">
        <v>30</v>
      </c>
      <c r="D7646" t="s">
        <v>57</v>
      </c>
      <c r="E7646">
        <v>56228</v>
      </c>
      <c r="F7646" t="s">
        <v>75</v>
      </c>
      <c r="G7646" t="s">
        <v>45</v>
      </c>
      <c r="H7646">
        <v>276.87734799999998</v>
      </c>
      <c r="I7646">
        <f t="shared" si="122"/>
        <v>0</v>
      </c>
    </row>
    <row r="7647" spans="1:9" x14ac:dyDescent="0.25">
      <c r="A7647">
        <v>5189.2895820000003</v>
      </c>
      <c r="B7647" t="s">
        <v>26</v>
      </c>
      <c r="C7647" t="s">
        <v>30</v>
      </c>
      <c r="D7647" t="s">
        <v>57</v>
      </c>
      <c r="E7647">
        <v>82166</v>
      </c>
      <c r="F7647" t="s">
        <v>32</v>
      </c>
      <c r="G7647" t="s">
        <v>45</v>
      </c>
      <c r="H7647">
        <v>643.20000000000005</v>
      </c>
      <c r="I7647">
        <f t="shared" si="122"/>
        <v>0</v>
      </c>
    </row>
    <row r="7648" spans="1:9" x14ac:dyDescent="0.25">
      <c r="A7648">
        <v>2893.3138549999999</v>
      </c>
      <c r="B7648" t="s">
        <v>26</v>
      </c>
      <c r="C7648" t="s">
        <v>30</v>
      </c>
      <c r="D7648" t="s">
        <v>31</v>
      </c>
      <c r="E7648">
        <v>30406</v>
      </c>
      <c r="F7648" t="s">
        <v>32</v>
      </c>
      <c r="G7648" t="s">
        <v>33</v>
      </c>
      <c r="H7648">
        <v>350.4</v>
      </c>
      <c r="I7648">
        <f t="shared" si="122"/>
        <v>0</v>
      </c>
    </row>
    <row r="7649" spans="1:9" x14ac:dyDescent="0.25">
      <c r="A7649">
        <v>3985.5474060000001</v>
      </c>
      <c r="B7649" t="s">
        <v>26</v>
      </c>
      <c r="C7649" t="s">
        <v>30</v>
      </c>
      <c r="D7649" t="s">
        <v>57</v>
      </c>
      <c r="E7649">
        <v>75007</v>
      </c>
      <c r="F7649" t="s">
        <v>32</v>
      </c>
      <c r="G7649" t="s">
        <v>79</v>
      </c>
      <c r="H7649">
        <v>668.77352199999996</v>
      </c>
      <c r="I7649">
        <f t="shared" si="122"/>
        <v>0</v>
      </c>
    </row>
    <row r="7650" spans="1:9" x14ac:dyDescent="0.25">
      <c r="A7650">
        <v>2414.6383089999999</v>
      </c>
      <c r="B7650" t="s">
        <v>26</v>
      </c>
      <c r="C7650" t="s">
        <v>30</v>
      </c>
      <c r="D7650" t="s">
        <v>57</v>
      </c>
      <c r="E7650">
        <v>79271</v>
      </c>
      <c r="F7650" t="s">
        <v>75</v>
      </c>
      <c r="G7650" t="s">
        <v>33</v>
      </c>
      <c r="H7650">
        <v>232.75359800000001</v>
      </c>
      <c r="I7650">
        <f t="shared" si="122"/>
        <v>0</v>
      </c>
    </row>
    <row r="7651" spans="1:9" x14ac:dyDescent="0.25">
      <c r="A7651">
        <v>18688.307069999999</v>
      </c>
      <c r="B7651" t="s">
        <v>26</v>
      </c>
      <c r="C7651" t="s">
        <v>44</v>
      </c>
      <c r="D7651" t="s">
        <v>31</v>
      </c>
      <c r="E7651">
        <v>0</v>
      </c>
      <c r="F7651" t="s">
        <v>32</v>
      </c>
      <c r="G7651" t="s">
        <v>45</v>
      </c>
      <c r="H7651">
        <v>364.8</v>
      </c>
      <c r="I7651">
        <f t="shared" si="122"/>
        <v>0</v>
      </c>
    </row>
    <row r="7652" spans="1:9" x14ac:dyDescent="0.25">
      <c r="A7652">
        <v>16589.712370000001</v>
      </c>
      <c r="B7652" t="s">
        <v>26</v>
      </c>
      <c r="C7652" t="s">
        <v>30</v>
      </c>
      <c r="D7652" t="s">
        <v>57</v>
      </c>
      <c r="E7652">
        <v>59414</v>
      </c>
      <c r="F7652" t="s">
        <v>62</v>
      </c>
      <c r="G7652" t="s">
        <v>33</v>
      </c>
      <c r="H7652">
        <v>65.022257999999994</v>
      </c>
      <c r="I7652">
        <f t="shared" si="122"/>
        <v>0</v>
      </c>
    </row>
    <row r="7653" spans="1:9" x14ac:dyDescent="0.25">
      <c r="A7653">
        <v>23331.829000000002</v>
      </c>
      <c r="B7653" t="s">
        <v>26</v>
      </c>
      <c r="C7653" t="s">
        <v>30</v>
      </c>
      <c r="D7653" t="s">
        <v>57</v>
      </c>
      <c r="E7653">
        <v>44719</v>
      </c>
      <c r="F7653" t="s">
        <v>32</v>
      </c>
      <c r="G7653" t="s">
        <v>45</v>
      </c>
      <c r="H7653">
        <v>316.8</v>
      </c>
      <c r="I7653">
        <f t="shared" si="122"/>
        <v>0</v>
      </c>
    </row>
    <row r="7654" spans="1:9" x14ac:dyDescent="0.25">
      <c r="A7654">
        <v>4699.0341349999999</v>
      </c>
      <c r="B7654" t="s">
        <v>26</v>
      </c>
      <c r="C7654" t="s">
        <v>44</v>
      </c>
      <c r="D7654" t="s">
        <v>31</v>
      </c>
      <c r="E7654">
        <v>0</v>
      </c>
      <c r="F7654" t="s">
        <v>62</v>
      </c>
      <c r="G7654" t="s">
        <v>33</v>
      </c>
      <c r="H7654">
        <v>291.74420400000002</v>
      </c>
      <c r="I7654">
        <f t="shared" si="122"/>
        <v>0</v>
      </c>
    </row>
    <row r="7655" spans="1:9" x14ac:dyDescent="0.25">
      <c r="A7655">
        <v>2395.5700000000002</v>
      </c>
      <c r="B7655" t="s">
        <v>66</v>
      </c>
      <c r="C7655" t="s">
        <v>107</v>
      </c>
      <c r="D7655" t="s">
        <v>31</v>
      </c>
      <c r="E7655">
        <v>21986</v>
      </c>
      <c r="F7655" t="s">
        <v>32</v>
      </c>
      <c r="G7655" t="s">
        <v>79</v>
      </c>
      <c r="H7655">
        <v>333.69622800000002</v>
      </c>
      <c r="I7655">
        <f t="shared" si="122"/>
        <v>1</v>
      </c>
    </row>
    <row r="7656" spans="1:9" x14ac:dyDescent="0.25">
      <c r="A7656">
        <v>8861.4823610000003</v>
      </c>
      <c r="B7656" t="s">
        <v>26</v>
      </c>
      <c r="C7656" t="s">
        <v>30</v>
      </c>
      <c r="D7656" t="s">
        <v>31</v>
      </c>
      <c r="E7656">
        <v>58480</v>
      </c>
      <c r="F7656" t="s">
        <v>32</v>
      </c>
      <c r="G7656" t="s">
        <v>79</v>
      </c>
      <c r="H7656">
        <v>542.4</v>
      </c>
      <c r="I7656">
        <f t="shared" si="122"/>
        <v>0</v>
      </c>
    </row>
    <row r="7657" spans="1:9" x14ac:dyDescent="0.25">
      <c r="A7657">
        <v>8936.8235189999996</v>
      </c>
      <c r="B7657" t="s">
        <v>26</v>
      </c>
      <c r="C7657" t="s">
        <v>30</v>
      </c>
      <c r="D7657" t="s">
        <v>31</v>
      </c>
      <c r="E7657">
        <v>37520</v>
      </c>
      <c r="F7657" t="s">
        <v>62</v>
      </c>
      <c r="G7657" t="s">
        <v>33</v>
      </c>
      <c r="H7657">
        <v>163.576763</v>
      </c>
      <c r="I7657">
        <f t="shared" si="122"/>
        <v>0</v>
      </c>
    </row>
    <row r="7658" spans="1:9" x14ac:dyDescent="0.25">
      <c r="A7658">
        <v>7340.4965050000001</v>
      </c>
      <c r="B7658" t="s">
        <v>26</v>
      </c>
      <c r="C7658" t="s">
        <v>30</v>
      </c>
      <c r="D7658" t="s">
        <v>57</v>
      </c>
      <c r="E7658">
        <v>50165</v>
      </c>
      <c r="F7658" t="s">
        <v>62</v>
      </c>
      <c r="G7658" t="s">
        <v>79</v>
      </c>
      <c r="H7658">
        <v>129.99913799999999</v>
      </c>
      <c r="I7658">
        <f t="shared" si="122"/>
        <v>0</v>
      </c>
    </row>
    <row r="7659" spans="1:9" x14ac:dyDescent="0.25">
      <c r="A7659">
        <v>26453.935119999998</v>
      </c>
      <c r="B7659" t="s">
        <v>26</v>
      </c>
      <c r="C7659" t="s">
        <v>30</v>
      </c>
      <c r="D7659" t="s">
        <v>57</v>
      </c>
      <c r="E7659">
        <v>42961</v>
      </c>
      <c r="F7659" t="s">
        <v>32</v>
      </c>
      <c r="G7659" t="s">
        <v>33</v>
      </c>
      <c r="H7659">
        <v>398.4</v>
      </c>
      <c r="I7659">
        <f t="shared" si="122"/>
        <v>0</v>
      </c>
    </row>
    <row r="7660" spans="1:9" x14ac:dyDescent="0.25">
      <c r="A7660">
        <v>6342.4736560000001</v>
      </c>
      <c r="B7660" t="s">
        <v>26</v>
      </c>
      <c r="C7660" t="s">
        <v>30</v>
      </c>
      <c r="D7660" t="s">
        <v>57</v>
      </c>
      <c r="E7660">
        <v>86687</v>
      </c>
      <c r="F7660" t="s">
        <v>75</v>
      </c>
      <c r="G7660" t="s">
        <v>45</v>
      </c>
      <c r="H7660">
        <v>274.15970199999998</v>
      </c>
      <c r="I7660">
        <f t="shared" si="122"/>
        <v>0</v>
      </c>
    </row>
    <row r="7661" spans="1:9" x14ac:dyDescent="0.25">
      <c r="A7661">
        <v>6560.8153439999996</v>
      </c>
      <c r="B7661" t="s">
        <v>26</v>
      </c>
      <c r="C7661" t="s">
        <v>44</v>
      </c>
      <c r="D7661" t="s">
        <v>31</v>
      </c>
      <c r="E7661">
        <v>0</v>
      </c>
      <c r="F7661" t="s">
        <v>62</v>
      </c>
      <c r="G7661" t="s">
        <v>45</v>
      </c>
      <c r="H7661">
        <v>41.617367000000002</v>
      </c>
      <c r="I7661">
        <f t="shared" si="122"/>
        <v>0</v>
      </c>
    </row>
    <row r="7662" spans="1:9" x14ac:dyDescent="0.25">
      <c r="A7662">
        <v>6687.5938180000003</v>
      </c>
      <c r="B7662" t="s">
        <v>26</v>
      </c>
      <c r="C7662" t="s">
        <v>30</v>
      </c>
      <c r="D7662" t="s">
        <v>31</v>
      </c>
      <c r="E7662">
        <v>23772</v>
      </c>
      <c r="F7662" t="s">
        <v>62</v>
      </c>
      <c r="G7662" t="s">
        <v>33</v>
      </c>
      <c r="H7662">
        <v>100.652984</v>
      </c>
      <c r="I7662">
        <f t="shared" si="122"/>
        <v>0</v>
      </c>
    </row>
    <row r="7663" spans="1:9" x14ac:dyDescent="0.25">
      <c r="A7663">
        <v>3681.253483</v>
      </c>
      <c r="B7663" t="s">
        <v>26</v>
      </c>
      <c r="C7663" t="s">
        <v>44</v>
      </c>
      <c r="D7663" t="s">
        <v>57</v>
      </c>
      <c r="E7663">
        <v>0</v>
      </c>
      <c r="F7663" t="s">
        <v>75</v>
      </c>
      <c r="G7663" t="s">
        <v>33</v>
      </c>
      <c r="H7663">
        <v>354.93904300000003</v>
      </c>
      <c r="I7663">
        <f t="shared" si="122"/>
        <v>0</v>
      </c>
    </row>
    <row r="7664" spans="1:9" x14ac:dyDescent="0.25">
      <c r="A7664">
        <v>2555.5356849999998</v>
      </c>
      <c r="B7664" t="s">
        <v>26</v>
      </c>
      <c r="C7664" t="s">
        <v>107</v>
      </c>
      <c r="D7664" t="s">
        <v>31</v>
      </c>
      <c r="E7664">
        <v>18241</v>
      </c>
      <c r="F7664" t="s">
        <v>62</v>
      </c>
      <c r="G7664" t="s">
        <v>33</v>
      </c>
      <c r="H7664">
        <v>151.99109799999999</v>
      </c>
      <c r="I7664">
        <f t="shared" si="122"/>
        <v>0</v>
      </c>
    </row>
    <row r="7665" spans="1:9" x14ac:dyDescent="0.25">
      <c r="A7665">
        <v>2373.7950759999999</v>
      </c>
      <c r="B7665" t="s">
        <v>26</v>
      </c>
      <c r="C7665" t="s">
        <v>44</v>
      </c>
      <c r="D7665" t="s">
        <v>57</v>
      </c>
      <c r="E7665">
        <v>0</v>
      </c>
      <c r="F7665" t="s">
        <v>32</v>
      </c>
      <c r="G7665" t="s">
        <v>33</v>
      </c>
      <c r="H7665">
        <v>312</v>
      </c>
      <c r="I7665">
        <f t="shared" si="122"/>
        <v>0</v>
      </c>
    </row>
    <row r="7666" spans="1:9" x14ac:dyDescent="0.25">
      <c r="A7666">
        <v>2732.6523520000001</v>
      </c>
      <c r="B7666" t="s">
        <v>26</v>
      </c>
      <c r="C7666" t="s">
        <v>30</v>
      </c>
      <c r="D7666" t="s">
        <v>31</v>
      </c>
      <c r="E7666">
        <v>86650</v>
      </c>
      <c r="F7666" t="s">
        <v>75</v>
      </c>
      <c r="G7666" t="s">
        <v>45</v>
      </c>
      <c r="H7666">
        <v>323.86571500000002</v>
      </c>
      <c r="I7666">
        <f t="shared" si="122"/>
        <v>0</v>
      </c>
    </row>
    <row r="7667" spans="1:9" x14ac:dyDescent="0.25">
      <c r="A7667">
        <v>4703.7185799999997</v>
      </c>
      <c r="B7667" t="s">
        <v>26</v>
      </c>
      <c r="C7667" t="s">
        <v>44</v>
      </c>
      <c r="D7667" t="s">
        <v>57</v>
      </c>
      <c r="E7667">
        <v>0</v>
      </c>
      <c r="F7667" t="s">
        <v>32</v>
      </c>
      <c r="G7667" t="s">
        <v>45</v>
      </c>
      <c r="H7667">
        <v>1554.0895169999999</v>
      </c>
      <c r="I7667">
        <f t="shared" si="122"/>
        <v>0</v>
      </c>
    </row>
    <row r="7668" spans="1:9" x14ac:dyDescent="0.25">
      <c r="A7668">
        <v>19259.844939999999</v>
      </c>
      <c r="B7668" t="s">
        <v>26</v>
      </c>
      <c r="C7668" t="s">
        <v>30</v>
      </c>
      <c r="D7668" t="s">
        <v>31</v>
      </c>
      <c r="E7668">
        <v>35973</v>
      </c>
      <c r="F7668" t="s">
        <v>32</v>
      </c>
      <c r="G7668" t="s">
        <v>33</v>
      </c>
      <c r="H7668">
        <v>763.2</v>
      </c>
      <c r="I7668">
        <f t="shared" si="122"/>
        <v>0</v>
      </c>
    </row>
    <row r="7669" spans="1:9" x14ac:dyDescent="0.25">
      <c r="A7669">
        <v>3844.5693569999999</v>
      </c>
      <c r="B7669" t="s">
        <v>26</v>
      </c>
      <c r="C7669" t="s">
        <v>30</v>
      </c>
      <c r="D7669" t="s">
        <v>57</v>
      </c>
      <c r="E7669">
        <v>26262</v>
      </c>
      <c r="F7669" t="s">
        <v>32</v>
      </c>
      <c r="G7669" t="s">
        <v>33</v>
      </c>
      <c r="H7669">
        <v>465.6</v>
      </c>
      <c r="I7669">
        <f t="shared" si="122"/>
        <v>0</v>
      </c>
    </row>
    <row r="7670" spans="1:9" x14ac:dyDescent="0.25">
      <c r="A7670">
        <v>4683.4433479999998</v>
      </c>
      <c r="B7670" t="s">
        <v>26</v>
      </c>
      <c r="C7670" t="s">
        <v>30</v>
      </c>
      <c r="D7670" t="s">
        <v>57</v>
      </c>
      <c r="E7670">
        <v>25187</v>
      </c>
      <c r="F7670" t="s">
        <v>32</v>
      </c>
      <c r="G7670" t="s">
        <v>33</v>
      </c>
      <c r="H7670">
        <v>580.79999999999995</v>
      </c>
      <c r="I7670">
        <f t="shared" si="122"/>
        <v>0</v>
      </c>
    </row>
    <row r="7671" spans="1:9" x14ac:dyDescent="0.25">
      <c r="A7671">
        <v>5174.0810629999996</v>
      </c>
      <c r="B7671" t="s">
        <v>26</v>
      </c>
      <c r="C7671" t="s">
        <v>30</v>
      </c>
      <c r="D7671" t="s">
        <v>31</v>
      </c>
      <c r="E7671">
        <v>88081</v>
      </c>
      <c r="F7671" t="s">
        <v>62</v>
      </c>
      <c r="G7671" t="s">
        <v>33</v>
      </c>
      <c r="H7671">
        <v>82.483947000000001</v>
      </c>
      <c r="I7671">
        <f t="shared" si="122"/>
        <v>0</v>
      </c>
    </row>
    <row r="7672" spans="1:9" x14ac:dyDescent="0.25">
      <c r="A7672">
        <v>2655.8645729999998</v>
      </c>
      <c r="B7672" t="s">
        <v>26</v>
      </c>
      <c r="C7672" t="s">
        <v>30</v>
      </c>
      <c r="D7672" t="s">
        <v>31</v>
      </c>
      <c r="E7672">
        <v>83460</v>
      </c>
      <c r="F7672" t="s">
        <v>32</v>
      </c>
      <c r="G7672" t="s">
        <v>79</v>
      </c>
      <c r="H7672">
        <v>443.44551999999999</v>
      </c>
      <c r="I7672">
        <f t="shared" si="122"/>
        <v>0</v>
      </c>
    </row>
    <row r="7673" spans="1:9" x14ac:dyDescent="0.25">
      <c r="A7673">
        <v>5615.0735089999998</v>
      </c>
      <c r="B7673" t="s">
        <v>26</v>
      </c>
      <c r="C7673" t="s">
        <v>107</v>
      </c>
      <c r="D7673" t="s">
        <v>31</v>
      </c>
      <c r="E7673">
        <v>19949</v>
      </c>
      <c r="F7673" t="s">
        <v>32</v>
      </c>
      <c r="G7673" t="s">
        <v>33</v>
      </c>
      <c r="H7673">
        <v>355.2</v>
      </c>
      <c r="I7673">
        <f t="shared" si="122"/>
        <v>0</v>
      </c>
    </row>
    <row r="7674" spans="1:9" x14ac:dyDescent="0.25">
      <c r="A7674">
        <v>3161.1712969999999</v>
      </c>
      <c r="B7674" t="s">
        <v>26</v>
      </c>
      <c r="C7674" t="s">
        <v>44</v>
      </c>
      <c r="D7674" t="s">
        <v>57</v>
      </c>
      <c r="E7674">
        <v>0</v>
      </c>
      <c r="F7674" t="s">
        <v>32</v>
      </c>
      <c r="G7674" t="s">
        <v>45</v>
      </c>
      <c r="H7674">
        <v>897.37953500000003</v>
      </c>
      <c r="I7674">
        <f t="shared" si="122"/>
        <v>0</v>
      </c>
    </row>
    <row r="7675" spans="1:9" x14ac:dyDescent="0.25">
      <c r="A7675">
        <v>7575.6474150000004</v>
      </c>
      <c r="B7675" t="s">
        <v>26</v>
      </c>
      <c r="C7675" t="s">
        <v>44</v>
      </c>
      <c r="D7675" t="s">
        <v>57</v>
      </c>
      <c r="E7675">
        <v>0</v>
      </c>
      <c r="F7675" t="s">
        <v>32</v>
      </c>
      <c r="G7675" t="s">
        <v>45</v>
      </c>
      <c r="H7675">
        <v>784.8</v>
      </c>
      <c r="I7675">
        <f t="shared" si="122"/>
        <v>0</v>
      </c>
    </row>
    <row r="7676" spans="1:9" x14ac:dyDescent="0.25">
      <c r="A7676">
        <v>3985.3988949999998</v>
      </c>
      <c r="B7676" t="s">
        <v>26</v>
      </c>
      <c r="C7676" t="s">
        <v>30</v>
      </c>
      <c r="D7676" t="s">
        <v>31</v>
      </c>
      <c r="E7676">
        <v>77739</v>
      </c>
      <c r="F7676" t="s">
        <v>75</v>
      </c>
      <c r="G7676" t="s">
        <v>33</v>
      </c>
      <c r="H7676">
        <v>428.56355300000001</v>
      </c>
      <c r="I7676">
        <f t="shared" si="122"/>
        <v>0</v>
      </c>
    </row>
    <row r="7677" spans="1:9" x14ac:dyDescent="0.25">
      <c r="A7677">
        <v>9706.3752390000009</v>
      </c>
      <c r="B7677" t="s">
        <v>26</v>
      </c>
      <c r="C7677" t="s">
        <v>30</v>
      </c>
      <c r="D7677" t="s">
        <v>31</v>
      </c>
      <c r="E7677">
        <v>23649</v>
      </c>
      <c r="F7677" t="s">
        <v>75</v>
      </c>
      <c r="G7677" t="s">
        <v>33</v>
      </c>
      <c r="H7677">
        <v>535.60663199999999</v>
      </c>
      <c r="I7677">
        <f t="shared" si="122"/>
        <v>0</v>
      </c>
    </row>
    <row r="7678" spans="1:9" x14ac:dyDescent="0.25">
      <c r="A7678">
        <v>7736.6546060000001</v>
      </c>
      <c r="B7678" t="s">
        <v>26</v>
      </c>
      <c r="C7678" t="s">
        <v>30</v>
      </c>
      <c r="D7678" t="s">
        <v>57</v>
      </c>
      <c r="E7678">
        <v>68980</v>
      </c>
      <c r="F7678" t="s">
        <v>75</v>
      </c>
      <c r="G7678" t="s">
        <v>79</v>
      </c>
      <c r="H7678">
        <v>464.03857699999998</v>
      </c>
      <c r="I7678">
        <f t="shared" si="122"/>
        <v>0</v>
      </c>
    </row>
    <row r="7679" spans="1:9" x14ac:dyDescent="0.25">
      <c r="A7679">
        <v>4179.4886390000001</v>
      </c>
      <c r="B7679" t="s">
        <v>26</v>
      </c>
      <c r="C7679" t="s">
        <v>30</v>
      </c>
      <c r="D7679" t="s">
        <v>31</v>
      </c>
      <c r="E7679">
        <v>60010</v>
      </c>
      <c r="F7679" t="s">
        <v>32</v>
      </c>
      <c r="G7679" t="s">
        <v>33</v>
      </c>
      <c r="H7679">
        <v>494.4</v>
      </c>
      <c r="I7679">
        <f t="shared" si="122"/>
        <v>0</v>
      </c>
    </row>
    <row r="7680" spans="1:9" x14ac:dyDescent="0.25">
      <c r="A7680">
        <v>5759.0111290000004</v>
      </c>
      <c r="B7680" t="s">
        <v>26</v>
      </c>
      <c r="C7680" t="s">
        <v>30</v>
      </c>
      <c r="D7680" t="s">
        <v>31</v>
      </c>
      <c r="E7680">
        <v>30968</v>
      </c>
      <c r="F7680" t="s">
        <v>62</v>
      </c>
      <c r="G7680" t="s">
        <v>33</v>
      </c>
      <c r="H7680">
        <v>45.425683999999997</v>
      </c>
      <c r="I7680">
        <f t="shared" si="122"/>
        <v>0</v>
      </c>
    </row>
    <row r="7681" spans="1:9" x14ac:dyDescent="0.25">
      <c r="A7681">
        <v>4165.3964189999997</v>
      </c>
      <c r="B7681" t="s">
        <v>26</v>
      </c>
      <c r="C7681" t="s">
        <v>44</v>
      </c>
      <c r="D7681" t="s">
        <v>57</v>
      </c>
      <c r="E7681">
        <v>0</v>
      </c>
      <c r="F7681" t="s">
        <v>32</v>
      </c>
      <c r="G7681" t="s">
        <v>79</v>
      </c>
      <c r="H7681">
        <v>556.79999999999995</v>
      </c>
      <c r="I7681">
        <f t="shared" si="122"/>
        <v>0</v>
      </c>
    </row>
    <row r="7682" spans="1:9" x14ac:dyDescent="0.25">
      <c r="A7682">
        <v>2632.5525779999998</v>
      </c>
      <c r="B7682" t="s">
        <v>26</v>
      </c>
      <c r="C7682" t="s">
        <v>30</v>
      </c>
      <c r="D7682" t="s">
        <v>31</v>
      </c>
      <c r="E7682">
        <v>99841</v>
      </c>
      <c r="F7682" t="s">
        <v>32</v>
      </c>
      <c r="G7682" t="s">
        <v>33</v>
      </c>
      <c r="H7682">
        <v>312</v>
      </c>
      <c r="I7682">
        <f t="shared" si="122"/>
        <v>0</v>
      </c>
    </row>
    <row r="7683" spans="1:9" x14ac:dyDescent="0.25">
      <c r="A7683">
        <v>3885.4564009999999</v>
      </c>
      <c r="B7683" t="s">
        <v>66</v>
      </c>
      <c r="C7683" t="s">
        <v>44</v>
      </c>
      <c r="D7683" t="s">
        <v>57</v>
      </c>
      <c r="E7683">
        <v>0</v>
      </c>
      <c r="F7683" t="s">
        <v>32</v>
      </c>
      <c r="G7683" t="s">
        <v>33</v>
      </c>
      <c r="H7683">
        <v>504</v>
      </c>
      <c r="I7683">
        <f t="shared" ref="I7683:I7746" si="123">IF(B7683="No",0,1)</f>
        <v>1</v>
      </c>
    </row>
    <row r="7684" spans="1:9" x14ac:dyDescent="0.25">
      <c r="A7684">
        <v>8161.9449530000002</v>
      </c>
      <c r="B7684" t="s">
        <v>26</v>
      </c>
      <c r="C7684" t="s">
        <v>30</v>
      </c>
      <c r="D7684" t="s">
        <v>57</v>
      </c>
      <c r="E7684">
        <v>32967</v>
      </c>
      <c r="F7684" t="s">
        <v>32</v>
      </c>
      <c r="G7684" t="s">
        <v>33</v>
      </c>
      <c r="H7684">
        <v>504</v>
      </c>
      <c r="I7684">
        <f t="shared" si="123"/>
        <v>0</v>
      </c>
    </row>
    <row r="7685" spans="1:9" x14ac:dyDescent="0.25">
      <c r="A7685">
        <v>13024.13012</v>
      </c>
      <c r="B7685" t="s">
        <v>66</v>
      </c>
      <c r="C7685" t="s">
        <v>44</v>
      </c>
      <c r="D7685" t="s">
        <v>57</v>
      </c>
      <c r="E7685">
        <v>0</v>
      </c>
      <c r="F7685" t="s">
        <v>32</v>
      </c>
      <c r="G7685" t="s">
        <v>45</v>
      </c>
      <c r="H7685">
        <v>900</v>
      </c>
      <c r="I7685">
        <f t="shared" si="123"/>
        <v>1</v>
      </c>
    </row>
    <row r="7686" spans="1:9" x14ac:dyDescent="0.25">
      <c r="A7686">
        <v>14137.23043</v>
      </c>
      <c r="B7686" t="s">
        <v>26</v>
      </c>
      <c r="C7686" t="s">
        <v>30</v>
      </c>
      <c r="D7686" t="s">
        <v>31</v>
      </c>
      <c r="E7686">
        <v>31794</v>
      </c>
      <c r="F7686" t="s">
        <v>32</v>
      </c>
      <c r="G7686" t="s">
        <v>79</v>
      </c>
      <c r="H7686">
        <v>571.20000000000005</v>
      </c>
      <c r="I7686">
        <f t="shared" si="123"/>
        <v>0</v>
      </c>
    </row>
    <row r="7687" spans="1:9" x14ac:dyDescent="0.25">
      <c r="A7687">
        <v>3700.678124</v>
      </c>
      <c r="B7687" t="s">
        <v>26</v>
      </c>
      <c r="C7687" t="s">
        <v>30</v>
      </c>
      <c r="D7687" t="s">
        <v>31</v>
      </c>
      <c r="E7687">
        <v>36710</v>
      </c>
      <c r="F7687" t="s">
        <v>32</v>
      </c>
      <c r="G7687" t="s">
        <v>45</v>
      </c>
      <c r="H7687">
        <v>676.8</v>
      </c>
      <c r="I7687">
        <f t="shared" si="123"/>
        <v>0</v>
      </c>
    </row>
    <row r="7688" spans="1:9" x14ac:dyDescent="0.25">
      <c r="A7688">
        <v>5511.0332939999998</v>
      </c>
      <c r="B7688" t="s">
        <v>26</v>
      </c>
      <c r="C7688" t="s">
        <v>30</v>
      </c>
      <c r="D7688" t="s">
        <v>31</v>
      </c>
      <c r="E7688">
        <v>36267</v>
      </c>
      <c r="F7688" t="s">
        <v>75</v>
      </c>
      <c r="G7688" t="s">
        <v>33</v>
      </c>
      <c r="H7688">
        <v>263.45403700000003</v>
      </c>
      <c r="I7688">
        <f t="shared" si="123"/>
        <v>0</v>
      </c>
    </row>
    <row r="7689" spans="1:9" x14ac:dyDescent="0.25">
      <c r="A7689">
        <v>5169.4993700000005</v>
      </c>
      <c r="B7689" t="s">
        <v>66</v>
      </c>
      <c r="C7689" t="s">
        <v>78</v>
      </c>
      <c r="D7689" t="s">
        <v>57</v>
      </c>
      <c r="E7689">
        <v>12430</v>
      </c>
      <c r="F7689" t="s">
        <v>32</v>
      </c>
      <c r="G7689" t="s">
        <v>45</v>
      </c>
      <c r="H7689">
        <v>350.4</v>
      </c>
      <c r="I7689">
        <f t="shared" si="123"/>
        <v>1</v>
      </c>
    </row>
    <row r="7690" spans="1:9" x14ac:dyDescent="0.25">
      <c r="A7690">
        <v>6044.0200379999997</v>
      </c>
      <c r="B7690" t="s">
        <v>26</v>
      </c>
      <c r="C7690" t="s">
        <v>30</v>
      </c>
      <c r="D7690" t="s">
        <v>31</v>
      </c>
      <c r="E7690">
        <v>93715</v>
      </c>
      <c r="F7690" t="s">
        <v>32</v>
      </c>
      <c r="G7690" t="s">
        <v>33</v>
      </c>
      <c r="H7690">
        <v>532.79999999999995</v>
      </c>
      <c r="I7690">
        <f t="shared" si="123"/>
        <v>0</v>
      </c>
    </row>
    <row r="7691" spans="1:9" x14ac:dyDescent="0.25">
      <c r="A7691">
        <v>4349.3087500000001</v>
      </c>
      <c r="B7691" t="s">
        <v>66</v>
      </c>
      <c r="C7691" t="s">
        <v>30</v>
      </c>
      <c r="D7691" t="s">
        <v>31</v>
      </c>
      <c r="E7691">
        <v>75648</v>
      </c>
      <c r="F7691" t="s">
        <v>62</v>
      </c>
      <c r="G7691" t="s">
        <v>33</v>
      </c>
      <c r="H7691">
        <v>112.660916</v>
      </c>
      <c r="I7691">
        <f t="shared" si="123"/>
        <v>1</v>
      </c>
    </row>
    <row r="7692" spans="1:9" x14ac:dyDescent="0.25">
      <c r="A7692">
        <v>9688.1291789999996</v>
      </c>
      <c r="B7692" t="s">
        <v>26</v>
      </c>
      <c r="C7692" t="s">
        <v>78</v>
      </c>
      <c r="D7692" t="s">
        <v>31</v>
      </c>
      <c r="E7692">
        <v>24584</v>
      </c>
      <c r="F7692" t="s">
        <v>75</v>
      </c>
      <c r="G7692" t="s">
        <v>45</v>
      </c>
      <c r="H7692">
        <v>279.706613</v>
      </c>
      <c r="I7692">
        <f t="shared" si="123"/>
        <v>0</v>
      </c>
    </row>
    <row r="7693" spans="1:9" x14ac:dyDescent="0.25">
      <c r="A7693">
        <v>5528.2128069999999</v>
      </c>
      <c r="B7693" t="s">
        <v>66</v>
      </c>
      <c r="C7693" t="s">
        <v>30</v>
      </c>
      <c r="D7693" t="s">
        <v>57</v>
      </c>
      <c r="E7693">
        <v>36088</v>
      </c>
      <c r="F7693" t="s">
        <v>32</v>
      </c>
      <c r="G7693" t="s">
        <v>45</v>
      </c>
      <c r="H7693">
        <v>345.6</v>
      </c>
      <c r="I7693">
        <f t="shared" si="123"/>
        <v>1</v>
      </c>
    </row>
    <row r="7694" spans="1:9" x14ac:dyDescent="0.25">
      <c r="A7694">
        <v>7894.5005000000001</v>
      </c>
      <c r="B7694" t="s">
        <v>26</v>
      </c>
      <c r="C7694" t="s">
        <v>30</v>
      </c>
      <c r="D7694" t="s">
        <v>57</v>
      </c>
      <c r="E7694">
        <v>21723</v>
      </c>
      <c r="F7694" t="s">
        <v>32</v>
      </c>
      <c r="G7694" t="s">
        <v>45</v>
      </c>
      <c r="H7694">
        <v>748.8</v>
      </c>
      <c r="I7694">
        <f t="shared" si="123"/>
        <v>0</v>
      </c>
    </row>
    <row r="7695" spans="1:9" x14ac:dyDescent="0.25">
      <c r="A7695">
        <v>5935.8159889999997</v>
      </c>
      <c r="B7695" t="s">
        <v>26</v>
      </c>
      <c r="C7695" t="s">
        <v>30</v>
      </c>
      <c r="D7695" t="s">
        <v>31</v>
      </c>
      <c r="E7695">
        <v>63833</v>
      </c>
      <c r="F7695" t="s">
        <v>75</v>
      </c>
      <c r="G7695" t="s">
        <v>33</v>
      </c>
      <c r="H7695">
        <v>199.460544</v>
      </c>
      <c r="I7695">
        <f t="shared" si="123"/>
        <v>0</v>
      </c>
    </row>
    <row r="7696" spans="1:9" x14ac:dyDescent="0.25">
      <c r="A7696">
        <v>4520.3393269999997</v>
      </c>
      <c r="B7696" t="s">
        <v>26</v>
      </c>
      <c r="C7696" t="s">
        <v>44</v>
      </c>
      <c r="D7696" t="s">
        <v>57</v>
      </c>
      <c r="E7696">
        <v>0</v>
      </c>
      <c r="F7696" t="s">
        <v>32</v>
      </c>
      <c r="G7696" t="s">
        <v>45</v>
      </c>
      <c r="H7696">
        <v>304.15633300000002</v>
      </c>
      <c r="I7696">
        <f t="shared" si="123"/>
        <v>0</v>
      </c>
    </row>
    <row r="7697" spans="1:9" x14ac:dyDescent="0.25">
      <c r="A7697">
        <v>3219.1461479999998</v>
      </c>
      <c r="B7697" t="s">
        <v>26</v>
      </c>
      <c r="C7697" t="s">
        <v>30</v>
      </c>
      <c r="D7697" t="s">
        <v>31</v>
      </c>
      <c r="E7697">
        <v>45892</v>
      </c>
      <c r="F7697" t="s">
        <v>32</v>
      </c>
      <c r="G7697" t="s">
        <v>33</v>
      </c>
      <c r="H7697">
        <v>388.8</v>
      </c>
      <c r="I7697">
        <f t="shared" si="123"/>
        <v>0</v>
      </c>
    </row>
    <row r="7698" spans="1:9" x14ac:dyDescent="0.25">
      <c r="A7698">
        <v>5935.5721789999998</v>
      </c>
      <c r="B7698" t="s">
        <v>26</v>
      </c>
      <c r="C7698" t="s">
        <v>30</v>
      </c>
      <c r="D7698" t="s">
        <v>57</v>
      </c>
      <c r="E7698">
        <v>90263</v>
      </c>
      <c r="F7698" t="s">
        <v>32</v>
      </c>
      <c r="G7698" t="s">
        <v>33</v>
      </c>
      <c r="H7698">
        <v>355.2</v>
      </c>
      <c r="I7698">
        <f t="shared" si="123"/>
        <v>0</v>
      </c>
    </row>
    <row r="7699" spans="1:9" x14ac:dyDescent="0.25">
      <c r="A7699">
        <v>2322.5725619999998</v>
      </c>
      <c r="B7699" t="s">
        <v>26</v>
      </c>
      <c r="C7699" t="s">
        <v>44</v>
      </c>
      <c r="D7699" t="s">
        <v>57</v>
      </c>
      <c r="E7699">
        <v>0</v>
      </c>
      <c r="F7699" t="s">
        <v>32</v>
      </c>
      <c r="G7699" t="s">
        <v>45</v>
      </c>
      <c r="H7699">
        <v>453.6</v>
      </c>
      <c r="I7699">
        <f t="shared" si="123"/>
        <v>0</v>
      </c>
    </row>
    <row r="7700" spans="1:9" x14ac:dyDescent="0.25">
      <c r="A7700">
        <v>11692.00974</v>
      </c>
      <c r="B7700" t="s">
        <v>26</v>
      </c>
      <c r="C7700" t="s">
        <v>30</v>
      </c>
      <c r="D7700" t="s">
        <v>57</v>
      </c>
      <c r="E7700">
        <v>40548</v>
      </c>
      <c r="F7700" t="s">
        <v>32</v>
      </c>
      <c r="G7700" t="s">
        <v>79</v>
      </c>
      <c r="H7700">
        <v>470.4</v>
      </c>
      <c r="I7700">
        <f t="shared" si="123"/>
        <v>0</v>
      </c>
    </row>
    <row r="7701" spans="1:9" x14ac:dyDescent="0.25">
      <c r="A7701">
        <v>10175.2441</v>
      </c>
      <c r="B7701" t="s">
        <v>26</v>
      </c>
      <c r="C7701" t="s">
        <v>44</v>
      </c>
      <c r="D7701" t="s">
        <v>57</v>
      </c>
      <c r="E7701">
        <v>0</v>
      </c>
      <c r="F7701" t="s">
        <v>32</v>
      </c>
      <c r="G7701" t="s">
        <v>45</v>
      </c>
      <c r="H7701">
        <v>831.34096599999998</v>
      </c>
      <c r="I7701">
        <f t="shared" si="123"/>
        <v>0</v>
      </c>
    </row>
    <row r="7702" spans="1:9" x14ac:dyDescent="0.25">
      <c r="A7702">
        <v>2513.9711069999998</v>
      </c>
      <c r="B7702" t="s">
        <v>26</v>
      </c>
      <c r="C7702" t="s">
        <v>30</v>
      </c>
      <c r="D7702" t="s">
        <v>57</v>
      </c>
      <c r="E7702">
        <v>50450</v>
      </c>
      <c r="F7702" t="s">
        <v>32</v>
      </c>
      <c r="G7702" t="s">
        <v>33</v>
      </c>
      <c r="H7702">
        <v>302.39999999999998</v>
      </c>
      <c r="I7702">
        <f t="shared" si="123"/>
        <v>0</v>
      </c>
    </row>
    <row r="7703" spans="1:9" x14ac:dyDescent="0.25">
      <c r="A7703">
        <v>2897.7791069999998</v>
      </c>
      <c r="B7703" t="s">
        <v>26</v>
      </c>
      <c r="C7703" t="s">
        <v>44</v>
      </c>
      <c r="D7703" t="s">
        <v>31</v>
      </c>
      <c r="E7703">
        <v>0</v>
      </c>
      <c r="F7703" t="s">
        <v>32</v>
      </c>
      <c r="G7703" t="s">
        <v>45</v>
      </c>
      <c r="H7703">
        <v>612</v>
      </c>
      <c r="I7703">
        <f t="shared" si="123"/>
        <v>0</v>
      </c>
    </row>
    <row r="7704" spans="1:9" x14ac:dyDescent="0.25">
      <c r="A7704">
        <v>5515.2469350000001</v>
      </c>
      <c r="B7704" t="s">
        <v>26</v>
      </c>
      <c r="C7704" t="s">
        <v>30</v>
      </c>
      <c r="D7704" t="s">
        <v>31</v>
      </c>
      <c r="E7704">
        <v>75963</v>
      </c>
      <c r="F7704" t="s">
        <v>62</v>
      </c>
      <c r="G7704" t="s">
        <v>79</v>
      </c>
      <c r="H7704">
        <v>102.147789</v>
      </c>
      <c r="I7704">
        <f t="shared" si="123"/>
        <v>0</v>
      </c>
    </row>
    <row r="7705" spans="1:9" x14ac:dyDescent="0.25">
      <c r="A7705">
        <v>3469.8369779999998</v>
      </c>
      <c r="B7705" t="s">
        <v>26</v>
      </c>
      <c r="C7705" t="s">
        <v>30</v>
      </c>
      <c r="D7705" t="s">
        <v>31</v>
      </c>
      <c r="E7705">
        <v>32714</v>
      </c>
      <c r="F7705" t="s">
        <v>32</v>
      </c>
      <c r="G7705" t="s">
        <v>33</v>
      </c>
      <c r="H7705">
        <v>513.04163300000005</v>
      </c>
      <c r="I7705">
        <f t="shared" si="123"/>
        <v>0</v>
      </c>
    </row>
    <row r="7706" spans="1:9" x14ac:dyDescent="0.25">
      <c r="A7706">
        <v>6907.5542420000002</v>
      </c>
      <c r="B7706" t="s">
        <v>26</v>
      </c>
      <c r="C7706" t="s">
        <v>30</v>
      </c>
      <c r="D7706" t="s">
        <v>31</v>
      </c>
      <c r="E7706">
        <v>42790</v>
      </c>
      <c r="F7706" t="s">
        <v>75</v>
      </c>
      <c r="G7706" t="s">
        <v>33</v>
      </c>
      <c r="H7706">
        <v>290.05711100000002</v>
      </c>
      <c r="I7706">
        <f t="shared" si="123"/>
        <v>0</v>
      </c>
    </row>
    <row r="7707" spans="1:9" x14ac:dyDescent="0.25">
      <c r="A7707">
        <v>3647.24611</v>
      </c>
      <c r="B7707" t="s">
        <v>26</v>
      </c>
      <c r="C7707" t="s">
        <v>30</v>
      </c>
      <c r="D7707" t="s">
        <v>31</v>
      </c>
      <c r="E7707">
        <v>20694</v>
      </c>
      <c r="F7707" t="s">
        <v>32</v>
      </c>
      <c r="G7707" t="s">
        <v>33</v>
      </c>
      <c r="H7707">
        <v>451.2</v>
      </c>
      <c r="I7707">
        <f t="shared" si="123"/>
        <v>0</v>
      </c>
    </row>
    <row r="7708" spans="1:9" x14ac:dyDescent="0.25">
      <c r="A7708">
        <v>3265.156348</v>
      </c>
      <c r="B7708" t="s">
        <v>66</v>
      </c>
      <c r="C7708" t="s">
        <v>30</v>
      </c>
      <c r="D7708" t="s">
        <v>31</v>
      </c>
      <c r="E7708">
        <v>25820</v>
      </c>
      <c r="F7708" t="s">
        <v>32</v>
      </c>
      <c r="G7708" t="s">
        <v>79</v>
      </c>
      <c r="H7708">
        <v>393.6</v>
      </c>
      <c r="I7708">
        <f t="shared" si="123"/>
        <v>1</v>
      </c>
    </row>
    <row r="7709" spans="1:9" x14ac:dyDescent="0.25">
      <c r="A7709">
        <v>2514.2820959999999</v>
      </c>
      <c r="B7709" t="s">
        <v>26</v>
      </c>
      <c r="C7709" t="s">
        <v>30</v>
      </c>
      <c r="D7709" t="s">
        <v>57</v>
      </c>
      <c r="E7709">
        <v>24744</v>
      </c>
      <c r="F7709" t="s">
        <v>32</v>
      </c>
      <c r="G7709" t="s">
        <v>79</v>
      </c>
      <c r="H7709">
        <v>312</v>
      </c>
      <c r="I7709">
        <f t="shared" si="123"/>
        <v>0</v>
      </c>
    </row>
    <row r="7710" spans="1:9" x14ac:dyDescent="0.25">
      <c r="A7710">
        <v>4462.9970059999996</v>
      </c>
      <c r="B7710" t="s">
        <v>66</v>
      </c>
      <c r="C7710" t="s">
        <v>44</v>
      </c>
      <c r="D7710" t="s">
        <v>31</v>
      </c>
      <c r="E7710">
        <v>0</v>
      </c>
      <c r="F7710" t="s">
        <v>32</v>
      </c>
      <c r="G7710" t="s">
        <v>45</v>
      </c>
      <c r="H7710">
        <v>350.4</v>
      </c>
      <c r="I7710">
        <f t="shared" si="123"/>
        <v>1</v>
      </c>
    </row>
    <row r="7711" spans="1:9" x14ac:dyDescent="0.25">
      <c r="A7711">
        <v>4570.673702</v>
      </c>
      <c r="B7711" t="s">
        <v>26</v>
      </c>
      <c r="C7711" t="s">
        <v>107</v>
      </c>
      <c r="D7711" t="s">
        <v>31</v>
      </c>
      <c r="E7711">
        <v>27538</v>
      </c>
      <c r="F7711" t="s">
        <v>75</v>
      </c>
      <c r="G7711" t="s">
        <v>79</v>
      </c>
      <c r="H7711">
        <v>285.84389299999998</v>
      </c>
      <c r="I7711">
        <f t="shared" si="123"/>
        <v>0</v>
      </c>
    </row>
    <row r="7712" spans="1:9" x14ac:dyDescent="0.25">
      <c r="A7712">
        <v>2752.6550299999999</v>
      </c>
      <c r="B7712" t="s">
        <v>26</v>
      </c>
      <c r="C7712" t="s">
        <v>30</v>
      </c>
      <c r="D7712" t="s">
        <v>31</v>
      </c>
      <c r="E7712">
        <v>81280</v>
      </c>
      <c r="F7712" t="s">
        <v>75</v>
      </c>
      <c r="G7712" t="s">
        <v>33</v>
      </c>
      <c r="H7712">
        <v>308.34956199999999</v>
      </c>
      <c r="I7712">
        <f t="shared" si="123"/>
        <v>0</v>
      </c>
    </row>
    <row r="7713" spans="1:9" x14ac:dyDescent="0.25">
      <c r="A7713">
        <v>2188.6550550000002</v>
      </c>
      <c r="B7713" t="s">
        <v>26</v>
      </c>
      <c r="C7713" t="s">
        <v>44</v>
      </c>
      <c r="D7713" t="s">
        <v>57</v>
      </c>
      <c r="E7713">
        <v>0</v>
      </c>
      <c r="F7713" t="s">
        <v>32</v>
      </c>
      <c r="G7713" t="s">
        <v>45</v>
      </c>
      <c r="H7713">
        <v>321.60000000000002</v>
      </c>
      <c r="I7713">
        <f t="shared" si="123"/>
        <v>0</v>
      </c>
    </row>
    <row r="7714" spans="1:9" x14ac:dyDescent="0.25">
      <c r="A7714">
        <v>2710.149379</v>
      </c>
      <c r="B7714" t="s">
        <v>26</v>
      </c>
      <c r="C7714" t="s">
        <v>44</v>
      </c>
      <c r="D7714" t="s">
        <v>57</v>
      </c>
      <c r="E7714">
        <v>0</v>
      </c>
      <c r="F7714" t="s">
        <v>32</v>
      </c>
      <c r="G7714" t="s">
        <v>33</v>
      </c>
      <c r="H7714">
        <v>350.4</v>
      </c>
      <c r="I7714">
        <f t="shared" si="123"/>
        <v>0</v>
      </c>
    </row>
    <row r="7715" spans="1:9" x14ac:dyDescent="0.25">
      <c r="A7715">
        <v>14754.35923</v>
      </c>
      <c r="B7715" t="s">
        <v>26</v>
      </c>
      <c r="C7715" t="s">
        <v>30</v>
      </c>
      <c r="D7715" t="s">
        <v>31</v>
      </c>
      <c r="E7715">
        <v>26486</v>
      </c>
      <c r="F7715" t="s">
        <v>32</v>
      </c>
      <c r="G7715" t="s">
        <v>45</v>
      </c>
      <c r="H7715">
        <v>614.4</v>
      </c>
      <c r="I7715">
        <f t="shared" si="123"/>
        <v>0</v>
      </c>
    </row>
    <row r="7716" spans="1:9" x14ac:dyDescent="0.25">
      <c r="A7716">
        <v>10759.40004</v>
      </c>
      <c r="B7716" t="s">
        <v>26</v>
      </c>
      <c r="C7716" t="s">
        <v>44</v>
      </c>
      <c r="D7716" t="s">
        <v>31</v>
      </c>
      <c r="E7716">
        <v>0</v>
      </c>
      <c r="F7716" t="s">
        <v>32</v>
      </c>
      <c r="G7716" t="s">
        <v>79</v>
      </c>
      <c r="H7716">
        <v>465.6</v>
      </c>
      <c r="I7716">
        <f t="shared" si="123"/>
        <v>0</v>
      </c>
    </row>
    <row r="7717" spans="1:9" x14ac:dyDescent="0.25">
      <c r="A7717">
        <v>12357.11512</v>
      </c>
      <c r="B7717" t="s">
        <v>26</v>
      </c>
      <c r="C7717" t="s">
        <v>44</v>
      </c>
      <c r="D7717" t="s">
        <v>57</v>
      </c>
      <c r="E7717">
        <v>0</v>
      </c>
      <c r="F7717" t="s">
        <v>32</v>
      </c>
      <c r="G7717" t="s">
        <v>45</v>
      </c>
      <c r="H7717">
        <v>1953.8797199999999</v>
      </c>
      <c r="I7717">
        <f t="shared" si="123"/>
        <v>0</v>
      </c>
    </row>
    <row r="7718" spans="1:9" x14ac:dyDescent="0.25">
      <c r="A7718">
        <v>5033.3907980000004</v>
      </c>
      <c r="B7718" t="s">
        <v>26</v>
      </c>
      <c r="C7718" t="s">
        <v>30</v>
      </c>
      <c r="D7718" t="s">
        <v>57</v>
      </c>
      <c r="E7718">
        <v>68331</v>
      </c>
      <c r="F7718" t="s">
        <v>32</v>
      </c>
      <c r="G7718" t="s">
        <v>33</v>
      </c>
      <c r="H7718">
        <v>302.39999999999998</v>
      </c>
      <c r="I7718">
        <f t="shared" si="123"/>
        <v>0</v>
      </c>
    </row>
    <row r="7719" spans="1:9" x14ac:dyDescent="0.25">
      <c r="A7719">
        <v>2370.6189479999998</v>
      </c>
      <c r="B7719" t="s">
        <v>26</v>
      </c>
      <c r="C7719" t="s">
        <v>44</v>
      </c>
      <c r="D7719" t="s">
        <v>57</v>
      </c>
      <c r="E7719">
        <v>0</v>
      </c>
      <c r="F7719" t="s">
        <v>32</v>
      </c>
      <c r="G7719" t="s">
        <v>45</v>
      </c>
      <c r="H7719">
        <v>511.2</v>
      </c>
      <c r="I7719">
        <f t="shared" si="123"/>
        <v>0</v>
      </c>
    </row>
    <row r="7720" spans="1:9" x14ac:dyDescent="0.25">
      <c r="A7720">
        <v>11236.31135</v>
      </c>
      <c r="B7720" t="s">
        <v>26</v>
      </c>
      <c r="C7720" t="s">
        <v>30</v>
      </c>
      <c r="D7720" t="s">
        <v>57</v>
      </c>
      <c r="E7720">
        <v>21636</v>
      </c>
      <c r="F7720" t="s">
        <v>75</v>
      </c>
      <c r="G7720" t="s">
        <v>33</v>
      </c>
      <c r="H7720">
        <v>213.587367</v>
      </c>
      <c r="I7720">
        <f t="shared" si="123"/>
        <v>0</v>
      </c>
    </row>
    <row r="7721" spans="1:9" x14ac:dyDescent="0.25">
      <c r="A7721">
        <v>12476.64759</v>
      </c>
      <c r="B7721" t="s">
        <v>26</v>
      </c>
      <c r="C7721" t="s">
        <v>44</v>
      </c>
      <c r="D7721" t="s">
        <v>57</v>
      </c>
      <c r="E7721">
        <v>0</v>
      </c>
      <c r="F7721" t="s">
        <v>32</v>
      </c>
      <c r="G7721" t="s">
        <v>45</v>
      </c>
      <c r="H7721">
        <v>871.2</v>
      </c>
      <c r="I7721">
        <f t="shared" si="123"/>
        <v>0</v>
      </c>
    </row>
    <row r="7722" spans="1:9" x14ac:dyDescent="0.25">
      <c r="A7722">
        <v>14641.518179999999</v>
      </c>
      <c r="B7722" t="s">
        <v>26</v>
      </c>
      <c r="C7722" t="s">
        <v>44</v>
      </c>
      <c r="D7722" t="s">
        <v>31</v>
      </c>
      <c r="E7722">
        <v>0</v>
      </c>
      <c r="F7722" t="s">
        <v>32</v>
      </c>
      <c r="G7722" t="s">
        <v>45</v>
      </c>
      <c r="H7722">
        <v>1386.8707179999999</v>
      </c>
      <c r="I7722">
        <f t="shared" si="123"/>
        <v>0</v>
      </c>
    </row>
    <row r="7723" spans="1:9" x14ac:dyDescent="0.25">
      <c r="A7723">
        <v>4731.8440730000002</v>
      </c>
      <c r="B7723" t="s">
        <v>26</v>
      </c>
      <c r="C7723" t="s">
        <v>44</v>
      </c>
      <c r="D7723" t="s">
        <v>31</v>
      </c>
      <c r="E7723">
        <v>0</v>
      </c>
      <c r="F7723" t="s">
        <v>32</v>
      </c>
      <c r="G7723" t="s">
        <v>45</v>
      </c>
      <c r="H7723">
        <v>307.2</v>
      </c>
      <c r="I7723">
        <f t="shared" si="123"/>
        <v>0</v>
      </c>
    </row>
    <row r="7724" spans="1:9" x14ac:dyDescent="0.25">
      <c r="A7724">
        <v>10620.491480000001</v>
      </c>
      <c r="B7724" t="s">
        <v>26</v>
      </c>
      <c r="C7724" t="s">
        <v>30</v>
      </c>
      <c r="D7724" t="s">
        <v>31</v>
      </c>
      <c r="E7724">
        <v>35601</v>
      </c>
      <c r="F7724" t="s">
        <v>75</v>
      </c>
      <c r="G7724" t="s">
        <v>45</v>
      </c>
      <c r="H7724">
        <v>249.803437</v>
      </c>
      <c r="I7724">
        <f t="shared" si="123"/>
        <v>0</v>
      </c>
    </row>
    <row r="7725" spans="1:9" x14ac:dyDescent="0.25">
      <c r="A7725">
        <v>13478.8</v>
      </c>
      <c r="B7725" t="s">
        <v>26</v>
      </c>
      <c r="C7725" t="s">
        <v>44</v>
      </c>
      <c r="D7725" t="s">
        <v>57</v>
      </c>
      <c r="E7725">
        <v>0</v>
      </c>
      <c r="F7725" t="s">
        <v>32</v>
      </c>
      <c r="G7725" t="s">
        <v>45</v>
      </c>
      <c r="H7725">
        <v>1425.6</v>
      </c>
      <c r="I7725">
        <f t="shared" si="123"/>
        <v>0</v>
      </c>
    </row>
    <row r="7726" spans="1:9" x14ac:dyDescent="0.25">
      <c r="A7726">
        <v>8873.2013069999994</v>
      </c>
      <c r="B7726" t="s">
        <v>26</v>
      </c>
      <c r="C7726" t="s">
        <v>30</v>
      </c>
      <c r="D7726" t="s">
        <v>57</v>
      </c>
      <c r="E7726">
        <v>28558</v>
      </c>
      <c r="F7726" t="s">
        <v>32</v>
      </c>
      <c r="G7726" t="s">
        <v>33</v>
      </c>
      <c r="H7726">
        <v>797.55803300000002</v>
      </c>
      <c r="I7726">
        <f t="shared" si="123"/>
        <v>0</v>
      </c>
    </row>
    <row r="7727" spans="1:9" x14ac:dyDescent="0.25">
      <c r="A7727">
        <v>5260.9216269999997</v>
      </c>
      <c r="B7727" t="s">
        <v>26</v>
      </c>
      <c r="C7727" t="s">
        <v>30</v>
      </c>
      <c r="D7727" t="s">
        <v>31</v>
      </c>
      <c r="E7727">
        <v>60101</v>
      </c>
      <c r="F7727" t="s">
        <v>62</v>
      </c>
      <c r="G7727" t="s">
        <v>33</v>
      </c>
      <c r="H7727">
        <v>1.332349</v>
      </c>
      <c r="I7727">
        <f t="shared" si="123"/>
        <v>0</v>
      </c>
    </row>
    <row r="7728" spans="1:9" x14ac:dyDescent="0.25">
      <c r="A7728">
        <v>2792.009458</v>
      </c>
      <c r="B7728" t="s">
        <v>26</v>
      </c>
      <c r="C7728" t="s">
        <v>30</v>
      </c>
      <c r="D7728" t="s">
        <v>57</v>
      </c>
      <c r="E7728">
        <v>22426</v>
      </c>
      <c r="F7728" t="s">
        <v>32</v>
      </c>
      <c r="G7728" t="s">
        <v>45</v>
      </c>
      <c r="H7728">
        <v>528.39128400000004</v>
      </c>
      <c r="I7728">
        <f t="shared" si="123"/>
        <v>0</v>
      </c>
    </row>
    <row r="7729" spans="1:9" x14ac:dyDescent="0.25">
      <c r="A7729">
        <v>10018.661169999999</v>
      </c>
      <c r="B7729" t="s">
        <v>26</v>
      </c>
      <c r="C7729" t="s">
        <v>30</v>
      </c>
      <c r="D7729" t="s">
        <v>57</v>
      </c>
      <c r="E7729">
        <v>30720</v>
      </c>
      <c r="F7729" t="s">
        <v>32</v>
      </c>
      <c r="G7729" t="s">
        <v>33</v>
      </c>
      <c r="H7729">
        <v>778.463303</v>
      </c>
      <c r="I7729">
        <f t="shared" si="123"/>
        <v>0</v>
      </c>
    </row>
    <row r="7730" spans="1:9" x14ac:dyDescent="0.25">
      <c r="A7730">
        <v>7180.270931</v>
      </c>
      <c r="B7730" t="s">
        <v>26</v>
      </c>
      <c r="C7730" t="s">
        <v>30</v>
      </c>
      <c r="D7730" t="s">
        <v>31</v>
      </c>
      <c r="E7730">
        <v>34161</v>
      </c>
      <c r="F7730" t="s">
        <v>32</v>
      </c>
      <c r="G7730" t="s">
        <v>33</v>
      </c>
      <c r="H7730">
        <v>892.8</v>
      </c>
      <c r="I7730">
        <f t="shared" si="123"/>
        <v>0</v>
      </c>
    </row>
    <row r="7731" spans="1:9" x14ac:dyDescent="0.25">
      <c r="A7731">
        <v>3012.0397029999999</v>
      </c>
      <c r="B7731" t="s">
        <v>26</v>
      </c>
      <c r="C7731" t="s">
        <v>30</v>
      </c>
      <c r="D7731" t="s">
        <v>31</v>
      </c>
      <c r="E7731">
        <v>42987</v>
      </c>
      <c r="F7731" t="s">
        <v>62</v>
      </c>
      <c r="G7731" t="s">
        <v>79</v>
      </c>
      <c r="H7731">
        <v>128.490137</v>
      </c>
      <c r="I7731">
        <f t="shared" si="123"/>
        <v>0</v>
      </c>
    </row>
    <row r="7732" spans="1:9" x14ac:dyDescent="0.25">
      <c r="A7732">
        <v>4236.8143529999998</v>
      </c>
      <c r="B7732" t="s">
        <v>26</v>
      </c>
      <c r="C7732" t="s">
        <v>44</v>
      </c>
      <c r="D7732" t="s">
        <v>57</v>
      </c>
      <c r="E7732">
        <v>0</v>
      </c>
      <c r="F7732" t="s">
        <v>32</v>
      </c>
      <c r="G7732" t="s">
        <v>45</v>
      </c>
      <c r="H7732">
        <v>292.8</v>
      </c>
      <c r="I7732">
        <f t="shared" si="123"/>
        <v>0</v>
      </c>
    </row>
    <row r="7733" spans="1:9" x14ac:dyDescent="0.25">
      <c r="A7733">
        <v>5283.3628339999996</v>
      </c>
      <c r="B7733" t="s">
        <v>26</v>
      </c>
      <c r="C7733" t="s">
        <v>30</v>
      </c>
      <c r="D7733" t="s">
        <v>31</v>
      </c>
      <c r="E7733">
        <v>80928</v>
      </c>
      <c r="F7733" t="s">
        <v>75</v>
      </c>
      <c r="G7733" t="s">
        <v>79</v>
      </c>
      <c r="H7733">
        <v>538.54521799999998</v>
      </c>
      <c r="I7733">
        <f t="shared" si="123"/>
        <v>0</v>
      </c>
    </row>
    <row r="7734" spans="1:9" x14ac:dyDescent="0.25">
      <c r="A7734">
        <v>5395.0916020000004</v>
      </c>
      <c r="B7734" t="s">
        <v>26</v>
      </c>
      <c r="C7734" t="s">
        <v>30</v>
      </c>
      <c r="D7734" t="s">
        <v>31</v>
      </c>
      <c r="E7734">
        <v>86640</v>
      </c>
      <c r="F7734" t="s">
        <v>62</v>
      </c>
      <c r="G7734" t="s">
        <v>33</v>
      </c>
      <c r="H7734">
        <v>65.457365999999993</v>
      </c>
      <c r="I7734">
        <f t="shared" si="123"/>
        <v>0</v>
      </c>
    </row>
    <row r="7735" spans="1:9" x14ac:dyDescent="0.25">
      <c r="A7735">
        <v>6913.5665250000002</v>
      </c>
      <c r="B7735" t="s">
        <v>26</v>
      </c>
      <c r="C7735" t="s">
        <v>160</v>
      </c>
      <c r="D7735" t="s">
        <v>31</v>
      </c>
      <c r="E7735">
        <v>26714</v>
      </c>
      <c r="F7735" t="s">
        <v>32</v>
      </c>
      <c r="G7735" t="s">
        <v>79</v>
      </c>
      <c r="H7735">
        <v>307.2</v>
      </c>
      <c r="I7735">
        <f t="shared" si="123"/>
        <v>0</v>
      </c>
    </row>
    <row r="7736" spans="1:9" x14ac:dyDescent="0.25">
      <c r="A7736">
        <v>2619.3373759999999</v>
      </c>
      <c r="B7736" t="s">
        <v>66</v>
      </c>
      <c r="C7736" t="s">
        <v>30</v>
      </c>
      <c r="D7736" t="s">
        <v>57</v>
      </c>
      <c r="E7736">
        <v>78618</v>
      </c>
      <c r="F7736" t="s">
        <v>75</v>
      </c>
      <c r="G7736" t="s">
        <v>79</v>
      </c>
      <c r="H7736">
        <v>225.57884100000001</v>
      </c>
      <c r="I7736">
        <f t="shared" si="123"/>
        <v>1</v>
      </c>
    </row>
    <row r="7737" spans="1:9" x14ac:dyDescent="0.25">
      <c r="A7737">
        <v>8390.122077</v>
      </c>
      <c r="B7737" t="s">
        <v>26</v>
      </c>
      <c r="C7737" t="s">
        <v>44</v>
      </c>
      <c r="D7737" t="s">
        <v>31</v>
      </c>
      <c r="E7737">
        <v>0</v>
      </c>
      <c r="F7737" t="s">
        <v>32</v>
      </c>
      <c r="G7737" t="s">
        <v>45</v>
      </c>
      <c r="H7737">
        <v>732.34036200000003</v>
      </c>
      <c r="I7737">
        <f t="shared" si="123"/>
        <v>0</v>
      </c>
    </row>
    <row r="7738" spans="1:9" x14ac:dyDescent="0.25">
      <c r="A7738">
        <v>13727.799720000001</v>
      </c>
      <c r="B7738" t="s">
        <v>66</v>
      </c>
      <c r="C7738" t="s">
        <v>44</v>
      </c>
      <c r="D7738" t="s">
        <v>57</v>
      </c>
      <c r="E7738">
        <v>0</v>
      </c>
      <c r="F7738" t="s">
        <v>32</v>
      </c>
      <c r="G7738" t="s">
        <v>45</v>
      </c>
      <c r="H7738">
        <v>604.79999999999995</v>
      </c>
      <c r="I7738">
        <f t="shared" si="123"/>
        <v>1</v>
      </c>
    </row>
    <row r="7739" spans="1:9" x14ac:dyDescent="0.25">
      <c r="A7739">
        <v>4482.0151070000002</v>
      </c>
      <c r="B7739" t="s">
        <v>26</v>
      </c>
      <c r="C7739" t="s">
        <v>30</v>
      </c>
      <c r="D7739" t="s">
        <v>57</v>
      </c>
      <c r="E7739">
        <v>62977</v>
      </c>
      <c r="F7739" t="s">
        <v>32</v>
      </c>
      <c r="G7739" t="s">
        <v>45</v>
      </c>
      <c r="H7739">
        <v>552</v>
      </c>
      <c r="I7739">
        <f t="shared" si="123"/>
        <v>0</v>
      </c>
    </row>
    <row r="7740" spans="1:9" x14ac:dyDescent="0.25">
      <c r="A7740">
        <v>2827.5595699999999</v>
      </c>
      <c r="B7740" t="s">
        <v>26</v>
      </c>
      <c r="C7740" t="s">
        <v>44</v>
      </c>
      <c r="D7740" t="s">
        <v>31</v>
      </c>
      <c r="E7740">
        <v>0</v>
      </c>
      <c r="F7740" t="s">
        <v>32</v>
      </c>
      <c r="G7740" t="s">
        <v>45</v>
      </c>
      <c r="H7740">
        <v>568.79999999999995</v>
      </c>
      <c r="I7740">
        <f t="shared" si="123"/>
        <v>0</v>
      </c>
    </row>
    <row r="7741" spans="1:9" x14ac:dyDescent="0.25">
      <c r="A7741">
        <v>5584.9617179999996</v>
      </c>
      <c r="B7741" t="s">
        <v>26</v>
      </c>
      <c r="C7741" t="s">
        <v>107</v>
      </c>
      <c r="D7741" t="s">
        <v>31</v>
      </c>
      <c r="E7741">
        <v>19724</v>
      </c>
      <c r="F7741" t="s">
        <v>32</v>
      </c>
      <c r="G7741" t="s">
        <v>33</v>
      </c>
      <c r="H7741">
        <v>345.6</v>
      </c>
      <c r="I7741">
        <f t="shared" si="123"/>
        <v>0</v>
      </c>
    </row>
    <row r="7742" spans="1:9" x14ac:dyDescent="0.25">
      <c r="A7742">
        <v>7568.8515200000002</v>
      </c>
      <c r="B7742" t="s">
        <v>26</v>
      </c>
      <c r="C7742" t="s">
        <v>78</v>
      </c>
      <c r="D7742" t="s">
        <v>31</v>
      </c>
      <c r="E7742">
        <v>27558</v>
      </c>
      <c r="F7742" t="s">
        <v>32</v>
      </c>
      <c r="G7742" t="s">
        <v>33</v>
      </c>
      <c r="H7742">
        <v>312</v>
      </c>
      <c r="I7742">
        <f t="shared" si="123"/>
        <v>0</v>
      </c>
    </row>
    <row r="7743" spans="1:9" x14ac:dyDescent="0.25">
      <c r="A7743">
        <v>9664.3309829999998</v>
      </c>
      <c r="B7743" t="s">
        <v>26</v>
      </c>
      <c r="C7743" t="s">
        <v>30</v>
      </c>
      <c r="D7743" t="s">
        <v>31</v>
      </c>
      <c r="E7743">
        <v>86054</v>
      </c>
      <c r="F7743" t="s">
        <v>62</v>
      </c>
      <c r="G7743" t="s">
        <v>33</v>
      </c>
      <c r="H7743">
        <v>115.166422</v>
      </c>
      <c r="I7743">
        <f t="shared" si="123"/>
        <v>0</v>
      </c>
    </row>
    <row r="7744" spans="1:9" x14ac:dyDescent="0.25">
      <c r="A7744">
        <v>6480.6813659999998</v>
      </c>
      <c r="B7744" t="s">
        <v>26</v>
      </c>
      <c r="C7744" t="s">
        <v>30</v>
      </c>
      <c r="D7744" t="s">
        <v>31</v>
      </c>
      <c r="E7744">
        <v>42846</v>
      </c>
      <c r="F7744" t="s">
        <v>75</v>
      </c>
      <c r="G7744" t="s">
        <v>33</v>
      </c>
      <c r="H7744">
        <v>286.14252099999999</v>
      </c>
      <c r="I7744">
        <f t="shared" si="123"/>
        <v>0</v>
      </c>
    </row>
    <row r="7745" spans="1:9" x14ac:dyDescent="0.25">
      <c r="A7745">
        <v>8707.6195370000005</v>
      </c>
      <c r="B7745" t="s">
        <v>26</v>
      </c>
      <c r="C7745" t="s">
        <v>30</v>
      </c>
      <c r="D7745" t="s">
        <v>31</v>
      </c>
      <c r="E7745">
        <v>57107</v>
      </c>
      <c r="F7745" t="s">
        <v>32</v>
      </c>
      <c r="G7745" t="s">
        <v>33</v>
      </c>
      <c r="H7745">
        <v>528</v>
      </c>
      <c r="I7745">
        <f t="shared" si="123"/>
        <v>0</v>
      </c>
    </row>
    <row r="7746" spans="1:9" x14ac:dyDescent="0.25">
      <c r="A7746">
        <v>9048.9834470000005</v>
      </c>
      <c r="B7746" t="s">
        <v>66</v>
      </c>
      <c r="C7746" t="s">
        <v>44</v>
      </c>
      <c r="D7746" t="s">
        <v>57</v>
      </c>
      <c r="E7746">
        <v>0</v>
      </c>
      <c r="F7746" t="s">
        <v>32</v>
      </c>
      <c r="G7746" t="s">
        <v>33</v>
      </c>
      <c r="H7746">
        <v>571.20000000000005</v>
      </c>
      <c r="I7746">
        <f t="shared" si="123"/>
        <v>1</v>
      </c>
    </row>
    <row r="7747" spans="1:9" x14ac:dyDescent="0.25">
      <c r="A7747">
        <v>2615.8520840000001</v>
      </c>
      <c r="B7747" t="s">
        <v>26</v>
      </c>
      <c r="C7747" t="s">
        <v>30</v>
      </c>
      <c r="D7747" t="s">
        <v>57</v>
      </c>
      <c r="E7747">
        <v>54314</v>
      </c>
      <c r="F7747" t="s">
        <v>75</v>
      </c>
      <c r="G7747" t="s">
        <v>33</v>
      </c>
      <c r="H7747">
        <v>282.770894</v>
      </c>
      <c r="I7747">
        <f t="shared" ref="I7747:I7810" si="124">IF(B7747="No",0,1)</f>
        <v>0</v>
      </c>
    </row>
    <row r="7748" spans="1:9" x14ac:dyDescent="0.25">
      <c r="A7748">
        <v>4878.8297130000001</v>
      </c>
      <c r="B7748" t="s">
        <v>26</v>
      </c>
      <c r="C7748" t="s">
        <v>107</v>
      </c>
      <c r="D7748" t="s">
        <v>31</v>
      </c>
      <c r="E7748">
        <v>29950</v>
      </c>
      <c r="F7748" t="s">
        <v>32</v>
      </c>
      <c r="G7748" t="s">
        <v>33</v>
      </c>
      <c r="H7748">
        <v>292.8</v>
      </c>
      <c r="I7748">
        <f t="shared" si="124"/>
        <v>0</v>
      </c>
    </row>
    <row r="7749" spans="1:9" x14ac:dyDescent="0.25">
      <c r="A7749">
        <v>10793.75704</v>
      </c>
      <c r="B7749" t="s">
        <v>26</v>
      </c>
      <c r="C7749" t="s">
        <v>30</v>
      </c>
      <c r="D7749" t="s">
        <v>31</v>
      </c>
      <c r="E7749">
        <v>24195</v>
      </c>
      <c r="F7749" t="s">
        <v>75</v>
      </c>
      <c r="G7749" t="s">
        <v>33</v>
      </c>
      <c r="H7749">
        <v>360.26940400000001</v>
      </c>
      <c r="I7749">
        <f t="shared" si="124"/>
        <v>0</v>
      </c>
    </row>
    <row r="7750" spans="1:9" x14ac:dyDescent="0.25">
      <c r="A7750">
        <v>5528.0809120000004</v>
      </c>
      <c r="B7750" t="s">
        <v>26</v>
      </c>
      <c r="C7750" t="s">
        <v>44</v>
      </c>
      <c r="D7750" t="s">
        <v>31</v>
      </c>
      <c r="E7750">
        <v>0</v>
      </c>
      <c r="F7750" t="s">
        <v>32</v>
      </c>
      <c r="G7750" t="s">
        <v>33</v>
      </c>
      <c r="H7750">
        <v>388.81991900000003</v>
      </c>
      <c r="I7750">
        <f t="shared" si="124"/>
        <v>0</v>
      </c>
    </row>
    <row r="7751" spans="1:9" x14ac:dyDescent="0.25">
      <c r="A7751">
        <v>4605.8748500000002</v>
      </c>
      <c r="B7751" t="s">
        <v>26</v>
      </c>
      <c r="C7751" t="s">
        <v>30</v>
      </c>
      <c r="D7751" t="s">
        <v>57</v>
      </c>
      <c r="E7751">
        <v>47481</v>
      </c>
      <c r="F7751" t="s">
        <v>32</v>
      </c>
      <c r="G7751" t="s">
        <v>33</v>
      </c>
      <c r="H7751">
        <v>556.79999999999995</v>
      </c>
      <c r="I7751">
        <f t="shared" si="124"/>
        <v>0</v>
      </c>
    </row>
    <row r="7752" spans="1:9" x14ac:dyDescent="0.25">
      <c r="A7752">
        <v>8343.4128039999996</v>
      </c>
      <c r="B7752" t="s">
        <v>26</v>
      </c>
      <c r="C7752" t="s">
        <v>30</v>
      </c>
      <c r="D7752" t="s">
        <v>57</v>
      </c>
      <c r="E7752">
        <v>63354</v>
      </c>
      <c r="F7752" t="s">
        <v>32</v>
      </c>
      <c r="G7752" t="s">
        <v>45</v>
      </c>
      <c r="H7752">
        <v>508.8</v>
      </c>
      <c r="I7752">
        <f t="shared" si="124"/>
        <v>0</v>
      </c>
    </row>
    <row r="7753" spans="1:9" x14ac:dyDescent="0.25">
      <c r="A7753">
        <v>13009.241249999999</v>
      </c>
      <c r="B7753" t="s">
        <v>26</v>
      </c>
      <c r="C7753" t="s">
        <v>30</v>
      </c>
      <c r="D7753" t="s">
        <v>31</v>
      </c>
      <c r="E7753">
        <v>57591</v>
      </c>
      <c r="F7753" t="s">
        <v>32</v>
      </c>
      <c r="G7753" t="s">
        <v>79</v>
      </c>
      <c r="H7753">
        <v>316.8</v>
      </c>
      <c r="I7753">
        <f t="shared" si="124"/>
        <v>0</v>
      </c>
    </row>
    <row r="7754" spans="1:9" x14ac:dyDescent="0.25">
      <c r="A7754">
        <v>7486.0190780000003</v>
      </c>
      <c r="B7754" t="s">
        <v>26</v>
      </c>
      <c r="C7754" t="s">
        <v>44</v>
      </c>
      <c r="D7754" t="s">
        <v>31</v>
      </c>
      <c r="E7754">
        <v>0</v>
      </c>
      <c r="F7754" t="s">
        <v>32</v>
      </c>
      <c r="G7754" t="s">
        <v>79</v>
      </c>
      <c r="H7754">
        <v>340.8</v>
      </c>
      <c r="I7754">
        <f t="shared" si="124"/>
        <v>0</v>
      </c>
    </row>
    <row r="7755" spans="1:9" x14ac:dyDescent="0.25">
      <c r="A7755">
        <v>9547.7100399999999</v>
      </c>
      <c r="B7755" t="s">
        <v>26</v>
      </c>
      <c r="C7755" t="s">
        <v>30</v>
      </c>
      <c r="D7755" t="s">
        <v>57</v>
      </c>
      <c r="E7755">
        <v>34919</v>
      </c>
      <c r="F7755" t="s">
        <v>75</v>
      </c>
      <c r="G7755" t="s">
        <v>45</v>
      </c>
      <c r="H7755">
        <v>277.87131199999999</v>
      </c>
      <c r="I7755">
        <f t="shared" si="124"/>
        <v>0</v>
      </c>
    </row>
    <row r="7756" spans="1:9" x14ac:dyDescent="0.25">
      <c r="A7756">
        <v>8110.7044169999999</v>
      </c>
      <c r="B7756" t="s">
        <v>26</v>
      </c>
      <c r="C7756" t="s">
        <v>30</v>
      </c>
      <c r="D7756" t="s">
        <v>57</v>
      </c>
      <c r="E7756">
        <v>76879</v>
      </c>
      <c r="F7756" t="s">
        <v>32</v>
      </c>
      <c r="G7756" t="s">
        <v>33</v>
      </c>
      <c r="H7756">
        <v>487.10262699999998</v>
      </c>
      <c r="I7756">
        <f t="shared" si="124"/>
        <v>0</v>
      </c>
    </row>
    <row r="7757" spans="1:9" x14ac:dyDescent="0.25">
      <c r="A7757">
        <v>7379.4568230000004</v>
      </c>
      <c r="B7757" t="s">
        <v>26</v>
      </c>
      <c r="C7757" t="s">
        <v>30</v>
      </c>
      <c r="D7757" t="s">
        <v>31</v>
      </c>
      <c r="E7757">
        <v>61584</v>
      </c>
      <c r="F7757" t="s">
        <v>75</v>
      </c>
      <c r="G7757" t="s">
        <v>33</v>
      </c>
      <c r="H7757">
        <v>205.294927</v>
      </c>
      <c r="I7757">
        <f t="shared" si="124"/>
        <v>0</v>
      </c>
    </row>
    <row r="7758" spans="1:9" x14ac:dyDescent="0.25">
      <c r="A7758">
        <v>6612.617859</v>
      </c>
      <c r="B7758" t="s">
        <v>26</v>
      </c>
      <c r="C7758" t="s">
        <v>30</v>
      </c>
      <c r="D7758" t="s">
        <v>57</v>
      </c>
      <c r="E7758">
        <v>28792</v>
      </c>
      <c r="F7758" t="s">
        <v>32</v>
      </c>
      <c r="G7758" t="s">
        <v>45</v>
      </c>
      <c r="H7758">
        <v>1166.6037759999999</v>
      </c>
      <c r="I7758">
        <f t="shared" si="124"/>
        <v>0</v>
      </c>
    </row>
    <row r="7759" spans="1:9" x14ac:dyDescent="0.25">
      <c r="A7759">
        <v>7452.2336340000002</v>
      </c>
      <c r="B7759" t="s">
        <v>26</v>
      </c>
      <c r="C7759" t="s">
        <v>44</v>
      </c>
      <c r="D7759" t="s">
        <v>31</v>
      </c>
      <c r="E7759">
        <v>0</v>
      </c>
      <c r="F7759" t="s">
        <v>32</v>
      </c>
      <c r="G7759" t="s">
        <v>45</v>
      </c>
      <c r="H7759">
        <v>504</v>
      </c>
      <c r="I7759">
        <f t="shared" si="124"/>
        <v>0</v>
      </c>
    </row>
    <row r="7760" spans="1:9" x14ac:dyDescent="0.25">
      <c r="A7760">
        <v>2686.535218</v>
      </c>
      <c r="B7760" t="s">
        <v>26</v>
      </c>
      <c r="C7760" t="s">
        <v>107</v>
      </c>
      <c r="D7760" t="s">
        <v>57</v>
      </c>
      <c r="E7760">
        <v>26713</v>
      </c>
      <c r="F7760" t="s">
        <v>62</v>
      </c>
      <c r="G7760" t="s">
        <v>79</v>
      </c>
      <c r="H7760">
        <v>142.69531900000001</v>
      </c>
      <c r="I7760">
        <f t="shared" si="124"/>
        <v>0</v>
      </c>
    </row>
    <row r="7761" spans="1:9" x14ac:dyDescent="0.25">
      <c r="A7761">
        <v>4470.1810839999998</v>
      </c>
      <c r="B7761" t="s">
        <v>26</v>
      </c>
      <c r="C7761" t="s">
        <v>44</v>
      </c>
      <c r="D7761" t="s">
        <v>31</v>
      </c>
      <c r="E7761">
        <v>0</v>
      </c>
      <c r="F7761" t="s">
        <v>32</v>
      </c>
      <c r="G7761" t="s">
        <v>45</v>
      </c>
      <c r="H7761">
        <v>928.8</v>
      </c>
      <c r="I7761">
        <f t="shared" si="124"/>
        <v>0</v>
      </c>
    </row>
    <row r="7762" spans="1:9" x14ac:dyDescent="0.25">
      <c r="A7762">
        <v>10348.01348</v>
      </c>
      <c r="B7762" t="s">
        <v>26</v>
      </c>
      <c r="C7762" t="s">
        <v>30</v>
      </c>
      <c r="D7762" t="s">
        <v>57</v>
      </c>
      <c r="E7762">
        <v>34244</v>
      </c>
      <c r="F7762" t="s">
        <v>32</v>
      </c>
      <c r="G7762" t="s">
        <v>33</v>
      </c>
      <c r="H7762">
        <v>417.6</v>
      </c>
      <c r="I7762">
        <f t="shared" si="124"/>
        <v>0</v>
      </c>
    </row>
    <row r="7763" spans="1:9" x14ac:dyDescent="0.25">
      <c r="A7763">
        <v>11790.49617</v>
      </c>
      <c r="B7763" t="s">
        <v>66</v>
      </c>
      <c r="C7763" t="s">
        <v>160</v>
      </c>
      <c r="D7763" t="s">
        <v>57</v>
      </c>
      <c r="E7763">
        <v>25251</v>
      </c>
      <c r="F7763" t="s">
        <v>32</v>
      </c>
      <c r="G7763" t="s">
        <v>79</v>
      </c>
      <c r="H7763">
        <v>316.8</v>
      </c>
      <c r="I7763">
        <f t="shared" si="124"/>
        <v>1</v>
      </c>
    </row>
    <row r="7764" spans="1:9" x14ac:dyDescent="0.25">
      <c r="A7764">
        <v>4566.1236509999999</v>
      </c>
      <c r="B7764" t="s">
        <v>26</v>
      </c>
      <c r="C7764" t="s">
        <v>44</v>
      </c>
      <c r="D7764" t="s">
        <v>57</v>
      </c>
      <c r="E7764">
        <v>0</v>
      </c>
      <c r="F7764" t="s">
        <v>32</v>
      </c>
      <c r="G7764" t="s">
        <v>45</v>
      </c>
      <c r="H7764">
        <v>326.39999999999998</v>
      </c>
      <c r="I7764">
        <f t="shared" si="124"/>
        <v>0</v>
      </c>
    </row>
    <row r="7765" spans="1:9" x14ac:dyDescent="0.25">
      <c r="A7765">
        <v>5905.9716669999998</v>
      </c>
      <c r="B7765" t="s">
        <v>26</v>
      </c>
      <c r="C7765" t="s">
        <v>30</v>
      </c>
      <c r="D7765" t="s">
        <v>31</v>
      </c>
      <c r="E7765">
        <v>59848</v>
      </c>
      <c r="F7765" t="s">
        <v>62</v>
      </c>
      <c r="G7765" t="s">
        <v>33</v>
      </c>
      <c r="H7765">
        <v>131.614733</v>
      </c>
      <c r="I7765">
        <f t="shared" si="124"/>
        <v>0</v>
      </c>
    </row>
    <row r="7766" spans="1:9" x14ac:dyDescent="0.25">
      <c r="A7766">
        <v>7492.0559489999996</v>
      </c>
      <c r="B7766" t="s">
        <v>26</v>
      </c>
      <c r="C7766" t="s">
        <v>30</v>
      </c>
      <c r="D7766" t="s">
        <v>31</v>
      </c>
      <c r="E7766">
        <v>39815</v>
      </c>
      <c r="F7766" t="s">
        <v>62</v>
      </c>
      <c r="G7766" t="s">
        <v>79</v>
      </c>
      <c r="H7766">
        <v>91.391244999999998</v>
      </c>
      <c r="I7766">
        <f t="shared" si="124"/>
        <v>0</v>
      </c>
    </row>
    <row r="7767" spans="1:9" x14ac:dyDescent="0.25">
      <c r="A7767">
        <v>3427.154407</v>
      </c>
      <c r="B7767" t="s">
        <v>26</v>
      </c>
      <c r="C7767" t="s">
        <v>30</v>
      </c>
      <c r="D7767" t="s">
        <v>31</v>
      </c>
      <c r="E7767">
        <v>58840</v>
      </c>
      <c r="F7767" t="s">
        <v>62</v>
      </c>
      <c r="G7767" t="s">
        <v>45</v>
      </c>
      <c r="H7767">
        <v>73.27252</v>
      </c>
      <c r="I7767">
        <f t="shared" si="124"/>
        <v>0</v>
      </c>
    </row>
    <row r="7768" spans="1:9" x14ac:dyDescent="0.25">
      <c r="A7768">
        <v>5181.620895</v>
      </c>
      <c r="B7768" t="s">
        <v>66</v>
      </c>
      <c r="C7768" t="s">
        <v>30</v>
      </c>
      <c r="D7768" t="s">
        <v>31</v>
      </c>
      <c r="E7768">
        <v>97131</v>
      </c>
      <c r="F7768" t="s">
        <v>32</v>
      </c>
      <c r="G7768" t="s">
        <v>33</v>
      </c>
      <c r="H7768">
        <v>307.2</v>
      </c>
      <c r="I7768">
        <f t="shared" si="124"/>
        <v>1</v>
      </c>
    </row>
    <row r="7769" spans="1:9" x14ac:dyDescent="0.25">
      <c r="A7769">
        <v>4686.4696739999999</v>
      </c>
      <c r="B7769" t="s">
        <v>66</v>
      </c>
      <c r="C7769" t="s">
        <v>30</v>
      </c>
      <c r="D7769" t="s">
        <v>57</v>
      </c>
      <c r="E7769">
        <v>58089</v>
      </c>
      <c r="F7769" t="s">
        <v>32</v>
      </c>
      <c r="G7769" t="s">
        <v>33</v>
      </c>
      <c r="H7769">
        <v>566.4</v>
      </c>
      <c r="I7769">
        <f t="shared" si="124"/>
        <v>1</v>
      </c>
    </row>
    <row r="7770" spans="1:9" x14ac:dyDescent="0.25">
      <c r="A7770">
        <v>2710.12066</v>
      </c>
      <c r="B7770" t="s">
        <v>26</v>
      </c>
      <c r="C7770" t="s">
        <v>44</v>
      </c>
      <c r="D7770" t="s">
        <v>57</v>
      </c>
      <c r="E7770">
        <v>0</v>
      </c>
      <c r="F7770" t="s">
        <v>32</v>
      </c>
      <c r="G7770" t="s">
        <v>33</v>
      </c>
      <c r="H7770">
        <v>340.8</v>
      </c>
      <c r="I7770">
        <f t="shared" si="124"/>
        <v>0</v>
      </c>
    </row>
    <row r="7771" spans="1:9" x14ac:dyDescent="0.25">
      <c r="A7771">
        <v>4313.3439699999999</v>
      </c>
      <c r="B7771" t="s">
        <v>26</v>
      </c>
      <c r="C7771" t="s">
        <v>44</v>
      </c>
      <c r="D7771" t="s">
        <v>31</v>
      </c>
      <c r="E7771">
        <v>0</v>
      </c>
      <c r="F7771" t="s">
        <v>32</v>
      </c>
      <c r="G7771" t="s">
        <v>45</v>
      </c>
      <c r="H7771">
        <v>656.57160999999996</v>
      </c>
      <c r="I7771">
        <f t="shared" si="124"/>
        <v>0</v>
      </c>
    </row>
    <row r="7772" spans="1:9" x14ac:dyDescent="0.25">
      <c r="A7772">
        <v>4755.3650500000003</v>
      </c>
      <c r="B7772" t="s">
        <v>26</v>
      </c>
      <c r="C7772" t="s">
        <v>30</v>
      </c>
      <c r="D7772" t="s">
        <v>57</v>
      </c>
      <c r="E7772">
        <v>21808</v>
      </c>
      <c r="F7772" t="s">
        <v>32</v>
      </c>
      <c r="G7772" t="s">
        <v>33</v>
      </c>
      <c r="H7772">
        <v>571.20000000000005</v>
      </c>
      <c r="I7772">
        <f t="shared" si="124"/>
        <v>0</v>
      </c>
    </row>
    <row r="7773" spans="1:9" x14ac:dyDescent="0.25">
      <c r="A7773">
        <v>36516.045599999998</v>
      </c>
      <c r="B7773" t="s">
        <v>26</v>
      </c>
      <c r="C7773" t="s">
        <v>30</v>
      </c>
      <c r="D7773" t="s">
        <v>57</v>
      </c>
      <c r="E7773">
        <v>89771</v>
      </c>
      <c r="F7773" t="s">
        <v>75</v>
      </c>
      <c r="G7773" t="s">
        <v>33</v>
      </c>
      <c r="H7773">
        <v>432.40966200000003</v>
      </c>
      <c r="I7773">
        <f t="shared" si="124"/>
        <v>0</v>
      </c>
    </row>
    <row r="7774" spans="1:9" x14ac:dyDescent="0.25">
      <c r="A7774">
        <v>7792.0670559999999</v>
      </c>
      <c r="B7774" t="s">
        <v>26</v>
      </c>
      <c r="C7774" t="s">
        <v>30</v>
      </c>
      <c r="D7774" t="s">
        <v>31</v>
      </c>
      <c r="E7774">
        <v>36776</v>
      </c>
      <c r="F7774" t="s">
        <v>75</v>
      </c>
      <c r="G7774" t="s">
        <v>79</v>
      </c>
      <c r="H7774">
        <v>240.18652700000001</v>
      </c>
      <c r="I7774">
        <f t="shared" si="124"/>
        <v>0</v>
      </c>
    </row>
    <row r="7775" spans="1:9" x14ac:dyDescent="0.25">
      <c r="A7775">
        <v>2549.998419</v>
      </c>
      <c r="B7775" t="s">
        <v>26</v>
      </c>
      <c r="C7775" t="s">
        <v>30</v>
      </c>
      <c r="D7775" t="s">
        <v>57</v>
      </c>
      <c r="E7775">
        <v>31213</v>
      </c>
      <c r="F7775" t="s">
        <v>32</v>
      </c>
      <c r="G7775" t="s">
        <v>33</v>
      </c>
      <c r="H7775">
        <v>312</v>
      </c>
      <c r="I7775">
        <f t="shared" si="124"/>
        <v>0</v>
      </c>
    </row>
    <row r="7776" spans="1:9" x14ac:dyDescent="0.25">
      <c r="A7776">
        <v>7521.282545</v>
      </c>
      <c r="B7776" t="s">
        <v>26</v>
      </c>
      <c r="C7776" t="s">
        <v>44</v>
      </c>
      <c r="D7776" t="s">
        <v>57</v>
      </c>
      <c r="E7776">
        <v>0</v>
      </c>
      <c r="F7776" t="s">
        <v>32</v>
      </c>
      <c r="G7776" t="s">
        <v>45</v>
      </c>
      <c r="H7776">
        <v>987.29384100000004</v>
      </c>
      <c r="I7776">
        <f t="shared" si="124"/>
        <v>0</v>
      </c>
    </row>
    <row r="7777" spans="1:9" x14ac:dyDescent="0.25">
      <c r="A7777">
        <v>11510.36033</v>
      </c>
      <c r="B7777" t="s">
        <v>26</v>
      </c>
      <c r="C7777" t="s">
        <v>44</v>
      </c>
      <c r="D7777" t="s">
        <v>31</v>
      </c>
      <c r="E7777">
        <v>0</v>
      </c>
      <c r="F7777" t="s">
        <v>32</v>
      </c>
      <c r="G7777" t="s">
        <v>33</v>
      </c>
      <c r="H7777">
        <v>439.2</v>
      </c>
      <c r="I7777">
        <f t="shared" si="124"/>
        <v>0</v>
      </c>
    </row>
    <row r="7778" spans="1:9" x14ac:dyDescent="0.25">
      <c r="A7778">
        <v>7999.251628</v>
      </c>
      <c r="B7778" t="s">
        <v>26</v>
      </c>
      <c r="C7778" t="s">
        <v>44</v>
      </c>
      <c r="D7778" t="s">
        <v>57</v>
      </c>
      <c r="E7778">
        <v>0</v>
      </c>
      <c r="F7778" t="s">
        <v>32</v>
      </c>
      <c r="G7778" t="s">
        <v>33</v>
      </c>
      <c r="H7778">
        <v>513.6</v>
      </c>
      <c r="I7778">
        <f t="shared" si="124"/>
        <v>0</v>
      </c>
    </row>
    <row r="7779" spans="1:9" x14ac:dyDescent="0.25">
      <c r="A7779">
        <v>7927.1829969999999</v>
      </c>
      <c r="B7779" t="s">
        <v>26</v>
      </c>
      <c r="C7779" t="s">
        <v>30</v>
      </c>
      <c r="D7779" t="s">
        <v>57</v>
      </c>
      <c r="E7779">
        <v>32555</v>
      </c>
      <c r="F7779" t="s">
        <v>62</v>
      </c>
      <c r="G7779" t="s">
        <v>33</v>
      </c>
      <c r="H7779">
        <v>86.912677000000002</v>
      </c>
      <c r="I7779">
        <f t="shared" si="124"/>
        <v>0</v>
      </c>
    </row>
    <row r="7780" spans="1:9" x14ac:dyDescent="0.25">
      <c r="A7780">
        <v>21123.116600000001</v>
      </c>
      <c r="B7780" t="s">
        <v>26</v>
      </c>
      <c r="C7780" t="s">
        <v>44</v>
      </c>
      <c r="D7780" t="s">
        <v>57</v>
      </c>
      <c r="E7780">
        <v>0</v>
      </c>
      <c r="F7780" t="s">
        <v>32</v>
      </c>
      <c r="G7780" t="s">
        <v>45</v>
      </c>
      <c r="H7780">
        <v>496.8</v>
      </c>
      <c r="I7780">
        <f t="shared" si="124"/>
        <v>0</v>
      </c>
    </row>
    <row r="7781" spans="1:9" x14ac:dyDescent="0.25">
      <c r="A7781">
        <v>2453.5707940000002</v>
      </c>
      <c r="B7781" t="s">
        <v>66</v>
      </c>
      <c r="C7781" t="s">
        <v>78</v>
      </c>
      <c r="D7781" t="s">
        <v>57</v>
      </c>
      <c r="E7781">
        <v>29735</v>
      </c>
      <c r="F7781" t="s">
        <v>32</v>
      </c>
      <c r="G7781" t="s">
        <v>45</v>
      </c>
      <c r="H7781">
        <v>331.2</v>
      </c>
      <c r="I7781">
        <f t="shared" si="124"/>
        <v>1</v>
      </c>
    </row>
    <row r="7782" spans="1:9" x14ac:dyDescent="0.25">
      <c r="A7782">
        <v>2981.5491969999998</v>
      </c>
      <c r="B7782" t="s">
        <v>26</v>
      </c>
      <c r="C7782" t="s">
        <v>30</v>
      </c>
      <c r="D7782" t="s">
        <v>57</v>
      </c>
      <c r="E7782">
        <v>80590</v>
      </c>
      <c r="F7782" t="s">
        <v>62</v>
      </c>
      <c r="G7782" t="s">
        <v>33</v>
      </c>
      <c r="H7782">
        <v>97.928631999999993</v>
      </c>
      <c r="I7782">
        <f t="shared" si="124"/>
        <v>0</v>
      </c>
    </row>
    <row r="7783" spans="1:9" x14ac:dyDescent="0.25">
      <c r="A7783">
        <v>5110.7556670000004</v>
      </c>
      <c r="B7783" t="s">
        <v>26</v>
      </c>
      <c r="C7783" t="s">
        <v>107</v>
      </c>
      <c r="D7783" t="s">
        <v>31</v>
      </c>
      <c r="E7783">
        <v>22565</v>
      </c>
      <c r="F7783" t="s">
        <v>32</v>
      </c>
      <c r="G7783" t="s">
        <v>33</v>
      </c>
      <c r="H7783">
        <v>633.6</v>
      </c>
      <c r="I7783">
        <f t="shared" si="124"/>
        <v>0</v>
      </c>
    </row>
    <row r="7784" spans="1:9" x14ac:dyDescent="0.25">
      <c r="A7784">
        <v>5351.8535439999996</v>
      </c>
      <c r="B7784" t="s">
        <v>26</v>
      </c>
      <c r="C7784" t="s">
        <v>30</v>
      </c>
      <c r="D7784" t="s">
        <v>57</v>
      </c>
      <c r="E7784">
        <v>54817</v>
      </c>
      <c r="F7784" t="s">
        <v>62</v>
      </c>
      <c r="G7784" t="s">
        <v>45</v>
      </c>
      <c r="H7784">
        <v>209.504391</v>
      </c>
      <c r="I7784">
        <f t="shared" si="124"/>
        <v>0</v>
      </c>
    </row>
    <row r="7785" spans="1:9" x14ac:dyDescent="0.25">
      <c r="A7785">
        <v>9015.8194650000005</v>
      </c>
      <c r="B7785" t="s">
        <v>26</v>
      </c>
      <c r="C7785" t="s">
        <v>44</v>
      </c>
      <c r="D7785" t="s">
        <v>57</v>
      </c>
      <c r="E7785">
        <v>0</v>
      </c>
      <c r="F7785" t="s">
        <v>62</v>
      </c>
      <c r="G7785" t="s">
        <v>33</v>
      </c>
      <c r="H7785">
        <v>42.642553999999997</v>
      </c>
      <c r="I7785">
        <f t="shared" si="124"/>
        <v>0</v>
      </c>
    </row>
    <row r="7786" spans="1:9" x14ac:dyDescent="0.25">
      <c r="A7786">
        <v>5903.6126409999997</v>
      </c>
      <c r="B7786" t="s">
        <v>26</v>
      </c>
      <c r="C7786" t="s">
        <v>30</v>
      </c>
      <c r="D7786" t="s">
        <v>31</v>
      </c>
      <c r="E7786">
        <v>55393</v>
      </c>
      <c r="F7786" t="s">
        <v>62</v>
      </c>
      <c r="G7786" t="s">
        <v>33</v>
      </c>
      <c r="H7786">
        <v>2.1735519999999999</v>
      </c>
      <c r="I7786">
        <f t="shared" si="124"/>
        <v>0</v>
      </c>
    </row>
    <row r="7787" spans="1:9" x14ac:dyDescent="0.25">
      <c r="A7787">
        <v>8852.7342840000001</v>
      </c>
      <c r="B7787" t="s">
        <v>26</v>
      </c>
      <c r="C7787" t="s">
        <v>44</v>
      </c>
      <c r="D7787" t="s">
        <v>31</v>
      </c>
      <c r="E7787">
        <v>0</v>
      </c>
      <c r="F7787" t="s">
        <v>32</v>
      </c>
      <c r="G7787" t="s">
        <v>45</v>
      </c>
      <c r="H7787">
        <v>597.6</v>
      </c>
      <c r="I7787">
        <f t="shared" si="124"/>
        <v>0</v>
      </c>
    </row>
    <row r="7788" spans="1:9" x14ac:dyDescent="0.25">
      <c r="A7788">
        <v>13333.388489999999</v>
      </c>
      <c r="B7788" t="s">
        <v>26</v>
      </c>
      <c r="C7788" t="s">
        <v>30</v>
      </c>
      <c r="D7788" t="s">
        <v>31</v>
      </c>
      <c r="E7788">
        <v>75634</v>
      </c>
      <c r="F7788" t="s">
        <v>75</v>
      </c>
      <c r="G7788" t="s">
        <v>33</v>
      </c>
      <c r="H7788">
        <v>432.80538200000001</v>
      </c>
      <c r="I7788">
        <f t="shared" si="124"/>
        <v>0</v>
      </c>
    </row>
    <row r="7789" spans="1:9" x14ac:dyDescent="0.25">
      <c r="A7789">
        <v>8658.8638129999999</v>
      </c>
      <c r="B7789" t="s">
        <v>66</v>
      </c>
      <c r="C7789" t="s">
        <v>30</v>
      </c>
      <c r="D7789" t="s">
        <v>57</v>
      </c>
      <c r="E7789">
        <v>62464</v>
      </c>
      <c r="F7789" t="s">
        <v>75</v>
      </c>
      <c r="G7789" t="s">
        <v>33</v>
      </c>
      <c r="H7789">
        <v>400.18188199999997</v>
      </c>
      <c r="I7789">
        <f t="shared" si="124"/>
        <v>1</v>
      </c>
    </row>
    <row r="7790" spans="1:9" x14ac:dyDescent="0.25">
      <c r="A7790">
        <v>4871.1505699999998</v>
      </c>
      <c r="B7790" t="s">
        <v>26</v>
      </c>
      <c r="C7790" t="s">
        <v>30</v>
      </c>
      <c r="D7790" t="s">
        <v>57</v>
      </c>
      <c r="E7790">
        <v>72648</v>
      </c>
      <c r="F7790" t="s">
        <v>62</v>
      </c>
      <c r="G7790" t="s">
        <v>33</v>
      </c>
      <c r="H7790">
        <v>120.85066399999999</v>
      </c>
      <c r="I7790">
        <f t="shared" si="124"/>
        <v>0</v>
      </c>
    </row>
    <row r="7791" spans="1:9" x14ac:dyDescent="0.25">
      <c r="A7791">
        <v>5279.1986639999996</v>
      </c>
      <c r="B7791" t="s">
        <v>26</v>
      </c>
      <c r="C7791" t="s">
        <v>30</v>
      </c>
      <c r="D7791" t="s">
        <v>31</v>
      </c>
      <c r="E7791">
        <v>77167</v>
      </c>
      <c r="F7791" t="s">
        <v>62</v>
      </c>
      <c r="G7791" t="s">
        <v>79</v>
      </c>
      <c r="H7791">
        <v>137.08669499999999</v>
      </c>
      <c r="I7791">
        <f t="shared" si="124"/>
        <v>0</v>
      </c>
    </row>
    <row r="7792" spans="1:9" x14ac:dyDescent="0.25">
      <c r="A7792">
        <v>6689.0227279999999</v>
      </c>
      <c r="B7792" t="s">
        <v>66</v>
      </c>
      <c r="C7792" t="s">
        <v>30</v>
      </c>
      <c r="D7792" t="s">
        <v>57</v>
      </c>
      <c r="E7792">
        <v>56980</v>
      </c>
      <c r="F7792" t="s">
        <v>32</v>
      </c>
      <c r="G7792" t="s">
        <v>33</v>
      </c>
      <c r="H7792">
        <v>599.00088300000004</v>
      </c>
      <c r="I7792">
        <f t="shared" si="124"/>
        <v>1</v>
      </c>
    </row>
    <row r="7793" spans="1:9" x14ac:dyDescent="0.25">
      <c r="A7793">
        <v>5244.5509419999998</v>
      </c>
      <c r="B7793" t="s">
        <v>26</v>
      </c>
      <c r="C7793" t="s">
        <v>30</v>
      </c>
      <c r="D7793" t="s">
        <v>31</v>
      </c>
      <c r="E7793">
        <v>27444</v>
      </c>
      <c r="F7793" t="s">
        <v>75</v>
      </c>
      <c r="G7793" t="s">
        <v>33</v>
      </c>
      <c r="H7793">
        <v>313.93121300000001</v>
      </c>
      <c r="I7793">
        <f t="shared" si="124"/>
        <v>0</v>
      </c>
    </row>
    <row r="7794" spans="1:9" x14ac:dyDescent="0.25">
      <c r="A7794">
        <v>6688.8574440000002</v>
      </c>
      <c r="B7794" t="s">
        <v>26</v>
      </c>
      <c r="C7794" t="s">
        <v>30</v>
      </c>
      <c r="D7794" t="s">
        <v>57</v>
      </c>
      <c r="E7794">
        <v>57289</v>
      </c>
      <c r="F7794" t="s">
        <v>32</v>
      </c>
      <c r="G7794" t="s">
        <v>45</v>
      </c>
      <c r="H7794">
        <v>562.22494200000006</v>
      </c>
      <c r="I7794">
        <f t="shared" si="124"/>
        <v>0</v>
      </c>
    </row>
    <row r="7795" spans="1:9" x14ac:dyDescent="0.25">
      <c r="A7795">
        <v>8408.3083740000002</v>
      </c>
      <c r="B7795" t="s">
        <v>26</v>
      </c>
      <c r="C7795" t="s">
        <v>30</v>
      </c>
      <c r="D7795" t="s">
        <v>57</v>
      </c>
      <c r="E7795">
        <v>84091</v>
      </c>
      <c r="F7795" t="s">
        <v>75</v>
      </c>
      <c r="G7795" t="s">
        <v>33</v>
      </c>
      <c r="H7795">
        <v>380.56026600000001</v>
      </c>
      <c r="I7795">
        <f t="shared" si="124"/>
        <v>0</v>
      </c>
    </row>
    <row r="7796" spans="1:9" x14ac:dyDescent="0.25">
      <c r="A7796">
        <v>2052.9489669999998</v>
      </c>
      <c r="B7796" t="s">
        <v>26</v>
      </c>
      <c r="C7796" t="s">
        <v>44</v>
      </c>
      <c r="D7796" t="s">
        <v>57</v>
      </c>
      <c r="E7796">
        <v>0</v>
      </c>
      <c r="F7796" t="s">
        <v>32</v>
      </c>
      <c r="G7796" t="s">
        <v>45</v>
      </c>
      <c r="H7796">
        <v>806.18037500000003</v>
      </c>
      <c r="I7796">
        <f t="shared" si="124"/>
        <v>0</v>
      </c>
    </row>
    <row r="7797" spans="1:9" x14ac:dyDescent="0.25">
      <c r="A7797">
        <v>10592.587530000001</v>
      </c>
      <c r="B7797" t="s">
        <v>26</v>
      </c>
      <c r="C7797" t="s">
        <v>30</v>
      </c>
      <c r="D7797" t="s">
        <v>57</v>
      </c>
      <c r="E7797">
        <v>59590</v>
      </c>
      <c r="F7797" t="s">
        <v>75</v>
      </c>
      <c r="G7797" t="s">
        <v>79</v>
      </c>
      <c r="H7797">
        <v>460.26688100000001</v>
      </c>
      <c r="I7797">
        <f t="shared" si="124"/>
        <v>0</v>
      </c>
    </row>
    <row r="7798" spans="1:9" x14ac:dyDescent="0.25">
      <c r="A7798">
        <v>2913.4932640000002</v>
      </c>
      <c r="B7798" t="s">
        <v>26</v>
      </c>
      <c r="C7798" t="s">
        <v>30</v>
      </c>
      <c r="D7798" t="s">
        <v>31</v>
      </c>
      <c r="E7798">
        <v>89672</v>
      </c>
      <c r="F7798" t="s">
        <v>75</v>
      </c>
      <c r="G7798" t="s">
        <v>33</v>
      </c>
      <c r="H7798">
        <v>309.56863600000003</v>
      </c>
      <c r="I7798">
        <f t="shared" si="124"/>
        <v>0</v>
      </c>
    </row>
    <row r="7799" spans="1:9" x14ac:dyDescent="0.25">
      <c r="A7799">
        <v>5243.4463450000003</v>
      </c>
      <c r="B7799" t="s">
        <v>26</v>
      </c>
      <c r="C7799" t="s">
        <v>30</v>
      </c>
      <c r="D7799" t="s">
        <v>31</v>
      </c>
      <c r="E7799">
        <v>96535</v>
      </c>
      <c r="F7799" t="s">
        <v>75</v>
      </c>
      <c r="G7799" t="s">
        <v>45</v>
      </c>
      <c r="H7799">
        <v>271.07437900000002</v>
      </c>
      <c r="I7799">
        <f t="shared" si="124"/>
        <v>0</v>
      </c>
    </row>
    <row r="7800" spans="1:9" x14ac:dyDescent="0.25">
      <c r="A7800">
        <v>14191.59699</v>
      </c>
      <c r="B7800" t="s">
        <v>26</v>
      </c>
      <c r="C7800" t="s">
        <v>30</v>
      </c>
      <c r="D7800" t="s">
        <v>31</v>
      </c>
      <c r="E7800">
        <v>25575</v>
      </c>
      <c r="F7800" t="s">
        <v>32</v>
      </c>
      <c r="G7800" t="s">
        <v>33</v>
      </c>
      <c r="H7800">
        <v>561.6</v>
      </c>
      <c r="I7800">
        <f t="shared" si="124"/>
        <v>0</v>
      </c>
    </row>
    <row r="7801" spans="1:9" x14ac:dyDescent="0.25">
      <c r="A7801">
        <v>9426.3847870000009</v>
      </c>
      <c r="B7801" t="s">
        <v>26</v>
      </c>
      <c r="C7801" t="s">
        <v>30</v>
      </c>
      <c r="D7801" t="s">
        <v>31</v>
      </c>
      <c r="E7801">
        <v>38910</v>
      </c>
      <c r="F7801" t="s">
        <v>62</v>
      </c>
      <c r="G7801" t="s">
        <v>33</v>
      </c>
      <c r="H7801">
        <v>20.209679000000001</v>
      </c>
      <c r="I7801">
        <f t="shared" si="124"/>
        <v>0</v>
      </c>
    </row>
    <row r="7802" spans="1:9" x14ac:dyDescent="0.25">
      <c r="A7802">
        <v>4521.1905509999997</v>
      </c>
      <c r="B7802" t="s">
        <v>26</v>
      </c>
      <c r="C7802" t="s">
        <v>30</v>
      </c>
      <c r="D7802" t="s">
        <v>57</v>
      </c>
      <c r="E7802">
        <v>39426</v>
      </c>
      <c r="F7802" t="s">
        <v>75</v>
      </c>
      <c r="G7802" t="s">
        <v>33</v>
      </c>
      <c r="H7802">
        <v>412.88428199999998</v>
      </c>
      <c r="I7802">
        <f t="shared" si="124"/>
        <v>0</v>
      </c>
    </row>
    <row r="7803" spans="1:9" x14ac:dyDescent="0.25">
      <c r="A7803">
        <v>3579.0238250000002</v>
      </c>
      <c r="B7803" t="s">
        <v>26</v>
      </c>
      <c r="C7803" t="s">
        <v>30</v>
      </c>
      <c r="D7803" t="s">
        <v>31</v>
      </c>
      <c r="E7803">
        <v>28304</v>
      </c>
      <c r="F7803" t="s">
        <v>32</v>
      </c>
      <c r="G7803" t="s">
        <v>33</v>
      </c>
      <c r="H7803">
        <v>655.20000000000005</v>
      </c>
      <c r="I7803">
        <f t="shared" si="124"/>
        <v>0</v>
      </c>
    </row>
    <row r="7804" spans="1:9" x14ac:dyDescent="0.25">
      <c r="A7804">
        <v>6285.1547600000004</v>
      </c>
      <c r="B7804" t="s">
        <v>26</v>
      </c>
      <c r="C7804" t="s">
        <v>30</v>
      </c>
      <c r="D7804" t="s">
        <v>57</v>
      </c>
      <c r="E7804">
        <v>52210</v>
      </c>
      <c r="F7804" t="s">
        <v>32</v>
      </c>
      <c r="G7804" t="s">
        <v>33</v>
      </c>
      <c r="H7804">
        <v>384</v>
      </c>
      <c r="I7804">
        <f t="shared" si="124"/>
        <v>0</v>
      </c>
    </row>
    <row r="7805" spans="1:9" x14ac:dyDescent="0.25">
      <c r="A7805">
        <v>7844.2529720000002</v>
      </c>
      <c r="B7805" t="s">
        <v>26</v>
      </c>
      <c r="C7805" t="s">
        <v>44</v>
      </c>
      <c r="D7805" t="s">
        <v>31</v>
      </c>
      <c r="E7805">
        <v>0</v>
      </c>
      <c r="F7805" t="s">
        <v>75</v>
      </c>
      <c r="G7805" t="s">
        <v>33</v>
      </c>
      <c r="H7805">
        <v>273.94541199999998</v>
      </c>
      <c r="I7805">
        <f t="shared" si="124"/>
        <v>0</v>
      </c>
    </row>
    <row r="7806" spans="1:9" x14ac:dyDescent="0.25">
      <c r="A7806">
        <v>8283.8432809999995</v>
      </c>
      <c r="B7806" t="s">
        <v>26</v>
      </c>
      <c r="C7806" t="s">
        <v>30</v>
      </c>
      <c r="D7806" t="s">
        <v>57</v>
      </c>
      <c r="E7806">
        <v>94851</v>
      </c>
      <c r="F7806" t="s">
        <v>62</v>
      </c>
      <c r="G7806" t="s">
        <v>45</v>
      </c>
      <c r="H7806">
        <v>190.99882199999999</v>
      </c>
      <c r="I7806">
        <f t="shared" si="124"/>
        <v>0</v>
      </c>
    </row>
    <row r="7807" spans="1:9" x14ac:dyDescent="0.25">
      <c r="A7807">
        <v>2436.397813</v>
      </c>
      <c r="B7807" t="s">
        <v>26</v>
      </c>
      <c r="C7807" t="s">
        <v>44</v>
      </c>
      <c r="D7807" t="s">
        <v>57</v>
      </c>
      <c r="E7807">
        <v>0</v>
      </c>
      <c r="F7807" t="s">
        <v>32</v>
      </c>
      <c r="G7807" t="s">
        <v>33</v>
      </c>
      <c r="H7807">
        <v>399.0564</v>
      </c>
      <c r="I7807">
        <f t="shared" si="124"/>
        <v>0</v>
      </c>
    </row>
    <row r="7808" spans="1:9" x14ac:dyDescent="0.25">
      <c r="A7808">
        <v>2538.6263199999999</v>
      </c>
      <c r="B7808" t="s">
        <v>66</v>
      </c>
      <c r="C7808" t="s">
        <v>160</v>
      </c>
      <c r="D7808" t="s">
        <v>57</v>
      </c>
      <c r="E7808">
        <v>18608</v>
      </c>
      <c r="F7808" t="s">
        <v>32</v>
      </c>
      <c r="G7808" t="s">
        <v>79</v>
      </c>
      <c r="H7808">
        <v>340.8</v>
      </c>
      <c r="I7808">
        <f t="shared" si="124"/>
        <v>1</v>
      </c>
    </row>
    <row r="7809" spans="1:9" x14ac:dyDescent="0.25">
      <c r="A7809">
        <v>7304.3951479999996</v>
      </c>
      <c r="B7809" t="s">
        <v>26</v>
      </c>
      <c r="C7809" t="s">
        <v>30</v>
      </c>
      <c r="D7809" t="s">
        <v>31</v>
      </c>
      <c r="E7809">
        <v>41025</v>
      </c>
      <c r="F7809" t="s">
        <v>62</v>
      </c>
      <c r="G7809" t="s">
        <v>33</v>
      </c>
      <c r="H7809">
        <v>20.374393000000001</v>
      </c>
      <c r="I7809">
        <f t="shared" si="124"/>
        <v>0</v>
      </c>
    </row>
    <row r="7810" spans="1:9" x14ac:dyDescent="0.25">
      <c r="A7810">
        <v>32474.769769999999</v>
      </c>
      <c r="B7810" t="s">
        <v>26</v>
      </c>
      <c r="C7810" t="s">
        <v>30</v>
      </c>
      <c r="D7810" t="s">
        <v>57</v>
      </c>
      <c r="E7810">
        <v>71449</v>
      </c>
      <c r="F7810" t="s">
        <v>32</v>
      </c>
      <c r="G7810" t="s">
        <v>79</v>
      </c>
      <c r="H7810">
        <v>734.4</v>
      </c>
      <c r="I7810">
        <f t="shared" si="124"/>
        <v>0</v>
      </c>
    </row>
    <row r="7811" spans="1:9" x14ac:dyDescent="0.25">
      <c r="A7811">
        <v>6674.4559129999998</v>
      </c>
      <c r="B7811" t="s">
        <v>26</v>
      </c>
      <c r="C7811" t="s">
        <v>30</v>
      </c>
      <c r="D7811" t="s">
        <v>31</v>
      </c>
      <c r="E7811">
        <v>92653</v>
      </c>
      <c r="F7811" t="s">
        <v>32</v>
      </c>
      <c r="G7811" t="s">
        <v>33</v>
      </c>
      <c r="H7811">
        <v>456.51941900000003</v>
      </c>
      <c r="I7811">
        <f t="shared" ref="I7811:I7874" si="125">IF(B7811="No",0,1)</f>
        <v>0</v>
      </c>
    </row>
    <row r="7812" spans="1:9" x14ac:dyDescent="0.25">
      <c r="A7812">
        <v>33473.349459999998</v>
      </c>
      <c r="B7812" t="s">
        <v>66</v>
      </c>
      <c r="C7812" t="s">
        <v>30</v>
      </c>
      <c r="D7812" t="s">
        <v>31</v>
      </c>
      <c r="E7812">
        <v>33190</v>
      </c>
      <c r="F7812" t="s">
        <v>32</v>
      </c>
      <c r="G7812" t="s">
        <v>79</v>
      </c>
      <c r="H7812">
        <v>508.8</v>
      </c>
      <c r="I7812">
        <f t="shared" si="125"/>
        <v>1</v>
      </c>
    </row>
    <row r="7813" spans="1:9" x14ac:dyDescent="0.25">
      <c r="A7813">
        <v>6459.640942</v>
      </c>
      <c r="B7813" t="s">
        <v>26</v>
      </c>
      <c r="C7813" t="s">
        <v>30</v>
      </c>
      <c r="D7813" t="s">
        <v>31</v>
      </c>
      <c r="E7813">
        <v>24290</v>
      </c>
      <c r="F7813" t="s">
        <v>32</v>
      </c>
      <c r="G7813" t="s">
        <v>33</v>
      </c>
      <c r="H7813">
        <v>393.6</v>
      </c>
      <c r="I7813">
        <f t="shared" si="125"/>
        <v>0</v>
      </c>
    </row>
    <row r="7814" spans="1:9" x14ac:dyDescent="0.25">
      <c r="A7814">
        <v>4605.0366459999996</v>
      </c>
      <c r="B7814" t="s">
        <v>66</v>
      </c>
      <c r="C7814" t="s">
        <v>78</v>
      </c>
      <c r="D7814" t="s">
        <v>31</v>
      </c>
      <c r="E7814">
        <v>22571</v>
      </c>
      <c r="F7814" t="s">
        <v>32</v>
      </c>
      <c r="G7814" t="s">
        <v>45</v>
      </c>
      <c r="H7814">
        <v>302.39999999999998</v>
      </c>
      <c r="I7814">
        <f t="shared" si="125"/>
        <v>1</v>
      </c>
    </row>
    <row r="7815" spans="1:9" x14ac:dyDescent="0.25">
      <c r="A7815">
        <v>5686.7432520000002</v>
      </c>
      <c r="B7815" t="s">
        <v>26</v>
      </c>
      <c r="C7815" t="s">
        <v>30</v>
      </c>
      <c r="D7815" t="s">
        <v>31</v>
      </c>
      <c r="E7815">
        <v>26409</v>
      </c>
      <c r="F7815" t="s">
        <v>32</v>
      </c>
      <c r="G7815" t="s">
        <v>33</v>
      </c>
      <c r="H7815">
        <v>475.166267</v>
      </c>
      <c r="I7815">
        <f t="shared" si="125"/>
        <v>0</v>
      </c>
    </row>
    <row r="7816" spans="1:9" x14ac:dyDescent="0.25">
      <c r="A7816">
        <v>6608.1659710000004</v>
      </c>
      <c r="B7816" t="s">
        <v>26</v>
      </c>
      <c r="C7816" t="s">
        <v>78</v>
      </c>
      <c r="D7816" t="s">
        <v>57</v>
      </c>
      <c r="E7816">
        <v>21616</v>
      </c>
      <c r="F7816" t="s">
        <v>32</v>
      </c>
      <c r="G7816" t="s">
        <v>45</v>
      </c>
      <c r="H7816">
        <v>944.85465499999998</v>
      </c>
      <c r="I7816">
        <f t="shared" si="125"/>
        <v>0</v>
      </c>
    </row>
    <row r="7817" spans="1:9" x14ac:dyDescent="0.25">
      <c r="A7817">
        <v>7158.5307359999997</v>
      </c>
      <c r="B7817" t="s">
        <v>26</v>
      </c>
      <c r="C7817" t="s">
        <v>30</v>
      </c>
      <c r="D7817" t="s">
        <v>57</v>
      </c>
      <c r="E7817">
        <v>36463</v>
      </c>
      <c r="F7817" t="s">
        <v>32</v>
      </c>
      <c r="G7817" t="s">
        <v>45</v>
      </c>
      <c r="H7817">
        <v>441.6</v>
      </c>
      <c r="I7817">
        <f t="shared" si="125"/>
        <v>0</v>
      </c>
    </row>
    <row r="7818" spans="1:9" x14ac:dyDescent="0.25">
      <c r="A7818">
        <v>10179.71704</v>
      </c>
      <c r="B7818" t="s">
        <v>66</v>
      </c>
      <c r="C7818" t="s">
        <v>160</v>
      </c>
      <c r="D7818" t="s">
        <v>31</v>
      </c>
      <c r="E7818">
        <v>14290</v>
      </c>
      <c r="F7818" t="s">
        <v>32</v>
      </c>
      <c r="G7818" t="s">
        <v>33</v>
      </c>
      <c r="H7818">
        <v>1300.8</v>
      </c>
      <c r="I7818">
        <f t="shared" si="125"/>
        <v>1</v>
      </c>
    </row>
    <row r="7819" spans="1:9" x14ac:dyDescent="0.25">
      <c r="A7819">
        <v>5052.3815729999997</v>
      </c>
      <c r="B7819" t="s">
        <v>26</v>
      </c>
      <c r="C7819" t="s">
        <v>30</v>
      </c>
      <c r="D7819" t="s">
        <v>57</v>
      </c>
      <c r="E7819">
        <v>34645</v>
      </c>
      <c r="F7819" t="s">
        <v>75</v>
      </c>
      <c r="G7819" t="s">
        <v>45</v>
      </c>
      <c r="H7819">
        <v>220.44666699999999</v>
      </c>
      <c r="I7819">
        <f t="shared" si="125"/>
        <v>0</v>
      </c>
    </row>
    <row r="7820" spans="1:9" x14ac:dyDescent="0.25">
      <c r="A7820">
        <v>5201.3576039999998</v>
      </c>
      <c r="B7820" t="s">
        <v>26</v>
      </c>
      <c r="C7820" t="s">
        <v>30</v>
      </c>
      <c r="D7820" t="s">
        <v>57</v>
      </c>
      <c r="E7820">
        <v>67001</v>
      </c>
      <c r="F7820" t="s">
        <v>75</v>
      </c>
      <c r="G7820" t="s">
        <v>45</v>
      </c>
      <c r="H7820">
        <v>463.42568699999998</v>
      </c>
      <c r="I7820">
        <f t="shared" si="125"/>
        <v>0</v>
      </c>
    </row>
    <row r="7821" spans="1:9" x14ac:dyDescent="0.25">
      <c r="A7821">
        <v>8632.7835759999998</v>
      </c>
      <c r="B7821" t="s">
        <v>26</v>
      </c>
      <c r="C7821" t="s">
        <v>30</v>
      </c>
      <c r="D7821" t="s">
        <v>31</v>
      </c>
      <c r="E7821">
        <v>96200</v>
      </c>
      <c r="F7821" t="s">
        <v>32</v>
      </c>
      <c r="G7821" t="s">
        <v>33</v>
      </c>
      <c r="H7821">
        <v>513.6</v>
      </c>
      <c r="I7821">
        <f t="shared" si="125"/>
        <v>0</v>
      </c>
    </row>
    <row r="7822" spans="1:9" x14ac:dyDescent="0.25">
      <c r="A7822">
        <v>7350.9305020000002</v>
      </c>
      <c r="B7822" t="s">
        <v>26</v>
      </c>
      <c r="C7822" t="s">
        <v>30</v>
      </c>
      <c r="D7822" t="s">
        <v>57</v>
      </c>
      <c r="E7822">
        <v>69241</v>
      </c>
      <c r="F7822" t="s">
        <v>62</v>
      </c>
      <c r="G7822" t="s">
        <v>79</v>
      </c>
      <c r="H7822">
        <v>111.250449</v>
      </c>
      <c r="I7822">
        <f t="shared" si="125"/>
        <v>0</v>
      </c>
    </row>
    <row r="7823" spans="1:9" x14ac:dyDescent="0.25">
      <c r="A7823">
        <v>7690.1596419999996</v>
      </c>
      <c r="B7823" t="s">
        <v>26</v>
      </c>
      <c r="C7823" t="s">
        <v>30</v>
      </c>
      <c r="D7823" t="s">
        <v>31</v>
      </c>
      <c r="E7823">
        <v>55843</v>
      </c>
      <c r="F7823" t="s">
        <v>32</v>
      </c>
      <c r="G7823" t="s">
        <v>33</v>
      </c>
      <c r="H7823">
        <v>307.2</v>
      </c>
      <c r="I7823">
        <f t="shared" si="125"/>
        <v>0</v>
      </c>
    </row>
    <row r="7824" spans="1:9" x14ac:dyDescent="0.25">
      <c r="A7824">
        <v>8259.1108000000004</v>
      </c>
      <c r="B7824" t="s">
        <v>26</v>
      </c>
      <c r="C7824" t="s">
        <v>107</v>
      </c>
      <c r="D7824" t="s">
        <v>31</v>
      </c>
      <c r="E7824">
        <v>20305</v>
      </c>
      <c r="F7824" t="s">
        <v>32</v>
      </c>
      <c r="G7824" t="s">
        <v>45</v>
      </c>
      <c r="H7824">
        <v>496.477418</v>
      </c>
      <c r="I7824">
        <f t="shared" si="125"/>
        <v>0</v>
      </c>
    </row>
    <row r="7825" spans="1:9" x14ac:dyDescent="0.25">
      <c r="A7825">
        <v>2317.2820489999999</v>
      </c>
      <c r="B7825" t="s">
        <v>26</v>
      </c>
      <c r="C7825" t="s">
        <v>44</v>
      </c>
      <c r="D7825" t="s">
        <v>31</v>
      </c>
      <c r="E7825">
        <v>0</v>
      </c>
      <c r="F7825" t="s">
        <v>32</v>
      </c>
      <c r="G7825" t="s">
        <v>45</v>
      </c>
      <c r="H7825">
        <v>489.6</v>
      </c>
      <c r="I7825">
        <f t="shared" si="125"/>
        <v>0</v>
      </c>
    </row>
    <row r="7826" spans="1:9" x14ac:dyDescent="0.25">
      <c r="A7826">
        <v>8929.6111189999992</v>
      </c>
      <c r="B7826" t="s">
        <v>26</v>
      </c>
      <c r="C7826" t="s">
        <v>30</v>
      </c>
      <c r="D7826" t="s">
        <v>57</v>
      </c>
      <c r="E7826">
        <v>44329</v>
      </c>
      <c r="F7826" t="s">
        <v>32</v>
      </c>
      <c r="G7826" t="s">
        <v>33</v>
      </c>
      <c r="H7826">
        <v>537.6</v>
      </c>
      <c r="I7826">
        <f t="shared" si="125"/>
        <v>0</v>
      </c>
    </row>
    <row r="7827" spans="1:9" x14ac:dyDescent="0.25">
      <c r="A7827">
        <v>4854.3620689999998</v>
      </c>
      <c r="B7827" t="s">
        <v>26</v>
      </c>
      <c r="C7827" t="s">
        <v>30</v>
      </c>
      <c r="D7827" t="s">
        <v>57</v>
      </c>
      <c r="E7827">
        <v>44279</v>
      </c>
      <c r="F7827" t="s">
        <v>32</v>
      </c>
      <c r="G7827" t="s">
        <v>33</v>
      </c>
      <c r="H7827">
        <v>292.8</v>
      </c>
      <c r="I7827">
        <f t="shared" si="125"/>
        <v>0</v>
      </c>
    </row>
    <row r="7828" spans="1:9" x14ac:dyDescent="0.25">
      <c r="A7828">
        <v>2659.7056499999999</v>
      </c>
      <c r="B7828" t="s">
        <v>66</v>
      </c>
      <c r="C7828" t="s">
        <v>44</v>
      </c>
      <c r="D7828" t="s">
        <v>31</v>
      </c>
      <c r="E7828">
        <v>0</v>
      </c>
      <c r="F7828" t="s">
        <v>32</v>
      </c>
      <c r="G7828" t="s">
        <v>79</v>
      </c>
      <c r="H7828">
        <v>420.04198100000002</v>
      </c>
      <c r="I7828">
        <f t="shared" si="125"/>
        <v>1</v>
      </c>
    </row>
    <row r="7829" spans="1:9" x14ac:dyDescent="0.25">
      <c r="A7829">
        <v>8750.2220519999992</v>
      </c>
      <c r="B7829" t="s">
        <v>26</v>
      </c>
      <c r="C7829" t="s">
        <v>30</v>
      </c>
      <c r="D7829" t="s">
        <v>31</v>
      </c>
      <c r="E7829">
        <v>34695</v>
      </c>
      <c r="F7829" t="s">
        <v>62</v>
      </c>
      <c r="G7829" t="s">
        <v>45</v>
      </c>
      <c r="H7829">
        <v>100.32376499999999</v>
      </c>
      <c r="I7829">
        <f t="shared" si="125"/>
        <v>0</v>
      </c>
    </row>
    <row r="7830" spans="1:9" x14ac:dyDescent="0.25">
      <c r="A7830">
        <v>5054.7805429999999</v>
      </c>
      <c r="B7830" t="s">
        <v>26</v>
      </c>
      <c r="C7830" t="s">
        <v>30</v>
      </c>
      <c r="D7830" t="s">
        <v>57</v>
      </c>
      <c r="E7830">
        <v>79297</v>
      </c>
      <c r="F7830" t="s">
        <v>62</v>
      </c>
      <c r="G7830" t="s">
        <v>45</v>
      </c>
      <c r="H7830">
        <v>72.760316000000003</v>
      </c>
      <c r="I7830">
        <f t="shared" si="125"/>
        <v>0</v>
      </c>
    </row>
    <row r="7831" spans="1:9" x14ac:dyDescent="0.25">
      <c r="A7831">
        <v>2199.5166450000002</v>
      </c>
      <c r="B7831" t="s">
        <v>26</v>
      </c>
      <c r="C7831" t="s">
        <v>44</v>
      </c>
      <c r="D7831" t="s">
        <v>57</v>
      </c>
      <c r="E7831">
        <v>0</v>
      </c>
      <c r="F7831" t="s">
        <v>32</v>
      </c>
      <c r="G7831" t="s">
        <v>33</v>
      </c>
      <c r="H7831">
        <v>297.60000000000002</v>
      </c>
      <c r="I7831">
        <f t="shared" si="125"/>
        <v>0</v>
      </c>
    </row>
    <row r="7832" spans="1:9" x14ac:dyDescent="0.25">
      <c r="A7832">
        <v>5715.3129909999998</v>
      </c>
      <c r="B7832" t="s">
        <v>26</v>
      </c>
      <c r="C7832" t="s">
        <v>30</v>
      </c>
      <c r="D7832" t="s">
        <v>57</v>
      </c>
      <c r="E7832">
        <v>84183</v>
      </c>
      <c r="F7832" t="s">
        <v>75</v>
      </c>
      <c r="G7832" t="s">
        <v>45</v>
      </c>
      <c r="H7832">
        <v>255.565349</v>
      </c>
      <c r="I7832">
        <f t="shared" si="125"/>
        <v>0</v>
      </c>
    </row>
    <row r="7833" spans="1:9" x14ac:dyDescent="0.25">
      <c r="A7833">
        <v>9566.8398840000009</v>
      </c>
      <c r="B7833" t="s">
        <v>26</v>
      </c>
      <c r="C7833" t="s">
        <v>30</v>
      </c>
      <c r="D7833" t="s">
        <v>57</v>
      </c>
      <c r="E7833">
        <v>53375</v>
      </c>
      <c r="F7833" t="s">
        <v>62</v>
      </c>
      <c r="G7833" t="s">
        <v>33</v>
      </c>
      <c r="H7833">
        <v>127.32265599999999</v>
      </c>
      <c r="I7833">
        <f t="shared" si="125"/>
        <v>0</v>
      </c>
    </row>
    <row r="7834" spans="1:9" x14ac:dyDescent="0.25">
      <c r="A7834">
        <v>10094.13003</v>
      </c>
      <c r="B7834" t="s">
        <v>26</v>
      </c>
      <c r="C7834" t="s">
        <v>30</v>
      </c>
      <c r="D7834" t="s">
        <v>31</v>
      </c>
      <c r="E7834">
        <v>32046</v>
      </c>
      <c r="F7834" t="s">
        <v>75</v>
      </c>
      <c r="G7834" t="s">
        <v>33</v>
      </c>
      <c r="H7834">
        <v>475.59947199999999</v>
      </c>
      <c r="I7834">
        <f t="shared" si="125"/>
        <v>0</v>
      </c>
    </row>
    <row r="7835" spans="1:9" x14ac:dyDescent="0.25">
      <c r="A7835">
        <v>5444.7939409999999</v>
      </c>
      <c r="B7835" t="s">
        <v>26</v>
      </c>
      <c r="C7835" t="s">
        <v>30</v>
      </c>
      <c r="D7835" t="s">
        <v>57</v>
      </c>
      <c r="E7835">
        <v>91393</v>
      </c>
      <c r="F7835" t="s">
        <v>32</v>
      </c>
      <c r="G7835" t="s">
        <v>33</v>
      </c>
      <c r="H7835">
        <v>460.55152099999998</v>
      </c>
      <c r="I7835">
        <f t="shared" si="125"/>
        <v>0</v>
      </c>
    </row>
    <row r="7836" spans="1:9" x14ac:dyDescent="0.25">
      <c r="A7836">
        <v>2582.4085249999998</v>
      </c>
      <c r="B7836" t="s">
        <v>66</v>
      </c>
      <c r="C7836" t="s">
        <v>30</v>
      </c>
      <c r="D7836" t="s">
        <v>31</v>
      </c>
      <c r="E7836">
        <v>76731</v>
      </c>
      <c r="F7836" t="s">
        <v>75</v>
      </c>
      <c r="G7836" t="s">
        <v>33</v>
      </c>
      <c r="H7836">
        <v>201.455005</v>
      </c>
      <c r="I7836">
        <f t="shared" si="125"/>
        <v>1</v>
      </c>
    </row>
    <row r="7837" spans="1:9" x14ac:dyDescent="0.25">
      <c r="A7837">
        <v>50568.259120000002</v>
      </c>
      <c r="B7837" t="s">
        <v>26</v>
      </c>
      <c r="C7837" t="s">
        <v>30</v>
      </c>
      <c r="D7837" t="s">
        <v>57</v>
      </c>
      <c r="E7837">
        <v>82081</v>
      </c>
      <c r="F7837" t="s">
        <v>75</v>
      </c>
      <c r="G7837" t="s">
        <v>33</v>
      </c>
      <c r="H7837">
        <v>753.76009799999997</v>
      </c>
      <c r="I7837">
        <f t="shared" si="125"/>
        <v>0</v>
      </c>
    </row>
    <row r="7838" spans="1:9" x14ac:dyDescent="0.25">
      <c r="A7838">
        <v>3484.2478420000002</v>
      </c>
      <c r="B7838" t="s">
        <v>26</v>
      </c>
      <c r="C7838" t="s">
        <v>30</v>
      </c>
      <c r="D7838" t="s">
        <v>31</v>
      </c>
      <c r="E7838">
        <v>51337</v>
      </c>
      <c r="F7838" t="s">
        <v>62</v>
      </c>
      <c r="G7838" t="s">
        <v>45</v>
      </c>
      <c r="H7838">
        <v>72.543171000000001</v>
      </c>
      <c r="I7838">
        <f t="shared" si="125"/>
        <v>0</v>
      </c>
    </row>
    <row r="7839" spans="1:9" x14ac:dyDescent="0.25">
      <c r="A7839">
        <v>5555.8302050000002</v>
      </c>
      <c r="B7839" t="s">
        <v>66</v>
      </c>
      <c r="C7839" t="s">
        <v>30</v>
      </c>
      <c r="D7839" t="s">
        <v>57</v>
      </c>
      <c r="E7839">
        <v>74015</v>
      </c>
      <c r="F7839" t="s">
        <v>32</v>
      </c>
      <c r="G7839" t="s">
        <v>45</v>
      </c>
      <c r="H7839">
        <v>471.44307700000002</v>
      </c>
      <c r="I7839">
        <f t="shared" si="125"/>
        <v>1</v>
      </c>
    </row>
    <row r="7840" spans="1:9" x14ac:dyDescent="0.25">
      <c r="A7840">
        <v>4173.1406950000001</v>
      </c>
      <c r="B7840" t="s">
        <v>26</v>
      </c>
      <c r="C7840" t="s">
        <v>44</v>
      </c>
      <c r="D7840" t="s">
        <v>31</v>
      </c>
      <c r="E7840">
        <v>0</v>
      </c>
      <c r="F7840" t="s">
        <v>32</v>
      </c>
      <c r="G7840" t="s">
        <v>45</v>
      </c>
      <c r="H7840">
        <v>842.4</v>
      </c>
      <c r="I7840">
        <f t="shared" si="125"/>
        <v>0</v>
      </c>
    </row>
    <row r="7841" spans="1:9" x14ac:dyDescent="0.25">
      <c r="A7841">
        <v>2897.4947240000001</v>
      </c>
      <c r="B7841" t="s">
        <v>26</v>
      </c>
      <c r="C7841" t="s">
        <v>44</v>
      </c>
      <c r="D7841" t="s">
        <v>31</v>
      </c>
      <c r="E7841">
        <v>0</v>
      </c>
      <c r="F7841" t="s">
        <v>32</v>
      </c>
      <c r="G7841" t="s">
        <v>45</v>
      </c>
      <c r="H7841">
        <v>554.4</v>
      </c>
      <c r="I7841">
        <f t="shared" si="125"/>
        <v>0</v>
      </c>
    </row>
    <row r="7842" spans="1:9" x14ac:dyDescent="0.25">
      <c r="A7842">
        <v>8044.511759</v>
      </c>
      <c r="B7842" t="s">
        <v>26</v>
      </c>
      <c r="C7842" t="s">
        <v>30</v>
      </c>
      <c r="D7842" t="s">
        <v>31</v>
      </c>
      <c r="E7842">
        <v>68849</v>
      </c>
      <c r="F7842" t="s">
        <v>75</v>
      </c>
      <c r="G7842" t="s">
        <v>33</v>
      </c>
      <c r="H7842">
        <v>252.699037</v>
      </c>
      <c r="I7842">
        <f t="shared" si="125"/>
        <v>0</v>
      </c>
    </row>
    <row r="7843" spans="1:9" x14ac:dyDescent="0.25">
      <c r="A7843">
        <v>7716.9978590000001</v>
      </c>
      <c r="B7843" t="s">
        <v>26</v>
      </c>
      <c r="C7843" t="s">
        <v>30</v>
      </c>
      <c r="D7843" t="s">
        <v>31</v>
      </c>
      <c r="E7843">
        <v>37376</v>
      </c>
      <c r="F7843" t="s">
        <v>62</v>
      </c>
      <c r="G7843" t="s">
        <v>45</v>
      </c>
      <c r="H7843">
        <v>65.548725000000005</v>
      </c>
      <c r="I7843">
        <f t="shared" si="125"/>
        <v>0</v>
      </c>
    </row>
    <row r="7844" spans="1:9" x14ac:dyDescent="0.25">
      <c r="A7844">
        <v>2274.669484</v>
      </c>
      <c r="B7844" t="s">
        <v>26</v>
      </c>
      <c r="C7844" t="s">
        <v>44</v>
      </c>
      <c r="D7844" t="s">
        <v>31</v>
      </c>
      <c r="E7844">
        <v>0</v>
      </c>
      <c r="F7844" t="s">
        <v>32</v>
      </c>
      <c r="G7844" t="s">
        <v>45</v>
      </c>
      <c r="H7844">
        <v>621.96806200000003</v>
      </c>
      <c r="I7844">
        <f t="shared" si="125"/>
        <v>0</v>
      </c>
    </row>
    <row r="7845" spans="1:9" x14ac:dyDescent="0.25">
      <c r="A7845">
        <v>8658.8638129999999</v>
      </c>
      <c r="B7845" t="s">
        <v>66</v>
      </c>
      <c r="C7845" t="s">
        <v>30</v>
      </c>
      <c r="D7845" t="s">
        <v>57</v>
      </c>
      <c r="E7845">
        <v>62464</v>
      </c>
      <c r="F7845" t="s">
        <v>75</v>
      </c>
      <c r="G7845" t="s">
        <v>33</v>
      </c>
      <c r="H7845">
        <v>400.18188199999997</v>
      </c>
      <c r="I7845">
        <f t="shared" si="125"/>
        <v>1</v>
      </c>
    </row>
    <row r="7846" spans="1:9" x14ac:dyDescent="0.25">
      <c r="A7846">
        <v>11260.90364</v>
      </c>
      <c r="B7846" t="s">
        <v>26</v>
      </c>
      <c r="C7846" t="s">
        <v>30</v>
      </c>
      <c r="D7846" t="s">
        <v>31</v>
      </c>
      <c r="E7846">
        <v>88304</v>
      </c>
      <c r="F7846" t="s">
        <v>75</v>
      </c>
      <c r="G7846" t="s">
        <v>45</v>
      </c>
      <c r="H7846">
        <v>276.46781099999998</v>
      </c>
      <c r="I7846">
        <f t="shared" si="125"/>
        <v>0</v>
      </c>
    </row>
    <row r="7847" spans="1:9" x14ac:dyDescent="0.25">
      <c r="A7847">
        <v>16414.044150000002</v>
      </c>
      <c r="B7847" t="s">
        <v>26</v>
      </c>
      <c r="C7847" t="s">
        <v>44</v>
      </c>
      <c r="D7847" t="s">
        <v>57</v>
      </c>
      <c r="E7847">
        <v>0</v>
      </c>
      <c r="F7847" t="s">
        <v>32</v>
      </c>
      <c r="G7847" t="s">
        <v>33</v>
      </c>
      <c r="H7847">
        <v>682.42293600000005</v>
      </c>
      <c r="I7847">
        <f t="shared" si="125"/>
        <v>0</v>
      </c>
    </row>
    <row r="7848" spans="1:9" x14ac:dyDescent="0.25">
      <c r="A7848">
        <v>20018.204590000001</v>
      </c>
      <c r="B7848" t="s">
        <v>26</v>
      </c>
      <c r="C7848" t="s">
        <v>30</v>
      </c>
      <c r="D7848" t="s">
        <v>31</v>
      </c>
      <c r="E7848">
        <v>65900</v>
      </c>
      <c r="F7848" t="s">
        <v>32</v>
      </c>
      <c r="G7848" t="s">
        <v>33</v>
      </c>
      <c r="H7848">
        <v>297.60000000000002</v>
      </c>
      <c r="I7848">
        <f t="shared" si="125"/>
        <v>0</v>
      </c>
    </row>
    <row r="7849" spans="1:9" x14ac:dyDescent="0.25">
      <c r="A7849">
        <v>4698.759935</v>
      </c>
      <c r="B7849" t="s">
        <v>26</v>
      </c>
      <c r="C7849" t="s">
        <v>44</v>
      </c>
      <c r="D7849" t="s">
        <v>31</v>
      </c>
      <c r="E7849">
        <v>0</v>
      </c>
      <c r="F7849" t="s">
        <v>32</v>
      </c>
      <c r="G7849" t="s">
        <v>45</v>
      </c>
      <c r="H7849">
        <v>321.60000000000002</v>
      </c>
      <c r="I7849">
        <f t="shared" si="125"/>
        <v>0</v>
      </c>
    </row>
    <row r="7850" spans="1:9" x14ac:dyDescent="0.25">
      <c r="A7850">
        <v>9002.1173859999999</v>
      </c>
      <c r="B7850" t="s">
        <v>26</v>
      </c>
      <c r="C7850" t="s">
        <v>30</v>
      </c>
      <c r="D7850" t="s">
        <v>57</v>
      </c>
      <c r="E7850">
        <v>61374</v>
      </c>
      <c r="F7850" t="s">
        <v>62</v>
      </c>
      <c r="G7850" t="s">
        <v>33</v>
      </c>
      <c r="H7850">
        <v>210.10000299999999</v>
      </c>
      <c r="I7850">
        <f t="shared" si="125"/>
        <v>0</v>
      </c>
    </row>
    <row r="7851" spans="1:9" x14ac:dyDescent="0.25">
      <c r="A7851">
        <v>25030.89457</v>
      </c>
      <c r="B7851" t="s">
        <v>26</v>
      </c>
      <c r="C7851" t="s">
        <v>44</v>
      </c>
      <c r="D7851" t="s">
        <v>57</v>
      </c>
      <c r="E7851">
        <v>0</v>
      </c>
      <c r="F7851" t="s">
        <v>32</v>
      </c>
      <c r="G7851" t="s">
        <v>79</v>
      </c>
      <c r="H7851">
        <v>528</v>
      </c>
      <c r="I7851">
        <f t="shared" si="125"/>
        <v>0</v>
      </c>
    </row>
    <row r="7852" spans="1:9" x14ac:dyDescent="0.25">
      <c r="A7852">
        <v>3102.9985219999999</v>
      </c>
      <c r="B7852" t="s">
        <v>26</v>
      </c>
      <c r="C7852" t="s">
        <v>30</v>
      </c>
      <c r="D7852" t="s">
        <v>57</v>
      </c>
      <c r="E7852">
        <v>31841</v>
      </c>
      <c r="F7852" t="s">
        <v>62</v>
      </c>
      <c r="G7852" t="s">
        <v>33</v>
      </c>
      <c r="H7852">
        <v>126.85722800000001</v>
      </c>
      <c r="I7852">
        <f t="shared" si="125"/>
        <v>0</v>
      </c>
    </row>
    <row r="7853" spans="1:9" x14ac:dyDescent="0.25">
      <c r="A7853">
        <v>2587.1078640000001</v>
      </c>
      <c r="B7853" t="s">
        <v>26</v>
      </c>
      <c r="C7853" t="s">
        <v>30</v>
      </c>
      <c r="D7853" t="s">
        <v>31</v>
      </c>
      <c r="E7853">
        <v>27861</v>
      </c>
      <c r="F7853" t="s">
        <v>32</v>
      </c>
      <c r="G7853" t="s">
        <v>33</v>
      </c>
      <c r="H7853">
        <v>312</v>
      </c>
      <c r="I7853">
        <f t="shared" si="125"/>
        <v>0</v>
      </c>
    </row>
    <row r="7854" spans="1:9" x14ac:dyDescent="0.25">
      <c r="A7854">
        <v>4983.6189299999996</v>
      </c>
      <c r="B7854" t="s">
        <v>26</v>
      </c>
      <c r="C7854" t="s">
        <v>44</v>
      </c>
      <c r="D7854" t="s">
        <v>57</v>
      </c>
      <c r="E7854">
        <v>0</v>
      </c>
      <c r="F7854" t="s">
        <v>32</v>
      </c>
      <c r="G7854" t="s">
        <v>45</v>
      </c>
      <c r="H7854">
        <v>736.00482999999997</v>
      </c>
      <c r="I7854">
        <f t="shared" si="125"/>
        <v>0</v>
      </c>
    </row>
    <row r="7855" spans="1:9" x14ac:dyDescent="0.25">
      <c r="A7855">
        <v>6265.3432990000001</v>
      </c>
      <c r="B7855" t="s">
        <v>66</v>
      </c>
      <c r="C7855" t="s">
        <v>44</v>
      </c>
      <c r="D7855" t="s">
        <v>31</v>
      </c>
      <c r="E7855">
        <v>0</v>
      </c>
      <c r="F7855" t="s">
        <v>32</v>
      </c>
      <c r="G7855" t="s">
        <v>33</v>
      </c>
      <c r="H7855">
        <v>481.02578599999998</v>
      </c>
      <c r="I7855">
        <f t="shared" si="125"/>
        <v>1</v>
      </c>
    </row>
    <row r="7856" spans="1:9" x14ac:dyDescent="0.25">
      <c r="A7856">
        <v>7233.540011</v>
      </c>
      <c r="B7856" t="s">
        <v>26</v>
      </c>
      <c r="C7856" t="s">
        <v>30</v>
      </c>
      <c r="D7856" t="s">
        <v>31</v>
      </c>
      <c r="E7856">
        <v>94550</v>
      </c>
      <c r="F7856" t="s">
        <v>32</v>
      </c>
      <c r="G7856" t="s">
        <v>45</v>
      </c>
      <c r="H7856">
        <v>432</v>
      </c>
      <c r="I7856">
        <f t="shared" si="125"/>
        <v>0</v>
      </c>
    </row>
    <row r="7857" spans="1:9" x14ac:dyDescent="0.25">
      <c r="A7857">
        <v>5357.2608330000003</v>
      </c>
      <c r="B7857" t="s">
        <v>26</v>
      </c>
      <c r="C7857" t="s">
        <v>30</v>
      </c>
      <c r="D7857" t="s">
        <v>57</v>
      </c>
      <c r="E7857">
        <v>39604</v>
      </c>
      <c r="F7857" t="s">
        <v>62</v>
      </c>
      <c r="G7857" t="s">
        <v>33</v>
      </c>
      <c r="H7857">
        <v>63.127223000000001</v>
      </c>
      <c r="I7857">
        <f t="shared" si="125"/>
        <v>0</v>
      </c>
    </row>
    <row r="7858" spans="1:9" x14ac:dyDescent="0.25">
      <c r="A7858">
        <v>11130.11974</v>
      </c>
      <c r="B7858" t="s">
        <v>26</v>
      </c>
      <c r="C7858" t="s">
        <v>30</v>
      </c>
      <c r="D7858" t="s">
        <v>31</v>
      </c>
      <c r="E7858">
        <v>42928</v>
      </c>
      <c r="F7858" t="s">
        <v>32</v>
      </c>
      <c r="G7858" t="s">
        <v>33</v>
      </c>
      <c r="H7858">
        <v>651.62319500000001</v>
      </c>
      <c r="I7858">
        <f t="shared" si="125"/>
        <v>0</v>
      </c>
    </row>
    <row r="7859" spans="1:9" x14ac:dyDescent="0.25">
      <c r="A7859">
        <v>2610.3692169999999</v>
      </c>
      <c r="B7859" t="s">
        <v>26</v>
      </c>
      <c r="C7859" t="s">
        <v>30</v>
      </c>
      <c r="D7859" t="s">
        <v>31</v>
      </c>
      <c r="E7859">
        <v>54737</v>
      </c>
      <c r="F7859" t="s">
        <v>32</v>
      </c>
      <c r="G7859" t="s">
        <v>45</v>
      </c>
      <c r="H7859">
        <v>391.97033399999998</v>
      </c>
      <c r="I7859">
        <f t="shared" si="125"/>
        <v>0</v>
      </c>
    </row>
    <row r="7860" spans="1:9" x14ac:dyDescent="0.25">
      <c r="A7860">
        <v>7452.543017</v>
      </c>
      <c r="B7860" t="s">
        <v>26</v>
      </c>
      <c r="C7860" t="s">
        <v>44</v>
      </c>
      <c r="D7860" t="s">
        <v>57</v>
      </c>
      <c r="E7860">
        <v>0</v>
      </c>
      <c r="F7860" t="s">
        <v>32</v>
      </c>
      <c r="G7860" t="s">
        <v>33</v>
      </c>
      <c r="H7860">
        <v>489.6</v>
      </c>
      <c r="I7860">
        <f t="shared" si="125"/>
        <v>0</v>
      </c>
    </row>
    <row r="7861" spans="1:9" x14ac:dyDescent="0.25">
      <c r="A7861">
        <v>6352.9611290000003</v>
      </c>
      <c r="B7861" t="s">
        <v>26</v>
      </c>
      <c r="C7861" t="s">
        <v>30</v>
      </c>
      <c r="D7861" t="s">
        <v>31</v>
      </c>
      <c r="E7861">
        <v>80587</v>
      </c>
      <c r="F7861" t="s">
        <v>75</v>
      </c>
      <c r="G7861" t="s">
        <v>33</v>
      </c>
      <c r="H7861">
        <v>276.19172900000001</v>
      </c>
      <c r="I7861">
        <f t="shared" si="125"/>
        <v>0</v>
      </c>
    </row>
    <row r="7862" spans="1:9" x14ac:dyDescent="0.25">
      <c r="A7862">
        <v>14585.37736</v>
      </c>
      <c r="B7862" t="s">
        <v>26</v>
      </c>
      <c r="C7862" t="s">
        <v>44</v>
      </c>
      <c r="D7862" t="s">
        <v>31</v>
      </c>
      <c r="E7862">
        <v>0</v>
      </c>
      <c r="F7862" t="s">
        <v>32</v>
      </c>
      <c r="G7862" t="s">
        <v>33</v>
      </c>
      <c r="H7862">
        <v>931.2</v>
      </c>
      <c r="I7862">
        <f t="shared" si="125"/>
        <v>0</v>
      </c>
    </row>
    <row r="7863" spans="1:9" x14ac:dyDescent="0.25">
      <c r="A7863">
        <v>17292.935379999999</v>
      </c>
      <c r="B7863" t="s">
        <v>26</v>
      </c>
      <c r="C7863" t="s">
        <v>30</v>
      </c>
      <c r="D7863" t="s">
        <v>57</v>
      </c>
      <c r="E7863">
        <v>80028</v>
      </c>
      <c r="F7863" t="s">
        <v>62</v>
      </c>
      <c r="G7863" t="s">
        <v>33</v>
      </c>
      <c r="H7863">
        <v>114.02307</v>
      </c>
      <c r="I7863">
        <f t="shared" si="125"/>
        <v>0</v>
      </c>
    </row>
    <row r="7864" spans="1:9" x14ac:dyDescent="0.25">
      <c r="A7864">
        <v>4254.6206689999999</v>
      </c>
      <c r="B7864" t="s">
        <v>66</v>
      </c>
      <c r="C7864" t="s">
        <v>107</v>
      </c>
      <c r="D7864" t="s">
        <v>31</v>
      </c>
      <c r="E7864">
        <v>11904</v>
      </c>
      <c r="F7864" t="s">
        <v>32</v>
      </c>
      <c r="G7864" t="s">
        <v>45</v>
      </c>
      <c r="H7864">
        <v>292.8</v>
      </c>
      <c r="I7864">
        <f t="shared" si="125"/>
        <v>1</v>
      </c>
    </row>
    <row r="7865" spans="1:9" x14ac:dyDescent="0.25">
      <c r="A7865">
        <v>9621.7261899999994</v>
      </c>
      <c r="B7865" t="s">
        <v>26</v>
      </c>
      <c r="C7865" t="s">
        <v>30</v>
      </c>
      <c r="D7865" t="s">
        <v>31</v>
      </c>
      <c r="E7865">
        <v>54872</v>
      </c>
      <c r="F7865" t="s">
        <v>32</v>
      </c>
      <c r="G7865" t="s">
        <v>33</v>
      </c>
      <c r="H7865">
        <v>580.79999999999995</v>
      </c>
      <c r="I7865">
        <f t="shared" si="125"/>
        <v>0</v>
      </c>
    </row>
    <row r="7866" spans="1:9" x14ac:dyDescent="0.25">
      <c r="A7866">
        <v>14260.914409999999</v>
      </c>
      <c r="B7866" t="s">
        <v>26</v>
      </c>
      <c r="C7866" t="s">
        <v>44</v>
      </c>
      <c r="D7866" t="s">
        <v>57</v>
      </c>
      <c r="E7866">
        <v>0</v>
      </c>
      <c r="F7866" t="s">
        <v>62</v>
      </c>
      <c r="G7866" t="s">
        <v>33</v>
      </c>
      <c r="H7866">
        <v>204.121476</v>
      </c>
      <c r="I7866">
        <f t="shared" si="125"/>
        <v>0</v>
      </c>
    </row>
    <row r="7867" spans="1:9" x14ac:dyDescent="0.25">
      <c r="A7867">
        <v>7756.3076520000004</v>
      </c>
      <c r="B7867" t="s">
        <v>26</v>
      </c>
      <c r="C7867" t="s">
        <v>44</v>
      </c>
      <c r="D7867" t="s">
        <v>57</v>
      </c>
      <c r="E7867">
        <v>0</v>
      </c>
      <c r="F7867" t="s">
        <v>32</v>
      </c>
      <c r="G7867" t="s">
        <v>45</v>
      </c>
      <c r="H7867">
        <v>532.79999999999995</v>
      </c>
      <c r="I7867">
        <f t="shared" si="125"/>
        <v>0</v>
      </c>
    </row>
    <row r="7868" spans="1:9" x14ac:dyDescent="0.25">
      <c r="A7868">
        <v>5875.2127339999997</v>
      </c>
      <c r="B7868" t="s">
        <v>26</v>
      </c>
      <c r="C7868" t="s">
        <v>30</v>
      </c>
      <c r="D7868" t="s">
        <v>57</v>
      </c>
      <c r="E7868">
        <v>46417</v>
      </c>
      <c r="F7868" t="s">
        <v>62</v>
      </c>
      <c r="G7868" t="s">
        <v>33</v>
      </c>
      <c r="H7868">
        <v>164.746184</v>
      </c>
      <c r="I7868">
        <f t="shared" si="125"/>
        <v>0</v>
      </c>
    </row>
    <row r="7869" spans="1:9" x14ac:dyDescent="0.25">
      <c r="A7869">
        <v>4946.9600389999996</v>
      </c>
      <c r="B7869" t="s">
        <v>26</v>
      </c>
      <c r="C7869" t="s">
        <v>30</v>
      </c>
      <c r="D7869" t="s">
        <v>31</v>
      </c>
      <c r="E7869">
        <v>46239</v>
      </c>
      <c r="F7869" t="s">
        <v>62</v>
      </c>
      <c r="G7869" t="s">
        <v>45</v>
      </c>
      <c r="H7869">
        <v>6.395416</v>
      </c>
      <c r="I7869">
        <f t="shared" si="125"/>
        <v>0</v>
      </c>
    </row>
    <row r="7870" spans="1:9" x14ac:dyDescent="0.25">
      <c r="A7870">
        <v>2660.0098739999999</v>
      </c>
      <c r="B7870" t="s">
        <v>26</v>
      </c>
      <c r="C7870" t="s">
        <v>44</v>
      </c>
      <c r="D7870" t="s">
        <v>31</v>
      </c>
      <c r="E7870">
        <v>0</v>
      </c>
      <c r="F7870" t="s">
        <v>32</v>
      </c>
      <c r="G7870" t="s">
        <v>45</v>
      </c>
      <c r="H7870">
        <v>350.4</v>
      </c>
      <c r="I7870">
        <f t="shared" si="125"/>
        <v>0</v>
      </c>
    </row>
    <row r="7871" spans="1:9" x14ac:dyDescent="0.25">
      <c r="A7871">
        <v>2372.2893779999999</v>
      </c>
      <c r="B7871" t="s">
        <v>26</v>
      </c>
      <c r="C7871" t="s">
        <v>78</v>
      </c>
      <c r="D7871" t="s">
        <v>31</v>
      </c>
      <c r="E7871">
        <v>25550</v>
      </c>
      <c r="F7871" t="s">
        <v>32</v>
      </c>
      <c r="G7871" t="s">
        <v>33</v>
      </c>
      <c r="H7871">
        <v>439.2</v>
      </c>
      <c r="I7871">
        <f t="shared" si="125"/>
        <v>0</v>
      </c>
    </row>
    <row r="7872" spans="1:9" x14ac:dyDescent="0.25">
      <c r="A7872">
        <v>15613.951730000001</v>
      </c>
      <c r="B7872" t="s">
        <v>26</v>
      </c>
      <c r="C7872" t="s">
        <v>30</v>
      </c>
      <c r="D7872" t="s">
        <v>31</v>
      </c>
      <c r="E7872">
        <v>27514</v>
      </c>
      <c r="F7872" t="s">
        <v>32</v>
      </c>
      <c r="G7872" t="s">
        <v>33</v>
      </c>
      <c r="H7872">
        <v>1367.199081</v>
      </c>
      <c r="I7872">
        <f t="shared" si="125"/>
        <v>0</v>
      </c>
    </row>
    <row r="7873" spans="1:9" x14ac:dyDescent="0.25">
      <c r="A7873">
        <v>7803.5038240000003</v>
      </c>
      <c r="B7873" t="s">
        <v>26</v>
      </c>
      <c r="C7873" t="s">
        <v>30</v>
      </c>
      <c r="D7873" t="s">
        <v>57</v>
      </c>
      <c r="E7873">
        <v>84417</v>
      </c>
      <c r="F7873" t="s">
        <v>62</v>
      </c>
      <c r="G7873" t="s">
        <v>79</v>
      </c>
      <c r="H7873">
        <v>139.71489700000001</v>
      </c>
      <c r="I7873">
        <f t="shared" si="125"/>
        <v>0</v>
      </c>
    </row>
    <row r="7874" spans="1:9" x14ac:dyDescent="0.25">
      <c r="A7874">
        <v>10346.11154</v>
      </c>
      <c r="B7874" t="s">
        <v>26</v>
      </c>
      <c r="C7874" t="s">
        <v>30</v>
      </c>
      <c r="D7874" t="s">
        <v>31</v>
      </c>
      <c r="E7874">
        <v>55906</v>
      </c>
      <c r="F7874" t="s">
        <v>62</v>
      </c>
      <c r="G7874" t="s">
        <v>33</v>
      </c>
      <c r="H7874">
        <v>58.469264000000003</v>
      </c>
      <c r="I7874">
        <f t="shared" si="125"/>
        <v>0</v>
      </c>
    </row>
    <row r="7875" spans="1:9" x14ac:dyDescent="0.25">
      <c r="A7875">
        <v>4960.5489420000004</v>
      </c>
      <c r="B7875" t="s">
        <v>26</v>
      </c>
      <c r="C7875" t="s">
        <v>78</v>
      </c>
      <c r="D7875" t="s">
        <v>57</v>
      </c>
      <c r="E7875">
        <v>21638</v>
      </c>
      <c r="F7875" t="s">
        <v>32</v>
      </c>
      <c r="G7875" t="s">
        <v>33</v>
      </c>
      <c r="H7875">
        <v>468</v>
      </c>
      <c r="I7875">
        <f t="shared" ref="I7875:I7938" si="126">IF(B7875="No",0,1)</f>
        <v>0</v>
      </c>
    </row>
    <row r="7876" spans="1:9" x14ac:dyDescent="0.25">
      <c r="A7876">
        <v>7099.574987</v>
      </c>
      <c r="B7876" t="s">
        <v>26</v>
      </c>
      <c r="C7876" t="s">
        <v>107</v>
      </c>
      <c r="D7876" t="s">
        <v>57</v>
      </c>
      <c r="E7876">
        <v>16121</v>
      </c>
      <c r="F7876" t="s">
        <v>32</v>
      </c>
      <c r="G7876" t="s">
        <v>33</v>
      </c>
      <c r="H7876">
        <v>312</v>
      </c>
      <c r="I7876">
        <f t="shared" si="126"/>
        <v>0</v>
      </c>
    </row>
    <row r="7877" spans="1:9" x14ac:dyDescent="0.25">
      <c r="A7877">
        <v>24442.296559999999</v>
      </c>
      <c r="B7877" t="s">
        <v>26</v>
      </c>
      <c r="C7877" t="s">
        <v>30</v>
      </c>
      <c r="D7877" t="s">
        <v>57</v>
      </c>
      <c r="E7877">
        <v>36261</v>
      </c>
      <c r="F7877" t="s">
        <v>62</v>
      </c>
      <c r="G7877" t="s">
        <v>33</v>
      </c>
      <c r="H7877">
        <v>16.800832</v>
      </c>
      <c r="I7877">
        <f t="shared" si="126"/>
        <v>0</v>
      </c>
    </row>
    <row r="7878" spans="1:9" x14ac:dyDescent="0.25">
      <c r="A7878">
        <v>13466.92071</v>
      </c>
      <c r="B7878" t="s">
        <v>66</v>
      </c>
      <c r="C7878" t="s">
        <v>107</v>
      </c>
      <c r="D7878" t="s">
        <v>31</v>
      </c>
      <c r="E7878">
        <v>11432</v>
      </c>
      <c r="F7878" t="s">
        <v>32</v>
      </c>
      <c r="G7878" t="s">
        <v>33</v>
      </c>
      <c r="H7878">
        <v>571.20000000000005</v>
      </c>
      <c r="I7878">
        <f t="shared" si="126"/>
        <v>1</v>
      </c>
    </row>
    <row r="7879" spans="1:9" x14ac:dyDescent="0.25">
      <c r="A7879">
        <v>2598.0612040000001</v>
      </c>
      <c r="B7879" t="s">
        <v>26</v>
      </c>
      <c r="C7879" t="s">
        <v>30</v>
      </c>
      <c r="D7879" t="s">
        <v>31</v>
      </c>
      <c r="E7879">
        <v>62566</v>
      </c>
      <c r="F7879" t="s">
        <v>62</v>
      </c>
      <c r="G7879" t="s">
        <v>33</v>
      </c>
      <c r="H7879">
        <v>48.344273000000001</v>
      </c>
      <c r="I7879">
        <f t="shared" si="126"/>
        <v>0</v>
      </c>
    </row>
    <row r="7880" spans="1:9" x14ac:dyDescent="0.25">
      <c r="A7880">
        <v>2886.4516020000001</v>
      </c>
      <c r="B7880" t="s">
        <v>66</v>
      </c>
      <c r="C7880" t="s">
        <v>160</v>
      </c>
      <c r="D7880" t="s">
        <v>31</v>
      </c>
      <c r="E7880">
        <v>10312</v>
      </c>
      <c r="F7880" t="s">
        <v>32</v>
      </c>
      <c r="G7880" t="s">
        <v>33</v>
      </c>
      <c r="H7880">
        <v>486.27855699999998</v>
      </c>
      <c r="I7880">
        <f t="shared" si="126"/>
        <v>1</v>
      </c>
    </row>
    <row r="7881" spans="1:9" x14ac:dyDescent="0.25">
      <c r="A7881">
        <v>2566.398498</v>
      </c>
      <c r="B7881" t="s">
        <v>26</v>
      </c>
      <c r="C7881" t="s">
        <v>30</v>
      </c>
      <c r="D7881" t="s">
        <v>57</v>
      </c>
      <c r="E7881">
        <v>67778</v>
      </c>
      <c r="F7881" t="s">
        <v>75</v>
      </c>
      <c r="G7881" t="s">
        <v>33</v>
      </c>
      <c r="H7881">
        <v>171.28775899999999</v>
      </c>
      <c r="I7881">
        <f t="shared" si="126"/>
        <v>0</v>
      </c>
    </row>
    <row r="7882" spans="1:9" x14ac:dyDescent="0.25">
      <c r="A7882">
        <v>6252.3630999999996</v>
      </c>
      <c r="B7882" t="s">
        <v>26</v>
      </c>
      <c r="C7882" t="s">
        <v>30</v>
      </c>
      <c r="D7882" t="s">
        <v>31</v>
      </c>
      <c r="E7882">
        <v>92895</v>
      </c>
      <c r="F7882" t="s">
        <v>62</v>
      </c>
      <c r="G7882" t="s">
        <v>33</v>
      </c>
      <c r="H7882">
        <v>43.141469999999998</v>
      </c>
      <c r="I7882">
        <f t="shared" si="126"/>
        <v>0</v>
      </c>
    </row>
    <row r="7883" spans="1:9" x14ac:dyDescent="0.25">
      <c r="A7883">
        <v>5174.6896859999997</v>
      </c>
      <c r="B7883" t="s">
        <v>26</v>
      </c>
      <c r="C7883" t="s">
        <v>30</v>
      </c>
      <c r="D7883" t="s">
        <v>31</v>
      </c>
      <c r="E7883">
        <v>55290</v>
      </c>
      <c r="F7883" t="s">
        <v>62</v>
      </c>
      <c r="G7883" t="s">
        <v>33</v>
      </c>
      <c r="H7883">
        <v>13.874775</v>
      </c>
      <c r="I7883">
        <f t="shared" si="126"/>
        <v>0</v>
      </c>
    </row>
    <row r="7884" spans="1:9" x14ac:dyDescent="0.25">
      <c r="A7884">
        <v>9263.1798369999997</v>
      </c>
      <c r="B7884" t="s">
        <v>26</v>
      </c>
      <c r="C7884" t="s">
        <v>30</v>
      </c>
      <c r="D7884" t="s">
        <v>31</v>
      </c>
      <c r="E7884">
        <v>23377</v>
      </c>
      <c r="F7884" t="s">
        <v>32</v>
      </c>
      <c r="G7884" t="s">
        <v>33</v>
      </c>
      <c r="H7884">
        <v>556.79999999999995</v>
      </c>
      <c r="I7884">
        <f t="shared" si="126"/>
        <v>0</v>
      </c>
    </row>
    <row r="7885" spans="1:9" x14ac:dyDescent="0.25">
      <c r="A7885">
        <v>4834.7104929999996</v>
      </c>
      <c r="B7885" t="s">
        <v>66</v>
      </c>
      <c r="C7885" t="s">
        <v>30</v>
      </c>
      <c r="D7885" t="s">
        <v>31</v>
      </c>
      <c r="E7885">
        <v>38713</v>
      </c>
      <c r="F7885" t="s">
        <v>32</v>
      </c>
      <c r="G7885" t="s">
        <v>79</v>
      </c>
      <c r="H7885">
        <v>316.8</v>
      </c>
      <c r="I7885">
        <f t="shared" si="126"/>
        <v>1</v>
      </c>
    </row>
    <row r="7886" spans="1:9" x14ac:dyDescent="0.25">
      <c r="A7886">
        <v>2361.7422430000001</v>
      </c>
      <c r="B7886" t="s">
        <v>26</v>
      </c>
      <c r="C7886" t="s">
        <v>44</v>
      </c>
      <c r="D7886" t="s">
        <v>31</v>
      </c>
      <c r="E7886">
        <v>0</v>
      </c>
      <c r="F7886" t="s">
        <v>62</v>
      </c>
      <c r="G7886" t="s">
        <v>33</v>
      </c>
      <c r="H7886">
        <v>145.89643799999999</v>
      </c>
      <c r="I7886">
        <f t="shared" si="126"/>
        <v>0</v>
      </c>
    </row>
    <row r="7887" spans="1:9" x14ac:dyDescent="0.25">
      <c r="A7887">
        <v>2674.730716</v>
      </c>
      <c r="B7887" t="s">
        <v>66</v>
      </c>
      <c r="C7887" t="s">
        <v>30</v>
      </c>
      <c r="D7887" t="s">
        <v>57</v>
      </c>
      <c r="E7887">
        <v>56342</v>
      </c>
      <c r="F7887" t="s">
        <v>32</v>
      </c>
      <c r="G7887" t="s">
        <v>45</v>
      </c>
      <c r="H7887">
        <v>331.2</v>
      </c>
      <c r="I7887">
        <f t="shared" si="126"/>
        <v>1</v>
      </c>
    </row>
    <row r="7888" spans="1:9" x14ac:dyDescent="0.25">
      <c r="A7888">
        <v>16159.542369999999</v>
      </c>
      <c r="B7888" t="s">
        <v>26</v>
      </c>
      <c r="C7888" t="s">
        <v>30</v>
      </c>
      <c r="D7888" t="s">
        <v>57</v>
      </c>
      <c r="E7888">
        <v>29593</v>
      </c>
      <c r="F7888" t="s">
        <v>32</v>
      </c>
      <c r="G7888" t="s">
        <v>33</v>
      </c>
      <c r="H7888">
        <v>657.6</v>
      </c>
      <c r="I7888">
        <f t="shared" si="126"/>
        <v>0</v>
      </c>
    </row>
    <row r="7889" spans="1:9" x14ac:dyDescent="0.25">
      <c r="A7889">
        <v>26197.414980000001</v>
      </c>
      <c r="B7889" t="s">
        <v>66</v>
      </c>
      <c r="C7889" t="s">
        <v>107</v>
      </c>
      <c r="D7889" t="s">
        <v>31</v>
      </c>
      <c r="E7889">
        <v>18495</v>
      </c>
      <c r="F7889" t="s">
        <v>32</v>
      </c>
      <c r="G7889" t="s">
        <v>33</v>
      </c>
      <c r="H7889">
        <v>542.4</v>
      </c>
      <c r="I7889">
        <f t="shared" si="126"/>
        <v>1</v>
      </c>
    </row>
    <row r="7890" spans="1:9" x14ac:dyDescent="0.25">
      <c r="A7890">
        <v>2664.2428140000002</v>
      </c>
      <c r="B7890" t="s">
        <v>26</v>
      </c>
      <c r="C7890" t="s">
        <v>30</v>
      </c>
      <c r="D7890" t="s">
        <v>31</v>
      </c>
      <c r="E7890">
        <v>82887</v>
      </c>
      <c r="F7890" t="s">
        <v>32</v>
      </c>
      <c r="G7890" t="s">
        <v>33</v>
      </c>
      <c r="H7890">
        <v>420.37480499999998</v>
      </c>
      <c r="I7890">
        <f t="shared" si="126"/>
        <v>0</v>
      </c>
    </row>
    <row r="7891" spans="1:9" x14ac:dyDescent="0.25">
      <c r="A7891">
        <v>15162.06565</v>
      </c>
      <c r="B7891" t="s">
        <v>26</v>
      </c>
      <c r="C7891" t="s">
        <v>30</v>
      </c>
      <c r="D7891" t="s">
        <v>31</v>
      </c>
      <c r="E7891">
        <v>71366</v>
      </c>
      <c r="F7891" t="s">
        <v>75</v>
      </c>
      <c r="G7891" t="s">
        <v>79</v>
      </c>
      <c r="H7891">
        <v>265.216633</v>
      </c>
      <c r="I7891">
        <f t="shared" si="126"/>
        <v>0</v>
      </c>
    </row>
    <row r="7892" spans="1:9" x14ac:dyDescent="0.25">
      <c r="A7892">
        <v>22332.439460000001</v>
      </c>
      <c r="B7892" t="s">
        <v>66</v>
      </c>
      <c r="C7892" t="s">
        <v>30</v>
      </c>
      <c r="D7892" t="s">
        <v>57</v>
      </c>
      <c r="E7892">
        <v>49078</v>
      </c>
      <c r="F7892" t="s">
        <v>32</v>
      </c>
      <c r="G7892" t="s">
        <v>45</v>
      </c>
      <c r="H7892">
        <v>484.01341100000002</v>
      </c>
      <c r="I7892">
        <f t="shared" si="126"/>
        <v>1</v>
      </c>
    </row>
    <row r="7893" spans="1:9" x14ac:dyDescent="0.25">
      <c r="A7893">
        <v>4995.1711999999998</v>
      </c>
      <c r="B7893" t="s">
        <v>26</v>
      </c>
      <c r="C7893" t="s">
        <v>160</v>
      </c>
      <c r="D7893" t="s">
        <v>31</v>
      </c>
      <c r="E7893">
        <v>10787</v>
      </c>
      <c r="F7893" t="s">
        <v>32</v>
      </c>
      <c r="G7893" t="s">
        <v>79</v>
      </c>
      <c r="H7893">
        <v>697.79880400000002</v>
      </c>
      <c r="I7893">
        <f t="shared" si="126"/>
        <v>0</v>
      </c>
    </row>
    <row r="7894" spans="1:9" x14ac:dyDescent="0.25">
      <c r="A7894">
        <v>16109.75353</v>
      </c>
      <c r="B7894" t="s">
        <v>26</v>
      </c>
      <c r="C7894" t="s">
        <v>44</v>
      </c>
      <c r="D7894" t="s">
        <v>31</v>
      </c>
      <c r="E7894">
        <v>0</v>
      </c>
      <c r="F7894" t="s">
        <v>32</v>
      </c>
      <c r="G7894" t="s">
        <v>33</v>
      </c>
      <c r="H7894">
        <v>350.4</v>
      </c>
      <c r="I7894">
        <f t="shared" si="126"/>
        <v>0</v>
      </c>
    </row>
    <row r="7895" spans="1:9" x14ac:dyDescent="0.25">
      <c r="A7895">
        <v>4957.4043060000004</v>
      </c>
      <c r="B7895" t="s">
        <v>26</v>
      </c>
      <c r="C7895" t="s">
        <v>78</v>
      </c>
      <c r="D7895" t="s">
        <v>57</v>
      </c>
      <c r="E7895">
        <v>10194</v>
      </c>
      <c r="F7895" t="s">
        <v>32</v>
      </c>
      <c r="G7895" t="s">
        <v>33</v>
      </c>
      <c r="H7895">
        <v>312</v>
      </c>
      <c r="I7895">
        <f t="shared" si="126"/>
        <v>0</v>
      </c>
    </row>
    <row r="7896" spans="1:9" x14ac:dyDescent="0.25">
      <c r="A7896">
        <v>2866.7798109999999</v>
      </c>
      <c r="B7896" t="s">
        <v>26</v>
      </c>
      <c r="C7896" t="s">
        <v>30</v>
      </c>
      <c r="D7896" t="s">
        <v>57</v>
      </c>
      <c r="E7896">
        <v>81763</v>
      </c>
      <c r="F7896" t="s">
        <v>32</v>
      </c>
      <c r="G7896" t="s">
        <v>33</v>
      </c>
      <c r="H7896">
        <v>518.4</v>
      </c>
      <c r="I7896">
        <f t="shared" si="126"/>
        <v>0</v>
      </c>
    </row>
    <row r="7897" spans="1:9" x14ac:dyDescent="0.25">
      <c r="A7897">
        <v>8719.8962379999994</v>
      </c>
      <c r="B7897" t="s">
        <v>26</v>
      </c>
      <c r="C7897" t="s">
        <v>30</v>
      </c>
      <c r="D7897" t="s">
        <v>31</v>
      </c>
      <c r="E7897">
        <v>59763</v>
      </c>
      <c r="F7897" t="s">
        <v>32</v>
      </c>
      <c r="G7897" t="s">
        <v>33</v>
      </c>
      <c r="H7897">
        <v>350.4</v>
      </c>
      <c r="I7897">
        <f t="shared" si="126"/>
        <v>0</v>
      </c>
    </row>
    <row r="7898" spans="1:9" x14ac:dyDescent="0.25">
      <c r="A7898">
        <v>22448.686170000001</v>
      </c>
      <c r="B7898" t="s">
        <v>26</v>
      </c>
      <c r="C7898" t="s">
        <v>44</v>
      </c>
      <c r="D7898" t="s">
        <v>31</v>
      </c>
      <c r="E7898">
        <v>0</v>
      </c>
      <c r="F7898" t="s">
        <v>32</v>
      </c>
      <c r="G7898" t="s">
        <v>45</v>
      </c>
      <c r="H7898">
        <v>561.6</v>
      </c>
      <c r="I7898">
        <f t="shared" si="126"/>
        <v>0</v>
      </c>
    </row>
    <row r="7899" spans="1:9" x14ac:dyDescent="0.25">
      <c r="A7899">
        <v>6864.6475140000002</v>
      </c>
      <c r="B7899" t="s">
        <v>26</v>
      </c>
      <c r="C7899" t="s">
        <v>30</v>
      </c>
      <c r="D7899" t="s">
        <v>31</v>
      </c>
      <c r="E7899">
        <v>96832</v>
      </c>
      <c r="F7899" t="s">
        <v>32</v>
      </c>
      <c r="G7899" t="s">
        <v>33</v>
      </c>
      <c r="H7899">
        <v>408</v>
      </c>
      <c r="I7899">
        <f t="shared" si="126"/>
        <v>0</v>
      </c>
    </row>
    <row r="7900" spans="1:9" x14ac:dyDescent="0.25">
      <c r="A7900">
        <v>4980.1876499999998</v>
      </c>
      <c r="B7900" t="s">
        <v>26</v>
      </c>
      <c r="C7900" t="s">
        <v>107</v>
      </c>
      <c r="D7900" t="s">
        <v>31</v>
      </c>
      <c r="E7900">
        <v>21135</v>
      </c>
      <c r="F7900" t="s">
        <v>32</v>
      </c>
      <c r="G7900" t="s">
        <v>33</v>
      </c>
      <c r="H7900">
        <v>678.94621600000005</v>
      </c>
      <c r="I7900">
        <f t="shared" si="126"/>
        <v>0</v>
      </c>
    </row>
    <row r="7901" spans="1:9" x14ac:dyDescent="0.25">
      <c r="A7901">
        <v>2312.3285409999999</v>
      </c>
      <c r="B7901" t="s">
        <v>26</v>
      </c>
      <c r="C7901" t="s">
        <v>78</v>
      </c>
      <c r="D7901" t="s">
        <v>57</v>
      </c>
      <c r="E7901">
        <v>16143</v>
      </c>
      <c r="F7901" t="s">
        <v>62</v>
      </c>
      <c r="G7901" t="s">
        <v>33</v>
      </c>
      <c r="H7901">
        <v>32.114117</v>
      </c>
      <c r="I7901">
        <f t="shared" si="126"/>
        <v>0</v>
      </c>
    </row>
    <row r="7902" spans="1:9" x14ac:dyDescent="0.25">
      <c r="A7902">
        <v>5555.8302050000002</v>
      </c>
      <c r="B7902" t="s">
        <v>66</v>
      </c>
      <c r="C7902" t="s">
        <v>30</v>
      </c>
      <c r="D7902" t="s">
        <v>57</v>
      </c>
      <c r="E7902">
        <v>74015</v>
      </c>
      <c r="F7902" t="s">
        <v>32</v>
      </c>
      <c r="G7902" t="s">
        <v>45</v>
      </c>
      <c r="H7902">
        <v>471.44307700000002</v>
      </c>
      <c r="I7902">
        <f t="shared" si="126"/>
        <v>1</v>
      </c>
    </row>
    <row r="7903" spans="1:9" x14ac:dyDescent="0.25">
      <c r="A7903">
        <v>26763.82631</v>
      </c>
      <c r="B7903" t="s">
        <v>26</v>
      </c>
      <c r="C7903" t="s">
        <v>30</v>
      </c>
      <c r="D7903" t="s">
        <v>57</v>
      </c>
      <c r="E7903">
        <v>84178</v>
      </c>
      <c r="F7903" t="s">
        <v>62</v>
      </c>
      <c r="G7903" t="s">
        <v>79</v>
      </c>
      <c r="H7903">
        <v>12.588784</v>
      </c>
      <c r="I7903">
        <f t="shared" si="126"/>
        <v>0</v>
      </c>
    </row>
    <row r="7904" spans="1:9" x14ac:dyDescent="0.25">
      <c r="A7904">
        <v>2471.441785</v>
      </c>
      <c r="B7904" t="s">
        <v>26</v>
      </c>
      <c r="C7904" t="s">
        <v>44</v>
      </c>
      <c r="D7904" t="s">
        <v>57</v>
      </c>
      <c r="E7904">
        <v>0</v>
      </c>
      <c r="F7904" t="s">
        <v>32</v>
      </c>
      <c r="G7904" t="s">
        <v>45</v>
      </c>
      <c r="H7904">
        <v>504</v>
      </c>
      <c r="I7904">
        <f t="shared" si="126"/>
        <v>0</v>
      </c>
    </row>
    <row r="7905" spans="1:9" x14ac:dyDescent="0.25">
      <c r="A7905">
        <v>17759.385750000001</v>
      </c>
      <c r="B7905" t="s">
        <v>26</v>
      </c>
      <c r="C7905" t="s">
        <v>44</v>
      </c>
      <c r="D7905" t="s">
        <v>31</v>
      </c>
      <c r="E7905">
        <v>0</v>
      </c>
      <c r="F7905" t="s">
        <v>32</v>
      </c>
      <c r="G7905" t="s">
        <v>45</v>
      </c>
      <c r="H7905">
        <v>661.71510000000001</v>
      </c>
      <c r="I7905">
        <f t="shared" si="126"/>
        <v>0</v>
      </c>
    </row>
    <row r="7906" spans="1:9" x14ac:dyDescent="0.25">
      <c r="A7906">
        <v>14628.49627</v>
      </c>
      <c r="B7906" t="s">
        <v>26</v>
      </c>
      <c r="C7906" t="s">
        <v>30</v>
      </c>
      <c r="D7906" t="s">
        <v>57</v>
      </c>
      <c r="E7906">
        <v>63936</v>
      </c>
      <c r="F7906" t="s">
        <v>75</v>
      </c>
      <c r="G7906" t="s">
        <v>45</v>
      </c>
      <c r="H7906">
        <v>765.01212299999997</v>
      </c>
      <c r="I7906">
        <f t="shared" si="126"/>
        <v>0</v>
      </c>
    </row>
    <row r="7907" spans="1:9" x14ac:dyDescent="0.25">
      <c r="A7907">
        <v>5801.8281420000003</v>
      </c>
      <c r="B7907" t="s">
        <v>26</v>
      </c>
      <c r="C7907" t="s">
        <v>44</v>
      </c>
      <c r="D7907" t="s">
        <v>57</v>
      </c>
      <c r="E7907">
        <v>0</v>
      </c>
      <c r="F7907" t="s">
        <v>32</v>
      </c>
      <c r="G7907" t="s">
        <v>45</v>
      </c>
      <c r="H7907">
        <v>597.6</v>
      </c>
      <c r="I7907">
        <f t="shared" si="126"/>
        <v>0</v>
      </c>
    </row>
    <row r="7908" spans="1:9" x14ac:dyDescent="0.25">
      <c r="A7908">
        <v>5209.945549</v>
      </c>
      <c r="B7908" t="s">
        <v>26</v>
      </c>
      <c r="C7908" t="s">
        <v>30</v>
      </c>
      <c r="D7908" t="s">
        <v>31</v>
      </c>
      <c r="E7908">
        <v>37940</v>
      </c>
      <c r="F7908" t="s">
        <v>75</v>
      </c>
      <c r="G7908" t="s">
        <v>33</v>
      </c>
      <c r="H7908">
        <v>512.54229899999996</v>
      </c>
      <c r="I7908">
        <f t="shared" si="126"/>
        <v>0</v>
      </c>
    </row>
    <row r="7909" spans="1:9" x14ac:dyDescent="0.25">
      <c r="A7909">
        <v>2814.438036</v>
      </c>
      <c r="B7909" t="s">
        <v>26</v>
      </c>
      <c r="C7909" t="s">
        <v>30</v>
      </c>
      <c r="D7909" t="s">
        <v>31</v>
      </c>
      <c r="E7909">
        <v>30703</v>
      </c>
      <c r="F7909" t="s">
        <v>32</v>
      </c>
      <c r="G7909" t="s">
        <v>33</v>
      </c>
      <c r="H7909">
        <v>336</v>
      </c>
      <c r="I7909">
        <f t="shared" si="126"/>
        <v>0</v>
      </c>
    </row>
    <row r="7910" spans="1:9" x14ac:dyDescent="0.25">
      <c r="A7910">
        <v>5417.7440550000001</v>
      </c>
      <c r="B7910" t="s">
        <v>26</v>
      </c>
      <c r="C7910" t="s">
        <v>30</v>
      </c>
      <c r="D7910" t="s">
        <v>31</v>
      </c>
      <c r="E7910">
        <v>54898</v>
      </c>
      <c r="F7910" t="s">
        <v>75</v>
      </c>
      <c r="G7910" t="s">
        <v>45</v>
      </c>
      <c r="H7910">
        <v>176.24215899999999</v>
      </c>
      <c r="I7910">
        <f t="shared" si="126"/>
        <v>0</v>
      </c>
    </row>
    <row r="7911" spans="1:9" x14ac:dyDescent="0.25">
      <c r="A7911">
        <v>16775.808830000002</v>
      </c>
      <c r="B7911" t="s">
        <v>26</v>
      </c>
      <c r="C7911" t="s">
        <v>30</v>
      </c>
      <c r="D7911" t="s">
        <v>57</v>
      </c>
      <c r="E7911">
        <v>89030</v>
      </c>
      <c r="F7911" t="s">
        <v>62</v>
      </c>
      <c r="G7911" t="s">
        <v>33</v>
      </c>
      <c r="H7911">
        <v>49.566591000000003</v>
      </c>
      <c r="I7911">
        <f t="shared" si="126"/>
        <v>0</v>
      </c>
    </row>
    <row r="7912" spans="1:9" x14ac:dyDescent="0.25">
      <c r="A7912">
        <v>7980.3046240000003</v>
      </c>
      <c r="B7912" t="s">
        <v>26</v>
      </c>
      <c r="C7912" t="s">
        <v>160</v>
      </c>
      <c r="D7912" t="s">
        <v>31</v>
      </c>
      <c r="E7912">
        <v>15630</v>
      </c>
      <c r="F7912" t="s">
        <v>32</v>
      </c>
      <c r="G7912" t="s">
        <v>79</v>
      </c>
      <c r="H7912">
        <v>656.77546700000005</v>
      </c>
      <c r="I7912">
        <f t="shared" si="126"/>
        <v>0</v>
      </c>
    </row>
    <row r="7913" spans="1:9" x14ac:dyDescent="0.25">
      <c r="A7913">
        <v>5107.1630020000002</v>
      </c>
      <c r="B7913" t="s">
        <v>66</v>
      </c>
      <c r="C7913" t="s">
        <v>30</v>
      </c>
      <c r="D7913" t="s">
        <v>31</v>
      </c>
      <c r="E7913">
        <v>35625</v>
      </c>
      <c r="F7913" t="s">
        <v>75</v>
      </c>
      <c r="G7913" t="s">
        <v>33</v>
      </c>
      <c r="H7913">
        <v>288.57210800000001</v>
      </c>
      <c r="I7913">
        <f t="shared" si="126"/>
        <v>1</v>
      </c>
    </row>
    <row r="7914" spans="1:9" x14ac:dyDescent="0.25">
      <c r="A7914">
        <v>2690.7819690000001</v>
      </c>
      <c r="B7914" t="s">
        <v>26</v>
      </c>
      <c r="C7914" t="s">
        <v>30</v>
      </c>
      <c r="D7914" t="s">
        <v>57</v>
      </c>
      <c r="E7914">
        <v>48329</v>
      </c>
      <c r="F7914" t="s">
        <v>32</v>
      </c>
      <c r="G7914" t="s">
        <v>33</v>
      </c>
      <c r="H7914">
        <v>470.38629100000003</v>
      </c>
      <c r="I7914">
        <f t="shared" si="126"/>
        <v>0</v>
      </c>
    </row>
    <row r="7915" spans="1:9" x14ac:dyDescent="0.25">
      <c r="A7915">
        <v>4254.6206689999999</v>
      </c>
      <c r="B7915" t="s">
        <v>66</v>
      </c>
      <c r="C7915" t="s">
        <v>107</v>
      </c>
      <c r="D7915" t="s">
        <v>31</v>
      </c>
      <c r="E7915">
        <v>11904</v>
      </c>
      <c r="F7915" t="s">
        <v>32</v>
      </c>
      <c r="G7915" t="s">
        <v>45</v>
      </c>
      <c r="H7915">
        <v>292.8</v>
      </c>
      <c r="I7915">
        <f t="shared" si="126"/>
        <v>1</v>
      </c>
    </row>
    <row r="7916" spans="1:9" x14ac:dyDescent="0.25">
      <c r="A7916">
        <v>4643.4131349999998</v>
      </c>
      <c r="B7916" t="s">
        <v>26</v>
      </c>
      <c r="C7916" t="s">
        <v>107</v>
      </c>
      <c r="D7916" t="s">
        <v>31</v>
      </c>
      <c r="E7916">
        <v>12261</v>
      </c>
      <c r="F7916" t="s">
        <v>32</v>
      </c>
      <c r="G7916" t="s">
        <v>79</v>
      </c>
      <c r="H7916">
        <v>600</v>
      </c>
      <c r="I7916">
        <f t="shared" si="126"/>
        <v>0</v>
      </c>
    </row>
    <row r="7917" spans="1:9" x14ac:dyDescent="0.25">
      <c r="A7917">
        <v>6217.2580120000002</v>
      </c>
      <c r="B7917" t="s">
        <v>26</v>
      </c>
      <c r="C7917" t="s">
        <v>44</v>
      </c>
      <c r="D7917" t="s">
        <v>57</v>
      </c>
      <c r="E7917">
        <v>0</v>
      </c>
      <c r="F7917" t="s">
        <v>62</v>
      </c>
      <c r="G7917" t="s">
        <v>33</v>
      </c>
      <c r="H7917">
        <v>39.730198999999999</v>
      </c>
      <c r="I7917">
        <f t="shared" si="126"/>
        <v>0</v>
      </c>
    </row>
    <row r="7918" spans="1:9" x14ac:dyDescent="0.25">
      <c r="A7918">
        <v>11373.988520000001</v>
      </c>
      <c r="B7918" t="s">
        <v>26</v>
      </c>
      <c r="C7918" t="s">
        <v>30</v>
      </c>
      <c r="D7918" t="s">
        <v>31</v>
      </c>
      <c r="E7918">
        <v>87810</v>
      </c>
      <c r="F7918" t="s">
        <v>62</v>
      </c>
      <c r="G7918" t="s">
        <v>33</v>
      </c>
      <c r="H7918">
        <v>225.64172400000001</v>
      </c>
      <c r="I7918">
        <f t="shared" si="126"/>
        <v>0</v>
      </c>
    </row>
    <row r="7919" spans="1:9" x14ac:dyDescent="0.25">
      <c r="A7919">
        <v>10861.71019</v>
      </c>
      <c r="B7919" t="s">
        <v>26</v>
      </c>
      <c r="C7919" t="s">
        <v>30</v>
      </c>
      <c r="D7919" t="s">
        <v>57</v>
      </c>
      <c r="E7919">
        <v>64744</v>
      </c>
      <c r="F7919" t="s">
        <v>62</v>
      </c>
      <c r="G7919" t="s">
        <v>79</v>
      </c>
      <c r="H7919">
        <v>41.308428999999997</v>
      </c>
      <c r="I7919">
        <f t="shared" si="126"/>
        <v>0</v>
      </c>
    </row>
    <row r="7920" spans="1:9" x14ac:dyDescent="0.25">
      <c r="A7920">
        <v>8569.3643900000006</v>
      </c>
      <c r="B7920" t="s">
        <v>26</v>
      </c>
      <c r="C7920" t="s">
        <v>44</v>
      </c>
      <c r="D7920" t="s">
        <v>57</v>
      </c>
      <c r="E7920">
        <v>0</v>
      </c>
      <c r="F7920" t="s">
        <v>32</v>
      </c>
      <c r="G7920" t="s">
        <v>33</v>
      </c>
      <c r="H7920">
        <v>957.13497800000005</v>
      </c>
      <c r="I7920">
        <f t="shared" si="126"/>
        <v>0</v>
      </c>
    </row>
    <row r="7921" spans="1:9" x14ac:dyDescent="0.25">
      <c r="A7921">
        <v>16069.95283</v>
      </c>
      <c r="B7921" t="s">
        <v>26</v>
      </c>
      <c r="C7921" t="s">
        <v>30</v>
      </c>
      <c r="D7921" t="s">
        <v>57</v>
      </c>
      <c r="E7921">
        <v>60735</v>
      </c>
      <c r="F7921" t="s">
        <v>75</v>
      </c>
      <c r="G7921" t="s">
        <v>33</v>
      </c>
      <c r="H7921">
        <v>571.69588899999997</v>
      </c>
      <c r="I7921">
        <f t="shared" si="126"/>
        <v>0</v>
      </c>
    </row>
    <row r="7922" spans="1:9" x14ac:dyDescent="0.25">
      <c r="A7922">
        <v>2410.3557259999998</v>
      </c>
      <c r="B7922" t="s">
        <v>26</v>
      </c>
      <c r="C7922" t="s">
        <v>44</v>
      </c>
      <c r="D7922" t="s">
        <v>31</v>
      </c>
      <c r="E7922">
        <v>0</v>
      </c>
      <c r="F7922" t="s">
        <v>32</v>
      </c>
      <c r="G7922" t="s">
        <v>45</v>
      </c>
      <c r="H7922">
        <v>482.4</v>
      </c>
      <c r="I7922">
        <f t="shared" si="126"/>
        <v>0</v>
      </c>
    </row>
    <row r="7923" spans="1:9" x14ac:dyDescent="0.25">
      <c r="A7923">
        <v>14057.421249999999</v>
      </c>
      <c r="B7923" t="s">
        <v>26</v>
      </c>
      <c r="C7923" t="s">
        <v>30</v>
      </c>
      <c r="D7923" t="s">
        <v>57</v>
      </c>
      <c r="E7923">
        <v>36261</v>
      </c>
      <c r="F7923" t="s">
        <v>32</v>
      </c>
      <c r="G7923" t="s">
        <v>79</v>
      </c>
      <c r="H7923">
        <v>1197.713861</v>
      </c>
      <c r="I7923">
        <f t="shared" si="126"/>
        <v>0</v>
      </c>
    </row>
    <row r="7924" spans="1:9" x14ac:dyDescent="0.25">
      <c r="A7924">
        <v>4872.5773019999997</v>
      </c>
      <c r="B7924" t="s">
        <v>26</v>
      </c>
      <c r="C7924" t="s">
        <v>44</v>
      </c>
      <c r="D7924" t="s">
        <v>57</v>
      </c>
      <c r="E7924">
        <v>0</v>
      </c>
      <c r="F7924" t="s">
        <v>32</v>
      </c>
      <c r="G7924" t="s">
        <v>45</v>
      </c>
      <c r="H7924">
        <v>648</v>
      </c>
      <c r="I7924">
        <f t="shared" si="126"/>
        <v>0</v>
      </c>
    </row>
    <row r="7925" spans="1:9" x14ac:dyDescent="0.25">
      <c r="A7925">
        <v>9031.2148589999997</v>
      </c>
      <c r="B7925" t="s">
        <v>66</v>
      </c>
      <c r="C7925" t="s">
        <v>44</v>
      </c>
      <c r="D7925" t="s">
        <v>31</v>
      </c>
      <c r="E7925">
        <v>0</v>
      </c>
      <c r="F7925" t="s">
        <v>32</v>
      </c>
      <c r="G7925" t="s">
        <v>45</v>
      </c>
      <c r="H7925">
        <v>650.52179000000001</v>
      </c>
      <c r="I7925">
        <f t="shared" si="126"/>
        <v>1</v>
      </c>
    </row>
    <row r="7926" spans="1:9" x14ac:dyDescent="0.25">
      <c r="A7926">
        <v>2993.1176829999999</v>
      </c>
      <c r="B7926" t="s">
        <v>26</v>
      </c>
      <c r="C7926" t="s">
        <v>30</v>
      </c>
      <c r="D7926" t="s">
        <v>57</v>
      </c>
      <c r="E7926">
        <v>23277</v>
      </c>
      <c r="F7926" t="s">
        <v>32</v>
      </c>
      <c r="G7926" t="s">
        <v>33</v>
      </c>
      <c r="H7926">
        <v>369.6</v>
      </c>
      <c r="I7926">
        <f t="shared" si="126"/>
        <v>0</v>
      </c>
    </row>
    <row r="7927" spans="1:9" x14ac:dyDescent="0.25">
      <c r="A7927">
        <v>5846.5205880000003</v>
      </c>
      <c r="B7927" t="s">
        <v>26</v>
      </c>
      <c r="C7927" t="s">
        <v>30</v>
      </c>
      <c r="D7927" t="s">
        <v>31</v>
      </c>
      <c r="E7927">
        <v>50320</v>
      </c>
      <c r="F7927" t="s">
        <v>75</v>
      </c>
      <c r="G7927" t="s">
        <v>33</v>
      </c>
      <c r="H7927">
        <v>297.73890899999998</v>
      </c>
      <c r="I7927">
        <f t="shared" si="126"/>
        <v>0</v>
      </c>
    </row>
    <row r="7928" spans="1:9" x14ac:dyDescent="0.25">
      <c r="A7928">
        <v>2589.43003</v>
      </c>
      <c r="B7928" t="s">
        <v>26</v>
      </c>
      <c r="C7928" t="s">
        <v>30</v>
      </c>
      <c r="D7928" t="s">
        <v>31</v>
      </c>
      <c r="E7928">
        <v>49675</v>
      </c>
      <c r="F7928" t="s">
        <v>32</v>
      </c>
      <c r="G7928" t="s">
        <v>33</v>
      </c>
      <c r="H7928">
        <v>312</v>
      </c>
      <c r="I7928">
        <f t="shared" si="126"/>
        <v>0</v>
      </c>
    </row>
    <row r="7929" spans="1:9" x14ac:dyDescent="0.25">
      <c r="A7929">
        <v>6558.8801670000003</v>
      </c>
      <c r="B7929" t="s">
        <v>26</v>
      </c>
      <c r="C7929" t="s">
        <v>78</v>
      </c>
      <c r="D7929" t="s">
        <v>57</v>
      </c>
      <c r="E7929">
        <v>19508</v>
      </c>
      <c r="F7929" t="s">
        <v>32</v>
      </c>
      <c r="G7929" t="s">
        <v>45</v>
      </c>
      <c r="H7929">
        <v>292.8</v>
      </c>
      <c r="I7929">
        <f t="shared" si="126"/>
        <v>0</v>
      </c>
    </row>
    <row r="7930" spans="1:9" x14ac:dyDescent="0.25">
      <c r="A7930">
        <v>8105.9960389999997</v>
      </c>
      <c r="B7930" t="s">
        <v>26</v>
      </c>
      <c r="C7930" t="s">
        <v>78</v>
      </c>
      <c r="D7930" t="s">
        <v>57</v>
      </c>
      <c r="E7930">
        <v>20815</v>
      </c>
      <c r="F7930" t="s">
        <v>32</v>
      </c>
      <c r="G7930" t="s">
        <v>33</v>
      </c>
      <c r="H7930">
        <v>528</v>
      </c>
      <c r="I7930">
        <f t="shared" si="126"/>
        <v>0</v>
      </c>
    </row>
    <row r="7931" spans="1:9" x14ac:dyDescent="0.25">
      <c r="A7931">
        <v>7232.609391</v>
      </c>
      <c r="B7931" t="s">
        <v>26</v>
      </c>
      <c r="C7931" t="s">
        <v>30</v>
      </c>
      <c r="D7931" t="s">
        <v>57</v>
      </c>
      <c r="E7931">
        <v>46621</v>
      </c>
      <c r="F7931" t="s">
        <v>62</v>
      </c>
      <c r="G7931" t="s">
        <v>33</v>
      </c>
      <c r="H7931">
        <v>30.448249000000001</v>
      </c>
      <c r="I7931">
        <f t="shared" si="126"/>
        <v>0</v>
      </c>
    </row>
    <row r="7932" spans="1:9" x14ac:dyDescent="0.25">
      <c r="A7932">
        <v>13599.924870000001</v>
      </c>
      <c r="B7932" t="s">
        <v>26</v>
      </c>
      <c r="C7932" t="s">
        <v>107</v>
      </c>
      <c r="D7932" t="s">
        <v>31</v>
      </c>
      <c r="E7932">
        <v>22775</v>
      </c>
      <c r="F7932" t="s">
        <v>32</v>
      </c>
      <c r="G7932" t="s">
        <v>79</v>
      </c>
      <c r="H7932">
        <v>883.2</v>
      </c>
      <c r="I7932">
        <f t="shared" si="126"/>
        <v>0</v>
      </c>
    </row>
    <row r="7933" spans="1:9" x14ac:dyDescent="0.25">
      <c r="A7933">
        <v>5093.3797139999997</v>
      </c>
      <c r="B7933" t="s">
        <v>26</v>
      </c>
      <c r="C7933" t="s">
        <v>30</v>
      </c>
      <c r="D7933" t="s">
        <v>31</v>
      </c>
      <c r="E7933">
        <v>91814</v>
      </c>
      <c r="F7933" t="s">
        <v>75</v>
      </c>
      <c r="G7933" t="s">
        <v>33</v>
      </c>
      <c r="H7933">
        <v>167.03761900000001</v>
      </c>
      <c r="I7933">
        <f t="shared" si="126"/>
        <v>0</v>
      </c>
    </row>
    <row r="7934" spans="1:9" x14ac:dyDescent="0.25">
      <c r="A7934">
        <v>6047.0251600000001</v>
      </c>
      <c r="B7934" t="s">
        <v>66</v>
      </c>
      <c r="C7934" t="s">
        <v>30</v>
      </c>
      <c r="D7934" t="s">
        <v>57</v>
      </c>
      <c r="E7934">
        <v>20396</v>
      </c>
      <c r="F7934" t="s">
        <v>32</v>
      </c>
      <c r="G7934" t="s">
        <v>33</v>
      </c>
      <c r="H7934">
        <v>364.8</v>
      </c>
      <c r="I7934">
        <f t="shared" si="126"/>
        <v>1</v>
      </c>
    </row>
    <row r="7935" spans="1:9" x14ac:dyDescent="0.25">
      <c r="A7935">
        <v>7172.0701529999997</v>
      </c>
      <c r="B7935" t="s">
        <v>26</v>
      </c>
      <c r="C7935" t="s">
        <v>30</v>
      </c>
      <c r="D7935" t="s">
        <v>31</v>
      </c>
      <c r="E7935">
        <v>73836</v>
      </c>
      <c r="F7935" t="s">
        <v>75</v>
      </c>
      <c r="G7935" t="s">
        <v>33</v>
      </c>
      <c r="H7935">
        <v>553.38569500000006</v>
      </c>
      <c r="I7935">
        <f t="shared" si="126"/>
        <v>0</v>
      </c>
    </row>
    <row r="7936" spans="1:9" x14ac:dyDescent="0.25">
      <c r="A7936">
        <v>3438.9493219999999</v>
      </c>
      <c r="B7936" t="s">
        <v>26</v>
      </c>
      <c r="C7936" t="s">
        <v>30</v>
      </c>
      <c r="D7936" t="s">
        <v>31</v>
      </c>
      <c r="E7936">
        <v>55910</v>
      </c>
      <c r="F7936" t="s">
        <v>75</v>
      </c>
      <c r="G7936" t="s">
        <v>33</v>
      </c>
      <c r="H7936">
        <v>324.34868799999998</v>
      </c>
      <c r="I7936">
        <f t="shared" si="126"/>
        <v>0</v>
      </c>
    </row>
    <row r="7937" spans="1:9" x14ac:dyDescent="0.25">
      <c r="A7937">
        <v>5418.4638779999996</v>
      </c>
      <c r="B7937" t="s">
        <v>26</v>
      </c>
      <c r="C7937" t="s">
        <v>30</v>
      </c>
      <c r="D7937" t="s">
        <v>31</v>
      </c>
      <c r="E7937">
        <v>43054</v>
      </c>
      <c r="F7937" t="s">
        <v>32</v>
      </c>
      <c r="G7937" t="s">
        <v>33</v>
      </c>
      <c r="H7937">
        <v>326.39999999999998</v>
      </c>
      <c r="I7937">
        <f t="shared" si="126"/>
        <v>0</v>
      </c>
    </row>
    <row r="7938" spans="1:9" x14ac:dyDescent="0.25">
      <c r="A7938">
        <v>7824.4922630000001</v>
      </c>
      <c r="B7938" t="s">
        <v>26</v>
      </c>
      <c r="C7938" t="s">
        <v>30</v>
      </c>
      <c r="D7938" t="s">
        <v>31</v>
      </c>
      <c r="E7938">
        <v>64543</v>
      </c>
      <c r="F7938" t="s">
        <v>75</v>
      </c>
      <c r="G7938" t="s">
        <v>33</v>
      </c>
      <c r="H7938">
        <v>200.17716300000001</v>
      </c>
      <c r="I7938">
        <f t="shared" si="126"/>
        <v>0</v>
      </c>
    </row>
    <row r="7939" spans="1:9" x14ac:dyDescent="0.25">
      <c r="A7939">
        <v>7930.6025639999998</v>
      </c>
      <c r="B7939" t="s">
        <v>26</v>
      </c>
      <c r="C7939" t="s">
        <v>30</v>
      </c>
      <c r="D7939" t="s">
        <v>57</v>
      </c>
      <c r="E7939">
        <v>75988</v>
      </c>
      <c r="F7939" t="s">
        <v>75</v>
      </c>
      <c r="G7939" t="s">
        <v>79</v>
      </c>
      <c r="H7939">
        <v>200.54531</v>
      </c>
      <c r="I7939">
        <f t="shared" ref="I7939:I8002" si="127">IF(B7939="No",0,1)</f>
        <v>0</v>
      </c>
    </row>
    <row r="7940" spans="1:9" x14ac:dyDescent="0.25">
      <c r="A7940">
        <v>9321.2848250000006</v>
      </c>
      <c r="B7940" t="s">
        <v>26</v>
      </c>
      <c r="C7940" t="s">
        <v>44</v>
      </c>
      <c r="D7940" t="s">
        <v>57</v>
      </c>
      <c r="E7940">
        <v>0</v>
      </c>
      <c r="F7940" t="s">
        <v>32</v>
      </c>
      <c r="G7940" t="s">
        <v>45</v>
      </c>
      <c r="H7940">
        <v>572.52279599999997</v>
      </c>
      <c r="I7940">
        <f t="shared" si="127"/>
        <v>0</v>
      </c>
    </row>
    <row r="7941" spans="1:9" x14ac:dyDescent="0.25">
      <c r="A7941">
        <v>2775.0800949999998</v>
      </c>
      <c r="B7941" t="s">
        <v>26</v>
      </c>
      <c r="C7941" t="s">
        <v>107</v>
      </c>
      <c r="D7941" t="s">
        <v>31</v>
      </c>
      <c r="E7941">
        <v>29051</v>
      </c>
      <c r="F7941" t="s">
        <v>62</v>
      </c>
      <c r="G7941" t="s">
        <v>33</v>
      </c>
      <c r="H7941">
        <v>153.20001400000001</v>
      </c>
      <c r="I7941">
        <f t="shared" si="127"/>
        <v>0</v>
      </c>
    </row>
    <row r="7942" spans="1:9" x14ac:dyDescent="0.25">
      <c r="A7942">
        <v>5792.6663159999998</v>
      </c>
      <c r="B7942" t="s">
        <v>26</v>
      </c>
      <c r="C7942" t="s">
        <v>30</v>
      </c>
      <c r="D7942" t="s">
        <v>31</v>
      </c>
      <c r="E7942">
        <v>87382</v>
      </c>
      <c r="F7942" t="s">
        <v>32</v>
      </c>
      <c r="G7942" t="s">
        <v>33</v>
      </c>
      <c r="H7942">
        <v>345.6</v>
      </c>
      <c r="I7942">
        <f t="shared" si="127"/>
        <v>0</v>
      </c>
    </row>
    <row r="7943" spans="1:9" x14ac:dyDescent="0.25">
      <c r="A7943">
        <v>3596.8301099999999</v>
      </c>
      <c r="B7943" t="s">
        <v>26</v>
      </c>
      <c r="C7943" t="s">
        <v>30</v>
      </c>
      <c r="D7943" t="s">
        <v>31</v>
      </c>
      <c r="E7943">
        <v>30694</v>
      </c>
      <c r="F7943" t="s">
        <v>32</v>
      </c>
      <c r="G7943" t="s">
        <v>33</v>
      </c>
      <c r="H7943">
        <v>436.8</v>
      </c>
      <c r="I7943">
        <f t="shared" si="127"/>
        <v>0</v>
      </c>
    </row>
    <row r="7944" spans="1:9" x14ac:dyDescent="0.25">
      <c r="A7944">
        <v>14713.523289999999</v>
      </c>
      <c r="B7944" t="s">
        <v>26</v>
      </c>
      <c r="C7944" t="s">
        <v>44</v>
      </c>
      <c r="D7944" t="s">
        <v>57</v>
      </c>
      <c r="E7944">
        <v>0</v>
      </c>
      <c r="F7944" t="s">
        <v>32</v>
      </c>
      <c r="G7944" t="s">
        <v>45</v>
      </c>
      <c r="H7944">
        <v>877.03457500000002</v>
      </c>
      <c r="I7944">
        <f t="shared" si="127"/>
        <v>0</v>
      </c>
    </row>
    <row r="7945" spans="1:9" x14ac:dyDescent="0.25">
      <c r="A7945">
        <v>44520.135770000001</v>
      </c>
      <c r="B7945" t="s">
        <v>26</v>
      </c>
      <c r="C7945" t="s">
        <v>30</v>
      </c>
      <c r="D7945" t="s">
        <v>57</v>
      </c>
      <c r="E7945">
        <v>49259</v>
      </c>
      <c r="F7945" t="s">
        <v>32</v>
      </c>
      <c r="G7945" t="s">
        <v>45</v>
      </c>
      <c r="H7945">
        <v>820.43190500000003</v>
      </c>
      <c r="I7945">
        <f t="shared" si="127"/>
        <v>0</v>
      </c>
    </row>
    <row r="7946" spans="1:9" x14ac:dyDescent="0.25">
      <c r="A7946">
        <v>3071.784639</v>
      </c>
      <c r="B7946" t="s">
        <v>26</v>
      </c>
      <c r="C7946" t="s">
        <v>30</v>
      </c>
      <c r="D7946" t="s">
        <v>31</v>
      </c>
      <c r="E7946">
        <v>47528</v>
      </c>
      <c r="F7946" t="s">
        <v>75</v>
      </c>
      <c r="G7946" t="s">
        <v>33</v>
      </c>
      <c r="H7946">
        <v>277.58213699999999</v>
      </c>
      <c r="I7946">
        <f t="shared" si="127"/>
        <v>0</v>
      </c>
    </row>
    <row r="7947" spans="1:9" x14ac:dyDescent="0.25">
      <c r="A7947">
        <v>8471.2925520000008</v>
      </c>
      <c r="B7947" t="s">
        <v>26</v>
      </c>
      <c r="C7947" t="s">
        <v>30</v>
      </c>
      <c r="D7947" t="s">
        <v>57</v>
      </c>
      <c r="E7947">
        <v>70624</v>
      </c>
      <c r="F7947" t="s">
        <v>62</v>
      </c>
      <c r="G7947" t="s">
        <v>33</v>
      </c>
      <c r="H7947">
        <v>49.234943000000001</v>
      </c>
      <c r="I7947">
        <f t="shared" si="127"/>
        <v>0</v>
      </c>
    </row>
    <row r="7948" spans="1:9" x14ac:dyDescent="0.25">
      <c r="A7948">
        <v>7205.0195610000001</v>
      </c>
      <c r="B7948" t="s">
        <v>26</v>
      </c>
      <c r="C7948" t="s">
        <v>44</v>
      </c>
      <c r="D7948" t="s">
        <v>31</v>
      </c>
      <c r="E7948">
        <v>0</v>
      </c>
      <c r="F7948" t="s">
        <v>32</v>
      </c>
      <c r="G7948" t="s">
        <v>45</v>
      </c>
      <c r="H7948">
        <v>505.975326</v>
      </c>
      <c r="I7948">
        <f t="shared" si="127"/>
        <v>0</v>
      </c>
    </row>
    <row r="7949" spans="1:9" x14ac:dyDescent="0.25">
      <c r="A7949">
        <v>11154.67599</v>
      </c>
      <c r="B7949" t="s">
        <v>26</v>
      </c>
      <c r="C7949" t="s">
        <v>30</v>
      </c>
      <c r="D7949" t="s">
        <v>31</v>
      </c>
      <c r="E7949">
        <v>31409</v>
      </c>
      <c r="F7949" t="s">
        <v>75</v>
      </c>
      <c r="G7949" t="s">
        <v>33</v>
      </c>
      <c r="H7949">
        <v>381.96065700000003</v>
      </c>
      <c r="I7949">
        <f t="shared" si="127"/>
        <v>0</v>
      </c>
    </row>
    <row r="7950" spans="1:9" x14ac:dyDescent="0.25">
      <c r="A7950">
        <v>10168.27175</v>
      </c>
      <c r="B7950" t="s">
        <v>26</v>
      </c>
      <c r="C7950" t="s">
        <v>30</v>
      </c>
      <c r="D7950" t="s">
        <v>31</v>
      </c>
      <c r="E7950">
        <v>35504</v>
      </c>
      <c r="F7950" t="s">
        <v>75</v>
      </c>
      <c r="G7950" t="s">
        <v>33</v>
      </c>
      <c r="H7950">
        <v>404.303518</v>
      </c>
      <c r="I7950">
        <f t="shared" si="127"/>
        <v>0</v>
      </c>
    </row>
    <row r="7951" spans="1:9" x14ac:dyDescent="0.25">
      <c r="A7951">
        <v>5688.2049900000002</v>
      </c>
      <c r="B7951" t="s">
        <v>26</v>
      </c>
      <c r="C7951" t="s">
        <v>30</v>
      </c>
      <c r="D7951" t="s">
        <v>31</v>
      </c>
      <c r="E7951">
        <v>44833</v>
      </c>
      <c r="F7951" t="s">
        <v>32</v>
      </c>
      <c r="G7951" t="s">
        <v>79</v>
      </c>
      <c r="H7951">
        <v>345.6</v>
      </c>
      <c r="I7951">
        <f t="shared" si="127"/>
        <v>0</v>
      </c>
    </row>
    <row r="7952" spans="1:9" x14ac:dyDescent="0.25">
      <c r="A7952">
        <v>5272.9320079999998</v>
      </c>
      <c r="B7952" t="s">
        <v>26</v>
      </c>
      <c r="C7952" t="s">
        <v>30</v>
      </c>
      <c r="D7952" t="s">
        <v>31</v>
      </c>
      <c r="E7952">
        <v>24423</v>
      </c>
      <c r="F7952" t="s">
        <v>32</v>
      </c>
      <c r="G7952" t="s">
        <v>79</v>
      </c>
      <c r="H7952">
        <v>321.60000000000002</v>
      </c>
      <c r="I7952">
        <f t="shared" si="127"/>
        <v>0</v>
      </c>
    </row>
    <row r="7953" spans="1:9" x14ac:dyDescent="0.25">
      <c r="A7953">
        <v>13799.05459</v>
      </c>
      <c r="B7953" t="s">
        <v>26</v>
      </c>
      <c r="C7953" t="s">
        <v>44</v>
      </c>
      <c r="D7953" t="s">
        <v>57</v>
      </c>
      <c r="E7953">
        <v>0</v>
      </c>
      <c r="F7953" t="s">
        <v>32</v>
      </c>
      <c r="G7953" t="s">
        <v>33</v>
      </c>
      <c r="H7953">
        <v>609.6</v>
      </c>
      <c r="I7953">
        <f t="shared" si="127"/>
        <v>0</v>
      </c>
    </row>
    <row r="7954" spans="1:9" x14ac:dyDescent="0.25">
      <c r="A7954">
        <v>4167.9946669999999</v>
      </c>
      <c r="B7954" t="s">
        <v>26</v>
      </c>
      <c r="C7954" t="s">
        <v>44</v>
      </c>
      <c r="D7954" t="s">
        <v>31</v>
      </c>
      <c r="E7954">
        <v>0</v>
      </c>
      <c r="F7954" t="s">
        <v>32</v>
      </c>
      <c r="G7954" t="s">
        <v>45</v>
      </c>
      <c r="H7954">
        <v>433.95980600000001</v>
      </c>
      <c r="I7954">
        <f t="shared" si="127"/>
        <v>0</v>
      </c>
    </row>
    <row r="7955" spans="1:9" x14ac:dyDescent="0.25">
      <c r="A7955">
        <v>4242.6928200000002</v>
      </c>
      <c r="B7955" t="s">
        <v>26</v>
      </c>
      <c r="C7955" t="s">
        <v>44</v>
      </c>
      <c r="D7955" t="s">
        <v>57</v>
      </c>
      <c r="E7955">
        <v>0</v>
      </c>
      <c r="F7955" t="s">
        <v>32</v>
      </c>
      <c r="G7955" t="s">
        <v>45</v>
      </c>
      <c r="H7955">
        <v>439.2</v>
      </c>
      <c r="I7955">
        <f t="shared" si="127"/>
        <v>0</v>
      </c>
    </row>
    <row r="7956" spans="1:9" x14ac:dyDescent="0.25">
      <c r="A7956">
        <v>5736.4589299999998</v>
      </c>
      <c r="B7956" t="s">
        <v>26</v>
      </c>
      <c r="C7956" t="s">
        <v>30</v>
      </c>
      <c r="D7956" t="s">
        <v>31</v>
      </c>
      <c r="E7956">
        <v>96917</v>
      </c>
      <c r="F7956" t="s">
        <v>32</v>
      </c>
      <c r="G7956" t="s">
        <v>33</v>
      </c>
      <c r="H7956">
        <v>373.04703899999998</v>
      </c>
      <c r="I7956">
        <f t="shared" si="127"/>
        <v>0</v>
      </c>
    </row>
    <row r="7957" spans="1:9" x14ac:dyDescent="0.25">
      <c r="A7957">
        <v>2679.6866249999998</v>
      </c>
      <c r="B7957" t="s">
        <v>26</v>
      </c>
      <c r="C7957" t="s">
        <v>30</v>
      </c>
      <c r="D7957" t="s">
        <v>57</v>
      </c>
      <c r="E7957">
        <v>84450</v>
      </c>
      <c r="F7957" t="s">
        <v>75</v>
      </c>
      <c r="G7957" t="s">
        <v>45</v>
      </c>
      <c r="H7957">
        <v>291.25705900000003</v>
      </c>
      <c r="I7957">
        <f t="shared" si="127"/>
        <v>0</v>
      </c>
    </row>
    <row r="7958" spans="1:9" x14ac:dyDescent="0.25">
      <c r="A7958">
        <v>11828.614369999999</v>
      </c>
      <c r="B7958" t="s">
        <v>26</v>
      </c>
      <c r="C7958" t="s">
        <v>44</v>
      </c>
      <c r="D7958" t="s">
        <v>31</v>
      </c>
      <c r="E7958">
        <v>0</v>
      </c>
      <c r="F7958" t="s">
        <v>32</v>
      </c>
      <c r="G7958" t="s">
        <v>45</v>
      </c>
      <c r="H7958">
        <v>1018.808223</v>
      </c>
      <c r="I7958">
        <f t="shared" si="127"/>
        <v>0</v>
      </c>
    </row>
    <row r="7959" spans="1:9" x14ac:dyDescent="0.25">
      <c r="A7959">
        <v>11905.06754</v>
      </c>
      <c r="B7959" t="s">
        <v>26</v>
      </c>
      <c r="C7959" t="s">
        <v>44</v>
      </c>
      <c r="D7959" t="s">
        <v>31</v>
      </c>
      <c r="E7959">
        <v>0</v>
      </c>
      <c r="F7959" t="s">
        <v>32</v>
      </c>
      <c r="G7959" t="s">
        <v>45</v>
      </c>
      <c r="H7959">
        <v>840.17908199999999</v>
      </c>
      <c r="I7959">
        <f t="shared" si="127"/>
        <v>0</v>
      </c>
    </row>
    <row r="7960" spans="1:9" x14ac:dyDescent="0.25">
      <c r="A7960">
        <v>4212.8026</v>
      </c>
      <c r="B7960" t="s">
        <v>26</v>
      </c>
      <c r="C7960" t="s">
        <v>107</v>
      </c>
      <c r="D7960" t="s">
        <v>31</v>
      </c>
      <c r="E7960">
        <v>10097</v>
      </c>
      <c r="F7960" t="s">
        <v>62</v>
      </c>
      <c r="G7960" t="s">
        <v>33</v>
      </c>
      <c r="H7960">
        <v>218.635593</v>
      </c>
      <c r="I7960">
        <f t="shared" si="127"/>
        <v>0</v>
      </c>
    </row>
    <row r="7961" spans="1:9" x14ac:dyDescent="0.25">
      <c r="A7961">
        <v>5553.1867199999997</v>
      </c>
      <c r="B7961" t="s">
        <v>26</v>
      </c>
      <c r="C7961" t="s">
        <v>30</v>
      </c>
      <c r="D7961" t="s">
        <v>31</v>
      </c>
      <c r="E7961">
        <v>33255</v>
      </c>
      <c r="F7961" t="s">
        <v>32</v>
      </c>
      <c r="G7961" t="s">
        <v>33</v>
      </c>
      <c r="H7961">
        <v>662.4</v>
      </c>
      <c r="I7961">
        <f t="shared" si="127"/>
        <v>0</v>
      </c>
    </row>
    <row r="7962" spans="1:9" x14ac:dyDescent="0.25">
      <c r="A7962">
        <v>26538.579249999999</v>
      </c>
      <c r="B7962" t="s">
        <v>26</v>
      </c>
      <c r="C7962" t="s">
        <v>30</v>
      </c>
      <c r="D7962" t="s">
        <v>31</v>
      </c>
      <c r="E7962">
        <v>94132</v>
      </c>
      <c r="F7962" t="s">
        <v>32</v>
      </c>
      <c r="G7962" t="s">
        <v>33</v>
      </c>
      <c r="H7962">
        <v>350.4</v>
      </c>
      <c r="I7962">
        <f t="shared" si="127"/>
        <v>0</v>
      </c>
    </row>
    <row r="7963" spans="1:9" x14ac:dyDescent="0.25">
      <c r="A7963">
        <v>6511.4676259999997</v>
      </c>
      <c r="B7963" t="s">
        <v>26</v>
      </c>
      <c r="C7963" t="s">
        <v>30</v>
      </c>
      <c r="D7963" t="s">
        <v>57</v>
      </c>
      <c r="E7963">
        <v>42602</v>
      </c>
      <c r="F7963" t="s">
        <v>62</v>
      </c>
      <c r="G7963" t="s">
        <v>33</v>
      </c>
      <c r="H7963">
        <v>63.161647000000002</v>
      </c>
      <c r="I7963">
        <f t="shared" si="127"/>
        <v>0</v>
      </c>
    </row>
    <row r="7964" spans="1:9" x14ac:dyDescent="0.25">
      <c r="A7964">
        <v>4730.3552479999998</v>
      </c>
      <c r="B7964" t="s">
        <v>26</v>
      </c>
      <c r="C7964" t="s">
        <v>78</v>
      </c>
      <c r="D7964" t="s">
        <v>57</v>
      </c>
      <c r="E7964">
        <v>17250</v>
      </c>
      <c r="F7964" t="s">
        <v>75</v>
      </c>
      <c r="G7964" t="s">
        <v>33</v>
      </c>
      <c r="H7964">
        <v>175.52864199999999</v>
      </c>
      <c r="I7964">
        <f t="shared" si="127"/>
        <v>0</v>
      </c>
    </row>
    <row r="7965" spans="1:9" x14ac:dyDescent="0.25">
      <c r="A7965">
        <v>2908.0208379999999</v>
      </c>
      <c r="B7965" t="s">
        <v>26</v>
      </c>
      <c r="C7965" t="s">
        <v>30</v>
      </c>
      <c r="D7965" t="s">
        <v>57</v>
      </c>
      <c r="E7965">
        <v>74212</v>
      </c>
      <c r="F7965" t="s">
        <v>75</v>
      </c>
      <c r="G7965" t="s">
        <v>33</v>
      </c>
      <c r="H7965">
        <v>188.878749</v>
      </c>
      <c r="I7965">
        <f t="shared" si="127"/>
        <v>0</v>
      </c>
    </row>
    <row r="7966" spans="1:9" x14ac:dyDescent="0.25">
      <c r="A7966">
        <v>4821.1564660000004</v>
      </c>
      <c r="B7966" t="s">
        <v>26</v>
      </c>
      <c r="C7966" t="s">
        <v>30</v>
      </c>
      <c r="D7966" t="s">
        <v>57</v>
      </c>
      <c r="E7966">
        <v>85756</v>
      </c>
      <c r="F7966" t="s">
        <v>62</v>
      </c>
      <c r="G7966" t="s">
        <v>79</v>
      </c>
      <c r="H7966">
        <v>117.036869</v>
      </c>
      <c r="I7966">
        <f t="shared" si="127"/>
        <v>0</v>
      </c>
    </row>
    <row r="7967" spans="1:9" x14ac:dyDescent="0.25">
      <c r="A7967">
        <v>2248.4496330000002</v>
      </c>
      <c r="B7967" t="s">
        <v>66</v>
      </c>
      <c r="C7967" t="s">
        <v>160</v>
      </c>
      <c r="D7967" t="s">
        <v>31</v>
      </c>
      <c r="E7967">
        <v>24910</v>
      </c>
      <c r="F7967" t="s">
        <v>32</v>
      </c>
      <c r="G7967" t="s">
        <v>45</v>
      </c>
      <c r="H7967">
        <v>347.857619</v>
      </c>
      <c r="I7967">
        <f t="shared" si="127"/>
        <v>1</v>
      </c>
    </row>
    <row r="7968" spans="1:9" x14ac:dyDescent="0.25">
      <c r="A7968">
        <v>5232.4549580000003</v>
      </c>
      <c r="B7968" t="s">
        <v>26</v>
      </c>
      <c r="C7968" t="s">
        <v>30</v>
      </c>
      <c r="D7968" t="s">
        <v>57</v>
      </c>
      <c r="E7968">
        <v>41596</v>
      </c>
      <c r="F7968" t="s">
        <v>32</v>
      </c>
      <c r="G7968" t="s">
        <v>33</v>
      </c>
      <c r="H7968">
        <v>316.8</v>
      </c>
      <c r="I7968">
        <f t="shared" si="127"/>
        <v>0</v>
      </c>
    </row>
    <row r="7969" spans="1:9" x14ac:dyDescent="0.25">
      <c r="A7969">
        <v>2557.5855489999999</v>
      </c>
      <c r="B7969" t="s">
        <v>26</v>
      </c>
      <c r="C7969" t="s">
        <v>30</v>
      </c>
      <c r="D7969" t="s">
        <v>57</v>
      </c>
      <c r="E7969">
        <v>72202</v>
      </c>
      <c r="F7969" t="s">
        <v>32</v>
      </c>
      <c r="G7969" t="s">
        <v>33</v>
      </c>
      <c r="H7969">
        <v>453.6</v>
      </c>
      <c r="I7969">
        <f t="shared" si="127"/>
        <v>0</v>
      </c>
    </row>
    <row r="7970" spans="1:9" x14ac:dyDescent="0.25">
      <c r="A7970">
        <v>5871.175279</v>
      </c>
      <c r="B7970" t="s">
        <v>26</v>
      </c>
      <c r="C7970" t="s">
        <v>30</v>
      </c>
      <c r="D7970" t="s">
        <v>57</v>
      </c>
      <c r="E7970">
        <v>33967</v>
      </c>
      <c r="F7970" t="s">
        <v>32</v>
      </c>
      <c r="G7970" t="s">
        <v>79</v>
      </c>
      <c r="H7970">
        <v>364.8</v>
      </c>
      <c r="I7970">
        <f t="shared" si="127"/>
        <v>0</v>
      </c>
    </row>
    <row r="7971" spans="1:9" x14ac:dyDescent="0.25">
      <c r="A7971">
        <v>3681.9789949999999</v>
      </c>
      <c r="B7971" t="s">
        <v>26</v>
      </c>
      <c r="C7971" t="s">
        <v>30</v>
      </c>
      <c r="D7971" t="s">
        <v>31</v>
      </c>
      <c r="E7971">
        <v>77951</v>
      </c>
      <c r="F7971" t="s">
        <v>62</v>
      </c>
      <c r="G7971" t="s">
        <v>33</v>
      </c>
      <c r="H7971">
        <v>19.668633</v>
      </c>
      <c r="I7971">
        <f t="shared" si="127"/>
        <v>0</v>
      </c>
    </row>
    <row r="7972" spans="1:9" x14ac:dyDescent="0.25">
      <c r="A7972">
        <v>5918.0661280000004</v>
      </c>
      <c r="B7972" t="s">
        <v>26</v>
      </c>
      <c r="C7972" t="s">
        <v>30</v>
      </c>
      <c r="D7972" t="s">
        <v>31</v>
      </c>
      <c r="E7972">
        <v>77521</v>
      </c>
      <c r="F7972" t="s">
        <v>32</v>
      </c>
      <c r="G7972" t="s">
        <v>33</v>
      </c>
      <c r="H7972">
        <v>350.4</v>
      </c>
      <c r="I7972">
        <f t="shared" si="127"/>
        <v>0</v>
      </c>
    </row>
    <row r="7973" spans="1:9" x14ac:dyDescent="0.25">
      <c r="A7973">
        <v>16152.90489</v>
      </c>
      <c r="B7973" t="s">
        <v>26</v>
      </c>
      <c r="C7973" t="s">
        <v>44</v>
      </c>
      <c r="D7973" t="s">
        <v>57</v>
      </c>
      <c r="E7973">
        <v>0</v>
      </c>
      <c r="F7973" t="s">
        <v>32</v>
      </c>
      <c r="G7973" t="s">
        <v>79</v>
      </c>
      <c r="H7973">
        <v>852.46034099999997</v>
      </c>
      <c r="I7973">
        <f t="shared" si="127"/>
        <v>0</v>
      </c>
    </row>
    <row r="7974" spans="1:9" x14ac:dyDescent="0.25">
      <c r="A7974">
        <v>4984.6186550000002</v>
      </c>
      <c r="B7974" t="s">
        <v>66</v>
      </c>
      <c r="C7974" t="s">
        <v>30</v>
      </c>
      <c r="D7974" t="s">
        <v>57</v>
      </c>
      <c r="E7974">
        <v>86305</v>
      </c>
      <c r="F7974" t="s">
        <v>62</v>
      </c>
      <c r="G7974" t="s">
        <v>33</v>
      </c>
      <c r="H7974">
        <v>80.73124</v>
      </c>
      <c r="I7974">
        <f t="shared" si="127"/>
        <v>1</v>
      </c>
    </row>
    <row r="7975" spans="1:9" x14ac:dyDescent="0.25">
      <c r="A7975">
        <v>6637.2282379999997</v>
      </c>
      <c r="B7975" t="s">
        <v>26</v>
      </c>
      <c r="C7975" t="s">
        <v>44</v>
      </c>
      <c r="D7975" t="s">
        <v>57</v>
      </c>
      <c r="E7975">
        <v>0</v>
      </c>
      <c r="F7975" t="s">
        <v>32</v>
      </c>
      <c r="G7975" t="s">
        <v>33</v>
      </c>
      <c r="H7975">
        <v>662.4</v>
      </c>
      <c r="I7975">
        <f t="shared" si="127"/>
        <v>0</v>
      </c>
    </row>
    <row r="7976" spans="1:9" x14ac:dyDescent="0.25">
      <c r="A7976">
        <v>5979.7241610000001</v>
      </c>
      <c r="B7976" t="s">
        <v>66</v>
      </c>
      <c r="C7976" t="s">
        <v>30</v>
      </c>
      <c r="D7976" t="s">
        <v>31</v>
      </c>
      <c r="E7976">
        <v>57693</v>
      </c>
      <c r="F7976" t="s">
        <v>32</v>
      </c>
      <c r="G7976" t="s">
        <v>79</v>
      </c>
      <c r="H7976">
        <v>547.20000000000005</v>
      </c>
      <c r="I7976">
        <f t="shared" si="127"/>
        <v>1</v>
      </c>
    </row>
    <row r="7977" spans="1:9" x14ac:dyDescent="0.25">
      <c r="A7977">
        <v>7736.457821</v>
      </c>
      <c r="B7977" t="s">
        <v>26</v>
      </c>
      <c r="C7977" t="s">
        <v>44</v>
      </c>
      <c r="D7977" t="s">
        <v>31</v>
      </c>
      <c r="E7977">
        <v>0</v>
      </c>
      <c r="F7977" t="s">
        <v>62</v>
      </c>
      <c r="G7977" t="s">
        <v>33</v>
      </c>
      <c r="H7977">
        <v>78.975116999999997</v>
      </c>
      <c r="I7977">
        <f t="shared" si="127"/>
        <v>0</v>
      </c>
    </row>
    <row r="7978" spans="1:9" x14ac:dyDescent="0.25">
      <c r="A7978">
        <v>5644.4748529999997</v>
      </c>
      <c r="B7978" t="s">
        <v>26</v>
      </c>
      <c r="C7978" t="s">
        <v>30</v>
      </c>
      <c r="D7978" t="s">
        <v>57</v>
      </c>
      <c r="E7978">
        <v>33137</v>
      </c>
      <c r="F7978" t="s">
        <v>32</v>
      </c>
      <c r="G7978" t="s">
        <v>45</v>
      </c>
      <c r="H7978">
        <v>472.50037500000002</v>
      </c>
      <c r="I7978">
        <f t="shared" si="127"/>
        <v>0</v>
      </c>
    </row>
    <row r="7979" spans="1:9" x14ac:dyDescent="0.25">
      <c r="A7979">
        <v>6944.7399919999998</v>
      </c>
      <c r="B7979" t="s">
        <v>26</v>
      </c>
      <c r="C7979" t="s">
        <v>44</v>
      </c>
      <c r="D7979" t="s">
        <v>57</v>
      </c>
      <c r="E7979">
        <v>0</v>
      </c>
      <c r="F7979" t="s">
        <v>32</v>
      </c>
      <c r="G7979" t="s">
        <v>45</v>
      </c>
      <c r="H7979">
        <v>489.6</v>
      </c>
      <c r="I7979">
        <f t="shared" si="127"/>
        <v>0</v>
      </c>
    </row>
    <row r="7980" spans="1:9" x14ac:dyDescent="0.25">
      <c r="A7980">
        <v>7373.2259910000002</v>
      </c>
      <c r="B7980" t="s">
        <v>26</v>
      </c>
      <c r="C7980" t="s">
        <v>30</v>
      </c>
      <c r="D7980" t="s">
        <v>31</v>
      </c>
      <c r="E7980">
        <v>44938</v>
      </c>
      <c r="F7980" t="s">
        <v>32</v>
      </c>
      <c r="G7980" t="s">
        <v>33</v>
      </c>
      <c r="H7980">
        <v>2069.3098540000001</v>
      </c>
      <c r="I7980">
        <f t="shared" si="127"/>
        <v>0</v>
      </c>
    </row>
    <row r="7981" spans="1:9" x14ac:dyDescent="0.25">
      <c r="A7981">
        <v>13979.09014</v>
      </c>
      <c r="B7981" t="s">
        <v>26</v>
      </c>
      <c r="C7981" t="s">
        <v>30</v>
      </c>
      <c r="D7981" t="s">
        <v>57</v>
      </c>
      <c r="E7981">
        <v>33617</v>
      </c>
      <c r="F7981" t="s">
        <v>32</v>
      </c>
      <c r="G7981" t="s">
        <v>33</v>
      </c>
      <c r="H7981">
        <v>761.72233400000005</v>
      </c>
      <c r="I7981">
        <f t="shared" si="127"/>
        <v>0</v>
      </c>
    </row>
    <row r="7982" spans="1:9" x14ac:dyDescent="0.25">
      <c r="A7982">
        <v>2395.9685669999999</v>
      </c>
      <c r="B7982" t="s">
        <v>26</v>
      </c>
      <c r="C7982" t="s">
        <v>30</v>
      </c>
      <c r="D7982" t="s">
        <v>57</v>
      </c>
      <c r="E7982">
        <v>38460</v>
      </c>
      <c r="F7982" t="s">
        <v>75</v>
      </c>
      <c r="G7982" t="s">
        <v>79</v>
      </c>
      <c r="H7982">
        <v>191.36568600000001</v>
      </c>
      <c r="I7982">
        <f t="shared" si="127"/>
        <v>0</v>
      </c>
    </row>
    <row r="7983" spans="1:9" x14ac:dyDescent="0.25">
      <c r="A7983">
        <v>2387.8582809999998</v>
      </c>
      <c r="B7983" t="s">
        <v>26</v>
      </c>
      <c r="C7983" t="s">
        <v>44</v>
      </c>
      <c r="D7983" t="s">
        <v>57</v>
      </c>
      <c r="E7983">
        <v>0</v>
      </c>
      <c r="F7983" t="s">
        <v>32</v>
      </c>
      <c r="G7983" t="s">
        <v>45</v>
      </c>
      <c r="H7983">
        <v>482.4</v>
      </c>
      <c r="I7983">
        <f t="shared" si="127"/>
        <v>0</v>
      </c>
    </row>
    <row r="7984" spans="1:9" x14ac:dyDescent="0.25">
      <c r="A7984">
        <v>4883.3350680000003</v>
      </c>
      <c r="B7984" t="s">
        <v>26</v>
      </c>
      <c r="C7984" t="s">
        <v>30</v>
      </c>
      <c r="D7984" t="s">
        <v>31</v>
      </c>
      <c r="E7984">
        <v>40171</v>
      </c>
      <c r="F7984" t="s">
        <v>75</v>
      </c>
      <c r="G7984" t="s">
        <v>33</v>
      </c>
      <c r="H7984">
        <v>576.88014399999997</v>
      </c>
      <c r="I7984">
        <f t="shared" si="127"/>
        <v>0</v>
      </c>
    </row>
    <row r="7985" spans="1:9" x14ac:dyDescent="0.25">
      <c r="A7985">
        <v>20496.69426</v>
      </c>
      <c r="B7985" t="s">
        <v>26</v>
      </c>
      <c r="C7985" t="s">
        <v>44</v>
      </c>
      <c r="D7985" t="s">
        <v>31</v>
      </c>
      <c r="E7985">
        <v>0</v>
      </c>
      <c r="F7985" t="s">
        <v>32</v>
      </c>
      <c r="G7985" t="s">
        <v>45</v>
      </c>
      <c r="H7985">
        <v>307.2</v>
      </c>
      <c r="I7985">
        <f t="shared" si="127"/>
        <v>0</v>
      </c>
    </row>
    <row r="7986" spans="1:9" x14ac:dyDescent="0.25">
      <c r="A7986">
        <v>2491.3170239999999</v>
      </c>
      <c r="B7986" t="s">
        <v>66</v>
      </c>
      <c r="C7986" t="s">
        <v>30</v>
      </c>
      <c r="D7986" t="s">
        <v>57</v>
      </c>
      <c r="E7986">
        <v>36631</v>
      </c>
      <c r="F7986" t="s">
        <v>62</v>
      </c>
      <c r="G7986" t="s">
        <v>79</v>
      </c>
      <c r="H7986">
        <v>67.530904000000007</v>
      </c>
      <c r="I7986">
        <f t="shared" si="127"/>
        <v>1</v>
      </c>
    </row>
    <row r="7987" spans="1:9" x14ac:dyDescent="0.25">
      <c r="A7987">
        <v>7372.2307289999999</v>
      </c>
      <c r="B7987" t="s">
        <v>26</v>
      </c>
      <c r="C7987" t="s">
        <v>30</v>
      </c>
      <c r="D7987" t="s">
        <v>31</v>
      </c>
      <c r="E7987">
        <v>74335</v>
      </c>
      <c r="F7987" t="s">
        <v>75</v>
      </c>
      <c r="G7987" t="s">
        <v>45</v>
      </c>
      <c r="H7987">
        <v>896.43602299999998</v>
      </c>
      <c r="I7987">
        <f t="shared" si="127"/>
        <v>0</v>
      </c>
    </row>
    <row r="7988" spans="1:9" x14ac:dyDescent="0.25">
      <c r="A7988">
        <v>12625.279469999999</v>
      </c>
      <c r="B7988" t="s">
        <v>26</v>
      </c>
      <c r="C7988" t="s">
        <v>30</v>
      </c>
      <c r="D7988" t="s">
        <v>31</v>
      </c>
      <c r="E7988">
        <v>79421</v>
      </c>
      <c r="F7988" t="s">
        <v>62</v>
      </c>
      <c r="G7988" t="s">
        <v>33</v>
      </c>
      <c r="H7988">
        <v>115.126739</v>
      </c>
      <c r="I7988">
        <f t="shared" si="127"/>
        <v>0</v>
      </c>
    </row>
    <row r="7989" spans="1:9" x14ac:dyDescent="0.25">
      <c r="A7989">
        <v>5261.419836</v>
      </c>
      <c r="B7989" t="s">
        <v>26</v>
      </c>
      <c r="C7989" t="s">
        <v>30</v>
      </c>
      <c r="D7989" t="s">
        <v>57</v>
      </c>
      <c r="E7989">
        <v>38466</v>
      </c>
      <c r="F7989" t="s">
        <v>75</v>
      </c>
      <c r="G7989" t="s">
        <v>45</v>
      </c>
      <c r="H7989">
        <v>204.68579600000001</v>
      </c>
      <c r="I7989">
        <f t="shared" si="127"/>
        <v>0</v>
      </c>
    </row>
    <row r="7990" spans="1:9" x14ac:dyDescent="0.25">
      <c r="A7990">
        <v>4895.811925</v>
      </c>
      <c r="B7990" t="s">
        <v>26</v>
      </c>
      <c r="C7990" t="s">
        <v>30</v>
      </c>
      <c r="D7990" t="s">
        <v>31</v>
      </c>
      <c r="E7990">
        <v>54495</v>
      </c>
      <c r="F7990" t="s">
        <v>75</v>
      </c>
      <c r="G7990" t="s">
        <v>33</v>
      </c>
      <c r="H7990">
        <v>182.350945</v>
      </c>
      <c r="I7990">
        <f t="shared" si="127"/>
        <v>0</v>
      </c>
    </row>
    <row r="7991" spans="1:9" x14ac:dyDescent="0.25">
      <c r="A7991">
        <v>4034.926461</v>
      </c>
      <c r="B7991" t="s">
        <v>26</v>
      </c>
      <c r="C7991" t="s">
        <v>44</v>
      </c>
      <c r="D7991" t="s">
        <v>31</v>
      </c>
      <c r="E7991">
        <v>0</v>
      </c>
      <c r="F7991" t="s">
        <v>32</v>
      </c>
      <c r="G7991" t="s">
        <v>45</v>
      </c>
      <c r="H7991">
        <v>806.4</v>
      </c>
      <c r="I7991">
        <f t="shared" si="127"/>
        <v>0</v>
      </c>
    </row>
    <row r="7992" spans="1:9" x14ac:dyDescent="0.25">
      <c r="A7992">
        <v>10179.71704</v>
      </c>
      <c r="B7992" t="s">
        <v>66</v>
      </c>
      <c r="C7992" t="s">
        <v>160</v>
      </c>
      <c r="D7992" t="s">
        <v>31</v>
      </c>
      <c r="E7992">
        <v>14290</v>
      </c>
      <c r="F7992" t="s">
        <v>32</v>
      </c>
      <c r="G7992" t="s">
        <v>33</v>
      </c>
      <c r="H7992">
        <v>1300.8</v>
      </c>
      <c r="I7992">
        <f t="shared" si="127"/>
        <v>1</v>
      </c>
    </row>
    <row r="7993" spans="1:9" x14ac:dyDescent="0.25">
      <c r="A7993">
        <v>17497.522010000001</v>
      </c>
      <c r="B7993" t="s">
        <v>66</v>
      </c>
      <c r="C7993" t="s">
        <v>44</v>
      </c>
      <c r="D7993" t="s">
        <v>57</v>
      </c>
      <c r="E7993">
        <v>0</v>
      </c>
      <c r="F7993" t="s">
        <v>32</v>
      </c>
      <c r="G7993" t="s">
        <v>79</v>
      </c>
      <c r="H7993">
        <v>350.4</v>
      </c>
      <c r="I7993">
        <f t="shared" si="127"/>
        <v>1</v>
      </c>
    </row>
    <row r="7994" spans="1:9" x14ac:dyDescent="0.25">
      <c r="A7994">
        <v>10569.625470000001</v>
      </c>
      <c r="B7994" t="s">
        <v>26</v>
      </c>
      <c r="C7994" t="s">
        <v>30</v>
      </c>
      <c r="D7994" t="s">
        <v>57</v>
      </c>
      <c r="E7994">
        <v>45776</v>
      </c>
      <c r="F7994" t="s">
        <v>62</v>
      </c>
      <c r="G7994" t="s">
        <v>33</v>
      </c>
      <c r="H7994">
        <v>95.950810000000004</v>
      </c>
      <c r="I7994">
        <f t="shared" si="127"/>
        <v>0</v>
      </c>
    </row>
    <row r="7995" spans="1:9" x14ac:dyDescent="0.25">
      <c r="A7995">
        <v>7842.8656639999999</v>
      </c>
      <c r="B7995" t="s">
        <v>26</v>
      </c>
      <c r="C7995" t="s">
        <v>30</v>
      </c>
      <c r="D7995" t="s">
        <v>57</v>
      </c>
      <c r="E7995">
        <v>94263</v>
      </c>
      <c r="F7995" t="s">
        <v>62</v>
      </c>
      <c r="G7995" t="s">
        <v>33</v>
      </c>
      <c r="H7995">
        <v>112.42021099999999</v>
      </c>
      <c r="I7995">
        <f t="shared" si="127"/>
        <v>0</v>
      </c>
    </row>
    <row r="7996" spans="1:9" x14ac:dyDescent="0.25">
      <c r="A7996">
        <v>7942.4485480000003</v>
      </c>
      <c r="B7996" t="s">
        <v>26</v>
      </c>
      <c r="C7996" t="s">
        <v>107</v>
      </c>
      <c r="D7996" t="s">
        <v>31</v>
      </c>
      <c r="E7996">
        <v>12181</v>
      </c>
      <c r="F7996" t="s">
        <v>32</v>
      </c>
      <c r="G7996" t="s">
        <v>79</v>
      </c>
      <c r="H7996">
        <v>591.51150600000005</v>
      </c>
      <c r="I7996">
        <f t="shared" si="127"/>
        <v>0</v>
      </c>
    </row>
    <row r="7997" spans="1:9" x14ac:dyDescent="0.25">
      <c r="A7997">
        <v>17002.02246</v>
      </c>
      <c r="B7997" t="s">
        <v>26</v>
      </c>
      <c r="C7997" t="s">
        <v>30</v>
      </c>
      <c r="D7997" t="s">
        <v>57</v>
      </c>
      <c r="E7997">
        <v>97268</v>
      </c>
      <c r="F7997" t="s">
        <v>62</v>
      </c>
      <c r="G7997" t="s">
        <v>33</v>
      </c>
      <c r="H7997">
        <v>35.278647999999997</v>
      </c>
      <c r="I7997">
        <f t="shared" si="127"/>
        <v>0</v>
      </c>
    </row>
    <row r="7998" spans="1:9" x14ac:dyDescent="0.25">
      <c r="A7998">
        <v>2602.2129650000002</v>
      </c>
      <c r="B7998" t="s">
        <v>26</v>
      </c>
      <c r="C7998" t="s">
        <v>107</v>
      </c>
      <c r="D7998" t="s">
        <v>31</v>
      </c>
      <c r="E7998">
        <v>28995</v>
      </c>
      <c r="F7998" t="s">
        <v>32</v>
      </c>
      <c r="G7998" t="s">
        <v>33</v>
      </c>
      <c r="H7998">
        <v>321.60000000000002</v>
      </c>
      <c r="I7998">
        <f t="shared" si="127"/>
        <v>0</v>
      </c>
    </row>
    <row r="7999" spans="1:9" x14ac:dyDescent="0.25">
      <c r="A7999">
        <v>4112.841668</v>
      </c>
      <c r="B7999" t="s">
        <v>26</v>
      </c>
      <c r="C7999" t="s">
        <v>107</v>
      </c>
      <c r="D7999" t="s">
        <v>31</v>
      </c>
      <c r="E7999">
        <v>25030</v>
      </c>
      <c r="F7999" t="s">
        <v>32</v>
      </c>
      <c r="G7999" t="s">
        <v>33</v>
      </c>
      <c r="H7999">
        <v>542.4</v>
      </c>
      <c r="I7999">
        <f t="shared" si="127"/>
        <v>0</v>
      </c>
    </row>
    <row r="8000" spans="1:9" x14ac:dyDescent="0.25">
      <c r="A8000">
        <v>5213.0688929999997</v>
      </c>
      <c r="B8000" t="s">
        <v>26</v>
      </c>
      <c r="C8000" t="s">
        <v>107</v>
      </c>
      <c r="D8000" t="s">
        <v>31</v>
      </c>
      <c r="E8000">
        <v>12613</v>
      </c>
      <c r="F8000" t="s">
        <v>32</v>
      </c>
      <c r="G8000" t="s">
        <v>79</v>
      </c>
      <c r="H8000">
        <v>336</v>
      </c>
      <c r="I8000">
        <f t="shared" si="127"/>
        <v>0</v>
      </c>
    </row>
    <row r="8001" spans="1:9" x14ac:dyDescent="0.25">
      <c r="A8001">
        <v>2292.791874</v>
      </c>
      <c r="B8001" t="s">
        <v>26</v>
      </c>
      <c r="C8001" t="s">
        <v>44</v>
      </c>
      <c r="D8001" t="s">
        <v>31</v>
      </c>
      <c r="E8001">
        <v>0</v>
      </c>
      <c r="F8001" t="s">
        <v>32</v>
      </c>
      <c r="G8001" t="s">
        <v>45</v>
      </c>
      <c r="H8001">
        <v>460.8</v>
      </c>
      <c r="I8001">
        <f t="shared" si="127"/>
        <v>0</v>
      </c>
    </row>
    <row r="8002" spans="1:9" x14ac:dyDescent="0.25">
      <c r="A8002">
        <v>3933.8139930000002</v>
      </c>
      <c r="B8002" t="s">
        <v>66</v>
      </c>
      <c r="C8002" t="s">
        <v>30</v>
      </c>
      <c r="D8002" t="s">
        <v>57</v>
      </c>
      <c r="E8002">
        <v>25927</v>
      </c>
      <c r="F8002" t="s">
        <v>32</v>
      </c>
      <c r="G8002" t="s">
        <v>45</v>
      </c>
      <c r="H8002">
        <v>674.973614</v>
      </c>
      <c r="I8002">
        <f t="shared" si="127"/>
        <v>1</v>
      </c>
    </row>
    <row r="8003" spans="1:9" x14ac:dyDescent="0.25">
      <c r="A8003">
        <v>9234.2770259999998</v>
      </c>
      <c r="B8003" t="s">
        <v>26</v>
      </c>
      <c r="C8003" t="s">
        <v>44</v>
      </c>
      <c r="D8003" t="s">
        <v>31</v>
      </c>
      <c r="E8003">
        <v>0</v>
      </c>
      <c r="F8003" t="s">
        <v>32</v>
      </c>
      <c r="G8003" t="s">
        <v>45</v>
      </c>
      <c r="H8003">
        <v>643.20000000000005</v>
      </c>
      <c r="I8003">
        <f t="shared" ref="I8003:I8066" si="128">IF(B8003="No",0,1)</f>
        <v>0</v>
      </c>
    </row>
    <row r="8004" spans="1:9" x14ac:dyDescent="0.25">
      <c r="A8004">
        <v>4650.0637630000001</v>
      </c>
      <c r="B8004" t="s">
        <v>66</v>
      </c>
      <c r="C8004" t="s">
        <v>160</v>
      </c>
      <c r="D8004" t="s">
        <v>57</v>
      </c>
      <c r="E8004">
        <v>28215</v>
      </c>
      <c r="F8004" t="s">
        <v>32</v>
      </c>
      <c r="G8004" t="s">
        <v>45</v>
      </c>
      <c r="H8004">
        <v>468</v>
      </c>
      <c r="I8004">
        <f t="shared" si="128"/>
        <v>1</v>
      </c>
    </row>
    <row r="8005" spans="1:9" x14ac:dyDescent="0.25">
      <c r="A8005">
        <v>3954.3445339999998</v>
      </c>
      <c r="B8005" t="s">
        <v>66</v>
      </c>
      <c r="C8005" t="s">
        <v>107</v>
      </c>
      <c r="D8005" t="s">
        <v>57</v>
      </c>
      <c r="E8005">
        <v>18375</v>
      </c>
      <c r="F8005" t="s">
        <v>32</v>
      </c>
      <c r="G8005" t="s">
        <v>33</v>
      </c>
      <c r="H8005">
        <v>535.08027600000003</v>
      </c>
      <c r="I8005">
        <f t="shared" si="128"/>
        <v>1</v>
      </c>
    </row>
    <row r="8006" spans="1:9" x14ac:dyDescent="0.25">
      <c r="A8006">
        <v>6953.9523509999999</v>
      </c>
      <c r="B8006" t="s">
        <v>26</v>
      </c>
      <c r="C8006" t="s">
        <v>30</v>
      </c>
      <c r="D8006" t="s">
        <v>31</v>
      </c>
      <c r="E8006">
        <v>43221</v>
      </c>
      <c r="F8006" t="s">
        <v>75</v>
      </c>
      <c r="G8006" t="s">
        <v>33</v>
      </c>
      <c r="H8006">
        <v>398.73525699999999</v>
      </c>
      <c r="I8006">
        <f t="shared" si="128"/>
        <v>0</v>
      </c>
    </row>
    <row r="8007" spans="1:9" x14ac:dyDescent="0.25">
      <c r="A8007">
        <v>2876.7750850000002</v>
      </c>
      <c r="B8007" t="s">
        <v>26</v>
      </c>
      <c r="C8007" t="s">
        <v>44</v>
      </c>
      <c r="D8007" t="s">
        <v>57</v>
      </c>
      <c r="E8007">
        <v>0</v>
      </c>
      <c r="F8007" t="s">
        <v>32</v>
      </c>
      <c r="G8007" t="s">
        <v>45</v>
      </c>
      <c r="H8007">
        <v>849.01195800000005</v>
      </c>
      <c r="I8007">
        <f t="shared" si="128"/>
        <v>0</v>
      </c>
    </row>
    <row r="8008" spans="1:9" x14ac:dyDescent="0.25">
      <c r="A8008">
        <v>6265.3432990000001</v>
      </c>
      <c r="B8008" t="s">
        <v>66</v>
      </c>
      <c r="C8008" t="s">
        <v>44</v>
      </c>
      <c r="D8008" t="s">
        <v>31</v>
      </c>
      <c r="E8008">
        <v>0</v>
      </c>
      <c r="F8008" t="s">
        <v>32</v>
      </c>
      <c r="G8008" t="s">
        <v>33</v>
      </c>
      <c r="H8008">
        <v>481.02578599999998</v>
      </c>
      <c r="I8008">
        <f t="shared" si="128"/>
        <v>1</v>
      </c>
    </row>
    <row r="8009" spans="1:9" x14ac:dyDescent="0.25">
      <c r="A8009">
        <v>3145.4564890000001</v>
      </c>
      <c r="B8009" t="s">
        <v>26</v>
      </c>
      <c r="C8009" t="s">
        <v>30</v>
      </c>
      <c r="D8009" t="s">
        <v>57</v>
      </c>
      <c r="E8009">
        <v>52082</v>
      </c>
      <c r="F8009" t="s">
        <v>32</v>
      </c>
      <c r="G8009" t="s">
        <v>33</v>
      </c>
      <c r="H8009">
        <v>379.2</v>
      </c>
      <c r="I8009">
        <f t="shared" si="128"/>
        <v>0</v>
      </c>
    </row>
    <row r="8010" spans="1:9" x14ac:dyDescent="0.25">
      <c r="A8010">
        <v>2688.8786089999999</v>
      </c>
      <c r="B8010" t="s">
        <v>26</v>
      </c>
      <c r="C8010" t="s">
        <v>30</v>
      </c>
      <c r="D8010" t="s">
        <v>57</v>
      </c>
      <c r="E8010">
        <v>50719</v>
      </c>
      <c r="F8010" t="s">
        <v>32</v>
      </c>
      <c r="G8010" t="s">
        <v>45</v>
      </c>
      <c r="H8010">
        <v>394.248334</v>
      </c>
      <c r="I8010">
        <f t="shared" si="128"/>
        <v>0</v>
      </c>
    </row>
    <row r="8011" spans="1:9" x14ac:dyDescent="0.25">
      <c r="A8011">
        <v>4749.1275210000003</v>
      </c>
      <c r="B8011" t="s">
        <v>26</v>
      </c>
      <c r="C8011" t="s">
        <v>44</v>
      </c>
      <c r="D8011" t="s">
        <v>31</v>
      </c>
      <c r="E8011">
        <v>0</v>
      </c>
      <c r="F8011" t="s">
        <v>32</v>
      </c>
      <c r="G8011" t="s">
        <v>33</v>
      </c>
      <c r="H8011">
        <v>590.4</v>
      </c>
      <c r="I8011">
        <f t="shared" si="128"/>
        <v>0</v>
      </c>
    </row>
    <row r="8012" spans="1:9" x14ac:dyDescent="0.25">
      <c r="A8012">
        <v>8364.5027929999997</v>
      </c>
      <c r="B8012" t="s">
        <v>26</v>
      </c>
      <c r="C8012" t="s">
        <v>44</v>
      </c>
      <c r="D8012" t="s">
        <v>31</v>
      </c>
      <c r="E8012">
        <v>0</v>
      </c>
      <c r="F8012" t="s">
        <v>32</v>
      </c>
      <c r="G8012" t="s">
        <v>33</v>
      </c>
      <c r="H8012">
        <v>528</v>
      </c>
      <c r="I8012">
        <f t="shared" si="128"/>
        <v>0</v>
      </c>
    </row>
    <row r="8013" spans="1:9" x14ac:dyDescent="0.25">
      <c r="A8013">
        <v>3450.328786</v>
      </c>
      <c r="B8013" t="s">
        <v>26</v>
      </c>
      <c r="C8013" t="s">
        <v>30</v>
      </c>
      <c r="D8013" t="s">
        <v>57</v>
      </c>
      <c r="E8013">
        <v>39248</v>
      </c>
      <c r="F8013" t="s">
        <v>75</v>
      </c>
      <c r="G8013" t="s">
        <v>33</v>
      </c>
      <c r="H8013">
        <v>386.76512500000001</v>
      </c>
      <c r="I8013">
        <f t="shared" si="128"/>
        <v>0</v>
      </c>
    </row>
    <row r="8014" spans="1:9" x14ac:dyDescent="0.25">
      <c r="A8014">
        <v>2935.8382449999999</v>
      </c>
      <c r="B8014" t="s">
        <v>26</v>
      </c>
      <c r="C8014" t="s">
        <v>44</v>
      </c>
      <c r="D8014" t="s">
        <v>31</v>
      </c>
      <c r="E8014">
        <v>0</v>
      </c>
      <c r="F8014" t="s">
        <v>32</v>
      </c>
      <c r="G8014" t="s">
        <v>45</v>
      </c>
      <c r="H8014">
        <v>590.4</v>
      </c>
      <c r="I8014">
        <f t="shared" si="128"/>
        <v>0</v>
      </c>
    </row>
    <row r="8015" spans="1:9" x14ac:dyDescent="0.25">
      <c r="A8015">
        <v>2772.5021390000002</v>
      </c>
      <c r="B8015" t="s">
        <v>26</v>
      </c>
      <c r="C8015" t="s">
        <v>30</v>
      </c>
      <c r="D8015" t="s">
        <v>57</v>
      </c>
      <c r="E8015">
        <v>68463</v>
      </c>
      <c r="F8015" t="s">
        <v>32</v>
      </c>
      <c r="G8015" t="s">
        <v>33</v>
      </c>
      <c r="H8015">
        <v>336</v>
      </c>
      <c r="I8015">
        <f t="shared" si="128"/>
        <v>0</v>
      </c>
    </row>
    <row r="8016" spans="1:9" x14ac:dyDescent="0.25">
      <c r="A8016">
        <v>3963.4032699999998</v>
      </c>
      <c r="B8016" t="s">
        <v>26</v>
      </c>
      <c r="C8016" t="s">
        <v>30</v>
      </c>
      <c r="D8016" t="s">
        <v>57</v>
      </c>
      <c r="E8016">
        <v>38096</v>
      </c>
      <c r="F8016" t="s">
        <v>32</v>
      </c>
      <c r="G8016" t="s">
        <v>79</v>
      </c>
      <c r="H8016">
        <v>475.2</v>
      </c>
      <c r="I8016">
        <f t="shared" si="128"/>
        <v>0</v>
      </c>
    </row>
    <row r="8017" spans="1:9" x14ac:dyDescent="0.25">
      <c r="A8017">
        <v>8062.5461169999999</v>
      </c>
      <c r="B8017" t="s">
        <v>26</v>
      </c>
      <c r="C8017" t="s">
        <v>30</v>
      </c>
      <c r="D8017" t="s">
        <v>57</v>
      </c>
      <c r="E8017">
        <v>42124</v>
      </c>
      <c r="F8017" t="s">
        <v>32</v>
      </c>
      <c r="G8017" t="s">
        <v>33</v>
      </c>
      <c r="H8017">
        <v>484.8</v>
      </c>
      <c r="I8017">
        <f t="shared" si="128"/>
        <v>0</v>
      </c>
    </row>
    <row r="8018" spans="1:9" x14ac:dyDescent="0.25">
      <c r="A8018">
        <v>7805.3128699999997</v>
      </c>
      <c r="B8018" t="s">
        <v>66</v>
      </c>
      <c r="C8018" t="s">
        <v>160</v>
      </c>
      <c r="D8018" t="s">
        <v>31</v>
      </c>
      <c r="E8018">
        <v>21073</v>
      </c>
      <c r="F8018" t="s">
        <v>32</v>
      </c>
      <c r="G8018" t="s">
        <v>79</v>
      </c>
      <c r="H8018">
        <v>508.8</v>
      </c>
      <c r="I8018">
        <f t="shared" si="128"/>
        <v>1</v>
      </c>
    </row>
    <row r="8019" spans="1:9" x14ac:dyDescent="0.25">
      <c r="A8019">
        <v>4855.7736139999997</v>
      </c>
      <c r="B8019" t="s">
        <v>26</v>
      </c>
      <c r="C8019" t="s">
        <v>30</v>
      </c>
      <c r="D8019" t="s">
        <v>31</v>
      </c>
      <c r="E8019">
        <v>24149</v>
      </c>
      <c r="F8019" t="s">
        <v>32</v>
      </c>
      <c r="G8019" t="s">
        <v>33</v>
      </c>
      <c r="H8019">
        <v>292.8</v>
      </c>
      <c r="I8019">
        <f t="shared" si="128"/>
        <v>0</v>
      </c>
    </row>
    <row r="8020" spans="1:9" x14ac:dyDescent="0.25">
      <c r="A8020">
        <v>2886.4516020000001</v>
      </c>
      <c r="B8020" t="s">
        <v>66</v>
      </c>
      <c r="C8020" t="s">
        <v>160</v>
      </c>
      <c r="D8020" t="s">
        <v>31</v>
      </c>
      <c r="E8020">
        <v>10312</v>
      </c>
      <c r="F8020" t="s">
        <v>32</v>
      </c>
      <c r="G8020" t="s">
        <v>33</v>
      </c>
      <c r="H8020">
        <v>486.27855699999998</v>
      </c>
      <c r="I8020">
        <f t="shared" si="128"/>
        <v>1</v>
      </c>
    </row>
    <row r="8021" spans="1:9" x14ac:dyDescent="0.25">
      <c r="A8021">
        <v>2724.430809</v>
      </c>
      <c r="B8021" t="s">
        <v>26</v>
      </c>
      <c r="C8021" t="s">
        <v>44</v>
      </c>
      <c r="D8021" t="s">
        <v>57</v>
      </c>
      <c r="E8021">
        <v>0</v>
      </c>
      <c r="F8021" t="s">
        <v>32</v>
      </c>
      <c r="G8021" t="s">
        <v>79</v>
      </c>
      <c r="H8021">
        <v>404.82483000000002</v>
      </c>
      <c r="I8021">
        <f t="shared" si="128"/>
        <v>0</v>
      </c>
    </row>
    <row r="8022" spans="1:9" x14ac:dyDescent="0.25">
      <c r="A8022">
        <v>9976.2454899999993</v>
      </c>
      <c r="B8022" t="s">
        <v>26</v>
      </c>
      <c r="C8022" t="s">
        <v>30</v>
      </c>
      <c r="D8022" t="s">
        <v>57</v>
      </c>
      <c r="E8022">
        <v>74115</v>
      </c>
      <c r="F8022" t="s">
        <v>75</v>
      </c>
      <c r="G8022" t="s">
        <v>33</v>
      </c>
      <c r="H8022">
        <v>275.34948100000003</v>
      </c>
      <c r="I8022">
        <f t="shared" si="128"/>
        <v>0</v>
      </c>
    </row>
    <row r="8023" spans="1:9" x14ac:dyDescent="0.25">
      <c r="A8023">
        <v>3755.2602510000002</v>
      </c>
      <c r="B8023" t="s">
        <v>26</v>
      </c>
      <c r="C8023" t="s">
        <v>30</v>
      </c>
      <c r="D8023" t="s">
        <v>57</v>
      </c>
      <c r="E8023">
        <v>34624</v>
      </c>
      <c r="F8023" t="s">
        <v>75</v>
      </c>
      <c r="G8023" t="s">
        <v>33</v>
      </c>
      <c r="H8023">
        <v>270.37033500000001</v>
      </c>
      <c r="I8023">
        <f t="shared" si="128"/>
        <v>0</v>
      </c>
    </row>
    <row r="8024" spans="1:9" x14ac:dyDescent="0.25">
      <c r="A8024">
        <v>9642.2145290000008</v>
      </c>
      <c r="B8024" t="s">
        <v>26</v>
      </c>
      <c r="C8024" t="s">
        <v>30</v>
      </c>
      <c r="D8024" t="s">
        <v>31</v>
      </c>
      <c r="E8024">
        <v>36108</v>
      </c>
      <c r="F8024" t="s">
        <v>32</v>
      </c>
      <c r="G8024" t="s">
        <v>79</v>
      </c>
      <c r="H8024">
        <v>614.4</v>
      </c>
      <c r="I8024">
        <f t="shared" si="128"/>
        <v>0</v>
      </c>
    </row>
    <row r="8025" spans="1:9" x14ac:dyDescent="0.25">
      <c r="A8025">
        <v>4573.9981340000004</v>
      </c>
      <c r="B8025" t="s">
        <v>26</v>
      </c>
      <c r="C8025" t="s">
        <v>44</v>
      </c>
      <c r="D8025" t="s">
        <v>31</v>
      </c>
      <c r="E8025">
        <v>0</v>
      </c>
      <c r="F8025" t="s">
        <v>32</v>
      </c>
      <c r="G8025" t="s">
        <v>45</v>
      </c>
      <c r="H8025">
        <v>914.4</v>
      </c>
      <c r="I8025">
        <f t="shared" si="128"/>
        <v>0</v>
      </c>
    </row>
    <row r="8026" spans="1:9" x14ac:dyDescent="0.25">
      <c r="A8026">
        <v>4017.0554849999999</v>
      </c>
      <c r="B8026" t="s">
        <v>26</v>
      </c>
      <c r="C8026" t="s">
        <v>44</v>
      </c>
      <c r="D8026" t="s">
        <v>57</v>
      </c>
      <c r="E8026">
        <v>0</v>
      </c>
      <c r="F8026" t="s">
        <v>32</v>
      </c>
      <c r="G8026" t="s">
        <v>45</v>
      </c>
      <c r="H8026">
        <v>959.84992199999999</v>
      </c>
      <c r="I8026">
        <f t="shared" si="128"/>
        <v>0</v>
      </c>
    </row>
    <row r="8027" spans="1:9" x14ac:dyDescent="0.25">
      <c r="A8027">
        <v>12052.886930000001</v>
      </c>
      <c r="B8027" t="s">
        <v>26</v>
      </c>
      <c r="C8027" t="s">
        <v>30</v>
      </c>
      <c r="D8027" t="s">
        <v>31</v>
      </c>
      <c r="E8027">
        <v>43184</v>
      </c>
      <c r="F8027" t="s">
        <v>75</v>
      </c>
      <c r="G8027" t="s">
        <v>79</v>
      </c>
      <c r="H8027">
        <v>376.83688799999999</v>
      </c>
      <c r="I8027">
        <f t="shared" si="128"/>
        <v>0</v>
      </c>
    </row>
    <row r="8028" spans="1:9" x14ac:dyDescent="0.25">
      <c r="A8028">
        <v>2525.419695</v>
      </c>
      <c r="B8028" t="s">
        <v>26</v>
      </c>
      <c r="C8028" t="s">
        <v>44</v>
      </c>
      <c r="D8028" t="s">
        <v>31</v>
      </c>
      <c r="E8028">
        <v>0</v>
      </c>
      <c r="F8028" t="s">
        <v>62</v>
      </c>
      <c r="G8028" t="s">
        <v>33</v>
      </c>
      <c r="H8028">
        <v>146.30139600000001</v>
      </c>
      <c r="I8028">
        <f t="shared" si="128"/>
        <v>0</v>
      </c>
    </row>
    <row r="8029" spans="1:9" x14ac:dyDescent="0.25">
      <c r="A8029">
        <v>8207.7775980000006</v>
      </c>
      <c r="B8029" t="s">
        <v>26</v>
      </c>
      <c r="C8029" t="s">
        <v>30</v>
      </c>
      <c r="D8029" t="s">
        <v>57</v>
      </c>
      <c r="E8029">
        <v>35349</v>
      </c>
      <c r="F8029" t="s">
        <v>32</v>
      </c>
      <c r="G8029" t="s">
        <v>33</v>
      </c>
      <c r="H8029">
        <v>489.6</v>
      </c>
      <c r="I8029">
        <f t="shared" si="128"/>
        <v>0</v>
      </c>
    </row>
    <row r="8030" spans="1:9" x14ac:dyDescent="0.25">
      <c r="A8030">
        <v>4569.8757999999998</v>
      </c>
      <c r="B8030" t="s">
        <v>26</v>
      </c>
      <c r="C8030" t="s">
        <v>44</v>
      </c>
      <c r="D8030" t="s">
        <v>31</v>
      </c>
      <c r="E8030">
        <v>0</v>
      </c>
      <c r="F8030" t="s">
        <v>62</v>
      </c>
      <c r="G8030" t="s">
        <v>33</v>
      </c>
      <c r="H8030">
        <v>250.723005</v>
      </c>
      <c r="I8030">
        <f t="shared" si="128"/>
        <v>0</v>
      </c>
    </row>
    <row r="8031" spans="1:9" x14ac:dyDescent="0.25">
      <c r="A8031">
        <v>16979.797569999999</v>
      </c>
      <c r="B8031" t="s">
        <v>66</v>
      </c>
      <c r="C8031" t="s">
        <v>30</v>
      </c>
      <c r="D8031" t="s">
        <v>57</v>
      </c>
      <c r="E8031">
        <v>35095</v>
      </c>
      <c r="F8031" t="s">
        <v>32</v>
      </c>
      <c r="G8031" t="s">
        <v>79</v>
      </c>
      <c r="H8031">
        <v>525.6</v>
      </c>
      <c r="I8031">
        <f t="shared" si="128"/>
        <v>1</v>
      </c>
    </row>
    <row r="8032" spans="1:9" x14ac:dyDescent="0.25">
      <c r="A8032">
        <v>18061.918369999999</v>
      </c>
      <c r="B8032" t="s">
        <v>26</v>
      </c>
      <c r="C8032" t="s">
        <v>78</v>
      </c>
      <c r="D8032" t="s">
        <v>31</v>
      </c>
      <c r="E8032">
        <v>13164</v>
      </c>
      <c r="F8032" t="s">
        <v>62</v>
      </c>
      <c r="G8032" t="s">
        <v>45</v>
      </c>
      <c r="H8032">
        <v>75.393383</v>
      </c>
      <c r="I8032">
        <f t="shared" si="128"/>
        <v>0</v>
      </c>
    </row>
    <row r="8033" spans="1:9" x14ac:dyDescent="0.25">
      <c r="A8033">
        <v>5191.0470109999997</v>
      </c>
      <c r="B8033" t="s">
        <v>26</v>
      </c>
      <c r="C8033" t="s">
        <v>44</v>
      </c>
      <c r="D8033" t="s">
        <v>57</v>
      </c>
      <c r="E8033">
        <v>0</v>
      </c>
      <c r="F8033" t="s">
        <v>32</v>
      </c>
      <c r="G8033" t="s">
        <v>33</v>
      </c>
      <c r="H8033">
        <v>676.8</v>
      </c>
      <c r="I8033">
        <f t="shared" si="128"/>
        <v>0</v>
      </c>
    </row>
    <row r="8034" spans="1:9" x14ac:dyDescent="0.25">
      <c r="A8034">
        <v>6271.3151559999997</v>
      </c>
      <c r="B8034" t="s">
        <v>26</v>
      </c>
      <c r="C8034" t="s">
        <v>30</v>
      </c>
      <c r="D8034" t="s">
        <v>31</v>
      </c>
      <c r="E8034">
        <v>94880</v>
      </c>
      <c r="F8034" t="s">
        <v>75</v>
      </c>
      <c r="G8034" t="s">
        <v>45</v>
      </c>
      <c r="H8034">
        <v>347.59510799999998</v>
      </c>
      <c r="I8034">
        <f t="shared" si="128"/>
        <v>0</v>
      </c>
    </row>
    <row r="8035" spans="1:9" x14ac:dyDescent="0.25">
      <c r="A8035">
        <v>4619.4499219999998</v>
      </c>
      <c r="B8035" t="s">
        <v>26</v>
      </c>
      <c r="C8035" t="s">
        <v>30</v>
      </c>
      <c r="D8035" t="s">
        <v>57</v>
      </c>
      <c r="E8035">
        <v>95301</v>
      </c>
      <c r="F8035" t="s">
        <v>32</v>
      </c>
      <c r="G8035" t="s">
        <v>33</v>
      </c>
      <c r="H8035">
        <v>547.20000000000005</v>
      </c>
      <c r="I8035">
        <f t="shared" si="128"/>
        <v>0</v>
      </c>
    </row>
    <row r="8036" spans="1:9" x14ac:dyDescent="0.25">
      <c r="A8036">
        <v>8571.4807180000007</v>
      </c>
      <c r="B8036" t="s">
        <v>26</v>
      </c>
      <c r="C8036" t="s">
        <v>30</v>
      </c>
      <c r="D8036" t="s">
        <v>31</v>
      </c>
      <c r="E8036">
        <v>56202</v>
      </c>
      <c r="F8036" t="s">
        <v>75</v>
      </c>
      <c r="G8036" t="s">
        <v>33</v>
      </c>
      <c r="H8036">
        <v>513.51109099999996</v>
      </c>
      <c r="I8036">
        <f t="shared" si="128"/>
        <v>0</v>
      </c>
    </row>
    <row r="8037" spans="1:9" x14ac:dyDescent="0.25">
      <c r="A8037">
        <v>3245.4799849999999</v>
      </c>
      <c r="B8037" t="s">
        <v>26</v>
      </c>
      <c r="C8037" t="s">
        <v>30</v>
      </c>
      <c r="D8037" t="s">
        <v>31</v>
      </c>
      <c r="E8037">
        <v>35592</v>
      </c>
      <c r="F8037" t="s">
        <v>32</v>
      </c>
      <c r="G8037" t="s">
        <v>33</v>
      </c>
      <c r="H8037">
        <v>496.80541799999997</v>
      </c>
      <c r="I8037">
        <f t="shared" si="128"/>
        <v>0</v>
      </c>
    </row>
    <row r="8038" spans="1:9" x14ac:dyDescent="0.25">
      <c r="A8038">
        <v>12489.21197</v>
      </c>
      <c r="B8038" t="s">
        <v>26</v>
      </c>
      <c r="C8038" t="s">
        <v>44</v>
      </c>
      <c r="D8038" t="s">
        <v>57</v>
      </c>
      <c r="E8038">
        <v>0</v>
      </c>
      <c r="F8038" t="s">
        <v>32</v>
      </c>
      <c r="G8038" t="s">
        <v>33</v>
      </c>
      <c r="H8038">
        <v>542.4</v>
      </c>
      <c r="I8038">
        <f t="shared" si="128"/>
        <v>0</v>
      </c>
    </row>
    <row r="8039" spans="1:9" x14ac:dyDescent="0.25">
      <c r="A8039">
        <v>3799.7462620000001</v>
      </c>
      <c r="B8039" t="s">
        <v>26</v>
      </c>
      <c r="C8039" t="s">
        <v>44</v>
      </c>
      <c r="D8039" t="s">
        <v>31</v>
      </c>
      <c r="E8039">
        <v>0</v>
      </c>
      <c r="F8039" t="s">
        <v>32</v>
      </c>
      <c r="G8039" t="s">
        <v>33</v>
      </c>
      <c r="H8039">
        <v>489.6</v>
      </c>
      <c r="I8039">
        <f t="shared" si="128"/>
        <v>0</v>
      </c>
    </row>
    <row r="8040" spans="1:9" x14ac:dyDescent="0.25">
      <c r="A8040">
        <v>10004.748740000001</v>
      </c>
      <c r="B8040" t="s">
        <v>26</v>
      </c>
      <c r="C8040" t="s">
        <v>44</v>
      </c>
      <c r="D8040" t="s">
        <v>31</v>
      </c>
      <c r="E8040">
        <v>0</v>
      </c>
      <c r="F8040" t="s">
        <v>32</v>
      </c>
      <c r="G8040" t="s">
        <v>45</v>
      </c>
      <c r="H8040">
        <v>640.79999999999995</v>
      </c>
      <c r="I8040">
        <f t="shared" si="128"/>
        <v>0</v>
      </c>
    </row>
    <row r="8041" spans="1:9" x14ac:dyDescent="0.25">
      <c r="A8041">
        <v>5577.669457</v>
      </c>
      <c r="B8041" t="s">
        <v>26</v>
      </c>
      <c r="C8041" t="s">
        <v>107</v>
      </c>
      <c r="D8041" t="s">
        <v>57</v>
      </c>
      <c r="E8041">
        <v>11097</v>
      </c>
      <c r="F8041" t="s">
        <v>32</v>
      </c>
      <c r="G8041" t="s">
        <v>33</v>
      </c>
      <c r="H8041">
        <v>350.4</v>
      </c>
      <c r="I8041">
        <f t="shared" si="128"/>
        <v>0</v>
      </c>
    </row>
    <row r="8042" spans="1:9" x14ac:dyDescent="0.25">
      <c r="A8042">
        <v>16705.10312</v>
      </c>
      <c r="B8042" t="s">
        <v>26</v>
      </c>
      <c r="C8042" t="s">
        <v>30</v>
      </c>
      <c r="D8042" t="s">
        <v>57</v>
      </c>
      <c r="E8042">
        <v>74900</v>
      </c>
      <c r="F8042" t="s">
        <v>32</v>
      </c>
      <c r="G8042" t="s">
        <v>33</v>
      </c>
      <c r="H8042">
        <v>998.4</v>
      </c>
      <c r="I8042">
        <f t="shared" si="128"/>
        <v>0</v>
      </c>
    </row>
    <row r="8043" spans="1:9" x14ac:dyDescent="0.25">
      <c r="A8043">
        <v>31864.858899999999</v>
      </c>
      <c r="B8043" t="s">
        <v>26</v>
      </c>
      <c r="C8043" t="s">
        <v>30</v>
      </c>
      <c r="D8043" t="s">
        <v>57</v>
      </c>
      <c r="E8043">
        <v>23576</v>
      </c>
      <c r="F8043" t="s">
        <v>75</v>
      </c>
      <c r="G8043" t="s">
        <v>33</v>
      </c>
      <c r="H8043">
        <v>383.50809600000002</v>
      </c>
      <c r="I8043">
        <f t="shared" si="128"/>
        <v>0</v>
      </c>
    </row>
    <row r="8044" spans="1:9" x14ac:dyDescent="0.25">
      <c r="A8044">
        <v>3708.811428</v>
      </c>
      <c r="B8044" t="s">
        <v>26</v>
      </c>
      <c r="C8044" t="s">
        <v>107</v>
      </c>
      <c r="D8044" t="s">
        <v>31</v>
      </c>
      <c r="E8044">
        <v>23393</v>
      </c>
      <c r="F8044" t="s">
        <v>32</v>
      </c>
      <c r="G8044" t="s">
        <v>33</v>
      </c>
      <c r="H8044">
        <v>456</v>
      </c>
      <c r="I8044">
        <f t="shared" si="128"/>
        <v>0</v>
      </c>
    </row>
    <row r="8045" spans="1:9" x14ac:dyDescent="0.25">
      <c r="A8045">
        <v>7203.1336259999998</v>
      </c>
      <c r="B8045" t="s">
        <v>26</v>
      </c>
      <c r="C8045" t="s">
        <v>44</v>
      </c>
      <c r="D8045" t="s">
        <v>31</v>
      </c>
      <c r="E8045">
        <v>0</v>
      </c>
      <c r="F8045" t="s">
        <v>62</v>
      </c>
      <c r="G8045" t="s">
        <v>33</v>
      </c>
      <c r="H8045">
        <v>149.84322299999999</v>
      </c>
      <c r="I8045">
        <f t="shared" si="128"/>
        <v>0</v>
      </c>
    </row>
    <row r="8046" spans="1:9" x14ac:dyDescent="0.25">
      <c r="A8046">
        <v>2649.658715</v>
      </c>
      <c r="B8046" t="s">
        <v>26</v>
      </c>
      <c r="C8046" t="s">
        <v>44</v>
      </c>
      <c r="D8046" t="s">
        <v>31</v>
      </c>
      <c r="E8046">
        <v>0</v>
      </c>
      <c r="F8046" t="s">
        <v>32</v>
      </c>
      <c r="G8046" t="s">
        <v>45</v>
      </c>
      <c r="H8046">
        <v>350.4</v>
      </c>
      <c r="I8046">
        <f t="shared" si="128"/>
        <v>0</v>
      </c>
    </row>
    <row r="8047" spans="1:9" x14ac:dyDescent="0.25">
      <c r="A8047">
        <v>6991.6141790000001</v>
      </c>
      <c r="B8047" t="s">
        <v>26</v>
      </c>
      <c r="C8047" t="s">
        <v>30</v>
      </c>
      <c r="D8047" t="s">
        <v>31</v>
      </c>
      <c r="E8047">
        <v>66346</v>
      </c>
      <c r="F8047" t="s">
        <v>62</v>
      </c>
      <c r="G8047" t="s">
        <v>33</v>
      </c>
      <c r="H8047">
        <v>78.179743000000002</v>
      </c>
      <c r="I8047">
        <f t="shared" si="128"/>
        <v>0</v>
      </c>
    </row>
    <row r="8048" spans="1:9" x14ac:dyDescent="0.25">
      <c r="A8048">
        <v>3380.712383</v>
      </c>
      <c r="B8048" t="s">
        <v>26</v>
      </c>
      <c r="C8048" t="s">
        <v>30</v>
      </c>
      <c r="D8048" t="s">
        <v>57</v>
      </c>
      <c r="E8048">
        <v>58109</v>
      </c>
      <c r="F8048" t="s">
        <v>32</v>
      </c>
      <c r="G8048" t="s">
        <v>79</v>
      </c>
      <c r="H8048">
        <v>412.8</v>
      </c>
      <c r="I8048">
        <f t="shared" si="128"/>
        <v>0</v>
      </c>
    </row>
    <row r="8049" spans="1:9" x14ac:dyDescent="0.25">
      <c r="A8049">
        <v>20096.893370000002</v>
      </c>
      <c r="B8049" t="s">
        <v>66</v>
      </c>
      <c r="C8049" t="s">
        <v>30</v>
      </c>
      <c r="D8049" t="s">
        <v>31</v>
      </c>
      <c r="E8049">
        <v>92766</v>
      </c>
      <c r="F8049" t="s">
        <v>32</v>
      </c>
      <c r="G8049" t="s">
        <v>33</v>
      </c>
      <c r="H8049">
        <v>379.02910200000002</v>
      </c>
      <c r="I8049">
        <f t="shared" si="128"/>
        <v>1</v>
      </c>
    </row>
    <row r="8050" spans="1:9" x14ac:dyDescent="0.25">
      <c r="A8050">
        <v>24706.920109999999</v>
      </c>
      <c r="B8050" t="s">
        <v>26</v>
      </c>
      <c r="C8050" t="s">
        <v>78</v>
      </c>
      <c r="D8050" t="s">
        <v>57</v>
      </c>
      <c r="E8050">
        <v>26307</v>
      </c>
      <c r="F8050" t="s">
        <v>75</v>
      </c>
      <c r="G8050" t="s">
        <v>33</v>
      </c>
      <c r="H8050">
        <v>313.19243899999998</v>
      </c>
      <c r="I8050">
        <f t="shared" si="128"/>
        <v>0</v>
      </c>
    </row>
    <row r="8051" spans="1:9" x14ac:dyDescent="0.25">
      <c r="A8051">
        <v>7416.4666649999999</v>
      </c>
      <c r="B8051" t="s">
        <v>26</v>
      </c>
      <c r="C8051" t="s">
        <v>44</v>
      </c>
      <c r="D8051" t="s">
        <v>57</v>
      </c>
      <c r="E8051">
        <v>0</v>
      </c>
      <c r="F8051" t="s">
        <v>75</v>
      </c>
      <c r="G8051" t="s">
        <v>33</v>
      </c>
      <c r="H8051">
        <v>238.057939</v>
      </c>
      <c r="I8051">
        <f t="shared" si="128"/>
        <v>0</v>
      </c>
    </row>
    <row r="8052" spans="1:9" x14ac:dyDescent="0.25">
      <c r="A8052">
        <v>5605.3804170000003</v>
      </c>
      <c r="B8052" t="s">
        <v>26</v>
      </c>
      <c r="C8052" t="s">
        <v>30</v>
      </c>
      <c r="D8052" t="s">
        <v>31</v>
      </c>
      <c r="E8052">
        <v>21171</v>
      </c>
      <c r="F8052" t="s">
        <v>32</v>
      </c>
      <c r="G8052" t="s">
        <v>79</v>
      </c>
      <c r="H8052">
        <v>345.6</v>
      </c>
      <c r="I8052">
        <f t="shared" si="128"/>
        <v>0</v>
      </c>
    </row>
    <row r="8053" spans="1:9" x14ac:dyDescent="0.25">
      <c r="A8053">
        <v>13749.37083</v>
      </c>
      <c r="B8053" t="s">
        <v>26</v>
      </c>
      <c r="C8053" t="s">
        <v>30</v>
      </c>
      <c r="D8053" t="s">
        <v>31</v>
      </c>
      <c r="E8053">
        <v>82753</v>
      </c>
      <c r="F8053" t="s">
        <v>62</v>
      </c>
      <c r="G8053" t="s">
        <v>33</v>
      </c>
      <c r="H8053">
        <v>264.666921</v>
      </c>
      <c r="I8053">
        <f t="shared" si="128"/>
        <v>0</v>
      </c>
    </row>
    <row r="8054" spans="1:9" x14ac:dyDescent="0.25">
      <c r="A8054">
        <v>2203.5884809999998</v>
      </c>
      <c r="B8054" t="s">
        <v>26</v>
      </c>
      <c r="C8054" t="s">
        <v>44</v>
      </c>
      <c r="D8054" t="s">
        <v>31</v>
      </c>
      <c r="E8054">
        <v>0</v>
      </c>
      <c r="F8054" t="s">
        <v>32</v>
      </c>
      <c r="G8054" t="s">
        <v>45</v>
      </c>
      <c r="H8054">
        <v>757.206098</v>
      </c>
      <c r="I8054">
        <f t="shared" si="128"/>
        <v>0</v>
      </c>
    </row>
    <row r="8055" spans="1:9" x14ac:dyDescent="0.25">
      <c r="A8055">
        <v>3369.7121099999999</v>
      </c>
      <c r="B8055" t="s">
        <v>26</v>
      </c>
      <c r="C8055" t="s">
        <v>30</v>
      </c>
      <c r="D8055" t="s">
        <v>57</v>
      </c>
      <c r="E8055">
        <v>39754</v>
      </c>
      <c r="F8055" t="s">
        <v>62</v>
      </c>
      <c r="G8055" t="s">
        <v>33</v>
      </c>
      <c r="H8055">
        <v>62.282034000000003</v>
      </c>
      <c r="I8055">
        <f t="shared" si="128"/>
        <v>0</v>
      </c>
    </row>
    <row r="8056" spans="1:9" x14ac:dyDescent="0.25">
      <c r="A8056">
        <v>7296.4932360000003</v>
      </c>
      <c r="B8056" t="s">
        <v>26</v>
      </c>
      <c r="C8056" t="s">
        <v>44</v>
      </c>
      <c r="D8056" t="s">
        <v>31</v>
      </c>
      <c r="E8056">
        <v>0</v>
      </c>
      <c r="F8056" t="s">
        <v>32</v>
      </c>
      <c r="G8056" t="s">
        <v>79</v>
      </c>
      <c r="H8056">
        <v>321.60000000000002</v>
      </c>
      <c r="I8056">
        <f t="shared" si="128"/>
        <v>0</v>
      </c>
    </row>
    <row r="8057" spans="1:9" x14ac:dyDescent="0.25">
      <c r="A8057">
        <v>7840.6467480000001</v>
      </c>
      <c r="B8057" t="s">
        <v>26</v>
      </c>
      <c r="C8057" t="s">
        <v>44</v>
      </c>
      <c r="D8057" t="s">
        <v>31</v>
      </c>
      <c r="E8057">
        <v>0</v>
      </c>
      <c r="F8057" t="s">
        <v>32</v>
      </c>
      <c r="G8057" t="s">
        <v>45</v>
      </c>
      <c r="H8057">
        <v>364.8</v>
      </c>
      <c r="I8057">
        <f t="shared" si="128"/>
        <v>0</v>
      </c>
    </row>
    <row r="8058" spans="1:9" x14ac:dyDescent="0.25">
      <c r="A8058">
        <v>14837.50253</v>
      </c>
      <c r="B8058" t="s">
        <v>26</v>
      </c>
      <c r="C8058" t="s">
        <v>44</v>
      </c>
      <c r="D8058" t="s">
        <v>57</v>
      </c>
      <c r="E8058">
        <v>0</v>
      </c>
      <c r="F8058" t="s">
        <v>32</v>
      </c>
      <c r="G8058" t="s">
        <v>45</v>
      </c>
      <c r="H8058">
        <v>712.61993900000004</v>
      </c>
      <c r="I8058">
        <f t="shared" si="128"/>
        <v>0</v>
      </c>
    </row>
    <row r="8059" spans="1:9" x14ac:dyDescent="0.25">
      <c r="A8059">
        <v>7441.0048429999997</v>
      </c>
      <c r="B8059" t="s">
        <v>26</v>
      </c>
      <c r="C8059" t="s">
        <v>30</v>
      </c>
      <c r="D8059" t="s">
        <v>31</v>
      </c>
      <c r="E8059">
        <v>91915</v>
      </c>
      <c r="F8059" t="s">
        <v>62</v>
      </c>
      <c r="G8059" t="s">
        <v>79</v>
      </c>
      <c r="H8059">
        <v>93.566940000000002</v>
      </c>
      <c r="I8059">
        <f t="shared" si="128"/>
        <v>0</v>
      </c>
    </row>
    <row r="8060" spans="1:9" x14ac:dyDescent="0.25">
      <c r="A8060">
        <v>11981.98481</v>
      </c>
      <c r="B8060" t="s">
        <v>66</v>
      </c>
      <c r="C8060" t="s">
        <v>160</v>
      </c>
      <c r="D8060" t="s">
        <v>31</v>
      </c>
      <c r="E8060">
        <v>21514</v>
      </c>
      <c r="F8060" t="s">
        <v>75</v>
      </c>
      <c r="G8060" t="s">
        <v>33</v>
      </c>
      <c r="H8060">
        <v>257.24878899999999</v>
      </c>
      <c r="I8060">
        <f t="shared" si="128"/>
        <v>1</v>
      </c>
    </row>
    <row r="8061" spans="1:9" x14ac:dyDescent="0.25">
      <c r="A8061">
        <v>4163.0408100000004</v>
      </c>
      <c r="B8061" t="s">
        <v>26</v>
      </c>
      <c r="C8061" t="s">
        <v>30</v>
      </c>
      <c r="D8061" t="s">
        <v>31</v>
      </c>
      <c r="E8061">
        <v>43276</v>
      </c>
      <c r="F8061" t="s">
        <v>32</v>
      </c>
      <c r="G8061" t="s">
        <v>33</v>
      </c>
      <c r="H8061">
        <v>499.2</v>
      </c>
      <c r="I8061">
        <f t="shared" si="128"/>
        <v>0</v>
      </c>
    </row>
    <row r="8062" spans="1:9" x14ac:dyDescent="0.25">
      <c r="A8062">
        <v>8054.982035</v>
      </c>
      <c r="B8062" t="s">
        <v>26</v>
      </c>
      <c r="C8062" t="s">
        <v>30</v>
      </c>
      <c r="D8062" t="s">
        <v>31</v>
      </c>
      <c r="E8062">
        <v>75531</v>
      </c>
      <c r="F8062" t="s">
        <v>32</v>
      </c>
      <c r="G8062" t="s">
        <v>45</v>
      </c>
      <c r="H8062">
        <v>489.6</v>
      </c>
      <c r="I8062">
        <f t="shared" si="128"/>
        <v>0</v>
      </c>
    </row>
    <row r="8063" spans="1:9" x14ac:dyDescent="0.25">
      <c r="A8063">
        <v>22658.536520000001</v>
      </c>
      <c r="B8063" t="s">
        <v>66</v>
      </c>
      <c r="C8063" t="s">
        <v>160</v>
      </c>
      <c r="D8063" t="s">
        <v>57</v>
      </c>
      <c r="E8063">
        <v>23665</v>
      </c>
      <c r="F8063" t="s">
        <v>32</v>
      </c>
      <c r="G8063" t="s">
        <v>33</v>
      </c>
      <c r="H8063">
        <v>404.817249</v>
      </c>
      <c r="I8063">
        <f t="shared" si="128"/>
        <v>1</v>
      </c>
    </row>
    <row r="8064" spans="1:9" x14ac:dyDescent="0.25">
      <c r="A8064">
        <v>4048.7224259999998</v>
      </c>
      <c r="B8064" t="s">
        <v>26</v>
      </c>
      <c r="C8064" t="s">
        <v>44</v>
      </c>
      <c r="D8064" t="s">
        <v>31</v>
      </c>
      <c r="E8064">
        <v>0</v>
      </c>
      <c r="F8064" t="s">
        <v>32</v>
      </c>
      <c r="G8064" t="s">
        <v>45</v>
      </c>
      <c r="H8064">
        <v>566.4</v>
      </c>
      <c r="I8064">
        <f t="shared" si="128"/>
        <v>0</v>
      </c>
    </row>
    <row r="8065" spans="1:9" x14ac:dyDescent="0.25">
      <c r="A8065">
        <v>10288.924950000001</v>
      </c>
      <c r="B8065" t="s">
        <v>26</v>
      </c>
      <c r="C8065" t="s">
        <v>30</v>
      </c>
      <c r="D8065" t="s">
        <v>31</v>
      </c>
      <c r="E8065">
        <v>96337</v>
      </c>
      <c r="F8065" t="s">
        <v>32</v>
      </c>
      <c r="G8065" t="s">
        <v>33</v>
      </c>
      <c r="H8065">
        <v>609.6</v>
      </c>
      <c r="I8065">
        <f t="shared" si="128"/>
        <v>0</v>
      </c>
    </row>
    <row r="8066" spans="1:9" x14ac:dyDescent="0.25">
      <c r="A8066">
        <v>21920.813389999999</v>
      </c>
      <c r="B8066" t="s">
        <v>26</v>
      </c>
      <c r="C8066" t="s">
        <v>30</v>
      </c>
      <c r="D8066" t="s">
        <v>57</v>
      </c>
      <c r="E8066">
        <v>60180</v>
      </c>
      <c r="F8066" t="s">
        <v>32</v>
      </c>
      <c r="G8066" t="s">
        <v>33</v>
      </c>
      <c r="H8066">
        <v>988.53325600000005</v>
      </c>
      <c r="I8066">
        <f t="shared" si="128"/>
        <v>0</v>
      </c>
    </row>
    <row r="8067" spans="1:9" x14ac:dyDescent="0.25">
      <c r="A8067">
        <v>16468.220789999999</v>
      </c>
      <c r="B8067" t="s">
        <v>66</v>
      </c>
      <c r="C8067" t="s">
        <v>44</v>
      </c>
      <c r="D8067" t="s">
        <v>31</v>
      </c>
      <c r="E8067">
        <v>0</v>
      </c>
      <c r="F8067" t="s">
        <v>32</v>
      </c>
      <c r="G8067" t="s">
        <v>79</v>
      </c>
      <c r="H8067">
        <v>685.12693999999999</v>
      </c>
      <c r="I8067">
        <f t="shared" ref="I8067:I8130" si="129">IF(B8067="No",0,1)</f>
        <v>1</v>
      </c>
    </row>
    <row r="8068" spans="1:9" x14ac:dyDescent="0.25">
      <c r="A8068">
        <v>5167.3571339999999</v>
      </c>
      <c r="B8068" t="s">
        <v>26</v>
      </c>
      <c r="C8068" t="s">
        <v>30</v>
      </c>
      <c r="D8068" t="s">
        <v>57</v>
      </c>
      <c r="E8068">
        <v>30376</v>
      </c>
      <c r="F8068" t="s">
        <v>32</v>
      </c>
      <c r="G8068" t="s">
        <v>45</v>
      </c>
      <c r="H8068">
        <v>316.8</v>
      </c>
      <c r="I8068">
        <f t="shared" si="129"/>
        <v>0</v>
      </c>
    </row>
    <row r="8069" spans="1:9" x14ac:dyDescent="0.25">
      <c r="A8069">
        <v>5757.442258</v>
      </c>
      <c r="B8069" t="s">
        <v>66</v>
      </c>
      <c r="C8069" t="s">
        <v>30</v>
      </c>
      <c r="D8069" t="s">
        <v>57</v>
      </c>
      <c r="E8069">
        <v>88997</v>
      </c>
      <c r="F8069" t="s">
        <v>62</v>
      </c>
      <c r="G8069" t="s">
        <v>79</v>
      </c>
      <c r="H8069">
        <v>174.04156599999999</v>
      </c>
      <c r="I8069">
        <f t="shared" si="129"/>
        <v>1</v>
      </c>
    </row>
    <row r="8070" spans="1:9" x14ac:dyDescent="0.25">
      <c r="A8070">
        <v>2487.777024</v>
      </c>
      <c r="B8070" t="s">
        <v>26</v>
      </c>
      <c r="C8070" t="s">
        <v>30</v>
      </c>
      <c r="D8070" t="s">
        <v>57</v>
      </c>
      <c r="E8070">
        <v>69236</v>
      </c>
      <c r="F8070" t="s">
        <v>62</v>
      </c>
      <c r="G8070" t="s">
        <v>33</v>
      </c>
      <c r="H8070">
        <v>110.86887400000001</v>
      </c>
      <c r="I8070">
        <f t="shared" si="129"/>
        <v>0</v>
      </c>
    </row>
    <row r="8071" spans="1:9" x14ac:dyDescent="0.25">
      <c r="A8071">
        <v>14594.45235</v>
      </c>
      <c r="B8071" t="s">
        <v>26</v>
      </c>
      <c r="C8071" t="s">
        <v>107</v>
      </c>
      <c r="D8071" t="s">
        <v>31</v>
      </c>
      <c r="E8071">
        <v>27627</v>
      </c>
      <c r="F8071" t="s">
        <v>32</v>
      </c>
      <c r="G8071" t="s">
        <v>33</v>
      </c>
      <c r="H8071">
        <v>453.6</v>
      </c>
      <c r="I8071">
        <f t="shared" si="129"/>
        <v>0</v>
      </c>
    </row>
    <row r="8072" spans="1:9" x14ac:dyDescent="0.25">
      <c r="A8072">
        <v>5320.3430980000003</v>
      </c>
      <c r="B8072" t="s">
        <v>26</v>
      </c>
      <c r="C8072" t="s">
        <v>30</v>
      </c>
      <c r="D8072" t="s">
        <v>57</v>
      </c>
      <c r="E8072">
        <v>77524</v>
      </c>
      <c r="F8072" t="s">
        <v>62</v>
      </c>
      <c r="G8072" t="s">
        <v>33</v>
      </c>
      <c r="H8072">
        <v>64.799324999999996</v>
      </c>
      <c r="I8072">
        <f t="shared" si="129"/>
        <v>0</v>
      </c>
    </row>
    <row r="8073" spans="1:9" x14ac:dyDescent="0.25">
      <c r="A8073">
        <v>2442.2009210000001</v>
      </c>
      <c r="B8073" t="s">
        <v>26</v>
      </c>
      <c r="C8073" t="s">
        <v>30</v>
      </c>
      <c r="D8073" t="s">
        <v>31</v>
      </c>
      <c r="E8073">
        <v>75449</v>
      </c>
      <c r="F8073" t="s">
        <v>62</v>
      </c>
      <c r="G8073" t="s">
        <v>79</v>
      </c>
      <c r="H8073">
        <v>130.77516399999999</v>
      </c>
      <c r="I8073">
        <f t="shared" si="129"/>
        <v>0</v>
      </c>
    </row>
    <row r="8074" spans="1:9" x14ac:dyDescent="0.25">
      <c r="A8074">
        <v>5142.3898060000001</v>
      </c>
      <c r="B8074" t="s">
        <v>26</v>
      </c>
      <c r="C8074" t="s">
        <v>30</v>
      </c>
      <c r="D8074" t="s">
        <v>31</v>
      </c>
      <c r="E8074">
        <v>35666</v>
      </c>
      <c r="F8074" t="s">
        <v>62</v>
      </c>
      <c r="G8074" t="s">
        <v>79</v>
      </c>
      <c r="H8074">
        <v>312.110029</v>
      </c>
      <c r="I8074">
        <f t="shared" si="129"/>
        <v>0</v>
      </c>
    </row>
    <row r="8075" spans="1:9" x14ac:dyDescent="0.25">
      <c r="A8075">
        <v>2511.9440479999998</v>
      </c>
      <c r="B8075" t="s">
        <v>26</v>
      </c>
      <c r="C8075" t="s">
        <v>78</v>
      </c>
      <c r="D8075" t="s">
        <v>57</v>
      </c>
      <c r="E8075">
        <v>17658</v>
      </c>
      <c r="F8075" t="s">
        <v>32</v>
      </c>
      <c r="G8075" t="s">
        <v>33</v>
      </c>
      <c r="H8075">
        <v>312</v>
      </c>
      <c r="I8075">
        <f t="shared" si="129"/>
        <v>0</v>
      </c>
    </row>
    <row r="8076" spans="1:9" x14ac:dyDescent="0.25">
      <c r="A8076">
        <v>2629.3155489999999</v>
      </c>
      <c r="B8076" t="s">
        <v>26</v>
      </c>
      <c r="C8076" t="s">
        <v>44</v>
      </c>
      <c r="D8076" t="s">
        <v>57</v>
      </c>
      <c r="E8076">
        <v>0</v>
      </c>
      <c r="F8076" t="s">
        <v>32</v>
      </c>
      <c r="G8076" t="s">
        <v>33</v>
      </c>
      <c r="H8076">
        <v>340.8</v>
      </c>
      <c r="I8076">
        <f t="shared" si="129"/>
        <v>0</v>
      </c>
    </row>
    <row r="8077" spans="1:9" x14ac:dyDescent="0.25">
      <c r="A8077">
        <v>2449.128459</v>
      </c>
      <c r="B8077" t="s">
        <v>26</v>
      </c>
      <c r="C8077" t="s">
        <v>78</v>
      </c>
      <c r="D8077" t="s">
        <v>57</v>
      </c>
      <c r="E8077">
        <v>20567</v>
      </c>
      <c r="F8077" t="s">
        <v>32</v>
      </c>
      <c r="G8077" t="s">
        <v>33</v>
      </c>
      <c r="H8077">
        <v>345.6</v>
      </c>
      <c r="I8077">
        <f t="shared" si="129"/>
        <v>0</v>
      </c>
    </row>
    <row r="8078" spans="1:9" x14ac:dyDescent="0.25">
      <c r="A8078">
        <v>4061.997378</v>
      </c>
      <c r="B8078" t="s">
        <v>26</v>
      </c>
      <c r="C8078" t="s">
        <v>30</v>
      </c>
      <c r="D8078" t="s">
        <v>31</v>
      </c>
      <c r="E8078">
        <v>30061</v>
      </c>
      <c r="F8078" t="s">
        <v>32</v>
      </c>
      <c r="G8078" t="s">
        <v>45</v>
      </c>
      <c r="H8078">
        <v>499.2</v>
      </c>
      <c r="I8078">
        <f t="shared" si="129"/>
        <v>0</v>
      </c>
    </row>
    <row r="8079" spans="1:9" x14ac:dyDescent="0.25">
      <c r="A8079">
        <v>5252.5117879999998</v>
      </c>
      <c r="B8079" t="s">
        <v>26</v>
      </c>
      <c r="C8079" t="s">
        <v>44</v>
      </c>
      <c r="D8079" t="s">
        <v>57</v>
      </c>
      <c r="E8079">
        <v>0</v>
      </c>
      <c r="F8079" t="s">
        <v>32</v>
      </c>
      <c r="G8079" t="s">
        <v>45</v>
      </c>
      <c r="H8079">
        <v>532.79999999999995</v>
      </c>
      <c r="I8079">
        <f t="shared" si="129"/>
        <v>0</v>
      </c>
    </row>
    <row r="8080" spans="1:9" x14ac:dyDescent="0.25">
      <c r="A8080">
        <v>4372.194536</v>
      </c>
      <c r="B8080" t="s">
        <v>26</v>
      </c>
      <c r="C8080" t="s">
        <v>78</v>
      </c>
      <c r="D8080" t="s">
        <v>57</v>
      </c>
      <c r="E8080">
        <v>20354</v>
      </c>
      <c r="F8080" t="s">
        <v>32</v>
      </c>
      <c r="G8080" t="s">
        <v>33</v>
      </c>
      <c r="H8080">
        <v>556.79999999999995</v>
      </c>
      <c r="I8080">
        <f t="shared" si="129"/>
        <v>0</v>
      </c>
    </row>
    <row r="8081" spans="1:9" x14ac:dyDescent="0.25">
      <c r="A8081">
        <v>15320.218720000001</v>
      </c>
      <c r="B8081" t="s">
        <v>26</v>
      </c>
      <c r="C8081" t="s">
        <v>30</v>
      </c>
      <c r="D8081" t="s">
        <v>57</v>
      </c>
      <c r="E8081">
        <v>36637</v>
      </c>
      <c r="F8081" t="s">
        <v>32</v>
      </c>
      <c r="G8081" t="s">
        <v>33</v>
      </c>
      <c r="H8081">
        <v>921.6</v>
      </c>
      <c r="I8081">
        <f t="shared" si="129"/>
        <v>0</v>
      </c>
    </row>
    <row r="8082" spans="1:9" x14ac:dyDescent="0.25">
      <c r="A8082">
        <v>9657.5794979999991</v>
      </c>
      <c r="B8082" t="s">
        <v>66</v>
      </c>
      <c r="C8082" t="s">
        <v>44</v>
      </c>
      <c r="D8082" t="s">
        <v>57</v>
      </c>
      <c r="E8082">
        <v>0</v>
      </c>
      <c r="F8082" t="s">
        <v>32</v>
      </c>
      <c r="G8082" t="s">
        <v>33</v>
      </c>
      <c r="H8082">
        <v>628.79999999999995</v>
      </c>
      <c r="I8082">
        <f t="shared" si="129"/>
        <v>1</v>
      </c>
    </row>
    <row r="8083" spans="1:9" x14ac:dyDescent="0.25">
      <c r="A8083">
        <v>2472.4692089999999</v>
      </c>
      <c r="B8083" t="s">
        <v>66</v>
      </c>
      <c r="C8083" t="s">
        <v>30</v>
      </c>
      <c r="D8083" t="s">
        <v>31</v>
      </c>
      <c r="E8083">
        <v>63860</v>
      </c>
      <c r="F8083" t="s">
        <v>75</v>
      </c>
      <c r="G8083" t="s">
        <v>33</v>
      </c>
      <c r="H8083">
        <v>208.59824599999999</v>
      </c>
      <c r="I8083">
        <f t="shared" si="129"/>
        <v>1</v>
      </c>
    </row>
    <row r="8084" spans="1:9" x14ac:dyDescent="0.25">
      <c r="A8084">
        <v>6191.4023120000002</v>
      </c>
      <c r="B8084" t="s">
        <v>26</v>
      </c>
      <c r="C8084" t="s">
        <v>44</v>
      </c>
      <c r="D8084" t="s">
        <v>57</v>
      </c>
      <c r="E8084">
        <v>0</v>
      </c>
      <c r="F8084" t="s">
        <v>32</v>
      </c>
      <c r="G8084" t="s">
        <v>33</v>
      </c>
      <c r="H8084">
        <v>955.2</v>
      </c>
      <c r="I8084">
        <f t="shared" si="129"/>
        <v>0</v>
      </c>
    </row>
    <row r="8085" spans="1:9" x14ac:dyDescent="0.25">
      <c r="A8085">
        <v>13583.624900000001</v>
      </c>
      <c r="B8085" t="s">
        <v>26</v>
      </c>
      <c r="C8085" t="s">
        <v>30</v>
      </c>
      <c r="D8085" t="s">
        <v>57</v>
      </c>
      <c r="E8085">
        <v>58544</v>
      </c>
      <c r="F8085" t="s">
        <v>32</v>
      </c>
      <c r="G8085" t="s">
        <v>33</v>
      </c>
      <c r="H8085">
        <v>769.78881799999999</v>
      </c>
      <c r="I8085">
        <f t="shared" si="129"/>
        <v>0</v>
      </c>
    </row>
    <row r="8086" spans="1:9" x14ac:dyDescent="0.25">
      <c r="A8086">
        <v>27528.311320000001</v>
      </c>
      <c r="B8086" t="s">
        <v>26</v>
      </c>
      <c r="C8086" t="s">
        <v>30</v>
      </c>
      <c r="D8086" t="s">
        <v>31</v>
      </c>
      <c r="E8086">
        <v>54586</v>
      </c>
      <c r="F8086" t="s">
        <v>62</v>
      </c>
      <c r="G8086" t="s">
        <v>33</v>
      </c>
      <c r="H8086">
        <v>122.590766</v>
      </c>
      <c r="I8086">
        <f t="shared" si="129"/>
        <v>0</v>
      </c>
    </row>
    <row r="8087" spans="1:9" x14ac:dyDescent="0.25">
      <c r="A8087">
        <v>2952.5813309999999</v>
      </c>
      <c r="B8087" t="s">
        <v>26</v>
      </c>
      <c r="C8087" t="s">
        <v>30</v>
      </c>
      <c r="D8087" t="s">
        <v>31</v>
      </c>
      <c r="E8087">
        <v>57248</v>
      </c>
      <c r="F8087" t="s">
        <v>32</v>
      </c>
      <c r="G8087" t="s">
        <v>33</v>
      </c>
      <c r="H8087">
        <v>355.2</v>
      </c>
      <c r="I8087">
        <f t="shared" si="129"/>
        <v>0</v>
      </c>
    </row>
    <row r="8088" spans="1:9" x14ac:dyDescent="0.25">
      <c r="A8088">
        <v>4949.3894909999999</v>
      </c>
      <c r="B8088" t="s">
        <v>26</v>
      </c>
      <c r="C8088" t="s">
        <v>44</v>
      </c>
      <c r="D8088" t="s">
        <v>31</v>
      </c>
      <c r="E8088">
        <v>0</v>
      </c>
      <c r="F8088" t="s">
        <v>32</v>
      </c>
      <c r="G8088" t="s">
        <v>45</v>
      </c>
      <c r="H8088">
        <v>964.8</v>
      </c>
      <c r="I8088">
        <f t="shared" si="129"/>
        <v>0</v>
      </c>
    </row>
    <row r="8089" spans="1:9" x14ac:dyDescent="0.25">
      <c r="A8089">
        <v>8209.9246739999999</v>
      </c>
      <c r="B8089" t="s">
        <v>26</v>
      </c>
      <c r="C8089" t="s">
        <v>30</v>
      </c>
      <c r="D8089" t="s">
        <v>57</v>
      </c>
      <c r="E8089">
        <v>66037</v>
      </c>
      <c r="F8089" t="s">
        <v>62</v>
      </c>
      <c r="G8089" t="s">
        <v>33</v>
      </c>
      <c r="H8089">
        <v>69.004181000000003</v>
      </c>
      <c r="I8089">
        <f t="shared" si="129"/>
        <v>0</v>
      </c>
    </row>
    <row r="8090" spans="1:9" x14ac:dyDescent="0.25">
      <c r="A8090">
        <v>4170.6873480000004</v>
      </c>
      <c r="B8090" t="s">
        <v>66</v>
      </c>
      <c r="C8090" t="s">
        <v>30</v>
      </c>
      <c r="D8090" t="s">
        <v>31</v>
      </c>
      <c r="E8090">
        <v>29462</v>
      </c>
      <c r="F8090" t="s">
        <v>32</v>
      </c>
      <c r="G8090" t="s">
        <v>45</v>
      </c>
      <c r="H8090">
        <v>513.6</v>
      </c>
      <c r="I8090">
        <f t="shared" si="129"/>
        <v>1</v>
      </c>
    </row>
    <row r="8091" spans="1:9" x14ac:dyDescent="0.25">
      <c r="A8091">
        <v>20600.239580000001</v>
      </c>
      <c r="B8091" t="s">
        <v>26</v>
      </c>
      <c r="C8091" t="s">
        <v>30</v>
      </c>
      <c r="D8091" t="s">
        <v>57</v>
      </c>
      <c r="E8091">
        <v>64541</v>
      </c>
      <c r="F8091" t="s">
        <v>75</v>
      </c>
      <c r="G8091" t="s">
        <v>33</v>
      </c>
      <c r="H8091">
        <v>256.27963699999998</v>
      </c>
      <c r="I8091">
        <f t="shared" si="129"/>
        <v>0</v>
      </c>
    </row>
    <row r="8092" spans="1:9" x14ac:dyDescent="0.25">
      <c r="A8092">
        <v>2858.0874140000001</v>
      </c>
      <c r="B8092" t="s">
        <v>26</v>
      </c>
      <c r="C8092" t="s">
        <v>30</v>
      </c>
      <c r="D8092" t="s">
        <v>31</v>
      </c>
      <c r="E8092">
        <v>27382</v>
      </c>
      <c r="F8092" t="s">
        <v>62</v>
      </c>
      <c r="G8092" t="s">
        <v>33</v>
      </c>
      <c r="H8092">
        <v>134.104322</v>
      </c>
      <c r="I8092">
        <f t="shared" si="129"/>
        <v>0</v>
      </c>
    </row>
    <row r="8093" spans="1:9" x14ac:dyDescent="0.25">
      <c r="A8093">
        <v>6282.0824350000003</v>
      </c>
      <c r="B8093" t="s">
        <v>26</v>
      </c>
      <c r="C8093" t="s">
        <v>30</v>
      </c>
      <c r="D8093" t="s">
        <v>31</v>
      </c>
      <c r="E8093">
        <v>32311</v>
      </c>
      <c r="F8093" t="s">
        <v>75</v>
      </c>
      <c r="G8093" t="s">
        <v>33</v>
      </c>
      <c r="H8093">
        <v>207.28972400000001</v>
      </c>
      <c r="I8093">
        <f t="shared" si="129"/>
        <v>0</v>
      </c>
    </row>
    <row r="8094" spans="1:9" x14ac:dyDescent="0.25">
      <c r="A8094">
        <v>2776.842204</v>
      </c>
      <c r="B8094" t="s">
        <v>26</v>
      </c>
      <c r="C8094" t="s">
        <v>78</v>
      </c>
      <c r="D8094" t="s">
        <v>57</v>
      </c>
      <c r="E8094">
        <v>23830</v>
      </c>
      <c r="F8094" t="s">
        <v>32</v>
      </c>
      <c r="G8094" t="s">
        <v>33</v>
      </c>
      <c r="H8094">
        <v>364.8</v>
      </c>
      <c r="I8094">
        <f t="shared" si="129"/>
        <v>0</v>
      </c>
    </row>
    <row r="8095" spans="1:9" x14ac:dyDescent="0.25">
      <c r="A8095">
        <v>14194.154409999999</v>
      </c>
      <c r="B8095" t="s">
        <v>26</v>
      </c>
      <c r="C8095" t="s">
        <v>30</v>
      </c>
      <c r="D8095" t="s">
        <v>31</v>
      </c>
      <c r="E8095">
        <v>88178</v>
      </c>
      <c r="F8095" t="s">
        <v>32</v>
      </c>
      <c r="G8095" t="s">
        <v>33</v>
      </c>
      <c r="H8095">
        <v>336</v>
      </c>
      <c r="I8095">
        <f t="shared" si="129"/>
        <v>0</v>
      </c>
    </row>
    <row r="8096" spans="1:9" x14ac:dyDescent="0.25">
      <c r="A8096">
        <v>9726.5510049999993</v>
      </c>
      <c r="B8096" t="s">
        <v>26</v>
      </c>
      <c r="C8096" t="s">
        <v>30</v>
      </c>
      <c r="D8096" t="s">
        <v>31</v>
      </c>
      <c r="E8096">
        <v>72236</v>
      </c>
      <c r="F8096" t="s">
        <v>32</v>
      </c>
      <c r="G8096" t="s">
        <v>33</v>
      </c>
      <c r="H8096">
        <v>518.06473300000005</v>
      </c>
      <c r="I8096">
        <f t="shared" si="129"/>
        <v>0</v>
      </c>
    </row>
    <row r="8097" spans="1:9" x14ac:dyDescent="0.25">
      <c r="A8097">
        <v>8099.4661219999998</v>
      </c>
      <c r="B8097" t="s">
        <v>26</v>
      </c>
      <c r="C8097" t="s">
        <v>44</v>
      </c>
      <c r="D8097" t="s">
        <v>31</v>
      </c>
      <c r="E8097">
        <v>0</v>
      </c>
      <c r="F8097" t="s">
        <v>75</v>
      </c>
      <c r="G8097" t="s">
        <v>79</v>
      </c>
      <c r="H8097">
        <v>438.81214299999999</v>
      </c>
      <c r="I8097">
        <f t="shared" si="129"/>
        <v>0</v>
      </c>
    </row>
    <row r="8098" spans="1:9" x14ac:dyDescent="0.25">
      <c r="A8098">
        <v>5020.4739870000003</v>
      </c>
      <c r="B8098" t="s">
        <v>26</v>
      </c>
      <c r="C8098" t="s">
        <v>30</v>
      </c>
      <c r="D8098" t="s">
        <v>57</v>
      </c>
      <c r="E8098">
        <v>67890</v>
      </c>
      <c r="F8098" t="s">
        <v>75</v>
      </c>
      <c r="G8098" t="s">
        <v>33</v>
      </c>
      <c r="H8098">
        <v>174.08853999999999</v>
      </c>
      <c r="I8098">
        <f t="shared" si="129"/>
        <v>0</v>
      </c>
    </row>
    <row r="8099" spans="1:9" x14ac:dyDescent="0.25">
      <c r="A8099">
        <v>4834.7104929999996</v>
      </c>
      <c r="B8099" t="s">
        <v>66</v>
      </c>
      <c r="C8099" t="s">
        <v>30</v>
      </c>
      <c r="D8099" t="s">
        <v>31</v>
      </c>
      <c r="E8099">
        <v>38713</v>
      </c>
      <c r="F8099" t="s">
        <v>32</v>
      </c>
      <c r="G8099" t="s">
        <v>79</v>
      </c>
      <c r="H8099">
        <v>316.8</v>
      </c>
      <c r="I8099">
        <f t="shared" si="129"/>
        <v>1</v>
      </c>
    </row>
    <row r="8100" spans="1:9" x14ac:dyDescent="0.25">
      <c r="A8100">
        <v>17625.537629999999</v>
      </c>
      <c r="B8100" t="s">
        <v>26</v>
      </c>
      <c r="C8100" t="s">
        <v>30</v>
      </c>
      <c r="D8100" t="s">
        <v>31</v>
      </c>
      <c r="E8100">
        <v>77803</v>
      </c>
      <c r="F8100" t="s">
        <v>75</v>
      </c>
      <c r="G8100" t="s">
        <v>33</v>
      </c>
      <c r="H8100">
        <v>217.55469500000001</v>
      </c>
      <c r="I8100">
        <f t="shared" si="129"/>
        <v>0</v>
      </c>
    </row>
    <row r="8101" spans="1:9" x14ac:dyDescent="0.25">
      <c r="A8101">
        <v>11009.13049</v>
      </c>
      <c r="B8101" t="s">
        <v>66</v>
      </c>
      <c r="C8101" t="s">
        <v>30</v>
      </c>
      <c r="D8101" t="s">
        <v>31</v>
      </c>
      <c r="E8101">
        <v>51643</v>
      </c>
      <c r="F8101" t="s">
        <v>32</v>
      </c>
      <c r="G8101" t="s">
        <v>45</v>
      </c>
      <c r="H8101">
        <v>1358.4</v>
      </c>
      <c r="I8101">
        <f t="shared" si="129"/>
        <v>1</v>
      </c>
    </row>
    <row r="8102" spans="1:9" x14ac:dyDescent="0.25">
      <c r="A8102">
        <v>4502.2070009999998</v>
      </c>
      <c r="B8102" t="s">
        <v>26</v>
      </c>
      <c r="C8102" t="s">
        <v>30</v>
      </c>
      <c r="D8102" t="s">
        <v>31</v>
      </c>
      <c r="E8102">
        <v>46402</v>
      </c>
      <c r="F8102" t="s">
        <v>75</v>
      </c>
      <c r="G8102" t="s">
        <v>33</v>
      </c>
      <c r="H8102">
        <v>476.38557500000002</v>
      </c>
      <c r="I8102">
        <f t="shared" si="129"/>
        <v>0</v>
      </c>
    </row>
    <row r="8103" spans="1:9" x14ac:dyDescent="0.25">
      <c r="A8103">
        <v>10570.7888</v>
      </c>
      <c r="B8103" t="s">
        <v>26</v>
      </c>
      <c r="C8103" t="s">
        <v>30</v>
      </c>
      <c r="D8103" t="s">
        <v>57</v>
      </c>
      <c r="E8103">
        <v>92044</v>
      </c>
      <c r="F8103" t="s">
        <v>75</v>
      </c>
      <c r="G8103" t="s">
        <v>33</v>
      </c>
      <c r="H8103">
        <v>617.28857400000004</v>
      </c>
      <c r="I8103">
        <f t="shared" si="129"/>
        <v>0</v>
      </c>
    </row>
    <row r="8104" spans="1:9" x14ac:dyDescent="0.25">
      <c r="A8104">
        <v>10614.64457</v>
      </c>
      <c r="B8104" t="s">
        <v>26</v>
      </c>
      <c r="C8104" t="s">
        <v>78</v>
      </c>
      <c r="D8104" t="s">
        <v>57</v>
      </c>
      <c r="E8104">
        <v>16040</v>
      </c>
      <c r="F8104" t="s">
        <v>32</v>
      </c>
      <c r="G8104" t="s">
        <v>79</v>
      </c>
      <c r="H8104">
        <v>611.47689800000001</v>
      </c>
      <c r="I8104">
        <f t="shared" si="129"/>
        <v>0</v>
      </c>
    </row>
    <row r="8105" spans="1:9" x14ac:dyDescent="0.25">
      <c r="A8105">
        <v>11436.42994</v>
      </c>
      <c r="B8105" t="s">
        <v>26</v>
      </c>
      <c r="C8105" t="s">
        <v>44</v>
      </c>
      <c r="D8105" t="s">
        <v>57</v>
      </c>
      <c r="E8105">
        <v>0</v>
      </c>
      <c r="F8105" t="s">
        <v>32</v>
      </c>
      <c r="G8105" t="s">
        <v>45</v>
      </c>
      <c r="H8105">
        <v>980.52817000000005</v>
      </c>
      <c r="I8105">
        <f t="shared" si="129"/>
        <v>0</v>
      </c>
    </row>
    <row r="8106" spans="1:9" x14ac:dyDescent="0.25">
      <c r="A8106">
        <v>4458.1133689999997</v>
      </c>
      <c r="B8106" t="s">
        <v>66</v>
      </c>
      <c r="C8106" t="s">
        <v>160</v>
      </c>
      <c r="D8106" t="s">
        <v>57</v>
      </c>
      <c r="E8106">
        <v>17622</v>
      </c>
      <c r="F8106" t="s">
        <v>32</v>
      </c>
      <c r="G8106" t="s">
        <v>79</v>
      </c>
      <c r="H8106">
        <v>312</v>
      </c>
      <c r="I8106">
        <f t="shared" si="129"/>
        <v>1</v>
      </c>
    </row>
    <row r="8107" spans="1:9" x14ac:dyDescent="0.25">
      <c r="A8107">
        <v>5558.3142799999996</v>
      </c>
      <c r="B8107" t="s">
        <v>26</v>
      </c>
      <c r="C8107" t="s">
        <v>44</v>
      </c>
      <c r="D8107" t="s">
        <v>31</v>
      </c>
      <c r="E8107">
        <v>0</v>
      </c>
      <c r="F8107" t="s">
        <v>32</v>
      </c>
      <c r="G8107" t="s">
        <v>45</v>
      </c>
      <c r="H8107">
        <v>2156.0110220000001</v>
      </c>
      <c r="I8107">
        <f t="shared" si="129"/>
        <v>0</v>
      </c>
    </row>
    <row r="8108" spans="1:9" x14ac:dyDescent="0.25">
      <c r="A8108">
        <v>5169.4993700000005</v>
      </c>
      <c r="B8108" t="s">
        <v>66</v>
      </c>
      <c r="C8108" t="s">
        <v>78</v>
      </c>
      <c r="D8108" t="s">
        <v>57</v>
      </c>
      <c r="E8108">
        <v>12430</v>
      </c>
      <c r="F8108" t="s">
        <v>32</v>
      </c>
      <c r="G8108" t="s">
        <v>45</v>
      </c>
      <c r="H8108">
        <v>350.4</v>
      </c>
      <c r="I8108">
        <f t="shared" si="129"/>
        <v>1</v>
      </c>
    </row>
    <row r="8109" spans="1:9" x14ac:dyDescent="0.25">
      <c r="A8109">
        <v>7840.1657779999996</v>
      </c>
      <c r="B8109" t="s">
        <v>66</v>
      </c>
      <c r="C8109" t="s">
        <v>30</v>
      </c>
      <c r="D8109" t="s">
        <v>57</v>
      </c>
      <c r="E8109">
        <v>58414</v>
      </c>
      <c r="F8109" t="s">
        <v>32</v>
      </c>
      <c r="G8109" t="s">
        <v>45</v>
      </c>
      <c r="H8109">
        <v>1008</v>
      </c>
      <c r="I8109">
        <f t="shared" si="129"/>
        <v>1</v>
      </c>
    </row>
    <row r="8110" spans="1:9" x14ac:dyDescent="0.25">
      <c r="A8110">
        <v>24108.300569999999</v>
      </c>
      <c r="B8110" t="s">
        <v>26</v>
      </c>
      <c r="C8110" t="s">
        <v>107</v>
      </c>
      <c r="D8110" t="s">
        <v>31</v>
      </c>
      <c r="E8110">
        <v>17257</v>
      </c>
      <c r="F8110" t="s">
        <v>32</v>
      </c>
      <c r="G8110" t="s">
        <v>45</v>
      </c>
      <c r="H8110">
        <v>551.13213900000005</v>
      </c>
      <c r="I8110">
        <f t="shared" si="129"/>
        <v>0</v>
      </c>
    </row>
    <row r="8111" spans="1:9" x14ac:dyDescent="0.25">
      <c r="A8111">
        <v>5638.0463449999997</v>
      </c>
      <c r="B8111" t="s">
        <v>26</v>
      </c>
      <c r="C8111" t="s">
        <v>30</v>
      </c>
      <c r="D8111" t="s">
        <v>31</v>
      </c>
      <c r="E8111">
        <v>70492</v>
      </c>
      <c r="F8111" t="s">
        <v>75</v>
      </c>
      <c r="G8111" t="s">
        <v>79</v>
      </c>
      <c r="H8111">
        <v>328.36269800000002</v>
      </c>
      <c r="I8111">
        <f t="shared" si="129"/>
        <v>0</v>
      </c>
    </row>
    <row r="8112" spans="1:9" x14ac:dyDescent="0.25">
      <c r="A8112">
        <v>7680.1478530000004</v>
      </c>
      <c r="B8112" t="s">
        <v>26</v>
      </c>
      <c r="C8112" t="s">
        <v>30</v>
      </c>
      <c r="D8112" t="s">
        <v>57</v>
      </c>
      <c r="E8112">
        <v>68229</v>
      </c>
      <c r="F8112" t="s">
        <v>32</v>
      </c>
      <c r="G8112" t="s">
        <v>33</v>
      </c>
      <c r="H8112">
        <v>460.8</v>
      </c>
      <c r="I8112">
        <f t="shared" si="129"/>
        <v>0</v>
      </c>
    </row>
    <row r="8113" spans="1:9" x14ac:dyDescent="0.25">
      <c r="A8113">
        <v>8409.0676870000007</v>
      </c>
      <c r="B8113" t="s">
        <v>26</v>
      </c>
      <c r="C8113" t="s">
        <v>30</v>
      </c>
      <c r="D8113" t="s">
        <v>31</v>
      </c>
      <c r="E8113">
        <v>33397</v>
      </c>
      <c r="F8113" t="s">
        <v>32</v>
      </c>
      <c r="G8113" t="s">
        <v>33</v>
      </c>
      <c r="H8113">
        <v>508.8</v>
      </c>
      <c r="I8113">
        <f t="shared" si="129"/>
        <v>0</v>
      </c>
    </row>
    <row r="8114" spans="1:9" x14ac:dyDescent="0.25">
      <c r="A8114">
        <v>12341.83389</v>
      </c>
      <c r="B8114" t="s">
        <v>26</v>
      </c>
      <c r="C8114" t="s">
        <v>30</v>
      </c>
      <c r="D8114" t="s">
        <v>57</v>
      </c>
      <c r="E8114">
        <v>72503</v>
      </c>
      <c r="F8114" t="s">
        <v>75</v>
      </c>
      <c r="G8114" t="s">
        <v>45</v>
      </c>
      <c r="H8114">
        <v>295.82135299999999</v>
      </c>
      <c r="I8114">
        <f t="shared" si="129"/>
        <v>0</v>
      </c>
    </row>
    <row r="8115" spans="1:9" x14ac:dyDescent="0.25">
      <c r="A8115">
        <v>2611.1280280000001</v>
      </c>
      <c r="B8115" t="s">
        <v>26</v>
      </c>
      <c r="C8115" t="s">
        <v>30</v>
      </c>
      <c r="D8115" t="s">
        <v>31</v>
      </c>
      <c r="E8115">
        <v>90349</v>
      </c>
      <c r="F8115" t="s">
        <v>32</v>
      </c>
      <c r="G8115" t="s">
        <v>79</v>
      </c>
      <c r="H8115">
        <v>435.71859999999998</v>
      </c>
      <c r="I8115">
        <f t="shared" si="129"/>
        <v>0</v>
      </c>
    </row>
    <row r="8116" spans="1:9" x14ac:dyDescent="0.25">
      <c r="A8116">
        <v>6081.4812910000001</v>
      </c>
      <c r="B8116" t="s">
        <v>26</v>
      </c>
      <c r="C8116" t="s">
        <v>44</v>
      </c>
      <c r="D8116" t="s">
        <v>57</v>
      </c>
      <c r="E8116">
        <v>0</v>
      </c>
      <c r="F8116" t="s">
        <v>32</v>
      </c>
      <c r="G8116" t="s">
        <v>45</v>
      </c>
      <c r="H8116">
        <v>626.4</v>
      </c>
      <c r="I8116">
        <f t="shared" si="129"/>
        <v>0</v>
      </c>
    </row>
    <row r="8117" spans="1:9" x14ac:dyDescent="0.25">
      <c r="A8117">
        <v>4416.3458620000001</v>
      </c>
      <c r="B8117" t="s">
        <v>26</v>
      </c>
      <c r="C8117" t="s">
        <v>30</v>
      </c>
      <c r="D8117" t="s">
        <v>57</v>
      </c>
      <c r="E8117">
        <v>25480</v>
      </c>
      <c r="F8117" t="s">
        <v>75</v>
      </c>
      <c r="G8117" t="s">
        <v>33</v>
      </c>
      <c r="H8117">
        <v>486.54543899999999</v>
      </c>
      <c r="I8117">
        <f t="shared" si="129"/>
        <v>0</v>
      </c>
    </row>
    <row r="8118" spans="1:9" x14ac:dyDescent="0.25">
      <c r="A8118">
        <v>10932.214959999999</v>
      </c>
      <c r="B8118" t="s">
        <v>26</v>
      </c>
      <c r="C8118" t="s">
        <v>30</v>
      </c>
      <c r="D8118" t="s">
        <v>31</v>
      </c>
      <c r="E8118">
        <v>72462</v>
      </c>
      <c r="F8118" t="s">
        <v>75</v>
      </c>
      <c r="G8118" t="s">
        <v>33</v>
      </c>
      <c r="H8118">
        <v>272.73730799999998</v>
      </c>
      <c r="I8118">
        <f t="shared" si="129"/>
        <v>0</v>
      </c>
    </row>
    <row r="8119" spans="1:9" x14ac:dyDescent="0.25">
      <c r="A8119">
        <v>5427.1745170000004</v>
      </c>
      <c r="B8119" t="s">
        <v>26</v>
      </c>
      <c r="C8119" t="s">
        <v>78</v>
      </c>
      <c r="D8119" t="s">
        <v>31</v>
      </c>
      <c r="E8119">
        <v>27677</v>
      </c>
      <c r="F8119" t="s">
        <v>32</v>
      </c>
      <c r="G8119" t="s">
        <v>33</v>
      </c>
      <c r="H8119">
        <v>345.6</v>
      </c>
      <c r="I8119">
        <f t="shared" si="129"/>
        <v>0</v>
      </c>
    </row>
    <row r="8120" spans="1:9" x14ac:dyDescent="0.25">
      <c r="A8120">
        <v>6190.3168390000001</v>
      </c>
      <c r="B8120" t="s">
        <v>26</v>
      </c>
      <c r="C8120" t="s">
        <v>78</v>
      </c>
      <c r="D8120" t="s">
        <v>57</v>
      </c>
      <c r="E8120">
        <v>25743</v>
      </c>
      <c r="F8120" t="s">
        <v>32</v>
      </c>
      <c r="G8120" t="s">
        <v>33</v>
      </c>
      <c r="H8120">
        <v>596.24760000000003</v>
      </c>
      <c r="I8120">
        <f t="shared" si="129"/>
        <v>0</v>
      </c>
    </row>
    <row r="8121" spans="1:9" x14ac:dyDescent="0.25">
      <c r="A8121">
        <v>4523.7523810000002</v>
      </c>
      <c r="B8121" t="s">
        <v>26</v>
      </c>
      <c r="C8121" t="s">
        <v>30</v>
      </c>
      <c r="D8121" t="s">
        <v>57</v>
      </c>
      <c r="E8121">
        <v>74935</v>
      </c>
      <c r="F8121" t="s">
        <v>62</v>
      </c>
      <c r="G8121" t="s">
        <v>33</v>
      </c>
      <c r="H8121">
        <v>192.859737</v>
      </c>
      <c r="I8121">
        <f t="shared" si="129"/>
        <v>0</v>
      </c>
    </row>
    <row r="8122" spans="1:9" x14ac:dyDescent="0.25">
      <c r="A8122">
        <v>2482.38724</v>
      </c>
      <c r="B8122" t="s">
        <v>26</v>
      </c>
      <c r="C8122" t="s">
        <v>44</v>
      </c>
      <c r="D8122" t="s">
        <v>57</v>
      </c>
      <c r="E8122">
        <v>0</v>
      </c>
      <c r="F8122" t="s">
        <v>32</v>
      </c>
      <c r="G8122" t="s">
        <v>45</v>
      </c>
      <c r="H8122">
        <v>511.2</v>
      </c>
      <c r="I8122">
        <f t="shared" si="129"/>
        <v>0</v>
      </c>
    </row>
    <row r="8123" spans="1:9" x14ac:dyDescent="0.25">
      <c r="A8123">
        <v>6903.9465319999999</v>
      </c>
      <c r="B8123" t="s">
        <v>26</v>
      </c>
      <c r="C8123" t="s">
        <v>78</v>
      </c>
      <c r="D8123" t="s">
        <v>31</v>
      </c>
      <c r="E8123">
        <v>15921</v>
      </c>
      <c r="F8123" t="s">
        <v>32</v>
      </c>
      <c r="G8123" t="s">
        <v>33</v>
      </c>
      <c r="H8123">
        <v>571.54974500000003</v>
      </c>
      <c r="I8123">
        <f t="shared" si="129"/>
        <v>0</v>
      </c>
    </row>
    <row r="8124" spans="1:9" x14ac:dyDescent="0.25">
      <c r="A8124">
        <v>21740.029129999999</v>
      </c>
      <c r="B8124" t="s">
        <v>26</v>
      </c>
      <c r="C8124" t="s">
        <v>30</v>
      </c>
      <c r="D8124" t="s">
        <v>31</v>
      </c>
      <c r="E8124">
        <v>30095</v>
      </c>
      <c r="F8124" t="s">
        <v>32</v>
      </c>
      <c r="G8124" t="s">
        <v>33</v>
      </c>
      <c r="H8124">
        <v>652.79999999999995</v>
      </c>
      <c r="I8124">
        <f t="shared" si="129"/>
        <v>0</v>
      </c>
    </row>
    <row r="8125" spans="1:9" x14ac:dyDescent="0.25">
      <c r="A8125">
        <v>37939.488169999997</v>
      </c>
      <c r="B8125" t="s">
        <v>26</v>
      </c>
      <c r="C8125" t="s">
        <v>30</v>
      </c>
      <c r="D8125" t="s">
        <v>31</v>
      </c>
      <c r="E8125">
        <v>20587</v>
      </c>
      <c r="F8125" t="s">
        <v>75</v>
      </c>
      <c r="G8125" t="s">
        <v>33</v>
      </c>
      <c r="H8125">
        <v>363.77598</v>
      </c>
      <c r="I8125">
        <f t="shared" si="129"/>
        <v>0</v>
      </c>
    </row>
    <row r="8126" spans="1:9" x14ac:dyDescent="0.25">
      <c r="A8126">
        <v>31215.685809999999</v>
      </c>
      <c r="B8126" t="s">
        <v>26</v>
      </c>
      <c r="C8126" t="s">
        <v>44</v>
      </c>
      <c r="D8126" t="s">
        <v>57</v>
      </c>
      <c r="E8126">
        <v>0</v>
      </c>
      <c r="F8126" t="s">
        <v>32</v>
      </c>
      <c r="G8126" t="s">
        <v>45</v>
      </c>
      <c r="H8126">
        <v>1227.822079</v>
      </c>
      <c r="I8126">
        <f t="shared" si="129"/>
        <v>0</v>
      </c>
    </row>
    <row r="8127" spans="1:9" x14ac:dyDescent="0.25">
      <c r="A8127">
        <v>8482.4567709999992</v>
      </c>
      <c r="B8127" t="s">
        <v>26</v>
      </c>
      <c r="C8127" t="s">
        <v>30</v>
      </c>
      <c r="D8127" t="s">
        <v>31</v>
      </c>
      <c r="E8127">
        <v>29628</v>
      </c>
      <c r="F8127" t="s">
        <v>32</v>
      </c>
      <c r="G8127" t="s">
        <v>33</v>
      </c>
      <c r="H8127">
        <v>763.2</v>
      </c>
      <c r="I8127">
        <f t="shared" si="129"/>
        <v>0</v>
      </c>
    </row>
    <row r="8128" spans="1:9" x14ac:dyDescent="0.25">
      <c r="A8128">
        <v>8490.2849850000002</v>
      </c>
      <c r="B8128" t="s">
        <v>26</v>
      </c>
      <c r="C8128" t="s">
        <v>107</v>
      </c>
      <c r="D8128" t="s">
        <v>57</v>
      </c>
      <c r="E8128">
        <v>28677</v>
      </c>
      <c r="F8128" t="s">
        <v>62</v>
      </c>
      <c r="G8128" t="s">
        <v>79</v>
      </c>
      <c r="H8128">
        <v>131.515739</v>
      </c>
      <c r="I8128">
        <f t="shared" si="129"/>
        <v>0</v>
      </c>
    </row>
    <row r="8129" spans="1:9" x14ac:dyDescent="0.25">
      <c r="A8129">
        <v>8886.6106849999996</v>
      </c>
      <c r="B8129" t="s">
        <v>26</v>
      </c>
      <c r="C8129" t="s">
        <v>30</v>
      </c>
      <c r="D8129" t="s">
        <v>57</v>
      </c>
      <c r="E8129">
        <v>87094</v>
      </c>
      <c r="F8129" t="s">
        <v>62</v>
      </c>
      <c r="G8129" t="s">
        <v>45</v>
      </c>
      <c r="H8129">
        <v>64.894362000000001</v>
      </c>
      <c r="I8129">
        <f t="shared" si="129"/>
        <v>0</v>
      </c>
    </row>
    <row r="8130" spans="1:9" x14ac:dyDescent="0.25">
      <c r="A8130">
        <v>4670.9537229999996</v>
      </c>
      <c r="B8130" t="s">
        <v>26</v>
      </c>
      <c r="C8130" t="s">
        <v>44</v>
      </c>
      <c r="D8130" t="s">
        <v>31</v>
      </c>
      <c r="E8130">
        <v>0</v>
      </c>
      <c r="F8130" t="s">
        <v>75</v>
      </c>
      <c r="G8130" t="s">
        <v>79</v>
      </c>
      <c r="H8130">
        <v>181.810486</v>
      </c>
      <c r="I8130">
        <f t="shared" si="129"/>
        <v>0</v>
      </c>
    </row>
    <row r="8131" spans="1:9" x14ac:dyDescent="0.25">
      <c r="A8131">
        <v>10209.9339</v>
      </c>
      <c r="B8131" t="s">
        <v>26</v>
      </c>
      <c r="C8131" t="s">
        <v>30</v>
      </c>
      <c r="D8131" t="s">
        <v>57</v>
      </c>
      <c r="E8131">
        <v>43736</v>
      </c>
      <c r="F8131" t="s">
        <v>32</v>
      </c>
      <c r="G8131" t="s">
        <v>33</v>
      </c>
      <c r="H8131">
        <v>614.4</v>
      </c>
      <c r="I8131">
        <f t="shared" ref="I8131:I8194" si="130">IF(B8131="No",0,1)</f>
        <v>0</v>
      </c>
    </row>
    <row r="8132" spans="1:9" x14ac:dyDescent="0.25">
      <c r="A8132">
        <v>4118.5885539999999</v>
      </c>
      <c r="B8132" t="s">
        <v>66</v>
      </c>
      <c r="C8132" t="s">
        <v>30</v>
      </c>
      <c r="D8132" t="s">
        <v>31</v>
      </c>
      <c r="E8132">
        <v>69379</v>
      </c>
      <c r="F8132" t="s">
        <v>32</v>
      </c>
      <c r="G8132" t="s">
        <v>45</v>
      </c>
      <c r="H8132">
        <v>494.4</v>
      </c>
      <c r="I8132">
        <f t="shared" si="130"/>
        <v>1</v>
      </c>
    </row>
    <row r="8133" spans="1:9" x14ac:dyDescent="0.25">
      <c r="A8133">
        <v>7409.5863719999998</v>
      </c>
      <c r="B8133" t="s">
        <v>26</v>
      </c>
      <c r="C8133" t="s">
        <v>30</v>
      </c>
      <c r="D8133" t="s">
        <v>31</v>
      </c>
      <c r="E8133">
        <v>80415</v>
      </c>
      <c r="F8133" t="s">
        <v>75</v>
      </c>
      <c r="G8133" t="s">
        <v>45</v>
      </c>
      <c r="H8133">
        <v>281.372658</v>
      </c>
      <c r="I8133">
        <f t="shared" si="130"/>
        <v>0</v>
      </c>
    </row>
    <row r="8134" spans="1:9" x14ac:dyDescent="0.25">
      <c r="A8134">
        <v>3803.79853</v>
      </c>
      <c r="B8134" t="s">
        <v>26</v>
      </c>
      <c r="C8134" t="s">
        <v>30</v>
      </c>
      <c r="D8134" t="s">
        <v>57</v>
      </c>
      <c r="E8134">
        <v>26050</v>
      </c>
      <c r="F8134" t="s">
        <v>32</v>
      </c>
      <c r="G8134" t="s">
        <v>33</v>
      </c>
      <c r="H8134">
        <v>465.6</v>
      </c>
      <c r="I8134">
        <f t="shared" si="130"/>
        <v>0</v>
      </c>
    </row>
    <row r="8135" spans="1:9" x14ac:dyDescent="0.25">
      <c r="A8135">
        <v>12157.32992</v>
      </c>
      <c r="B8135" t="s">
        <v>66</v>
      </c>
      <c r="C8135" t="s">
        <v>30</v>
      </c>
      <c r="D8135" t="s">
        <v>57</v>
      </c>
      <c r="E8135">
        <v>57449</v>
      </c>
      <c r="F8135" t="s">
        <v>32</v>
      </c>
      <c r="G8135" t="s">
        <v>45</v>
      </c>
      <c r="H8135">
        <v>494.4</v>
      </c>
      <c r="I8135">
        <f t="shared" si="130"/>
        <v>1</v>
      </c>
    </row>
    <row r="8136" spans="1:9" x14ac:dyDescent="0.25">
      <c r="A8136">
        <v>28119.287230000002</v>
      </c>
      <c r="B8136" t="s">
        <v>26</v>
      </c>
      <c r="C8136" t="s">
        <v>30</v>
      </c>
      <c r="D8136" t="s">
        <v>31</v>
      </c>
      <c r="E8136">
        <v>68211</v>
      </c>
      <c r="F8136" t="s">
        <v>32</v>
      </c>
      <c r="G8136" t="s">
        <v>33</v>
      </c>
      <c r="H8136">
        <v>475.2</v>
      </c>
      <c r="I8136">
        <f t="shared" si="130"/>
        <v>0</v>
      </c>
    </row>
    <row r="8137" spans="1:9" x14ac:dyDescent="0.25">
      <c r="A8137">
        <v>8219.3587559999996</v>
      </c>
      <c r="B8137" t="s">
        <v>26</v>
      </c>
      <c r="C8137" t="s">
        <v>30</v>
      </c>
      <c r="D8137" t="s">
        <v>31</v>
      </c>
      <c r="E8137">
        <v>28445</v>
      </c>
      <c r="F8137" t="s">
        <v>75</v>
      </c>
      <c r="G8137" t="s">
        <v>33</v>
      </c>
      <c r="H8137">
        <v>427.76284099999998</v>
      </c>
      <c r="I8137">
        <f t="shared" si="130"/>
        <v>0</v>
      </c>
    </row>
    <row r="8138" spans="1:9" x14ac:dyDescent="0.25">
      <c r="A8138">
        <v>4803.2400699999998</v>
      </c>
      <c r="B8138" t="s">
        <v>26</v>
      </c>
      <c r="C8138" t="s">
        <v>30</v>
      </c>
      <c r="D8138" t="s">
        <v>31</v>
      </c>
      <c r="E8138">
        <v>37313</v>
      </c>
      <c r="F8138" t="s">
        <v>75</v>
      </c>
      <c r="G8138" t="s">
        <v>45</v>
      </c>
      <c r="H8138">
        <v>246.57631000000001</v>
      </c>
      <c r="I8138">
        <f t="shared" si="130"/>
        <v>0</v>
      </c>
    </row>
    <row r="8139" spans="1:9" x14ac:dyDescent="0.25">
      <c r="A8139">
        <v>10865.86075</v>
      </c>
      <c r="B8139" t="s">
        <v>26</v>
      </c>
      <c r="C8139" t="s">
        <v>44</v>
      </c>
      <c r="D8139" t="s">
        <v>57</v>
      </c>
      <c r="E8139">
        <v>0</v>
      </c>
      <c r="F8139" t="s">
        <v>32</v>
      </c>
      <c r="G8139" t="s">
        <v>45</v>
      </c>
      <c r="H8139">
        <v>1066.913401</v>
      </c>
      <c r="I8139">
        <f t="shared" si="130"/>
        <v>0</v>
      </c>
    </row>
    <row r="8140" spans="1:9" x14ac:dyDescent="0.25">
      <c r="A8140">
        <v>3425.7311500000001</v>
      </c>
      <c r="B8140" t="s">
        <v>26</v>
      </c>
      <c r="C8140" t="s">
        <v>30</v>
      </c>
      <c r="D8140" t="s">
        <v>31</v>
      </c>
      <c r="E8140">
        <v>29194</v>
      </c>
      <c r="F8140" t="s">
        <v>75</v>
      </c>
      <c r="G8140" t="s">
        <v>45</v>
      </c>
      <c r="H8140">
        <v>424.46682099999998</v>
      </c>
      <c r="I8140">
        <f t="shared" si="130"/>
        <v>0</v>
      </c>
    </row>
    <row r="8141" spans="1:9" x14ac:dyDescent="0.25">
      <c r="A8141">
        <v>8609.1582149999995</v>
      </c>
      <c r="B8141" t="s">
        <v>66</v>
      </c>
      <c r="C8141" t="s">
        <v>30</v>
      </c>
      <c r="D8141" t="s">
        <v>31</v>
      </c>
      <c r="E8141">
        <v>79090</v>
      </c>
      <c r="F8141" t="s">
        <v>75</v>
      </c>
      <c r="G8141" t="s">
        <v>33</v>
      </c>
      <c r="H8141">
        <v>289.04073399999999</v>
      </c>
      <c r="I8141">
        <f t="shared" si="130"/>
        <v>1</v>
      </c>
    </row>
    <row r="8142" spans="1:9" x14ac:dyDescent="0.25">
      <c r="A8142">
        <v>4605.0366459999996</v>
      </c>
      <c r="B8142" t="s">
        <v>66</v>
      </c>
      <c r="C8142" t="s">
        <v>78</v>
      </c>
      <c r="D8142" t="s">
        <v>31</v>
      </c>
      <c r="E8142">
        <v>22571</v>
      </c>
      <c r="F8142" t="s">
        <v>32</v>
      </c>
      <c r="G8142" t="s">
        <v>45</v>
      </c>
      <c r="H8142">
        <v>302.39999999999998</v>
      </c>
      <c r="I8142">
        <f t="shared" si="130"/>
        <v>1</v>
      </c>
    </row>
    <row r="8143" spans="1:9" x14ac:dyDescent="0.25">
      <c r="A8143">
        <v>18634.726559999999</v>
      </c>
      <c r="B8143" t="s">
        <v>26</v>
      </c>
      <c r="C8143" t="s">
        <v>44</v>
      </c>
      <c r="D8143" t="s">
        <v>57</v>
      </c>
      <c r="E8143">
        <v>0</v>
      </c>
      <c r="F8143" t="s">
        <v>32</v>
      </c>
      <c r="G8143" t="s">
        <v>45</v>
      </c>
      <c r="H8143">
        <v>1066.63167</v>
      </c>
      <c r="I8143">
        <f t="shared" si="130"/>
        <v>0</v>
      </c>
    </row>
    <row r="8144" spans="1:9" x14ac:dyDescent="0.25">
      <c r="A8144">
        <v>3465.52691</v>
      </c>
      <c r="B8144" t="s">
        <v>26</v>
      </c>
      <c r="C8144" t="s">
        <v>30</v>
      </c>
      <c r="D8144" t="s">
        <v>31</v>
      </c>
      <c r="E8144">
        <v>48744</v>
      </c>
      <c r="F8144" t="s">
        <v>32</v>
      </c>
      <c r="G8144" t="s">
        <v>45</v>
      </c>
      <c r="H8144">
        <v>412.8</v>
      </c>
      <c r="I8144">
        <f t="shared" si="130"/>
        <v>0</v>
      </c>
    </row>
    <row r="8145" spans="1:9" x14ac:dyDescent="0.25">
      <c r="A8145">
        <v>2478.1802050000001</v>
      </c>
      <c r="B8145" t="s">
        <v>26</v>
      </c>
      <c r="C8145" t="s">
        <v>44</v>
      </c>
      <c r="D8145" t="s">
        <v>57</v>
      </c>
      <c r="E8145">
        <v>0</v>
      </c>
      <c r="F8145" t="s">
        <v>32</v>
      </c>
      <c r="G8145" t="s">
        <v>45</v>
      </c>
      <c r="H8145">
        <v>511.2</v>
      </c>
      <c r="I8145">
        <f t="shared" si="130"/>
        <v>0</v>
      </c>
    </row>
    <row r="8146" spans="1:9" x14ac:dyDescent="0.25">
      <c r="A8146">
        <v>5792.4395880000002</v>
      </c>
      <c r="B8146" t="s">
        <v>26</v>
      </c>
      <c r="C8146" t="s">
        <v>30</v>
      </c>
      <c r="D8146" t="s">
        <v>57</v>
      </c>
      <c r="E8146">
        <v>29530</v>
      </c>
      <c r="F8146" t="s">
        <v>75</v>
      </c>
      <c r="G8146" t="s">
        <v>33</v>
      </c>
      <c r="H8146">
        <v>222.478994</v>
      </c>
      <c r="I8146">
        <f t="shared" si="130"/>
        <v>0</v>
      </c>
    </row>
    <row r="8147" spans="1:9" x14ac:dyDescent="0.25">
      <c r="A8147">
        <v>5548.031892</v>
      </c>
      <c r="B8147" t="s">
        <v>66</v>
      </c>
      <c r="C8147" t="s">
        <v>30</v>
      </c>
      <c r="D8147" t="s">
        <v>57</v>
      </c>
      <c r="E8147">
        <v>67798</v>
      </c>
      <c r="F8147" t="s">
        <v>32</v>
      </c>
      <c r="G8147" t="s">
        <v>79</v>
      </c>
      <c r="H8147">
        <v>331.2</v>
      </c>
      <c r="I8147">
        <f t="shared" si="130"/>
        <v>1</v>
      </c>
    </row>
    <row r="8148" spans="1:9" x14ac:dyDescent="0.25">
      <c r="A8148">
        <v>3443.3011259999998</v>
      </c>
      <c r="B8148" t="s">
        <v>26</v>
      </c>
      <c r="C8148" t="s">
        <v>78</v>
      </c>
      <c r="D8148" t="s">
        <v>57</v>
      </c>
      <c r="E8148">
        <v>16208</v>
      </c>
      <c r="F8148" t="s">
        <v>32</v>
      </c>
      <c r="G8148" t="s">
        <v>33</v>
      </c>
      <c r="H8148">
        <v>446.4</v>
      </c>
      <c r="I8148">
        <f t="shared" si="130"/>
        <v>0</v>
      </c>
    </row>
    <row r="8149" spans="1:9" x14ac:dyDescent="0.25">
      <c r="A8149">
        <v>4529.0724909999999</v>
      </c>
      <c r="B8149" t="s">
        <v>26</v>
      </c>
      <c r="C8149" t="s">
        <v>30</v>
      </c>
      <c r="D8149" t="s">
        <v>31</v>
      </c>
      <c r="E8149">
        <v>94757</v>
      </c>
      <c r="F8149" t="s">
        <v>62</v>
      </c>
      <c r="G8149" t="s">
        <v>33</v>
      </c>
      <c r="H8149">
        <v>5.4532689999999997</v>
      </c>
      <c r="I8149">
        <f t="shared" si="130"/>
        <v>0</v>
      </c>
    </row>
    <row r="8150" spans="1:9" x14ac:dyDescent="0.25">
      <c r="A8150">
        <v>5597.1249600000001</v>
      </c>
      <c r="B8150" t="s">
        <v>66</v>
      </c>
      <c r="C8150" t="s">
        <v>30</v>
      </c>
      <c r="D8150" t="s">
        <v>31</v>
      </c>
      <c r="E8150">
        <v>37995</v>
      </c>
      <c r="F8150" t="s">
        <v>32</v>
      </c>
      <c r="G8150" t="s">
        <v>33</v>
      </c>
      <c r="H8150">
        <v>667.2</v>
      </c>
      <c r="I8150">
        <f t="shared" si="130"/>
        <v>1</v>
      </c>
    </row>
    <row r="8151" spans="1:9" x14ac:dyDescent="0.25">
      <c r="A8151">
        <v>2616.6139029999999</v>
      </c>
      <c r="B8151" t="s">
        <v>66</v>
      </c>
      <c r="C8151" t="s">
        <v>30</v>
      </c>
      <c r="D8151" t="s">
        <v>57</v>
      </c>
      <c r="E8151">
        <v>72302</v>
      </c>
      <c r="F8151" t="s">
        <v>32</v>
      </c>
      <c r="G8151" t="s">
        <v>79</v>
      </c>
      <c r="H8151">
        <v>316.8</v>
      </c>
      <c r="I8151">
        <f t="shared" si="130"/>
        <v>1</v>
      </c>
    </row>
    <row r="8152" spans="1:9" x14ac:dyDescent="0.25">
      <c r="A8152">
        <v>10506.88413</v>
      </c>
      <c r="B8152" t="s">
        <v>26</v>
      </c>
      <c r="C8152" t="s">
        <v>30</v>
      </c>
      <c r="D8152" t="s">
        <v>57</v>
      </c>
      <c r="E8152">
        <v>37934</v>
      </c>
      <c r="F8152" t="s">
        <v>75</v>
      </c>
      <c r="G8152" t="s">
        <v>79</v>
      </c>
      <c r="H8152">
        <v>385.44016299999998</v>
      </c>
      <c r="I8152">
        <f t="shared" si="130"/>
        <v>0</v>
      </c>
    </row>
    <row r="8153" spans="1:9" x14ac:dyDescent="0.25">
      <c r="A8153">
        <v>10758.65568</v>
      </c>
      <c r="B8153" t="s">
        <v>26</v>
      </c>
      <c r="C8153" t="s">
        <v>160</v>
      </c>
      <c r="D8153" t="s">
        <v>57</v>
      </c>
      <c r="E8153">
        <v>19382</v>
      </c>
      <c r="F8153" t="s">
        <v>32</v>
      </c>
      <c r="G8153" t="s">
        <v>33</v>
      </c>
      <c r="H8153">
        <v>676.8</v>
      </c>
      <c r="I8153">
        <f t="shared" si="130"/>
        <v>0</v>
      </c>
    </row>
    <row r="8154" spans="1:9" x14ac:dyDescent="0.25">
      <c r="A8154">
        <v>5498.6613010000001</v>
      </c>
      <c r="B8154" t="s">
        <v>26</v>
      </c>
      <c r="C8154" t="s">
        <v>30</v>
      </c>
      <c r="D8154" t="s">
        <v>57</v>
      </c>
      <c r="E8154">
        <v>33191</v>
      </c>
      <c r="F8154" t="s">
        <v>32</v>
      </c>
      <c r="G8154" t="s">
        <v>33</v>
      </c>
      <c r="H8154">
        <v>443.53717999999998</v>
      </c>
      <c r="I8154">
        <f t="shared" si="130"/>
        <v>0</v>
      </c>
    </row>
    <row r="8155" spans="1:9" x14ac:dyDescent="0.25">
      <c r="A8155">
        <v>2791.8802580000001</v>
      </c>
      <c r="B8155" t="s">
        <v>26</v>
      </c>
      <c r="C8155" t="s">
        <v>30</v>
      </c>
      <c r="D8155" t="s">
        <v>57</v>
      </c>
      <c r="E8155">
        <v>72389</v>
      </c>
      <c r="F8155" t="s">
        <v>75</v>
      </c>
      <c r="G8155" t="s">
        <v>33</v>
      </c>
      <c r="H8155">
        <v>206.15841599999999</v>
      </c>
      <c r="I8155">
        <f t="shared" si="130"/>
        <v>0</v>
      </c>
    </row>
    <row r="8156" spans="1:9" x14ac:dyDescent="0.25">
      <c r="A8156">
        <v>5176.1572990000004</v>
      </c>
      <c r="B8156" t="s">
        <v>26</v>
      </c>
      <c r="C8156" t="s">
        <v>30</v>
      </c>
      <c r="D8156" t="s">
        <v>31</v>
      </c>
      <c r="E8156">
        <v>91475</v>
      </c>
      <c r="F8156" t="s">
        <v>62</v>
      </c>
      <c r="G8156" t="s">
        <v>79</v>
      </c>
      <c r="H8156">
        <v>73.295606000000006</v>
      </c>
      <c r="I8156">
        <f t="shared" si="130"/>
        <v>0</v>
      </c>
    </row>
    <row r="8157" spans="1:9" x14ac:dyDescent="0.25">
      <c r="A8157">
        <v>8166.8788979999999</v>
      </c>
      <c r="B8157" t="s">
        <v>26</v>
      </c>
      <c r="C8157" t="s">
        <v>44</v>
      </c>
      <c r="D8157" t="s">
        <v>57</v>
      </c>
      <c r="E8157">
        <v>0</v>
      </c>
      <c r="F8157" t="s">
        <v>32</v>
      </c>
      <c r="G8157" t="s">
        <v>45</v>
      </c>
      <c r="H8157">
        <v>799.2</v>
      </c>
      <c r="I8157">
        <f t="shared" si="130"/>
        <v>0</v>
      </c>
    </row>
    <row r="8158" spans="1:9" x14ac:dyDescent="0.25">
      <c r="A8158">
        <v>4267.076892</v>
      </c>
      <c r="B8158" t="s">
        <v>26</v>
      </c>
      <c r="C8158" t="s">
        <v>30</v>
      </c>
      <c r="D8158" t="s">
        <v>31</v>
      </c>
      <c r="E8158">
        <v>43682</v>
      </c>
      <c r="F8158" t="s">
        <v>62</v>
      </c>
      <c r="G8158" t="s">
        <v>33</v>
      </c>
      <c r="H8158">
        <v>148.00349600000001</v>
      </c>
      <c r="I8158">
        <f t="shared" si="130"/>
        <v>0</v>
      </c>
    </row>
    <row r="8159" spans="1:9" x14ac:dyDescent="0.25">
      <c r="A8159">
        <v>5217.5132869999998</v>
      </c>
      <c r="B8159" t="s">
        <v>66</v>
      </c>
      <c r="C8159" t="s">
        <v>30</v>
      </c>
      <c r="D8159" t="s">
        <v>31</v>
      </c>
      <c r="E8159">
        <v>39854</v>
      </c>
      <c r="F8159" t="s">
        <v>75</v>
      </c>
      <c r="G8159" t="s">
        <v>79</v>
      </c>
      <c r="H8159">
        <v>261.930545</v>
      </c>
      <c r="I8159">
        <f t="shared" si="130"/>
        <v>1</v>
      </c>
    </row>
    <row r="8160" spans="1:9" x14ac:dyDescent="0.25">
      <c r="A8160">
        <v>7807.2161370000003</v>
      </c>
      <c r="B8160" t="s">
        <v>26</v>
      </c>
      <c r="C8160" t="s">
        <v>30</v>
      </c>
      <c r="D8160" t="s">
        <v>57</v>
      </c>
      <c r="E8160">
        <v>52162</v>
      </c>
      <c r="F8160" t="s">
        <v>75</v>
      </c>
      <c r="G8160" t="s">
        <v>79</v>
      </c>
      <c r="H8160">
        <v>251.15288899999999</v>
      </c>
      <c r="I8160">
        <f t="shared" si="130"/>
        <v>0</v>
      </c>
    </row>
    <row r="8161" spans="1:9" x14ac:dyDescent="0.25">
      <c r="A8161">
        <v>5058.9271820000004</v>
      </c>
      <c r="B8161" t="s">
        <v>26</v>
      </c>
      <c r="C8161" t="s">
        <v>44</v>
      </c>
      <c r="D8161" t="s">
        <v>31</v>
      </c>
      <c r="E8161">
        <v>0</v>
      </c>
      <c r="F8161" t="s">
        <v>32</v>
      </c>
      <c r="G8161" t="s">
        <v>33</v>
      </c>
      <c r="H8161">
        <v>643.20000000000005</v>
      </c>
      <c r="I8161">
        <f t="shared" si="130"/>
        <v>0</v>
      </c>
    </row>
    <row r="8162" spans="1:9" x14ac:dyDescent="0.25">
      <c r="A8162">
        <v>7772.5792760000004</v>
      </c>
      <c r="B8162" t="s">
        <v>26</v>
      </c>
      <c r="C8162" t="s">
        <v>30</v>
      </c>
      <c r="D8162" t="s">
        <v>57</v>
      </c>
      <c r="E8162">
        <v>74755</v>
      </c>
      <c r="F8162" t="s">
        <v>32</v>
      </c>
      <c r="G8162" t="s">
        <v>79</v>
      </c>
      <c r="H8162">
        <v>1404</v>
      </c>
      <c r="I8162">
        <f t="shared" si="130"/>
        <v>0</v>
      </c>
    </row>
    <row r="8163" spans="1:9" x14ac:dyDescent="0.25">
      <c r="A8163">
        <v>11533.967060000001</v>
      </c>
      <c r="B8163" t="s">
        <v>26</v>
      </c>
      <c r="C8163" t="s">
        <v>30</v>
      </c>
      <c r="D8163" t="s">
        <v>57</v>
      </c>
      <c r="E8163">
        <v>85339</v>
      </c>
      <c r="F8163" t="s">
        <v>75</v>
      </c>
      <c r="G8163" t="s">
        <v>33</v>
      </c>
      <c r="H8163">
        <v>392.7457</v>
      </c>
      <c r="I8163">
        <f t="shared" si="130"/>
        <v>0</v>
      </c>
    </row>
    <row r="8164" spans="1:9" x14ac:dyDescent="0.25">
      <c r="A8164">
        <v>5073.2821260000001</v>
      </c>
      <c r="B8164" t="s">
        <v>66</v>
      </c>
      <c r="C8164" t="s">
        <v>30</v>
      </c>
      <c r="D8164" t="s">
        <v>57</v>
      </c>
      <c r="E8164">
        <v>57709</v>
      </c>
      <c r="F8164" t="s">
        <v>32</v>
      </c>
      <c r="G8164" t="s">
        <v>33</v>
      </c>
      <c r="H8164">
        <v>600</v>
      </c>
      <c r="I8164">
        <f t="shared" si="130"/>
        <v>1</v>
      </c>
    </row>
    <row r="8165" spans="1:9" x14ac:dyDescent="0.25">
      <c r="A8165">
        <v>4636.5464700000002</v>
      </c>
      <c r="B8165" t="s">
        <v>66</v>
      </c>
      <c r="C8165" t="s">
        <v>160</v>
      </c>
      <c r="D8165" t="s">
        <v>57</v>
      </c>
      <c r="E8165">
        <v>26802</v>
      </c>
      <c r="F8165" t="s">
        <v>32</v>
      </c>
      <c r="G8165" t="s">
        <v>33</v>
      </c>
      <c r="H8165">
        <v>316.8</v>
      </c>
      <c r="I8165">
        <f t="shared" si="130"/>
        <v>1</v>
      </c>
    </row>
    <row r="8166" spans="1:9" x14ac:dyDescent="0.25">
      <c r="A8166">
        <v>5296.8384820000001</v>
      </c>
      <c r="B8166" t="s">
        <v>26</v>
      </c>
      <c r="C8166" t="s">
        <v>44</v>
      </c>
      <c r="D8166" t="s">
        <v>57</v>
      </c>
      <c r="E8166">
        <v>0</v>
      </c>
      <c r="F8166" t="s">
        <v>62</v>
      </c>
      <c r="G8166" t="s">
        <v>79</v>
      </c>
      <c r="H8166">
        <v>152.08090799999999</v>
      </c>
      <c r="I8166">
        <f t="shared" si="130"/>
        <v>0</v>
      </c>
    </row>
    <row r="8167" spans="1:9" x14ac:dyDescent="0.25">
      <c r="A8167">
        <v>6273.9118740000004</v>
      </c>
      <c r="B8167" t="s">
        <v>66</v>
      </c>
      <c r="C8167" t="s">
        <v>160</v>
      </c>
      <c r="D8167" t="s">
        <v>31</v>
      </c>
      <c r="E8167">
        <v>18577</v>
      </c>
      <c r="F8167" t="s">
        <v>32</v>
      </c>
      <c r="G8167" t="s">
        <v>79</v>
      </c>
      <c r="H8167">
        <v>412.8</v>
      </c>
      <c r="I8167">
        <f t="shared" si="130"/>
        <v>1</v>
      </c>
    </row>
    <row r="8168" spans="1:9" x14ac:dyDescent="0.25">
      <c r="A8168">
        <v>8002.3083329999999</v>
      </c>
      <c r="B8168" t="s">
        <v>66</v>
      </c>
      <c r="C8168" t="s">
        <v>44</v>
      </c>
      <c r="D8168" t="s">
        <v>31</v>
      </c>
      <c r="E8168">
        <v>0</v>
      </c>
      <c r="F8168" t="s">
        <v>32</v>
      </c>
      <c r="G8168" t="s">
        <v>33</v>
      </c>
      <c r="H8168">
        <v>513.6</v>
      </c>
      <c r="I8168">
        <f t="shared" si="130"/>
        <v>1</v>
      </c>
    </row>
    <row r="8169" spans="1:9" x14ac:dyDescent="0.25">
      <c r="A8169">
        <v>15563.36944</v>
      </c>
      <c r="B8169" t="s">
        <v>26</v>
      </c>
      <c r="C8169" t="s">
        <v>44</v>
      </c>
      <c r="D8169" t="s">
        <v>31</v>
      </c>
      <c r="E8169">
        <v>0</v>
      </c>
      <c r="F8169" t="s">
        <v>32</v>
      </c>
      <c r="G8169" t="s">
        <v>33</v>
      </c>
      <c r="H8169">
        <v>1214.4000000000001</v>
      </c>
      <c r="I8169">
        <f t="shared" si="130"/>
        <v>0</v>
      </c>
    </row>
    <row r="8170" spans="1:9" x14ac:dyDescent="0.25">
      <c r="A8170">
        <v>4723.8215879999998</v>
      </c>
      <c r="B8170" t="s">
        <v>26</v>
      </c>
      <c r="C8170" t="s">
        <v>30</v>
      </c>
      <c r="D8170" t="s">
        <v>31</v>
      </c>
      <c r="E8170">
        <v>21546</v>
      </c>
      <c r="F8170" t="s">
        <v>32</v>
      </c>
      <c r="G8170" t="s">
        <v>33</v>
      </c>
      <c r="H8170">
        <v>625.39592500000003</v>
      </c>
      <c r="I8170">
        <f t="shared" si="130"/>
        <v>0</v>
      </c>
    </row>
    <row r="8171" spans="1:9" x14ac:dyDescent="0.25">
      <c r="A8171">
        <v>8436.3507079999999</v>
      </c>
      <c r="B8171" t="s">
        <v>26</v>
      </c>
      <c r="C8171" t="s">
        <v>30</v>
      </c>
      <c r="D8171" t="s">
        <v>31</v>
      </c>
      <c r="E8171">
        <v>49182</v>
      </c>
      <c r="F8171" t="s">
        <v>62</v>
      </c>
      <c r="G8171" t="s">
        <v>33</v>
      </c>
      <c r="H8171">
        <v>165.410515</v>
      </c>
      <c r="I8171">
        <f t="shared" si="130"/>
        <v>0</v>
      </c>
    </row>
    <row r="8172" spans="1:9" x14ac:dyDescent="0.25">
      <c r="A8172">
        <v>7153.2084249999998</v>
      </c>
      <c r="B8172" t="s">
        <v>26</v>
      </c>
      <c r="C8172" t="s">
        <v>30</v>
      </c>
      <c r="D8172" t="s">
        <v>31</v>
      </c>
      <c r="E8172">
        <v>32238</v>
      </c>
      <c r="F8172" t="s">
        <v>32</v>
      </c>
      <c r="G8172" t="s">
        <v>79</v>
      </c>
      <c r="H8172">
        <v>439.781453</v>
      </c>
      <c r="I8172">
        <f t="shared" si="130"/>
        <v>0</v>
      </c>
    </row>
    <row r="8173" spans="1:9" x14ac:dyDescent="0.25">
      <c r="A8173">
        <v>6990.6916430000001</v>
      </c>
      <c r="B8173" t="s">
        <v>26</v>
      </c>
      <c r="C8173" t="s">
        <v>44</v>
      </c>
      <c r="D8173" t="s">
        <v>31</v>
      </c>
      <c r="E8173">
        <v>0</v>
      </c>
      <c r="F8173" t="s">
        <v>32</v>
      </c>
      <c r="G8173" t="s">
        <v>45</v>
      </c>
      <c r="H8173">
        <v>326.39999999999998</v>
      </c>
      <c r="I8173">
        <f t="shared" si="130"/>
        <v>0</v>
      </c>
    </row>
    <row r="8174" spans="1:9" x14ac:dyDescent="0.25">
      <c r="A8174">
        <v>6375.0792330000004</v>
      </c>
      <c r="B8174" t="s">
        <v>26</v>
      </c>
      <c r="C8174" t="s">
        <v>30</v>
      </c>
      <c r="D8174" t="s">
        <v>57</v>
      </c>
      <c r="E8174">
        <v>98118</v>
      </c>
      <c r="F8174" t="s">
        <v>32</v>
      </c>
      <c r="G8174" t="s">
        <v>45</v>
      </c>
      <c r="H8174">
        <v>398.4</v>
      </c>
      <c r="I8174">
        <f t="shared" si="130"/>
        <v>0</v>
      </c>
    </row>
    <row r="8175" spans="1:9" x14ac:dyDescent="0.25">
      <c r="A8175">
        <v>27990.357690000001</v>
      </c>
      <c r="B8175" t="s">
        <v>26</v>
      </c>
      <c r="C8175" t="s">
        <v>30</v>
      </c>
      <c r="D8175" t="s">
        <v>57</v>
      </c>
      <c r="E8175">
        <v>22971</v>
      </c>
      <c r="F8175" t="s">
        <v>32</v>
      </c>
      <c r="G8175" t="s">
        <v>33</v>
      </c>
      <c r="H8175">
        <v>562.02155800000003</v>
      </c>
      <c r="I8175">
        <f t="shared" si="130"/>
        <v>0</v>
      </c>
    </row>
    <row r="8176" spans="1:9" x14ac:dyDescent="0.25">
      <c r="A8176">
        <v>4971.7278919999999</v>
      </c>
      <c r="B8176" t="s">
        <v>26</v>
      </c>
      <c r="C8176" t="s">
        <v>30</v>
      </c>
      <c r="D8176" t="s">
        <v>57</v>
      </c>
      <c r="E8176">
        <v>49161</v>
      </c>
      <c r="F8176" t="s">
        <v>75</v>
      </c>
      <c r="G8176" t="s">
        <v>33</v>
      </c>
      <c r="H8176">
        <v>171.74694500000001</v>
      </c>
      <c r="I8176">
        <f t="shared" si="130"/>
        <v>0</v>
      </c>
    </row>
    <row r="8177" spans="1:9" x14ac:dyDescent="0.25">
      <c r="A8177">
        <v>7611.949286</v>
      </c>
      <c r="B8177" t="s">
        <v>26</v>
      </c>
      <c r="C8177" t="s">
        <v>30</v>
      </c>
      <c r="D8177" t="s">
        <v>57</v>
      </c>
      <c r="E8177">
        <v>90252</v>
      </c>
      <c r="F8177" t="s">
        <v>62</v>
      </c>
      <c r="G8177" t="s">
        <v>33</v>
      </c>
      <c r="H8177">
        <v>122.92419700000001</v>
      </c>
      <c r="I8177">
        <f t="shared" si="130"/>
        <v>0</v>
      </c>
    </row>
    <row r="8178" spans="1:9" x14ac:dyDescent="0.25">
      <c r="A8178">
        <v>2422.194555</v>
      </c>
      <c r="B8178" t="s">
        <v>26</v>
      </c>
      <c r="C8178" t="s">
        <v>30</v>
      </c>
      <c r="D8178" t="s">
        <v>31</v>
      </c>
      <c r="E8178">
        <v>25036</v>
      </c>
      <c r="F8178" t="s">
        <v>32</v>
      </c>
      <c r="G8178" t="s">
        <v>33</v>
      </c>
      <c r="H8178">
        <v>292.8</v>
      </c>
      <c r="I8178">
        <f t="shared" si="130"/>
        <v>0</v>
      </c>
    </row>
    <row r="8179" spans="1:9" x14ac:dyDescent="0.25">
      <c r="A8179">
        <v>4647.423581</v>
      </c>
      <c r="B8179" t="s">
        <v>26</v>
      </c>
      <c r="C8179" t="s">
        <v>30</v>
      </c>
      <c r="D8179" t="s">
        <v>57</v>
      </c>
      <c r="E8179">
        <v>28314</v>
      </c>
      <c r="F8179" t="s">
        <v>32</v>
      </c>
      <c r="G8179" t="s">
        <v>45</v>
      </c>
      <c r="H8179">
        <v>580.79999999999995</v>
      </c>
      <c r="I8179">
        <f t="shared" si="130"/>
        <v>0</v>
      </c>
    </row>
    <row r="8180" spans="1:9" x14ac:dyDescent="0.25">
      <c r="A8180">
        <v>7765.2281659999999</v>
      </c>
      <c r="B8180" t="s">
        <v>26</v>
      </c>
      <c r="C8180" t="s">
        <v>30</v>
      </c>
      <c r="D8180" t="s">
        <v>31</v>
      </c>
      <c r="E8180">
        <v>56337</v>
      </c>
      <c r="F8180" t="s">
        <v>32</v>
      </c>
      <c r="G8180" t="s">
        <v>33</v>
      </c>
      <c r="H8180">
        <v>465.6</v>
      </c>
      <c r="I8180">
        <f t="shared" si="130"/>
        <v>0</v>
      </c>
    </row>
    <row r="8181" spans="1:9" x14ac:dyDescent="0.25">
      <c r="A8181">
        <v>6189.4439940000002</v>
      </c>
      <c r="B8181" t="s">
        <v>26</v>
      </c>
      <c r="C8181" t="s">
        <v>30</v>
      </c>
      <c r="D8181" t="s">
        <v>31</v>
      </c>
      <c r="E8181">
        <v>99074</v>
      </c>
      <c r="F8181" t="s">
        <v>75</v>
      </c>
      <c r="G8181" t="s">
        <v>33</v>
      </c>
      <c r="H8181">
        <v>208.38907</v>
      </c>
      <c r="I8181">
        <f t="shared" si="130"/>
        <v>0</v>
      </c>
    </row>
    <row r="8182" spans="1:9" x14ac:dyDescent="0.25">
      <c r="A8182">
        <v>3520.696547</v>
      </c>
      <c r="B8182" t="s">
        <v>26</v>
      </c>
      <c r="C8182" t="s">
        <v>30</v>
      </c>
      <c r="D8182" t="s">
        <v>57</v>
      </c>
      <c r="E8182">
        <v>31708</v>
      </c>
      <c r="F8182" t="s">
        <v>32</v>
      </c>
      <c r="G8182" t="s">
        <v>45</v>
      </c>
      <c r="H8182">
        <v>451.2</v>
      </c>
      <c r="I8182">
        <f t="shared" si="130"/>
        <v>0</v>
      </c>
    </row>
    <row r="8183" spans="1:9" x14ac:dyDescent="0.25">
      <c r="A8183">
        <v>2678.457672</v>
      </c>
      <c r="B8183" t="s">
        <v>26</v>
      </c>
      <c r="C8183" t="s">
        <v>44</v>
      </c>
      <c r="D8183" t="s">
        <v>57</v>
      </c>
      <c r="E8183">
        <v>0</v>
      </c>
      <c r="F8183" t="s">
        <v>32</v>
      </c>
      <c r="G8183" t="s">
        <v>45</v>
      </c>
      <c r="H8183">
        <v>398.4</v>
      </c>
      <c r="I8183">
        <f t="shared" si="130"/>
        <v>0</v>
      </c>
    </row>
    <row r="8184" spans="1:9" x14ac:dyDescent="0.25">
      <c r="A8184">
        <v>6274.564531</v>
      </c>
      <c r="B8184" t="s">
        <v>26</v>
      </c>
      <c r="C8184" t="s">
        <v>44</v>
      </c>
      <c r="D8184" t="s">
        <v>57</v>
      </c>
      <c r="E8184">
        <v>0</v>
      </c>
      <c r="F8184" t="s">
        <v>32</v>
      </c>
      <c r="G8184" t="s">
        <v>45</v>
      </c>
      <c r="H8184">
        <v>431.32051999999999</v>
      </c>
      <c r="I8184">
        <f t="shared" si="130"/>
        <v>0</v>
      </c>
    </row>
    <row r="8185" spans="1:9" x14ac:dyDescent="0.25">
      <c r="A8185">
        <v>4650.0637630000001</v>
      </c>
      <c r="B8185" t="s">
        <v>66</v>
      </c>
      <c r="C8185" t="s">
        <v>160</v>
      </c>
      <c r="D8185" t="s">
        <v>57</v>
      </c>
      <c r="E8185">
        <v>28215</v>
      </c>
      <c r="F8185" t="s">
        <v>32</v>
      </c>
      <c r="G8185" t="s">
        <v>45</v>
      </c>
      <c r="H8185">
        <v>468</v>
      </c>
      <c r="I8185">
        <f t="shared" si="130"/>
        <v>1</v>
      </c>
    </row>
    <row r="8186" spans="1:9" x14ac:dyDescent="0.25">
      <c r="A8186">
        <v>12010.937260000001</v>
      </c>
      <c r="B8186" t="s">
        <v>26</v>
      </c>
      <c r="C8186" t="s">
        <v>44</v>
      </c>
      <c r="D8186" t="s">
        <v>57</v>
      </c>
      <c r="E8186">
        <v>0</v>
      </c>
      <c r="F8186" t="s">
        <v>32</v>
      </c>
      <c r="G8186" t="s">
        <v>45</v>
      </c>
      <c r="H8186">
        <v>856.8</v>
      </c>
      <c r="I8186">
        <f t="shared" si="130"/>
        <v>0</v>
      </c>
    </row>
    <row r="8187" spans="1:9" x14ac:dyDescent="0.25">
      <c r="A8187">
        <v>10193.774230000001</v>
      </c>
      <c r="B8187" t="s">
        <v>26</v>
      </c>
      <c r="C8187" t="s">
        <v>30</v>
      </c>
      <c r="D8187" t="s">
        <v>31</v>
      </c>
      <c r="E8187">
        <v>21119</v>
      </c>
      <c r="F8187" t="s">
        <v>32</v>
      </c>
      <c r="G8187" t="s">
        <v>33</v>
      </c>
      <c r="H8187">
        <v>614.4</v>
      </c>
      <c r="I8187">
        <f t="shared" si="130"/>
        <v>0</v>
      </c>
    </row>
    <row r="8188" spans="1:9" x14ac:dyDescent="0.25">
      <c r="A8188">
        <v>15862.175069999999</v>
      </c>
      <c r="B8188" t="s">
        <v>26</v>
      </c>
      <c r="C8188" t="s">
        <v>44</v>
      </c>
      <c r="D8188" t="s">
        <v>57</v>
      </c>
      <c r="E8188">
        <v>0</v>
      </c>
      <c r="F8188" t="s">
        <v>32</v>
      </c>
      <c r="G8188" t="s">
        <v>45</v>
      </c>
      <c r="H8188">
        <v>475.2</v>
      </c>
      <c r="I8188">
        <f t="shared" si="130"/>
        <v>0</v>
      </c>
    </row>
    <row r="8189" spans="1:9" x14ac:dyDescent="0.25">
      <c r="A8189">
        <v>17254.036990000001</v>
      </c>
      <c r="B8189" t="s">
        <v>26</v>
      </c>
      <c r="C8189" t="s">
        <v>44</v>
      </c>
      <c r="D8189" t="s">
        <v>57</v>
      </c>
      <c r="E8189">
        <v>0</v>
      </c>
      <c r="F8189" t="s">
        <v>32</v>
      </c>
      <c r="G8189" t="s">
        <v>33</v>
      </c>
      <c r="H8189">
        <v>331.2</v>
      </c>
      <c r="I8189">
        <f t="shared" si="130"/>
        <v>0</v>
      </c>
    </row>
    <row r="8190" spans="1:9" x14ac:dyDescent="0.25">
      <c r="A8190">
        <v>5294.2302470000004</v>
      </c>
      <c r="B8190" t="s">
        <v>26</v>
      </c>
      <c r="C8190" t="s">
        <v>44</v>
      </c>
      <c r="D8190" t="s">
        <v>31</v>
      </c>
      <c r="E8190">
        <v>0</v>
      </c>
      <c r="F8190" t="s">
        <v>62</v>
      </c>
      <c r="G8190" t="s">
        <v>33</v>
      </c>
      <c r="H8190">
        <v>20.521312000000002</v>
      </c>
      <c r="I8190">
        <f t="shared" si="130"/>
        <v>0</v>
      </c>
    </row>
    <row r="8191" spans="1:9" x14ac:dyDescent="0.25">
      <c r="A8191">
        <v>6274.4477049999996</v>
      </c>
      <c r="B8191" t="s">
        <v>26</v>
      </c>
      <c r="C8191" t="s">
        <v>78</v>
      </c>
      <c r="D8191" t="s">
        <v>31</v>
      </c>
      <c r="E8191">
        <v>13662</v>
      </c>
      <c r="F8191" t="s">
        <v>32</v>
      </c>
      <c r="G8191" t="s">
        <v>45</v>
      </c>
      <c r="H8191">
        <v>408</v>
      </c>
      <c r="I8191">
        <f t="shared" si="130"/>
        <v>0</v>
      </c>
    </row>
    <row r="8192" spans="1:9" x14ac:dyDescent="0.25">
      <c r="A8192">
        <v>8007.3993760000003</v>
      </c>
      <c r="B8192" t="s">
        <v>66</v>
      </c>
      <c r="C8192" t="s">
        <v>44</v>
      </c>
      <c r="D8192" t="s">
        <v>31</v>
      </c>
      <c r="E8192">
        <v>0</v>
      </c>
      <c r="F8192" t="s">
        <v>32</v>
      </c>
      <c r="G8192" t="s">
        <v>79</v>
      </c>
      <c r="H8192">
        <v>537.6</v>
      </c>
      <c r="I8192">
        <f t="shared" si="130"/>
        <v>1</v>
      </c>
    </row>
    <row r="8193" spans="1:9" x14ac:dyDescent="0.25">
      <c r="A8193">
        <v>30966.319810000001</v>
      </c>
      <c r="B8193" t="s">
        <v>26</v>
      </c>
      <c r="C8193" t="s">
        <v>44</v>
      </c>
      <c r="D8193" t="s">
        <v>57</v>
      </c>
      <c r="E8193">
        <v>0</v>
      </c>
      <c r="F8193" t="s">
        <v>32</v>
      </c>
      <c r="G8193" t="s">
        <v>33</v>
      </c>
      <c r="H8193">
        <v>691.40142400000002</v>
      </c>
      <c r="I8193">
        <f t="shared" si="130"/>
        <v>0</v>
      </c>
    </row>
    <row r="8194" spans="1:9" x14ac:dyDescent="0.25">
      <c r="A8194">
        <v>2666.9766850000001</v>
      </c>
      <c r="B8194" t="s">
        <v>26</v>
      </c>
      <c r="C8194" t="s">
        <v>30</v>
      </c>
      <c r="D8194" t="s">
        <v>31</v>
      </c>
      <c r="E8194">
        <v>79251</v>
      </c>
      <c r="F8194" t="s">
        <v>32</v>
      </c>
      <c r="G8194" t="s">
        <v>33</v>
      </c>
      <c r="H8194">
        <v>321.60000000000002</v>
      </c>
      <c r="I8194">
        <f t="shared" si="130"/>
        <v>0</v>
      </c>
    </row>
    <row r="8195" spans="1:9" x14ac:dyDescent="0.25">
      <c r="A8195">
        <v>18572.01022</v>
      </c>
      <c r="B8195" t="s">
        <v>26</v>
      </c>
      <c r="C8195" t="s">
        <v>30</v>
      </c>
      <c r="D8195" t="s">
        <v>31</v>
      </c>
      <c r="E8195">
        <v>51294</v>
      </c>
      <c r="F8195" t="s">
        <v>62</v>
      </c>
      <c r="G8195" t="s">
        <v>33</v>
      </c>
      <c r="H8195">
        <v>113.237624</v>
      </c>
      <c r="I8195">
        <f t="shared" ref="I8195:I8258" si="131">IF(B8195="No",0,1)</f>
        <v>0</v>
      </c>
    </row>
    <row r="8196" spans="1:9" x14ac:dyDescent="0.25">
      <c r="A8196">
        <v>6595.1019210000004</v>
      </c>
      <c r="B8196" t="s">
        <v>26</v>
      </c>
      <c r="C8196" t="s">
        <v>44</v>
      </c>
      <c r="D8196" t="s">
        <v>57</v>
      </c>
      <c r="E8196">
        <v>0</v>
      </c>
      <c r="F8196" t="s">
        <v>32</v>
      </c>
      <c r="G8196" t="s">
        <v>45</v>
      </c>
      <c r="H8196">
        <v>847.71740199999999</v>
      </c>
      <c r="I8196">
        <f t="shared" si="131"/>
        <v>0</v>
      </c>
    </row>
    <row r="8197" spans="1:9" x14ac:dyDescent="0.25">
      <c r="A8197">
        <v>2243.4739070000001</v>
      </c>
      <c r="B8197" t="s">
        <v>26</v>
      </c>
      <c r="C8197" t="s">
        <v>44</v>
      </c>
      <c r="D8197" t="s">
        <v>31</v>
      </c>
      <c r="E8197">
        <v>0</v>
      </c>
      <c r="F8197" t="s">
        <v>32</v>
      </c>
      <c r="G8197" t="s">
        <v>45</v>
      </c>
      <c r="H8197">
        <v>675.46845299999995</v>
      </c>
      <c r="I8197">
        <f t="shared" si="131"/>
        <v>0</v>
      </c>
    </row>
    <row r="8198" spans="1:9" x14ac:dyDescent="0.25">
      <c r="A8198">
        <v>7423.9290080000001</v>
      </c>
      <c r="B8198" t="s">
        <v>26</v>
      </c>
      <c r="C8198" t="s">
        <v>44</v>
      </c>
      <c r="D8198" t="s">
        <v>31</v>
      </c>
      <c r="E8198">
        <v>0</v>
      </c>
      <c r="F8198" t="s">
        <v>32</v>
      </c>
      <c r="G8198" t="s">
        <v>45</v>
      </c>
      <c r="H8198">
        <v>513.6</v>
      </c>
      <c r="I8198">
        <f t="shared" si="131"/>
        <v>0</v>
      </c>
    </row>
    <row r="8199" spans="1:9" x14ac:dyDescent="0.25">
      <c r="A8199">
        <v>4627.0907289999996</v>
      </c>
      <c r="B8199" t="s">
        <v>26</v>
      </c>
      <c r="C8199" t="s">
        <v>78</v>
      </c>
      <c r="D8199" t="s">
        <v>31</v>
      </c>
      <c r="E8199">
        <v>29124</v>
      </c>
      <c r="F8199" t="s">
        <v>32</v>
      </c>
      <c r="G8199" t="s">
        <v>33</v>
      </c>
      <c r="H8199">
        <v>619.20000000000005</v>
      </c>
      <c r="I8199">
        <f t="shared" si="131"/>
        <v>0</v>
      </c>
    </row>
    <row r="8200" spans="1:9" x14ac:dyDescent="0.25">
      <c r="A8200">
        <v>4413.2553989999997</v>
      </c>
      <c r="B8200" t="s">
        <v>26</v>
      </c>
      <c r="C8200" t="s">
        <v>44</v>
      </c>
      <c r="D8200" t="s">
        <v>57</v>
      </c>
      <c r="E8200">
        <v>0</v>
      </c>
      <c r="F8200" t="s">
        <v>32</v>
      </c>
      <c r="G8200" t="s">
        <v>45</v>
      </c>
      <c r="H8200">
        <v>312</v>
      </c>
      <c r="I8200">
        <f t="shared" si="131"/>
        <v>0</v>
      </c>
    </row>
    <row r="8201" spans="1:9" x14ac:dyDescent="0.25">
      <c r="A8201">
        <v>3163.283136</v>
      </c>
      <c r="B8201" t="s">
        <v>26</v>
      </c>
      <c r="C8201" t="s">
        <v>30</v>
      </c>
      <c r="D8201" t="s">
        <v>57</v>
      </c>
      <c r="E8201">
        <v>97266</v>
      </c>
      <c r="F8201" t="s">
        <v>32</v>
      </c>
      <c r="G8201" t="s">
        <v>33</v>
      </c>
      <c r="H8201">
        <v>546.052144</v>
      </c>
      <c r="I8201">
        <f t="shared" si="131"/>
        <v>0</v>
      </c>
    </row>
    <row r="8202" spans="1:9" x14ac:dyDescent="0.25">
      <c r="A8202">
        <v>4908.1244290000004</v>
      </c>
      <c r="B8202" t="s">
        <v>26</v>
      </c>
      <c r="C8202" t="s">
        <v>30</v>
      </c>
      <c r="D8202" t="s">
        <v>57</v>
      </c>
      <c r="E8202">
        <v>48207</v>
      </c>
      <c r="F8202" t="s">
        <v>75</v>
      </c>
      <c r="G8202" t="s">
        <v>33</v>
      </c>
      <c r="H8202">
        <v>164.974886</v>
      </c>
      <c r="I8202">
        <f t="shared" si="131"/>
        <v>0</v>
      </c>
    </row>
    <row r="8203" spans="1:9" x14ac:dyDescent="0.25">
      <c r="A8203">
        <v>7850.5903989999997</v>
      </c>
      <c r="B8203" t="s">
        <v>26</v>
      </c>
      <c r="C8203" t="s">
        <v>44</v>
      </c>
      <c r="D8203" t="s">
        <v>31</v>
      </c>
      <c r="E8203">
        <v>0</v>
      </c>
      <c r="F8203" t="s">
        <v>32</v>
      </c>
      <c r="G8203" t="s">
        <v>33</v>
      </c>
      <c r="H8203">
        <v>331.2</v>
      </c>
      <c r="I8203">
        <f t="shared" si="131"/>
        <v>0</v>
      </c>
    </row>
    <row r="8204" spans="1:9" x14ac:dyDescent="0.25">
      <c r="A8204">
        <v>3210.4173770000002</v>
      </c>
      <c r="B8204" t="s">
        <v>26</v>
      </c>
      <c r="C8204" t="s">
        <v>44</v>
      </c>
      <c r="D8204" t="s">
        <v>31</v>
      </c>
      <c r="E8204">
        <v>0</v>
      </c>
      <c r="F8204" t="s">
        <v>75</v>
      </c>
      <c r="G8204" t="s">
        <v>79</v>
      </c>
      <c r="H8204">
        <v>325.917598</v>
      </c>
      <c r="I8204">
        <f t="shared" si="131"/>
        <v>0</v>
      </c>
    </row>
    <row r="8205" spans="1:9" x14ac:dyDescent="0.25">
      <c r="A8205">
        <v>5387.4097700000002</v>
      </c>
      <c r="B8205" t="s">
        <v>26</v>
      </c>
      <c r="C8205" t="s">
        <v>30</v>
      </c>
      <c r="D8205" t="s">
        <v>57</v>
      </c>
      <c r="E8205">
        <v>97316</v>
      </c>
      <c r="F8205" t="s">
        <v>75</v>
      </c>
      <c r="G8205" t="s">
        <v>33</v>
      </c>
      <c r="H8205">
        <v>309.07647600000001</v>
      </c>
      <c r="I8205">
        <f t="shared" si="131"/>
        <v>0</v>
      </c>
    </row>
    <row r="8206" spans="1:9" x14ac:dyDescent="0.25">
      <c r="A8206">
        <v>2472.4692089999999</v>
      </c>
      <c r="B8206" t="s">
        <v>66</v>
      </c>
      <c r="C8206" t="s">
        <v>30</v>
      </c>
      <c r="D8206" t="s">
        <v>31</v>
      </c>
      <c r="E8206">
        <v>63860</v>
      </c>
      <c r="F8206" t="s">
        <v>75</v>
      </c>
      <c r="G8206" t="s">
        <v>33</v>
      </c>
      <c r="H8206">
        <v>208.59824599999999</v>
      </c>
      <c r="I8206">
        <f t="shared" si="131"/>
        <v>1</v>
      </c>
    </row>
    <row r="8207" spans="1:9" x14ac:dyDescent="0.25">
      <c r="A8207">
        <v>5403.5863559999998</v>
      </c>
      <c r="B8207" t="s">
        <v>26</v>
      </c>
      <c r="C8207" t="s">
        <v>30</v>
      </c>
      <c r="D8207" t="s">
        <v>31</v>
      </c>
      <c r="E8207">
        <v>72633</v>
      </c>
      <c r="F8207" t="s">
        <v>62</v>
      </c>
      <c r="G8207" t="s">
        <v>33</v>
      </c>
      <c r="H8207">
        <v>155.76176100000001</v>
      </c>
      <c r="I8207">
        <f t="shared" si="131"/>
        <v>0</v>
      </c>
    </row>
    <row r="8208" spans="1:9" x14ac:dyDescent="0.25">
      <c r="A8208">
        <v>31410.928220000002</v>
      </c>
      <c r="B8208" t="s">
        <v>26</v>
      </c>
      <c r="C8208" t="s">
        <v>30</v>
      </c>
      <c r="D8208" t="s">
        <v>57</v>
      </c>
      <c r="E8208">
        <v>28013</v>
      </c>
      <c r="F8208" t="s">
        <v>32</v>
      </c>
      <c r="G8208" t="s">
        <v>33</v>
      </c>
      <c r="H8208">
        <v>1276.8</v>
      </c>
      <c r="I8208">
        <f t="shared" si="131"/>
        <v>0</v>
      </c>
    </row>
    <row r="8209" spans="1:9" x14ac:dyDescent="0.25">
      <c r="A8209">
        <v>7627.4315319999996</v>
      </c>
      <c r="B8209" t="s">
        <v>26</v>
      </c>
      <c r="C8209" t="s">
        <v>30</v>
      </c>
      <c r="D8209" t="s">
        <v>31</v>
      </c>
      <c r="E8209">
        <v>60479</v>
      </c>
      <c r="F8209" t="s">
        <v>62</v>
      </c>
      <c r="G8209" t="s">
        <v>45</v>
      </c>
      <c r="H8209">
        <v>85.155359000000004</v>
      </c>
      <c r="I8209">
        <f t="shared" si="131"/>
        <v>0</v>
      </c>
    </row>
    <row r="8210" spans="1:9" x14ac:dyDescent="0.25">
      <c r="A8210">
        <v>7540.3901589999996</v>
      </c>
      <c r="B8210" t="s">
        <v>26</v>
      </c>
      <c r="C8210" t="s">
        <v>44</v>
      </c>
      <c r="D8210" t="s">
        <v>31</v>
      </c>
      <c r="E8210">
        <v>0</v>
      </c>
      <c r="F8210" t="s">
        <v>32</v>
      </c>
      <c r="G8210" t="s">
        <v>45</v>
      </c>
      <c r="H8210">
        <v>519.75781099999995</v>
      </c>
      <c r="I8210">
        <f t="shared" si="131"/>
        <v>0</v>
      </c>
    </row>
    <row r="8211" spans="1:9" x14ac:dyDescent="0.25">
      <c r="A8211">
        <v>2617.704041</v>
      </c>
      <c r="B8211" t="s">
        <v>26</v>
      </c>
      <c r="C8211" t="s">
        <v>78</v>
      </c>
      <c r="D8211" t="s">
        <v>57</v>
      </c>
      <c r="E8211">
        <v>14151</v>
      </c>
      <c r="F8211" t="s">
        <v>32</v>
      </c>
      <c r="G8211" t="s">
        <v>45</v>
      </c>
      <c r="H8211">
        <v>345.6</v>
      </c>
      <c r="I8211">
        <f t="shared" si="131"/>
        <v>0</v>
      </c>
    </row>
    <row r="8212" spans="1:9" x14ac:dyDescent="0.25">
      <c r="A8212">
        <v>7212.1438630000002</v>
      </c>
      <c r="B8212" t="s">
        <v>26</v>
      </c>
      <c r="C8212" t="s">
        <v>30</v>
      </c>
      <c r="D8212" t="s">
        <v>57</v>
      </c>
      <c r="E8212">
        <v>75891</v>
      </c>
      <c r="F8212" t="s">
        <v>62</v>
      </c>
      <c r="G8212" t="s">
        <v>45</v>
      </c>
      <c r="H8212">
        <v>61.285525</v>
      </c>
      <c r="I8212">
        <f t="shared" si="131"/>
        <v>0</v>
      </c>
    </row>
    <row r="8213" spans="1:9" x14ac:dyDescent="0.25">
      <c r="A8213">
        <v>6671.7666360000003</v>
      </c>
      <c r="B8213" t="s">
        <v>26</v>
      </c>
      <c r="C8213" t="s">
        <v>44</v>
      </c>
      <c r="D8213" t="s">
        <v>57</v>
      </c>
      <c r="E8213">
        <v>0</v>
      </c>
      <c r="F8213" t="s">
        <v>32</v>
      </c>
      <c r="G8213" t="s">
        <v>45</v>
      </c>
      <c r="H8213">
        <v>1317.6</v>
      </c>
      <c r="I8213">
        <f t="shared" si="131"/>
        <v>0</v>
      </c>
    </row>
    <row r="8214" spans="1:9" x14ac:dyDescent="0.25">
      <c r="A8214">
        <v>5677.6420840000001</v>
      </c>
      <c r="B8214" t="s">
        <v>26</v>
      </c>
      <c r="C8214" t="s">
        <v>30</v>
      </c>
      <c r="D8214" t="s">
        <v>57</v>
      </c>
      <c r="E8214">
        <v>53078</v>
      </c>
      <c r="F8214" t="s">
        <v>32</v>
      </c>
      <c r="G8214" t="s">
        <v>45</v>
      </c>
      <c r="H8214">
        <v>764.22188400000005</v>
      </c>
      <c r="I8214">
        <f t="shared" si="131"/>
        <v>0</v>
      </c>
    </row>
    <row r="8215" spans="1:9" x14ac:dyDescent="0.25">
      <c r="A8215">
        <v>22952.067780000001</v>
      </c>
      <c r="B8215" t="s">
        <v>26</v>
      </c>
      <c r="C8215" t="s">
        <v>107</v>
      </c>
      <c r="D8215" t="s">
        <v>31</v>
      </c>
      <c r="E8215">
        <v>20031</v>
      </c>
      <c r="F8215" t="s">
        <v>62</v>
      </c>
      <c r="G8215" t="s">
        <v>33</v>
      </c>
      <c r="H8215">
        <v>109.69047999999999</v>
      </c>
      <c r="I8215">
        <f t="shared" si="131"/>
        <v>0</v>
      </c>
    </row>
    <row r="8216" spans="1:9" x14ac:dyDescent="0.25">
      <c r="A8216">
        <v>2960.5670439999999</v>
      </c>
      <c r="B8216" t="s">
        <v>26</v>
      </c>
      <c r="C8216" t="s">
        <v>30</v>
      </c>
      <c r="D8216" t="s">
        <v>57</v>
      </c>
      <c r="E8216">
        <v>92070</v>
      </c>
      <c r="F8216" t="s">
        <v>32</v>
      </c>
      <c r="G8216" t="s">
        <v>33</v>
      </c>
      <c r="H8216">
        <v>368.66933599999999</v>
      </c>
      <c r="I8216">
        <f t="shared" si="131"/>
        <v>0</v>
      </c>
    </row>
    <row r="8217" spans="1:9" x14ac:dyDescent="0.25">
      <c r="A8217">
        <v>2446.6815379999998</v>
      </c>
      <c r="B8217" t="s">
        <v>26</v>
      </c>
      <c r="C8217" t="s">
        <v>30</v>
      </c>
      <c r="D8217" t="s">
        <v>31</v>
      </c>
      <c r="E8217">
        <v>44509</v>
      </c>
      <c r="F8217" t="s">
        <v>75</v>
      </c>
      <c r="G8217" t="s">
        <v>33</v>
      </c>
      <c r="H8217">
        <v>226.73145400000001</v>
      </c>
      <c r="I8217">
        <f t="shared" si="131"/>
        <v>0</v>
      </c>
    </row>
    <row r="8218" spans="1:9" x14ac:dyDescent="0.25">
      <c r="A8218">
        <v>7659.7172200000005</v>
      </c>
      <c r="B8218" t="s">
        <v>26</v>
      </c>
      <c r="C8218" t="s">
        <v>44</v>
      </c>
      <c r="D8218" t="s">
        <v>57</v>
      </c>
      <c r="E8218">
        <v>0</v>
      </c>
      <c r="F8218" t="s">
        <v>32</v>
      </c>
      <c r="G8218" t="s">
        <v>45</v>
      </c>
      <c r="H8218">
        <v>525.6</v>
      </c>
      <c r="I8218">
        <f t="shared" si="131"/>
        <v>0</v>
      </c>
    </row>
    <row r="8219" spans="1:9" x14ac:dyDescent="0.25">
      <c r="A8219">
        <v>4533.7336409999998</v>
      </c>
      <c r="B8219" t="s">
        <v>26</v>
      </c>
      <c r="C8219" t="s">
        <v>30</v>
      </c>
      <c r="D8219" t="s">
        <v>57</v>
      </c>
      <c r="E8219">
        <v>91967</v>
      </c>
      <c r="F8219" t="s">
        <v>62</v>
      </c>
      <c r="G8219" t="s">
        <v>33</v>
      </c>
      <c r="H8219">
        <v>156.73674500000001</v>
      </c>
      <c r="I8219">
        <f t="shared" si="131"/>
        <v>0</v>
      </c>
    </row>
    <row r="8220" spans="1:9" x14ac:dyDescent="0.25">
      <c r="A8220">
        <v>2355.2813890000002</v>
      </c>
      <c r="B8220" t="s">
        <v>26</v>
      </c>
      <c r="C8220" t="s">
        <v>44</v>
      </c>
      <c r="D8220" t="s">
        <v>31</v>
      </c>
      <c r="E8220">
        <v>0</v>
      </c>
      <c r="F8220" t="s">
        <v>32</v>
      </c>
      <c r="G8220" t="s">
        <v>33</v>
      </c>
      <c r="H8220">
        <v>302.39999999999998</v>
      </c>
      <c r="I8220">
        <f t="shared" si="131"/>
        <v>0</v>
      </c>
    </row>
    <row r="8221" spans="1:9" x14ac:dyDescent="0.25">
      <c r="A8221">
        <v>14316.84569</v>
      </c>
      <c r="B8221" t="s">
        <v>26</v>
      </c>
      <c r="C8221" t="s">
        <v>30</v>
      </c>
      <c r="D8221" t="s">
        <v>31</v>
      </c>
      <c r="E8221">
        <v>97379</v>
      </c>
      <c r="F8221" t="s">
        <v>75</v>
      </c>
      <c r="G8221" t="s">
        <v>79</v>
      </c>
      <c r="H8221">
        <v>354.76480099999998</v>
      </c>
      <c r="I8221">
        <f t="shared" si="131"/>
        <v>0</v>
      </c>
    </row>
    <row r="8222" spans="1:9" x14ac:dyDescent="0.25">
      <c r="A8222">
        <v>10179.71704</v>
      </c>
      <c r="B8222" t="s">
        <v>66</v>
      </c>
      <c r="C8222" t="s">
        <v>160</v>
      </c>
      <c r="D8222" t="s">
        <v>31</v>
      </c>
      <c r="E8222">
        <v>14290</v>
      </c>
      <c r="F8222" t="s">
        <v>32</v>
      </c>
      <c r="G8222" t="s">
        <v>33</v>
      </c>
      <c r="H8222">
        <v>1300.8</v>
      </c>
      <c r="I8222">
        <f t="shared" si="131"/>
        <v>1</v>
      </c>
    </row>
    <row r="8223" spans="1:9" x14ac:dyDescent="0.25">
      <c r="A8223">
        <v>8129.5110000000004</v>
      </c>
      <c r="B8223" t="s">
        <v>26</v>
      </c>
      <c r="C8223" t="s">
        <v>44</v>
      </c>
      <c r="D8223" t="s">
        <v>31</v>
      </c>
      <c r="E8223">
        <v>0</v>
      </c>
      <c r="F8223" t="s">
        <v>32</v>
      </c>
      <c r="G8223" t="s">
        <v>79</v>
      </c>
      <c r="H8223">
        <v>729.40574200000003</v>
      </c>
      <c r="I8223">
        <f t="shared" si="131"/>
        <v>0</v>
      </c>
    </row>
    <row r="8224" spans="1:9" x14ac:dyDescent="0.25">
      <c r="A8224">
        <v>13272.227919999999</v>
      </c>
      <c r="B8224" t="s">
        <v>26</v>
      </c>
      <c r="C8224" t="s">
        <v>44</v>
      </c>
      <c r="D8224" t="s">
        <v>57</v>
      </c>
      <c r="E8224">
        <v>0</v>
      </c>
      <c r="F8224" t="s">
        <v>32</v>
      </c>
      <c r="G8224" t="s">
        <v>45</v>
      </c>
      <c r="H8224">
        <v>1396.8</v>
      </c>
      <c r="I8224">
        <f t="shared" si="131"/>
        <v>0</v>
      </c>
    </row>
    <row r="8225" spans="1:9" x14ac:dyDescent="0.25">
      <c r="A8225">
        <v>17817.464639999998</v>
      </c>
      <c r="B8225" t="s">
        <v>26</v>
      </c>
      <c r="C8225" t="s">
        <v>44</v>
      </c>
      <c r="D8225" t="s">
        <v>31</v>
      </c>
      <c r="E8225">
        <v>0</v>
      </c>
      <c r="F8225" t="s">
        <v>75</v>
      </c>
      <c r="G8225" t="s">
        <v>33</v>
      </c>
      <c r="H8225">
        <v>256.91630199999997</v>
      </c>
      <c r="I8225">
        <f t="shared" si="131"/>
        <v>0</v>
      </c>
    </row>
    <row r="8226" spans="1:9" x14ac:dyDescent="0.25">
      <c r="A8226">
        <v>25002.018830000001</v>
      </c>
      <c r="B8226" t="s">
        <v>26</v>
      </c>
      <c r="C8226" t="s">
        <v>30</v>
      </c>
      <c r="D8226" t="s">
        <v>57</v>
      </c>
      <c r="E8226">
        <v>21927</v>
      </c>
      <c r="F8226" t="s">
        <v>62</v>
      </c>
      <c r="G8226" t="s">
        <v>33</v>
      </c>
      <c r="H8226">
        <v>128.624785</v>
      </c>
      <c r="I8226">
        <f t="shared" si="131"/>
        <v>0</v>
      </c>
    </row>
    <row r="8227" spans="1:9" x14ac:dyDescent="0.25">
      <c r="A8227">
        <v>19955.257130000002</v>
      </c>
      <c r="B8227" t="s">
        <v>26</v>
      </c>
      <c r="C8227" t="s">
        <v>30</v>
      </c>
      <c r="D8227" t="s">
        <v>31</v>
      </c>
      <c r="E8227">
        <v>69096</v>
      </c>
      <c r="F8227" t="s">
        <v>62</v>
      </c>
      <c r="G8227" t="s">
        <v>33</v>
      </c>
      <c r="H8227">
        <v>64.669515000000004</v>
      </c>
      <c r="I8227">
        <f t="shared" si="131"/>
        <v>0</v>
      </c>
    </row>
    <row r="8228" spans="1:9" x14ac:dyDescent="0.25">
      <c r="A8228">
        <v>4606.2697699999999</v>
      </c>
      <c r="B8228" t="s">
        <v>26</v>
      </c>
      <c r="C8228" t="s">
        <v>44</v>
      </c>
      <c r="D8228" t="s">
        <v>57</v>
      </c>
      <c r="E8228">
        <v>0</v>
      </c>
      <c r="F8228" t="s">
        <v>32</v>
      </c>
      <c r="G8228" t="s">
        <v>45</v>
      </c>
      <c r="H8228">
        <v>518.4</v>
      </c>
      <c r="I8228">
        <f t="shared" si="131"/>
        <v>0</v>
      </c>
    </row>
    <row r="8229" spans="1:9" x14ac:dyDescent="0.25">
      <c r="A8229">
        <v>15114.402410000001</v>
      </c>
      <c r="B8229" t="s">
        <v>66</v>
      </c>
      <c r="C8229" t="s">
        <v>78</v>
      </c>
      <c r="D8229" t="s">
        <v>31</v>
      </c>
      <c r="E8229">
        <v>28513</v>
      </c>
      <c r="F8229" t="s">
        <v>32</v>
      </c>
      <c r="G8229" t="s">
        <v>33</v>
      </c>
      <c r="H8229">
        <v>480</v>
      </c>
      <c r="I8229">
        <f t="shared" si="131"/>
        <v>1</v>
      </c>
    </row>
    <row r="8230" spans="1:9" x14ac:dyDescent="0.25">
      <c r="A8230">
        <v>4782.3498749999999</v>
      </c>
      <c r="B8230" t="s">
        <v>26</v>
      </c>
      <c r="C8230" t="s">
        <v>30</v>
      </c>
      <c r="D8230" t="s">
        <v>57</v>
      </c>
      <c r="E8230">
        <v>81687</v>
      </c>
      <c r="F8230" t="s">
        <v>32</v>
      </c>
      <c r="G8230" t="s">
        <v>45</v>
      </c>
      <c r="H8230">
        <v>292.8</v>
      </c>
      <c r="I8230">
        <f t="shared" si="131"/>
        <v>0</v>
      </c>
    </row>
    <row r="8231" spans="1:9" x14ac:dyDescent="0.25">
      <c r="A8231">
        <v>6317.3735569999999</v>
      </c>
      <c r="B8231" t="s">
        <v>26</v>
      </c>
      <c r="C8231" t="s">
        <v>78</v>
      </c>
      <c r="D8231" t="s">
        <v>31</v>
      </c>
      <c r="E8231">
        <v>13792</v>
      </c>
      <c r="F8231" t="s">
        <v>32</v>
      </c>
      <c r="G8231" t="s">
        <v>79</v>
      </c>
      <c r="H8231">
        <v>620.19254000000001</v>
      </c>
      <c r="I8231">
        <f t="shared" si="131"/>
        <v>0</v>
      </c>
    </row>
    <row r="8232" spans="1:9" x14ac:dyDescent="0.25">
      <c r="A8232">
        <v>16224.54182</v>
      </c>
      <c r="B8232" t="s">
        <v>26</v>
      </c>
      <c r="C8232" t="s">
        <v>30</v>
      </c>
      <c r="D8232" t="s">
        <v>31</v>
      </c>
      <c r="E8232">
        <v>32184</v>
      </c>
      <c r="F8232" t="s">
        <v>62</v>
      </c>
      <c r="G8232" t="s">
        <v>33</v>
      </c>
      <c r="H8232">
        <v>266.14667300000002</v>
      </c>
      <c r="I8232">
        <f t="shared" si="131"/>
        <v>0</v>
      </c>
    </row>
    <row r="8233" spans="1:9" x14ac:dyDescent="0.25">
      <c r="A8233">
        <v>9585.5012569999999</v>
      </c>
      <c r="B8233" t="s">
        <v>26</v>
      </c>
      <c r="C8233" t="s">
        <v>30</v>
      </c>
      <c r="D8233" t="s">
        <v>57</v>
      </c>
      <c r="E8233">
        <v>26432</v>
      </c>
      <c r="F8233" t="s">
        <v>32</v>
      </c>
      <c r="G8233" t="s">
        <v>45</v>
      </c>
      <c r="H8233">
        <v>422.4</v>
      </c>
      <c r="I8233">
        <f t="shared" si="131"/>
        <v>0</v>
      </c>
    </row>
    <row r="8234" spans="1:9" x14ac:dyDescent="0.25">
      <c r="A8234">
        <v>10130.93442</v>
      </c>
      <c r="B8234" t="s">
        <v>26</v>
      </c>
      <c r="C8234" t="s">
        <v>30</v>
      </c>
      <c r="D8234" t="s">
        <v>31</v>
      </c>
      <c r="E8234">
        <v>59232</v>
      </c>
      <c r="F8234" t="s">
        <v>32</v>
      </c>
      <c r="G8234" t="s">
        <v>79</v>
      </c>
      <c r="H8234">
        <v>408</v>
      </c>
      <c r="I8234">
        <f t="shared" si="131"/>
        <v>0</v>
      </c>
    </row>
    <row r="8235" spans="1:9" x14ac:dyDescent="0.25">
      <c r="A8235">
        <v>7343.5279200000004</v>
      </c>
      <c r="B8235" t="s">
        <v>26</v>
      </c>
      <c r="C8235" t="s">
        <v>44</v>
      </c>
      <c r="D8235" t="s">
        <v>31</v>
      </c>
      <c r="E8235">
        <v>0</v>
      </c>
      <c r="F8235" t="s">
        <v>32</v>
      </c>
      <c r="G8235" t="s">
        <v>45</v>
      </c>
      <c r="H8235">
        <v>345.6</v>
      </c>
      <c r="I8235">
        <f t="shared" si="131"/>
        <v>0</v>
      </c>
    </row>
    <row r="8236" spans="1:9" x14ac:dyDescent="0.25">
      <c r="A8236">
        <v>7699.6321029999999</v>
      </c>
      <c r="B8236" t="s">
        <v>26</v>
      </c>
      <c r="C8236" t="s">
        <v>78</v>
      </c>
      <c r="D8236" t="s">
        <v>57</v>
      </c>
      <c r="E8236">
        <v>23577</v>
      </c>
      <c r="F8236" t="s">
        <v>62</v>
      </c>
      <c r="G8236" t="s">
        <v>33</v>
      </c>
      <c r="H8236">
        <v>91.815152999999995</v>
      </c>
      <c r="I8236">
        <f t="shared" si="131"/>
        <v>0</v>
      </c>
    </row>
    <row r="8237" spans="1:9" x14ac:dyDescent="0.25">
      <c r="A8237">
        <v>5739.8238060000003</v>
      </c>
      <c r="B8237" t="s">
        <v>26</v>
      </c>
      <c r="C8237" t="s">
        <v>44</v>
      </c>
      <c r="D8237" t="s">
        <v>57</v>
      </c>
      <c r="E8237">
        <v>0</v>
      </c>
      <c r="F8237" t="s">
        <v>32</v>
      </c>
      <c r="G8237" t="s">
        <v>45</v>
      </c>
      <c r="H8237">
        <v>848.20143800000005</v>
      </c>
      <c r="I8237">
        <f t="shared" si="131"/>
        <v>0</v>
      </c>
    </row>
    <row r="8238" spans="1:9" x14ac:dyDescent="0.25">
      <c r="A8238">
        <v>3874.8685399999999</v>
      </c>
      <c r="B8238" t="s">
        <v>26</v>
      </c>
      <c r="C8238" t="s">
        <v>30</v>
      </c>
      <c r="D8238" t="s">
        <v>57</v>
      </c>
      <c r="E8238">
        <v>26670</v>
      </c>
      <c r="F8238" t="s">
        <v>32</v>
      </c>
      <c r="G8238" t="s">
        <v>33</v>
      </c>
      <c r="H8238">
        <v>541.22932100000003</v>
      </c>
      <c r="I8238">
        <f t="shared" si="131"/>
        <v>0</v>
      </c>
    </row>
    <row r="8239" spans="1:9" x14ac:dyDescent="0.25">
      <c r="A8239">
        <v>8112.3238430000001</v>
      </c>
      <c r="B8239" t="s">
        <v>26</v>
      </c>
      <c r="C8239" t="s">
        <v>30</v>
      </c>
      <c r="D8239" t="s">
        <v>57</v>
      </c>
      <c r="E8239">
        <v>87403</v>
      </c>
      <c r="F8239" t="s">
        <v>32</v>
      </c>
      <c r="G8239" t="s">
        <v>79</v>
      </c>
      <c r="H8239">
        <v>456.29033800000002</v>
      </c>
      <c r="I8239">
        <f t="shared" si="131"/>
        <v>0</v>
      </c>
    </row>
    <row r="8240" spans="1:9" x14ac:dyDescent="0.25">
      <c r="A8240">
        <v>2707.4295360000001</v>
      </c>
      <c r="B8240" t="s">
        <v>26</v>
      </c>
      <c r="C8240" t="s">
        <v>30</v>
      </c>
      <c r="D8240" t="s">
        <v>31</v>
      </c>
      <c r="E8240">
        <v>51455</v>
      </c>
      <c r="F8240" t="s">
        <v>62</v>
      </c>
      <c r="G8240" t="s">
        <v>33</v>
      </c>
      <c r="H8240">
        <v>11.046789</v>
      </c>
      <c r="I8240">
        <f t="shared" si="131"/>
        <v>0</v>
      </c>
    </row>
    <row r="8241" spans="1:9" x14ac:dyDescent="0.25">
      <c r="A8241">
        <v>5686.9610009999997</v>
      </c>
      <c r="B8241" t="s">
        <v>26</v>
      </c>
      <c r="C8241" t="s">
        <v>30</v>
      </c>
      <c r="D8241" t="s">
        <v>57</v>
      </c>
      <c r="E8241">
        <v>30242</v>
      </c>
      <c r="F8241" t="s">
        <v>62</v>
      </c>
      <c r="G8241" t="s">
        <v>33</v>
      </c>
      <c r="H8241">
        <v>48.288035999999998</v>
      </c>
      <c r="I8241">
        <f t="shared" si="131"/>
        <v>0</v>
      </c>
    </row>
    <row r="8242" spans="1:9" x14ac:dyDescent="0.25">
      <c r="A8242">
        <v>7381.6230050000004</v>
      </c>
      <c r="B8242" t="s">
        <v>26</v>
      </c>
      <c r="C8242" t="s">
        <v>30</v>
      </c>
      <c r="D8242" t="s">
        <v>57</v>
      </c>
      <c r="E8242">
        <v>64311</v>
      </c>
      <c r="F8242" t="s">
        <v>75</v>
      </c>
      <c r="G8242" t="s">
        <v>33</v>
      </c>
      <c r="H8242">
        <v>157.174836</v>
      </c>
      <c r="I8242">
        <f t="shared" si="131"/>
        <v>0</v>
      </c>
    </row>
    <row r="8243" spans="1:9" x14ac:dyDescent="0.25">
      <c r="A8243">
        <v>2724.2622919999999</v>
      </c>
      <c r="B8243" t="s">
        <v>26</v>
      </c>
      <c r="C8243" t="s">
        <v>44</v>
      </c>
      <c r="D8243" t="s">
        <v>31</v>
      </c>
      <c r="E8243">
        <v>0</v>
      </c>
      <c r="F8243" t="s">
        <v>32</v>
      </c>
      <c r="G8243" t="s">
        <v>33</v>
      </c>
      <c r="H8243">
        <v>405.384524</v>
      </c>
      <c r="I8243">
        <f t="shared" si="131"/>
        <v>0</v>
      </c>
    </row>
    <row r="8244" spans="1:9" x14ac:dyDescent="0.25">
      <c r="A8244">
        <v>9075.7682139999997</v>
      </c>
      <c r="B8244" t="s">
        <v>66</v>
      </c>
      <c r="C8244" t="s">
        <v>30</v>
      </c>
      <c r="D8244" t="s">
        <v>57</v>
      </c>
      <c r="E8244">
        <v>37722</v>
      </c>
      <c r="F8244" t="s">
        <v>62</v>
      </c>
      <c r="G8244" t="s">
        <v>45</v>
      </c>
      <c r="H8244">
        <v>158.077504</v>
      </c>
      <c r="I8244">
        <f t="shared" si="131"/>
        <v>1</v>
      </c>
    </row>
    <row r="8245" spans="1:9" x14ac:dyDescent="0.25">
      <c r="A8245">
        <v>2756.543334</v>
      </c>
      <c r="B8245" t="s">
        <v>26</v>
      </c>
      <c r="C8245" t="s">
        <v>30</v>
      </c>
      <c r="D8245" t="s">
        <v>31</v>
      </c>
      <c r="E8245">
        <v>42336</v>
      </c>
      <c r="F8245" t="s">
        <v>62</v>
      </c>
      <c r="G8245" t="s">
        <v>45</v>
      </c>
      <c r="H8245">
        <v>25.605349</v>
      </c>
      <c r="I8245">
        <f t="shared" si="131"/>
        <v>0</v>
      </c>
    </row>
    <row r="8246" spans="1:9" x14ac:dyDescent="0.25">
      <c r="A8246">
        <v>8382.4783920000009</v>
      </c>
      <c r="B8246" t="s">
        <v>66</v>
      </c>
      <c r="C8246" t="s">
        <v>30</v>
      </c>
      <c r="D8246" t="s">
        <v>57</v>
      </c>
      <c r="E8246">
        <v>25998</v>
      </c>
      <c r="F8246" t="s">
        <v>32</v>
      </c>
      <c r="G8246" t="s">
        <v>33</v>
      </c>
      <c r="H8246">
        <v>791.87804200000005</v>
      </c>
      <c r="I8246">
        <f t="shared" si="131"/>
        <v>1</v>
      </c>
    </row>
    <row r="8247" spans="1:9" x14ac:dyDescent="0.25">
      <c r="A8247">
        <v>7868.0982000000004</v>
      </c>
      <c r="B8247" t="s">
        <v>26</v>
      </c>
      <c r="C8247" t="s">
        <v>30</v>
      </c>
      <c r="D8247" t="s">
        <v>31</v>
      </c>
      <c r="E8247">
        <v>24887</v>
      </c>
      <c r="F8247" t="s">
        <v>32</v>
      </c>
      <c r="G8247" t="s">
        <v>45</v>
      </c>
      <c r="H8247">
        <v>326.39999999999998</v>
      </c>
      <c r="I8247">
        <f t="shared" si="131"/>
        <v>0</v>
      </c>
    </row>
    <row r="8248" spans="1:9" x14ac:dyDescent="0.25">
      <c r="A8248">
        <v>2851.645994</v>
      </c>
      <c r="B8248" t="s">
        <v>26</v>
      </c>
      <c r="C8248" t="s">
        <v>44</v>
      </c>
      <c r="D8248" t="s">
        <v>57</v>
      </c>
      <c r="E8248">
        <v>0</v>
      </c>
      <c r="F8248" t="s">
        <v>32</v>
      </c>
      <c r="G8248" t="s">
        <v>45</v>
      </c>
      <c r="H8248">
        <v>590.4</v>
      </c>
      <c r="I8248">
        <f t="shared" si="131"/>
        <v>0</v>
      </c>
    </row>
    <row r="8249" spans="1:9" x14ac:dyDescent="0.25">
      <c r="A8249">
        <v>7615.3696650000002</v>
      </c>
      <c r="B8249" t="s">
        <v>26</v>
      </c>
      <c r="C8249" t="s">
        <v>30</v>
      </c>
      <c r="D8249" t="s">
        <v>31</v>
      </c>
      <c r="E8249">
        <v>90918</v>
      </c>
      <c r="F8249" t="s">
        <v>75</v>
      </c>
      <c r="G8249" t="s">
        <v>45</v>
      </c>
      <c r="H8249">
        <v>163.41188399999999</v>
      </c>
      <c r="I8249">
        <f t="shared" si="131"/>
        <v>0</v>
      </c>
    </row>
    <row r="8250" spans="1:9" x14ac:dyDescent="0.25">
      <c r="A8250">
        <v>5658.5312480000002</v>
      </c>
      <c r="B8250" t="s">
        <v>26</v>
      </c>
      <c r="C8250" t="s">
        <v>30</v>
      </c>
      <c r="D8250" t="s">
        <v>57</v>
      </c>
      <c r="E8250">
        <v>78834</v>
      </c>
      <c r="F8250" t="s">
        <v>32</v>
      </c>
      <c r="G8250" t="s">
        <v>33</v>
      </c>
      <c r="H8250">
        <v>345.6</v>
      </c>
      <c r="I8250">
        <f t="shared" si="131"/>
        <v>0</v>
      </c>
    </row>
    <row r="8251" spans="1:9" x14ac:dyDescent="0.25">
      <c r="A8251">
        <v>4307.4648880000004</v>
      </c>
      <c r="B8251" t="s">
        <v>26</v>
      </c>
      <c r="C8251" t="s">
        <v>44</v>
      </c>
      <c r="D8251" t="s">
        <v>57</v>
      </c>
      <c r="E8251">
        <v>0</v>
      </c>
      <c r="F8251" t="s">
        <v>32</v>
      </c>
      <c r="G8251" t="s">
        <v>45</v>
      </c>
      <c r="H8251">
        <v>434.26666999999998</v>
      </c>
      <c r="I8251">
        <f t="shared" si="131"/>
        <v>0</v>
      </c>
    </row>
    <row r="8252" spans="1:9" x14ac:dyDescent="0.25">
      <c r="A8252">
        <v>4820.7045840000001</v>
      </c>
      <c r="B8252" t="s">
        <v>26</v>
      </c>
      <c r="C8252" t="s">
        <v>30</v>
      </c>
      <c r="D8252" t="s">
        <v>31</v>
      </c>
      <c r="E8252">
        <v>27872</v>
      </c>
      <c r="F8252" t="s">
        <v>75</v>
      </c>
      <c r="G8252" t="s">
        <v>33</v>
      </c>
      <c r="H8252">
        <v>186.85705899999999</v>
      </c>
      <c r="I8252">
        <f t="shared" si="131"/>
        <v>0</v>
      </c>
    </row>
    <row r="8253" spans="1:9" x14ac:dyDescent="0.25">
      <c r="A8253">
        <v>8754.1604299999999</v>
      </c>
      <c r="B8253" t="s">
        <v>26</v>
      </c>
      <c r="C8253" t="s">
        <v>30</v>
      </c>
      <c r="D8253" t="s">
        <v>57</v>
      </c>
      <c r="E8253">
        <v>24012</v>
      </c>
      <c r="F8253" t="s">
        <v>62</v>
      </c>
      <c r="G8253" t="s">
        <v>33</v>
      </c>
      <c r="H8253">
        <v>82.211281999999997</v>
      </c>
      <c r="I8253">
        <f t="shared" si="131"/>
        <v>0</v>
      </c>
    </row>
    <row r="8254" spans="1:9" x14ac:dyDescent="0.25">
      <c r="A8254">
        <v>7259.328982</v>
      </c>
      <c r="B8254" t="s">
        <v>26</v>
      </c>
      <c r="C8254" t="s">
        <v>78</v>
      </c>
      <c r="D8254" t="s">
        <v>57</v>
      </c>
      <c r="E8254">
        <v>16367</v>
      </c>
      <c r="F8254" t="s">
        <v>32</v>
      </c>
      <c r="G8254" t="s">
        <v>33</v>
      </c>
      <c r="H8254">
        <v>515.56936299999995</v>
      </c>
      <c r="I8254">
        <f t="shared" si="131"/>
        <v>0</v>
      </c>
    </row>
    <row r="8255" spans="1:9" x14ac:dyDescent="0.25">
      <c r="A8255">
        <v>2675.0294909999998</v>
      </c>
      <c r="B8255" t="s">
        <v>26</v>
      </c>
      <c r="C8255" t="s">
        <v>30</v>
      </c>
      <c r="D8255" t="s">
        <v>31</v>
      </c>
      <c r="E8255">
        <v>55479</v>
      </c>
      <c r="F8255" t="s">
        <v>62</v>
      </c>
      <c r="G8255" t="s">
        <v>45</v>
      </c>
      <c r="H8255">
        <v>117.96424500000001</v>
      </c>
      <c r="I8255">
        <f t="shared" si="131"/>
        <v>0</v>
      </c>
    </row>
    <row r="8256" spans="1:9" x14ac:dyDescent="0.25">
      <c r="A8256">
        <v>3305.1298769999999</v>
      </c>
      <c r="B8256" t="s">
        <v>26</v>
      </c>
      <c r="C8256" t="s">
        <v>30</v>
      </c>
      <c r="D8256" t="s">
        <v>57</v>
      </c>
      <c r="E8256">
        <v>40778</v>
      </c>
      <c r="F8256" t="s">
        <v>32</v>
      </c>
      <c r="G8256" t="s">
        <v>45</v>
      </c>
      <c r="H8256">
        <v>412.8</v>
      </c>
      <c r="I8256">
        <f t="shared" si="131"/>
        <v>0</v>
      </c>
    </row>
    <row r="8257" spans="1:9" x14ac:dyDescent="0.25">
      <c r="A8257">
        <v>8984.0400210000007</v>
      </c>
      <c r="B8257" t="s">
        <v>26</v>
      </c>
      <c r="C8257" t="s">
        <v>44</v>
      </c>
      <c r="D8257" t="s">
        <v>57</v>
      </c>
      <c r="E8257">
        <v>0</v>
      </c>
      <c r="F8257" t="s">
        <v>32</v>
      </c>
      <c r="G8257" t="s">
        <v>45</v>
      </c>
      <c r="H8257">
        <v>1532.0808709999999</v>
      </c>
      <c r="I8257">
        <f t="shared" si="131"/>
        <v>0</v>
      </c>
    </row>
    <row r="8258" spans="1:9" x14ac:dyDescent="0.25">
      <c r="A8258">
        <v>3567.5037550000002</v>
      </c>
      <c r="B8258" t="s">
        <v>66</v>
      </c>
      <c r="C8258" t="s">
        <v>44</v>
      </c>
      <c r="D8258" t="s">
        <v>57</v>
      </c>
      <c r="E8258">
        <v>0</v>
      </c>
      <c r="F8258" t="s">
        <v>32</v>
      </c>
      <c r="G8258" t="s">
        <v>33</v>
      </c>
      <c r="H8258">
        <v>660.43045600000005</v>
      </c>
      <c r="I8258">
        <f t="shared" si="131"/>
        <v>1</v>
      </c>
    </row>
    <row r="8259" spans="1:9" x14ac:dyDescent="0.25">
      <c r="A8259">
        <v>23747.466990000001</v>
      </c>
      <c r="B8259" t="s">
        <v>26</v>
      </c>
      <c r="C8259" t="s">
        <v>44</v>
      </c>
      <c r="D8259" t="s">
        <v>57</v>
      </c>
      <c r="E8259">
        <v>0</v>
      </c>
      <c r="F8259" t="s">
        <v>32</v>
      </c>
      <c r="G8259" t="s">
        <v>45</v>
      </c>
      <c r="H8259">
        <v>460.8</v>
      </c>
      <c r="I8259">
        <f t="shared" ref="I8259:I8322" si="132">IF(B8259="No",0,1)</f>
        <v>0</v>
      </c>
    </row>
    <row r="8260" spans="1:9" x14ac:dyDescent="0.25">
      <c r="A8260">
        <v>3352.8705199999999</v>
      </c>
      <c r="B8260" t="s">
        <v>26</v>
      </c>
      <c r="C8260" t="s">
        <v>30</v>
      </c>
      <c r="D8260" t="s">
        <v>31</v>
      </c>
      <c r="E8260">
        <v>95438</v>
      </c>
      <c r="F8260" t="s">
        <v>62</v>
      </c>
      <c r="G8260" t="s">
        <v>33</v>
      </c>
      <c r="H8260">
        <v>99.223091999999994</v>
      </c>
      <c r="I8260">
        <f t="shared" si="132"/>
        <v>0</v>
      </c>
    </row>
    <row r="8261" spans="1:9" x14ac:dyDescent="0.25">
      <c r="A8261">
        <v>5169.4993700000005</v>
      </c>
      <c r="B8261" t="s">
        <v>66</v>
      </c>
      <c r="C8261" t="s">
        <v>78</v>
      </c>
      <c r="D8261" t="s">
        <v>57</v>
      </c>
      <c r="E8261">
        <v>12430</v>
      </c>
      <c r="F8261" t="s">
        <v>32</v>
      </c>
      <c r="G8261" t="s">
        <v>45</v>
      </c>
      <c r="H8261">
        <v>350.4</v>
      </c>
      <c r="I8261">
        <f t="shared" si="132"/>
        <v>1</v>
      </c>
    </row>
    <row r="8262" spans="1:9" x14ac:dyDescent="0.25">
      <c r="A8262">
        <v>8564.7682260000001</v>
      </c>
      <c r="B8262" t="s">
        <v>66</v>
      </c>
      <c r="C8262" t="s">
        <v>30</v>
      </c>
      <c r="D8262" t="s">
        <v>57</v>
      </c>
      <c r="E8262">
        <v>95697</v>
      </c>
      <c r="F8262" t="s">
        <v>62</v>
      </c>
      <c r="G8262" t="s">
        <v>33</v>
      </c>
      <c r="H8262">
        <v>178.00652400000001</v>
      </c>
      <c r="I8262">
        <f t="shared" si="132"/>
        <v>1</v>
      </c>
    </row>
    <row r="8263" spans="1:9" x14ac:dyDescent="0.25">
      <c r="A8263">
        <v>8028.484649</v>
      </c>
      <c r="B8263" t="s">
        <v>26</v>
      </c>
      <c r="C8263" t="s">
        <v>44</v>
      </c>
      <c r="D8263" t="s">
        <v>31</v>
      </c>
      <c r="E8263">
        <v>0</v>
      </c>
      <c r="F8263" t="s">
        <v>32</v>
      </c>
      <c r="G8263" t="s">
        <v>45</v>
      </c>
      <c r="H8263">
        <v>532.79999999999995</v>
      </c>
      <c r="I8263">
        <f t="shared" si="132"/>
        <v>0</v>
      </c>
    </row>
    <row r="8264" spans="1:9" x14ac:dyDescent="0.25">
      <c r="A8264">
        <v>9000.4395459999996</v>
      </c>
      <c r="B8264" t="s">
        <v>26</v>
      </c>
      <c r="C8264" t="s">
        <v>30</v>
      </c>
      <c r="D8264" t="s">
        <v>31</v>
      </c>
      <c r="E8264">
        <v>28108</v>
      </c>
      <c r="F8264" t="s">
        <v>32</v>
      </c>
      <c r="G8264" t="s">
        <v>33</v>
      </c>
      <c r="H8264">
        <v>547.20000000000005</v>
      </c>
      <c r="I8264">
        <f t="shared" si="132"/>
        <v>0</v>
      </c>
    </row>
    <row r="8265" spans="1:9" x14ac:dyDescent="0.25">
      <c r="A8265">
        <v>11638.89947</v>
      </c>
      <c r="B8265" t="s">
        <v>66</v>
      </c>
      <c r="C8265" t="s">
        <v>78</v>
      </c>
      <c r="D8265" t="s">
        <v>31</v>
      </c>
      <c r="E8265">
        <v>25370</v>
      </c>
      <c r="F8265" t="s">
        <v>32</v>
      </c>
      <c r="G8265" t="s">
        <v>33</v>
      </c>
      <c r="H8265">
        <v>489.6</v>
      </c>
      <c r="I8265">
        <f t="shared" si="132"/>
        <v>1</v>
      </c>
    </row>
    <row r="8266" spans="1:9" x14ac:dyDescent="0.25">
      <c r="A8266">
        <v>7376.7953719999996</v>
      </c>
      <c r="B8266" t="s">
        <v>26</v>
      </c>
      <c r="C8266" t="s">
        <v>44</v>
      </c>
      <c r="D8266" t="s">
        <v>57</v>
      </c>
      <c r="E8266">
        <v>0</v>
      </c>
      <c r="F8266" t="s">
        <v>32</v>
      </c>
      <c r="G8266" t="s">
        <v>45</v>
      </c>
      <c r="H8266">
        <v>756</v>
      </c>
      <c r="I8266">
        <f t="shared" si="132"/>
        <v>0</v>
      </c>
    </row>
    <row r="8267" spans="1:9" x14ac:dyDescent="0.25">
      <c r="A8267">
        <v>7892.0881069999996</v>
      </c>
      <c r="B8267" t="s">
        <v>26</v>
      </c>
      <c r="C8267" t="s">
        <v>107</v>
      </c>
      <c r="D8267" t="s">
        <v>31</v>
      </c>
      <c r="E8267">
        <v>28672</v>
      </c>
      <c r="F8267" t="s">
        <v>32</v>
      </c>
      <c r="G8267" t="s">
        <v>79</v>
      </c>
      <c r="H8267">
        <v>340.8</v>
      </c>
      <c r="I8267">
        <f t="shared" si="132"/>
        <v>0</v>
      </c>
    </row>
    <row r="8268" spans="1:9" x14ac:dyDescent="0.25">
      <c r="A8268">
        <v>19160.989939999999</v>
      </c>
      <c r="B8268" t="s">
        <v>66</v>
      </c>
      <c r="C8268" t="s">
        <v>30</v>
      </c>
      <c r="D8268" t="s">
        <v>31</v>
      </c>
      <c r="E8268">
        <v>22705</v>
      </c>
      <c r="F8268" t="s">
        <v>32</v>
      </c>
      <c r="G8268" t="s">
        <v>79</v>
      </c>
      <c r="H8268">
        <v>1294.700423</v>
      </c>
      <c r="I8268">
        <f t="shared" si="132"/>
        <v>1</v>
      </c>
    </row>
    <row r="8269" spans="1:9" x14ac:dyDescent="0.25">
      <c r="A8269">
        <v>5548.031892</v>
      </c>
      <c r="B8269" t="s">
        <v>66</v>
      </c>
      <c r="C8269" t="s">
        <v>30</v>
      </c>
      <c r="D8269" t="s">
        <v>57</v>
      </c>
      <c r="E8269">
        <v>67798</v>
      </c>
      <c r="F8269" t="s">
        <v>32</v>
      </c>
      <c r="G8269" t="s">
        <v>79</v>
      </c>
      <c r="H8269">
        <v>331.2</v>
      </c>
      <c r="I8269">
        <f t="shared" si="132"/>
        <v>1</v>
      </c>
    </row>
    <row r="8270" spans="1:9" x14ac:dyDescent="0.25">
      <c r="A8270">
        <v>8319.5292000000009</v>
      </c>
      <c r="B8270" t="s">
        <v>26</v>
      </c>
      <c r="C8270" t="s">
        <v>30</v>
      </c>
      <c r="D8270" t="s">
        <v>57</v>
      </c>
      <c r="E8270">
        <v>61367</v>
      </c>
      <c r="F8270" t="s">
        <v>32</v>
      </c>
      <c r="G8270" t="s">
        <v>79</v>
      </c>
      <c r="H8270">
        <v>498.533231</v>
      </c>
      <c r="I8270">
        <f t="shared" si="132"/>
        <v>0</v>
      </c>
    </row>
    <row r="8271" spans="1:9" x14ac:dyDescent="0.25">
      <c r="A8271">
        <v>13770.97618</v>
      </c>
      <c r="B8271" t="s">
        <v>66</v>
      </c>
      <c r="C8271" t="s">
        <v>30</v>
      </c>
      <c r="D8271" t="s">
        <v>31</v>
      </c>
      <c r="E8271">
        <v>59207</v>
      </c>
      <c r="F8271" t="s">
        <v>32</v>
      </c>
      <c r="G8271" t="s">
        <v>45</v>
      </c>
      <c r="H8271">
        <v>556.79999999999995</v>
      </c>
      <c r="I8271">
        <f t="shared" si="132"/>
        <v>1</v>
      </c>
    </row>
    <row r="8272" spans="1:9" x14ac:dyDescent="0.25">
      <c r="A8272">
        <v>5225.2537769999999</v>
      </c>
      <c r="B8272" t="s">
        <v>26</v>
      </c>
      <c r="C8272" t="s">
        <v>30</v>
      </c>
      <c r="D8272" t="s">
        <v>31</v>
      </c>
      <c r="E8272">
        <v>67423</v>
      </c>
      <c r="F8272" t="s">
        <v>75</v>
      </c>
      <c r="G8272" t="s">
        <v>33</v>
      </c>
      <c r="H8272">
        <v>293.30876499999999</v>
      </c>
      <c r="I8272">
        <f t="shared" si="132"/>
        <v>0</v>
      </c>
    </row>
    <row r="8273" spans="1:9" x14ac:dyDescent="0.25">
      <c r="A8273">
        <v>16979.797569999999</v>
      </c>
      <c r="B8273" t="s">
        <v>66</v>
      </c>
      <c r="C8273" t="s">
        <v>30</v>
      </c>
      <c r="D8273" t="s">
        <v>57</v>
      </c>
      <c r="E8273">
        <v>35095</v>
      </c>
      <c r="F8273" t="s">
        <v>32</v>
      </c>
      <c r="G8273" t="s">
        <v>79</v>
      </c>
      <c r="H8273">
        <v>525.6</v>
      </c>
      <c r="I8273">
        <f t="shared" si="132"/>
        <v>1</v>
      </c>
    </row>
    <row r="8274" spans="1:9" x14ac:dyDescent="0.25">
      <c r="A8274">
        <v>7485.3564690000003</v>
      </c>
      <c r="B8274" t="s">
        <v>26</v>
      </c>
      <c r="C8274" t="s">
        <v>30</v>
      </c>
      <c r="D8274" t="s">
        <v>31</v>
      </c>
      <c r="E8274">
        <v>26380</v>
      </c>
      <c r="F8274" t="s">
        <v>62</v>
      </c>
      <c r="G8274" t="s">
        <v>45</v>
      </c>
      <c r="H8274">
        <v>177.36984000000001</v>
      </c>
      <c r="I8274">
        <f t="shared" si="132"/>
        <v>0</v>
      </c>
    </row>
    <row r="8275" spans="1:9" x14ac:dyDescent="0.25">
      <c r="A8275">
        <v>2639.6441709999999</v>
      </c>
      <c r="B8275" t="s">
        <v>26</v>
      </c>
      <c r="C8275" t="s">
        <v>30</v>
      </c>
      <c r="D8275" t="s">
        <v>57</v>
      </c>
      <c r="E8275">
        <v>88731</v>
      </c>
      <c r="F8275" t="s">
        <v>62</v>
      </c>
      <c r="G8275" t="s">
        <v>33</v>
      </c>
      <c r="H8275">
        <v>148.971857</v>
      </c>
      <c r="I8275">
        <f t="shared" si="132"/>
        <v>0</v>
      </c>
    </row>
    <row r="8276" spans="1:9" x14ac:dyDescent="0.25">
      <c r="A8276">
        <v>8085.4485450000002</v>
      </c>
      <c r="B8276" t="s">
        <v>26</v>
      </c>
      <c r="C8276" t="s">
        <v>30</v>
      </c>
      <c r="D8276" t="s">
        <v>57</v>
      </c>
      <c r="E8276">
        <v>61409</v>
      </c>
      <c r="F8276" t="s">
        <v>75</v>
      </c>
      <c r="G8276" t="s">
        <v>33</v>
      </c>
      <c r="H8276">
        <v>264.04015700000002</v>
      </c>
      <c r="I8276">
        <f t="shared" si="132"/>
        <v>0</v>
      </c>
    </row>
    <row r="8277" spans="1:9" x14ac:dyDescent="0.25">
      <c r="A8277">
        <v>12316.796979999999</v>
      </c>
      <c r="B8277" t="s">
        <v>26</v>
      </c>
      <c r="C8277" t="s">
        <v>44</v>
      </c>
      <c r="D8277" t="s">
        <v>57</v>
      </c>
      <c r="E8277">
        <v>0</v>
      </c>
      <c r="F8277" t="s">
        <v>32</v>
      </c>
      <c r="G8277" t="s">
        <v>33</v>
      </c>
      <c r="H8277">
        <v>1985.9998069999999</v>
      </c>
      <c r="I8277">
        <f t="shared" si="132"/>
        <v>0</v>
      </c>
    </row>
    <row r="8278" spans="1:9" x14ac:dyDescent="0.25">
      <c r="A8278">
        <v>5568.9475339999999</v>
      </c>
      <c r="B8278" t="s">
        <v>66</v>
      </c>
      <c r="C8278" t="s">
        <v>44</v>
      </c>
      <c r="D8278" t="s">
        <v>57</v>
      </c>
      <c r="E8278">
        <v>0</v>
      </c>
      <c r="F8278" t="s">
        <v>32</v>
      </c>
      <c r="G8278" t="s">
        <v>45</v>
      </c>
      <c r="H8278">
        <v>407.44023800000002</v>
      </c>
      <c r="I8278">
        <f t="shared" si="132"/>
        <v>1</v>
      </c>
    </row>
    <row r="8279" spans="1:9" x14ac:dyDescent="0.25">
      <c r="A8279">
        <v>3571.8283099999999</v>
      </c>
      <c r="B8279" t="s">
        <v>26</v>
      </c>
      <c r="C8279" t="s">
        <v>30</v>
      </c>
      <c r="D8279" t="s">
        <v>31</v>
      </c>
      <c r="E8279">
        <v>74931</v>
      </c>
      <c r="F8279" t="s">
        <v>75</v>
      </c>
      <c r="G8279" t="s">
        <v>79</v>
      </c>
      <c r="H8279">
        <v>230.84971999999999</v>
      </c>
      <c r="I8279">
        <f t="shared" si="132"/>
        <v>0</v>
      </c>
    </row>
    <row r="8280" spans="1:9" x14ac:dyDescent="0.25">
      <c r="A8280">
        <v>3350.2442850000002</v>
      </c>
      <c r="B8280" t="s">
        <v>26</v>
      </c>
      <c r="C8280" t="s">
        <v>30</v>
      </c>
      <c r="D8280" t="s">
        <v>57</v>
      </c>
      <c r="E8280">
        <v>74770</v>
      </c>
      <c r="F8280" t="s">
        <v>32</v>
      </c>
      <c r="G8280" t="s">
        <v>45</v>
      </c>
      <c r="H8280">
        <v>412.8</v>
      </c>
      <c r="I8280">
        <f t="shared" si="132"/>
        <v>0</v>
      </c>
    </row>
    <row r="8281" spans="1:9" x14ac:dyDescent="0.25">
      <c r="A8281">
        <v>2716.1902930000001</v>
      </c>
      <c r="B8281" t="s">
        <v>26</v>
      </c>
      <c r="C8281" t="s">
        <v>44</v>
      </c>
      <c r="D8281" t="s">
        <v>57</v>
      </c>
      <c r="E8281">
        <v>0</v>
      </c>
      <c r="F8281" t="s">
        <v>32</v>
      </c>
      <c r="G8281" t="s">
        <v>33</v>
      </c>
      <c r="H8281">
        <v>619.26716399999998</v>
      </c>
      <c r="I8281">
        <f t="shared" si="132"/>
        <v>0</v>
      </c>
    </row>
    <row r="8282" spans="1:9" x14ac:dyDescent="0.25">
      <c r="A8282">
        <v>38887.903400000003</v>
      </c>
      <c r="B8282" t="s">
        <v>26</v>
      </c>
      <c r="C8282" t="s">
        <v>30</v>
      </c>
      <c r="D8282" t="s">
        <v>31</v>
      </c>
      <c r="E8282">
        <v>44299</v>
      </c>
      <c r="F8282" t="s">
        <v>62</v>
      </c>
      <c r="G8282" t="s">
        <v>33</v>
      </c>
      <c r="H8282">
        <v>180.08580699999999</v>
      </c>
      <c r="I8282">
        <f t="shared" si="132"/>
        <v>0</v>
      </c>
    </row>
    <row r="8283" spans="1:9" x14ac:dyDescent="0.25">
      <c r="A8283">
        <v>2272.4472289999999</v>
      </c>
      <c r="B8283" t="s">
        <v>26</v>
      </c>
      <c r="C8283" t="s">
        <v>44</v>
      </c>
      <c r="D8283" t="s">
        <v>57</v>
      </c>
      <c r="E8283">
        <v>0</v>
      </c>
      <c r="F8283" t="s">
        <v>32</v>
      </c>
      <c r="G8283" t="s">
        <v>45</v>
      </c>
      <c r="H8283">
        <v>390.49882200000002</v>
      </c>
      <c r="I8283">
        <f t="shared" si="132"/>
        <v>0</v>
      </c>
    </row>
    <row r="8284" spans="1:9" x14ac:dyDescent="0.25">
      <c r="A8284">
        <v>2849.2524669999998</v>
      </c>
      <c r="B8284" t="s">
        <v>26</v>
      </c>
      <c r="C8284" t="s">
        <v>30</v>
      </c>
      <c r="D8284" t="s">
        <v>57</v>
      </c>
      <c r="E8284">
        <v>63326</v>
      </c>
      <c r="F8284" t="s">
        <v>32</v>
      </c>
      <c r="G8284" t="s">
        <v>79</v>
      </c>
      <c r="H8284">
        <v>361.56402100000003</v>
      </c>
      <c r="I8284">
        <f t="shared" si="132"/>
        <v>0</v>
      </c>
    </row>
    <row r="8285" spans="1:9" x14ac:dyDescent="0.25">
      <c r="A8285">
        <v>5328.320299</v>
      </c>
      <c r="B8285" t="s">
        <v>26</v>
      </c>
      <c r="C8285" t="s">
        <v>44</v>
      </c>
      <c r="D8285" t="s">
        <v>31</v>
      </c>
      <c r="E8285">
        <v>0</v>
      </c>
      <c r="F8285" t="s">
        <v>32</v>
      </c>
      <c r="G8285" t="s">
        <v>45</v>
      </c>
      <c r="H8285">
        <v>794.44558500000005</v>
      </c>
      <c r="I8285">
        <f t="shared" si="132"/>
        <v>0</v>
      </c>
    </row>
    <row r="8286" spans="1:9" x14ac:dyDescent="0.25">
      <c r="A8286">
        <v>4679.9777279999998</v>
      </c>
      <c r="B8286" t="s">
        <v>26</v>
      </c>
      <c r="C8286" t="s">
        <v>107</v>
      </c>
      <c r="D8286" t="s">
        <v>31</v>
      </c>
      <c r="E8286">
        <v>21720</v>
      </c>
      <c r="F8286" t="s">
        <v>32</v>
      </c>
      <c r="G8286" t="s">
        <v>45</v>
      </c>
      <c r="H8286">
        <v>837.905079</v>
      </c>
      <c r="I8286">
        <f t="shared" si="132"/>
        <v>0</v>
      </c>
    </row>
    <row r="8287" spans="1:9" x14ac:dyDescent="0.25">
      <c r="A8287">
        <v>5345.2011169999996</v>
      </c>
      <c r="B8287" t="s">
        <v>26</v>
      </c>
      <c r="C8287" t="s">
        <v>30</v>
      </c>
      <c r="D8287" t="s">
        <v>57</v>
      </c>
      <c r="E8287">
        <v>55571</v>
      </c>
      <c r="F8287" t="s">
        <v>32</v>
      </c>
      <c r="G8287" t="s">
        <v>33</v>
      </c>
      <c r="H8287">
        <v>904.81312100000002</v>
      </c>
      <c r="I8287">
        <f t="shared" si="132"/>
        <v>0</v>
      </c>
    </row>
    <row r="8288" spans="1:9" x14ac:dyDescent="0.25">
      <c r="A8288">
        <v>2437.0844860000002</v>
      </c>
      <c r="B8288" t="s">
        <v>26</v>
      </c>
      <c r="C8288" t="s">
        <v>30</v>
      </c>
      <c r="D8288" t="s">
        <v>57</v>
      </c>
      <c r="E8288">
        <v>34759</v>
      </c>
      <c r="F8288" t="s">
        <v>32</v>
      </c>
      <c r="G8288" t="s">
        <v>79</v>
      </c>
      <c r="H8288">
        <v>302.35384199999999</v>
      </c>
      <c r="I8288">
        <f t="shared" si="132"/>
        <v>0</v>
      </c>
    </row>
    <row r="8289" spans="1:9" x14ac:dyDescent="0.25">
      <c r="A8289">
        <v>4637.5446469999997</v>
      </c>
      <c r="B8289" t="s">
        <v>26</v>
      </c>
      <c r="C8289" t="s">
        <v>44</v>
      </c>
      <c r="D8289" t="s">
        <v>57</v>
      </c>
      <c r="E8289">
        <v>0</v>
      </c>
      <c r="F8289" t="s">
        <v>32</v>
      </c>
      <c r="G8289" t="s">
        <v>79</v>
      </c>
      <c r="H8289">
        <v>352.130674</v>
      </c>
      <c r="I8289">
        <f t="shared" si="132"/>
        <v>0</v>
      </c>
    </row>
    <row r="8290" spans="1:9" x14ac:dyDescent="0.25">
      <c r="A8290">
        <v>8804.5849020000005</v>
      </c>
      <c r="B8290" t="s">
        <v>26</v>
      </c>
      <c r="C8290" t="s">
        <v>30</v>
      </c>
      <c r="D8290" t="s">
        <v>57</v>
      </c>
      <c r="E8290">
        <v>38638</v>
      </c>
      <c r="F8290" t="s">
        <v>32</v>
      </c>
      <c r="G8290" t="s">
        <v>33</v>
      </c>
      <c r="H8290">
        <v>355.2</v>
      </c>
      <c r="I8290">
        <f t="shared" si="132"/>
        <v>0</v>
      </c>
    </row>
    <row r="8291" spans="1:9" x14ac:dyDescent="0.25">
      <c r="A8291">
        <v>2438.6898040000001</v>
      </c>
      <c r="B8291" t="s">
        <v>26</v>
      </c>
      <c r="C8291" t="s">
        <v>30</v>
      </c>
      <c r="D8291" t="s">
        <v>31</v>
      </c>
      <c r="E8291">
        <v>80927</v>
      </c>
      <c r="F8291" t="s">
        <v>75</v>
      </c>
      <c r="G8291" t="s">
        <v>45</v>
      </c>
      <c r="H8291">
        <v>211.66097099999999</v>
      </c>
      <c r="I8291">
        <f t="shared" si="132"/>
        <v>0</v>
      </c>
    </row>
    <row r="8292" spans="1:9" x14ac:dyDescent="0.25">
      <c r="A8292">
        <v>4736.3479900000002</v>
      </c>
      <c r="B8292" t="s">
        <v>26</v>
      </c>
      <c r="C8292" t="s">
        <v>44</v>
      </c>
      <c r="D8292" t="s">
        <v>57</v>
      </c>
      <c r="E8292">
        <v>0</v>
      </c>
      <c r="F8292" t="s">
        <v>32</v>
      </c>
      <c r="G8292" t="s">
        <v>45</v>
      </c>
      <c r="H8292">
        <v>585.45424300000002</v>
      </c>
      <c r="I8292">
        <f t="shared" si="132"/>
        <v>0</v>
      </c>
    </row>
    <row r="8293" spans="1:9" x14ac:dyDescent="0.25">
      <c r="A8293">
        <v>5608.1557229999999</v>
      </c>
      <c r="B8293" t="s">
        <v>26</v>
      </c>
      <c r="C8293" t="s">
        <v>30</v>
      </c>
      <c r="D8293" t="s">
        <v>57</v>
      </c>
      <c r="E8293">
        <v>81914</v>
      </c>
      <c r="F8293" t="s">
        <v>75</v>
      </c>
      <c r="G8293" t="s">
        <v>33</v>
      </c>
      <c r="H8293">
        <v>198.75466</v>
      </c>
      <c r="I8293">
        <f t="shared" si="132"/>
        <v>0</v>
      </c>
    </row>
    <row r="8294" spans="1:9" x14ac:dyDescent="0.25">
      <c r="A8294">
        <v>6465.2237459999997</v>
      </c>
      <c r="B8294" t="s">
        <v>26</v>
      </c>
      <c r="C8294" t="s">
        <v>44</v>
      </c>
      <c r="D8294" t="s">
        <v>57</v>
      </c>
      <c r="E8294">
        <v>0</v>
      </c>
      <c r="F8294" t="s">
        <v>32</v>
      </c>
      <c r="G8294" t="s">
        <v>45</v>
      </c>
      <c r="H8294">
        <v>662.4</v>
      </c>
      <c r="I8294">
        <f t="shared" si="132"/>
        <v>0</v>
      </c>
    </row>
    <row r="8295" spans="1:9" x14ac:dyDescent="0.25">
      <c r="A8295">
        <v>2435.2455770000001</v>
      </c>
      <c r="B8295" t="s">
        <v>26</v>
      </c>
      <c r="C8295" t="s">
        <v>44</v>
      </c>
      <c r="D8295" t="s">
        <v>57</v>
      </c>
      <c r="E8295">
        <v>0</v>
      </c>
      <c r="F8295" t="s">
        <v>32</v>
      </c>
      <c r="G8295" t="s">
        <v>79</v>
      </c>
      <c r="H8295">
        <v>345.6</v>
      </c>
      <c r="I8295">
        <f t="shared" si="132"/>
        <v>0</v>
      </c>
    </row>
    <row r="8296" spans="1:9" x14ac:dyDescent="0.25">
      <c r="A8296">
        <v>2111.9933289999999</v>
      </c>
      <c r="B8296" t="s">
        <v>26</v>
      </c>
      <c r="C8296" t="s">
        <v>44</v>
      </c>
      <c r="D8296" t="s">
        <v>31</v>
      </c>
      <c r="E8296">
        <v>0</v>
      </c>
      <c r="F8296" t="s">
        <v>32</v>
      </c>
      <c r="G8296" t="s">
        <v>45</v>
      </c>
      <c r="H8296">
        <v>369.82254399999999</v>
      </c>
      <c r="I8296">
        <f t="shared" si="132"/>
        <v>0</v>
      </c>
    </row>
    <row r="8297" spans="1:9" x14ac:dyDescent="0.25">
      <c r="A8297">
        <v>2347.5918019999999</v>
      </c>
      <c r="B8297" t="s">
        <v>26</v>
      </c>
      <c r="C8297" t="s">
        <v>44</v>
      </c>
      <c r="D8297" t="s">
        <v>57</v>
      </c>
      <c r="E8297">
        <v>0</v>
      </c>
      <c r="F8297" t="s">
        <v>32</v>
      </c>
      <c r="G8297" t="s">
        <v>45</v>
      </c>
      <c r="H8297">
        <v>757.89113999999995</v>
      </c>
      <c r="I8297">
        <f t="shared" si="132"/>
        <v>0</v>
      </c>
    </row>
    <row r="8298" spans="1:9" x14ac:dyDescent="0.25">
      <c r="A8298">
        <v>3636.5615670000002</v>
      </c>
      <c r="B8298" t="s">
        <v>26</v>
      </c>
      <c r="C8298" t="s">
        <v>78</v>
      </c>
      <c r="D8298" t="s">
        <v>31</v>
      </c>
      <c r="E8298">
        <v>25407</v>
      </c>
      <c r="F8298" t="s">
        <v>75</v>
      </c>
      <c r="G8298" t="s">
        <v>79</v>
      </c>
      <c r="H8298">
        <v>284.23971899999998</v>
      </c>
      <c r="I8298">
        <f t="shared" si="132"/>
        <v>0</v>
      </c>
    </row>
    <row r="8299" spans="1:9" x14ac:dyDescent="0.25">
      <c r="A8299">
        <v>5692.6844659999997</v>
      </c>
      <c r="B8299" t="s">
        <v>26</v>
      </c>
      <c r="C8299" t="s">
        <v>30</v>
      </c>
      <c r="D8299" t="s">
        <v>31</v>
      </c>
      <c r="E8299">
        <v>86073</v>
      </c>
      <c r="F8299" t="s">
        <v>75</v>
      </c>
      <c r="G8299" t="s">
        <v>33</v>
      </c>
      <c r="H8299">
        <v>291.58786600000002</v>
      </c>
      <c r="I8299">
        <f t="shared" si="132"/>
        <v>0</v>
      </c>
    </row>
    <row r="8300" spans="1:9" x14ac:dyDescent="0.25">
      <c r="A8300">
        <v>4041.2417580000001</v>
      </c>
      <c r="B8300" t="s">
        <v>26</v>
      </c>
      <c r="C8300" t="s">
        <v>30</v>
      </c>
      <c r="D8300" t="s">
        <v>57</v>
      </c>
      <c r="E8300">
        <v>23818</v>
      </c>
      <c r="F8300" t="s">
        <v>32</v>
      </c>
      <c r="G8300" t="s">
        <v>33</v>
      </c>
      <c r="H8300">
        <v>499.2</v>
      </c>
      <c r="I8300">
        <f t="shared" si="132"/>
        <v>0</v>
      </c>
    </row>
    <row r="8301" spans="1:9" x14ac:dyDescent="0.25">
      <c r="A8301">
        <v>7756.174223</v>
      </c>
      <c r="B8301" t="s">
        <v>26</v>
      </c>
      <c r="C8301" t="s">
        <v>30</v>
      </c>
      <c r="D8301" t="s">
        <v>31</v>
      </c>
      <c r="E8301">
        <v>21326</v>
      </c>
      <c r="F8301" t="s">
        <v>32</v>
      </c>
      <c r="G8301" t="s">
        <v>79</v>
      </c>
      <c r="H8301">
        <v>632.76546199999996</v>
      </c>
      <c r="I8301">
        <f t="shared" si="132"/>
        <v>0</v>
      </c>
    </row>
    <row r="8302" spans="1:9" x14ac:dyDescent="0.25">
      <c r="A8302">
        <v>3151.1621300000002</v>
      </c>
      <c r="B8302" t="s">
        <v>26</v>
      </c>
      <c r="C8302" t="s">
        <v>160</v>
      </c>
      <c r="D8302" t="s">
        <v>57</v>
      </c>
      <c r="E8302">
        <v>18486</v>
      </c>
      <c r="F8302" t="s">
        <v>32</v>
      </c>
      <c r="G8302" t="s">
        <v>33</v>
      </c>
      <c r="H8302">
        <v>412.8</v>
      </c>
      <c r="I8302">
        <f t="shared" si="132"/>
        <v>0</v>
      </c>
    </row>
    <row r="8303" spans="1:9" x14ac:dyDescent="0.25">
      <c r="A8303">
        <v>7198.4150330000002</v>
      </c>
      <c r="B8303" t="s">
        <v>26</v>
      </c>
      <c r="C8303" t="s">
        <v>78</v>
      </c>
      <c r="D8303" t="s">
        <v>57</v>
      </c>
      <c r="E8303">
        <v>10458</v>
      </c>
      <c r="F8303" t="s">
        <v>32</v>
      </c>
      <c r="G8303" t="s">
        <v>45</v>
      </c>
      <c r="H8303">
        <v>489.6</v>
      </c>
      <c r="I8303">
        <f t="shared" si="132"/>
        <v>0</v>
      </c>
    </row>
    <row r="8304" spans="1:9" x14ac:dyDescent="0.25">
      <c r="A8304">
        <v>5263.9216340000003</v>
      </c>
      <c r="B8304" t="s">
        <v>26</v>
      </c>
      <c r="C8304" t="s">
        <v>30</v>
      </c>
      <c r="D8304" t="s">
        <v>31</v>
      </c>
      <c r="E8304">
        <v>82528</v>
      </c>
      <c r="F8304" t="s">
        <v>62</v>
      </c>
      <c r="G8304" t="s">
        <v>33</v>
      </c>
      <c r="H8304">
        <v>258.03691800000001</v>
      </c>
      <c r="I8304">
        <f t="shared" si="132"/>
        <v>0</v>
      </c>
    </row>
    <row r="8305" spans="1:9" x14ac:dyDescent="0.25">
      <c r="A8305">
        <v>4347.1598519999998</v>
      </c>
      <c r="B8305" t="s">
        <v>26</v>
      </c>
      <c r="C8305" t="s">
        <v>30</v>
      </c>
      <c r="D8305" t="s">
        <v>31</v>
      </c>
      <c r="E8305">
        <v>38223</v>
      </c>
      <c r="F8305" t="s">
        <v>32</v>
      </c>
      <c r="G8305" t="s">
        <v>33</v>
      </c>
      <c r="H8305">
        <v>537.6</v>
      </c>
      <c r="I8305">
        <f t="shared" si="132"/>
        <v>0</v>
      </c>
    </row>
    <row r="8306" spans="1:9" x14ac:dyDescent="0.25">
      <c r="A8306">
        <v>2884.6367789999999</v>
      </c>
      <c r="B8306" t="s">
        <v>26</v>
      </c>
      <c r="C8306" t="s">
        <v>30</v>
      </c>
      <c r="D8306" t="s">
        <v>57</v>
      </c>
      <c r="E8306">
        <v>63438</v>
      </c>
      <c r="F8306" t="s">
        <v>62</v>
      </c>
      <c r="G8306" t="s">
        <v>33</v>
      </c>
      <c r="H8306">
        <v>36.732923</v>
      </c>
      <c r="I8306">
        <f t="shared" si="132"/>
        <v>0</v>
      </c>
    </row>
    <row r="8307" spans="1:9" x14ac:dyDescent="0.25">
      <c r="A8307">
        <v>6906.2019030000001</v>
      </c>
      <c r="B8307" t="s">
        <v>26</v>
      </c>
      <c r="C8307" t="s">
        <v>78</v>
      </c>
      <c r="D8307" t="s">
        <v>57</v>
      </c>
      <c r="E8307">
        <v>13432</v>
      </c>
      <c r="F8307" t="s">
        <v>32</v>
      </c>
      <c r="G8307" t="s">
        <v>33</v>
      </c>
      <c r="H8307">
        <v>610.56794500000001</v>
      </c>
      <c r="I8307">
        <f t="shared" si="132"/>
        <v>0</v>
      </c>
    </row>
    <row r="8308" spans="1:9" x14ac:dyDescent="0.25">
      <c r="A8308">
        <v>4450.2205029999996</v>
      </c>
      <c r="B8308" t="s">
        <v>26</v>
      </c>
      <c r="C8308" t="s">
        <v>30</v>
      </c>
      <c r="D8308" t="s">
        <v>57</v>
      </c>
      <c r="E8308">
        <v>26848</v>
      </c>
      <c r="F8308" t="s">
        <v>62</v>
      </c>
      <c r="G8308" t="s">
        <v>33</v>
      </c>
      <c r="H8308">
        <v>100.557495</v>
      </c>
      <c r="I8308">
        <f t="shared" si="132"/>
        <v>0</v>
      </c>
    </row>
    <row r="8309" spans="1:9" x14ac:dyDescent="0.25">
      <c r="A8309">
        <v>24127.50402</v>
      </c>
      <c r="B8309" t="s">
        <v>66</v>
      </c>
      <c r="C8309" t="s">
        <v>78</v>
      </c>
      <c r="D8309" t="s">
        <v>57</v>
      </c>
      <c r="E8309">
        <v>14072</v>
      </c>
      <c r="F8309" t="s">
        <v>32</v>
      </c>
      <c r="G8309" t="s">
        <v>79</v>
      </c>
      <c r="H8309">
        <v>511.2</v>
      </c>
      <c r="I8309">
        <f t="shared" si="132"/>
        <v>1</v>
      </c>
    </row>
    <row r="8310" spans="1:9" x14ac:dyDescent="0.25">
      <c r="A8310">
        <v>5246.2783749999999</v>
      </c>
      <c r="B8310" t="s">
        <v>66</v>
      </c>
      <c r="C8310" t="s">
        <v>30</v>
      </c>
      <c r="D8310" t="s">
        <v>31</v>
      </c>
      <c r="E8310">
        <v>28909</v>
      </c>
      <c r="F8310" t="s">
        <v>32</v>
      </c>
      <c r="G8310" t="s">
        <v>33</v>
      </c>
      <c r="H8310">
        <v>456.70273500000002</v>
      </c>
      <c r="I8310">
        <f t="shared" si="132"/>
        <v>1</v>
      </c>
    </row>
    <row r="8311" spans="1:9" x14ac:dyDescent="0.25">
      <c r="A8311">
        <v>2744.7354300000002</v>
      </c>
      <c r="B8311" t="s">
        <v>26</v>
      </c>
      <c r="C8311" t="s">
        <v>30</v>
      </c>
      <c r="D8311" t="s">
        <v>31</v>
      </c>
      <c r="E8311">
        <v>35159</v>
      </c>
      <c r="F8311" t="s">
        <v>62</v>
      </c>
      <c r="G8311" t="s">
        <v>33</v>
      </c>
      <c r="H8311">
        <v>150.50103300000001</v>
      </c>
      <c r="I8311">
        <f t="shared" si="132"/>
        <v>0</v>
      </c>
    </row>
    <row r="8312" spans="1:9" x14ac:dyDescent="0.25">
      <c r="A8312">
        <v>5543.8026920000002</v>
      </c>
      <c r="B8312" t="s">
        <v>26</v>
      </c>
      <c r="C8312" t="s">
        <v>30</v>
      </c>
      <c r="D8312" t="s">
        <v>57</v>
      </c>
      <c r="E8312">
        <v>64255</v>
      </c>
      <c r="F8312" t="s">
        <v>75</v>
      </c>
      <c r="G8312" t="s">
        <v>45</v>
      </c>
      <c r="H8312">
        <v>193.86537000000001</v>
      </c>
      <c r="I8312">
        <f t="shared" si="132"/>
        <v>0</v>
      </c>
    </row>
    <row r="8313" spans="1:9" x14ac:dyDescent="0.25">
      <c r="A8313">
        <v>6013.0380729999997</v>
      </c>
      <c r="B8313" t="s">
        <v>26</v>
      </c>
      <c r="C8313" t="s">
        <v>44</v>
      </c>
      <c r="D8313" t="s">
        <v>31</v>
      </c>
      <c r="E8313">
        <v>0</v>
      </c>
      <c r="F8313" t="s">
        <v>32</v>
      </c>
      <c r="G8313" t="s">
        <v>45</v>
      </c>
      <c r="H8313">
        <v>604.79999999999995</v>
      </c>
      <c r="I8313">
        <f t="shared" si="132"/>
        <v>0</v>
      </c>
    </row>
    <row r="8314" spans="1:9" x14ac:dyDescent="0.25">
      <c r="A8314">
        <v>3650.5762370000002</v>
      </c>
      <c r="B8314" t="s">
        <v>26</v>
      </c>
      <c r="C8314" t="s">
        <v>30</v>
      </c>
      <c r="D8314" t="s">
        <v>31</v>
      </c>
      <c r="E8314">
        <v>88842</v>
      </c>
      <c r="F8314" t="s">
        <v>75</v>
      </c>
      <c r="G8314" t="s">
        <v>33</v>
      </c>
      <c r="H8314">
        <v>350.75997000000001</v>
      </c>
      <c r="I8314">
        <f t="shared" si="132"/>
        <v>0</v>
      </c>
    </row>
    <row r="8315" spans="1:9" x14ac:dyDescent="0.25">
      <c r="A8315">
        <v>2520.8186110000001</v>
      </c>
      <c r="B8315" t="s">
        <v>26</v>
      </c>
      <c r="C8315" t="s">
        <v>30</v>
      </c>
      <c r="D8315" t="s">
        <v>57</v>
      </c>
      <c r="E8315">
        <v>39377</v>
      </c>
      <c r="F8315" t="s">
        <v>32</v>
      </c>
      <c r="G8315" t="s">
        <v>33</v>
      </c>
      <c r="H8315">
        <v>307.2</v>
      </c>
      <c r="I8315">
        <f t="shared" si="132"/>
        <v>0</v>
      </c>
    </row>
    <row r="8316" spans="1:9" x14ac:dyDescent="0.25">
      <c r="A8316">
        <v>5169.4993700000005</v>
      </c>
      <c r="B8316" t="s">
        <v>66</v>
      </c>
      <c r="C8316" t="s">
        <v>78</v>
      </c>
      <c r="D8316" t="s">
        <v>57</v>
      </c>
      <c r="E8316">
        <v>12430</v>
      </c>
      <c r="F8316" t="s">
        <v>32</v>
      </c>
      <c r="G8316" t="s">
        <v>45</v>
      </c>
      <c r="H8316">
        <v>350.4</v>
      </c>
      <c r="I8316">
        <f t="shared" si="132"/>
        <v>1</v>
      </c>
    </row>
    <row r="8317" spans="1:9" x14ac:dyDescent="0.25">
      <c r="A8317">
        <v>2395.5700000000002</v>
      </c>
      <c r="B8317" t="s">
        <v>66</v>
      </c>
      <c r="C8317" t="s">
        <v>107</v>
      </c>
      <c r="D8317" t="s">
        <v>31</v>
      </c>
      <c r="E8317">
        <v>21986</v>
      </c>
      <c r="F8317" t="s">
        <v>32</v>
      </c>
      <c r="G8317" t="s">
        <v>79</v>
      </c>
      <c r="H8317">
        <v>333.69622800000002</v>
      </c>
      <c r="I8317">
        <f t="shared" si="132"/>
        <v>1</v>
      </c>
    </row>
    <row r="8318" spans="1:9" x14ac:dyDescent="0.25">
      <c r="A8318">
        <v>3031.5878120000002</v>
      </c>
      <c r="B8318" t="s">
        <v>26</v>
      </c>
      <c r="C8318" t="s">
        <v>30</v>
      </c>
      <c r="D8318" t="s">
        <v>31</v>
      </c>
      <c r="E8318">
        <v>27435</v>
      </c>
      <c r="F8318" t="s">
        <v>32</v>
      </c>
      <c r="G8318" t="s">
        <v>45</v>
      </c>
      <c r="H8318">
        <v>455.54531800000001</v>
      </c>
      <c r="I8318">
        <f t="shared" si="132"/>
        <v>0</v>
      </c>
    </row>
    <row r="8319" spans="1:9" x14ac:dyDescent="0.25">
      <c r="A8319">
        <v>11790.49617</v>
      </c>
      <c r="B8319" t="s">
        <v>66</v>
      </c>
      <c r="C8319" t="s">
        <v>160</v>
      </c>
      <c r="D8319" t="s">
        <v>57</v>
      </c>
      <c r="E8319">
        <v>25251</v>
      </c>
      <c r="F8319" t="s">
        <v>32</v>
      </c>
      <c r="G8319" t="s">
        <v>79</v>
      </c>
      <c r="H8319">
        <v>316.8</v>
      </c>
      <c r="I8319">
        <f t="shared" si="132"/>
        <v>1</v>
      </c>
    </row>
    <row r="8320" spans="1:9" x14ac:dyDescent="0.25">
      <c r="A8320">
        <v>6755.0762759999998</v>
      </c>
      <c r="B8320" t="s">
        <v>26</v>
      </c>
      <c r="C8320" t="s">
        <v>30</v>
      </c>
      <c r="D8320" t="s">
        <v>31</v>
      </c>
      <c r="E8320">
        <v>29881</v>
      </c>
      <c r="F8320" t="s">
        <v>62</v>
      </c>
      <c r="G8320" t="s">
        <v>33</v>
      </c>
      <c r="H8320">
        <v>17.920169999999999</v>
      </c>
      <c r="I8320">
        <f t="shared" si="132"/>
        <v>0</v>
      </c>
    </row>
    <row r="8321" spans="1:9" x14ac:dyDescent="0.25">
      <c r="A8321">
        <v>11315.203729999999</v>
      </c>
      <c r="B8321" t="s">
        <v>66</v>
      </c>
      <c r="C8321" t="s">
        <v>107</v>
      </c>
      <c r="D8321" t="s">
        <v>31</v>
      </c>
      <c r="E8321">
        <v>11885</v>
      </c>
      <c r="F8321" t="s">
        <v>32</v>
      </c>
      <c r="G8321" t="s">
        <v>79</v>
      </c>
      <c r="H8321">
        <v>484.8</v>
      </c>
      <c r="I8321">
        <f t="shared" si="132"/>
        <v>1</v>
      </c>
    </row>
    <row r="8322" spans="1:9" x14ac:dyDescent="0.25">
      <c r="A8322">
        <v>8207.7025159999994</v>
      </c>
      <c r="B8322" t="s">
        <v>26</v>
      </c>
      <c r="C8322" t="s">
        <v>30</v>
      </c>
      <c r="D8322" t="s">
        <v>57</v>
      </c>
      <c r="E8322">
        <v>40420</v>
      </c>
      <c r="F8322" t="s">
        <v>32</v>
      </c>
      <c r="G8322" t="s">
        <v>33</v>
      </c>
      <c r="H8322">
        <v>499.2</v>
      </c>
      <c r="I8322">
        <f t="shared" si="132"/>
        <v>0</v>
      </c>
    </row>
    <row r="8323" spans="1:9" x14ac:dyDescent="0.25">
      <c r="A8323">
        <v>5332.6150129999996</v>
      </c>
      <c r="B8323" t="s">
        <v>26</v>
      </c>
      <c r="C8323" t="s">
        <v>30</v>
      </c>
      <c r="D8323" t="s">
        <v>57</v>
      </c>
      <c r="E8323">
        <v>74837</v>
      </c>
      <c r="F8323" t="s">
        <v>32</v>
      </c>
      <c r="G8323" t="s">
        <v>33</v>
      </c>
      <c r="H8323">
        <v>376.50248800000003</v>
      </c>
      <c r="I8323">
        <f t="shared" ref="I8323:I8386" si="133">IF(B8323="No",0,1)</f>
        <v>0</v>
      </c>
    </row>
    <row r="8324" spans="1:9" x14ac:dyDescent="0.25">
      <c r="A8324">
        <v>3087.4325490000001</v>
      </c>
      <c r="B8324" t="s">
        <v>26</v>
      </c>
      <c r="C8324" t="s">
        <v>30</v>
      </c>
      <c r="D8324" t="s">
        <v>57</v>
      </c>
      <c r="E8324">
        <v>67591</v>
      </c>
      <c r="F8324" t="s">
        <v>75</v>
      </c>
      <c r="G8324" t="s">
        <v>33</v>
      </c>
      <c r="H8324">
        <v>198.08041700000001</v>
      </c>
      <c r="I8324">
        <f t="shared" si="133"/>
        <v>0</v>
      </c>
    </row>
    <row r="8325" spans="1:9" x14ac:dyDescent="0.25">
      <c r="A8325">
        <v>4652.5954890000003</v>
      </c>
      <c r="B8325" t="s">
        <v>26</v>
      </c>
      <c r="C8325" t="s">
        <v>30</v>
      </c>
      <c r="D8325" t="s">
        <v>57</v>
      </c>
      <c r="E8325">
        <v>47590</v>
      </c>
      <c r="F8325" t="s">
        <v>62</v>
      </c>
      <c r="G8325" t="s">
        <v>45</v>
      </c>
      <c r="H8325">
        <v>121.32791400000001</v>
      </c>
      <c r="I8325">
        <f t="shared" si="133"/>
        <v>0</v>
      </c>
    </row>
    <row r="8326" spans="1:9" x14ac:dyDescent="0.25">
      <c r="A8326">
        <v>2489.7512969999998</v>
      </c>
      <c r="B8326" t="s">
        <v>26</v>
      </c>
      <c r="C8326" t="s">
        <v>30</v>
      </c>
      <c r="D8326" t="s">
        <v>31</v>
      </c>
      <c r="E8326">
        <v>75474</v>
      </c>
      <c r="F8326" t="s">
        <v>32</v>
      </c>
      <c r="G8326" t="s">
        <v>33</v>
      </c>
      <c r="H8326">
        <v>297.60000000000002</v>
      </c>
      <c r="I8326">
        <f t="shared" si="133"/>
        <v>0</v>
      </c>
    </row>
    <row r="8327" spans="1:9" x14ac:dyDescent="0.25">
      <c r="A8327">
        <v>18196.63824</v>
      </c>
      <c r="B8327" t="s">
        <v>26</v>
      </c>
      <c r="C8327" t="s">
        <v>30</v>
      </c>
      <c r="D8327" t="s">
        <v>57</v>
      </c>
      <c r="E8327">
        <v>57177</v>
      </c>
      <c r="F8327" t="s">
        <v>32</v>
      </c>
      <c r="G8327" t="s">
        <v>33</v>
      </c>
      <c r="H8327">
        <v>441.6</v>
      </c>
      <c r="I8327">
        <f t="shared" si="133"/>
        <v>0</v>
      </c>
    </row>
    <row r="8328" spans="1:9" x14ac:dyDescent="0.25">
      <c r="A8328">
        <v>2668.731444</v>
      </c>
      <c r="B8328" t="s">
        <v>26</v>
      </c>
      <c r="C8328" t="s">
        <v>30</v>
      </c>
      <c r="D8328" t="s">
        <v>31</v>
      </c>
      <c r="E8328">
        <v>52344</v>
      </c>
      <c r="F8328" t="s">
        <v>75</v>
      </c>
      <c r="G8328" t="s">
        <v>33</v>
      </c>
      <c r="H8328">
        <v>182.607687</v>
      </c>
      <c r="I8328">
        <f t="shared" si="133"/>
        <v>0</v>
      </c>
    </row>
    <row r="8329" spans="1:9" x14ac:dyDescent="0.25">
      <c r="A8329">
        <v>8257.0145319999992</v>
      </c>
      <c r="B8329" t="s">
        <v>26</v>
      </c>
      <c r="C8329" t="s">
        <v>30</v>
      </c>
      <c r="D8329" t="s">
        <v>31</v>
      </c>
      <c r="E8329">
        <v>20072</v>
      </c>
      <c r="F8329" t="s">
        <v>32</v>
      </c>
      <c r="G8329" t="s">
        <v>33</v>
      </c>
      <c r="H8329">
        <v>487.814322</v>
      </c>
      <c r="I8329">
        <f t="shared" si="133"/>
        <v>0</v>
      </c>
    </row>
    <row r="8330" spans="1:9" x14ac:dyDescent="0.25">
      <c r="A8330">
        <v>12465.92416</v>
      </c>
      <c r="B8330" t="s">
        <v>26</v>
      </c>
      <c r="C8330" t="s">
        <v>30</v>
      </c>
      <c r="D8330" t="s">
        <v>57</v>
      </c>
      <c r="E8330">
        <v>33604</v>
      </c>
      <c r="F8330" t="s">
        <v>75</v>
      </c>
      <c r="G8330" t="s">
        <v>33</v>
      </c>
      <c r="H8330">
        <v>357.61859600000003</v>
      </c>
      <c r="I8330">
        <f t="shared" si="133"/>
        <v>0</v>
      </c>
    </row>
    <row r="8331" spans="1:9" x14ac:dyDescent="0.25">
      <c r="A8331">
        <v>6743.1267909999997</v>
      </c>
      <c r="B8331" t="s">
        <v>26</v>
      </c>
      <c r="C8331" t="s">
        <v>44</v>
      </c>
      <c r="D8331" t="s">
        <v>31</v>
      </c>
      <c r="E8331">
        <v>0</v>
      </c>
      <c r="F8331" t="s">
        <v>32</v>
      </c>
      <c r="G8331" t="s">
        <v>45</v>
      </c>
      <c r="H8331">
        <v>292.8</v>
      </c>
      <c r="I8331">
        <f t="shared" si="133"/>
        <v>0</v>
      </c>
    </row>
    <row r="8332" spans="1:9" x14ac:dyDescent="0.25">
      <c r="A8332">
        <v>2883.1654119999998</v>
      </c>
      <c r="B8332" t="s">
        <v>26</v>
      </c>
      <c r="C8332" t="s">
        <v>30</v>
      </c>
      <c r="D8332" t="s">
        <v>31</v>
      </c>
      <c r="E8332">
        <v>37741</v>
      </c>
      <c r="F8332" t="s">
        <v>32</v>
      </c>
      <c r="G8332" t="s">
        <v>45</v>
      </c>
      <c r="H8332">
        <v>355.2</v>
      </c>
      <c r="I8332">
        <f t="shared" si="133"/>
        <v>0</v>
      </c>
    </row>
    <row r="8333" spans="1:9" x14ac:dyDescent="0.25">
      <c r="A8333">
        <v>29973.415919999999</v>
      </c>
      <c r="B8333" t="s">
        <v>26</v>
      </c>
      <c r="C8333" t="s">
        <v>30</v>
      </c>
      <c r="D8333" t="s">
        <v>31</v>
      </c>
      <c r="E8333">
        <v>48471</v>
      </c>
      <c r="F8333" t="s">
        <v>62</v>
      </c>
      <c r="G8333" t="s">
        <v>33</v>
      </c>
      <c r="H8333">
        <v>208.904212</v>
      </c>
      <c r="I8333">
        <f t="shared" si="133"/>
        <v>0</v>
      </c>
    </row>
    <row r="8334" spans="1:9" x14ac:dyDescent="0.25">
      <c r="A8334">
        <v>4686.4696739999999</v>
      </c>
      <c r="B8334" t="s">
        <v>66</v>
      </c>
      <c r="C8334" t="s">
        <v>30</v>
      </c>
      <c r="D8334" t="s">
        <v>57</v>
      </c>
      <c r="E8334">
        <v>58089</v>
      </c>
      <c r="F8334" t="s">
        <v>32</v>
      </c>
      <c r="G8334" t="s">
        <v>33</v>
      </c>
      <c r="H8334">
        <v>566.4</v>
      </c>
      <c r="I8334">
        <f t="shared" si="133"/>
        <v>1</v>
      </c>
    </row>
    <row r="8335" spans="1:9" x14ac:dyDescent="0.25">
      <c r="A8335">
        <v>6057.0720799999999</v>
      </c>
      <c r="B8335" t="s">
        <v>66</v>
      </c>
      <c r="C8335" t="s">
        <v>160</v>
      </c>
      <c r="D8335" t="s">
        <v>57</v>
      </c>
      <c r="E8335">
        <v>27681</v>
      </c>
      <c r="F8335" t="s">
        <v>32</v>
      </c>
      <c r="G8335" t="s">
        <v>33</v>
      </c>
      <c r="H8335">
        <v>398.4</v>
      </c>
      <c r="I8335">
        <f t="shared" si="133"/>
        <v>1</v>
      </c>
    </row>
    <row r="8336" spans="1:9" x14ac:dyDescent="0.25">
      <c r="A8336">
        <v>6895.3099890000003</v>
      </c>
      <c r="B8336" t="s">
        <v>26</v>
      </c>
      <c r="C8336" t="s">
        <v>160</v>
      </c>
      <c r="D8336" t="s">
        <v>57</v>
      </c>
      <c r="E8336">
        <v>28992</v>
      </c>
      <c r="F8336" t="s">
        <v>32</v>
      </c>
      <c r="G8336" t="s">
        <v>79</v>
      </c>
      <c r="H8336">
        <v>355.2</v>
      </c>
      <c r="I8336">
        <f t="shared" si="133"/>
        <v>0</v>
      </c>
    </row>
    <row r="8337" spans="1:9" x14ac:dyDescent="0.25">
      <c r="A8337">
        <v>9549.1138129999999</v>
      </c>
      <c r="B8337" t="s">
        <v>26</v>
      </c>
      <c r="C8337" t="s">
        <v>30</v>
      </c>
      <c r="D8337" t="s">
        <v>31</v>
      </c>
      <c r="E8337">
        <v>55986</v>
      </c>
      <c r="F8337" t="s">
        <v>75</v>
      </c>
      <c r="G8337" t="s">
        <v>33</v>
      </c>
      <c r="H8337">
        <v>388.506303</v>
      </c>
      <c r="I8337">
        <f t="shared" si="133"/>
        <v>0</v>
      </c>
    </row>
    <row r="8338" spans="1:9" x14ac:dyDescent="0.25">
      <c r="A8338">
        <v>10593.59462</v>
      </c>
      <c r="B8338" t="s">
        <v>26</v>
      </c>
      <c r="C8338" t="s">
        <v>30</v>
      </c>
      <c r="D8338" t="s">
        <v>57</v>
      </c>
      <c r="E8338">
        <v>94042</v>
      </c>
      <c r="F8338" t="s">
        <v>32</v>
      </c>
      <c r="G8338" t="s">
        <v>33</v>
      </c>
      <c r="H8338">
        <v>633.6</v>
      </c>
      <c r="I8338">
        <f t="shared" si="133"/>
        <v>0</v>
      </c>
    </row>
    <row r="8339" spans="1:9" x14ac:dyDescent="0.25">
      <c r="A8339">
        <v>7735.4655279999997</v>
      </c>
      <c r="B8339" t="s">
        <v>26</v>
      </c>
      <c r="C8339" t="s">
        <v>44</v>
      </c>
      <c r="D8339" t="s">
        <v>57</v>
      </c>
      <c r="E8339">
        <v>0</v>
      </c>
      <c r="F8339" t="s">
        <v>32</v>
      </c>
      <c r="G8339" t="s">
        <v>33</v>
      </c>
      <c r="H8339">
        <v>563.28433099999995</v>
      </c>
      <c r="I8339">
        <f t="shared" si="133"/>
        <v>0</v>
      </c>
    </row>
    <row r="8340" spans="1:9" x14ac:dyDescent="0.25">
      <c r="A8340">
        <v>2306.4278129999998</v>
      </c>
      <c r="B8340" t="s">
        <v>26</v>
      </c>
      <c r="C8340" t="s">
        <v>44</v>
      </c>
      <c r="D8340" t="s">
        <v>57</v>
      </c>
      <c r="E8340">
        <v>0</v>
      </c>
      <c r="F8340" t="s">
        <v>32</v>
      </c>
      <c r="G8340" t="s">
        <v>45</v>
      </c>
      <c r="H8340">
        <v>482.4</v>
      </c>
      <c r="I8340">
        <f t="shared" si="133"/>
        <v>0</v>
      </c>
    </row>
    <row r="8341" spans="1:9" x14ac:dyDescent="0.25">
      <c r="A8341">
        <v>31234.893230000001</v>
      </c>
      <c r="B8341" t="s">
        <v>26</v>
      </c>
      <c r="C8341" t="s">
        <v>30</v>
      </c>
      <c r="D8341" t="s">
        <v>31</v>
      </c>
      <c r="E8341">
        <v>70164</v>
      </c>
      <c r="F8341" t="s">
        <v>75</v>
      </c>
      <c r="G8341" t="s">
        <v>79</v>
      </c>
      <c r="H8341">
        <v>375.40107899999998</v>
      </c>
      <c r="I8341">
        <f t="shared" si="133"/>
        <v>0</v>
      </c>
    </row>
    <row r="8342" spans="1:9" x14ac:dyDescent="0.25">
      <c r="A8342">
        <v>5096.6732229999998</v>
      </c>
      <c r="B8342" t="s">
        <v>66</v>
      </c>
      <c r="C8342" t="s">
        <v>107</v>
      </c>
      <c r="D8342" t="s">
        <v>31</v>
      </c>
      <c r="E8342">
        <v>22886</v>
      </c>
      <c r="F8342" t="s">
        <v>32</v>
      </c>
      <c r="G8342" t="s">
        <v>79</v>
      </c>
      <c r="H8342">
        <v>312</v>
      </c>
      <c r="I8342">
        <f t="shared" si="133"/>
        <v>1</v>
      </c>
    </row>
    <row r="8343" spans="1:9" x14ac:dyDescent="0.25">
      <c r="A8343">
        <v>3226.790317</v>
      </c>
      <c r="B8343" t="s">
        <v>26</v>
      </c>
      <c r="C8343" t="s">
        <v>78</v>
      </c>
      <c r="D8343" t="s">
        <v>57</v>
      </c>
      <c r="E8343">
        <v>19948</v>
      </c>
      <c r="F8343" t="s">
        <v>32</v>
      </c>
      <c r="G8343" t="s">
        <v>79</v>
      </c>
      <c r="H8343">
        <v>427.2</v>
      </c>
      <c r="I8343">
        <f t="shared" si="133"/>
        <v>0</v>
      </c>
    </row>
    <row r="8344" spans="1:9" x14ac:dyDescent="0.25">
      <c r="A8344">
        <v>5896.5365309999997</v>
      </c>
      <c r="B8344" t="s">
        <v>26</v>
      </c>
      <c r="C8344" t="s">
        <v>30</v>
      </c>
      <c r="D8344" t="s">
        <v>31</v>
      </c>
      <c r="E8344">
        <v>39293</v>
      </c>
      <c r="F8344" t="s">
        <v>75</v>
      </c>
      <c r="G8344" t="s">
        <v>33</v>
      </c>
      <c r="H8344">
        <v>352.74094600000001</v>
      </c>
      <c r="I8344">
        <f t="shared" si="133"/>
        <v>0</v>
      </c>
    </row>
    <row r="8345" spans="1:9" x14ac:dyDescent="0.25">
      <c r="A8345">
        <v>13869.92705</v>
      </c>
      <c r="B8345" t="s">
        <v>66</v>
      </c>
      <c r="C8345" t="s">
        <v>30</v>
      </c>
      <c r="D8345" t="s">
        <v>57</v>
      </c>
      <c r="E8345">
        <v>28432</v>
      </c>
      <c r="F8345" t="s">
        <v>32</v>
      </c>
      <c r="G8345" t="s">
        <v>33</v>
      </c>
      <c r="H8345">
        <v>612.30058099999997</v>
      </c>
      <c r="I8345">
        <f t="shared" si="133"/>
        <v>1</v>
      </c>
    </row>
    <row r="8346" spans="1:9" x14ac:dyDescent="0.25">
      <c r="A8346">
        <v>18532.405040000001</v>
      </c>
      <c r="B8346" t="s">
        <v>26</v>
      </c>
      <c r="C8346" t="s">
        <v>44</v>
      </c>
      <c r="D8346" t="s">
        <v>57</v>
      </c>
      <c r="E8346">
        <v>0</v>
      </c>
      <c r="F8346" t="s">
        <v>32</v>
      </c>
      <c r="G8346" t="s">
        <v>45</v>
      </c>
      <c r="H8346">
        <v>504</v>
      </c>
      <c r="I8346">
        <f t="shared" si="133"/>
        <v>0</v>
      </c>
    </row>
    <row r="8347" spans="1:9" x14ac:dyDescent="0.25">
      <c r="A8347">
        <v>7716.4393449999998</v>
      </c>
      <c r="B8347" t="s">
        <v>26</v>
      </c>
      <c r="C8347" t="s">
        <v>44</v>
      </c>
      <c r="D8347" t="s">
        <v>31</v>
      </c>
      <c r="E8347">
        <v>0</v>
      </c>
      <c r="F8347" t="s">
        <v>32</v>
      </c>
      <c r="G8347" t="s">
        <v>45</v>
      </c>
      <c r="H8347">
        <v>1166.754216</v>
      </c>
      <c r="I8347">
        <f t="shared" si="133"/>
        <v>0</v>
      </c>
    </row>
    <row r="8348" spans="1:9" x14ac:dyDescent="0.25">
      <c r="A8348">
        <v>6439.7790160000004</v>
      </c>
      <c r="B8348" t="s">
        <v>26</v>
      </c>
      <c r="C8348" t="s">
        <v>30</v>
      </c>
      <c r="D8348" t="s">
        <v>57</v>
      </c>
      <c r="E8348">
        <v>47412</v>
      </c>
      <c r="F8348" t="s">
        <v>32</v>
      </c>
      <c r="G8348" t="s">
        <v>33</v>
      </c>
      <c r="H8348">
        <v>421.824276</v>
      </c>
      <c r="I8348">
        <f t="shared" si="133"/>
        <v>0</v>
      </c>
    </row>
    <row r="8349" spans="1:9" x14ac:dyDescent="0.25">
      <c r="A8349">
        <v>9718.4635689999996</v>
      </c>
      <c r="B8349" t="s">
        <v>26</v>
      </c>
      <c r="C8349" t="s">
        <v>44</v>
      </c>
      <c r="D8349" t="s">
        <v>57</v>
      </c>
      <c r="E8349">
        <v>0</v>
      </c>
      <c r="F8349" t="s">
        <v>32</v>
      </c>
      <c r="G8349" t="s">
        <v>79</v>
      </c>
      <c r="H8349">
        <v>312</v>
      </c>
      <c r="I8349">
        <f t="shared" si="133"/>
        <v>0</v>
      </c>
    </row>
    <row r="8350" spans="1:9" x14ac:dyDescent="0.25">
      <c r="A8350">
        <v>12759.27844</v>
      </c>
      <c r="B8350" t="s">
        <v>26</v>
      </c>
      <c r="C8350" t="s">
        <v>30</v>
      </c>
      <c r="D8350" t="s">
        <v>57</v>
      </c>
      <c r="E8350">
        <v>68351</v>
      </c>
      <c r="F8350" t="s">
        <v>32</v>
      </c>
      <c r="G8350" t="s">
        <v>45</v>
      </c>
      <c r="H8350">
        <v>725.33977100000004</v>
      </c>
      <c r="I8350">
        <f t="shared" si="133"/>
        <v>0</v>
      </c>
    </row>
    <row r="8351" spans="1:9" x14ac:dyDescent="0.25">
      <c r="A8351">
        <v>5926.9809619999996</v>
      </c>
      <c r="B8351" t="s">
        <v>26</v>
      </c>
      <c r="C8351" t="s">
        <v>30</v>
      </c>
      <c r="D8351" t="s">
        <v>31</v>
      </c>
      <c r="E8351">
        <v>58733</v>
      </c>
      <c r="F8351" t="s">
        <v>32</v>
      </c>
      <c r="G8351" t="s">
        <v>33</v>
      </c>
      <c r="H8351">
        <v>355.2</v>
      </c>
      <c r="I8351">
        <f t="shared" si="133"/>
        <v>0</v>
      </c>
    </row>
    <row r="8352" spans="1:9" x14ac:dyDescent="0.25">
      <c r="A8352">
        <v>11389.94398</v>
      </c>
      <c r="B8352" t="s">
        <v>26</v>
      </c>
      <c r="C8352" t="s">
        <v>30</v>
      </c>
      <c r="D8352" t="s">
        <v>31</v>
      </c>
      <c r="E8352">
        <v>58187</v>
      </c>
      <c r="F8352" t="s">
        <v>62</v>
      </c>
      <c r="G8352" t="s">
        <v>33</v>
      </c>
      <c r="H8352">
        <v>76.73348</v>
      </c>
      <c r="I8352">
        <f t="shared" si="133"/>
        <v>0</v>
      </c>
    </row>
    <row r="8353" spans="1:9" x14ac:dyDescent="0.25">
      <c r="A8353">
        <v>3497.4830750000001</v>
      </c>
      <c r="B8353" t="s">
        <v>26</v>
      </c>
      <c r="C8353" t="s">
        <v>30</v>
      </c>
      <c r="D8353" t="s">
        <v>57</v>
      </c>
      <c r="E8353">
        <v>63189</v>
      </c>
      <c r="F8353" t="s">
        <v>32</v>
      </c>
      <c r="G8353" t="s">
        <v>33</v>
      </c>
      <c r="H8353">
        <v>569.12459699999999</v>
      </c>
      <c r="I8353">
        <f t="shared" si="133"/>
        <v>0</v>
      </c>
    </row>
    <row r="8354" spans="1:9" x14ac:dyDescent="0.25">
      <c r="A8354">
        <v>9476.9019549999994</v>
      </c>
      <c r="B8354" t="s">
        <v>26</v>
      </c>
      <c r="C8354" t="s">
        <v>44</v>
      </c>
      <c r="D8354" t="s">
        <v>31</v>
      </c>
      <c r="E8354">
        <v>0</v>
      </c>
      <c r="F8354" t="s">
        <v>32</v>
      </c>
      <c r="G8354" t="s">
        <v>45</v>
      </c>
      <c r="H8354">
        <v>1828.8</v>
      </c>
      <c r="I8354">
        <f t="shared" si="133"/>
        <v>0</v>
      </c>
    </row>
    <row r="8355" spans="1:9" x14ac:dyDescent="0.25">
      <c r="A8355">
        <v>9853.7731930000009</v>
      </c>
      <c r="B8355" t="s">
        <v>26</v>
      </c>
      <c r="C8355" t="s">
        <v>30</v>
      </c>
      <c r="D8355" t="s">
        <v>57</v>
      </c>
      <c r="E8355">
        <v>44006</v>
      </c>
      <c r="F8355" t="s">
        <v>75</v>
      </c>
      <c r="G8355" t="s">
        <v>45</v>
      </c>
      <c r="H8355">
        <v>494.664784</v>
      </c>
      <c r="I8355">
        <f t="shared" si="133"/>
        <v>0</v>
      </c>
    </row>
    <row r="8356" spans="1:9" x14ac:dyDescent="0.25">
      <c r="A8356">
        <v>8099.4002700000001</v>
      </c>
      <c r="B8356" t="s">
        <v>26</v>
      </c>
      <c r="C8356" t="s">
        <v>30</v>
      </c>
      <c r="D8356" t="s">
        <v>31</v>
      </c>
      <c r="E8356">
        <v>60932</v>
      </c>
      <c r="F8356" t="s">
        <v>32</v>
      </c>
      <c r="G8356" t="s">
        <v>33</v>
      </c>
      <c r="H8356">
        <v>484.8</v>
      </c>
      <c r="I8356">
        <f t="shared" si="133"/>
        <v>0</v>
      </c>
    </row>
    <row r="8357" spans="1:9" x14ac:dyDescent="0.25">
      <c r="A8357">
        <v>8507.8324730000004</v>
      </c>
      <c r="B8357" t="s">
        <v>26</v>
      </c>
      <c r="C8357" t="s">
        <v>30</v>
      </c>
      <c r="D8357" t="s">
        <v>31</v>
      </c>
      <c r="E8357">
        <v>56704</v>
      </c>
      <c r="F8357" t="s">
        <v>62</v>
      </c>
      <c r="G8357" t="s">
        <v>33</v>
      </c>
      <c r="H8357">
        <v>84.715044000000006</v>
      </c>
      <c r="I8357">
        <f t="shared" si="133"/>
        <v>0</v>
      </c>
    </row>
    <row r="8358" spans="1:9" x14ac:dyDescent="0.25">
      <c r="A8358">
        <v>23903.682339999999</v>
      </c>
      <c r="B8358" t="s">
        <v>26</v>
      </c>
      <c r="C8358" t="s">
        <v>44</v>
      </c>
      <c r="D8358" t="s">
        <v>31</v>
      </c>
      <c r="E8358">
        <v>0</v>
      </c>
      <c r="F8358" t="s">
        <v>32</v>
      </c>
      <c r="G8358" t="s">
        <v>33</v>
      </c>
      <c r="H8358">
        <v>355.2</v>
      </c>
      <c r="I8358">
        <f t="shared" si="133"/>
        <v>0</v>
      </c>
    </row>
    <row r="8359" spans="1:9" x14ac:dyDescent="0.25">
      <c r="A8359">
        <v>5360.5570660000003</v>
      </c>
      <c r="B8359" t="s">
        <v>26</v>
      </c>
      <c r="C8359" t="s">
        <v>30</v>
      </c>
      <c r="D8359" t="s">
        <v>57</v>
      </c>
      <c r="E8359">
        <v>24254</v>
      </c>
      <c r="F8359" t="s">
        <v>32</v>
      </c>
      <c r="G8359" t="s">
        <v>33</v>
      </c>
      <c r="H8359">
        <v>326.39999999999998</v>
      </c>
      <c r="I8359">
        <f t="shared" si="133"/>
        <v>0</v>
      </c>
    </row>
    <row r="8360" spans="1:9" x14ac:dyDescent="0.25">
      <c r="A8360">
        <v>29706.784589999999</v>
      </c>
      <c r="B8360" t="s">
        <v>26</v>
      </c>
      <c r="C8360" t="s">
        <v>44</v>
      </c>
      <c r="D8360" t="s">
        <v>57</v>
      </c>
      <c r="E8360">
        <v>0</v>
      </c>
      <c r="F8360" t="s">
        <v>32</v>
      </c>
      <c r="G8360" t="s">
        <v>45</v>
      </c>
      <c r="H8360">
        <v>1345.3171609999999</v>
      </c>
      <c r="I8360">
        <f t="shared" si="133"/>
        <v>0</v>
      </c>
    </row>
    <row r="8361" spans="1:9" x14ac:dyDescent="0.25">
      <c r="A8361">
        <v>5431.2136250000003</v>
      </c>
      <c r="B8361" t="s">
        <v>26</v>
      </c>
      <c r="C8361" t="s">
        <v>30</v>
      </c>
      <c r="D8361" t="s">
        <v>57</v>
      </c>
      <c r="E8361">
        <v>57125</v>
      </c>
      <c r="F8361" t="s">
        <v>32</v>
      </c>
      <c r="G8361" t="s">
        <v>79</v>
      </c>
      <c r="H8361">
        <v>326.39999999999998</v>
      </c>
      <c r="I8361">
        <f t="shared" si="133"/>
        <v>0</v>
      </c>
    </row>
    <row r="8362" spans="1:9" x14ac:dyDescent="0.25">
      <c r="A8362">
        <v>9048.9834470000005</v>
      </c>
      <c r="B8362" t="s">
        <v>66</v>
      </c>
      <c r="C8362" t="s">
        <v>44</v>
      </c>
      <c r="D8362" t="s">
        <v>57</v>
      </c>
      <c r="E8362">
        <v>0</v>
      </c>
      <c r="F8362" t="s">
        <v>32</v>
      </c>
      <c r="G8362" t="s">
        <v>33</v>
      </c>
      <c r="H8362">
        <v>571.20000000000005</v>
      </c>
      <c r="I8362">
        <f t="shared" si="133"/>
        <v>1</v>
      </c>
    </row>
    <row r="8363" spans="1:9" x14ac:dyDescent="0.25">
      <c r="A8363">
        <v>4359.74197</v>
      </c>
      <c r="B8363" t="s">
        <v>26</v>
      </c>
      <c r="C8363" t="s">
        <v>44</v>
      </c>
      <c r="D8363" t="s">
        <v>57</v>
      </c>
      <c r="E8363">
        <v>0</v>
      </c>
      <c r="F8363" t="s">
        <v>32</v>
      </c>
      <c r="G8363" t="s">
        <v>45</v>
      </c>
      <c r="H8363">
        <v>307.2</v>
      </c>
      <c r="I8363">
        <f t="shared" si="133"/>
        <v>0</v>
      </c>
    </row>
    <row r="8364" spans="1:9" x14ac:dyDescent="0.25">
      <c r="A8364">
        <v>2889.0876539999999</v>
      </c>
      <c r="B8364" t="s">
        <v>26</v>
      </c>
      <c r="C8364" t="s">
        <v>30</v>
      </c>
      <c r="D8364" t="s">
        <v>31</v>
      </c>
      <c r="E8364">
        <v>72075</v>
      </c>
      <c r="F8364" t="s">
        <v>62</v>
      </c>
      <c r="G8364" t="s">
        <v>33</v>
      </c>
      <c r="H8364">
        <v>22.569825000000002</v>
      </c>
      <c r="I8364">
        <f t="shared" si="133"/>
        <v>0</v>
      </c>
    </row>
    <row r="8365" spans="1:9" x14ac:dyDescent="0.25">
      <c r="A8365">
        <v>3056.2172959999998</v>
      </c>
      <c r="B8365" t="s">
        <v>26</v>
      </c>
      <c r="C8365" t="s">
        <v>30</v>
      </c>
      <c r="D8365" t="s">
        <v>31</v>
      </c>
      <c r="E8365">
        <v>34317</v>
      </c>
      <c r="F8365" t="s">
        <v>75</v>
      </c>
      <c r="G8365" t="s">
        <v>33</v>
      </c>
      <c r="H8365">
        <v>263.59218099999998</v>
      </c>
      <c r="I8365">
        <f t="shared" si="133"/>
        <v>0</v>
      </c>
    </row>
    <row r="8366" spans="1:9" x14ac:dyDescent="0.25">
      <c r="A8366">
        <v>13815.780199999999</v>
      </c>
      <c r="B8366" t="s">
        <v>26</v>
      </c>
      <c r="C8366" t="s">
        <v>30</v>
      </c>
      <c r="D8366" t="s">
        <v>31</v>
      </c>
      <c r="E8366">
        <v>96745</v>
      </c>
      <c r="F8366" t="s">
        <v>32</v>
      </c>
      <c r="G8366" t="s">
        <v>33</v>
      </c>
      <c r="H8366">
        <v>859.2</v>
      </c>
      <c r="I8366">
        <f t="shared" si="133"/>
        <v>0</v>
      </c>
    </row>
    <row r="8367" spans="1:9" x14ac:dyDescent="0.25">
      <c r="A8367">
        <v>5116.7275790000003</v>
      </c>
      <c r="B8367" t="s">
        <v>26</v>
      </c>
      <c r="C8367" t="s">
        <v>30</v>
      </c>
      <c r="D8367" t="s">
        <v>57</v>
      </c>
      <c r="E8367">
        <v>95427</v>
      </c>
      <c r="F8367" t="s">
        <v>32</v>
      </c>
      <c r="G8367" t="s">
        <v>45</v>
      </c>
      <c r="H8367">
        <v>442.808018</v>
      </c>
      <c r="I8367">
        <f t="shared" si="133"/>
        <v>0</v>
      </c>
    </row>
    <row r="8368" spans="1:9" x14ac:dyDescent="0.25">
      <c r="A8368">
        <v>10033.282810000001</v>
      </c>
      <c r="B8368" t="s">
        <v>26</v>
      </c>
      <c r="C8368" t="s">
        <v>44</v>
      </c>
      <c r="D8368" t="s">
        <v>57</v>
      </c>
      <c r="E8368">
        <v>0</v>
      </c>
      <c r="F8368" t="s">
        <v>32</v>
      </c>
      <c r="G8368" t="s">
        <v>45</v>
      </c>
      <c r="H8368">
        <v>1404.845849</v>
      </c>
      <c r="I8368">
        <f t="shared" si="133"/>
        <v>0</v>
      </c>
    </row>
    <row r="8369" spans="1:9" x14ac:dyDescent="0.25">
      <c r="A8369">
        <v>2772.8357529999998</v>
      </c>
      <c r="B8369" t="s">
        <v>26</v>
      </c>
      <c r="C8369" t="s">
        <v>30</v>
      </c>
      <c r="D8369" t="s">
        <v>57</v>
      </c>
      <c r="E8369">
        <v>30606</v>
      </c>
      <c r="F8369" t="s">
        <v>75</v>
      </c>
      <c r="G8369" t="s">
        <v>33</v>
      </c>
      <c r="H8369">
        <v>253.04739000000001</v>
      </c>
      <c r="I8369">
        <f t="shared" si="133"/>
        <v>0</v>
      </c>
    </row>
    <row r="8370" spans="1:9" x14ac:dyDescent="0.25">
      <c r="A8370">
        <v>2647.5197410000001</v>
      </c>
      <c r="B8370" t="s">
        <v>66</v>
      </c>
      <c r="C8370" t="s">
        <v>30</v>
      </c>
      <c r="D8370" t="s">
        <v>57</v>
      </c>
      <c r="E8370">
        <v>37876</v>
      </c>
      <c r="F8370" t="s">
        <v>75</v>
      </c>
      <c r="G8370" t="s">
        <v>45</v>
      </c>
      <c r="H8370">
        <v>300.05638299999998</v>
      </c>
      <c r="I8370">
        <f t="shared" si="133"/>
        <v>1</v>
      </c>
    </row>
    <row r="8371" spans="1:9" x14ac:dyDescent="0.25">
      <c r="A8371">
        <v>4038.8648029999999</v>
      </c>
      <c r="B8371" t="s">
        <v>26</v>
      </c>
      <c r="C8371" t="s">
        <v>44</v>
      </c>
      <c r="D8371" t="s">
        <v>31</v>
      </c>
      <c r="E8371">
        <v>0</v>
      </c>
      <c r="F8371" t="s">
        <v>32</v>
      </c>
      <c r="G8371" t="s">
        <v>33</v>
      </c>
      <c r="H8371">
        <v>528</v>
      </c>
      <c r="I8371">
        <f t="shared" si="133"/>
        <v>0</v>
      </c>
    </row>
    <row r="8372" spans="1:9" x14ac:dyDescent="0.25">
      <c r="A8372">
        <v>7781.8984899999996</v>
      </c>
      <c r="B8372" t="s">
        <v>26</v>
      </c>
      <c r="C8372" t="s">
        <v>30</v>
      </c>
      <c r="D8372" t="s">
        <v>31</v>
      </c>
      <c r="E8372">
        <v>57474</v>
      </c>
      <c r="F8372" t="s">
        <v>75</v>
      </c>
      <c r="G8372" t="s">
        <v>79</v>
      </c>
      <c r="H8372">
        <v>280.03771599999999</v>
      </c>
      <c r="I8372">
        <f t="shared" si="133"/>
        <v>0</v>
      </c>
    </row>
    <row r="8373" spans="1:9" x14ac:dyDescent="0.25">
      <c r="A8373">
        <v>16473.16905</v>
      </c>
      <c r="B8373" t="s">
        <v>66</v>
      </c>
      <c r="C8373" t="s">
        <v>160</v>
      </c>
      <c r="D8373" t="s">
        <v>57</v>
      </c>
      <c r="E8373">
        <v>22828</v>
      </c>
      <c r="F8373" t="s">
        <v>32</v>
      </c>
      <c r="G8373" t="s">
        <v>33</v>
      </c>
      <c r="H8373">
        <v>508.8</v>
      </c>
      <c r="I8373">
        <f t="shared" si="133"/>
        <v>1</v>
      </c>
    </row>
    <row r="8374" spans="1:9" x14ac:dyDescent="0.25">
      <c r="A8374">
        <v>5285.314179</v>
      </c>
      <c r="B8374" t="s">
        <v>26</v>
      </c>
      <c r="C8374" t="s">
        <v>30</v>
      </c>
      <c r="D8374" t="s">
        <v>31</v>
      </c>
      <c r="E8374">
        <v>65096</v>
      </c>
      <c r="F8374" t="s">
        <v>32</v>
      </c>
      <c r="G8374" t="s">
        <v>33</v>
      </c>
      <c r="H8374">
        <v>321.60000000000002</v>
      </c>
      <c r="I8374">
        <f t="shared" si="133"/>
        <v>0</v>
      </c>
    </row>
    <row r="8375" spans="1:9" x14ac:dyDescent="0.25">
      <c r="A8375">
        <v>3107.5886489999998</v>
      </c>
      <c r="B8375" t="s">
        <v>26</v>
      </c>
      <c r="C8375" t="s">
        <v>44</v>
      </c>
      <c r="D8375" t="s">
        <v>57</v>
      </c>
      <c r="E8375">
        <v>0</v>
      </c>
      <c r="F8375" t="s">
        <v>62</v>
      </c>
      <c r="G8375" t="s">
        <v>33</v>
      </c>
      <c r="H8375">
        <v>87.135751999999997</v>
      </c>
      <c r="I8375">
        <f t="shared" si="133"/>
        <v>0</v>
      </c>
    </row>
    <row r="8376" spans="1:9" x14ac:dyDescent="0.25">
      <c r="A8376">
        <v>5780.1821970000001</v>
      </c>
      <c r="B8376" t="s">
        <v>66</v>
      </c>
      <c r="C8376" t="s">
        <v>30</v>
      </c>
      <c r="D8376" t="s">
        <v>57</v>
      </c>
      <c r="E8376">
        <v>51066</v>
      </c>
      <c r="F8376" t="s">
        <v>32</v>
      </c>
      <c r="G8376" t="s">
        <v>45</v>
      </c>
      <c r="H8376">
        <v>787.99331299999994</v>
      </c>
      <c r="I8376">
        <f t="shared" si="133"/>
        <v>1</v>
      </c>
    </row>
    <row r="8377" spans="1:9" x14ac:dyDescent="0.25">
      <c r="A8377">
        <v>26939.514190000002</v>
      </c>
      <c r="B8377" t="s">
        <v>26</v>
      </c>
      <c r="C8377" t="s">
        <v>30</v>
      </c>
      <c r="D8377" t="s">
        <v>57</v>
      </c>
      <c r="E8377">
        <v>96866</v>
      </c>
      <c r="F8377" t="s">
        <v>75</v>
      </c>
      <c r="G8377" t="s">
        <v>79</v>
      </c>
      <c r="H8377">
        <v>377.38572399999998</v>
      </c>
      <c r="I8377">
        <f t="shared" si="133"/>
        <v>0</v>
      </c>
    </row>
    <row r="8378" spans="1:9" x14ac:dyDescent="0.25">
      <c r="A8378">
        <v>2329.4590579999999</v>
      </c>
      <c r="B8378" t="s">
        <v>26</v>
      </c>
      <c r="C8378" t="s">
        <v>30</v>
      </c>
      <c r="D8378" t="s">
        <v>57</v>
      </c>
      <c r="E8378">
        <v>20934</v>
      </c>
      <c r="F8378" t="s">
        <v>32</v>
      </c>
      <c r="G8378" t="s">
        <v>33</v>
      </c>
      <c r="H8378">
        <v>292.8</v>
      </c>
      <c r="I8378">
        <f t="shared" si="133"/>
        <v>0</v>
      </c>
    </row>
    <row r="8379" spans="1:9" x14ac:dyDescent="0.25">
      <c r="A8379">
        <v>4589.9405960000004</v>
      </c>
      <c r="B8379" t="s">
        <v>26</v>
      </c>
      <c r="C8379" t="s">
        <v>30</v>
      </c>
      <c r="D8379" t="s">
        <v>57</v>
      </c>
      <c r="E8379">
        <v>32510</v>
      </c>
      <c r="F8379" t="s">
        <v>32</v>
      </c>
      <c r="G8379" t="s">
        <v>45</v>
      </c>
      <c r="H8379">
        <v>571.20000000000005</v>
      </c>
      <c r="I8379">
        <f t="shared" si="133"/>
        <v>0</v>
      </c>
    </row>
    <row r="8380" spans="1:9" x14ac:dyDescent="0.25">
      <c r="A8380">
        <v>4428.031583</v>
      </c>
      <c r="B8380" t="s">
        <v>66</v>
      </c>
      <c r="C8380" t="s">
        <v>30</v>
      </c>
      <c r="D8380" t="s">
        <v>31</v>
      </c>
      <c r="E8380">
        <v>58577</v>
      </c>
      <c r="F8380" t="s">
        <v>75</v>
      </c>
      <c r="G8380" t="s">
        <v>33</v>
      </c>
      <c r="H8380">
        <v>303.87275199999999</v>
      </c>
      <c r="I8380">
        <f t="shared" si="133"/>
        <v>1</v>
      </c>
    </row>
    <row r="8381" spans="1:9" x14ac:dyDescent="0.25">
      <c r="A8381">
        <v>10881.77039</v>
      </c>
      <c r="B8381" t="s">
        <v>26</v>
      </c>
      <c r="C8381" t="s">
        <v>30</v>
      </c>
      <c r="D8381" t="s">
        <v>57</v>
      </c>
      <c r="E8381">
        <v>73268</v>
      </c>
      <c r="F8381" t="s">
        <v>62</v>
      </c>
      <c r="G8381" t="s">
        <v>33</v>
      </c>
      <c r="H8381">
        <v>41.139806</v>
      </c>
      <c r="I8381">
        <f t="shared" si="133"/>
        <v>0</v>
      </c>
    </row>
    <row r="8382" spans="1:9" x14ac:dyDescent="0.25">
      <c r="A8382">
        <v>5412.6966039999998</v>
      </c>
      <c r="B8382" t="s">
        <v>26</v>
      </c>
      <c r="C8382" t="s">
        <v>44</v>
      </c>
      <c r="D8382" t="s">
        <v>57</v>
      </c>
      <c r="E8382">
        <v>0</v>
      </c>
      <c r="F8382" t="s">
        <v>32</v>
      </c>
      <c r="G8382" t="s">
        <v>45</v>
      </c>
      <c r="H8382">
        <v>576</v>
      </c>
      <c r="I8382">
        <f t="shared" si="133"/>
        <v>0</v>
      </c>
    </row>
    <row r="8383" spans="1:9" x14ac:dyDescent="0.25">
      <c r="A8383">
        <v>8382.6301179999991</v>
      </c>
      <c r="B8383" t="s">
        <v>66</v>
      </c>
      <c r="C8383" t="s">
        <v>160</v>
      </c>
      <c r="D8383" t="s">
        <v>57</v>
      </c>
      <c r="E8383">
        <v>19683</v>
      </c>
      <c r="F8383" t="s">
        <v>32</v>
      </c>
      <c r="G8383" t="s">
        <v>33</v>
      </c>
      <c r="H8383">
        <v>561.6</v>
      </c>
      <c r="I8383">
        <f t="shared" si="133"/>
        <v>1</v>
      </c>
    </row>
    <row r="8384" spans="1:9" x14ac:dyDescent="0.25">
      <c r="A8384">
        <v>4834.7104929999996</v>
      </c>
      <c r="B8384" t="s">
        <v>66</v>
      </c>
      <c r="C8384" t="s">
        <v>30</v>
      </c>
      <c r="D8384" t="s">
        <v>31</v>
      </c>
      <c r="E8384">
        <v>38713</v>
      </c>
      <c r="F8384" t="s">
        <v>32</v>
      </c>
      <c r="G8384" t="s">
        <v>79</v>
      </c>
      <c r="H8384">
        <v>316.8</v>
      </c>
      <c r="I8384">
        <f t="shared" si="133"/>
        <v>1</v>
      </c>
    </row>
    <row r="8385" spans="1:9" x14ac:dyDescent="0.25">
      <c r="A8385">
        <v>21710.275379999999</v>
      </c>
      <c r="B8385" t="s">
        <v>26</v>
      </c>
      <c r="C8385" t="s">
        <v>30</v>
      </c>
      <c r="D8385" t="s">
        <v>57</v>
      </c>
      <c r="E8385">
        <v>62370</v>
      </c>
      <c r="F8385" t="s">
        <v>62</v>
      </c>
      <c r="G8385" t="s">
        <v>33</v>
      </c>
      <c r="H8385">
        <v>32.00761</v>
      </c>
      <c r="I8385">
        <f t="shared" si="133"/>
        <v>0</v>
      </c>
    </row>
    <row r="8386" spans="1:9" x14ac:dyDescent="0.25">
      <c r="A8386">
        <v>2430.8708240000001</v>
      </c>
      <c r="B8386" t="s">
        <v>26</v>
      </c>
      <c r="C8386" t="s">
        <v>30</v>
      </c>
      <c r="D8386" t="s">
        <v>31</v>
      </c>
      <c r="E8386">
        <v>28476</v>
      </c>
      <c r="F8386" t="s">
        <v>32</v>
      </c>
      <c r="G8386" t="s">
        <v>79</v>
      </c>
      <c r="H8386">
        <v>297.60000000000002</v>
      </c>
      <c r="I8386">
        <f t="shared" si="133"/>
        <v>0</v>
      </c>
    </row>
    <row r="8387" spans="1:9" x14ac:dyDescent="0.25">
      <c r="A8387">
        <v>14651.615299999999</v>
      </c>
      <c r="B8387" t="s">
        <v>26</v>
      </c>
      <c r="C8387" t="s">
        <v>30</v>
      </c>
      <c r="D8387" t="s">
        <v>57</v>
      </c>
      <c r="E8387">
        <v>74915</v>
      </c>
      <c r="F8387" t="s">
        <v>75</v>
      </c>
      <c r="G8387" t="s">
        <v>33</v>
      </c>
      <c r="H8387">
        <v>393.15137700000002</v>
      </c>
      <c r="I8387">
        <f t="shared" ref="I8387:I8450" si="134">IF(B8387="No",0,1)</f>
        <v>0</v>
      </c>
    </row>
    <row r="8388" spans="1:9" x14ac:dyDescent="0.25">
      <c r="A8388">
        <v>5073.2821260000001</v>
      </c>
      <c r="B8388" t="s">
        <v>66</v>
      </c>
      <c r="C8388" t="s">
        <v>30</v>
      </c>
      <c r="D8388" t="s">
        <v>57</v>
      </c>
      <c r="E8388">
        <v>57709</v>
      </c>
      <c r="F8388" t="s">
        <v>32</v>
      </c>
      <c r="G8388" t="s">
        <v>33</v>
      </c>
      <c r="H8388">
        <v>600</v>
      </c>
      <c r="I8388">
        <f t="shared" si="134"/>
        <v>1</v>
      </c>
    </row>
    <row r="8389" spans="1:9" x14ac:dyDescent="0.25">
      <c r="A8389">
        <v>5520.4761749999998</v>
      </c>
      <c r="B8389" t="s">
        <v>26</v>
      </c>
      <c r="C8389" t="s">
        <v>30</v>
      </c>
      <c r="D8389" t="s">
        <v>57</v>
      </c>
      <c r="E8389">
        <v>94676</v>
      </c>
      <c r="F8389" t="s">
        <v>32</v>
      </c>
      <c r="G8389" t="s">
        <v>79</v>
      </c>
      <c r="H8389">
        <v>331.2</v>
      </c>
      <c r="I8389">
        <f t="shared" si="134"/>
        <v>0</v>
      </c>
    </row>
    <row r="8390" spans="1:9" x14ac:dyDescent="0.25">
      <c r="A8390">
        <v>6008.184526</v>
      </c>
      <c r="B8390" t="s">
        <v>26</v>
      </c>
      <c r="C8390" t="s">
        <v>30</v>
      </c>
      <c r="D8390" t="s">
        <v>57</v>
      </c>
      <c r="E8390">
        <v>43543</v>
      </c>
      <c r="F8390" t="s">
        <v>75</v>
      </c>
      <c r="G8390" t="s">
        <v>33</v>
      </c>
      <c r="H8390">
        <v>339.25534800000003</v>
      </c>
      <c r="I8390">
        <f t="shared" si="134"/>
        <v>0</v>
      </c>
    </row>
    <row r="8391" spans="1:9" x14ac:dyDescent="0.25">
      <c r="A8391">
        <v>24543.198619999999</v>
      </c>
      <c r="B8391" t="s">
        <v>26</v>
      </c>
      <c r="C8391" t="s">
        <v>30</v>
      </c>
      <c r="D8391" t="s">
        <v>31</v>
      </c>
      <c r="E8391">
        <v>68297</v>
      </c>
      <c r="F8391" t="s">
        <v>32</v>
      </c>
      <c r="G8391" t="s">
        <v>45</v>
      </c>
      <c r="H8391">
        <v>1272.487601</v>
      </c>
      <c r="I8391">
        <f t="shared" si="134"/>
        <v>0</v>
      </c>
    </row>
    <row r="8392" spans="1:9" x14ac:dyDescent="0.25">
      <c r="A8392">
        <v>2429.374554</v>
      </c>
      <c r="B8392" t="s">
        <v>26</v>
      </c>
      <c r="C8392" t="s">
        <v>30</v>
      </c>
      <c r="D8392" t="s">
        <v>57</v>
      </c>
      <c r="E8392">
        <v>74241</v>
      </c>
      <c r="F8392" t="s">
        <v>62</v>
      </c>
      <c r="G8392" t="s">
        <v>33</v>
      </c>
      <c r="H8392">
        <v>138.588291</v>
      </c>
      <c r="I8392">
        <f t="shared" si="134"/>
        <v>0</v>
      </c>
    </row>
    <row r="8393" spans="1:9" x14ac:dyDescent="0.25">
      <c r="A8393">
        <v>3452.0295489999999</v>
      </c>
      <c r="B8393" t="s">
        <v>26</v>
      </c>
      <c r="C8393" t="s">
        <v>30</v>
      </c>
      <c r="D8393" t="s">
        <v>31</v>
      </c>
      <c r="E8393">
        <v>61385</v>
      </c>
      <c r="F8393" t="s">
        <v>62</v>
      </c>
      <c r="G8393" t="s">
        <v>33</v>
      </c>
      <c r="H8393">
        <v>199.29944900000001</v>
      </c>
      <c r="I8393">
        <f t="shared" si="134"/>
        <v>0</v>
      </c>
    </row>
    <row r="8394" spans="1:9" x14ac:dyDescent="0.25">
      <c r="A8394">
        <v>4109.3103940000001</v>
      </c>
      <c r="B8394" t="s">
        <v>26</v>
      </c>
      <c r="C8394" t="s">
        <v>44</v>
      </c>
      <c r="D8394" t="s">
        <v>57</v>
      </c>
      <c r="E8394">
        <v>0</v>
      </c>
      <c r="F8394" t="s">
        <v>32</v>
      </c>
      <c r="G8394" t="s">
        <v>45</v>
      </c>
      <c r="H8394">
        <v>446.4</v>
      </c>
      <c r="I8394">
        <f t="shared" si="134"/>
        <v>0</v>
      </c>
    </row>
    <row r="8395" spans="1:9" x14ac:dyDescent="0.25">
      <c r="A8395">
        <v>8714.9221350000007</v>
      </c>
      <c r="B8395" t="s">
        <v>66</v>
      </c>
      <c r="C8395" t="s">
        <v>44</v>
      </c>
      <c r="D8395" t="s">
        <v>31</v>
      </c>
      <c r="E8395">
        <v>0</v>
      </c>
      <c r="F8395" t="s">
        <v>32</v>
      </c>
      <c r="G8395" t="s">
        <v>79</v>
      </c>
      <c r="H8395">
        <v>566.4</v>
      </c>
      <c r="I8395">
        <f t="shared" si="134"/>
        <v>1</v>
      </c>
    </row>
    <row r="8396" spans="1:9" x14ac:dyDescent="0.25">
      <c r="A8396">
        <v>8110.3056079999997</v>
      </c>
      <c r="B8396" t="s">
        <v>26</v>
      </c>
      <c r="C8396" t="s">
        <v>30</v>
      </c>
      <c r="D8396" t="s">
        <v>57</v>
      </c>
      <c r="E8396">
        <v>52548</v>
      </c>
      <c r="F8396" t="s">
        <v>32</v>
      </c>
      <c r="G8396" t="s">
        <v>33</v>
      </c>
      <c r="H8396">
        <v>587.50477699999999</v>
      </c>
      <c r="I8396">
        <f t="shared" si="134"/>
        <v>0</v>
      </c>
    </row>
    <row r="8397" spans="1:9" x14ac:dyDescent="0.25">
      <c r="A8397">
        <v>3669.8326299999999</v>
      </c>
      <c r="B8397" t="s">
        <v>26</v>
      </c>
      <c r="C8397" t="s">
        <v>44</v>
      </c>
      <c r="D8397" t="s">
        <v>31</v>
      </c>
      <c r="E8397">
        <v>0</v>
      </c>
      <c r="F8397" t="s">
        <v>75</v>
      </c>
      <c r="G8397" t="s">
        <v>33</v>
      </c>
      <c r="H8397">
        <v>429.657692</v>
      </c>
      <c r="I8397">
        <f t="shared" si="134"/>
        <v>0</v>
      </c>
    </row>
    <row r="8398" spans="1:9" x14ac:dyDescent="0.25">
      <c r="A8398">
        <v>3893.3052809999999</v>
      </c>
      <c r="B8398" t="s">
        <v>26</v>
      </c>
      <c r="C8398" t="s">
        <v>30</v>
      </c>
      <c r="D8398" t="s">
        <v>57</v>
      </c>
      <c r="E8398">
        <v>26605</v>
      </c>
      <c r="F8398" t="s">
        <v>32</v>
      </c>
      <c r="G8398" t="s">
        <v>33</v>
      </c>
      <c r="H8398">
        <v>933.33093599999995</v>
      </c>
      <c r="I8398">
        <f t="shared" si="134"/>
        <v>0</v>
      </c>
    </row>
    <row r="8399" spans="1:9" x14ac:dyDescent="0.25">
      <c r="A8399">
        <v>2496.4763849999999</v>
      </c>
      <c r="B8399" t="s">
        <v>26</v>
      </c>
      <c r="C8399" t="s">
        <v>44</v>
      </c>
      <c r="D8399" t="s">
        <v>31</v>
      </c>
      <c r="E8399">
        <v>0</v>
      </c>
      <c r="F8399" t="s">
        <v>75</v>
      </c>
      <c r="G8399" t="s">
        <v>33</v>
      </c>
      <c r="H8399">
        <v>181.335364</v>
      </c>
      <c r="I8399">
        <f t="shared" si="134"/>
        <v>0</v>
      </c>
    </row>
    <row r="8400" spans="1:9" x14ac:dyDescent="0.25">
      <c r="A8400">
        <v>4629.9706020000003</v>
      </c>
      <c r="B8400" t="s">
        <v>26</v>
      </c>
      <c r="C8400" t="s">
        <v>44</v>
      </c>
      <c r="D8400" t="s">
        <v>57</v>
      </c>
      <c r="E8400">
        <v>0</v>
      </c>
      <c r="F8400" t="s">
        <v>32</v>
      </c>
      <c r="G8400" t="s">
        <v>45</v>
      </c>
      <c r="H8400">
        <v>754.94521599999996</v>
      </c>
      <c r="I8400">
        <f t="shared" si="134"/>
        <v>0</v>
      </c>
    </row>
    <row r="8401" spans="1:9" x14ac:dyDescent="0.25">
      <c r="A8401">
        <v>17684.654559999999</v>
      </c>
      <c r="B8401" t="s">
        <v>26</v>
      </c>
      <c r="C8401" t="s">
        <v>30</v>
      </c>
      <c r="D8401" t="s">
        <v>31</v>
      </c>
      <c r="E8401">
        <v>82667</v>
      </c>
      <c r="F8401" t="s">
        <v>32</v>
      </c>
      <c r="G8401" t="s">
        <v>45</v>
      </c>
      <c r="H8401">
        <v>307.2</v>
      </c>
      <c r="I8401">
        <f t="shared" si="134"/>
        <v>0</v>
      </c>
    </row>
    <row r="8402" spans="1:9" x14ac:dyDescent="0.25">
      <c r="A8402">
        <v>15663.65604</v>
      </c>
      <c r="B8402" t="s">
        <v>26</v>
      </c>
      <c r="C8402" t="s">
        <v>30</v>
      </c>
      <c r="D8402" t="s">
        <v>31</v>
      </c>
      <c r="E8402">
        <v>31789</v>
      </c>
      <c r="F8402" t="s">
        <v>62</v>
      </c>
      <c r="G8402" t="s">
        <v>33</v>
      </c>
      <c r="H8402">
        <v>316.41878600000001</v>
      </c>
      <c r="I8402">
        <f t="shared" si="134"/>
        <v>0</v>
      </c>
    </row>
    <row r="8403" spans="1:9" x14ac:dyDescent="0.25">
      <c r="A8403">
        <v>4940.1242519999996</v>
      </c>
      <c r="B8403" t="s">
        <v>26</v>
      </c>
      <c r="C8403" t="s">
        <v>44</v>
      </c>
      <c r="D8403" t="s">
        <v>31</v>
      </c>
      <c r="E8403">
        <v>0</v>
      </c>
      <c r="F8403" t="s">
        <v>32</v>
      </c>
      <c r="G8403" t="s">
        <v>45</v>
      </c>
      <c r="H8403">
        <v>551.569883</v>
      </c>
      <c r="I8403">
        <f t="shared" si="134"/>
        <v>0</v>
      </c>
    </row>
    <row r="8404" spans="1:9" x14ac:dyDescent="0.25">
      <c r="A8404">
        <v>2754.461855</v>
      </c>
      <c r="B8404" t="s">
        <v>26</v>
      </c>
      <c r="C8404" t="s">
        <v>30</v>
      </c>
      <c r="D8404" t="s">
        <v>31</v>
      </c>
      <c r="E8404">
        <v>25151</v>
      </c>
      <c r="F8404" t="s">
        <v>75</v>
      </c>
      <c r="G8404" t="s">
        <v>33</v>
      </c>
      <c r="H8404">
        <v>318.04098900000002</v>
      </c>
      <c r="I8404">
        <f t="shared" si="134"/>
        <v>0</v>
      </c>
    </row>
    <row r="8405" spans="1:9" x14ac:dyDescent="0.25">
      <c r="A8405">
        <v>2953.797658</v>
      </c>
      <c r="B8405" t="s">
        <v>26</v>
      </c>
      <c r="C8405" t="s">
        <v>44</v>
      </c>
      <c r="D8405" t="s">
        <v>57</v>
      </c>
      <c r="E8405">
        <v>0</v>
      </c>
      <c r="F8405" t="s">
        <v>75</v>
      </c>
      <c r="G8405" t="s">
        <v>33</v>
      </c>
      <c r="H8405">
        <v>414.19098700000001</v>
      </c>
      <c r="I8405">
        <f t="shared" si="134"/>
        <v>0</v>
      </c>
    </row>
    <row r="8406" spans="1:9" x14ac:dyDescent="0.25">
      <c r="A8406">
        <v>6198.7930720000004</v>
      </c>
      <c r="B8406" t="s">
        <v>26</v>
      </c>
      <c r="C8406" t="s">
        <v>78</v>
      </c>
      <c r="D8406" t="s">
        <v>57</v>
      </c>
      <c r="E8406">
        <v>24053</v>
      </c>
      <c r="F8406" t="s">
        <v>32</v>
      </c>
      <c r="G8406" t="s">
        <v>79</v>
      </c>
      <c r="H8406">
        <v>624.53249200000005</v>
      </c>
      <c r="I8406">
        <f t="shared" si="134"/>
        <v>0</v>
      </c>
    </row>
    <row r="8407" spans="1:9" x14ac:dyDescent="0.25">
      <c r="A8407">
        <v>12176.00621</v>
      </c>
      <c r="B8407" t="s">
        <v>26</v>
      </c>
      <c r="C8407" t="s">
        <v>44</v>
      </c>
      <c r="D8407" t="s">
        <v>57</v>
      </c>
      <c r="E8407">
        <v>0</v>
      </c>
      <c r="F8407" t="s">
        <v>32</v>
      </c>
      <c r="G8407" t="s">
        <v>45</v>
      </c>
      <c r="H8407">
        <v>1373.258272</v>
      </c>
      <c r="I8407">
        <f t="shared" si="134"/>
        <v>0</v>
      </c>
    </row>
    <row r="8408" spans="1:9" x14ac:dyDescent="0.25">
      <c r="A8408">
        <v>4035.0092840000002</v>
      </c>
      <c r="B8408" t="s">
        <v>26</v>
      </c>
      <c r="C8408" t="s">
        <v>30</v>
      </c>
      <c r="D8408" t="s">
        <v>31</v>
      </c>
      <c r="E8408">
        <v>55407</v>
      </c>
      <c r="F8408" t="s">
        <v>75</v>
      </c>
      <c r="G8408" t="s">
        <v>33</v>
      </c>
      <c r="H8408">
        <v>275.34195299999999</v>
      </c>
      <c r="I8408">
        <f t="shared" si="134"/>
        <v>0</v>
      </c>
    </row>
    <row r="8409" spans="1:9" x14ac:dyDescent="0.25">
      <c r="A8409">
        <v>2954.3875859999998</v>
      </c>
      <c r="B8409" t="s">
        <v>26</v>
      </c>
      <c r="C8409" t="s">
        <v>30</v>
      </c>
      <c r="D8409" t="s">
        <v>31</v>
      </c>
      <c r="E8409">
        <v>62461</v>
      </c>
      <c r="F8409" t="s">
        <v>62</v>
      </c>
      <c r="G8409" t="s">
        <v>33</v>
      </c>
      <c r="H8409">
        <v>129.26740799999999</v>
      </c>
      <c r="I8409">
        <f t="shared" si="134"/>
        <v>0</v>
      </c>
    </row>
    <row r="8410" spans="1:9" x14ac:dyDescent="0.25">
      <c r="A8410">
        <v>5204.6461600000002</v>
      </c>
      <c r="B8410" t="s">
        <v>26</v>
      </c>
      <c r="C8410" t="s">
        <v>78</v>
      </c>
      <c r="D8410" t="s">
        <v>31</v>
      </c>
      <c r="E8410">
        <v>29406</v>
      </c>
      <c r="F8410" t="s">
        <v>32</v>
      </c>
      <c r="G8410" t="s">
        <v>33</v>
      </c>
      <c r="H8410">
        <v>326.39999999999998</v>
      </c>
      <c r="I8410">
        <f t="shared" si="134"/>
        <v>0</v>
      </c>
    </row>
    <row r="8411" spans="1:9" x14ac:dyDescent="0.25">
      <c r="A8411">
        <v>8100.243093</v>
      </c>
      <c r="B8411" t="s">
        <v>26</v>
      </c>
      <c r="C8411" t="s">
        <v>30</v>
      </c>
      <c r="D8411" t="s">
        <v>57</v>
      </c>
      <c r="E8411">
        <v>89420</v>
      </c>
      <c r="F8411" t="s">
        <v>75</v>
      </c>
      <c r="G8411" t="s">
        <v>33</v>
      </c>
      <c r="H8411">
        <v>212.45513700000001</v>
      </c>
      <c r="I8411">
        <f t="shared" si="134"/>
        <v>0</v>
      </c>
    </row>
    <row r="8412" spans="1:9" x14ac:dyDescent="0.25">
      <c r="A8412">
        <v>4443.631711</v>
      </c>
      <c r="B8412" t="s">
        <v>26</v>
      </c>
      <c r="C8412" t="s">
        <v>44</v>
      </c>
      <c r="D8412" t="s">
        <v>31</v>
      </c>
      <c r="E8412">
        <v>0</v>
      </c>
      <c r="F8412" t="s">
        <v>32</v>
      </c>
      <c r="G8412" t="s">
        <v>33</v>
      </c>
      <c r="H8412">
        <v>644.26961100000005</v>
      </c>
      <c r="I8412">
        <f t="shared" si="134"/>
        <v>0</v>
      </c>
    </row>
    <row r="8413" spans="1:9" x14ac:dyDescent="0.25">
      <c r="A8413">
        <v>7503.367741</v>
      </c>
      <c r="B8413" t="s">
        <v>26</v>
      </c>
      <c r="C8413" t="s">
        <v>30</v>
      </c>
      <c r="D8413" t="s">
        <v>57</v>
      </c>
      <c r="E8413">
        <v>52464</v>
      </c>
      <c r="F8413" t="s">
        <v>32</v>
      </c>
      <c r="G8413" t="s">
        <v>33</v>
      </c>
      <c r="H8413">
        <v>515.93085599999995</v>
      </c>
      <c r="I8413">
        <f t="shared" si="134"/>
        <v>0</v>
      </c>
    </row>
    <row r="8414" spans="1:9" x14ac:dyDescent="0.25">
      <c r="A8414">
        <v>2548.5091750000001</v>
      </c>
      <c r="B8414" t="s">
        <v>26</v>
      </c>
      <c r="C8414" t="s">
        <v>30</v>
      </c>
      <c r="D8414" t="s">
        <v>31</v>
      </c>
      <c r="E8414">
        <v>43731</v>
      </c>
      <c r="F8414" t="s">
        <v>75</v>
      </c>
      <c r="G8414" t="s">
        <v>33</v>
      </c>
      <c r="H8414">
        <v>162.46107799999999</v>
      </c>
      <c r="I8414">
        <f t="shared" si="134"/>
        <v>0</v>
      </c>
    </row>
    <row r="8415" spans="1:9" x14ac:dyDescent="0.25">
      <c r="A8415">
        <v>2473.3682250000002</v>
      </c>
      <c r="B8415" t="s">
        <v>26</v>
      </c>
      <c r="C8415" t="s">
        <v>107</v>
      </c>
      <c r="D8415" t="s">
        <v>57</v>
      </c>
      <c r="E8415">
        <v>13449</v>
      </c>
      <c r="F8415" t="s">
        <v>32</v>
      </c>
      <c r="G8415" t="s">
        <v>45</v>
      </c>
      <c r="H8415">
        <v>326.39999999999998</v>
      </c>
      <c r="I8415">
        <f t="shared" si="134"/>
        <v>0</v>
      </c>
    </row>
    <row r="8416" spans="1:9" x14ac:dyDescent="0.25">
      <c r="A8416">
        <v>32777.304669999998</v>
      </c>
      <c r="B8416" t="s">
        <v>26</v>
      </c>
      <c r="C8416" t="s">
        <v>44</v>
      </c>
      <c r="D8416" t="s">
        <v>57</v>
      </c>
      <c r="E8416">
        <v>0</v>
      </c>
      <c r="F8416" t="s">
        <v>32</v>
      </c>
      <c r="G8416" t="s">
        <v>33</v>
      </c>
      <c r="H8416">
        <v>552</v>
      </c>
      <c r="I8416">
        <f t="shared" si="134"/>
        <v>0</v>
      </c>
    </row>
    <row r="8417" spans="1:9" x14ac:dyDescent="0.25">
      <c r="A8417">
        <v>19228.463619999999</v>
      </c>
      <c r="B8417" t="s">
        <v>26</v>
      </c>
      <c r="C8417" t="s">
        <v>44</v>
      </c>
      <c r="D8417" t="s">
        <v>57</v>
      </c>
      <c r="E8417">
        <v>0</v>
      </c>
      <c r="F8417" t="s">
        <v>32</v>
      </c>
      <c r="G8417" t="s">
        <v>45</v>
      </c>
      <c r="H8417">
        <v>897.6</v>
      </c>
      <c r="I8417">
        <f t="shared" si="134"/>
        <v>0</v>
      </c>
    </row>
    <row r="8418" spans="1:9" x14ac:dyDescent="0.25">
      <c r="A8418">
        <v>4538.1174540000002</v>
      </c>
      <c r="B8418" t="s">
        <v>26</v>
      </c>
      <c r="C8418" t="s">
        <v>30</v>
      </c>
      <c r="D8418" t="s">
        <v>57</v>
      </c>
      <c r="E8418">
        <v>49821</v>
      </c>
      <c r="F8418" t="s">
        <v>32</v>
      </c>
      <c r="G8418" t="s">
        <v>33</v>
      </c>
      <c r="H8418">
        <v>333.30861099999998</v>
      </c>
      <c r="I8418">
        <f t="shared" si="134"/>
        <v>0</v>
      </c>
    </row>
    <row r="8419" spans="1:9" x14ac:dyDescent="0.25">
      <c r="A8419">
        <v>7663.514373</v>
      </c>
      <c r="B8419" t="s">
        <v>26</v>
      </c>
      <c r="C8419" t="s">
        <v>30</v>
      </c>
      <c r="D8419" t="s">
        <v>31</v>
      </c>
      <c r="E8419">
        <v>34837</v>
      </c>
      <c r="F8419" t="s">
        <v>62</v>
      </c>
      <c r="G8419" t="s">
        <v>33</v>
      </c>
      <c r="H8419">
        <v>72.828430999999995</v>
      </c>
      <c r="I8419">
        <f t="shared" si="134"/>
        <v>0</v>
      </c>
    </row>
    <row r="8420" spans="1:9" x14ac:dyDescent="0.25">
      <c r="A8420">
        <v>4177.2881530000004</v>
      </c>
      <c r="B8420" t="s">
        <v>26</v>
      </c>
      <c r="C8420" t="s">
        <v>30</v>
      </c>
      <c r="D8420" t="s">
        <v>31</v>
      </c>
      <c r="E8420">
        <v>44222</v>
      </c>
      <c r="F8420" t="s">
        <v>75</v>
      </c>
      <c r="G8420" t="s">
        <v>33</v>
      </c>
      <c r="H8420">
        <v>413.196371</v>
      </c>
      <c r="I8420">
        <f t="shared" si="134"/>
        <v>0</v>
      </c>
    </row>
    <row r="8421" spans="1:9" x14ac:dyDescent="0.25">
      <c r="A8421">
        <v>11776.003779999999</v>
      </c>
      <c r="B8421" t="s">
        <v>26</v>
      </c>
      <c r="C8421" t="s">
        <v>30</v>
      </c>
      <c r="D8421" t="s">
        <v>31</v>
      </c>
      <c r="E8421">
        <v>58881</v>
      </c>
      <c r="F8421" t="s">
        <v>75</v>
      </c>
      <c r="G8421" t="s">
        <v>33</v>
      </c>
      <c r="H8421">
        <v>354.885018</v>
      </c>
      <c r="I8421">
        <f t="shared" si="134"/>
        <v>0</v>
      </c>
    </row>
    <row r="8422" spans="1:9" x14ac:dyDescent="0.25">
      <c r="A8422">
        <v>3996.7721649999999</v>
      </c>
      <c r="B8422" t="s">
        <v>26</v>
      </c>
      <c r="C8422" t="s">
        <v>30</v>
      </c>
      <c r="D8422" t="s">
        <v>31</v>
      </c>
      <c r="E8422">
        <v>46210</v>
      </c>
      <c r="F8422" t="s">
        <v>62</v>
      </c>
      <c r="G8422" t="s">
        <v>33</v>
      </c>
      <c r="H8422">
        <v>46.315770999999998</v>
      </c>
      <c r="I8422">
        <f t="shared" si="134"/>
        <v>0</v>
      </c>
    </row>
    <row r="8423" spans="1:9" x14ac:dyDescent="0.25">
      <c r="A8423">
        <v>5490.7750230000001</v>
      </c>
      <c r="B8423" t="s">
        <v>26</v>
      </c>
      <c r="C8423" t="s">
        <v>30</v>
      </c>
      <c r="D8423" t="s">
        <v>31</v>
      </c>
      <c r="E8423">
        <v>49480</v>
      </c>
      <c r="F8423" t="s">
        <v>62</v>
      </c>
      <c r="G8423" t="s">
        <v>33</v>
      </c>
      <c r="H8423">
        <v>72.686544999999995</v>
      </c>
      <c r="I8423">
        <f t="shared" si="134"/>
        <v>0</v>
      </c>
    </row>
    <row r="8424" spans="1:9" x14ac:dyDescent="0.25">
      <c r="A8424">
        <v>12989.81806</v>
      </c>
      <c r="B8424" t="s">
        <v>26</v>
      </c>
      <c r="C8424" t="s">
        <v>44</v>
      </c>
      <c r="D8424" t="s">
        <v>57</v>
      </c>
      <c r="E8424">
        <v>0</v>
      </c>
      <c r="F8424" t="s">
        <v>32</v>
      </c>
      <c r="G8424" t="s">
        <v>45</v>
      </c>
      <c r="H8424">
        <v>312</v>
      </c>
      <c r="I8424">
        <f t="shared" si="134"/>
        <v>0</v>
      </c>
    </row>
    <row r="8425" spans="1:9" x14ac:dyDescent="0.25">
      <c r="A8425">
        <v>4599.7592290000002</v>
      </c>
      <c r="B8425" t="s">
        <v>26</v>
      </c>
      <c r="C8425" t="s">
        <v>30</v>
      </c>
      <c r="D8425" t="s">
        <v>57</v>
      </c>
      <c r="E8425">
        <v>79284</v>
      </c>
      <c r="F8425" t="s">
        <v>62</v>
      </c>
      <c r="G8425" t="s">
        <v>45</v>
      </c>
      <c r="H8425">
        <v>156.45282700000001</v>
      </c>
      <c r="I8425">
        <f t="shared" si="134"/>
        <v>0</v>
      </c>
    </row>
    <row r="8426" spans="1:9" x14ac:dyDescent="0.25">
      <c r="A8426">
        <v>2351.8786749999999</v>
      </c>
      <c r="B8426" t="s">
        <v>26</v>
      </c>
      <c r="C8426" t="s">
        <v>78</v>
      </c>
      <c r="D8426" t="s">
        <v>31</v>
      </c>
      <c r="E8426">
        <v>12928</v>
      </c>
      <c r="F8426" t="s">
        <v>32</v>
      </c>
      <c r="G8426" t="s">
        <v>45</v>
      </c>
      <c r="H8426">
        <v>307.2</v>
      </c>
      <c r="I8426">
        <f t="shared" si="134"/>
        <v>0</v>
      </c>
    </row>
    <row r="8427" spans="1:9" x14ac:dyDescent="0.25">
      <c r="A8427">
        <v>2903.2422449999999</v>
      </c>
      <c r="B8427" t="s">
        <v>26</v>
      </c>
      <c r="C8427" t="s">
        <v>30</v>
      </c>
      <c r="D8427" t="s">
        <v>57</v>
      </c>
      <c r="E8427">
        <v>20510</v>
      </c>
      <c r="F8427" t="s">
        <v>32</v>
      </c>
      <c r="G8427" t="s">
        <v>33</v>
      </c>
      <c r="H8427">
        <v>355.2</v>
      </c>
      <c r="I8427">
        <f t="shared" si="134"/>
        <v>0</v>
      </c>
    </row>
    <row r="8428" spans="1:9" x14ac:dyDescent="0.25">
      <c r="A8428">
        <v>3807.5284929999998</v>
      </c>
      <c r="B8428" t="s">
        <v>26</v>
      </c>
      <c r="C8428" t="s">
        <v>44</v>
      </c>
      <c r="D8428" t="s">
        <v>57</v>
      </c>
      <c r="E8428">
        <v>0</v>
      </c>
      <c r="F8428" t="s">
        <v>32</v>
      </c>
      <c r="G8428" t="s">
        <v>45</v>
      </c>
      <c r="H8428">
        <v>828</v>
      </c>
      <c r="I8428">
        <f t="shared" si="134"/>
        <v>0</v>
      </c>
    </row>
    <row r="8429" spans="1:9" x14ac:dyDescent="0.25">
      <c r="A8429">
        <v>8310.7047320000001</v>
      </c>
      <c r="B8429" t="s">
        <v>26</v>
      </c>
      <c r="C8429" t="s">
        <v>30</v>
      </c>
      <c r="D8429" t="s">
        <v>57</v>
      </c>
      <c r="E8429">
        <v>67541</v>
      </c>
      <c r="F8429" t="s">
        <v>62</v>
      </c>
      <c r="G8429" t="s">
        <v>33</v>
      </c>
      <c r="H8429">
        <v>203.88686899999999</v>
      </c>
      <c r="I8429">
        <f t="shared" si="134"/>
        <v>0</v>
      </c>
    </row>
    <row r="8430" spans="1:9" x14ac:dyDescent="0.25">
      <c r="A8430">
        <v>8962.7959840000003</v>
      </c>
      <c r="B8430" t="s">
        <v>26</v>
      </c>
      <c r="C8430" t="s">
        <v>30</v>
      </c>
      <c r="D8430" t="s">
        <v>57</v>
      </c>
      <c r="E8430">
        <v>97924</v>
      </c>
      <c r="F8430" t="s">
        <v>32</v>
      </c>
      <c r="G8430" t="s">
        <v>33</v>
      </c>
      <c r="H8430">
        <v>355.2</v>
      </c>
      <c r="I8430">
        <f t="shared" si="134"/>
        <v>0</v>
      </c>
    </row>
    <row r="8431" spans="1:9" x14ac:dyDescent="0.25">
      <c r="A8431">
        <v>12157.541300000001</v>
      </c>
      <c r="B8431" t="s">
        <v>26</v>
      </c>
      <c r="C8431" t="s">
        <v>30</v>
      </c>
      <c r="D8431" t="s">
        <v>57</v>
      </c>
      <c r="E8431">
        <v>40432</v>
      </c>
      <c r="F8431" t="s">
        <v>32</v>
      </c>
      <c r="G8431" t="s">
        <v>33</v>
      </c>
      <c r="H8431">
        <v>369.6</v>
      </c>
      <c r="I8431">
        <f t="shared" si="134"/>
        <v>0</v>
      </c>
    </row>
    <row r="8432" spans="1:9" x14ac:dyDescent="0.25">
      <c r="A8432">
        <v>16460.077539999998</v>
      </c>
      <c r="B8432" t="s">
        <v>26</v>
      </c>
      <c r="C8432" t="s">
        <v>107</v>
      </c>
      <c r="D8432" t="s">
        <v>57</v>
      </c>
      <c r="E8432">
        <v>16869</v>
      </c>
      <c r="F8432" t="s">
        <v>32</v>
      </c>
      <c r="G8432" t="s">
        <v>79</v>
      </c>
      <c r="H8432">
        <v>1065.5999999999999</v>
      </c>
      <c r="I8432">
        <f t="shared" si="134"/>
        <v>0</v>
      </c>
    </row>
    <row r="8433" spans="1:9" x14ac:dyDescent="0.25">
      <c r="A8433">
        <v>8788.5320179999999</v>
      </c>
      <c r="B8433" t="s">
        <v>26</v>
      </c>
      <c r="C8433" t="s">
        <v>30</v>
      </c>
      <c r="D8433" t="s">
        <v>57</v>
      </c>
      <c r="E8433">
        <v>91171</v>
      </c>
      <c r="F8433" t="s">
        <v>32</v>
      </c>
      <c r="G8433" t="s">
        <v>33</v>
      </c>
      <c r="H8433">
        <v>771.39747999999997</v>
      </c>
      <c r="I8433">
        <f t="shared" si="134"/>
        <v>0</v>
      </c>
    </row>
    <row r="8434" spans="1:9" x14ac:dyDescent="0.25">
      <c r="A8434">
        <v>5093.4791910000004</v>
      </c>
      <c r="B8434" t="s">
        <v>26</v>
      </c>
      <c r="C8434" t="s">
        <v>44</v>
      </c>
      <c r="D8434" t="s">
        <v>57</v>
      </c>
      <c r="E8434">
        <v>0</v>
      </c>
      <c r="F8434" t="s">
        <v>62</v>
      </c>
      <c r="G8434" t="s">
        <v>33</v>
      </c>
      <c r="H8434">
        <v>150.87844699999999</v>
      </c>
      <c r="I8434">
        <f t="shared" si="134"/>
        <v>0</v>
      </c>
    </row>
    <row r="8435" spans="1:9" x14ac:dyDescent="0.25">
      <c r="A8435">
        <v>5377.9079599999995</v>
      </c>
      <c r="B8435" t="s">
        <v>26</v>
      </c>
      <c r="C8435" t="s">
        <v>30</v>
      </c>
      <c r="D8435" t="s">
        <v>57</v>
      </c>
      <c r="E8435">
        <v>34528</v>
      </c>
      <c r="F8435" t="s">
        <v>75</v>
      </c>
      <c r="G8435" t="s">
        <v>33</v>
      </c>
      <c r="H8435">
        <v>183.60276300000001</v>
      </c>
      <c r="I8435">
        <f t="shared" si="134"/>
        <v>0</v>
      </c>
    </row>
    <row r="8436" spans="1:9" x14ac:dyDescent="0.25">
      <c r="A8436">
        <v>5635.7463959999995</v>
      </c>
      <c r="B8436" t="s">
        <v>26</v>
      </c>
      <c r="C8436" t="s">
        <v>30</v>
      </c>
      <c r="D8436" t="s">
        <v>31</v>
      </c>
      <c r="E8436">
        <v>20303</v>
      </c>
      <c r="F8436" t="s">
        <v>32</v>
      </c>
      <c r="G8436" t="s">
        <v>33</v>
      </c>
      <c r="H8436">
        <v>340.8</v>
      </c>
      <c r="I8436">
        <f t="shared" si="134"/>
        <v>0</v>
      </c>
    </row>
    <row r="8437" spans="1:9" x14ac:dyDescent="0.25">
      <c r="A8437">
        <v>3514.212939</v>
      </c>
      <c r="B8437" t="s">
        <v>26</v>
      </c>
      <c r="C8437" t="s">
        <v>30</v>
      </c>
      <c r="D8437" t="s">
        <v>31</v>
      </c>
      <c r="E8437">
        <v>73643</v>
      </c>
      <c r="F8437" t="s">
        <v>62</v>
      </c>
      <c r="G8437" t="s">
        <v>45</v>
      </c>
      <c r="H8437">
        <v>147.48645400000001</v>
      </c>
      <c r="I8437">
        <f t="shared" si="134"/>
        <v>0</v>
      </c>
    </row>
    <row r="8438" spans="1:9" x14ac:dyDescent="0.25">
      <c r="A8438">
        <v>4386.2775579999998</v>
      </c>
      <c r="B8438" t="s">
        <v>66</v>
      </c>
      <c r="C8438" t="s">
        <v>160</v>
      </c>
      <c r="D8438" t="s">
        <v>57</v>
      </c>
      <c r="E8438">
        <v>10621</v>
      </c>
      <c r="F8438" t="s">
        <v>32</v>
      </c>
      <c r="G8438" t="s">
        <v>45</v>
      </c>
      <c r="H8438">
        <v>321.60000000000002</v>
      </c>
      <c r="I8438">
        <f t="shared" si="134"/>
        <v>1</v>
      </c>
    </row>
    <row r="8439" spans="1:9" x14ac:dyDescent="0.25">
      <c r="A8439">
        <v>7294.5816000000004</v>
      </c>
      <c r="B8439" t="s">
        <v>26</v>
      </c>
      <c r="C8439" t="s">
        <v>30</v>
      </c>
      <c r="D8439" t="s">
        <v>57</v>
      </c>
      <c r="E8439">
        <v>76407</v>
      </c>
      <c r="F8439" t="s">
        <v>32</v>
      </c>
      <c r="G8439" t="s">
        <v>33</v>
      </c>
      <c r="H8439">
        <v>436.8</v>
      </c>
      <c r="I8439">
        <f t="shared" si="134"/>
        <v>0</v>
      </c>
    </row>
    <row r="8440" spans="1:9" x14ac:dyDescent="0.25">
      <c r="A8440">
        <v>2415.0638159999999</v>
      </c>
      <c r="B8440" t="s">
        <v>26</v>
      </c>
      <c r="C8440" t="s">
        <v>44</v>
      </c>
      <c r="D8440" t="s">
        <v>57</v>
      </c>
      <c r="E8440">
        <v>0</v>
      </c>
      <c r="F8440" t="s">
        <v>32</v>
      </c>
      <c r="G8440" t="s">
        <v>45</v>
      </c>
      <c r="H8440">
        <v>511.2</v>
      </c>
      <c r="I8440">
        <f t="shared" si="134"/>
        <v>0</v>
      </c>
    </row>
    <row r="8441" spans="1:9" x14ac:dyDescent="0.25">
      <c r="A8441">
        <v>4693.7511279999999</v>
      </c>
      <c r="B8441" t="s">
        <v>26</v>
      </c>
      <c r="C8441" t="s">
        <v>78</v>
      </c>
      <c r="D8441" t="s">
        <v>31</v>
      </c>
      <c r="E8441">
        <v>26607</v>
      </c>
      <c r="F8441" t="s">
        <v>32</v>
      </c>
      <c r="G8441" t="s">
        <v>33</v>
      </c>
      <c r="H8441">
        <v>585.6</v>
      </c>
      <c r="I8441">
        <f t="shared" si="134"/>
        <v>0</v>
      </c>
    </row>
    <row r="8442" spans="1:9" x14ac:dyDescent="0.25">
      <c r="A8442">
        <v>7481.8255920000001</v>
      </c>
      <c r="B8442" t="s">
        <v>26</v>
      </c>
      <c r="C8442" t="s">
        <v>30</v>
      </c>
      <c r="D8442" t="s">
        <v>57</v>
      </c>
      <c r="E8442">
        <v>61783</v>
      </c>
      <c r="F8442" t="s">
        <v>32</v>
      </c>
      <c r="G8442" t="s">
        <v>33</v>
      </c>
      <c r="H8442">
        <v>658.12587399999995</v>
      </c>
      <c r="I8442">
        <f t="shared" si="134"/>
        <v>0</v>
      </c>
    </row>
    <row r="8443" spans="1:9" x14ac:dyDescent="0.25">
      <c r="A8443">
        <v>5953.3529570000001</v>
      </c>
      <c r="B8443" t="s">
        <v>26</v>
      </c>
      <c r="C8443" t="s">
        <v>30</v>
      </c>
      <c r="D8443" t="s">
        <v>57</v>
      </c>
      <c r="E8443">
        <v>20283</v>
      </c>
      <c r="F8443" t="s">
        <v>32</v>
      </c>
      <c r="G8443" t="s">
        <v>79</v>
      </c>
      <c r="H8443">
        <v>369.6</v>
      </c>
      <c r="I8443">
        <f t="shared" si="134"/>
        <v>0</v>
      </c>
    </row>
    <row r="8444" spans="1:9" x14ac:dyDescent="0.25">
      <c r="A8444">
        <v>3890.9641539999998</v>
      </c>
      <c r="B8444" t="s">
        <v>26</v>
      </c>
      <c r="C8444" t="s">
        <v>30</v>
      </c>
      <c r="D8444" t="s">
        <v>57</v>
      </c>
      <c r="E8444">
        <v>43578</v>
      </c>
      <c r="F8444" t="s">
        <v>62</v>
      </c>
      <c r="G8444" t="s">
        <v>33</v>
      </c>
      <c r="H8444">
        <v>105.662175</v>
      </c>
      <c r="I8444">
        <f t="shared" si="134"/>
        <v>0</v>
      </c>
    </row>
    <row r="8445" spans="1:9" x14ac:dyDescent="0.25">
      <c r="A8445">
        <v>5352.218989</v>
      </c>
      <c r="B8445" t="s">
        <v>26</v>
      </c>
      <c r="C8445" t="s">
        <v>30</v>
      </c>
      <c r="D8445" t="s">
        <v>57</v>
      </c>
      <c r="E8445">
        <v>93606</v>
      </c>
      <c r="F8445" t="s">
        <v>32</v>
      </c>
      <c r="G8445" t="s">
        <v>79</v>
      </c>
      <c r="H8445">
        <v>321.60000000000002</v>
      </c>
      <c r="I8445">
        <f t="shared" si="134"/>
        <v>0</v>
      </c>
    </row>
    <row r="8446" spans="1:9" x14ac:dyDescent="0.25">
      <c r="A8446">
        <v>8105.8148300000003</v>
      </c>
      <c r="B8446" t="s">
        <v>26</v>
      </c>
      <c r="C8446" t="s">
        <v>160</v>
      </c>
      <c r="D8446" t="s">
        <v>57</v>
      </c>
      <c r="E8446">
        <v>17920</v>
      </c>
      <c r="F8446" t="s">
        <v>32</v>
      </c>
      <c r="G8446" t="s">
        <v>33</v>
      </c>
      <c r="H8446">
        <v>424.37536399999999</v>
      </c>
      <c r="I8446">
        <f t="shared" si="134"/>
        <v>0</v>
      </c>
    </row>
    <row r="8447" spans="1:9" x14ac:dyDescent="0.25">
      <c r="A8447">
        <v>3509.9688059999999</v>
      </c>
      <c r="B8447" t="s">
        <v>26</v>
      </c>
      <c r="C8447" t="s">
        <v>30</v>
      </c>
      <c r="D8447" t="s">
        <v>57</v>
      </c>
      <c r="E8447">
        <v>51800</v>
      </c>
      <c r="F8447" t="s">
        <v>75</v>
      </c>
      <c r="G8447" t="s">
        <v>45</v>
      </c>
      <c r="H8447">
        <v>299.45253200000002</v>
      </c>
      <c r="I8447">
        <f t="shared" si="134"/>
        <v>0</v>
      </c>
    </row>
    <row r="8448" spans="1:9" x14ac:dyDescent="0.25">
      <c r="A8448">
        <v>8434.1190380000007</v>
      </c>
      <c r="B8448" t="s">
        <v>26</v>
      </c>
      <c r="C8448" t="s">
        <v>30</v>
      </c>
      <c r="D8448" t="s">
        <v>31</v>
      </c>
      <c r="E8448">
        <v>27694</v>
      </c>
      <c r="F8448" t="s">
        <v>32</v>
      </c>
      <c r="G8448" t="s">
        <v>45</v>
      </c>
      <c r="H8448">
        <v>741.85017100000005</v>
      </c>
      <c r="I8448">
        <f t="shared" si="134"/>
        <v>0</v>
      </c>
    </row>
    <row r="8449" spans="1:9" x14ac:dyDescent="0.25">
      <c r="A8449">
        <v>4254.6206689999999</v>
      </c>
      <c r="B8449" t="s">
        <v>66</v>
      </c>
      <c r="C8449" t="s">
        <v>107</v>
      </c>
      <c r="D8449" t="s">
        <v>31</v>
      </c>
      <c r="E8449">
        <v>11904</v>
      </c>
      <c r="F8449" t="s">
        <v>32</v>
      </c>
      <c r="G8449" t="s">
        <v>45</v>
      </c>
      <c r="H8449">
        <v>292.8</v>
      </c>
      <c r="I8449">
        <f t="shared" si="134"/>
        <v>1</v>
      </c>
    </row>
    <row r="8450" spans="1:9" x14ac:dyDescent="0.25">
      <c r="A8450">
        <v>2839.945741</v>
      </c>
      <c r="B8450" t="s">
        <v>26</v>
      </c>
      <c r="C8450" t="s">
        <v>30</v>
      </c>
      <c r="D8450" t="s">
        <v>31</v>
      </c>
      <c r="E8450">
        <v>53444</v>
      </c>
      <c r="F8450" t="s">
        <v>75</v>
      </c>
      <c r="G8450" t="s">
        <v>79</v>
      </c>
      <c r="H8450">
        <v>315.70392900000002</v>
      </c>
      <c r="I8450">
        <f t="shared" si="134"/>
        <v>0</v>
      </c>
    </row>
    <row r="8451" spans="1:9" x14ac:dyDescent="0.25">
      <c r="A8451">
        <v>16473.16905</v>
      </c>
      <c r="B8451" t="s">
        <v>66</v>
      </c>
      <c r="C8451" t="s">
        <v>160</v>
      </c>
      <c r="D8451" t="s">
        <v>57</v>
      </c>
      <c r="E8451">
        <v>22828</v>
      </c>
      <c r="F8451" t="s">
        <v>32</v>
      </c>
      <c r="G8451" t="s">
        <v>33</v>
      </c>
      <c r="H8451">
        <v>508.8</v>
      </c>
      <c r="I8451">
        <f t="shared" ref="I8451:I8514" si="135">IF(B8451="No",0,1)</f>
        <v>1</v>
      </c>
    </row>
    <row r="8452" spans="1:9" x14ac:dyDescent="0.25">
      <c r="A8452">
        <v>31706.9251</v>
      </c>
      <c r="B8452" t="s">
        <v>26</v>
      </c>
      <c r="C8452" t="s">
        <v>30</v>
      </c>
      <c r="D8452" t="s">
        <v>57</v>
      </c>
      <c r="E8452">
        <v>50719</v>
      </c>
      <c r="F8452" t="s">
        <v>32</v>
      </c>
      <c r="G8452" t="s">
        <v>33</v>
      </c>
      <c r="H8452">
        <v>870.62690699999996</v>
      </c>
      <c r="I8452">
        <f t="shared" si="135"/>
        <v>0</v>
      </c>
    </row>
    <row r="8453" spans="1:9" x14ac:dyDescent="0.25">
      <c r="A8453">
        <v>2580.8498989999998</v>
      </c>
      <c r="B8453" t="s">
        <v>66</v>
      </c>
      <c r="C8453" t="s">
        <v>30</v>
      </c>
      <c r="D8453" t="s">
        <v>57</v>
      </c>
      <c r="E8453">
        <v>46900</v>
      </c>
      <c r="F8453" t="s">
        <v>32</v>
      </c>
      <c r="G8453" t="s">
        <v>33</v>
      </c>
      <c r="H8453">
        <v>316.8</v>
      </c>
      <c r="I8453">
        <f t="shared" si="135"/>
        <v>1</v>
      </c>
    </row>
    <row r="8454" spans="1:9" x14ac:dyDescent="0.25">
      <c r="A8454">
        <v>17622.1332</v>
      </c>
      <c r="B8454" t="s">
        <v>26</v>
      </c>
      <c r="C8454" t="s">
        <v>44</v>
      </c>
      <c r="D8454" t="s">
        <v>57</v>
      </c>
      <c r="E8454">
        <v>0</v>
      </c>
      <c r="F8454" t="s">
        <v>32</v>
      </c>
      <c r="G8454" t="s">
        <v>45</v>
      </c>
      <c r="H8454">
        <v>1814.4</v>
      </c>
      <c r="I8454">
        <f t="shared" si="135"/>
        <v>0</v>
      </c>
    </row>
    <row r="8455" spans="1:9" x14ac:dyDescent="0.25">
      <c r="A8455">
        <v>14435.673650000001</v>
      </c>
      <c r="B8455" t="s">
        <v>66</v>
      </c>
      <c r="C8455" t="s">
        <v>30</v>
      </c>
      <c r="D8455" t="s">
        <v>57</v>
      </c>
      <c r="E8455">
        <v>60880</v>
      </c>
      <c r="F8455" t="s">
        <v>62</v>
      </c>
      <c r="G8455" t="s">
        <v>33</v>
      </c>
      <c r="H8455">
        <v>109.906628</v>
      </c>
      <c r="I8455">
        <f t="shared" si="135"/>
        <v>1</v>
      </c>
    </row>
    <row r="8456" spans="1:9" x14ac:dyDescent="0.25">
      <c r="A8456">
        <v>12731.95161</v>
      </c>
      <c r="B8456" t="s">
        <v>66</v>
      </c>
      <c r="C8456" t="s">
        <v>30</v>
      </c>
      <c r="D8456" t="s">
        <v>57</v>
      </c>
      <c r="E8456">
        <v>40870</v>
      </c>
      <c r="F8456" t="s">
        <v>32</v>
      </c>
      <c r="G8456" t="s">
        <v>33</v>
      </c>
      <c r="H8456">
        <v>504</v>
      </c>
      <c r="I8456">
        <f t="shared" si="135"/>
        <v>1</v>
      </c>
    </row>
    <row r="8457" spans="1:9" x14ac:dyDescent="0.25">
      <c r="A8457">
        <v>2398.3541970000001</v>
      </c>
      <c r="B8457" t="s">
        <v>26</v>
      </c>
      <c r="C8457" t="s">
        <v>107</v>
      </c>
      <c r="D8457" t="s">
        <v>57</v>
      </c>
      <c r="E8457">
        <v>14321</v>
      </c>
      <c r="F8457" t="s">
        <v>32</v>
      </c>
      <c r="G8457" t="s">
        <v>45</v>
      </c>
      <c r="H8457">
        <v>423.82354700000002</v>
      </c>
      <c r="I8457">
        <f t="shared" si="135"/>
        <v>0</v>
      </c>
    </row>
    <row r="8458" spans="1:9" x14ac:dyDescent="0.25">
      <c r="A8458">
        <v>6182.6188430000002</v>
      </c>
      <c r="B8458" t="s">
        <v>26</v>
      </c>
      <c r="C8458" t="s">
        <v>78</v>
      </c>
      <c r="D8458" t="s">
        <v>57</v>
      </c>
      <c r="E8458">
        <v>20072</v>
      </c>
      <c r="F8458" t="s">
        <v>32</v>
      </c>
      <c r="G8458" t="s">
        <v>33</v>
      </c>
      <c r="H8458">
        <v>473.26687900000002</v>
      </c>
      <c r="I8458">
        <f t="shared" si="135"/>
        <v>0</v>
      </c>
    </row>
    <row r="8459" spans="1:9" x14ac:dyDescent="0.25">
      <c r="A8459">
        <v>9431.3768180000006</v>
      </c>
      <c r="B8459" t="s">
        <v>26</v>
      </c>
      <c r="C8459" t="s">
        <v>30</v>
      </c>
      <c r="D8459" t="s">
        <v>57</v>
      </c>
      <c r="E8459">
        <v>77365</v>
      </c>
      <c r="F8459" t="s">
        <v>62</v>
      </c>
      <c r="G8459" t="s">
        <v>79</v>
      </c>
      <c r="H8459">
        <v>2.8233030000000001</v>
      </c>
      <c r="I8459">
        <f t="shared" si="135"/>
        <v>0</v>
      </c>
    </row>
    <row r="8460" spans="1:9" x14ac:dyDescent="0.25">
      <c r="A8460">
        <v>4651.2842899999996</v>
      </c>
      <c r="B8460" t="s">
        <v>26</v>
      </c>
      <c r="C8460" t="s">
        <v>30</v>
      </c>
      <c r="D8460" t="s">
        <v>31</v>
      </c>
      <c r="E8460">
        <v>98475</v>
      </c>
      <c r="F8460" t="s">
        <v>32</v>
      </c>
      <c r="G8460" t="s">
        <v>33</v>
      </c>
      <c r="H8460">
        <v>552</v>
      </c>
      <c r="I8460">
        <f t="shared" si="135"/>
        <v>0</v>
      </c>
    </row>
    <row r="8461" spans="1:9" x14ac:dyDescent="0.25">
      <c r="A8461">
        <v>12168.744919999999</v>
      </c>
      <c r="B8461" t="s">
        <v>66</v>
      </c>
      <c r="C8461" t="s">
        <v>160</v>
      </c>
      <c r="D8461" t="s">
        <v>57</v>
      </c>
      <c r="E8461">
        <v>14973</v>
      </c>
      <c r="F8461" t="s">
        <v>32</v>
      </c>
      <c r="G8461" t="s">
        <v>79</v>
      </c>
      <c r="H8461">
        <v>828</v>
      </c>
      <c r="I8461">
        <f t="shared" si="135"/>
        <v>1</v>
      </c>
    </row>
    <row r="8462" spans="1:9" x14ac:dyDescent="0.25">
      <c r="A8462">
        <v>26122.129980000002</v>
      </c>
      <c r="B8462" t="s">
        <v>26</v>
      </c>
      <c r="C8462" t="s">
        <v>30</v>
      </c>
      <c r="D8462" t="s">
        <v>57</v>
      </c>
      <c r="E8462">
        <v>83385</v>
      </c>
      <c r="F8462" t="s">
        <v>32</v>
      </c>
      <c r="G8462" t="s">
        <v>79</v>
      </c>
      <c r="H8462">
        <v>704.33715700000005</v>
      </c>
      <c r="I8462">
        <f t="shared" si="135"/>
        <v>0</v>
      </c>
    </row>
    <row r="8463" spans="1:9" x14ac:dyDescent="0.25">
      <c r="A8463">
        <v>3237.3051869999999</v>
      </c>
      <c r="B8463" t="s">
        <v>26</v>
      </c>
      <c r="C8463" t="s">
        <v>44</v>
      </c>
      <c r="D8463" t="s">
        <v>57</v>
      </c>
      <c r="E8463">
        <v>0</v>
      </c>
      <c r="F8463" t="s">
        <v>32</v>
      </c>
      <c r="G8463" t="s">
        <v>45</v>
      </c>
      <c r="H8463">
        <v>659.43588599999998</v>
      </c>
      <c r="I8463">
        <f t="shared" si="135"/>
        <v>0</v>
      </c>
    </row>
    <row r="8464" spans="1:9" x14ac:dyDescent="0.25">
      <c r="A8464">
        <v>9416.4746689999993</v>
      </c>
      <c r="B8464" t="s">
        <v>26</v>
      </c>
      <c r="C8464" t="s">
        <v>44</v>
      </c>
      <c r="D8464" t="s">
        <v>57</v>
      </c>
      <c r="E8464">
        <v>0</v>
      </c>
      <c r="F8464" t="s">
        <v>32</v>
      </c>
      <c r="G8464" t="s">
        <v>33</v>
      </c>
      <c r="H8464">
        <v>412.8</v>
      </c>
      <c r="I8464">
        <f t="shared" si="135"/>
        <v>0</v>
      </c>
    </row>
    <row r="8465" spans="1:9" x14ac:dyDescent="0.25">
      <c r="A8465">
        <v>2506.360995</v>
      </c>
      <c r="B8465" t="s">
        <v>26</v>
      </c>
      <c r="C8465" t="s">
        <v>44</v>
      </c>
      <c r="D8465" t="s">
        <v>57</v>
      </c>
      <c r="E8465">
        <v>0</v>
      </c>
      <c r="F8465" t="s">
        <v>32</v>
      </c>
      <c r="G8465" t="s">
        <v>45</v>
      </c>
      <c r="H8465">
        <v>525.6</v>
      </c>
      <c r="I8465">
        <f t="shared" si="135"/>
        <v>0</v>
      </c>
    </row>
    <row r="8466" spans="1:9" x14ac:dyDescent="0.25">
      <c r="A8466">
        <v>5272.0050789999996</v>
      </c>
      <c r="B8466" t="s">
        <v>26</v>
      </c>
      <c r="C8466" t="s">
        <v>30</v>
      </c>
      <c r="D8466" t="s">
        <v>31</v>
      </c>
      <c r="E8466">
        <v>98110</v>
      </c>
      <c r="F8466" t="s">
        <v>75</v>
      </c>
      <c r="G8466" t="s">
        <v>33</v>
      </c>
      <c r="H8466">
        <v>176.287711</v>
      </c>
      <c r="I8466">
        <f t="shared" si="135"/>
        <v>0</v>
      </c>
    </row>
    <row r="8467" spans="1:9" x14ac:dyDescent="0.25">
      <c r="A8467">
        <v>5246.2783749999999</v>
      </c>
      <c r="B8467" t="s">
        <v>66</v>
      </c>
      <c r="C8467" t="s">
        <v>30</v>
      </c>
      <c r="D8467" t="s">
        <v>31</v>
      </c>
      <c r="E8467">
        <v>28909</v>
      </c>
      <c r="F8467" t="s">
        <v>32</v>
      </c>
      <c r="G8467" t="s">
        <v>33</v>
      </c>
      <c r="H8467">
        <v>456.70273500000002</v>
      </c>
      <c r="I8467">
        <f t="shared" si="135"/>
        <v>1</v>
      </c>
    </row>
    <row r="8468" spans="1:9" x14ac:dyDescent="0.25">
      <c r="A8468">
        <v>10611.56172</v>
      </c>
      <c r="B8468" t="s">
        <v>26</v>
      </c>
      <c r="C8468" t="s">
        <v>44</v>
      </c>
      <c r="D8468" t="s">
        <v>31</v>
      </c>
      <c r="E8468">
        <v>0</v>
      </c>
      <c r="F8468" t="s">
        <v>32</v>
      </c>
      <c r="G8468" t="s">
        <v>45</v>
      </c>
      <c r="H8468">
        <v>949.95325300000002</v>
      </c>
      <c r="I8468">
        <f t="shared" si="135"/>
        <v>0</v>
      </c>
    </row>
    <row r="8469" spans="1:9" x14ac:dyDescent="0.25">
      <c r="A8469">
        <v>2249.8748030000002</v>
      </c>
      <c r="B8469" t="s">
        <v>26</v>
      </c>
      <c r="C8469" t="s">
        <v>44</v>
      </c>
      <c r="D8469" t="s">
        <v>31</v>
      </c>
      <c r="E8469">
        <v>0</v>
      </c>
      <c r="F8469" t="s">
        <v>32</v>
      </c>
      <c r="G8469" t="s">
        <v>79</v>
      </c>
      <c r="H8469">
        <v>297.60000000000002</v>
      </c>
      <c r="I8469">
        <f t="shared" si="135"/>
        <v>0</v>
      </c>
    </row>
    <row r="8470" spans="1:9" x14ac:dyDescent="0.25">
      <c r="A8470">
        <v>2816.7560020000001</v>
      </c>
      <c r="B8470" t="s">
        <v>26</v>
      </c>
      <c r="C8470" t="s">
        <v>30</v>
      </c>
      <c r="D8470" t="s">
        <v>57</v>
      </c>
      <c r="E8470">
        <v>42937</v>
      </c>
      <c r="F8470" t="s">
        <v>75</v>
      </c>
      <c r="G8470" t="s">
        <v>33</v>
      </c>
      <c r="H8470">
        <v>251.779842</v>
      </c>
      <c r="I8470">
        <f t="shared" si="135"/>
        <v>0</v>
      </c>
    </row>
    <row r="8471" spans="1:9" x14ac:dyDescent="0.25">
      <c r="A8471">
        <v>4751.2809479999996</v>
      </c>
      <c r="B8471" t="s">
        <v>26</v>
      </c>
      <c r="C8471" t="s">
        <v>30</v>
      </c>
      <c r="D8471" t="s">
        <v>57</v>
      </c>
      <c r="E8471">
        <v>30887</v>
      </c>
      <c r="F8471" t="s">
        <v>75</v>
      </c>
      <c r="G8471" t="s">
        <v>33</v>
      </c>
      <c r="H8471">
        <v>444.16771299999999</v>
      </c>
      <c r="I8471">
        <f t="shared" si="135"/>
        <v>0</v>
      </c>
    </row>
    <row r="8472" spans="1:9" x14ac:dyDescent="0.25">
      <c r="A8472">
        <v>28622.314429999999</v>
      </c>
      <c r="B8472" t="s">
        <v>26</v>
      </c>
      <c r="C8472" t="s">
        <v>30</v>
      </c>
      <c r="D8472" t="s">
        <v>57</v>
      </c>
      <c r="E8472">
        <v>35442</v>
      </c>
      <c r="F8472" t="s">
        <v>32</v>
      </c>
      <c r="G8472" t="s">
        <v>33</v>
      </c>
      <c r="H8472">
        <v>1147.2</v>
      </c>
      <c r="I8472">
        <f t="shared" si="135"/>
        <v>0</v>
      </c>
    </row>
    <row r="8473" spans="1:9" x14ac:dyDescent="0.25">
      <c r="A8473">
        <v>8421.5168479999993</v>
      </c>
      <c r="B8473" t="s">
        <v>26</v>
      </c>
      <c r="C8473" t="s">
        <v>30</v>
      </c>
      <c r="D8473" t="s">
        <v>31</v>
      </c>
      <c r="E8473">
        <v>95139</v>
      </c>
      <c r="F8473" t="s">
        <v>62</v>
      </c>
      <c r="G8473" t="s">
        <v>33</v>
      </c>
      <c r="H8473">
        <v>34.023131999999997</v>
      </c>
      <c r="I8473">
        <f t="shared" si="135"/>
        <v>0</v>
      </c>
    </row>
    <row r="8474" spans="1:9" x14ac:dyDescent="0.25">
      <c r="A8474">
        <v>4660.3995729999997</v>
      </c>
      <c r="B8474" t="s">
        <v>26</v>
      </c>
      <c r="C8474" t="s">
        <v>30</v>
      </c>
      <c r="D8474" t="s">
        <v>31</v>
      </c>
      <c r="E8474">
        <v>89834</v>
      </c>
      <c r="F8474" t="s">
        <v>62</v>
      </c>
      <c r="G8474" t="s">
        <v>33</v>
      </c>
      <c r="H8474">
        <v>43.155949999999997</v>
      </c>
      <c r="I8474">
        <f t="shared" si="135"/>
        <v>0</v>
      </c>
    </row>
    <row r="8475" spans="1:9" x14ac:dyDescent="0.25">
      <c r="A8475">
        <v>6843.8489710000003</v>
      </c>
      <c r="B8475" t="s">
        <v>26</v>
      </c>
      <c r="C8475" t="s">
        <v>44</v>
      </c>
      <c r="D8475" t="s">
        <v>57</v>
      </c>
      <c r="E8475">
        <v>0</v>
      </c>
      <c r="F8475" t="s">
        <v>32</v>
      </c>
      <c r="G8475" t="s">
        <v>45</v>
      </c>
      <c r="H8475">
        <v>478.50979699999999</v>
      </c>
      <c r="I8475">
        <f t="shared" si="135"/>
        <v>0</v>
      </c>
    </row>
    <row r="8476" spans="1:9" x14ac:dyDescent="0.25">
      <c r="A8476">
        <v>9223.9871440000006</v>
      </c>
      <c r="B8476" t="s">
        <v>26</v>
      </c>
      <c r="C8476" t="s">
        <v>78</v>
      </c>
      <c r="D8476" t="s">
        <v>31</v>
      </c>
      <c r="E8476">
        <v>18814</v>
      </c>
      <c r="F8476" t="s">
        <v>32</v>
      </c>
      <c r="G8476" t="s">
        <v>45</v>
      </c>
      <c r="H8476">
        <v>585.6</v>
      </c>
      <c r="I8476">
        <f t="shared" si="135"/>
        <v>0</v>
      </c>
    </row>
    <row r="8477" spans="1:9" x14ac:dyDescent="0.25">
      <c r="A8477">
        <v>4938.7276599999996</v>
      </c>
      <c r="B8477" t="s">
        <v>26</v>
      </c>
      <c r="C8477" t="s">
        <v>30</v>
      </c>
      <c r="D8477" t="s">
        <v>57</v>
      </c>
      <c r="E8477">
        <v>82733</v>
      </c>
      <c r="F8477" t="s">
        <v>62</v>
      </c>
      <c r="G8477" t="s">
        <v>33</v>
      </c>
      <c r="H8477">
        <v>72.101018999999994</v>
      </c>
      <c r="I8477">
        <f t="shared" si="135"/>
        <v>0</v>
      </c>
    </row>
    <row r="8478" spans="1:9" x14ac:dyDescent="0.25">
      <c r="A8478">
        <v>15114.402410000001</v>
      </c>
      <c r="B8478" t="s">
        <v>66</v>
      </c>
      <c r="C8478" t="s">
        <v>78</v>
      </c>
      <c r="D8478" t="s">
        <v>31</v>
      </c>
      <c r="E8478">
        <v>28513</v>
      </c>
      <c r="F8478" t="s">
        <v>32</v>
      </c>
      <c r="G8478" t="s">
        <v>33</v>
      </c>
      <c r="H8478">
        <v>480</v>
      </c>
      <c r="I8478">
        <f t="shared" si="135"/>
        <v>1</v>
      </c>
    </row>
    <row r="8479" spans="1:9" x14ac:dyDescent="0.25">
      <c r="A8479">
        <v>5037.953998</v>
      </c>
      <c r="B8479" t="s">
        <v>26</v>
      </c>
      <c r="C8479" t="s">
        <v>44</v>
      </c>
      <c r="D8479" t="s">
        <v>57</v>
      </c>
      <c r="E8479">
        <v>0</v>
      </c>
      <c r="F8479" t="s">
        <v>32</v>
      </c>
      <c r="G8479" t="s">
        <v>33</v>
      </c>
      <c r="H8479">
        <v>326.39999999999998</v>
      </c>
      <c r="I8479">
        <f t="shared" si="135"/>
        <v>0</v>
      </c>
    </row>
    <row r="8480" spans="1:9" x14ac:dyDescent="0.25">
      <c r="A8480">
        <v>5097.3186569999998</v>
      </c>
      <c r="B8480" t="s">
        <v>26</v>
      </c>
      <c r="C8480" t="s">
        <v>30</v>
      </c>
      <c r="D8480" t="s">
        <v>57</v>
      </c>
      <c r="E8480">
        <v>67233</v>
      </c>
      <c r="F8480" t="s">
        <v>75</v>
      </c>
      <c r="G8480" t="s">
        <v>33</v>
      </c>
      <c r="H8480">
        <v>246.693624</v>
      </c>
      <c r="I8480">
        <f t="shared" si="135"/>
        <v>0</v>
      </c>
    </row>
    <row r="8481" spans="1:9" x14ac:dyDescent="0.25">
      <c r="A8481">
        <v>8906.9914329999992</v>
      </c>
      <c r="B8481" t="s">
        <v>26</v>
      </c>
      <c r="C8481" t="s">
        <v>30</v>
      </c>
      <c r="D8481" t="s">
        <v>57</v>
      </c>
      <c r="E8481">
        <v>58718</v>
      </c>
      <c r="F8481" t="s">
        <v>32</v>
      </c>
      <c r="G8481" t="s">
        <v>45</v>
      </c>
      <c r="H8481">
        <v>1084.8</v>
      </c>
      <c r="I8481">
        <f t="shared" si="135"/>
        <v>0</v>
      </c>
    </row>
    <row r="8482" spans="1:9" x14ac:dyDescent="0.25">
      <c r="A8482">
        <v>22721.473959999999</v>
      </c>
      <c r="B8482" t="s">
        <v>26</v>
      </c>
      <c r="C8482" t="s">
        <v>107</v>
      </c>
      <c r="D8482" t="s">
        <v>57</v>
      </c>
      <c r="E8482">
        <v>21724</v>
      </c>
      <c r="F8482" t="s">
        <v>32</v>
      </c>
      <c r="G8482" t="s">
        <v>33</v>
      </c>
      <c r="H8482">
        <v>1505.230405</v>
      </c>
      <c r="I8482">
        <f t="shared" si="135"/>
        <v>0</v>
      </c>
    </row>
    <row r="8483" spans="1:9" x14ac:dyDescent="0.25">
      <c r="A8483">
        <v>9095.1523500000003</v>
      </c>
      <c r="B8483" t="s">
        <v>26</v>
      </c>
      <c r="C8483" t="s">
        <v>30</v>
      </c>
      <c r="D8483" t="s">
        <v>31</v>
      </c>
      <c r="E8483">
        <v>65103</v>
      </c>
      <c r="F8483" t="s">
        <v>32</v>
      </c>
      <c r="G8483" t="s">
        <v>33</v>
      </c>
      <c r="H8483">
        <v>552</v>
      </c>
      <c r="I8483">
        <f t="shared" si="135"/>
        <v>0</v>
      </c>
    </row>
    <row r="8484" spans="1:9" x14ac:dyDescent="0.25">
      <c r="A8484">
        <v>4898.9573309999996</v>
      </c>
      <c r="B8484" t="s">
        <v>26</v>
      </c>
      <c r="C8484" t="s">
        <v>30</v>
      </c>
      <c r="D8484" t="s">
        <v>31</v>
      </c>
      <c r="E8484">
        <v>55071</v>
      </c>
      <c r="F8484" t="s">
        <v>75</v>
      </c>
      <c r="G8484" t="s">
        <v>33</v>
      </c>
      <c r="H8484">
        <v>231.516063</v>
      </c>
      <c r="I8484">
        <f t="shared" si="135"/>
        <v>0</v>
      </c>
    </row>
    <row r="8485" spans="1:9" x14ac:dyDescent="0.25">
      <c r="A8485">
        <v>2916.3807969999998</v>
      </c>
      <c r="B8485" t="s">
        <v>26</v>
      </c>
      <c r="C8485" t="s">
        <v>30</v>
      </c>
      <c r="D8485" t="s">
        <v>57</v>
      </c>
      <c r="E8485">
        <v>85817</v>
      </c>
      <c r="F8485" t="s">
        <v>62</v>
      </c>
      <c r="G8485" t="s">
        <v>33</v>
      </c>
      <c r="H8485">
        <v>154.98775900000001</v>
      </c>
      <c r="I8485">
        <f t="shared" si="135"/>
        <v>0</v>
      </c>
    </row>
    <row r="8486" spans="1:9" x14ac:dyDescent="0.25">
      <c r="A8486">
        <v>5729.855012</v>
      </c>
      <c r="B8486" t="s">
        <v>26</v>
      </c>
      <c r="C8486" t="s">
        <v>30</v>
      </c>
      <c r="D8486" t="s">
        <v>31</v>
      </c>
      <c r="E8486">
        <v>92254</v>
      </c>
      <c r="F8486" t="s">
        <v>75</v>
      </c>
      <c r="G8486" t="s">
        <v>33</v>
      </c>
      <c r="H8486">
        <v>245.59322499999999</v>
      </c>
      <c r="I8486">
        <f t="shared" si="135"/>
        <v>0</v>
      </c>
    </row>
    <row r="8487" spans="1:9" x14ac:dyDescent="0.25">
      <c r="A8487">
        <v>12280.766610000001</v>
      </c>
      <c r="B8487" t="s">
        <v>66</v>
      </c>
      <c r="C8487" t="s">
        <v>30</v>
      </c>
      <c r="D8487" t="s">
        <v>57</v>
      </c>
      <c r="E8487">
        <v>88340</v>
      </c>
      <c r="F8487" t="s">
        <v>32</v>
      </c>
      <c r="G8487" t="s">
        <v>33</v>
      </c>
      <c r="H8487">
        <v>489.6</v>
      </c>
      <c r="I8487">
        <f t="shared" si="135"/>
        <v>1</v>
      </c>
    </row>
    <row r="8488" spans="1:9" x14ac:dyDescent="0.25">
      <c r="A8488">
        <v>2472.4692089999999</v>
      </c>
      <c r="B8488" t="s">
        <v>66</v>
      </c>
      <c r="C8488" t="s">
        <v>30</v>
      </c>
      <c r="D8488" t="s">
        <v>31</v>
      </c>
      <c r="E8488">
        <v>63860</v>
      </c>
      <c r="F8488" t="s">
        <v>75</v>
      </c>
      <c r="G8488" t="s">
        <v>33</v>
      </c>
      <c r="H8488">
        <v>208.59824599999999</v>
      </c>
      <c r="I8488">
        <f t="shared" si="135"/>
        <v>1</v>
      </c>
    </row>
    <row r="8489" spans="1:9" x14ac:dyDescent="0.25">
      <c r="A8489">
        <v>4698.3458639999999</v>
      </c>
      <c r="B8489" t="s">
        <v>26</v>
      </c>
      <c r="C8489" t="s">
        <v>78</v>
      </c>
      <c r="D8489" t="s">
        <v>31</v>
      </c>
      <c r="E8489">
        <v>26411</v>
      </c>
      <c r="F8489" t="s">
        <v>32</v>
      </c>
      <c r="G8489" t="s">
        <v>33</v>
      </c>
      <c r="H8489">
        <v>604.79999999999995</v>
      </c>
      <c r="I8489">
        <f t="shared" si="135"/>
        <v>0</v>
      </c>
    </row>
    <row r="8490" spans="1:9" x14ac:dyDescent="0.25">
      <c r="A8490">
        <v>7950.1782370000001</v>
      </c>
      <c r="B8490" t="s">
        <v>26</v>
      </c>
      <c r="C8490" t="s">
        <v>30</v>
      </c>
      <c r="D8490" t="s">
        <v>57</v>
      </c>
      <c r="E8490">
        <v>26189</v>
      </c>
      <c r="F8490" t="s">
        <v>32</v>
      </c>
      <c r="G8490" t="s">
        <v>45</v>
      </c>
      <c r="H8490">
        <v>331.2</v>
      </c>
      <c r="I8490">
        <f t="shared" si="135"/>
        <v>0</v>
      </c>
    </row>
    <row r="8491" spans="1:9" x14ac:dyDescent="0.25">
      <c r="A8491">
        <v>3299.3393390000001</v>
      </c>
      <c r="B8491" t="s">
        <v>26</v>
      </c>
      <c r="C8491" t="s">
        <v>30</v>
      </c>
      <c r="D8491" t="s">
        <v>57</v>
      </c>
      <c r="E8491">
        <v>66114</v>
      </c>
      <c r="F8491" t="s">
        <v>62</v>
      </c>
      <c r="G8491" t="s">
        <v>45</v>
      </c>
      <c r="H8491">
        <v>178.842061</v>
      </c>
      <c r="I8491">
        <f t="shared" si="135"/>
        <v>0</v>
      </c>
    </row>
    <row r="8492" spans="1:9" x14ac:dyDescent="0.25">
      <c r="A8492">
        <v>7506.7793650000003</v>
      </c>
      <c r="B8492" t="s">
        <v>26</v>
      </c>
      <c r="C8492" t="s">
        <v>30</v>
      </c>
      <c r="D8492" t="s">
        <v>57</v>
      </c>
      <c r="E8492">
        <v>49561</v>
      </c>
      <c r="F8492" t="s">
        <v>32</v>
      </c>
      <c r="G8492" t="s">
        <v>45</v>
      </c>
      <c r="H8492">
        <v>926.4</v>
      </c>
      <c r="I8492">
        <f t="shared" si="135"/>
        <v>0</v>
      </c>
    </row>
    <row r="8493" spans="1:9" x14ac:dyDescent="0.25">
      <c r="A8493">
        <v>7123.6945990000004</v>
      </c>
      <c r="B8493" t="s">
        <v>26</v>
      </c>
      <c r="C8493" t="s">
        <v>107</v>
      </c>
      <c r="D8493" t="s">
        <v>31</v>
      </c>
      <c r="E8493">
        <v>16139</v>
      </c>
      <c r="F8493" t="s">
        <v>32</v>
      </c>
      <c r="G8493" t="s">
        <v>33</v>
      </c>
      <c r="H8493">
        <v>297.60000000000002</v>
      </c>
      <c r="I8493">
        <f t="shared" si="135"/>
        <v>0</v>
      </c>
    </row>
    <row r="8494" spans="1:9" x14ac:dyDescent="0.25">
      <c r="A8494">
        <v>8008.0959940000002</v>
      </c>
      <c r="B8494" t="s">
        <v>26</v>
      </c>
      <c r="C8494" t="s">
        <v>30</v>
      </c>
      <c r="D8494" t="s">
        <v>57</v>
      </c>
      <c r="E8494">
        <v>63775</v>
      </c>
      <c r="F8494" t="s">
        <v>75</v>
      </c>
      <c r="G8494" t="s">
        <v>33</v>
      </c>
      <c r="H8494">
        <v>462.753151</v>
      </c>
      <c r="I8494">
        <f t="shared" si="135"/>
        <v>0</v>
      </c>
    </row>
    <row r="8495" spans="1:9" x14ac:dyDescent="0.25">
      <c r="A8495">
        <v>5318.8966399999999</v>
      </c>
      <c r="B8495" t="s">
        <v>66</v>
      </c>
      <c r="C8495" t="s">
        <v>30</v>
      </c>
      <c r="D8495" t="s">
        <v>31</v>
      </c>
      <c r="E8495">
        <v>25134</v>
      </c>
      <c r="F8495" t="s">
        <v>32</v>
      </c>
      <c r="G8495" t="s">
        <v>33</v>
      </c>
      <c r="H8495">
        <v>321.60000000000002</v>
      </c>
      <c r="I8495">
        <f t="shared" si="135"/>
        <v>1</v>
      </c>
    </row>
    <row r="8496" spans="1:9" x14ac:dyDescent="0.25">
      <c r="A8496">
        <v>5483.8908499999998</v>
      </c>
      <c r="B8496" t="s">
        <v>26</v>
      </c>
      <c r="C8496" t="s">
        <v>30</v>
      </c>
      <c r="D8496" t="s">
        <v>57</v>
      </c>
      <c r="E8496">
        <v>87777</v>
      </c>
      <c r="F8496" t="s">
        <v>75</v>
      </c>
      <c r="G8496" t="s">
        <v>45</v>
      </c>
      <c r="H8496">
        <v>257.708912</v>
      </c>
      <c r="I8496">
        <f t="shared" si="135"/>
        <v>0</v>
      </c>
    </row>
    <row r="8497" spans="1:9" x14ac:dyDescent="0.25">
      <c r="A8497">
        <v>7244.497284</v>
      </c>
      <c r="B8497" t="s">
        <v>26</v>
      </c>
      <c r="C8497" t="s">
        <v>44</v>
      </c>
      <c r="D8497" t="s">
        <v>31</v>
      </c>
      <c r="E8497">
        <v>0</v>
      </c>
      <c r="F8497" t="s">
        <v>32</v>
      </c>
      <c r="G8497" t="s">
        <v>45</v>
      </c>
      <c r="H8497">
        <v>494.4</v>
      </c>
      <c r="I8497">
        <f t="shared" si="135"/>
        <v>0</v>
      </c>
    </row>
    <row r="8498" spans="1:9" x14ac:dyDescent="0.25">
      <c r="A8498">
        <v>15558.44195</v>
      </c>
      <c r="B8498" t="s">
        <v>26</v>
      </c>
      <c r="C8498" t="s">
        <v>30</v>
      </c>
      <c r="D8498" t="s">
        <v>31</v>
      </c>
      <c r="E8498">
        <v>62922</v>
      </c>
      <c r="F8498" t="s">
        <v>32</v>
      </c>
      <c r="G8498" t="s">
        <v>33</v>
      </c>
      <c r="H8498">
        <v>1121.6336449999999</v>
      </c>
      <c r="I8498">
        <f t="shared" si="135"/>
        <v>0</v>
      </c>
    </row>
    <row r="8499" spans="1:9" x14ac:dyDescent="0.25">
      <c r="A8499">
        <v>8945.6893980000004</v>
      </c>
      <c r="B8499" t="s">
        <v>26</v>
      </c>
      <c r="C8499" t="s">
        <v>30</v>
      </c>
      <c r="D8499" t="s">
        <v>57</v>
      </c>
      <c r="E8499">
        <v>83761</v>
      </c>
      <c r="F8499" t="s">
        <v>62</v>
      </c>
      <c r="G8499" t="s">
        <v>33</v>
      </c>
      <c r="H8499">
        <v>270.22754700000002</v>
      </c>
      <c r="I8499">
        <f t="shared" si="135"/>
        <v>0</v>
      </c>
    </row>
    <row r="8500" spans="1:9" x14ac:dyDescent="0.25">
      <c r="A8500">
        <v>8441.6670840000006</v>
      </c>
      <c r="B8500" t="s">
        <v>26</v>
      </c>
      <c r="C8500" t="s">
        <v>30</v>
      </c>
      <c r="D8500" t="s">
        <v>31</v>
      </c>
      <c r="E8500">
        <v>50801</v>
      </c>
      <c r="F8500" t="s">
        <v>62</v>
      </c>
      <c r="G8500" t="s">
        <v>33</v>
      </c>
      <c r="H8500">
        <v>43.419027999999997</v>
      </c>
      <c r="I8500">
        <f t="shared" si="135"/>
        <v>0</v>
      </c>
    </row>
    <row r="8501" spans="1:9" x14ac:dyDescent="0.25">
      <c r="A8501">
        <v>2798.834343</v>
      </c>
      <c r="B8501" t="s">
        <v>26</v>
      </c>
      <c r="C8501" t="s">
        <v>30</v>
      </c>
      <c r="D8501" t="s">
        <v>57</v>
      </c>
      <c r="E8501">
        <v>48675</v>
      </c>
      <c r="F8501" t="s">
        <v>32</v>
      </c>
      <c r="G8501" t="s">
        <v>79</v>
      </c>
      <c r="H8501">
        <v>340.8</v>
      </c>
      <c r="I8501">
        <f t="shared" si="135"/>
        <v>0</v>
      </c>
    </row>
    <row r="8502" spans="1:9" x14ac:dyDescent="0.25">
      <c r="A8502">
        <v>7522.9007039999997</v>
      </c>
      <c r="B8502" t="s">
        <v>26</v>
      </c>
      <c r="C8502" t="s">
        <v>30</v>
      </c>
      <c r="D8502" t="s">
        <v>57</v>
      </c>
      <c r="E8502">
        <v>55916</v>
      </c>
      <c r="F8502" t="s">
        <v>32</v>
      </c>
      <c r="G8502" t="s">
        <v>33</v>
      </c>
      <c r="H8502">
        <v>302.39999999999998</v>
      </c>
      <c r="I8502">
        <f t="shared" si="135"/>
        <v>0</v>
      </c>
    </row>
    <row r="8503" spans="1:9" x14ac:dyDescent="0.25">
      <c r="A8503">
        <v>39033.082479999997</v>
      </c>
      <c r="B8503" t="s">
        <v>26</v>
      </c>
      <c r="C8503" t="s">
        <v>44</v>
      </c>
      <c r="D8503" t="s">
        <v>31</v>
      </c>
      <c r="E8503">
        <v>0</v>
      </c>
      <c r="F8503" t="s">
        <v>32</v>
      </c>
      <c r="G8503" t="s">
        <v>33</v>
      </c>
      <c r="H8503">
        <v>864</v>
      </c>
      <c r="I8503">
        <f t="shared" si="135"/>
        <v>0</v>
      </c>
    </row>
    <row r="8504" spans="1:9" x14ac:dyDescent="0.25">
      <c r="A8504">
        <v>2594.7935000000002</v>
      </c>
      <c r="B8504" t="s">
        <v>26</v>
      </c>
      <c r="C8504" t="s">
        <v>30</v>
      </c>
      <c r="D8504" t="s">
        <v>31</v>
      </c>
      <c r="E8504">
        <v>30064</v>
      </c>
      <c r="F8504" t="s">
        <v>75</v>
      </c>
      <c r="G8504" t="s">
        <v>33</v>
      </c>
      <c r="H8504">
        <v>296.852419</v>
      </c>
      <c r="I8504">
        <f t="shared" si="135"/>
        <v>0</v>
      </c>
    </row>
    <row r="8505" spans="1:9" x14ac:dyDescent="0.25">
      <c r="A8505">
        <v>8991.1241859999991</v>
      </c>
      <c r="B8505" t="s">
        <v>26</v>
      </c>
      <c r="C8505" t="s">
        <v>44</v>
      </c>
      <c r="D8505" t="s">
        <v>57</v>
      </c>
      <c r="E8505">
        <v>0</v>
      </c>
      <c r="F8505" t="s">
        <v>32</v>
      </c>
      <c r="G8505" t="s">
        <v>45</v>
      </c>
      <c r="H8505">
        <v>1176.2859980000001</v>
      </c>
      <c r="I8505">
        <f t="shared" si="135"/>
        <v>0</v>
      </c>
    </row>
    <row r="8506" spans="1:9" x14ac:dyDescent="0.25">
      <c r="A8506">
        <v>2332.0952280000001</v>
      </c>
      <c r="B8506" t="s">
        <v>26</v>
      </c>
      <c r="C8506" t="s">
        <v>44</v>
      </c>
      <c r="D8506" t="s">
        <v>57</v>
      </c>
      <c r="E8506">
        <v>0</v>
      </c>
      <c r="F8506" t="s">
        <v>32</v>
      </c>
      <c r="G8506" t="s">
        <v>45</v>
      </c>
      <c r="H8506">
        <v>482.4</v>
      </c>
      <c r="I8506">
        <f t="shared" si="135"/>
        <v>0</v>
      </c>
    </row>
    <row r="8507" spans="1:9" x14ac:dyDescent="0.25">
      <c r="A8507">
        <v>9244.3518810000005</v>
      </c>
      <c r="B8507" t="s">
        <v>26</v>
      </c>
      <c r="C8507" t="s">
        <v>78</v>
      </c>
      <c r="D8507" t="s">
        <v>31</v>
      </c>
      <c r="E8507">
        <v>12081</v>
      </c>
      <c r="F8507" t="s">
        <v>32</v>
      </c>
      <c r="G8507" t="s">
        <v>79</v>
      </c>
      <c r="H8507">
        <v>548.064933</v>
      </c>
      <c r="I8507">
        <f t="shared" si="135"/>
        <v>0</v>
      </c>
    </row>
    <row r="8508" spans="1:9" x14ac:dyDescent="0.25">
      <c r="A8508">
        <v>6290.6992490000002</v>
      </c>
      <c r="B8508" t="s">
        <v>26</v>
      </c>
      <c r="C8508" t="s">
        <v>44</v>
      </c>
      <c r="D8508" t="s">
        <v>57</v>
      </c>
      <c r="E8508">
        <v>0</v>
      </c>
      <c r="F8508" t="s">
        <v>32</v>
      </c>
      <c r="G8508" t="s">
        <v>45</v>
      </c>
      <c r="H8508">
        <v>684</v>
      </c>
      <c r="I8508">
        <f t="shared" si="135"/>
        <v>0</v>
      </c>
    </row>
    <row r="8509" spans="1:9" x14ac:dyDescent="0.25">
      <c r="A8509">
        <v>9880.0971410000002</v>
      </c>
      <c r="B8509" t="s">
        <v>26</v>
      </c>
      <c r="C8509" t="s">
        <v>30</v>
      </c>
      <c r="D8509" t="s">
        <v>31</v>
      </c>
      <c r="E8509">
        <v>62326</v>
      </c>
      <c r="F8509" t="s">
        <v>62</v>
      </c>
      <c r="G8509" t="s">
        <v>33</v>
      </c>
      <c r="H8509">
        <v>96.009360000000001</v>
      </c>
      <c r="I8509">
        <f t="shared" si="135"/>
        <v>0</v>
      </c>
    </row>
    <row r="8510" spans="1:9" x14ac:dyDescent="0.25">
      <c r="A8510">
        <v>11790.49617</v>
      </c>
      <c r="B8510" t="s">
        <v>66</v>
      </c>
      <c r="C8510" t="s">
        <v>160</v>
      </c>
      <c r="D8510" t="s">
        <v>57</v>
      </c>
      <c r="E8510">
        <v>25251</v>
      </c>
      <c r="F8510" t="s">
        <v>32</v>
      </c>
      <c r="G8510" t="s">
        <v>79</v>
      </c>
      <c r="H8510">
        <v>316.8</v>
      </c>
      <c r="I8510">
        <f t="shared" si="135"/>
        <v>1</v>
      </c>
    </row>
    <row r="8511" spans="1:9" x14ac:dyDescent="0.25">
      <c r="A8511">
        <v>5477.2060719999999</v>
      </c>
      <c r="B8511" t="s">
        <v>26</v>
      </c>
      <c r="C8511" t="s">
        <v>78</v>
      </c>
      <c r="D8511" t="s">
        <v>31</v>
      </c>
      <c r="E8511">
        <v>21289</v>
      </c>
      <c r="F8511" t="s">
        <v>32</v>
      </c>
      <c r="G8511" t="s">
        <v>33</v>
      </c>
      <c r="H8511">
        <v>340.8</v>
      </c>
      <c r="I8511">
        <f t="shared" si="135"/>
        <v>0</v>
      </c>
    </row>
    <row r="8512" spans="1:9" x14ac:dyDescent="0.25">
      <c r="A8512">
        <v>4014.332715</v>
      </c>
      <c r="B8512" t="s">
        <v>26</v>
      </c>
      <c r="C8512" t="s">
        <v>30</v>
      </c>
      <c r="D8512" t="s">
        <v>31</v>
      </c>
      <c r="E8512">
        <v>54054</v>
      </c>
      <c r="F8512" t="s">
        <v>62</v>
      </c>
      <c r="G8512" t="s">
        <v>33</v>
      </c>
      <c r="H8512">
        <v>5.6616840000000002</v>
      </c>
      <c r="I8512">
        <f t="shared" si="135"/>
        <v>0</v>
      </c>
    </row>
    <row r="8513" spans="1:9" x14ac:dyDescent="0.25">
      <c r="A8513">
        <v>3674.56826</v>
      </c>
      <c r="B8513" t="s">
        <v>26</v>
      </c>
      <c r="C8513" t="s">
        <v>30</v>
      </c>
      <c r="D8513" t="s">
        <v>31</v>
      </c>
      <c r="E8513">
        <v>84814</v>
      </c>
      <c r="F8513" t="s">
        <v>32</v>
      </c>
      <c r="G8513" t="s">
        <v>33</v>
      </c>
      <c r="H8513">
        <v>512.816507</v>
      </c>
      <c r="I8513">
        <f t="shared" si="135"/>
        <v>0</v>
      </c>
    </row>
    <row r="8514" spans="1:9" x14ac:dyDescent="0.25">
      <c r="A8514">
        <v>4714.0447329999997</v>
      </c>
      <c r="B8514" t="s">
        <v>26</v>
      </c>
      <c r="C8514" t="s">
        <v>30</v>
      </c>
      <c r="D8514" t="s">
        <v>31</v>
      </c>
      <c r="E8514">
        <v>46097</v>
      </c>
      <c r="F8514" t="s">
        <v>75</v>
      </c>
      <c r="G8514" t="s">
        <v>33</v>
      </c>
      <c r="H8514">
        <v>197.07496599999999</v>
      </c>
      <c r="I8514">
        <f t="shared" si="135"/>
        <v>0</v>
      </c>
    </row>
    <row r="8515" spans="1:9" x14ac:dyDescent="0.25">
      <c r="A8515">
        <v>2754.143877</v>
      </c>
      <c r="B8515" t="s">
        <v>26</v>
      </c>
      <c r="C8515" t="s">
        <v>30</v>
      </c>
      <c r="D8515" t="s">
        <v>31</v>
      </c>
      <c r="E8515">
        <v>58705</v>
      </c>
      <c r="F8515" t="s">
        <v>62</v>
      </c>
      <c r="G8515" t="s">
        <v>33</v>
      </c>
      <c r="H8515">
        <v>48.956423999999998</v>
      </c>
      <c r="I8515">
        <f t="shared" ref="I8515:I8578" si="136">IF(B8515="No",0,1)</f>
        <v>0</v>
      </c>
    </row>
    <row r="8516" spans="1:9" x14ac:dyDescent="0.25">
      <c r="A8516">
        <v>40688.534420000004</v>
      </c>
      <c r="B8516" t="s">
        <v>26</v>
      </c>
      <c r="C8516" t="s">
        <v>30</v>
      </c>
      <c r="D8516" t="s">
        <v>31</v>
      </c>
      <c r="E8516">
        <v>37455</v>
      </c>
      <c r="F8516" t="s">
        <v>32</v>
      </c>
      <c r="G8516" t="s">
        <v>33</v>
      </c>
      <c r="H8516">
        <v>547.20000000000005</v>
      </c>
      <c r="I8516">
        <f t="shared" si="136"/>
        <v>0</v>
      </c>
    </row>
    <row r="8517" spans="1:9" x14ac:dyDescent="0.25">
      <c r="A8517">
        <v>4563.859434</v>
      </c>
      <c r="B8517" t="s">
        <v>26</v>
      </c>
      <c r="C8517" t="s">
        <v>30</v>
      </c>
      <c r="D8517" t="s">
        <v>31</v>
      </c>
      <c r="E8517">
        <v>62010</v>
      </c>
      <c r="F8517" t="s">
        <v>32</v>
      </c>
      <c r="G8517" t="s">
        <v>33</v>
      </c>
      <c r="H8517">
        <v>537.6</v>
      </c>
      <c r="I8517">
        <f t="shared" si="136"/>
        <v>0</v>
      </c>
    </row>
    <row r="8518" spans="1:9" x14ac:dyDescent="0.25">
      <c r="A8518">
        <v>7430.3476810000002</v>
      </c>
      <c r="B8518" t="s">
        <v>26</v>
      </c>
      <c r="C8518" t="s">
        <v>30</v>
      </c>
      <c r="D8518" t="s">
        <v>57</v>
      </c>
      <c r="E8518">
        <v>61568</v>
      </c>
      <c r="F8518" t="s">
        <v>75</v>
      </c>
      <c r="G8518" t="s">
        <v>33</v>
      </c>
      <c r="H8518">
        <v>240.81895399999999</v>
      </c>
      <c r="I8518">
        <f t="shared" si="136"/>
        <v>0</v>
      </c>
    </row>
    <row r="8519" spans="1:9" x14ac:dyDescent="0.25">
      <c r="A8519">
        <v>2644.9834839999999</v>
      </c>
      <c r="B8519" t="s">
        <v>26</v>
      </c>
      <c r="C8519" t="s">
        <v>30</v>
      </c>
      <c r="D8519" t="s">
        <v>57</v>
      </c>
      <c r="E8519">
        <v>90443</v>
      </c>
      <c r="F8519" t="s">
        <v>75</v>
      </c>
      <c r="G8519" t="s">
        <v>79</v>
      </c>
      <c r="H8519">
        <v>235.17419699999999</v>
      </c>
      <c r="I8519">
        <f t="shared" si="136"/>
        <v>0</v>
      </c>
    </row>
    <row r="8520" spans="1:9" x14ac:dyDescent="0.25">
      <c r="A8520">
        <v>26220.032660000001</v>
      </c>
      <c r="B8520" t="s">
        <v>26</v>
      </c>
      <c r="C8520" t="s">
        <v>30</v>
      </c>
      <c r="D8520" t="s">
        <v>57</v>
      </c>
      <c r="E8520">
        <v>24743</v>
      </c>
      <c r="F8520" t="s">
        <v>32</v>
      </c>
      <c r="G8520" t="s">
        <v>79</v>
      </c>
      <c r="H8520">
        <v>1008.03551</v>
      </c>
      <c r="I8520">
        <f t="shared" si="136"/>
        <v>0</v>
      </c>
    </row>
    <row r="8521" spans="1:9" x14ac:dyDescent="0.25">
      <c r="A8521">
        <v>2397.036098</v>
      </c>
      <c r="B8521" t="s">
        <v>66</v>
      </c>
      <c r="C8521" t="s">
        <v>160</v>
      </c>
      <c r="D8521" t="s">
        <v>31</v>
      </c>
      <c r="E8521">
        <v>22283</v>
      </c>
      <c r="F8521" t="s">
        <v>32</v>
      </c>
      <c r="G8521" t="s">
        <v>79</v>
      </c>
      <c r="H8521">
        <v>572.07210599999996</v>
      </c>
      <c r="I8521">
        <f t="shared" si="136"/>
        <v>1</v>
      </c>
    </row>
    <row r="8522" spans="1:9" x14ac:dyDescent="0.25">
      <c r="A8522">
        <v>5207.6804959999999</v>
      </c>
      <c r="B8522" t="s">
        <v>26</v>
      </c>
      <c r="C8522" t="s">
        <v>30</v>
      </c>
      <c r="D8522" t="s">
        <v>57</v>
      </c>
      <c r="E8522">
        <v>74627</v>
      </c>
      <c r="F8522" t="s">
        <v>75</v>
      </c>
      <c r="G8522" t="s">
        <v>33</v>
      </c>
      <c r="H8522">
        <v>176.73532299999999</v>
      </c>
      <c r="I8522">
        <f t="shared" si="136"/>
        <v>0</v>
      </c>
    </row>
    <row r="8523" spans="1:9" x14ac:dyDescent="0.25">
      <c r="A8523">
        <v>5907.078117</v>
      </c>
      <c r="B8523" t="s">
        <v>26</v>
      </c>
      <c r="C8523" t="s">
        <v>30</v>
      </c>
      <c r="D8523" t="s">
        <v>31</v>
      </c>
      <c r="E8523">
        <v>47306</v>
      </c>
      <c r="F8523" t="s">
        <v>62</v>
      </c>
      <c r="G8523" t="s">
        <v>33</v>
      </c>
      <c r="H8523">
        <v>97.723235000000003</v>
      </c>
      <c r="I8523">
        <f t="shared" si="136"/>
        <v>0</v>
      </c>
    </row>
    <row r="8524" spans="1:9" x14ac:dyDescent="0.25">
      <c r="A8524">
        <v>27420.813180000001</v>
      </c>
      <c r="B8524" t="s">
        <v>26</v>
      </c>
      <c r="C8524" t="s">
        <v>44</v>
      </c>
      <c r="D8524" t="s">
        <v>57</v>
      </c>
      <c r="E8524">
        <v>0</v>
      </c>
      <c r="F8524" t="s">
        <v>32</v>
      </c>
      <c r="G8524" t="s">
        <v>33</v>
      </c>
      <c r="H8524">
        <v>537.6</v>
      </c>
      <c r="I8524">
        <f t="shared" si="136"/>
        <v>0</v>
      </c>
    </row>
    <row r="8525" spans="1:9" x14ac:dyDescent="0.25">
      <c r="A8525">
        <v>5044.8572290000002</v>
      </c>
      <c r="B8525" t="s">
        <v>26</v>
      </c>
      <c r="C8525" t="s">
        <v>30</v>
      </c>
      <c r="D8525" t="s">
        <v>57</v>
      </c>
      <c r="E8525">
        <v>59292</v>
      </c>
      <c r="F8525" t="s">
        <v>75</v>
      </c>
      <c r="G8525" t="s">
        <v>33</v>
      </c>
      <c r="H8525">
        <v>218.49131800000001</v>
      </c>
      <c r="I8525">
        <f t="shared" si="136"/>
        <v>0</v>
      </c>
    </row>
    <row r="8526" spans="1:9" x14ac:dyDescent="0.25">
      <c r="A8526">
        <v>3090.1323600000001</v>
      </c>
      <c r="B8526" t="s">
        <v>26</v>
      </c>
      <c r="C8526" t="s">
        <v>30</v>
      </c>
      <c r="D8526" t="s">
        <v>31</v>
      </c>
      <c r="E8526">
        <v>23970</v>
      </c>
      <c r="F8526" t="s">
        <v>62</v>
      </c>
      <c r="G8526" t="s">
        <v>33</v>
      </c>
      <c r="H8526">
        <v>43.959921000000001</v>
      </c>
      <c r="I8526">
        <f t="shared" si="136"/>
        <v>0</v>
      </c>
    </row>
    <row r="8527" spans="1:9" x14ac:dyDescent="0.25">
      <c r="A8527">
        <v>8514.3949940000002</v>
      </c>
      <c r="B8527" t="s">
        <v>26</v>
      </c>
      <c r="C8527" t="s">
        <v>30</v>
      </c>
      <c r="D8527" t="s">
        <v>57</v>
      </c>
      <c r="E8527">
        <v>48428</v>
      </c>
      <c r="F8527" t="s">
        <v>75</v>
      </c>
      <c r="G8527" t="s">
        <v>33</v>
      </c>
      <c r="H8527">
        <v>223.72801799999999</v>
      </c>
      <c r="I8527">
        <f t="shared" si="136"/>
        <v>0</v>
      </c>
    </row>
    <row r="8528" spans="1:9" x14ac:dyDescent="0.25">
      <c r="A8528">
        <v>20925.89544</v>
      </c>
      <c r="B8528" t="s">
        <v>26</v>
      </c>
      <c r="C8528" t="s">
        <v>30</v>
      </c>
      <c r="D8528" t="s">
        <v>31</v>
      </c>
      <c r="E8528">
        <v>44342</v>
      </c>
      <c r="F8528" t="s">
        <v>32</v>
      </c>
      <c r="G8528" t="s">
        <v>33</v>
      </c>
      <c r="H8528">
        <v>355.2</v>
      </c>
      <c r="I8528">
        <f t="shared" si="136"/>
        <v>0</v>
      </c>
    </row>
    <row r="8529" spans="1:9" x14ac:dyDescent="0.25">
      <c r="A8529">
        <v>3515.4565729999999</v>
      </c>
      <c r="B8529" t="s">
        <v>26</v>
      </c>
      <c r="C8529" t="s">
        <v>44</v>
      </c>
      <c r="D8529" t="s">
        <v>57</v>
      </c>
      <c r="E8529">
        <v>0</v>
      </c>
      <c r="F8529" t="s">
        <v>32</v>
      </c>
      <c r="G8529" t="s">
        <v>45</v>
      </c>
      <c r="H8529">
        <v>741.6</v>
      </c>
      <c r="I8529">
        <f t="shared" si="136"/>
        <v>0</v>
      </c>
    </row>
    <row r="8530" spans="1:9" x14ac:dyDescent="0.25">
      <c r="A8530">
        <v>17666.565429999999</v>
      </c>
      <c r="B8530" t="s">
        <v>26</v>
      </c>
      <c r="C8530" t="s">
        <v>44</v>
      </c>
      <c r="D8530" t="s">
        <v>31</v>
      </c>
      <c r="E8530">
        <v>0</v>
      </c>
      <c r="F8530" t="s">
        <v>32</v>
      </c>
      <c r="G8530" t="s">
        <v>45</v>
      </c>
      <c r="H8530">
        <v>355.2</v>
      </c>
      <c r="I8530">
        <f t="shared" si="136"/>
        <v>0</v>
      </c>
    </row>
    <row r="8531" spans="1:9" x14ac:dyDescent="0.25">
      <c r="A8531">
        <v>30313.30977</v>
      </c>
      <c r="B8531" t="s">
        <v>26</v>
      </c>
      <c r="C8531" t="s">
        <v>30</v>
      </c>
      <c r="D8531" t="s">
        <v>31</v>
      </c>
      <c r="E8531">
        <v>67117</v>
      </c>
      <c r="F8531" t="s">
        <v>75</v>
      </c>
      <c r="G8531" t="s">
        <v>45</v>
      </c>
      <c r="H8531">
        <v>329.42317700000001</v>
      </c>
      <c r="I8531">
        <f t="shared" si="136"/>
        <v>0</v>
      </c>
    </row>
    <row r="8532" spans="1:9" x14ac:dyDescent="0.25">
      <c r="A8532">
        <v>4726.8693270000003</v>
      </c>
      <c r="B8532" t="s">
        <v>66</v>
      </c>
      <c r="C8532" t="s">
        <v>78</v>
      </c>
      <c r="D8532" t="s">
        <v>31</v>
      </c>
      <c r="E8532">
        <v>13037</v>
      </c>
      <c r="F8532" t="s">
        <v>32</v>
      </c>
      <c r="G8532" t="s">
        <v>33</v>
      </c>
      <c r="H8532">
        <v>839.34846400000004</v>
      </c>
      <c r="I8532">
        <f t="shared" si="136"/>
        <v>1</v>
      </c>
    </row>
    <row r="8533" spans="1:9" x14ac:dyDescent="0.25">
      <c r="A8533">
        <v>5284.5095330000004</v>
      </c>
      <c r="B8533" t="s">
        <v>26</v>
      </c>
      <c r="C8533" t="s">
        <v>30</v>
      </c>
      <c r="D8533" t="s">
        <v>57</v>
      </c>
      <c r="E8533">
        <v>71960</v>
      </c>
      <c r="F8533" t="s">
        <v>62</v>
      </c>
      <c r="G8533" t="s">
        <v>45</v>
      </c>
      <c r="H8533">
        <v>151.495249</v>
      </c>
      <c r="I8533">
        <f t="shared" si="136"/>
        <v>0</v>
      </c>
    </row>
    <row r="8534" spans="1:9" x14ac:dyDescent="0.25">
      <c r="A8534">
        <v>2990.3309949999998</v>
      </c>
      <c r="B8534" t="s">
        <v>26</v>
      </c>
      <c r="C8534" t="s">
        <v>30</v>
      </c>
      <c r="D8534" t="s">
        <v>31</v>
      </c>
      <c r="E8534">
        <v>73137</v>
      </c>
      <c r="F8534" t="s">
        <v>75</v>
      </c>
      <c r="G8534" t="s">
        <v>33</v>
      </c>
      <c r="H8534">
        <v>227.79710499999999</v>
      </c>
      <c r="I8534">
        <f t="shared" si="136"/>
        <v>0</v>
      </c>
    </row>
    <row r="8535" spans="1:9" x14ac:dyDescent="0.25">
      <c r="A8535">
        <v>3548.0717249999998</v>
      </c>
      <c r="B8535" t="s">
        <v>26</v>
      </c>
      <c r="C8535" t="s">
        <v>44</v>
      </c>
      <c r="D8535" t="s">
        <v>57</v>
      </c>
      <c r="E8535">
        <v>0</v>
      </c>
      <c r="F8535" t="s">
        <v>75</v>
      </c>
      <c r="G8535" t="s">
        <v>33</v>
      </c>
      <c r="H8535">
        <v>446.122702</v>
      </c>
      <c r="I8535">
        <f t="shared" si="136"/>
        <v>0</v>
      </c>
    </row>
    <row r="8536" spans="1:9" x14ac:dyDescent="0.25">
      <c r="A8536">
        <v>6371.3204610000003</v>
      </c>
      <c r="B8536" t="s">
        <v>26</v>
      </c>
      <c r="C8536" t="s">
        <v>30</v>
      </c>
      <c r="D8536" t="s">
        <v>57</v>
      </c>
      <c r="E8536">
        <v>23797</v>
      </c>
      <c r="F8536" t="s">
        <v>32</v>
      </c>
      <c r="G8536" t="s">
        <v>33</v>
      </c>
      <c r="H8536">
        <v>388.8</v>
      </c>
      <c r="I8536">
        <f t="shared" si="136"/>
        <v>0</v>
      </c>
    </row>
    <row r="8537" spans="1:9" x14ac:dyDescent="0.25">
      <c r="A8537">
        <v>5372.3519669999996</v>
      </c>
      <c r="B8537" t="s">
        <v>26</v>
      </c>
      <c r="C8537" t="s">
        <v>30</v>
      </c>
      <c r="D8537" t="s">
        <v>57</v>
      </c>
      <c r="E8537">
        <v>70286</v>
      </c>
      <c r="F8537" t="s">
        <v>62</v>
      </c>
      <c r="G8537" t="s">
        <v>33</v>
      </c>
      <c r="H8537">
        <v>130.143497</v>
      </c>
      <c r="I8537">
        <f t="shared" si="136"/>
        <v>0</v>
      </c>
    </row>
    <row r="8538" spans="1:9" x14ac:dyDescent="0.25">
      <c r="A8538">
        <v>5165.2023680000002</v>
      </c>
      <c r="B8538" t="s">
        <v>26</v>
      </c>
      <c r="C8538" t="s">
        <v>107</v>
      </c>
      <c r="D8538" t="s">
        <v>31</v>
      </c>
      <c r="E8538">
        <v>12904</v>
      </c>
      <c r="F8538" t="s">
        <v>32</v>
      </c>
      <c r="G8538" t="s">
        <v>33</v>
      </c>
      <c r="H8538">
        <v>633.6</v>
      </c>
      <c r="I8538">
        <f t="shared" si="136"/>
        <v>0</v>
      </c>
    </row>
    <row r="8539" spans="1:9" x14ac:dyDescent="0.25">
      <c r="A8539">
        <v>8264.7478630000005</v>
      </c>
      <c r="B8539" t="s">
        <v>26</v>
      </c>
      <c r="C8539" t="s">
        <v>30</v>
      </c>
      <c r="D8539" t="s">
        <v>31</v>
      </c>
      <c r="E8539">
        <v>42045</v>
      </c>
      <c r="F8539" t="s">
        <v>62</v>
      </c>
      <c r="G8539" t="s">
        <v>33</v>
      </c>
      <c r="H8539">
        <v>40.839964999999999</v>
      </c>
      <c r="I8539">
        <f t="shared" si="136"/>
        <v>0</v>
      </c>
    </row>
    <row r="8540" spans="1:9" x14ac:dyDescent="0.25">
      <c r="A8540">
        <v>5193.7705720000004</v>
      </c>
      <c r="B8540" t="s">
        <v>26</v>
      </c>
      <c r="C8540" t="s">
        <v>30</v>
      </c>
      <c r="D8540" t="s">
        <v>31</v>
      </c>
      <c r="E8540">
        <v>24948</v>
      </c>
      <c r="F8540" t="s">
        <v>75</v>
      </c>
      <c r="G8540" t="s">
        <v>33</v>
      </c>
      <c r="H8540">
        <v>280.35276699999997</v>
      </c>
      <c r="I8540">
        <f t="shared" si="136"/>
        <v>0</v>
      </c>
    </row>
    <row r="8541" spans="1:9" x14ac:dyDescent="0.25">
      <c r="A8541">
        <v>8099.5712130000002</v>
      </c>
      <c r="B8541" t="s">
        <v>26</v>
      </c>
      <c r="C8541" t="s">
        <v>107</v>
      </c>
      <c r="D8541" t="s">
        <v>57</v>
      </c>
      <c r="E8541">
        <v>25452</v>
      </c>
      <c r="F8541" t="s">
        <v>32</v>
      </c>
      <c r="G8541" t="s">
        <v>45</v>
      </c>
      <c r="H8541">
        <v>954.68849899999998</v>
      </c>
      <c r="I8541">
        <f t="shared" si="136"/>
        <v>0</v>
      </c>
    </row>
    <row r="8542" spans="1:9" x14ac:dyDescent="0.25">
      <c r="A8542">
        <v>8845.0737059999992</v>
      </c>
      <c r="B8542" t="s">
        <v>26</v>
      </c>
      <c r="C8542" t="s">
        <v>30</v>
      </c>
      <c r="D8542" t="s">
        <v>31</v>
      </c>
      <c r="E8542">
        <v>95850</v>
      </c>
      <c r="F8542" t="s">
        <v>75</v>
      </c>
      <c r="G8542" t="s">
        <v>33</v>
      </c>
      <c r="H8542">
        <v>328.502498</v>
      </c>
      <c r="I8542">
        <f t="shared" si="136"/>
        <v>0</v>
      </c>
    </row>
    <row r="8543" spans="1:9" x14ac:dyDescent="0.25">
      <c r="A8543">
        <v>8295.9772709999997</v>
      </c>
      <c r="B8543" t="s">
        <v>26</v>
      </c>
      <c r="C8543" t="s">
        <v>30</v>
      </c>
      <c r="D8543" t="s">
        <v>57</v>
      </c>
      <c r="E8543">
        <v>73556</v>
      </c>
      <c r="F8543" t="s">
        <v>75</v>
      </c>
      <c r="G8543" t="s">
        <v>79</v>
      </c>
      <c r="H8543">
        <v>497.68401699999998</v>
      </c>
      <c r="I8543">
        <f t="shared" si="136"/>
        <v>0</v>
      </c>
    </row>
    <row r="8544" spans="1:9" x14ac:dyDescent="0.25">
      <c r="A8544">
        <v>9344.4316220000001</v>
      </c>
      <c r="B8544" t="s">
        <v>26</v>
      </c>
      <c r="C8544" t="s">
        <v>44</v>
      </c>
      <c r="D8544" t="s">
        <v>31</v>
      </c>
      <c r="E8544">
        <v>0</v>
      </c>
      <c r="F8544" t="s">
        <v>32</v>
      </c>
      <c r="G8544" t="s">
        <v>33</v>
      </c>
      <c r="H8544">
        <v>307.2</v>
      </c>
      <c r="I8544">
        <f t="shared" si="136"/>
        <v>0</v>
      </c>
    </row>
    <row r="8545" spans="1:9" x14ac:dyDescent="0.25">
      <c r="A8545">
        <v>5081.7419760000002</v>
      </c>
      <c r="B8545" t="s">
        <v>26</v>
      </c>
      <c r="C8545" t="s">
        <v>44</v>
      </c>
      <c r="D8545" t="s">
        <v>31</v>
      </c>
      <c r="E8545">
        <v>0</v>
      </c>
      <c r="F8545" t="s">
        <v>62</v>
      </c>
      <c r="G8545" t="s">
        <v>33</v>
      </c>
      <c r="H8545">
        <v>93.697637999999998</v>
      </c>
      <c r="I8545">
        <f t="shared" si="136"/>
        <v>0</v>
      </c>
    </row>
    <row r="8546" spans="1:9" x14ac:dyDescent="0.25">
      <c r="A8546">
        <v>5363.5310170000002</v>
      </c>
      <c r="B8546" t="s">
        <v>26</v>
      </c>
      <c r="C8546" t="s">
        <v>30</v>
      </c>
      <c r="D8546" t="s">
        <v>31</v>
      </c>
      <c r="E8546">
        <v>43879</v>
      </c>
      <c r="F8546" t="s">
        <v>75</v>
      </c>
      <c r="G8546" t="s">
        <v>45</v>
      </c>
      <c r="H8546">
        <v>242.13355200000001</v>
      </c>
      <c r="I8546">
        <f t="shared" si="136"/>
        <v>0</v>
      </c>
    </row>
    <row r="8547" spans="1:9" x14ac:dyDescent="0.25">
      <c r="A8547">
        <v>2429.600516</v>
      </c>
      <c r="B8547" t="s">
        <v>26</v>
      </c>
      <c r="C8547" t="s">
        <v>30</v>
      </c>
      <c r="D8547" t="s">
        <v>31</v>
      </c>
      <c r="E8547">
        <v>23941</v>
      </c>
      <c r="F8547" t="s">
        <v>32</v>
      </c>
      <c r="G8547" t="s">
        <v>33</v>
      </c>
      <c r="H8547">
        <v>292.8</v>
      </c>
      <c r="I8547">
        <f t="shared" si="136"/>
        <v>0</v>
      </c>
    </row>
    <row r="8548" spans="1:9" x14ac:dyDescent="0.25">
      <c r="A8548">
        <v>7183.0711149999997</v>
      </c>
      <c r="B8548" t="s">
        <v>26</v>
      </c>
      <c r="C8548" t="s">
        <v>78</v>
      </c>
      <c r="D8548" t="s">
        <v>57</v>
      </c>
      <c r="E8548">
        <v>14390</v>
      </c>
      <c r="F8548" t="s">
        <v>32</v>
      </c>
      <c r="G8548" t="s">
        <v>45</v>
      </c>
      <c r="H8548">
        <v>402.77886699999999</v>
      </c>
      <c r="I8548">
        <f t="shared" si="136"/>
        <v>0</v>
      </c>
    </row>
    <row r="8549" spans="1:9" x14ac:dyDescent="0.25">
      <c r="A8549">
        <v>5376.8873199999998</v>
      </c>
      <c r="B8549" t="s">
        <v>26</v>
      </c>
      <c r="C8549" t="s">
        <v>30</v>
      </c>
      <c r="D8549" t="s">
        <v>57</v>
      </c>
      <c r="E8549">
        <v>30039</v>
      </c>
      <c r="F8549" t="s">
        <v>32</v>
      </c>
      <c r="G8549" t="s">
        <v>45</v>
      </c>
      <c r="H8549">
        <v>498.61263200000002</v>
      </c>
      <c r="I8549">
        <f t="shared" si="136"/>
        <v>0</v>
      </c>
    </row>
    <row r="8550" spans="1:9" x14ac:dyDescent="0.25">
      <c r="A8550">
        <v>7019.1771859999999</v>
      </c>
      <c r="B8550" t="s">
        <v>66</v>
      </c>
      <c r="C8550" t="s">
        <v>160</v>
      </c>
      <c r="D8550" t="s">
        <v>57</v>
      </c>
      <c r="E8550">
        <v>26806</v>
      </c>
      <c r="F8550" t="s">
        <v>32</v>
      </c>
      <c r="G8550" t="s">
        <v>33</v>
      </c>
      <c r="H8550">
        <v>302.39999999999998</v>
      </c>
      <c r="I8550">
        <f t="shared" si="136"/>
        <v>1</v>
      </c>
    </row>
    <row r="8551" spans="1:9" x14ac:dyDescent="0.25">
      <c r="A8551">
        <v>7079.1702370000003</v>
      </c>
      <c r="B8551" t="s">
        <v>26</v>
      </c>
      <c r="C8551" t="s">
        <v>30</v>
      </c>
      <c r="D8551" t="s">
        <v>31</v>
      </c>
      <c r="E8551">
        <v>24450</v>
      </c>
      <c r="F8551" t="s">
        <v>75</v>
      </c>
      <c r="G8551" t="s">
        <v>33</v>
      </c>
      <c r="H8551">
        <v>250.959093</v>
      </c>
      <c r="I8551">
        <f t="shared" si="136"/>
        <v>0</v>
      </c>
    </row>
    <row r="8552" spans="1:9" x14ac:dyDescent="0.25">
      <c r="A8552">
        <v>2415.8348500000002</v>
      </c>
      <c r="B8552" t="s">
        <v>26</v>
      </c>
      <c r="C8552" t="s">
        <v>44</v>
      </c>
      <c r="D8552" t="s">
        <v>31</v>
      </c>
      <c r="E8552">
        <v>0</v>
      </c>
      <c r="F8552" t="s">
        <v>32</v>
      </c>
      <c r="G8552" t="s">
        <v>33</v>
      </c>
      <c r="H8552">
        <v>360.21729900000003</v>
      </c>
      <c r="I8552">
        <f t="shared" si="136"/>
        <v>0</v>
      </c>
    </row>
    <row r="8553" spans="1:9" x14ac:dyDescent="0.25">
      <c r="A8553">
        <v>8193.1605280000003</v>
      </c>
      <c r="B8553" t="s">
        <v>26</v>
      </c>
      <c r="C8553" t="s">
        <v>30</v>
      </c>
      <c r="D8553" t="s">
        <v>57</v>
      </c>
      <c r="E8553">
        <v>89219</v>
      </c>
      <c r="F8553" t="s">
        <v>32</v>
      </c>
      <c r="G8553" t="s">
        <v>45</v>
      </c>
      <c r="H8553">
        <v>350.4</v>
      </c>
      <c r="I8553">
        <f t="shared" si="136"/>
        <v>0</v>
      </c>
    </row>
    <row r="8554" spans="1:9" x14ac:dyDescent="0.25">
      <c r="A8554">
        <v>6952.6511870000004</v>
      </c>
      <c r="B8554" t="s">
        <v>26</v>
      </c>
      <c r="C8554" t="s">
        <v>44</v>
      </c>
      <c r="D8554" t="s">
        <v>31</v>
      </c>
      <c r="E8554">
        <v>0</v>
      </c>
      <c r="F8554" t="s">
        <v>32</v>
      </c>
      <c r="G8554" t="s">
        <v>45</v>
      </c>
      <c r="H8554">
        <v>525.6</v>
      </c>
      <c r="I8554">
        <f t="shared" si="136"/>
        <v>0</v>
      </c>
    </row>
    <row r="8555" spans="1:9" x14ac:dyDescent="0.25">
      <c r="A8555">
        <v>7465.9805560000004</v>
      </c>
      <c r="B8555" t="s">
        <v>26</v>
      </c>
      <c r="C8555" t="s">
        <v>44</v>
      </c>
      <c r="D8555" t="s">
        <v>57</v>
      </c>
      <c r="E8555">
        <v>0</v>
      </c>
      <c r="F8555" t="s">
        <v>32</v>
      </c>
      <c r="G8555" t="s">
        <v>45</v>
      </c>
      <c r="H8555">
        <v>784.8</v>
      </c>
      <c r="I8555">
        <f t="shared" si="136"/>
        <v>0</v>
      </c>
    </row>
    <row r="8556" spans="1:9" x14ac:dyDescent="0.25">
      <c r="A8556">
        <v>13220.80421</v>
      </c>
      <c r="B8556" t="s">
        <v>26</v>
      </c>
      <c r="C8556" t="s">
        <v>107</v>
      </c>
      <c r="D8556" t="s">
        <v>57</v>
      </c>
      <c r="E8556">
        <v>29504</v>
      </c>
      <c r="F8556" t="s">
        <v>32</v>
      </c>
      <c r="G8556" t="s">
        <v>33</v>
      </c>
      <c r="H8556">
        <v>809.03907100000004</v>
      </c>
      <c r="I8556">
        <f t="shared" si="136"/>
        <v>0</v>
      </c>
    </row>
    <row r="8557" spans="1:9" x14ac:dyDescent="0.25">
      <c r="A8557">
        <v>4014.9185000000002</v>
      </c>
      <c r="B8557" t="s">
        <v>26</v>
      </c>
      <c r="C8557" t="s">
        <v>44</v>
      </c>
      <c r="D8557" t="s">
        <v>31</v>
      </c>
      <c r="E8557">
        <v>0</v>
      </c>
      <c r="F8557" t="s">
        <v>32</v>
      </c>
      <c r="G8557" t="s">
        <v>45</v>
      </c>
      <c r="H8557">
        <v>1305.2754319999999</v>
      </c>
      <c r="I8557">
        <f t="shared" si="136"/>
        <v>0</v>
      </c>
    </row>
    <row r="8558" spans="1:9" x14ac:dyDescent="0.25">
      <c r="A8558">
        <v>8744.7271729999993</v>
      </c>
      <c r="B8558" t="s">
        <v>26</v>
      </c>
      <c r="C8558" t="s">
        <v>30</v>
      </c>
      <c r="D8558" t="s">
        <v>57</v>
      </c>
      <c r="E8558">
        <v>61706</v>
      </c>
      <c r="F8558" t="s">
        <v>62</v>
      </c>
      <c r="G8558" t="s">
        <v>33</v>
      </c>
      <c r="H8558">
        <v>223.90552400000001</v>
      </c>
      <c r="I8558">
        <f t="shared" si="136"/>
        <v>0</v>
      </c>
    </row>
    <row r="8559" spans="1:9" x14ac:dyDescent="0.25">
      <c r="A8559">
        <v>5948.9889599999997</v>
      </c>
      <c r="B8559" t="s">
        <v>26</v>
      </c>
      <c r="C8559" t="s">
        <v>30</v>
      </c>
      <c r="D8559" t="s">
        <v>31</v>
      </c>
      <c r="E8559">
        <v>88122</v>
      </c>
      <c r="F8559" t="s">
        <v>32</v>
      </c>
      <c r="G8559" t="s">
        <v>33</v>
      </c>
      <c r="H8559">
        <v>840.23157500000002</v>
      </c>
      <c r="I8559">
        <f t="shared" si="136"/>
        <v>0</v>
      </c>
    </row>
    <row r="8560" spans="1:9" x14ac:dyDescent="0.25">
      <c r="A8560">
        <v>5520.1499690000001</v>
      </c>
      <c r="B8560" t="s">
        <v>26</v>
      </c>
      <c r="C8560" t="s">
        <v>30</v>
      </c>
      <c r="D8560" t="s">
        <v>31</v>
      </c>
      <c r="E8560">
        <v>26129</v>
      </c>
      <c r="F8560" t="s">
        <v>32</v>
      </c>
      <c r="G8560" t="s">
        <v>79</v>
      </c>
      <c r="H8560">
        <v>419.18711400000001</v>
      </c>
      <c r="I8560">
        <f t="shared" si="136"/>
        <v>0</v>
      </c>
    </row>
    <row r="8561" spans="1:9" x14ac:dyDescent="0.25">
      <c r="A8561">
        <v>5040.7754340000001</v>
      </c>
      <c r="B8561" t="s">
        <v>26</v>
      </c>
      <c r="C8561" t="s">
        <v>107</v>
      </c>
      <c r="D8561" t="s">
        <v>31</v>
      </c>
      <c r="E8561">
        <v>22350</v>
      </c>
      <c r="F8561" t="s">
        <v>32</v>
      </c>
      <c r="G8561" t="s">
        <v>33</v>
      </c>
      <c r="H8561">
        <v>316.8</v>
      </c>
      <c r="I8561">
        <f t="shared" si="136"/>
        <v>0</v>
      </c>
    </row>
    <row r="8562" spans="1:9" x14ac:dyDescent="0.25">
      <c r="A8562">
        <v>5654.5930449999996</v>
      </c>
      <c r="B8562" t="s">
        <v>26</v>
      </c>
      <c r="C8562" t="s">
        <v>44</v>
      </c>
      <c r="D8562" t="s">
        <v>31</v>
      </c>
      <c r="E8562">
        <v>0</v>
      </c>
      <c r="F8562" t="s">
        <v>32</v>
      </c>
      <c r="G8562" t="s">
        <v>45</v>
      </c>
      <c r="H8562">
        <v>597.6</v>
      </c>
      <c r="I8562">
        <f t="shared" si="136"/>
        <v>0</v>
      </c>
    </row>
    <row r="8563" spans="1:9" x14ac:dyDescent="0.25">
      <c r="A8563">
        <v>8896.5002650000006</v>
      </c>
      <c r="B8563" t="s">
        <v>26</v>
      </c>
      <c r="C8563" t="s">
        <v>30</v>
      </c>
      <c r="D8563" t="s">
        <v>31</v>
      </c>
      <c r="E8563">
        <v>26201</v>
      </c>
      <c r="F8563" t="s">
        <v>62</v>
      </c>
      <c r="G8563" t="s">
        <v>33</v>
      </c>
      <c r="H8563">
        <v>168.901895</v>
      </c>
      <c r="I8563">
        <f t="shared" si="136"/>
        <v>0</v>
      </c>
    </row>
    <row r="8564" spans="1:9" x14ac:dyDescent="0.25">
      <c r="A8564">
        <v>8715.9454690000002</v>
      </c>
      <c r="B8564" t="s">
        <v>26</v>
      </c>
      <c r="C8564" t="s">
        <v>44</v>
      </c>
      <c r="D8564" t="s">
        <v>57</v>
      </c>
      <c r="E8564">
        <v>0</v>
      </c>
      <c r="F8564" t="s">
        <v>32</v>
      </c>
      <c r="G8564" t="s">
        <v>45</v>
      </c>
      <c r="H8564">
        <v>604.79999999999995</v>
      </c>
      <c r="I8564">
        <f t="shared" si="136"/>
        <v>0</v>
      </c>
    </row>
    <row r="8565" spans="1:9" x14ac:dyDescent="0.25">
      <c r="A8565">
        <v>7868.808884</v>
      </c>
      <c r="B8565" t="s">
        <v>26</v>
      </c>
      <c r="C8565" t="s">
        <v>44</v>
      </c>
      <c r="D8565" t="s">
        <v>31</v>
      </c>
      <c r="E8565">
        <v>0</v>
      </c>
      <c r="F8565" t="s">
        <v>32</v>
      </c>
      <c r="G8565" t="s">
        <v>33</v>
      </c>
      <c r="H8565">
        <v>513.6</v>
      </c>
      <c r="I8565">
        <f t="shared" si="136"/>
        <v>0</v>
      </c>
    </row>
    <row r="8566" spans="1:9" x14ac:dyDescent="0.25">
      <c r="A8566">
        <v>6878.0084029999998</v>
      </c>
      <c r="B8566" t="s">
        <v>26</v>
      </c>
      <c r="C8566" t="s">
        <v>30</v>
      </c>
      <c r="D8566" t="s">
        <v>57</v>
      </c>
      <c r="E8566">
        <v>39020</v>
      </c>
      <c r="F8566" t="s">
        <v>32</v>
      </c>
      <c r="G8566" t="s">
        <v>33</v>
      </c>
      <c r="H8566">
        <v>485.01384000000002</v>
      </c>
      <c r="I8566">
        <f t="shared" si="136"/>
        <v>0</v>
      </c>
    </row>
    <row r="8567" spans="1:9" x14ac:dyDescent="0.25">
      <c r="A8567">
        <v>6411.6753040000003</v>
      </c>
      <c r="B8567" t="s">
        <v>26</v>
      </c>
      <c r="C8567" t="s">
        <v>30</v>
      </c>
      <c r="D8567" t="s">
        <v>31</v>
      </c>
      <c r="E8567">
        <v>47606</v>
      </c>
      <c r="F8567" t="s">
        <v>32</v>
      </c>
      <c r="G8567" t="s">
        <v>79</v>
      </c>
      <c r="H8567">
        <v>388.8</v>
      </c>
      <c r="I8567">
        <f t="shared" si="136"/>
        <v>0</v>
      </c>
    </row>
    <row r="8568" spans="1:9" x14ac:dyDescent="0.25">
      <c r="A8568">
        <v>10144.3094</v>
      </c>
      <c r="B8568" t="s">
        <v>26</v>
      </c>
      <c r="C8568" t="s">
        <v>78</v>
      </c>
      <c r="D8568" t="s">
        <v>31</v>
      </c>
      <c r="E8568">
        <v>27231</v>
      </c>
      <c r="F8568" t="s">
        <v>32</v>
      </c>
      <c r="G8568" t="s">
        <v>33</v>
      </c>
      <c r="H8568">
        <v>422.4</v>
      </c>
      <c r="I8568">
        <f t="shared" si="136"/>
        <v>0</v>
      </c>
    </row>
    <row r="8569" spans="1:9" x14ac:dyDescent="0.25">
      <c r="A8569">
        <v>8575.9617190000008</v>
      </c>
      <c r="B8569" t="s">
        <v>26</v>
      </c>
      <c r="C8569" t="s">
        <v>30</v>
      </c>
      <c r="D8569" t="s">
        <v>31</v>
      </c>
      <c r="E8569">
        <v>39946</v>
      </c>
      <c r="F8569" t="s">
        <v>32</v>
      </c>
      <c r="G8569" t="s">
        <v>79</v>
      </c>
      <c r="H8569">
        <v>1046.4000000000001</v>
      </c>
      <c r="I8569">
        <f t="shared" si="136"/>
        <v>0</v>
      </c>
    </row>
    <row r="8570" spans="1:9" x14ac:dyDescent="0.25">
      <c r="A8570">
        <v>4510.5426079999997</v>
      </c>
      <c r="B8570" t="s">
        <v>26</v>
      </c>
      <c r="C8570" t="s">
        <v>30</v>
      </c>
      <c r="D8570" t="s">
        <v>57</v>
      </c>
      <c r="E8570">
        <v>84300</v>
      </c>
      <c r="F8570" t="s">
        <v>62</v>
      </c>
      <c r="G8570" t="s">
        <v>33</v>
      </c>
      <c r="H8570">
        <v>202.22495000000001</v>
      </c>
      <c r="I8570">
        <f t="shared" si="136"/>
        <v>0</v>
      </c>
    </row>
    <row r="8571" spans="1:9" x14ac:dyDescent="0.25">
      <c r="A8571">
        <v>3746.7516249999999</v>
      </c>
      <c r="B8571" t="s">
        <v>66</v>
      </c>
      <c r="C8571" t="s">
        <v>30</v>
      </c>
      <c r="D8571" t="s">
        <v>31</v>
      </c>
      <c r="E8571">
        <v>41479</v>
      </c>
      <c r="F8571" t="s">
        <v>62</v>
      </c>
      <c r="G8571" t="s">
        <v>33</v>
      </c>
      <c r="H8571">
        <v>19.575683000000001</v>
      </c>
      <c r="I8571">
        <f t="shared" si="136"/>
        <v>1</v>
      </c>
    </row>
    <row r="8572" spans="1:9" x14ac:dyDescent="0.25">
      <c r="A8572">
        <v>5479.5550810000004</v>
      </c>
      <c r="B8572" t="s">
        <v>66</v>
      </c>
      <c r="C8572" t="s">
        <v>30</v>
      </c>
      <c r="D8572" t="s">
        <v>57</v>
      </c>
      <c r="E8572">
        <v>56005</v>
      </c>
      <c r="F8572" t="s">
        <v>32</v>
      </c>
      <c r="G8572" t="s">
        <v>33</v>
      </c>
      <c r="H8572">
        <v>326.39999999999998</v>
      </c>
      <c r="I8572">
        <f t="shared" si="136"/>
        <v>1</v>
      </c>
    </row>
    <row r="8573" spans="1:9" x14ac:dyDescent="0.25">
      <c r="A8573">
        <v>7164.0119969999996</v>
      </c>
      <c r="B8573" t="s">
        <v>26</v>
      </c>
      <c r="C8573" t="s">
        <v>44</v>
      </c>
      <c r="D8573" t="s">
        <v>57</v>
      </c>
      <c r="E8573">
        <v>0</v>
      </c>
      <c r="F8573" t="s">
        <v>32</v>
      </c>
      <c r="G8573" t="s">
        <v>45</v>
      </c>
      <c r="H8573">
        <v>1260.4561940000001</v>
      </c>
      <c r="I8573">
        <f t="shared" si="136"/>
        <v>0</v>
      </c>
    </row>
    <row r="8574" spans="1:9" x14ac:dyDescent="0.25">
      <c r="A8574">
        <v>13265.510389999999</v>
      </c>
      <c r="B8574" t="s">
        <v>26</v>
      </c>
      <c r="C8574" t="s">
        <v>30</v>
      </c>
      <c r="D8574" t="s">
        <v>31</v>
      </c>
      <c r="E8574">
        <v>99617</v>
      </c>
      <c r="F8574" t="s">
        <v>62</v>
      </c>
      <c r="G8574" t="s">
        <v>33</v>
      </c>
      <c r="H8574">
        <v>74.934678000000005</v>
      </c>
      <c r="I8574">
        <f t="shared" si="136"/>
        <v>0</v>
      </c>
    </row>
    <row r="8575" spans="1:9" x14ac:dyDescent="0.25">
      <c r="A8575">
        <v>5246.2783749999999</v>
      </c>
      <c r="B8575" t="s">
        <v>66</v>
      </c>
      <c r="C8575" t="s">
        <v>30</v>
      </c>
      <c r="D8575" t="s">
        <v>31</v>
      </c>
      <c r="E8575">
        <v>28909</v>
      </c>
      <c r="F8575" t="s">
        <v>32</v>
      </c>
      <c r="G8575" t="s">
        <v>33</v>
      </c>
      <c r="H8575">
        <v>456.70273500000002</v>
      </c>
      <c r="I8575">
        <f t="shared" si="136"/>
        <v>1</v>
      </c>
    </row>
    <row r="8576" spans="1:9" x14ac:dyDescent="0.25">
      <c r="A8576">
        <v>4556.0683179999996</v>
      </c>
      <c r="B8576" t="s">
        <v>26</v>
      </c>
      <c r="C8576" t="s">
        <v>78</v>
      </c>
      <c r="D8576" t="s">
        <v>57</v>
      </c>
      <c r="E8576">
        <v>25617</v>
      </c>
      <c r="F8576" t="s">
        <v>32</v>
      </c>
      <c r="G8576" t="s">
        <v>79</v>
      </c>
      <c r="H8576">
        <v>302.39999999999998</v>
      </c>
      <c r="I8576">
        <f t="shared" si="136"/>
        <v>0</v>
      </c>
    </row>
    <row r="8577" spans="1:9" x14ac:dyDescent="0.25">
      <c r="A8577">
        <v>2751.2502089999998</v>
      </c>
      <c r="B8577" t="s">
        <v>26</v>
      </c>
      <c r="C8577" t="s">
        <v>30</v>
      </c>
      <c r="D8577" t="s">
        <v>57</v>
      </c>
      <c r="E8577">
        <v>86788</v>
      </c>
      <c r="F8577" t="s">
        <v>32</v>
      </c>
      <c r="G8577" t="s">
        <v>45</v>
      </c>
      <c r="H8577">
        <v>336</v>
      </c>
      <c r="I8577">
        <f t="shared" si="136"/>
        <v>0</v>
      </c>
    </row>
    <row r="8578" spans="1:9" x14ac:dyDescent="0.25">
      <c r="A8578">
        <v>2914.0946100000001</v>
      </c>
      <c r="B8578" t="s">
        <v>26</v>
      </c>
      <c r="C8578" t="s">
        <v>107</v>
      </c>
      <c r="D8578" t="s">
        <v>57</v>
      </c>
      <c r="E8578">
        <v>28523</v>
      </c>
      <c r="F8578" t="s">
        <v>32</v>
      </c>
      <c r="G8578" t="s">
        <v>33</v>
      </c>
      <c r="H8578">
        <v>369.6</v>
      </c>
      <c r="I8578">
        <f t="shared" si="136"/>
        <v>0</v>
      </c>
    </row>
    <row r="8579" spans="1:9" x14ac:dyDescent="0.25">
      <c r="A8579">
        <v>5824.7670250000001</v>
      </c>
      <c r="B8579" t="s">
        <v>26</v>
      </c>
      <c r="C8579" t="s">
        <v>30</v>
      </c>
      <c r="D8579" t="s">
        <v>31</v>
      </c>
      <c r="E8579">
        <v>38492</v>
      </c>
      <c r="F8579" t="s">
        <v>75</v>
      </c>
      <c r="G8579" t="s">
        <v>33</v>
      </c>
      <c r="H8579">
        <v>207.90165400000001</v>
      </c>
      <c r="I8579">
        <f t="shared" ref="I8579:I8642" si="137">IF(B8579="No",0,1)</f>
        <v>0</v>
      </c>
    </row>
    <row r="8580" spans="1:9" x14ac:dyDescent="0.25">
      <c r="A8580">
        <v>5755.1821399999999</v>
      </c>
      <c r="B8580" t="s">
        <v>26</v>
      </c>
      <c r="C8580" t="s">
        <v>30</v>
      </c>
      <c r="D8580" t="s">
        <v>31</v>
      </c>
      <c r="E8580">
        <v>97657</v>
      </c>
      <c r="F8580" t="s">
        <v>62</v>
      </c>
      <c r="G8580" t="s">
        <v>33</v>
      </c>
      <c r="H8580">
        <v>107.32523500000001</v>
      </c>
      <c r="I8580">
        <f t="shared" si="137"/>
        <v>0</v>
      </c>
    </row>
    <row r="8581" spans="1:9" x14ac:dyDescent="0.25">
      <c r="A8581">
        <v>2424.6907759999999</v>
      </c>
      <c r="B8581" t="s">
        <v>26</v>
      </c>
      <c r="C8581" t="s">
        <v>30</v>
      </c>
      <c r="D8581" t="s">
        <v>57</v>
      </c>
      <c r="E8581">
        <v>49008</v>
      </c>
      <c r="F8581" t="s">
        <v>32</v>
      </c>
      <c r="G8581" t="s">
        <v>33</v>
      </c>
      <c r="H8581">
        <v>292.8</v>
      </c>
      <c r="I8581">
        <f t="shared" si="137"/>
        <v>0</v>
      </c>
    </row>
    <row r="8582" spans="1:9" x14ac:dyDescent="0.25">
      <c r="A8582">
        <v>5138.2449980000001</v>
      </c>
      <c r="B8582" t="s">
        <v>26</v>
      </c>
      <c r="C8582" t="s">
        <v>30</v>
      </c>
      <c r="D8582" t="s">
        <v>31</v>
      </c>
      <c r="E8582">
        <v>72264</v>
      </c>
      <c r="F8582" t="s">
        <v>75</v>
      </c>
      <c r="G8582" t="s">
        <v>33</v>
      </c>
      <c r="H8582">
        <v>272.64984399999997</v>
      </c>
      <c r="I8582">
        <f t="shared" si="137"/>
        <v>0</v>
      </c>
    </row>
    <row r="8583" spans="1:9" x14ac:dyDescent="0.25">
      <c r="A8583">
        <v>6047.0251600000001</v>
      </c>
      <c r="B8583" t="s">
        <v>66</v>
      </c>
      <c r="C8583" t="s">
        <v>30</v>
      </c>
      <c r="D8583" t="s">
        <v>57</v>
      </c>
      <c r="E8583">
        <v>20396</v>
      </c>
      <c r="F8583" t="s">
        <v>32</v>
      </c>
      <c r="G8583" t="s">
        <v>33</v>
      </c>
      <c r="H8583">
        <v>364.8</v>
      </c>
      <c r="I8583">
        <f t="shared" si="137"/>
        <v>1</v>
      </c>
    </row>
    <row r="8584" spans="1:9" x14ac:dyDescent="0.25">
      <c r="A8584">
        <v>6106.4687450000001</v>
      </c>
      <c r="B8584" t="s">
        <v>26</v>
      </c>
      <c r="C8584" t="s">
        <v>30</v>
      </c>
      <c r="D8584" t="s">
        <v>31</v>
      </c>
      <c r="E8584">
        <v>60234</v>
      </c>
      <c r="F8584" t="s">
        <v>62</v>
      </c>
      <c r="G8584" t="s">
        <v>33</v>
      </c>
      <c r="H8584">
        <v>136.21706599999999</v>
      </c>
      <c r="I8584">
        <f t="shared" si="137"/>
        <v>0</v>
      </c>
    </row>
    <row r="8585" spans="1:9" x14ac:dyDescent="0.25">
      <c r="A8585">
        <v>3329.887725</v>
      </c>
      <c r="B8585" t="s">
        <v>26</v>
      </c>
      <c r="C8585" t="s">
        <v>30</v>
      </c>
      <c r="D8585" t="s">
        <v>57</v>
      </c>
      <c r="E8585">
        <v>75556</v>
      </c>
      <c r="F8585" t="s">
        <v>32</v>
      </c>
      <c r="G8585" t="s">
        <v>33</v>
      </c>
      <c r="H8585">
        <v>498.927007</v>
      </c>
      <c r="I8585">
        <f t="shared" si="137"/>
        <v>0</v>
      </c>
    </row>
    <row r="8586" spans="1:9" x14ac:dyDescent="0.25">
      <c r="A8586">
        <v>40132.011350000001</v>
      </c>
      <c r="B8586" t="s">
        <v>26</v>
      </c>
      <c r="C8586" t="s">
        <v>30</v>
      </c>
      <c r="D8586" t="s">
        <v>31</v>
      </c>
      <c r="E8586">
        <v>98710</v>
      </c>
      <c r="F8586" t="s">
        <v>75</v>
      </c>
      <c r="G8586" t="s">
        <v>33</v>
      </c>
      <c r="H8586">
        <v>587.391029</v>
      </c>
      <c r="I8586">
        <f t="shared" si="137"/>
        <v>0</v>
      </c>
    </row>
    <row r="8587" spans="1:9" x14ac:dyDescent="0.25">
      <c r="A8587">
        <v>5095.3659930000003</v>
      </c>
      <c r="B8587" t="s">
        <v>26</v>
      </c>
      <c r="C8587" t="s">
        <v>30</v>
      </c>
      <c r="D8587" t="s">
        <v>31</v>
      </c>
      <c r="E8587">
        <v>69461</v>
      </c>
      <c r="F8587" t="s">
        <v>62</v>
      </c>
      <c r="G8587" t="s">
        <v>45</v>
      </c>
      <c r="H8587">
        <v>101.417253</v>
      </c>
      <c r="I8587">
        <f t="shared" si="137"/>
        <v>0</v>
      </c>
    </row>
    <row r="8588" spans="1:9" x14ac:dyDescent="0.25">
      <c r="A8588">
        <v>4471.7478760000004</v>
      </c>
      <c r="B8588" t="s">
        <v>26</v>
      </c>
      <c r="C8588" t="s">
        <v>44</v>
      </c>
      <c r="D8588" t="s">
        <v>57</v>
      </c>
      <c r="E8588">
        <v>0</v>
      </c>
      <c r="F8588" t="s">
        <v>32</v>
      </c>
      <c r="G8588" t="s">
        <v>45</v>
      </c>
      <c r="H8588">
        <v>489.6</v>
      </c>
      <c r="I8588">
        <f t="shared" si="137"/>
        <v>0</v>
      </c>
    </row>
    <row r="8589" spans="1:9" x14ac:dyDescent="0.25">
      <c r="A8589">
        <v>8773.5075479999996</v>
      </c>
      <c r="B8589" t="s">
        <v>26</v>
      </c>
      <c r="C8589" t="s">
        <v>44</v>
      </c>
      <c r="D8589" t="s">
        <v>57</v>
      </c>
      <c r="E8589">
        <v>0</v>
      </c>
      <c r="F8589" t="s">
        <v>32</v>
      </c>
      <c r="G8589" t="s">
        <v>45</v>
      </c>
      <c r="H8589">
        <v>626.4</v>
      </c>
      <c r="I8589">
        <f t="shared" si="137"/>
        <v>0</v>
      </c>
    </row>
    <row r="8590" spans="1:9" x14ac:dyDescent="0.25">
      <c r="A8590">
        <v>10351.372649999999</v>
      </c>
      <c r="B8590" t="s">
        <v>26</v>
      </c>
      <c r="C8590" t="s">
        <v>30</v>
      </c>
      <c r="D8590" t="s">
        <v>31</v>
      </c>
      <c r="E8590">
        <v>73895</v>
      </c>
      <c r="F8590" t="s">
        <v>32</v>
      </c>
      <c r="G8590" t="s">
        <v>33</v>
      </c>
      <c r="H8590">
        <v>825.41682600000001</v>
      </c>
      <c r="I8590">
        <f t="shared" si="137"/>
        <v>0</v>
      </c>
    </row>
    <row r="8591" spans="1:9" x14ac:dyDescent="0.25">
      <c r="A8591">
        <v>10408.968650000001</v>
      </c>
      <c r="B8591" t="s">
        <v>66</v>
      </c>
      <c r="C8591" t="s">
        <v>160</v>
      </c>
      <c r="D8591" t="s">
        <v>57</v>
      </c>
      <c r="E8591">
        <v>20228</v>
      </c>
      <c r="F8591" t="s">
        <v>32</v>
      </c>
      <c r="G8591" t="s">
        <v>79</v>
      </c>
      <c r="H8591">
        <v>523.81583899999998</v>
      </c>
      <c r="I8591">
        <f t="shared" si="137"/>
        <v>1</v>
      </c>
    </row>
    <row r="8592" spans="1:9" x14ac:dyDescent="0.25">
      <c r="A8592">
        <v>8201.3300330000002</v>
      </c>
      <c r="B8592" t="s">
        <v>26</v>
      </c>
      <c r="C8592" t="s">
        <v>30</v>
      </c>
      <c r="D8592" t="s">
        <v>31</v>
      </c>
      <c r="E8592">
        <v>81785</v>
      </c>
      <c r="F8592" t="s">
        <v>32</v>
      </c>
      <c r="G8592" t="s">
        <v>79</v>
      </c>
      <c r="H8592">
        <v>321.60000000000002</v>
      </c>
      <c r="I8592">
        <f t="shared" si="137"/>
        <v>0</v>
      </c>
    </row>
    <row r="8593" spans="1:9" x14ac:dyDescent="0.25">
      <c r="A8593">
        <v>2248.4496330000002</v>
      </c>
      <c r="B8593" t="s">
        <v>66</v>
      </c>
      <c r="C8593" t="s">
        <v>160</v>
      </c>
      <c r="D8593" t="s">
        <v>31</v>
      </c>
      <c r="E8593">
        <v>24910</v>
      </c>
      <c r="F8593" t="s">
        <v>32</v>
      </c>
      <c r="G8593" t="s">
        <v>45</v>
      </c>
      <c r="H8593">
        <v>347.857619</v>
      </c>
      <c r="I8593">
        <f t="shared" si="137"/>
        <v>1</v>
      </c>
    </row>
    <row r="8594" spans="1:9" x14ac:dyDescent="0.25">
      <c r="A8594">
        <v>5205.0248419999998</v>
      </c>
      <c r="B8594" t="s">
        <v>26</v>
      </c>
      <c r="C8594" t="s">
        <v>30</v>
      </c>
      <c r="D8594" t="s">
        <v>57</v>
      </c>
      <c r="E8594">
        <v>32946</v>
      </c>
      <c r="F8594" t="s">
        <v>32</v>
      </c>
      <c r="G8594" t="s">
        <v>33</v>
      </c>
      <c r="H8594">
        <v>316.8</v>
      </c>
      <c r="I8594">
        <f t="shared" si="137"/>
        <v>0</v>
      </c>
    </row>
    <row r="8595" spans="1:9" x14ac:dyDescent="0.25">
      <c r="A8595">
        <v>15306.133959999999</v>
      </c>
      <c r="B8595" t="s">
        <v>26</v>
      </c>
      <c r="C8595" t="s">
        <v>30</v>
      </c>
      <c r="D8595" t="s">
        <v>31</v>
      </c>
      <c r="E8595">
        <v>83868</v>
      </c>
      <c r="F8595" t="s">
        <v>62</v>
      </c>
      <c r="G8595" t="s">
        <v>33</v>
      </c>
      <c r="H8595">
        <v>134.83623700000001</v>
      </c>
      <c r="I8595">
        <f t="shared" si="137"/>
        <v>0</v>
      </c>
    </row>
    <row r="8596" spans="1:9" x14ac:dyDescent="0.25">
      <c r="A8596">
        <v>8002.3083329999999</v>
      </c>
      <c r="B8596" t="s">
        <v>66</v>
      </c>
      <c r="C8596" t="s">
        <v>44</v>
      </c>
      <c r="D8596" t="s">
        <v>31</v>
      </c>
      <c r="E8596">
        <v>0</v>
      </c>
      <c r="F8596" t="s">
        <v>32</v>
      </c>
      <c r="G8596" t="s">
        <v>33</v>
      </c>
      <c r="H8596">
        <v>513.6</v>
      </c>
      <c r="I8596">
        <f t="shared" si="137"/>
        <v>1</v>
      </c>
    </row>
    <row r="8597" spans="1:9" x14ac:dyDescent="0.25">
      <c r="A8597">
        <v>4553.1855569999998</v>
      </c>
      <c r="B8597" t="s">
        <v>26</v>
      </c>
      <c r="C8597" t="s">
        <v>44</v>
      </c>
      <c r="D8597" t="s">
        <v>57</v>
      </c>
      <c r="E8597">
        <v>0</v>
      </c>
      <c r="F8597" t="s">
        <v>32</v>
      </c>
      <c r="G8597" t="s">
        <v>33</v>
      </c>
      <c r="H8597">
        <v>714.49474599999996</v>
      </c>
      <c r="I8597">
        <f t="shared" si="137"/>
        <v>0</v>
      </c>
    </row>
    <row r="8598" spans="1:9" x14ac:dyDescent="0.25">
      <c r="A8598">
        <v>5354.3655349999999</v>
      </c>
      <c r="B8598" t="s">
        <v>26</v>
      </c>
      <c r="C8598" t="s">
        <v>107</v>
      </c>
      <c r="D8598" t="s">
        <v>31</v>
      </c>
      <c r="E8598">
        <v>17099</v>
      </c>
      <c r="F8598" t="s">
        <v>32</v>
      </c>
      <c r="G8598" t="s">
        <v>33</v>
      </c>
      <c r="H8598">
        <v>331.2</v>
      </c>
      <c r="I8598">
        <f t="shared" si="137"/>
        <v>0</v>
      </c>
    </row>
    <row r="8599" spans="1:9" x14ac:dyDescent="0.25">
      <c r="A8599">
        <v>7449.855125</v>
      </c>
      <c r="B8599" t="s">
        <v>26</v>
      </c>
      <c r="C8599" t="s">
        <v>44</v>
      </c>
      <c r="D8599" t="s">
        <v>31</v>
      </c>
      <c r="E8599">
        <v>0</v>
      </c>
      <c r="F8599" t="s">
        <v>32</v>
      </c>
      <c r="G8599" t="s">
        <v>45</v>
      </c>
      <c r="H8599">
        <v>1483.2</v>
      </c>
      <c r="I8599">
        <f t="shared" si="137"/>
        <v>0</v>
      </c>
    </row>
    <row r="8600" spans="1:9" x14ac:dyDescent="0.25">
      <c r="A8600">
        <v>3112.049841</v>
      </c>
      <c r="B8600" t="s">
        <v>26</v>
      </c>
      <c r="C8600" t="s">
        <v>30</v>
      </c>
      <c r="D8600" t="s">
        <v>57</v>
      </c>
      <c r="E8600">
        <v>33046</v>
      </c>
      <c r="F8600" t="s">
        <v>62</v>
      </c>
      <c r="G8600" t="s">
        <v>33</v>
      </c>
      <c r="H8600">
        <v>181.538354</v>
      </c>
      <c r="I8600">
        <f t="shared" si="137"/>
        <v>0</v>
      </c>
    </row>
    <row r="8601" spans="1:9" x14ac:dyDescent="0.25">
      <c r="A8601">
        <v>4386.2775579999998</v>
      </c>
      <c r="B8601" t="s">
        <v>66</v>
      </c>
      <c r="C8601" t="s">
        <v>160</v>
      </c>
      <c r="D8601" t="s">
        <v>57</v>
      </c>
      <c r="E8601">
        <v>10621</v>
      </c>
      <c r="F8601" t="s">
        <v>32</v>
      </c>
      <c r="G8601" t="s">
        <v>45</v>
      </c>
      <c r="H8601">
        <v>321.60000000000002</v>
      </c>
      <c r="I8601">
        <f t="shared" si="137"/>
        <v>1</v>
      </c>
    </row>
    <row r="8602" spans="1:9" x14ac:dyDescent="0.25">
      <c r="A8602">
        <v>4865.8482180000001</v>
      </c>
      <c r="B8602" t="s">
        <v>26</v>
      </c>
      <c r="C8602" t="s">
        <v>30</v>
      </c>
      <c r="D8602" t="s">
        <v>57</v>
      </c>
      <c r="E8602">
        <v>21498</v>
      </c>
      <c r="F8602" t="s">
        <v>32</v>
      </c>
      <c r="G8602" t="s">
        <v>33</v>
      </c>
      <c r="H8602">
        <v>302.39999999999998</v>
      </c>
      <c r="I8602">
        <f t="shared" si="137"/>
        <v>0</v>
      </c>
    </row>
    <row r="8603" spans="1:9" x14ac:dyDescent="0.25">
      <c r="A8603">
        <v>6993.380588</v>
      </c>
      <c r="B8603" t="s">
        <v>26</v>
      </c>
      <c r="C8603" t="s">
        <v>44</v>
      </c>
      <c r="D8603" t="s">
        <v>57</v>
      </c>
      <c r="E8603">
        <v>0</v>
      </c>
      <c r="F8603" t="s">
        <v>32</v>
      </c>
      <c r="G8603" t="s">
        <v>45</v>
      </c>
      <c r="H8603">
        <v>439.70111800000001</v>
      </c>
      <c r="I8603">
        <f t="shared" si="137"/>
        <v>0</v>
      </c>
    </row>
    <row r="8604" spans="1:9" x14ac:dyDescent="0.25">
      <c r="A8604">
        <v>5860.4830899999997</v>
      </c>
      <c r="B8604" t="s">
        <v>26</v>
      </c>
      <c r="C8604" t="s">
        <v>30</v>
      </c>
      <c r="D8604" t="s">
        <v>31</v>
      </c>
      <c r="E8604">
        <v>36889</v>
      </c>
      <c r="F8604" t="s">
        <v>75</v>
      </c>
      <c r="G8604" t="s">
        <v>33</v>
      </c>
      <c r="H8604">
        <v>192.186026</v>
      </c>
      <c r="I8604">
        <f t="shared" si="137"/>
        <v>0</v>
      </c>
    </row>
    <row r="8605" spans="1:9" x14ac:dyDescent="0.25">
      <c r="A8605">
        <v>9115.5716900000007</v>
      </c>
      <c r="B8605" t="s">
        <v>26</v>
      </c>
      <c r="C8605" t="s">
        <v>30</v>
      </c>
      <c r="D8605" t="s">
        <v>31</v>
      </c>
      <c r="E8605">
        <v>69588</v>
      </c>
      <c r="F8605" t="s">
        <v>62</v>
      </c>
      <c r="G8605" t="s">
        <v>33</v>
      </c>
      <c r="H8605">
        <v>173.08002400000001</v>
      </c>
      <c r="I8605">
        <f t="shared" si="137"/>
        <v>0</v>
      </c>
    </row>
    <row r="8606" spans="1:9" x14ac:dyDescent="0.25">
      <c r="A8606">
        <v>5300.6863940000003</v>
      </c>
      <c r="B8606" t="s">
        <v>26</v>
      </c>
      <c r="C8606" t="s">
        <v>107</v>
      </c>
      <c r="D8606" t="s">
        <v>57</v>
      </c>
      <c r="E8606">
        <v>26585</v>
      </c>
      <c r="F8606" t="s">
        <v>75</v>
      </c>
      <c r="G8606" t="s">
        <v>33</v>
      </c>
      <c r="H8606">
        <v>308.65119499999997</v>
      </c>
      <c r="I8606">
        <f t="shared" si="137"/>
        <v>0</v>
      </c>
    </row>
    <row r="8607" spans="1:9" x14ac:dyDescent="0.25">
      <c r="A8607">
        <v>3630.269217</v>
      </c>
      <c r="B8607" t="s">
        <v>26</v>
      </c>
      <c r="C8607" t="s">
        <v>44</v>
      </c>
      <c r="D8607" t="s">
        <v>31</v>
      </c>
      <c r="E8607">
        <v>0</v>
      </c>
      <c r="F8607" t="s">
        <v>32</v>
      </c>
      <c r="G8607" t="s">
        <v>45</v>
      </c>
      <c r="H8607">
        <v>727.2</v>
      </c>
      <c r="I8607">
        <f t="shared" si="137"/>
        <v>0</v>
      </c>
    </row>
    <row r="8608" spans="1:9" x14ac:dyDescent="0.25">
      <c r="A8608">
        <v>8819.0189339999997</v>
      </c>
      <c r="B8608" t="s">
        <v>66</v>
      </c>
      <c r="C8608" t="s">
        <v>30</v>
      </c>
      <c r="D8608" t="s">
        <v>57</v>
      </c>
      <c r="E8608">
        <v>99845</v>
      </c>
      <c r="F8608" t="s">
        <v>32</v>
      </c>
      <c r="G8608" t="s">
        <v>33</v>
      </c>
      <c r="H8608">
        <v>528</v>
      </c>
      <c r="I8608">
        <f t="shared" si="137"/>
        <v>1</v>
      </c>
    </row>
    <row r="8609" spans="1:9" x14ac:dyDescent="0.25">
      <c r="A8609">
        <v>5389.4994649999999</v>
      </c>
      <c r="B8609" t="s">
        <v>66</v>
      </c>
      <c r="C8609" t="s">
        <v>30</v>
      </c>
      <c r="D8609" t="s">
        <v>57</v>
      </c>
      <c r="E8609">
        <v>66429</v>
      </c>
      <c r="F8609" t="s">
        <v>62</v>
      </c>
      <c r="G8609" t="s">
        <v>33</v>
      </c>
      <c r="H8609">
        <v>57.712985000000003</v>
      </c>
      <c r="I8609">
        <f t="shared" si="137"/>
        <v>1</v>
      </c>
    </row>
    <row r="8610" spans="1:9" x14ac:dyDescent="0.25">
      <c r="A8610">
        <v>3123.0809939999999</v>
      </c>
      <c r="B8610" t="s">
        <v>66</v>
      </c>
      <c r="C8610" t="s">
        <v>44</v>
      </c>
      <c r="D8610" t="s">
        <v>57</v>
      </c>
      <c r="E8610">
        <v>0</v>
      </c>
      <c r="F8610" t="s">
        <v>32</v>
      </c>
      <c r="G8610" t="s">
        <v>33</v>
      </c>
      <c r="H8610">
        <v>960.11539900000002</v>
      </c>
      <c r="I8610">
        <f t="shared" si="137"/>
        <v>1</v>
      </c>
    </row>
    <row r="8611" spans="1:9" x14ac:dyDescent="0.25">
      <c r="A8611">
        <v>2435.3215449999998</v>
      </c>
      <c r="B8611" t="s">
        <v>26</v>
      </c>
      <c r="C8611" t="s">
        <v>30</v>
      </c>
      <c r="D8611" t="s">
        <v>31</v>
      </c>
      <c r="E8611">
        <v>43721</v>
      </c>
      <c r="F8611" t="s">
        <v>32</v>
      </c>
      <c r="G8611" t="s">
        <v>33</v>
      </c>
      <c r="H8611">
        <v>292.8</v>
      </c>
      <c r="I8611">
        <f t="shared" si="137"/>
        <v>0</v>
      </c>
    </row>
    <row r="8612" spans="1:9" x14ac:dyDescent="0.25">
      <c r="A8612">
        <v>8754.2334040000005</v>
      </c>
      <c r="B8612" t="s">
        <v>26</v>
      </c>
      <c r="C8612" t="s">
        <v>30</v>
      </c>
      <c r="D8612" t="s">
        <v>57</v>
      </c>
      <c r="E8612">
        <v>51209</v>
      </c>
      <c r="F8612" t="s">
        <v>62</v>
      </c>
      <c r="G8612" t="s">
        <v>33</v>
      </c>
      <c r="H8612">
        <v>39.497929999999997</v>
      </c>
      <c r="I8612">
        <f t="shared" si="137"/>
        <v>0</v>
      </c>
    </row>
    <row r="8613" spans="1:9" x14ac:dyDescent="0.25">
      <c r="A8613">
        <v>2628.5630959999999</v>
      </c>
      <c r="B8613" t="s">
        <v>26</v>
      </c>
      <c r="C8613" t="s">
        <v>30</v>
      </c>
      <c r="D8613" t="s">
        <v>31</v>
      </c>
      <c r="E8613">
        <v>84498</v>
      </c>
      <c r="F8613" t="s">
        <v>75</v>
      </c>
      <c r="G8613" t="s">
        <v>33</v>
      </c>
      <c r="H8613">
        <v>255.210049</v>
      </c>
      <c r="I8613">
        <f t="shared" si="137"/>
        <v>0</v>
      </c>
    </row>
    <row r="8614" spans="1:9" x14ac:dyDescent="0.25">
      <c r="A8614">
        <v>6669.184698</v>
      </c>
      <c r="B8614" t="s">
        <v>26</v>
      </c>
      <c r="C8614" t="s">
        <v>44</v>
      </c>
      <c r="D8614" t="s">
        <v>57</v>
      </c>
      <c r="E8614">
        <v>0</v>
      </c>
      <c r="F8614" t="s">
        <v>32</v>
      </c>
      <c r="G8614" t="s">
        <v>33</v>
      </c>
      <c r="H8614">
        <v>312</v>
      </c>
      <c r="I8614">
        <f t="shared" si="137"/>
        <v>0</v>
      </c>
    </row>
    <row r="8615" spans="1:9" x14ac:dyDescent="0.25">
      <c r="A8615">
        <v>6765.8005320000002</v>
      </c>
      <c r="B8615" t="s">
        <v>26</v>
      </c>
      <c r="C8615" t="s">
        <v>30</v>
      </c>
      <c r="D8615" t="s">
        <v>57</v>
      </c>
      <c r="E8615">
        <v>59034</v>
      </c>
      <c r="F8615" t="s">
        <v>75</v>
      </c>
      <c r="G8615" t="s">
        <v>33</v>
      </c>
      <c r="H8615">
        <v>378.75258000000002</v>
      </c>
      <c r="I8615">
        <f t="shared" si="137"/>
        <v>0</v>
      </c>
    </row>
    <row r="8616" spans="1:9" x14ac:dyDescent="0.25">
      <c r="A8616">
        <v>10013.77995</v>
      </c>
      <c r="B8616" t="s">
        <v>26</v>
      </c>
      <c r="C8616" t="s">
        <v>44</v>
      </c>
      <c r="D8616" t="s">
        <v>31</v>
      </c>
      <c r="E8616">
        <v>0</v>
      </c>
      <c r="F8616" t="s">
        <v>32</v>
      </c>
      <c r="G8616" t="s">
        <v>33</v>
      </c>
      <c r="H8616">
        <v>773.69026799999995</v>
      </c>
      <c r="I8616">
        <f t="shared" si="137"/>
        <v>0</v>
      </c>
    </row>
    <row r="8617" spans="1:9" x14ac:dyDescent="0.25">
      <c r="A8617">
        <v>11288.172039999999</v>
      </c>
      <c r="B8617" t="s">
        <v>26</v>
      </c>
      <c r="C8617" t="s">
        <v>30</v>
      </c>
      <c r="D8617" t="s">
        <v>31</v>
      </c>
      <c r="E8617">
        <v>96399</v>
      </c>
      <c r="F8617" t="s">
        <v>75</v>
      </c>
      <c r="G8617" t="s">
        <v>33</v>
      </c>
      <c r="H8617">
        <v>307.89535000000001</v>
      </c>
      <c r="I8617">
        <f t="shared" si="137"/>
        <v>0</v>
      </c>
    </row>
    <row r="8618" spans="1:9" x14ac:dyDescent="0.25">
      <c r="A8618">
        <v>4686.4696739999999</v>
      </c>
      <c r="B8618" t="s">
        <v>66</v>
      </c>
      <c r="C8618" t="s">
        <v>30</v>
      </c>
      <c r="D8618" t="s">
        <v>57</v>
      </c>
      <c r="E8618">
        <v>58089</v>
      </c>
      <c r="F8618" t="s">
        <v>32</v>
      </c>
      <c r="G8618" t="s">
        <v>33</v>
      </c>
      <c r="H8618">
        <v>566.4</v>
      </c>
      <c r="I8618">
        <f t="shared" si="137"/>
        <v>1</v>
      </c>
    </row>
    <row r="8619" spans="1:9" x14ac:dyDescent="0.25">
      <c r="A8619">
        <v>7131.7312910000001</v>
      </c>
      <c r="B8619" t="s">
        <v>26</v>
      </c>
      <c r="C8619" t="s">
        <v>44</v>
      </c>
      <c r="D8619" t="s">
        <v>57</v>
      </c>
      <c r="E8619">
        <v>0</v>
      </c>
      <c r="F8619" t="s">
        <v>32</v>
      </c>
      <c r="G8619" t="s">
        <v>45</v>
      </c>
      <c r="H8619">
        <v>741.6</v>
      </c>
      <c r="I8619">
        <f t="shared" si="137"/>
        <v>0</v>
      </c>
    </row>
    <row r="8620" spans="1:9" x14ac:dyDescent="0.25">
      <c r="A8620">
        <v>9051.7121609999995</v>
      </c>
      <c r="B8620" t="s">
        <v>26</v>
      </c>
      <c r="C8620" t="s">
        <v>30</v>
      </c>
      <c r="D8620" t="s">
        <v>57</v>
      </c>
      <c r="E8620">
        <v>60964</v>
      </c>
      <c r="F8620" t="s">
        <v>75</v>
      </c>
      <c r="G8620" t="s">
        <v>33</v>
      </c>
      <c r="H8620">
        <v>327.72371299999998</v>
      </c>
      <c r="I8620">
        <f t="shared" si="137"/>
        <v>0</v>
      </c>
    </row>
    <row r="8621" spans="1:9" x14ac:dyDescent="0.25">
      <c r="A8621">
        <v>5306.1627410000001</v>
      </c>
      <c r="B8621" t="s">
        <v>26</v>
      </c>
      <c r="C8621" t="s">
        <v>30</v>
      </c>
      <c r="D8621" t="s">
        <v>57</v>
      </c>
      <c r="E8621">
        <v>42871</v>
      </c>
      <c r="F8621" t="s">
        <v>32</v>
      </c>
      <c r="G8621" t="s">
        <v>33</v>
      </c>
      <c r="H8621">
        <v>321.60000000000002</v>
      </c>
      <c r="I8621">
        <f t="shared" si="137"/>
        <v>0</v>
      </c>
    </row>
    <row r="8622" spans="1:9" x14ac:dyDescent="0.25">
      <c r="A8622">
        <v>5133.635886</v>
      </c>
      <c r="B8622" t="s">
        <v>26</v>
      </c>
      <c r="C8622" t="s">
        <v>30</v>
      </c>
      <c r="D8622" t="s">
        <v>57</v>
      </c>
      <c r="E8622">
        <v>38795</v>
      </c>
      <c r="F8622" t="s">
        <v>62</v>
      </c>
      <c r="G8622" t="s">
        <v>33</v>
      </c>
      <c r="H8622">
        <v>98.354737</v>
      </c>
      <c r="I8622">
        <f t="shared" si="137"/>
        <v>0</v>
      </c>
    </row>
    <row r="8623" spans="1:9" x14ac:dyDescent="0.25">
      <c r="A8623">
        <v>11124.60499</v>
      </c>
      <c r="B8623" t="s">
        <v>26</v>
      </c>
      <c r="C8623" t="s">
        <v>44</v>
      </c>
      <c r="D8623" t="s">
        <v>57</v>
      </c>
      <c r="E8623">
        <v>0</v>
      </c>
      <c r="F8623" t="s">
        <v>32</v>
      </c>
      <c r="G8623" t="s">
        <v>45</v>
      </c>
      <c r="H8623">
        <v>806.4</v>
      </c>
      <c r="I8623">
        <f t="shared" si="137"/>
        <v>0</v>
      </c>
    </row>
    <row r="8624" spans="1:9" x14ac:dyDescent="0.25">
      <c r="A8624">
        <v>7285.1039129999999</v>
      </c>
      <c r="B8624" t="s">
        <v>26</v>
      </c>
      <c r="C8624" t="s">
        <v>30</v>
      </c>
      <c r="D8624" t="s">
        <v>57</v>
      </c>
      <c r="E8624">
        <v>57134</v>
      </c>
      <c r="F8624" t="s">
        <v>32</v>
      </c>
      <c r="G8624" t="s">
        <v>33</v>
      </c>
      <c r="H8624">
        <v>436.8</v>
      </c>
      <c r="I8624">
        <f t="shared" si="137"/>
        <v>0</v>
      </c>
    </row>
    <row r="8625" spans="1:9" x14ac:dyDescent="0.25">
      <c r="A8625">
        <v>14627.92807</v>
      </c>
      <c r="B8625" t="s">
        <v>26</v>
      </c>
      <c r="C8625" t="s">
        <v>30</v>
      </c>
      <c r="D8625" t="s">
        <v>31</v>
      </c>
      <c r="E8625">
        <v>40711</v>
      </c>
      <c r="F8625" t="s">
        <v>32</v>
      </c>
      <c r="G8625" t="s">
        <v>33</v>
      </c>
      <c r="H8625">
        <v>580.79999999999995</v>
      </c>
      <c r="I8625">
        <f t="shared" si="137"/>
        <v>0</v>
      </c>
    </row>
    <row r="8626" spans="1:9" x14ac:dyDescent="0.25">
      <c r="A8626">
        <v>17086.753710000001</v>
      </c>
      <c r="B8626" t="s">
        <v>26</v>
      </c>
      <c r="C8626" t="s">
        <v>30</v>
      </c>
      <c r="D8626" t="s">
        <v>57</v>
      </c>
      <c r="E8626">
        <v>26334</v>
      </c>
      <c r="F8626" t="s">
        <v>32</v>
      </c>
      <c r="G8626" t="s">
        <v>33</v>
      </c>
      <c r="H8626">
        <v>453.6</v>
      </c>
      <c r="I8626">
        <f t="shared" si="137"/>
        <v>0</v>
      </c>
    </row>
    <row r="8627" spans="1:9" x14ac:dyDescent="0.25">
      <c r="A8627">
        <v>4298.3785669999997</v>
      </c>
      <c r="B8627" t="s">
        <v>26</v>
      </c>
      <c r="C8627" t="s">
        <v>30</v>
      </c>
      <c r="D8627" t="s">
        <v>31</v>
      </c>
      <c r="E8627">
        <v>31414</v>
      </c>
      <c r="F8627" t="s">
        <v>32</v>
      </c>
      <c r="G8627" t="s">
        <v>33</v>
      </c>
      <c r="H8627">
        <v>556.79999999999995</v>
      </c>
      <c r="I8627">
        <f t="shared" si="137"/>
        <v>0</v>
      </c>
    </row>
    <row r="8628" spans="1:9" x14ac:dyDescent="0.25">
      <c r="A8628">
        <v>5018.894421</v>
      </c>
      <c r="B8628" t="s">
        <v>26</v>
      </c>
      <c r="C8628" t="s">
        <v>30</v>
      </c>
      <c r="D8628" t="s">
        <v>31</v>
      </c>
      <c r="E8628">
        <v>74423</v>
      </c>
      <c r="F8628" t="s">
        <v>62</v>
      </c>
      <c r="G8628" t="s">
        <v>33</v>
      </c>
      <c r="H8628">
        <v>50.800185999999997</v>
      </c>
      <c r="I8628">
        <f t="shared" si="137"/>
        <v>0</v>
      </c>
    </row>
    <row r="8629" spans="1:9" x14ac:dyDescent="0.25">
      <c r="A8629">
        <v>7200.6648770000002</v>
      </c>
      <c r="B8629" t="s">
        <v>66</v>
      </c>
      <c r="C8629" t="s">
        <v>44</v>
      </c>
      <c r="D8629" t="s">
        <v>31</v>
      </c>
      <c r="E8629">
        <v>0</v>
      </c>
      <c r="F8629" t="s">
        <v>32</v>
      </c>
      <c r="G8629" t="s">
        <v>33</v>
      </c>
      <c r="H8629">
        <v>316.8</v>
      </c>
      <c r="I8629">
        <f t="shared" si="137"/>
        <v>1</v>
      </c>
    </row>
    <row r="8630" spans="1:9" x14ac:dyDescent="0.25">
      <c r="A8630">
        <v>9591.0282530000004</v>
      </c>
      <c r="B8630" t="s">
        <v>26</v>
      </c>
      <c r="C8630" t="s">
        <v>44</v>
      </c>
      <c r="D8630" t="s">
        <v>31</v>
      </c>
      <c r="E8630">
        <v>0</v>
      </c>
      <c r="F8630" t="s">
        <v>62</v>
      </c>
      <c r="G8630" t="s">
        <v>33</v>
      </c>
      <c r="H8630">
        <v>150.952506</v>
      </c>
      <c r="I8630">
        <f t="shared" si="137"/>
        <v>0</v>
      </c>
    </row>
    <row r="8631" spans="1:9" x14ac:dyDescent="0.25">
      <c r="A8631">
        <v>3240.6675310000001</v>
      </c>
      <c r="B8631" t="s">
        <v>26</v>
      </c>
      <c r="C8631" t="s">
        <v>30</v>
      </c>
      <c r="D8631" t="s">
        <v>31</v>
      </c>
      <c r="E8631">
        <v>30646</v>
      </c>
      <c r="F8631" t="s">
        <v>62</v>
      </c>
      <c r="G8631" t="s">
        <v>33</v>
      </c>
      <c r="H8631">
        <v>128.57791</v>
      </c>
      <c r="I8631">
        <f t="shared" si="137"/>
        <v>0</v>
      </c>
    </row>
    <row r="8632" spans="1:9" x14ac:dyDescent="0.25">
      <c r="A8632">
        <v>8906.5060900000008</v>
      </c>
      <c r="B8632" t="s">
        <v>26</v>
      </c>
      <c r="C8632" t="s">
        <v>44</v>
      </c>
      <c r="D8632" t="s">
        <v>31</v>
      </c>
      <c r="E8632">
        <v>0</v>
      </c>
      <c r="F8632" t="s">
        <v>32</v>
      </c>
      <c r="G8632" t="s">
        <v>45</v>
      </c>
      <c r="H8632">
        <v>566.4</v>
      </c>
      <c r="I8632">
        <f t="shared" si="137"/>
        <v>0</v>
      </c>
    </row>
    <row r="8633" spans="1:9" x14ac:dyDescent="0.25">
      <c r="A8633">
        <v>2499.0365510000001</v>
      </c>
      <c r="B8633" t="s">
        <v>26</v>
      </c>
      <c r="C8633" t="s">
        <v>30</v>
      </c>
      <c r="D8633" t="s">
        <v>31</v>
      </c>
      <c r="E8633">
        <v>28264</v>
      </c>
      <c r="F8633" t="s">
        <v>32</v>
      </c>
      <c r="G8633" t="s">
        <v>79</v>
      </c>
      <c r="H8633">
        <v>364.622773</v>
      </c>
      <c r="I8633">
        <f t="shared" si="137"/>
        <v>0</v>
      </c>
    </row>
    <row r="8634" spans="1:9" x14ac:dyDescent="0.25">
      <c r="A8634">
        <v>8167.9923220000001</v>
      </c>
      <c r="B8634" t="s">
        <v>26</v>
      </c>
      <c r="C8634" t="s">
        <v>44</v>
      </c>
      <c r="D8634" t="s">
        <v>31</v>
      </c>
      <c r="E8634">
        <v>0</v>
      </c>
      <c r="F8634" t="s">
        <v>32</v>
      </c>
      <c r="G8634" t="s">
        <v>45</v>
      </c>
      <c r="H8634">
        <v>842.4</v>
      </c>
      <c r="I8634">
        <f t="shared" si="137"/>
        <v>0</v>
      </c>
    </row>
    <row r="8635" spans="1:9" x14ac:dyDescent="0.25">
      <c r="A8635">
        <v>5811.6118500000002</v>
      </c>
      <c r="B8635" t="s">
        <v>26</v>
      </c>
      <c r="C8635" t="s">
        <v>44</v>
      </c>
      <c r="D8635" t="s">
        <v>31</v>
      </c>
      <c r="E8635">
        <v>0</v>
      </c>
      <c r="F8635" t="s">
        <v>75</v>
      </c>
      <c r="G8635" t="s">
        <v>33</v>
      </c>
      <c r="H8635">
        <v>304.55012900000003</v>
      </c>
      <c r="I8635">
        <f t="shared" si="137"/>
        <v>0</v>
      </c>
    </row>
    <row r="8636" spans="1:9" x14ac:dyDescent="0.25">
      <c r="A8636">
        <v>18732.2012</v>
      </c>
      <c r="B8636" t="s">
        <v>26</v>
      </c>
      <c r="C8636" t="s">
        <v>30</v>
      </c>
      <c r="D8636" t="s">
        <v>31</v>
      </c>
      <c r="E8636">
        <v>70187</v>
      </c>
      <c r="F8636" t="s">
        <v>32</v>
      </c>
      <c r="G8636" t="s">
        <v>33</v>
      </c>
      <c r="H8636">
        <v>632.16097000000002</v>
      </c>
      <c r="I8636">
        <f t="shared" si="137"/>
        <v>0</v>
      </c>
    </row>
    <row r="8637" spans="1:9" x14ac:dyDescent="0.25">
      <c r="A8637">
        <v>5260.623466</v>
      </c>
      <c r="B8637" t="s">
        <v>26</v>
      </c>
      <c r="C8637" t="s">
        <v>30</v>
      </c>
      <c r="D8637" t="s">
        <v>31</v>
      </c>
      <c r="E8637">
        <v>31006</v>
      </c>
      <c r="F8637" t="s">
        <v>32</v>
      </c>
      <c r="G8637" t="s">
        <v>79</v>
      </c>
      <c r="H8637">
        <v>321.60000000000002</v>
      </c>
      <c r="I8637">
        <f t="shared" si="137"/>
        <v>0</v>
      </c>
    </row>
    <row r="8638" spans="1:9" x14ac:dyDescent="0.25">
      <c r="A8638">
        <v>8869.6311430000005</v>
      </c>
      <c r="B8638" t="s">
        <v>26</v>
      </c>
      <c r="C8638" t="s">
        <v>44</v>
      </c>
      <c r="D8638" t="s">
        <v>31</v>
      </c>
      <c r="E8638">
        <v>0</v>
      </c>
      <c r="F8638" t="s">
        <v>32</v>
      </c>
      <c r="G8638" t="s">
        <v>33</v>
      </c>
      <c r="H8638">
        <v>571.20000000000005</v>
      </c>
      <c r="I8638">
        <f t="shared" si="137"/>
        <v>0</v>
      </c>
    </row>
    <row r="8639" spans="1:9" x14ac:dyDescent="0.25">
      <c r="A8639">
        <v>2878.8469409999998</v>
      </c>
      <c r="B8639" t="s">
        <v>26</v>
      </c>
      <c r="C8639" t="s">
        <v>44</v>
      </c>
      <c r="D8639" t="s">
        <v>57</v>
      </c>
      <c r="E8639">
        <v>0</v>
      </c>
      <c r="F8639" t="s">
        <v>32</v>
      </c>
      <c r="G8639" t="s">
        <v>45</v>
      </c>
      <c r="H8639">
        <v>612</v>
      </c>
      <c r="I8639">
        <f t="shared" si="137"/>
        <v>0</v>
      </c>
    </row>
    <row r="8640" spans="1:9" x14ac:dyDescent="0.25">
      <c r="A8640">
        <v>2810.9570530000001</v>
      </c>
      <c r="B8640" t="s">
        <v>26</v>
      </c>
      <c r="C8640" t="s">
        <v>30</v>
      </c>
      <c r="D8640" t="s">
        <v>57</v>
      </c>
      <c r="E8640">
        <v>20371</v>
      </c>
      <c r="F8640" t="s">
        <v>32</v>
      </c>
      <c r="G8640" t="s">
        <v>33</v>
      </c>
      <c r="H8640">
        <v>340.8</v>
      </c>
      <c r="I8640">
        <f t="shared" si="137"/>
        <v>0</v>
      </c>
    </row>
    <row r="8641" spans="1:9" x14ac:dyDescent="0.25">
      <c r="A8641">
        <v>2701.0397189999999</v>
      </c>
      <c r="B8641" t="s">
        <v>26</v>
      </c>
      <c r="C8641" t="s">
        <v>30</v>
      </c>
      <c r="D8641" t="s">
        <v>31</v>
      </c>
      <c r="E8641">
        <v>39141</v>
      </c>
      <c r="F8641" t="s">
        <v>32</v>
      </c>
      <c r="G8641" t="s">
        <v>33</v>
      </c>
      <c r="H8641">
        <v>402.45629600000001</v>
      </c>
      <c r="I8641">
        <f t="shared" si="137"/>
        <v>0</v>
      </c>
    </row>
    <row r="8642" spans="1:9" x14ac:dyDescent="0.25">
      <c r="A8642">
        <v>2449.5800479999998</v>
      </c>
      <c r="B8642" t="s">
        <v>26</v>
      </c>
      <c r="C8642" t="s">
        <v>44</v>
      </c>
      <c r="D8642" t="s">
        <v>57</v>
      </c>
      <c r="E8642">
        <v>0</v>
      </c>
      <c r="F8642" t="s">
        <v>32</v>
      </c>
      <c r="G8642" t="s">
        <v>45</v>
      </c>
      <c r="H8642">
        <v>496.8</v>
      </c>
      <c r="I8642">
        <f t="shared" si="137"/>
        <v>0</v>
      </c>
    </row>
    <row r="8643" spans="1:9" x14ac:dyDescent="0.25">
      <c r="A8643">
        <v>9445.9259849999999</v>
      </c>
      <c r="B8643" t="s">
        <v>26</v>
      </c>
      <c r="C8643" t="s">
        <v>30</v>
      </c>
      <c r="D8643" t="s">
        <v>57</v>
      </c>
      <c r="E8643">
        <v>76837</v>
      </c>
      <c r="F8643" t="s">
        <v>62</v>
      </c>
      <c r="G8643" t="s">
        <v>79</v>
      </c>
      <c r="H8643">
        <v>23.788022000000002</v>
      </c>
      <c r="I8643">
        <f t="shared" ref="I8643:I8706" si="138">IF(B8643="No",0,1)</f>
        <v>0</v>
      </c>
    </row>
    <row r="8644" spans="1:9" x14ac:dyDescent="0.25">
      <c r="A8644">
        <v>4414.5776880000003</v>
      </c>
      <c r="B8644" t="s">
        <v>26</v>
      </c>
      <c r="C8644" t="s">
        <v>44</v>
      </c>
      <c r="D8644" t="s">
        <v>31</v>
      </c>
      <c r="E8644">
        <v>0</v>
      </c>
      <c r="F8644" t="s">
        <v>32</v>
      </c>
      <c r="G8644" t="s">
        <v>45</v>
      </c>
      <c r="H8644">
        <v>643.87706700000001</v>
      </c>
      <c r="I8644">
        <f t="shared" si="138"/>
        <v>0</v>
      </c>
    </row>
    <row r="8645" spans="1:9" x14ac:dyDescent="0.25">
      <c r="A8645">
        <v>6785.5363340000004</v>
      </c>
      <c r="B8645" t="s">
        <v>26</v>
      </c>
      <c r="C8645" t="s">
        <v>44</v>
      </c>
      <c r="D8645" t="s">
        <v>31</v>
      </c>
      <c r="E8645">
        <v>0</v>
      </c>
      <c r="F8645" t="s">
        <v>32</v>
      </c>
      <c r="G8645" t="s">
        <v>45</v>
      </c>
      <c r="H8645">
        <v>1439.6760019999999</v>
      </c>
      <c r="I8645">
        <f t="shared" si="138"/>
        <v>0</v>
      </c>
    </row>
    <row r="8646" spans="1:9" x14ac:dyDescent="0.25">
      <c r="A8646">
        <v>3600.9343260000001</v>
      </c>
      <c r="B8646" t="s">
        <v>66</v>
      </c>
      <c r="C8646" t="s">
        <v>160</v>
      </c>
      <c r="D8646" t="s">
        <v>31</v>
      </c>
      <c r="E8646">
        <v>25147</v>
      </c>
      <c r="F8646" t="s">
        <v>32</v>
      </c>
      <c r="G8646" t="s">
        <v>45</v>
      </c>
      <c r="H8646">
        <v>694.59828800000003</v>
      </c>
      <c r="I8646">
        <f t="shared" si="138"/>
        <v>1</v>
      </c>
    </row>
    <row r="8647" spans="1:9" x14ac:dyDescent="0.25">
      <c r="A8647">
        <v>7452.9391910000004</v>
      </c>
      <c r="B8647" t="s">
        <v>26</v>
      </c>
      <c r="C8647" t="s">
        <v>44</v>
      </c>
      <c r="D8647" t="s">
        <v>31</v>
      </c>
      <c r="E8647">
        <v>0</v>
      </c>
      <c r="F8647" t="s">
        <v>32</v>
      </c>
      <c r="G8647" t="s">
        <v>45</v>
      </c>
      <c r="H8647">
        <v>763.2</v>
      </c>
      <c r="I8647">
        <f t="shared" si="138"/>
        <v>0</v>
      </c>
    </row>
    <row r="8648" spans="1:9" x14ac:dyDescent="0.25">
      <c r="A8648">
        <v>12723.153109999999</v>
      </c>
      <c r="B8648" t="s">
        <v>26</v>
      </c>
      <c r="C8648" t="s">
        <v>30</v>
      </c>
      <c r="D8648" t="s">
        <v>57</v>
      </c>
      <c r="E8648">
        <v>34665</v>
      </c>
      <c r="F8648" t="s">
        <v>32</v>
      </c>
      <c r="G8648" t="s">
        <v>33</v>
      </c>
      <c r="H8648">
        <v>450.85948000000002</v>
      </c>
      <c r="I8648">
        <f t="shared" si="138"/>
        <v>0</v>
      </c>
    </row>
    <row r="8649" spans="1:9" x14ac:dyDescent="0.25">
      <c r="A8649">
        <v>4312.642503</v>
      </c>
      <c r="B8649" t="s">
        <v>26</v>
      </c>
      <c r="C8649" t="s">
        <v>107</v>
      </c>
      <c r="D8649" t="s">
        <v>31</v>
      </c>
      <c r="E8649">
        <v>25404</v>
      </c>
      <c r="F8649" t="s">
        <v>32</v>
      </c>
      <c r="G8649" t="s">
        <v>79</v>
      </c>
      <c r="H8649">
        <v>578.17523400000005</v>
      </c>
      <c r="I8649">
        <f t="shared" si="138"/>
        <v>0</v>
      </c>
    </row>
    <row r="8650" spans="1:9" x14ac:dyDescent="0.25">
      <c r="A8650">
        <v>12148.940979999999</v>
      </c>
      <c r="B8650" t="s">
        <v>26</v>
      </c>
      <c r="C8650" t="s">
        <v>30</v>
      </c>
      <c r="D8650" t="s">
        <v>31</v>
      </c>
      <c r="E8650">
        <v>37025</v>
      </c>
      <c r="F8650" t="s">
        <v>75</v>
      </c>
      <c r="G8650" t="s">
        <v>33</v>
      </c>
      <c r="H8650">
        <v>427.24380300000001</v>
      </c>
      <c r="I8650">
        <f t="shared" si="138"/>
        <v>0</v>
      </c>
    </row>
    <row r="8651" spans="1:9" x14ac:dyDescent="0.25">
      <c r="A8651">
        <v>3549.7474659999998</v>
      </c>
      <c r="B8651" t="s">
        <v>26</v>
      </c>
      <c r="C8651" t="s">
        <v>44</v>
      </c>
      <c r="D8651" t="s">
        <v>57</v>
      </c>
      <c r="E8651">
        <v>0</v>
      </c>
      <c r="F8651" t="s">
        <v>32</v>
      </c>
      <c r="G8651" t="s">
        <v>33</v>
      </c>
      <c r="H8651">
        <v>480</v>
      </c>
      <c r="I8651">
        <f t="shared" si="138"/>
        <v>0</v>
      </c>
    </row>
    <row r="8652" spans="1:9" x14ac:dyDescent="0.25">
      <c r="A8652">
        <v>6153.3948380000002</v>
      </c>
      <c r="B8652" t="s">
        <v>26</v>
      </c>
      <c r="C8652" t="s">
        <v>107</v>
      </c>
      <c r="D8652" t="s">
        <v>31</v>
      </c>
      <c r="E8652">
        <v>23939</v>
      </c>
      <c r="F8652" t="s">
        <v>32</v>
      </c>
      <c r="G8652" t="s">
        <v>33</v>
      </c>
      <c r="H8652">
        <v>768</v>
      </c>
      <c r="I8652">
        <f t="shared" si="138"/>
        <v>0</v>
      </c>
    </row>
    <row r="8653" spans="1:9" x14ac:dyDescent="0.25">
      <c r="A8653">
        <v>6272.4168229999996</v>
      </c>
      <c r="B8653" t="s">
        <v>26</v>
      </c>
      <c r="C8653" t="s">
        <v>30</v>
      </c>
      <c r="D8653" t="s">
        <v>57</v>
      </c>
      <c r="E8653">
        <v>76673</v>
      </c>
      <c r="F8653" t="s">
        <v>62</v>
      </c>
      <c r="G8653" t="s">
        <v>79</v>
      </c>
      <c r="H8653">
        <v>56.082107000000001</v>
      </c>
      <c r="I8653">
        <f t="shared" si="138"/>
        <v>0</v>
      </c>
    </row>
    <row r="8654" spans="1:9" x14ac:dyDescent="0.25">
      <c r="A8654">
        <v>2851.1611210000001</v>
      </c>
      <c r="B8654" t="s">
        <v>26</v>
      </c>
      <c r="C8654" t="s">
        <v>30</v>
      </c>
      <c r="D8654" t="s">
        <v>31</v>
      </c>
      <c r="E8654">
        <v>55274</v>
      </c>
      <c r="F8654" t="s">
        <v>32</v>
      </c>
      <c r="G8654" t="s">
        <v>33</v>
      </c>
      <c r="H8654">
        <v>484.72815300000002</v>
      </c>
      <c r="I8654">
        <f t="shared" si="138"/>
        <v>0</v>
      </c>
    </row>
    <row r="8655" spans="1:9" x14ac:dyDescent="0.25">
      <c r="A8655">
        <v>6781.1256720000001</v>
      </c>
      <c r="B8655" t="s">
        <v>26</v>
      </c>
      <c r="C8655" t="s">
        <v>30</v>
      </c>
      <c r="D8655" t="s">
        <v>31</v>
      </c>
      <c r="E8655">
        <v>30324</v>
      </c>
      <c r="F8655" t="s">
        <v>62</v>
      </c>
      <c r="G8655" t="s">
        <v>79</v>
      </c>
      <c r="H8655">
        <v>143.943749</v>
      </c>
      <c r="I8655">
        <f t="shared" si="138"/>
        <v>0</v>
      </c>
    </row>
    <row r="8656" spans="1:9" x14ac:dyDescent="0.25">
      <c r="A8656">
        <v>4985.2392250000003</v>
      </c>
      <c r="B8656" t="s">
        <v>26</v>
      </c>
      <c r="C8656" t="s">
        <v>30</v>
      </c>
      <c r="D8656" t="s">
        <v>31</v>
      </c>
      <c r="E8656">
        <v>31702</v>
      </c>
      <c r="F8656" t="s">
        <v>32</v>
      </c>
      <c r="G8656" t="s">
        <v>33</v>
      </c>
      <c r="H8656">
        <v>302.39999999999998</v>
      </c>
      <c r="I8656">
        <f t="shared" si="138"/>
        <v>0</v>
      </c>
    </row>
    <row r="8657" spans="1:9" x14ac:dyDescent="0.25">
      <c r="A8657">
        <v>6725.0437469999997</v>
      </c>
      <c r="B8657" t="s">
        <v>26</v>
      </c>
      <c r="C8657" t="s">
        <v>44</v>
      </c>
      <c r="D8657" t="s">
        <v>31</v>
      </c>
      <c r="E8657">
        <v>0</v>
      </c>
      <c r="F8657" t="s">
        <v>32</v>
      </c>
      <c r="G8657" t="s">
        <v>45</v>
      </c>
      <c r="H8657">
        <v>684</v>
      </c>
      <c r="I8657">
        <f t="shared" si="138"/>
        <v>0</v>
      </c>
    </row>
    <row r="8658" spans="1:9" x14ac:dyDescent="0.25">
      <c r="A8658">
        <v>36632.534319999999</v>
      </c>
      <c r="B8658" t="s">
        <v>26</v>
      </c>
      <c r="C8658" t="s">
        <v>30</v>
      </c>
      <c r="D8658" t="s">
        <v>57</v>
      </c>
      <c r="E8658">
        <v>70908</v>
      </c>
      <c r="F8658" t="s">
        <v>75</v>
      </c>
      <c r="G8658" t="s">
        <v>79</v>
      </c>
      <c r="H8658">
        <v>521.44401100000005</v>
      </c>
      <c r="I8658">
        <f t="shared" si="138"/>
        <v>0</v>
      </c>
    </row>
    <row r="8659" spans="1:9" x14ac:dyDescent="0.25">
      <c r="A8659">
        <v>5838.8991500000002</v>
      </c>
      <c r="B8659" t="s">
        <v>66</v>
      </c>
      <c r="C8659" t="s">
        <v>30</v>
      </c>
      <c r="D8659" t="s">
        <v>57</v>
      </c>
      <c r="E8659">
        <v>81082</v>
      </c>
      <c r="F8659" t="s">
        <v>75</v>
      </c>
      <c r="G8659" t="s">
        <v>33</v>
      </c>
      <c r="H8659">
        <v>281.29590300000001</v>
      </c>
      <c r="I8659">
        <f t="shared" si="138"/>
        <v>1</v>
      </c>
    </row>
    <row r="8660" spans="1:9" x14ac:dyDescent="0.25">
      <c r="A8660">
        <v>12206.89208</v>
      </c>
      <c r="B8660" t="s">
        <v>26</v>
      </c>
      <c r="C8660" t="s">
        <v>107</v>
      </c>
      <c r="D8660" t="s">
        <v>31</v>
      </c>
      <c r="E8660">
        <v>17705</v>
      </c>
      <c r="F8660" t="s">
        <v>32</v>
      </c>
      <c r="G8660" t="s">
        <v>33</v>
      </c>
      <c r="H8660">
        <v>668.73901000000001</v>
      </c>
      <c r="I8660">
        <f t="shared" si="138"/>
        <v>0</v>
      </c>
    </row>
    <row r="8661" spans="1:9" x14ac:dyDescent="0.25">
      <c r="A8661">
        <v>14196.96535</v>
      </c>
      <c r="B8661" t="s">
        <v>26</v>
      </c>
      <c r="C8661" t="s">
        <v>30</v>
      </c>
      <c r="D8661" t="s">
        <v>31</v>
      </c>
      <c r="E8661">
        <v>77738</v>
      </c>
      <c r="F8661" t="s">
        <v>75</v>
      </c>
      <c r="G8661" t="s">
        <v>33</v>
      </c>
      <c r="H8661">
        <v>463.45735200000001</v>
      </c>
      <c r="I8661">
        <f t="shared" si="138"/>
        <v>0</v>
      </c>
    </row>
    <row r="8662" spans="1:9" x14ac:dyDescent="0.25">
      <c r="A8662">
        <v>2670.7978210000001</v>
      </c>
      <c r="B8662" t="s">
        <v>26</v>
      </c>
      <c r="C8662" t="s">
        <v>44</v>
      </c>
      <c r="D8662" t="s">
        <v>31</v>
      </c>
      <c r="E8662">
        <v>0</v>
      </c>
      <c r="F8662" t="s">
        <v>32</v>
      </c>
      <c r="G8662" t="s">
        <v>45</v>
      </c>
      <c r="H8662">
        <v>366.27722399999999</v>
      </c>
      <c r="I8662">
        <f t="shared" si="138"/>
        <v>0</v>
      </c>
    </row>
    <row r="8663" spans="1:9" x14ac:dyDescent="0.25">
      <c r="A8663">
        <v>8033.9108619999997</v>
      </c>
      <c r="B8663" t="s">
        <v>26</v>
      </c>
      <c r="C8663" t="s">
        <v>30</v>
      </c>
      <c r="D8663" t="s">
        <v>31</v>
      </c>
      <c r="E8663">
        <v>70311</v>
      </c>
      <c r="F8663" t="s">
        <v>32</v>
      </c>
      <c r="G8663" t="s">
        <v>33</v>
      </c>
      <c r="H8663">
        <v>341.39510300000001</v>
      </c>
      <c r="I8663">
        <f t="shared" si="138"/>
        <v>0</v>
      </c>
    </row>
    <row r="8664" spans="1:9" x14ac:dyDescent="0.25">
      <c r="A8664">
        <v>9685.5429769999992</v>
      </c>
      <c r="B8664" t="s">
        <v>26</v>
      </c>
      <c r="C8664" t="s">
        <v>30</v>
      </c>
      <c r="D8664" t="s">
        <v>31</v>
      </c>
      <c r="E8664">
        <v>66022</v>
      </c>
      <c r="F8664" t="s">
        <v>62</v>
      </c>
      <c r="G8664" t="s">
        <v>33</v>
      </c>
      <c r="H8664">
        <v>538.22950200000002</v>
      </c>
      <c r="I8664">
        <f t="shared" si="138"/>
        <v>0</v>
      </c>
    </row>
    <row r="8665" spans="1:9" x14ac:dyDescent="0.25">
      <c r="A8665">
        <v>36168.341059999999</v>
      </c>
      <c r="B8665" t="s">
        <v>26</v>
      </c>
      <c r="C8665" t="s">
        <v>30</v>
      </c>
      <c r="D8665" t="s">
        <v>57</v>
      </c>
      <c r="E8665">
        <v>74140</v>
      </c>
      <c r="F8665" t="s">
        <v>32</v>
      </c>
      <c r="G8665" t="s">
        <v>33</v>
      </c>
      <c r="H8665">
        <v>484.8</v>
      </c>
      <c r="I8665">
        <f t="shared" si="138"/>
        <v>0</v>
      </c>
    </row>
    <row r="8666" spans="1:9" x14ac:dyDescent="0.25">
      <c r="A8666">
        <v>10453.255800000001</v>
      </c>
      <c r="B8666" t="s">
        <v>26</v>
      </c>
      <c r="C8666" t="s">
        <v>30</v>
      </c>
      <c r="D8666" t="s">
        <v>31</v>
      </c>
      <c r="E8666">
        <v>73604</v>
      </c>
      <c r="F8666" t="s">
        <v>75</v>
      </c>
      <c r="G8666" t="s">
        <v>79</v>
      </c>
      <c r="H8666">
        <v>398.19283999999999</v>
      </c>
      <c r="I8666">
        <f t="shared" si="138"/>
        <v>0</v>
      </c>
    </row>
    <row r="8667" spans="1:9" x14ac:dyDescent="0.25">
      <c r="A8667">
        <v>5406.6948540000003</v>
      </c>
      <c r="B8667" t="s">
        <v>26</v>
      </c>
      <c r="C8667" t="s">
        <v>78</v>
      </c>
      <c r="D8667" t="s">
        <v>57</v>
      </c>
      <c r="E8667">
        <v>21855</v>
      </c>
      <c r="F8667" t="s">
        <v>32</v>
      </c>
      <c r="G8667" t="s">
        <v>33</v>
      </c>
      <c r="H8667">
        <v>355.2</v>
      </c>
      <c r="I8667">
        <f t="shared" si="138"/>
        <v>0</v>
      </c>
    </row>
    <row r="8668" spans="1:9" x14ac:dyDescent="0.25">
      <c r="A8668">
        <v>2671.1666489999998</v>
      </c>
      <c r="B8668" t="s">
        <v>26</v>
      </c>
      <c r="C8668" t="s">
        <v>78</v>
      </c>
      <c r="D8668" t="s">
        <v>31</v>
      </c>
      <c r="E8668">
        <v>23305</v>
      </c>
      <c r="F8668" t="s">
        <v>62</v>
      </c>
      <c r="G8668" t="s">
        <v>33</v>
      </c>
      <c r="H8668">
        <v>127.15713700000001</v>
      </c>
      <c r="I8668">
        <f t="shared" si="138"/>
        <v>0</v>
      </c>
    </row>
    <row r="8669" spans="1:9" x14ac:dyDescent="0.25">
      <c r="A8669">
        <v>3531.3481649999999</v>
      </c>
      <c r="B8669" t="s">
        <v>26</v>
      </c>
      <c r="C8669" t="s">
        <v>44</v>
      </c>
      <c r="D8669" t="s">
        <v>57</v>
      </c>
      <c r="E8669">
        <v>0</v>
      </c>
      <c r="F8669" t="s">
        <v>32</v>
      </c>
      <c r="G8669" t="s">
        <v>45</v>
      </c>
      <c r="H8669">
        <v>958.50274300000001</v>
      </c>
      <c r="I8669">
        <f t="shared" si="138"/>
        <v>0</v>
      </c>
    </row>
    <row r="8670" spans="1:9" x14ac:dyDescent="0.25">
      <c r="A8670">
        <v>4835.5695050000004</v>
      </c>
      <c r="B8670" t="s">
        <v>26</v>
      </c>
      <c r="C8670" t="s">
        <v>44</v>
      </c>
      <c r="D8670" t="s">
        <v>57</v>
      </c>
      <c r="E8670">
        <v>0</v>
      </c>
      <c r="F8670" t="s">
        <v>32</v>
      </c>
      <c r="G8670" t="s">
        <v>45</v>
      </c>
      <c r="H8670">
        <v>511.2</v>
      </c>
      <c r="I8670">
        <f t="shared" si="138"/>
        <v>0</v>
      </c>
    </row>
    <row r="8671" spans="1:9" x14ac:dyDescent="0.25">
      <c r="A8671">
        <v>13422.06378</v>
      </c>
      <c r="B8671" t="s">
        <v>26</v>
      </c>
      <c r="C8671" t="s">
        <v>30</v>
      </c>
      <c r="D8671" t="s">
        <v>31</v>
      </c>
      <c r="E8671">
        <v>65024</v>
      </c>
      <c r="F8671" t="s">
        <v>75</v>
      </c>
      <c r="G8671" t="s">
        <v>33</v>
      </c>
      <c r="H8671">
        <v>189.86932899999999</v>
      </c>
      <c r="I8671">
        <f t="shared" si="138"/>
        <v>0</v>
      </c>
    </row>
    <row r="8672" spans="1:9" x14ac:dyDescent="0.25">
      <c r="A8672">
        <v>2424.2246620000001</v>
      </c>
      <c r="B8672" t="s">
        <v>26</v>
      </c>
      <c r="C8672" t="s">
        <v>107</v>
      </c>
      <c r="D8672" t="s">
        <v>31</v>
      </c>
      <c r="E8672">
        <v>22590</v>
      </c>
      <c r="F8672" t="s">
        <v>62</v>
      </c>
      <c r="G8672" t="s">
        <v>45</v>
      </c>
      <c r="H8672">
        <v>85.683520000000001</v>
      </c>
      <c r="I8672">
        <f t="shared" si="138"/>
        <v>0</v>
      </c>
    </row>
    <row r="8673" spans="1:9" x14ac:dyDescent="0.25">
      <c r="A8673">
        <v>2983.1104140000002</v>
      </c>
      <c r="B8673" t="s">
        <v>26</v>
      </c>
      <c r="C8673" t="s">
        <v>44</v>
      </c>
      <c r="D8673" t="s">
        <v>57</v>
      </c>
      <c r="E8673">
        <v>0</v>
      </c>
      <c r="F8673" t="s">
        <v>32</v>
      </c>
      <c r="G8673" t="s">
        <v>45</v>
      </c>
      <c r="H8673">
        <v>436.8</v>
      </c>
      <c r="I8673">
        <f t="shared" si="138"/>
        <v>0</v>
      </c>
    </row>
    <row r="8674" spans="1:9" x14ac:dyDescent="0.25">
      <c r="A8674">
        <v>14723.40712</v>
      </c>
      <c r="B8674" t="s">
        <v>26</v>
      </c>
      <c r="C8674" t="s">
        <v>30</v>
      </c>
      <c r="D8674" t="s">
        <v>31</v>
      </c>
      <c r="E8674">
        <v>38401</v>
      </c>
      <c r="F8674" t="s">
        <v>32</v>
      </c>
      <c r="G8674" t="s">
        <v>33</v>
      </c>
      <c r="H8674">
        <v>441.6</v>
      </c>
      <c r="I8674">
        <f t="shared" si="138"/>
        <v>0</v>
      </c>
    </row>
    <row r="8675" spans="1:9" x14ac:dyDescent="0.25">
      <c r="A8675">
        <v>8438.4637829999992</v>
      </c>
      <c r="B8675" t="s">
        <v>26</v>
      </c>
      <c r="C8675" t="s">
        <v>107</v>
      </c>
      <c r="D8675" t="s">
        <v>57</v>
      </c>
      <c r="E8675">
        <v>25539</v>
      </c>
      <c r="F8675" t="s">
        <v>32</v>
      </c>
      <c r="G8675" t="s">
        <v>33</v>
      </c>
      <c r="H8675">
        <v>585.06982500000004</v>
      </c>
      <c r="I8675">
        <f t="shared" si="138"/>
        <v>0</v>
      </c>
    </row>
    <row r="8676" spans="1:9" x14ac:dyDescent="0.25">
      <c r="A8676">
        <v>14435.673650000001</v>
      </c>
      <c r="B8676" t="s">
        <v>66</v>
      </c>
      <c r="C8676" t="s">
        <v>30</v>
      </c>
      <c r="D8676" t="s">
        <v>57</v>
      </c>
      <c r="E8676">
        <v>60880</v>
      </c>
      <c r="F8676" t="s">
        <v>62</v>
      </c>
      <c r="G8676" t="s">
        <v>33</v>
      </c>
      <c r="H8676">
        <v>109.906628</v>
      </c>
      <c r="I8676">
        <f t="shared" si="138"/>
        <v>1</v>
      </c>
    </row>
    <row r="8677" spans="1:9" x14ac:dyDescent="0.25">
      <c r="A8677">
        <v>2690.0697540000001</v>
      </c>
      <c r="B8677" t="s">
        <v>26</v>
      </c>
      <c r="C8677" t="s">
        <v>30</v>
      </c>
      <c r="D8677" t="s">
        <v>57</v>
      </c>
      <c r="E8677">
        <v>87313</v>
      </c>
      <c r="F8677" t="s">
        <v>32</v>
      </c>
      <c r="G8677" t="s">
        <v>79</v>
      </c>
      <c r="H8677">
        <v>321.60000000000002</v>
      </c>
      <c r="I8677">
        <f t="shared" si="138"/>
        <v>0</v>
      </c>
    </row>
    <row r="8678" spans="1:9" x14ac:dyDescent="0.25">
      <c r="A8678">
        <v>7948.5447510000004</v>
      </c>
      <c r="B8678" t="s">
        <v>26</v>
      </c>
      <c r="C8678" t="s">
        <v>30</v>
      </c>
      <c r="D8678" t="s">
        <v>57</v>
      </c>
      <c r="E8678">
        <v>23916</v>
      </c>
      <c r="F8678" t="s">
        <v>32</v>
      </c>
      <c r="G8678" t="s">
        <v>33</v>
      </c>
      <c r="H8678">
        <v>481.113765</v>
      </c>
      <c r="I8678">
        <f t="shared" si="138"/>
        <v>0</v>
      </c>
    </row>
    <row r="8679" spans="1:9" x14ac:dyDescent="0.25">
      <c r="A8679">
        <v>11378.88711</v>
      </c>
      <c r="B8679" t="s">
        <v>26</v>
      </c>
      <c r="C8679" t="s">
        <v>30</v>
      </c>
      <c r="D8679" t="s">
        <v>31</v>
      </c>
      <c r="E8679">
        <v>34854</v>
      </c>
      <c r="F8679" t="s">
        <v>32</v>
      </c>
      <c r="G8679" t="s">
        <v>33</v>
      </c>
      <c r="H8679">
        <v>456</v>
      </c>
      <c r="I8679">
        <f t="shared" si="138"/>
        <v>0</v>
      </c>
    </row>
    <row r="8680" spans="1:9" x14ac:dyDescent="0.25">
      <c r="A8680">
        <v>5219.7540449999997</v>
      </c>
      <c r="B8680" t="s">
        <v>26</v>
      </c>
      <c r="C8680" t="s">
        <v>30</v>
      </c>
      <c r="D8680" t="s">
        <v>31</v>
      </c>
      <c r="E8680">
        <v>48203</v>
      </c>
      <c r="F8680" t="s">
        <v>32</v>
      </c>
      <c r="G8680" t="s">
        <v>79</v>
      </c>
      <c r="H8680">
        <v>413.23884500000003</v>
      </c>
      <c r="I8680">
        <f t="shared" si="138"/>
        <v>0</v>
      </c>
    </row>
    <row r="8681" spans="1:9" x14ac:dyDescent="0.25">
      <c r="A8681">
        <v>9486.0370050000001</v>
      </c>
      <c r="B8681" t="s">
        <v>26</v>
      </c>
      <c r="C8681" t="s">
        <v>78</v>
      </c>
      <c r="D8681" t="s">
        <v>57</v>
      </c>
      <c r="E8681">
        <v>25322</v>
      </c>
      <c r="F8681" t="s">
        <v>32</v>
      </c>
      <c r="G8681" t="s">
        <v>79</v>
      </c>
      <c r="H8681">
        <v>886.03355399999998</v>
      </c>
      <c r="I8681">
        <f t="shared" si="138"/>
        <v>0</v>
      </c>
    </row>
    <row r="8682" spans="1:9" x14ac:dyDescent="0.25">
      <c r="A8682">
        <v>4762.557323</v>
      </c>
      <c r="B8682" t="s">
        <v>26</v>
      </c>
      <c r="C8682" t="s">
        <v>78</v>
      </c>
      <c r="D8682" t="s">
        <v>31</v>
      </c>
      <c r="E8682">
        <v>16656</v>
      </c>
      <c r="F8682" t="s">
        <v>32</v>
      </c>
      <c r="G8682" t="s">
        <v>33</v>
      </c>
      <c r="H8682">
        <v>302.39999999999998</v>
      </c>
      <c r="I8682">
        <f t="shared" si="138"/>
        <v>0</v>
      </c>
    </row>
    <row r="8683" spans="1:9" x14ac:dyDescent="0.25">
      <c r="A8683">
        <v>4975.1710419999999</v>
      </c>
      <c r="B8683" t="s">
        <v>26</v>
      </c>
      <c r="C8683" t="s">
        <v>30</v>
      </c>
      <c r="D8683" t="s">
        <v>31</v>
      </c>
      <c r="E8683">
        <v>44723</v>
      </c>
      <c r="F8683" t="s">
        <v>75</v>
      </c>
      <c r="G8683" t="s">
        <v>33</v>
      </c>
      <c r="H8683">
        <v>341.08827600000001</v>
      </c>
      <c r="I8683">
        <f t="shared" si="138"/>
        <v>0</v>
      </c>
    </row>
    <row r="8684" spans="1:9" x14ac:dyDescent="0.25">
      <c r="A8684">
        <v>4422.615495</v>
      </c>
      <c r="B8684" t="s">
        <v>26</v>
      </c>
      <c r="C8684" t="s">
        <v>30</v>
      </c>
      <c r="D8684" t="s">
        <v>57</v>
      </c>
      <c r="E8684">
        <v>35979</v>
      </c>
      <c r="F8684" t="s">
        <v>32</v>
      </c>
      <c r="G8684" t="s">
        <v>45</v>
      </c>
      <c r="H8684">
        <v>556.79999999999995</v>
      </c>
      <c r="I8684">
        <f t="shared" si="138"/>
        <v>0</v>
      </c>
    </row>
    <row r="8685" spans="1:9" x14ac:dyDescent="0.25">
      <c r="A8685">
        <v>4849.6979449999999</v>
      </c>
      <c r="B8685" t="s">
        <v>26</v>
      </c>
      <c r="C8685" t="s">
        <v>30</v>
      </c>
      <c r="D8685" t="s">
        <v>31</v>
      </c>
      <c r="E8685">
        <v>36413</v>
      </c>
      <c r="F8685" t="s">
        <v>62</v>
      </c>
      <c r="G8685" t="s">
        <v>33</v>
      </c>
      <c r="H8685">
        <v>153.013115</v>
      </c>
      <c r="I8685">
        <f t="shared" si="138"/>
        <v>0</v>
      </c>
    </row>
    <row r="8686" spans="1:9" x14ac:dyDescent="0.25">
      <c r="A8686">
        <v>19237.69976</v>
      </c>
      <c r="B8686" t="s">
        <v>26</v>
      </c>
      <c r="C8686" t="s">
        <v>44</v>
      </c>
      <c r="D8686" t="s">
        <v>57</v>
      </c>
      <c r="E8686">
        <v>0</v>
      </c>
      <c r="F8686" t="s">
        <v>32</v>
      </c>
      <c r="G8686" t="s">
        <v>45</v>
      </c>
      <c r="H8686">
        <v>2092.5234209999999</v>
      </c>
      <c r="I8686">
        <f t="shared" si="138"/>
        <v>0</v>
      </c>
    </row>
    <row r="8687" spans="1:9" x14ac:dyDescent="0.25">
      <c r="A8687">
        <v>8518.5491189999993</v>
      </c>
      <c r="B8687" t="s">
        <v>26</v>
      </c>
      <c r="C8687" t="s">
        <v>44</v>
      </c>
      <c r="D8687" t="s">
        <v>31</v>
      </c>
      <c r="E8687">
        <v>0</v>
      </c>
      <c r="F8687" t="s">
        <v>32</v>
      </c>
      <c r="G8687" t="s">
        <v>33</v>
      </c>
      <c r="H8687">
        <v>537.6</v>
      </c>
      <c r="I8687">
        <f t="shared" si="138"/>
        <v>0</v>
      </c>
    </row>
    <row r="8688" spans="1:9" x14ac:dyDescent="0.25">
      <c r="A8688">
        <v>5194.6548839999996</v>
      </c>
      <c r="B8688" t="s">
        <v>26</v>
      </c>
      <c r="C8688" t="s">
        <v>30</v>
      </c>
      <c r="D8688" t="s">
        <v>57</v>
      </c>
      <c r="E8688">
        <v>51883</v>
      </c>
      <c r="F8688" t="s">
        <v>32</v>
      </c>
      <c r="G8688" t="s">
        <v>33</v>
      </c>
      <c r="H8688">
        <v>623.75112100000001</v>
      </c>
      <c r="I8688">
        <f t="shared" si="138"/>
        <v>0</v>
      </c>
    </row>
    <row r="8689" spans="1:9" x14ac:dyDescent="0.25">
      <c r="A8689">
        <v>46302.075620000003</v>
      </c>
      <c r="B8689" t="s">
        <v>26</v>
      </c>
      <c r="C8689" t="s">
        <v>44</v>
      </c>
      <c r="D8689" t="s">
        <v>31</v>
      </c>
      <c r="E8689">
        <v>0</v>
      </c>
      <c r="F8689" t="s">
        <v>32</v>
      </c>
      <c r="G8689" t="s">
        <v>33</v>
      </c>
      <c r="H8689">
        <v>1087.2</v>
      </c>
      <c r="I8689">
        <f t="shared" si="138"/>
        <v>0</v>
      </c>
    </row>
    <row r="8690" spans="1:9" x14ac:dyDescent="0.25">
      <c r="A8690">
        <v>2538.6263199999999</v>
      </c>
      <c r="B8690" t="s">
        <v>66</v>
      </c>
      <c r="C8690" t="s">
        <v>160</v>
      </c>
      <c r="D8690" t="s">
        <v>57</v>
      </c>
      <c r="E8690">
        <v>18608</v>
      </c>
      <c r="F8690" t="s">
        <v>32</v>
      </c>
      <c r="G8690" t="s">
        <v>79</v>
      </c>
      <c r="H8690">
        <v>340.8</v>
      </c>
      <c r="I8690">
        <f t="shared" si="138"/>
        <v>1</v>
      </c>
    </row>
    <row r="8691" spans="1:9" x14ac:dyDescent="0.25">
      <c r="A8691">
        <v>14070.63897</v>
      </c>
      <c r="B8691" t="s">
        <v>26</v>
      </c>
      <c r="C8691" t="s">
        <v>44</v>
      </c>
      <c r="D8691" t="s">
        <v>31</v>
      </c>
      <c r="E8691">
        <v>0</v>
      </c>
      <c r="F8691" t="s">
        <v>32</v>
      </c>
      <c r="G8691" t="s">
        <v>45</v>
      </c>
      <c r="H8691">
        <v>677.86820599999999</v>
      </c>
      <c r="I8691">
        <f t="shared" si="138"/>
        <v>0</v>
      </c>
    </row>
    <row r="8692" spans="1:9" x14ac:dyDescent="0.25">
      <c r="A8692">
        <v>2748.9337340000002</v>
      </c>
      <c r="B8692" t="s">
        <v>26</v>
      </c>
      <c r="C8692" t="s">
        <v>30</v>
      </c>
      <c r="D8692" t="s">
        <v>57</v>
      </c>
      <c r="E8692">
        <v>55964</v>
      </c>
      <c r="F8692" t="s">
        <v>32</v>
      </c>
      <c r="G8692" t="s">
        <v>79</v>
      </c>
      <c r="H8692">
        <v>496.8</v>
      </c>
      <c r="I8692">
        <f t="shared" si="138"/>
        <v>0</v>
      </c>
    </row>
    <row r="8693" spans="1:9" x14ac:dyDescent="0.25">
      <c r="A8693">
        <v>6006.2116109999997</v>
      </c>
      <c r="B8693" t="s">
        <v>26</v>
      </c>
      <c r="C8693" t="s">
        <v>30</v>
      </c>
      <c r="D8693" t="s">
        <v>57</v>
      </c>
      <c r="E8693">
        <v>85510</v>
      </c>
      <c r="F8693" t="s">
        <v>32</v>
      </c>
      <c r="G8693" t="s">
        <v>33</v>
      </c>
      <c r="H8693">
        <v>355.2</v>
      </c>
      <c r="I8693">
        <f t="shared" si="138"/>
        <v>0</v>
      </c>
    </row>
    <row r="8694" spans="1:9" x14ac:dyDescent="0.25">
      <c r="A8694">
        <v>3286.4409150000001</v>
      </c>
      <c r="B8694" t="s">
        <v>26</v>
      </c>
      <c r="C8694" t="s">
        <v>30</v>
      </c>
      <c r="D8694" t="s">
        <v>57</v>
      </c>
      <c r="E8694">
        <v>30706</v>
      </c>
      <c r="F8694" t="s">
        <v>75</v>
      </c>
      <c r="G8694" t="s">
        <v>33</v>
      </c>
      <c r="H8694">
        <v>225.65480600000001</v>
      </c>
      <c r="I8694">
        <f t="shared" si="138"/>
        <v>0</v>
      </c>
    </row>
    <row r="8695" spans="1:9" x14ac:dyDescent="0.25">
      <c r="A8695">
        <v>2648.3504630000002</v>
      </c>
      <c r="B8695" t="s">
        <v>26</v>
      </c>
      <c r="C8695" t="s">
        <v>78</v>
      </c>
      <c r="D8695" t="s">
        <v>31</v>
      </c>
      <c r="E8695">
        <v>29587</v>
      </c>
      <c r="F8695" t="s">
        <v>32</v>
      </c>
      <c r="G8695" t="s">
        <v>33</v>
      </c>
      <c r="H8695">
        <v>331.2</v>
      </c>
      <c r="I8695">
        <f t="shared" si="138"/>
        <v>0</v>
      </c>
    </row>
    <row r="8696" spans="1:9" x14ac:dyDescent="0.25">
      <c r="A8696">
        <v>20936.331050000001</v>
      </c>
      <c r="B8696" t="s">
        <v>26</v>
      </c>
      <c r="C8696" t="s">
        <v>30</v>
      </c>
      <c r="D8696" t="s">
        <v>57</v>
      </c>
      <c r="E8696">
        <v>20309</v>
      </c>
      <c r="F8696" t="s">
        <v>32</v>
      </c>
      <c r="G8696" t="s">
        <v>79</v>
      </c>
      <c r="H8696">
        <v>1579.854155</v>
      </c>
      <c r="I8696">
        <f t="shared" si="138"/>
        <v>0</v>
      </c>
    </row>
    <row r="8697" spans="1:9" x14ac:dyDescent="0.25">
      <c r="A8697">
        <v>7194.2330910000001</v>
      </c>
      <c r="B8697" t="s">
        <v>26</v>
      </c>
      <c r="C8697" t="s">
        <v>44</v>
      </c>
      <c r="D8697" t="s">
        <v>57</v>
      </c>
      <c r="E8697">
        <v>0</v>
      </c>
      <c r="F8697" t="s">
        <v>32</v>
      </c>
      <c r="G8697" t="s">
        <v>45</v>
      </c>
      <c r="H8697">
        <v>599.37509899999998</v>
      </c>
      <c r="I8697">
        <f t="shared" si="138"/>
        <v>0</v>
      </c>
    </row>
    <row r="8698" spans="1:9" x14ac:dyDescent="0.25">
      <c r="A8698">
        <v>11435.231239999999</v>
      </c>
      <c r="B8698" t="s">
        <v>26</v>
      </c>
      <c r="C8698" t="s">
        <v>107</v>
      </c>
      <c r="D8698" t="s">
        <v>31</v>
      </c>
      <c r="E8698">
        <v>12470</v>
      </c>
      <c r="F8698" t="s">
        <v>32</v>
      </c>
      <c r="G8698" t="s">
        <v>33</v>
      </c>
      <c r="H8698">
        <v>618.68865100000005</v>
      </c>
      <c r="I8698">
        <f t="shared" si="138"/>
        <v>0</v>
      </c>
    </row>
    <row r="8699" spans="1:9" x14ac:dyDescent="0.25">
      <c r="A8699">
        <v>4064.1075289999999</v>
      </c>
      <c r="B8699" t="s">
        <v>26</v>
      </c>
      <c r="C8699" t="s">
        <v>44</v>
      </c>
      <c r="D8699" t="s">
        <v>57</v>
      </c>
      <c r="E8699">
        <v>0</v>
      </c>
      <c r="F8699" t="s">
        <v>32</v>
      </c>
      <c r="G8699" t="s">
        <v>33</v>
      </c>
      <c r="H8699">
        <v>513.6</v>
      </c>
      <c r="I8699">
        <f t="shared" si="138"/>
        <v>0</v>
      </c>
    </row>
    <row r="8700" spans="1:9" x14ac:dyDescent="0.25">
      <c r="A8700">
        <v>5893.3689059999997</v>
      </c>
      <c r="B8700" t="s">
        <v>26</v>
      </c>
      <c r="C8700" t="s">
        <v>30</v>
      </c>
      <c r="D8700" t="s">
        <v>31</v>
      </c>
      <c r="E8700">
        <v>86498</v>
      </c>
      <c r="F8700" t="s">
        <v>62</v>
      </c>
      <c r="G8700" t="s">
        <v>33</v>
      </c>
      <c r="H8700">
        <v>8.5297780000000003</v>
      </c>
      <c r="I8700">
        <f t="shared" si="138"/>
        <v>0</v>
      </c>
    </row>
    <row r="8701" spans="1:9" x14ac:dyDescent="0.25">
      <c r="A8701">
        <v>8256.2978000000003</v>
      </c>
      <c r="B8701" t="s">
        <v>66</v>
      </c>
      <c r="C8701" t="s">
        <v>30</v>
      </c>
      <c r="D8701" t="s">
        <v>31</v>
      </c>
      <c r="E8701">
        <v>62902</v>
      </c>
      <c r="F8701" t="s">
        <v>62</v>
      </c>
      <c r="G8701" t="s">
        <v>33</v>
      </c>
      <c r="H8701">
        <v>159.38304199999999</v>
      </c>
      <c r="I8701">
        <f t="shared" si="138"/>
        <v>1</v>
      </c>
    </row>
    <row r="8702" spans="1:9" x14ac:dyDescent="0.25">
      <c r="A8702">
        <v>8061.1987980000004</v>
      </c>
      <c r="B8702" t="s">
        <v>26</v>
      </c>
      <c r="C8702" t="s">
        <v>30</v>
      </c>
      <c r="D8702" t="s">
        <v>57</v>
      </c>
      <c r="E8702">
        <v>57293</v>
      </c>
      <c r="F8702" t="s">
        <v>75</v>
      </c>
      <c r="G8702" t="s">
        <v>33</v>
      </c>
      <c r="H8702">
        <v>347.99604199999999</v>
      </c>
      <c r="I8702">
        <f t="shared" si="138"/>
        <v>0</v>
      </c>
    </row>
    <row r="8703" spans="1:9" x14ac:dyDescent="0.25">
      <c r="A8703">
        <v>9333.0760009999995</v>
      </c>
      <c r="B8703" t="s">
        <v>26</v>
      </c>
      <c r="C8703" t="s">
        <v>44</v>
      </c>
      <c r="D8703" t="s">
        <v>31</v>
      </c>
      <c r="E8703">
        <v>0</v>
      </c>
      <c r="F8703" t="s">
        <v>32</v>
      </c>
      <c r="G8703" t="s">
        <v>45</v>
      </c>
      <c r="H8703">
        <v>928.8</v>
      </c>
      <c r="I8703">
        <f t="shared" si="138"/>
        <v>0</v>
      </c>
    </row>
    <row r="8704" spans="1:9" x14ac:dyDescent="0.25">
      <c r="A8704">
        <v>34243.510340000001</v>
      </c>
      <c r="B8704" t="s">
        <v>26</v>
      </c>
      <c r="C8704" t="s">
        <v>30</v>
      </c>
      <c r="D8704" t="s">
        <v>31</v>
      </c>
      <c r="E8704">
        <v>51255</v>
      </c>
      <c r="F8704" t="s">
        <v>75</v>
      </c>
      <c r="G8704" t="s">
        <v>33</v>
      </c>
      <c r="H8704">
        <v>421.70553999999998</v>
      </c>
      <c r="I8704">
        <f t="shared" si="138"/>
        <v>0</v>
      </c>
    </row>
    <row r="8705" spans="1:9" x14ac:dyDescent="0.25">
      <c r="A8705">
        <v>31516.508399999999</v>
      </c>
      <c r="B8705" t="s">
        <v>26</v>
      </c>
      <c r="C8705" t="s">
        <v>44</v>
      </c>
      <c r="D8705" t="s">
        <v>57</v>
      </c>
      <c r="E8705">
        <v>0</v>
      </c>
      <c r="F8705" t="s">
        <v>32</v>
      </c>
      <c r="G8705" t="s">
        <v>33</v>
      </c>
      <c r="H8705">
        <v>626.411563</v>
      </c>
      <c r="I8705">
        <f t="shared" si="138"/>
        <v>0</v>
      </c>
    </row>
    <row r="8706" spans="1:9" x14ac:dyDescent="0.25">
      <c r="A8706">
        <v>2460.167359</v>
      </c>
      <c r="B8706" t="s">
        <v>26</v>
      </c>
      <c r="C8706" t="s">
        <v>30</v>
      </c>
      <c r="D8706" t="s">
        <v>31</v>
      </c>
      <c r="E8706">
        <v>69241</v>
      </c>
      <c r="F8706" t="s">
        <v>62</v>
      </c>
      <c r="G8706" t="s">
        <v>33</v>
      </c>
      <c r="H8706">
        <v>47.959159999999997</v>
      </c>
      <c r="I8706">
        <f t="shared" si="138"/>
        <v>0</v>
      </c>
    </row>
    <row r="8707" spans="1:9" x14ac:dyDescent="0.25">
      <c r="A8707">
        <v>4929.5496990000001</v>
      </c>
      <c r="B8707" t="s">
        <v>66</v>
      </c>
      <c r="C8707" t="s">
        <v>30</v>
      </c>
      <c r="D8707" t="s">
        <v>57</v>
      </c>
      <c r="E8707">
        <v>25632</v>
      </c>
      <c r="F8707" t="s">
        <v>32</v>
      </c>
      <c r="G8707" t="s">
        <v>33</v>
      </c>
      <c r="H8707">
        <v>351.270869</v>
      </c>
      <c r="I8707">
        <f t="shared" ref="I8707:I8770" si="139">IF(B8707="No",0,1)</f>
        <v>1</v>
      </c>
    </row>
    <row r="8708" spans="1:9" x14ac:dyDescent="0.25">
      <c r="A8708">
        <v>2866.8249289999999</v>
      </c>
      <c r="B8708" t="s">
        <v>26</v>
      </c>
      <c r="C8708" t="s">
        <v>30</v>
      </c>
      <c r="D8708" t="s">
        <v>31</v>
      </c>
      <c r="E8708">
        <v>87428</v>
      </c>
      <c r="F8708" t="s">
        <v>75</v>
      </c>
      <c r="G8708" t="s">
        <v>79</v>
      </c>
      <c r="H8708">
        <v>224.48333700000001</v>
      </c>
      <c r="I8708">
        <f t="shared" si="139"/>
        <v>0</v>
      </c>
    </row>
    <row r="8709" spans="1:9" x14ac:dyDescent="0.25">
      <c r="A8709">
        <v>8429.491575</v>
      </c>
      <c r="B8709" t="s">
        <v>26</v>
      </c>
      <c r="C8709" t="s">
        <v>30</v>
      </c>
      <c r="D8709" t="s">
        <v>57</v>
      </c>
      <c r="E8709">
        <v>98796</v>
      </c>
      <c r="F8709" t="s">
        <v>32</v>
      </c>
      <c r="G8709" t="s">
        <v>33</v>
      </c>
      <c r="H8709">
        <v>499.2</v>
      </c>
      <c r="I8709">
        <f t="shared" si="139"/>
        <v>0</v>
      </c>
    </row>
    <row r="8710" spans="1:9" x14ac:dyDescent="0.25">
      <c r="A8710">
        <v>8052.2435079999996</v>
      </c>
      <c r="B8710" t="s">
        <v>26</v>
      </c>
      <c r="C8710" t="s">
        <v>30</v>
      </c>
      <c r="D8710" t="s">
        <v>57</v>
      </c>
      <c r="E8710">
        <v>78617</v>
      </c>
      <c r="F8710" t="s">
        <v>62</v>
      </c>
      <c r="G8710" t="s">
        <v>33</v>
      </c>
      <c r="H8710">
        <v>233.16957500000001</v>
      </c>
      <c r="I8710">
        <f t="shared" si="139"/>
        <v>0</v>
      </c>
    </row>
    <row r="8711" spans="1:9" x14ac:dyDescent="0.25">
      <c r="A8711">
        <v>4916.4797170000002</v>
      </c>
      <c r="B8711" t="s">
        <v>26</v>
      </c>
      <c r="C8711" t="s">
        <v>44</v>
      </c>
      <c r="D8711" t="s">
        <v>31</v>
      </c>
      <c r="E8711">
        <v>0</v>
      </c>
      <c r="F8711" t="s">
        <v>32</v>
      </c>
      <c r="G8711" t="s">
        <v>45</v>
      </c>
      <c r="H8711">
        <v>312</v>
      </c>
      <c r="I8711">
        <f t="shared" si="139"/>
        <v>0</v>
      </c>
    </row>
    <row r="8712" spans="1:9" x14ac:dyDescent="0.25">
      <c r="A8712">
        <v>5386.969384</v>
      </c>
      <c r="B8712" t="s">
        <v>26</v>
      </c>
      <c r="C8712" t="s">
        <v>30</v>
      </c>
      <c r="D8712" t="s">
        <v>57</v>
      </c>
      <c r="E8712">
        <v>93893</v>
      </c>
      <c r="F8712" t="s">
        <v>62</v>
      </c>
      <c r="G8712" t="s">
        <v>33</v>
      </c>
      <c r="H8712">
        <v>98.66095</v>
      </c>
      <c r="I8712">
        <f t="shared" si="139"/>
        <v>0</v>
      </c>
    </row>
    <row r="8713" spans="1:9" x14ac:dyDescent="0.25">
      <c r="A8713">
        <v>3508.9058110000001</v>
      </c>
      <c r="B8713" t="s">
        <v>26</v>
      </c>
      <c r="C8713" t="s">
        <v>30</v>
      </c>
      <c r="D8713" t="s">
        <v>57</v>
      </c>
      <c r="E8713">
        <v>23629</v>
      </c>
      <c r="F8713" t="s">
        <v>32</v>
      </c>
      <c r="G8713" t="s">
        <v>33</v>
      </c>
      <c r="H8713">
        <v>633.6</v>
      </c>
      <c r="I8713">
        <f t="shared" si="139"/>
        <v>0</v>
      </c>
    </row>
    <row r="8714" spans="1:9" x14ac:dyDescent="0.25">
      <c r="A8714">
        <v>6511.1031629999998</v>
      </c>
      <c r="B8714" t="s">
        <v>26</v>
      </c>
      <c r="C8714" t="s">
        <v>44</v>
      </c>
      <c r="D8714" t="s">
        <v>57</v>
      </c>
      <c r="E8714">
        <v>0</v>
      </c>
      <c r="F8714" t="s">
        <v>32</v>
      </c>
      <c r="G8714" t="s">
        <v>45</v>
      </c>
      <c r="H8714">
        <v>655.40448100000003</v>
      </c>
      <c r="I8714">
        <f t="shared" si="139"/>
        <v>0</v>
      </c>
    </row>
    <row r="8715" spans="1:9" x14ac:dyDescent="0.25">
      <c r="A8715">
        <v>4335.6767380000001</v>
      </c>
      <c r="B8715" t="s">
        <v>26</v>
      </c>
      <c r="C8715" t="s">
        <v>30</v>
      </c>
      <c r="D8715" t="s">
        <v>57</v>
      </c>
      <c r="E8715">
        <v>30574</v>
      </c>
      <c r="F8715" t="s">
        <v>75</v>
      </c>
      <c r="G8715" t="s">
        <v>45</v>
      </c>
      <c r="H8715">
        <v>396.10547300000002</v>
      </c>
      <c r="I8715">
        <f t="shared" si="139"/>
        <v>0</v>
      </c>
    </row>
    <row r="8716" spans="1:9" x14ac:dyDescent="0.25">
      <c r="A8716">
        <v>3673.5257320000001</v>
      </c>
      <c r="B8716" t="s">
        <v>26</v>
      </c>
      <c r="C8716" t="s">
        <v>30</v>
      </c>
      <c r="D8716" t="s">
        <v>31</v>
      </c>
      <c r="E8716">
        <v>69555</v>
      </c>
      <c r="F8716" t="s">
        <v>75</v>
      </c>
      <c r="G8716" t="s">
        <v>45</v>
      </c>
      <c r="H8716">
        <v>255.277041</v>
      </c>
      <c r="I8716">
        <f t="shared" si="139"/>
        <v>0</v>
      </c>
    </row>
    <row r="8717" spans="1:9" x14ac:dyDescent="0.25">
      <c r="A8717">
        <v>7426.4629269999996</v>
      </c>
      <c r="B8717" t="s">
        <v>26</v>
      </c>
      <c r="C8717" t="s">
        <v>78</v>
      </c>
      <c r="D8717" t="s">
        <v>57</v>
      </c>
      <c r="E8717">
        <v>19634</v>
      </c>
      <c r="F8717" t="s">
        <v>32</v>
      </c>
      <c r="G8717" t="s">
        <v>33</v>
      </c>
      <c r="H8717">
        <v>470.4</v>
      </c>
      <c r="I8717">
        <f t="shared" si="139"/>
        <v>0</v>
      </c>
    </row>
    <row r="8718" spans="1:9" x14ac:dyDescent="0.25">
      <c r="A8718">
        <v>2640.4889050000002</v>
      </c>
      <c r="B8718" t="s">
        <v>26</v>
      </c>
      <c r="C8718" t="s">
        <v>107</v>
      </c>
      <c r="D8718" t="s">
        <v>57</v>
      </c>
      <c r="E8718">
        <v>15776</v>
      </c>
      <c r="F8718" t="s">
        <v>32</v>
      </c>
      <c r="G8718" t="s">
        <v>33</v>
      </c>
      <c r="H8718">
        <v>337.59691400000003</v>
      </c>
      <c r="I8718">
        <f t="shared" si="139"/>
        <v>0</v>
      </c>
    </row>
    <row r="8719" spans="1:9" x14ac:dyDescent="0.25">
      <c r="A8719">
        <v>4889.7653639999999</v>
      </c>
      <c r="B8719" t="s">
        <v>26</v>
      </c>
      <c r="C8719" t="s">
        <v>30</v>
      </c>
      <c r="D8719" t="s">
        <v>31</v>
      </c>
      <c r="E8719">
        <v>46819</v>
      </c>
      <c r="F8719" t="s">
        <v>75</v>
      </c>
      <c r="G8719" t="s">
        <v>79</v>
      </c>
      <c r="H8719">
        <v>157.99012300000001</v>
      </c>
      <c r="I8719">
        <f t="shared" si="139"/>
        <v>0</v>
      </c>
    </row>
    <row r="8720" spans="1:9" x14ac:dyDescent="0.25">
      <c r="A8720">
        <v>10537.40467</v>
      </c>
      <c r="B8720" t="s">
        <v>26</v>
      </c>
      <c r="C8720" t="s">
        <v>30</v>
      </c>
      <c r="D8720" t="s">
        <v>31</v>
      </c>
      <c r="E8720">
        <v>47950</v>
      </c>
      <c r="F8720" t="s">
        <v>75</v>
      </c>
      <c r="G8720" t="s">
        <v>33</v>
      </c>
      <c r="H8720">
        <v>301.86789499999998</v>
      </c>
      <c r="I8720">
        <f t="shared" si="139"/>
        <v>0</v>
      </c>
    </row>
    <row r="8721" spans="1:9" x14ac:dyDescent="0.25">
      <c r="A8721">
        <v>6385.6178520000003</v>
      </c>
      <c r="B8721" t="s">
        <v>26</v>
      </c>
      <c r="C8721" t="s">
        <v>44</v>
      </c>
      <c r="D8721" t="s">
        <v>31</v>
      </c>
      <c r="E8721">
        <v>0</v>
      </c>
      <c r="F8721" t="s">
        <v>32</v>
      </c>
      <c r="G8721" t="s">
        <v>45</v>
      </c>
      <c r="H8721">
        <v>302.39999999999998</v>
      </c>
      <c r="I8721">
        <f t="shared" si="139"/>
        <v>0</v>
      </c>
    </row>
    <row r="8722" spans="1:9" x14ac:dyDescent="0.25">
      <c r="A8722">
        <v>4564.512659</v>
      </c>
      <c r="B8722" t="s">
        <v>26</v>
      </c>
      <c r="C8722" t="s">
        <v>78</v>
      </c>
      <c r="D8722" t="s">
        <v>31</v>
      </c>
      <c r="E8722">
        <v>12626</v>
      </c>
      <c r="F8722" t="s">
        <v>32</v>
      </c>
      <c r="G8722" t="s">
        <v>45</v>
      </c>
      <c r="H8722">
        <v>331.2</v>
      </c>
      <c r="I8722">
        <f t="shared" si="139"/>
        <v>0</v>
      </c>
    </row>
    <row r="8723" spans="1:9" x14ac:dyDescent="0.25">
      <c r="A8723">
        <v>4772.9438479999999</v>
      </c>
      <c r="B8723" t="s">
        <v>66</v>
      </c>
      <c r="C8723" t="s">
        <v>160</v>
      </c>
      <c r="D8723" t="s">
        <v>57</v>
      </c>
      <c r="E8723">
        <v>20993</v>
      </c>
      <c r="F8723" t="s">
        <v>32</v>
      </c>
      <c r="G8723" t="s">
        <v>79</v>
      </c>
      <c r="H8723">
        <v>638.4</v>
      </c>
      <c r="I8723">
        <f t="shared" si="139"/>
        <v>1</v>
      </c>
    </row>
    <row r="8724" spans="1:9" x14ac:dyDescent="0.25">
      <c r="A8724">
        <v>10387.245989999999</v>
      </c>
      <c r="B8724" t="s">
        <v>26</v>
      </c>
      <c r="C8724" t="s">
        <v>107</v>
      </c>
      <c r="D8724" t="s">
        <v>57</v>
      </c>
      <c r="E8724">
        <v>24392</v>
      </c>
      <c r="F8724" t="s">
        <v>32</v>
      </c>
      <c r="G8724" t="s">
        <v>33</v>
      </c>
      <c r="H8724">
        <v>446.4</v>
      </c>
      <c r="I8724">
        <f t="shared" si="139"/>
        <v>0</v>
      </c>
    </row>
    <row r="8725" spans="1:9" x14ac:dyDescent="0.25">
      <c r="A8725">
        <v>4984.6186550000002</v>
      </c>
      <c r="B8725" t="s">
        <v>66</v>
      </c>
      <c r="C8725" t="s">
        <v>30</v>
      </c>
      <c r="D8725" t="s">
        <v>57</v>
      </c>
      <c r="E8725">
        <v>86305</v>
      </c>
      <c r="F8725" t="s">
        <v>62</v>
      </c>
      <c r="G8725" t="s">
        <v>33</v>
      </c>
      <c r="H8725">
        <v>80.73124</v>
      </c>
      <c r="I8725">
        <f t="shared" si="139"/>
        <v>1</v>
      </c>
    </row>
    <row r="8726" spans="1:9" x14ac:dyDescent="0.25">
      <c r="A8726">
        <v>6600.4779509999998</v>
      </c>
      <c r="B8726" t="s">
        <v>26</v>
      </c>
      <c r="C8726" t="s">
        <v>44</v>
      </c>
      <c r="D8726" t="s">
        <v>57</v>
      </c>
      <c r="E8726">
        <v>0</v>
      </c>
      <c r="F8726" t="s">
        <v>32</v>
      </c>
      <c r="G8726" t="s">
        <v>45</v>
      </c>
      <c r="H8726">
        <v>1011.772647</v>
      </c>
      <c r="I8726">
        <f t="shared" si="139"/>
        <v>0</v>
      </c>
    </row>
    <row r="8727" spans="1:9" x14ac:dyDescent="0.25">
      <c r="A8727">
        <v>2591.7497979999998</v>
      </c>
      <c r="B8727" t="s">
        <v>26</v>
      </c>
      <c r="C8727" t="s">
        <v>30</v>
      </c>
      <c r="D8727" t="s">
        <v>31</v>
      </c>
      <c r="E8727">
        <v>56701</v>
      </c>
      <c r="F8727" t="s">
        <v>32</v>
      </c>
      <c r="G8727" t="s">
        <v>33</v>
      </c>
      <c r="H8727">
        <v>333.44167299999998</v>
      </c>
      <c r="I8727">
        <f t="shared" si="139"/>
        <v>0</v>
      </c>
    </row>
    <row r="8728" spans="1:9" x14ac:dyDescent="0.25">
      <c r="A8728">
        <v>8355.6429279999993</v>
      </c>
      <c r="B8728" t="s">
        <v>26</v>
      </c>
      <c r="C8728" t="s">
        <v>30</v>
      </c>
      <c r="D8728" t="s">
        <v>57</v>
      </c>
      <c r="E8728">
        <v>57074</v>
      </c>
      <c r="F8728" t="s">
        <v>62</v>
      </c>
      <c r="G8728" t="s">
        <v>33</v>
      </c>
      <c r="H8728">
        <v>80.129332000000005</v>
      </c>
      <c r="I8728">
        <f t="shared" si="139"/>
        <v>0</v>
      </c>
    </row>
    <row r="8729" spans="1:9" x14ac:dyDescent="0.25">
      <c r="A8729">
        <v>5142.0455300000003</v>
      </c>
      <c r="B8729" t="s">
        <v>26</v>
      </c>
      <c r="C8729" t="s">
        <v>44</v>
      </c>
      <c r="D8729" t="s">
        <v>57</v>
      </c>
      <c r="E8729">
        <v>0</v>
      </c>
      <c r="F8729" t="s">
        <v>32</v>
      </c>
      <c r="G8729" t="s">
        <v>45</v>
      </c>
      <c r="H8729">
        <v>345.6</v>
      </c>
      <c r="I8729">
        <f t="shared" si="139"/>
        <v>0</v>
      </c>
    </row>
    <row r="8730" spans="1:9" x14ac:dyDescent="0.25">
      <c r="A8730">
        <v>5205.256308</v>
      </c>
      <c r="B8730" t="s">
        <v>26</v>
      </c>
      <c r="C8730" t="s">
        <v>30</v>
      </c>
      <c r="D8730" t="s">
        <v>31</v>
      </c>
      <c r="E8730">
        <v>53614</v>
      </c>
      <c r="F8730" t="s">
        <v>32</v>
      </c>
      <c r="G8730" t="s">
        <v>33</v>
      </c>
      <c r="H8730">
        <v>725.84925299999998</v>
      </c>
      <c r="I8730">
        <f t="shared" si="139"/>
        <v>0</v>
      </c>
    </row>
    <row r="8731" spans="1:9" x14ac:dyDescent="0.25">
      <c r="A8731">
        <v>14816.951590000001</v>
      </c>
      <c r="B8731" t="s">
        <v>26</v>
      </c>
      <c r="C8731" t="s">
        <v>44</v>
      </c>
      <c r="D8731" t="s">
        <v>57</v>
      </c>
      <c r="E8731">
        <v>0</v>
      </c>
      <c r="F8731" t="s">
        <v>32</v>
      </c>
      <c r="G8731" t="s">
        <v>79</v>
      </c>
      <c r="H8731">
        <v>648</v>
      </c>
      <c r="I8731">
        <f t="shared" si="139"/>
        <v>0</v>
      </c>
    </row>
    <row r="8732" spans="1:9" x14ac:dyDescent="0.25">
      <c r="A8732">
        <v>12812.438980000001</v>
      </c>
      <c r="B8732" t="s">
        <v>26</v>
      </c>
      <c r="C8732" t="s">
        <v>44</v>
      </c>
      <c r="D8732" t="s">
        <v>57</v>
      </c>
      <c r="E8732">
        <v>0</v>
      </c>
      <c r="F8732" t="s">
        <v>32</v>
      </c>
      <c r="G8732" t="s">
        <v>45</v>
      </c>
      <c r="H8732">
        <v>789.77512300000001</v>
      </c>
      <c r="I8732">
        <f t="shared" si="139"/>
        <v>0</v>
      </c>
    </row>
    <row r="8733" spans="1:9" x14ac:dyDescent="0.25">
      <c r="A8733">
        <v>2472.2272929999999</v>
      </c>
      <c r="B8733" t="s">
        <v>26</v>
      </c>
      <c r="C8733" t="s">
        <v>30</v>
      </c>
      <c r="D8733" t="s">
        <v>57</v>
      </c>
      <c r="E8733">
        <v>76441</v>
      </c>
      <c r="F8733" t="s">
        <v>75</v>
      </c>
      <c r="G8733" t="s">
        <v>45</v>
      </c>
      <c r="H8733">
        <v>294.25861200000003</v>
      </c>
      <c r="I8733">
        <f t="shared" si="139"/>
        <v>0</v>
      </c>
    </row>
    <row r="8734" spans="1:9" x14ac:dyDescent="0.25">
      <c r="A8734">
        <v>35186.256110000002</v>
      </c>
      <c r="B8734" t="s">
        <v>26</v>
      </c>
      <c r="C8734" t="s">
        <v>30</v>
      </c>
      <c r="D8734" t="s">
        <v>31</v>
      </c>
      <c r="E8734">
        <v>86134</v>
      </c>
      <c r="F8734" t="s">
        <v>62</v>
      </c>
      <c r="G8734" t="s">
        <v>79</v>
      </c>
      <c r="H8734">
        <v>3.2462029999999999</v>
      </c>
      <c r="I8734">
        <f t="shared" si="139"/>
        <v>0</v>
      </c>
    </row>
    <row r="8735" spans="1:9" x14ac:dyDescent="0.25">
      <c r="A8735">
        <v>9336.1234949999998</v>
      </c>
      <c r="B8735" t="s">
        <v>26</v>
      </c>
      <c r="C8735" t="s">
        <v>30</v>
      </c>
      <c r="D8735" t="s">
        <v>57</v>
      </c>
      <c r="E8735">
        <v>45262</v>
      </c>
      <c r="F8735" t="s">
        <v>32</v>
      </c>
      <c r="G8735" t="s">
        <v>33</v>
      </c>
      <c r="H8735">
        <v>842.4</v>
      </c>
      <c r="I8735">
        <f t="shared" si="139"/>
        <v>0</v>
      </c>
    </row>
    <row r="8736" spans="1:9" x14ac:dyDescent="0.25">
      <c r="A8736">
        <v>14980.046259999999</v>
      </c>
      <c r="B8736" t="s">
        <v>26</v>
      </c>
      <c r="C8736" t="s">
        <v>44</v>
      </c>
      <c r="D8736" t="s">
        <v>31</v>
      </c>
      <c r="E8736">
        <v>0</v>
      </c>
      <c r="F8736" t="s">
        <v>32</v>
      </c>
      <c r="G8736" t="s">
        <v>45</v>
      </c>
      <c r="H8736">
        <v>1123.4853290000001</v>
      </c>
      <c r="I8736">
        <f t="shared" si="139"/>
        <v>0</v>
      </c>
    </row>
    <row r="8737" spans="1:9" x14ac:dyDescent="0.25">
      <c r="A8737">
        <v>4773.6562789999998</v>
      </c>
      <c r="B8737" t="s">
        <v>26</v>
      </c>
      <c r="C8737" t="s">
        <v>30</v>
      </c>
      <c r="D8737" t="s">
        <v>31</v>
      </c>
      <c r="E8737">
        <v>27725</v>
      </c>
      <c r="F8737" t="s">
        <v>32</v>
      </c>
      <c r="G8737" t="s">
        <v>33</v>
      </c>
      <c r="H8737">
        <v>302.39999999999998</v>
      </c>
      <c r="I8737">
        <f t="shared" si="139"/>
        <v>0</v>
      </c>
    </row>
    <row r="8738" spans="1:9" x14ac:dyDescent="0.25">
      <c r="A8738">
        <v>4698.5213519999998</v>
      </c>
      <c r="B8738" t="s">
        <v>26</v>
      </c>
      <c r="C8738" t="s">
        <v>30</v>
      </c>
      <c r="D8738" t="s">
        <v>57</v>
      </c>
      <c r="E8738">
        <v>27985</v>
      </c>
      <c r="F8738" t="s">
        <v>32</v>
      </c>
      <c r="G8738" t="s">
        <v>33</v>
      </c>
      <c r="H8738">
        <v>561.6</v>
      </c>
      <c r="I8738">
        <f t="shared" si="139"/>
        <v>0</v>
      </c>
    </row>
    <row r="8739" spans="1:9" x14ac:dyDescent="0.25">
      <c r="A8739">
        <v>3491.2616200000002</v>
      </c>
      <c r="B8739" t="s">
        <v>26</v>
      </c>
      <c r="C8739" t="s">
        <v>30</v>
      </c>
      <c r="D8739" t="s">
        <v>31</v>
      </c>
      <c r="E8739">
        <v>29673</v>
      </c>
      <c r="F8739" t="s">
        <v>75</v>
      </c>
      <c r="G8739" t="s">
        <v>45</v>
      </c>
      <c r="H8739">
        <v>328.34850599999999</v>
      </c>
      <c r="I8739">
        <f t="shared" si="139"/>
        <v>0</v>
      </c>
    </row>
    <row r="8740" spans="1:9" x14ac:dyDescent="0.25">
      <c r="A8740">
        <v>4505.842815</v>
      </c>
      <c r="B8740" t="s">
        <v>26</v>
      </c>
      <c r="C8740" t="s">
        <v>30</v>
      </c>
      <c r="D8740" t="s">
        <v>57</v>
      </c>
      <c r="E8740">
        <v>24790</v>
      </c>
      <c r="F8740" t="s">
        <v>32</v>
      </c>
      <c r="G8740" t="s">
        <v>33</v>
      </c>
      <c r="H8740">
        <v>767.24233700000002</v>
      </c>
      <c r="I8740">
        <f t="shared" si="139"/>
        <v>0</v>
      </c>
    </row>
    <row r="8741" spans="1:9" x14ac:dyDescent="0.25">
      <c r="A8741">
        <v>5765.502751</v>
      </c>
      <c r="B8741" t="s">
        <v>26</v>
      </c>
      <c r="C8741" t="s">
        <v>30</v>
      </c>
      <c r="D8741" t="s">
        <v>31</v>
      </c>
      <c r="E8741">
        <v>57846</v>
      </c>
      <c r="F8741" t="s">
        <v>32</v>
      </c>
      <c r="G8741" t="s">
        <v>45</v>
      </c>
      <c r="H8741">
        <v>481.01430900000003</v>
      </c>
      <c r="I8741">
        <f t="shared" si="139"/>
        <v>0</v>
      </c>
    </row>
    <row r="8742" spans="1:9" x14ac:dyDescent="0.25">
      <c r="A8742">
        <v>7685.6521679999996</v>
      </c>
      <c r="B8742" t="s">
        <v>26</v>
      </c>
      <c r="C8742" t="s">
        <v>44</v>
      </c>
      <c r="D8742" t="s">
        <v>57</v>
      </c>
      <c r="E8742">
        <v>0</v>
      </c>
      <c r="F8742" t="s">
        <v>32</v>
      </c>
      <c r="G8742" t="s">
        <v>45</v>
      </c>
      <c r="H8742">
        <v>799.2</v>
      </c>
      <c r="I8742">
        <f t="shared" si="139"/>
        <v>0</v>
      </c>
    </row>
    <row r="8743" spans="1:9" x14ac:dyDescent="0.25">
      <c r="A8743">
        <v>2309.8767929999999</v>
      </c>
      <c r="B8743" t="s">
        <v>26</v>
      </c>
      <c r="C8743" t="s">
        <v>44</v>
      </c>
      <c r="D8743" t="s">
        <v>31</v>
      </c>
      <c r="E8743">
        <v>0</v>
      </c>
      <c r="F8743" t="s">
        <v>62</v>
      </c>
      <c r="G8743" t="s">
        <v>79</v>
      </c>
      <c r="H8743">
        <v>32.454658999999999</v>
      </c>
      <c r="I8743">
        <f t="shared" si="139"/>
        <v>0</v>
      </c>
    </row>
    <row r="8744" spans="1:9" x14ac:dyDescent="0.25">
      <c r="A8744">
        <v>6582.286333</v>
      </c>
      <c r="B8744" t="s">
        <v>26</v>
      </c>
      <c r="C8744" t="s">
        <v>160</v>
      </c>
      <c r="D8744" t="s">
        <v>57</v>
      </c>
      <c r="E8744">
        <v>10738</v>
      </c>
      <c r="F8744" t="s">
        <v>32</v>
      </c>
      <c r="G8744" t="s">
        <v>45</v>
      </c>
      <c r="H8744">
        <v>852.25618799999995</v>
      </c>
      <c r="I8744">
        <f t="shared" si="139"/>
        <v>0</v>
      </c>
    </row>
    <row r="8745" spans="1:9" x14ac:dyDescent="0.25">
      <c r="A8745">
        <v>2860.4409179999998</v>
      </c>
      <c r="B8745" t="s">
        <v>26</v>
      </c>
      <c r="C8745" t="s">
        <v>30</v>
      </c>
      <c r="D8745" t="s">
        <v>57</v>
      </c>
      <c r="E8745">
        <v>45587</v>
      </c>
      <c r="F8745" t="s">
        <v>75</v>
      </c>
      <c r="G8745" t="s">
        <v>79</v>
      </c>
      <c r="H8745">
        <v>380.59552200000002</v>
      </c>
      <c r="I8745">
        <f t="shared" si="139"/>
        <v>0</v>
      </c>
    </row>
    <row r="8746" spans="1:9" x14ac:dyDescent="0.25">
      <c r="A8746">
        <v>5039.4353440000004</v>
      </c>
      <c r="B8746" t="s">
        <v>26</v>
      </c>
      <c r="C8746" t="s">
        <v>30</v>
      </c>
      <c r="D8746" t="s">
        <v>31</v>
      </c>
      <c r="E8746">
        <v>82940</v>
      </c>
      <c r="F8746" t="s">
        <v>32</v>
      </c>
      <c r="G8746" t="s">
        <v>45</v>
      </c>
      <c r="H8746">
        <v>332.847984</v>
      </c>
      <c r="I8746">
        <f t="shared" si="139"/>
        <v>0</v>
      </c>
    </row>
    <row r="8747" spans="1:9" x14ac:dyDescent="0.25">
      <c r="A8747">
        <v>3979.2826409999998</v>
      </c>
      <c r="B8747" t="s">
        <v>26</v>
      </c>
      <c r="C8747" t="s">
        <v>30</v>
      </c>
      <c r="D8747" t="s">
        <v>57</v>
      </c>
      <c r="E8747">
        <v>42633</v>
      </c>
      <c r="F8747" t="s">
        <v>75</v>
      </c>
      <c r="G8747" t="s">
        <v>33</v>
      </c>
      <c r="H8747">
        <v>285.04869200000002</v>
      </c>
      <c r="I8747">
        <f t="shared" si="139"/>
        <v>0</v>
      </c>
    </row>
    <row r="8748" spans="1:9" x14ac:dyDescent="0.25">
      <c r="A8748">
        <v>6273.9118740000004</v>
      </c>
      <c r="B8748" t="s">
        <v>66</v>
      </c>
      <c r="C8748" t="s">
        <v>160</v>
      </c>
      <c r="D8748" t="s">
        <v>31</v>
      </c>
      <c r="E8748">
        <v>18577</v>
      </c>
      <c r="F8748" t="s">
        <v>32</v>
      </c>
      <c r="G8748" t="s">
        <v>79</v>
      </c>
      <c r="H8748">
        <v>412.8</v>
      </c>
      <c r="I8748">
        <f t="shared" si="139"/>
        <v>1</v>
      </c>
    </row>
    <row r="8749" spans="1:9" x14ac:dyDescent="0.25">
      <c r="A8749">
        <v>14435.673650000001</v>
      </c>
      <c r="B8749" t="s">
        <v>66</v>
      </c>
      <c r="C8749" t="s">
        <v>30</v>
      </c>
      <c r="D8749" t="s">
        <v>57</v>
      </c>
      <c r="E8749">
        <v>60880</v>
      </c>
      <c r="F8749" t="s">
        <v>62</v>
      </c>
      <c r="G8749" t="s">
        <v>33</v>
      </c>
      <c r="H8749">
        <v>109.906628</v>
      </c>
      <c r="I8749">
        <f t="shared" si="139"/>
        <v>1</v>
      </c>
    </row>
    <row r="8750" spans="1:9" x14ac:dyDescent="0.25">
      <c r="A8750">
        <v>19339.202819999999</v>
      </c>
      <c r="B8750" t="s">
        <v>26</v>
      </c>
      <c r="C8750" t="s">
        <v>30</v>
      </c>
      <c r="D8750" t="s">
        <v>57</v>
      </c>
      <c r="E8750">
        <v>22582</v>
      </c>
      <c r="F8750" t="s">
        <v>32</v>
      </c>
      <c r="G8750" t="s">
        <v>33</v>
      </c>
      <c r="H8750">
        <v>292.8</v>
      </c>
      <c r="I8750">
        <f t="shared" si="139"/>
        <v>0</v>
      </c>
    </row>
    <row r="8751" spans="1:9" x14ac:dyDescent="0.25">
      <c r="A8751">
        <v>6872.0435120000002</v>
      </c>
      <c r="B8751" t="s">
        <v>26</v>
      </c>
      <c r="C8751" t="s">
        <v>44</v>
      </c>
      <c r="D8751" t="s">
        <v>31</v>
      </c>
      <c r="E8751">
        <v>0</v>
      </c>
      <c r="F8751" t="s">
        <v>32</v>
      </c>
      <c r="G8751" t="s">
        <v>45</v>
      </c>
      <c r="H8751">
        <v>585.05887700000005</v>
      </c>
      <c r="I8751">
        <f t="shared" si="139"/>
        <v>0</v>
      </c>
    </row>
    <row r="8752" spans="1:9" x14ac:dyDescent="0.25">
      <c r="A8752">
        <v>7613.7060140000003</v>
      </c>
      <c r="B8752" t="s">
        <v>26</v>
      </c>
      <c r="C8752" t="s">
        <v>160</v>
      </c>
      <c r="D8752" t="s">
        <v>57</v>
      </c>
      <c r="E8752">
        <v>25944</v>
      </c>
      <c r="F8752" t="s">
        <v>32</v>
      </c>
      <c r="G8752" t="s">
        <v>79</v>
      </c>
      <c r="H8752">
        <v>336</v>
      </c>
      <c r="I8752">
        <f t="shared" si="139"/>
        <v>0</v>
      </c>
    </row>
    <row r="8753" spans="1:9" x14ac:dyDescent="0.25">
      <c r="A8753">
        <v>6369.2623549999998</v>
      </c>
      <c r="B8753" t="s">
        <v>66</v>
      </c>
      <c r="C8753" t="s">
        <v>30</v>
      </c>
      <c r="D8753" t="s">
        <v>57</v>
      </c>
      <c r="E8753">
        <v>34498</v>
      </c>
      <c r="F8753" t="s">
        <v>32</v>
      </c>
      <c r="G8753" t="s">
        <v>45</v>
      </c>
      <c r="H8753">
        <v>398.4</v>
      </c>
      <c r="I8753">
        <f t="shared" si="139"/>
        <v>1</v>
      </c>
    </row>
    <row r="8754" spans="1:9" x14ac:dyDescent="0.25">
      <c r="A8754">
        <v>14255.23041</v>
      </c>
      <c r="B8754" t="s">
        <v>26</v>
      </c>
      <c r="C8754" t="s">
        <v>30</v>
      </c>
      <c r="D8754" t="s">
        <v>31</v>
      </c>
      <c r="E8754">
        <v>31027</v>
      </c>
      <c r="F8754" t="s">
        <v>32</v>
      </c>
      <c r="G8754" t="s">
        <v>45</v>
      </c>
      <c r="H8754">
        <v>597.57887500000004</v>
      </c>
      <c r="I8754">
        <f t="shared" si="139"/>
        <v>0</v>
      </c>
    </row>
    <row r="8755" spans="1:9" x14ac:dyDescent="0.25">
      <c r="A8755">
        <v>2469.0885060000001</v>
      </c>
      <c r="B8755" t="s">
        <v>26</v>
      </c>
      <c r="C8755" t="s">
        <v>44</v>
      </c>
      <c r="D8755" t="s">
        <v>57</v>
      </c>
      <c r="E8755">
        <v>0</v>
      </c>
      <c r="F8755" t="s">
        <v>32</v>
      </c>
      <c r="G8755" t="s">
        <v>45</v>
      </c>
      <c r="H8755">
        <v>484.87846999999999</v>
      </c>
      <c r="I8755">
        <f t="shared" si="139"/>
        <v>0</v>
      </c>
    </row>
    <row r="8756" spans="1:9" x14ac:dyDescent="0.25">
      <c r="A8756">
        <v>3451.2510600000001</v>
      </c>
      <c r="B8756" t="s">
        <v>26</v>
      </c>
      <c r="C8756" t="s">
        <v>30</v>
      </c>
      <c r="D8756" t="s">
        <v>57</v>
      </c>
      <c r="E8756">
        <v>45609</v>
      </c>
      <c r="F8756" t="s">
        <v>75</v>
      </c>
      <c r="G8756" t="s">
        <v>33</v>
      </c>
      <c r="H8756">
        <v>246.51592099999999</v>
      </c>
      <c r="I8756">
        <f t="shared" si="139"/>
        <v>0</v>
      </c>
    </row>
    <row r="8757" spans="1:9" x14ac:dyDescent="0.25">
      <c r="A8757">
        <v>13736.1325</v>
      </c>
      <c r="B8757" t="s">
        <v>66</v>
      </c>
      <c r="C8757" t="s">
        <v>107</v>
      </c>
      <c r="D8757" t="s">
        <v>31</v>
      </c>
      <c r="E8757">
        <v>16181</v>
      </c>
      <c r="F8757" t="s">
        <v>32</v>
      </c>
      <c r="G8757" t="s">
        <v>79</v>
      </c>
      <c r="H8757">
        <v>1261.3198689999999</v>
      </c>
      <c r="I8757">
        <f t="shared" si="139"/>
        <v>1</v>
      </c>
    </row>
    <row r="8758" spans="1:9" x14ac:dyDescent="0.25">
      <c r="A8758">
        <v>6360.6495329999998</v>
      </c>
      <c r="B8758" t="s">
        <v>26</v>
      </c>
      <c r="C8758" t="s">
        <v>30</v>
      </c>
      <c r="D8758" t="s">
        <v>57</v>
      </c>
      <c r="E8758">
        <v>41195</v>
      </c>
      <c r="F8758" t="s">
        <v>62</v>
      </c>
      <c r="G8758" t="s">
        <v>33</v>
      </c>
      <c r="H8758">
        <v>323.18970000000002</v>
      </c>
      <c r="I8758">
        <f t="shared" si="139"/>
        <v>0</v>
      </c>
    </row>
    <row r="8759" spans="1:9" x14ac:dyDescent="0.25">
      <c r="A8759">
        <v>4770.9841459999998</v>
      </c>
      <c r="B8759" t="s">
        <v>26</v>
      </c>
      <c r="C8759" t="s">
        <v>30</v>
      </c>
      <c r="D8759" t="s">
        <v>31</v>
      </c>
      <c r="E8759">
        <v>76194</v>
      </c>
      <c r="F8759" t="s">
        <v>75</v>
      </c>
      <c r="G8759" t="s">
        <v>45</v>
      </c>
      <c r="H8759">
        <v>388.31359900000001</v>
      </c>
      <c r="I8759">
        <f t="shared" si="139"/>
        <v>0</v>
      </c>
    </row>
    <row r="8760" spans="1:9" x14ac:dyDescent="0.25">
      <c r="A8760">
        <v>10296.996499999999</v>
      </c>
      <c r="B8760" t="s">
        <v>26</v>
      </c>
      <c r="C8760" t="s">
        <v>44</v>
      </c>
      <c r="D8760" t="s">
        <v>31</v>
      </c>
      <c r="E8760">
        <v>0</v>
      </c>
      <c r="F8760" t="s">
        <v>32</v>
      </c>
      <c r="G8760" t="s">
        <v>45</v>
      </c>
      <c r="H8760">
        <v>666.977979</v>
      </c>
      <c r="I8760">
        <f t="shared" si="139"/>
        <v>0</v>
      </c>
    </row>
    <row r="8761" spans="1:9" x14ac:dyDescent="0.25">
      <c r="A8761">
        <v>3237.9235450000001</v>
      </c>
      <c r="B8761" t="s">
        <v>26</v>
      </c>
      <c r="C8761" t="s">
        <v>30</v>
      </c>
      <c r="D8761" t="s">
        <v>31</v>
      </c>
      <c r="E8761">
        <v>60097</v>
      </c>
      <c r="F8761" t="s">
        <v>75</v>
      </c>
      <c r="G8761" t="s">
        <v>45</v>
      </c>
      <c r="H8761">
        <v>278.73577899999998</v>
      </c>
      <c r="I8761">
        <f t="shared" si="139"/>
        <v>0</v>
      </c>
    </row>
    <row r="8762" spans="1:9" x14ac:dyDescent="0.25">
      <c r="A8762">
        <v>5254.0191420000001</v>
      </c>
      <c r="B8762" t="s">
        <v>26</v>
      </c>
      <c r="C8762" t="s">
        <v>30</v>
      </c>
      <c r="D8762" t="s">
        <v>31</v>
      </c>
      <c r="E8762">
        <v>95017</v>
      </c>
      <c r="F8762" t="s">
        <v>32</v>
      </c>
      <c r="G8762" t="s">
        <v>33</v>
      </c>
      <c r="H8762">
        <v>324.99943999999999</v>
      </c>
      <c r="I8762">
        <f t="shared" si="139"/>
        <v>0</v>
      </c>
    </row>
    <row r="8763" spans="1:9" x14ac:dyDescent="0.25">
      <c r="A8763">
        <v>10129.50677</v>
      </c>
      <c r="B8763" t="s">
        <v>26</v>
      </c>
      <c r="C8763" t="s">
        <v>44</v>
      </c>
      <c r="D8763" t="s">
        <v>31</v>
      </c>
      <c r="E8763">
        <v>0</v>
      </c>
      <c r="F8763" t="s">
        <v>32</v>
      </c>
      <c r="G8763" t="s">
        <v>33</v>
      </c>
      <c r="H8763">
        <v>326.39999999999998</v>
      </c>
      <c r="I8763">
        <f t="shared" si="139"/>
        <v>0</v>
      </c>
    </row>
    <row r="8764" spans="1:9" x14ac:dyDescent="0.25">
      <c r="A8764">
        <v>2228.5252380000002</v>
      </c>
      <c r="B8764" t="s">
        <v>26</v>
      </c>
      <c r="C8764" t="s">
        <v>44</v>
      </c>
      <c r="D8764" t="s">
        <v>31</v>
      </c>
      <c r="E8764">
        <v>0</v>
      </c>
      <c r="F8764" t="s">
        <v>32</v>
      </c>
      <c r="G8764" t="s">
        <v>45</v>
      </c>
      <c r="H8764">
        <v>744.92433100000005</v>
      </c>
      <c r="I8764">
        <f t="shared" si="139"/>
        <v>0</v>
      </c>
    </row>
    <row r="8765" spans="1:9" x14ac:dyDescent="0.25">
      <c r="A8765">
        <v>16501.06524</v>
      </c>
      <c r="B8765" t="s">
        <v>26</v>
      </c>
      <c r="C8765" t="s">
        <v>30</v>
      </c>
      <c r="D8765" t="s">
        <v>31</v>
      </c>
      <c r="E8765">
        <v>83547</v>
      </c>
      <c r="F8765" t="s">
        <v>62</v>
      </c>
      <c r="G8765" t="s">
        <v>33</v>
      </c>
      <c r="H8765">
        <v>75.663572000000002</v>
      </c>
      <c r="I8765">
        <f t="shared" si="139"/>
        <v>0</v>
      </c>
    </row>
    <row r="8766" spans="1:9" x14ac:dyDescent="0.25">
      <c r="A8766">
        <v>2178.5201910000001</v>
      </c>
      <c r="B8766" t="s">
        <v>26</v>
      </c>
      <c r="C8766" t="s">
        <v>44</v>
      </c>
      <c r="D8766" t="s">
        <v>57</v>
      </c>
      <c r="E8766">
        <v>0</v>
      </c>
      <c r="F8766" t="s">
        <v>32</v>
      </c>
      <c r="G8766" t="s">
        <v>45</v>
      </c>
      <c r="H8766">
        <v>319.49223000000001</v>
      </c>
      <c r="I8766">
        <f t="shared" si="139"/>
        <v>0</v>
      </c>
    </row>
    <row r="8767" spans="1:9" x14ac:dyDescent="0.25">
      <c r="A8767">
        <v>14642.14003</v>
      </c>
      <c r="B8767" t="s">
        <v>26</v>
      </c>
      <c r="C8767" t="s">
        <v>30</v>
      </c>
      <c r="D8767" t="s">
        <v>57</v>
      </c>
      <c r="E8767">
        <v>57561</v>
      </c>
      <c r="F8767" t="s">
        <v>32</v>
      </c>
      <c r="G8767" t="s">
        <v>33</v>
      </c>
      <c r="H8767">
        <v>298.43023399999998</v>
      </c>
      <c r="I8767">
        <f t="shared" si="139"/>
        <v>0</v>
      </c>
    </row>
    <row r="8768" spans="1:9" x14ac:dyDescent="0.25">
      <c r="A8768">
        <v>5049.7653090000003</v>
      </c>
      <c r="B8768" t="s">
        <v>26</v>
      </c>
      <c r="C8768" t="s">
        <v>160</v>
      </c>
      <c r="D8768" t="s">
        <v>31</v>
      </c>
      <c r="E8768">
        <v>10180</v>
      </c>
      <c r="F8768" t="s">
        <v>32</v>
      </c>
      <c r="G8768" t="s">
        <v>33</v>
      </c>
      <c r="H8768">
        <v>455.65403199999997</v>
      </c>
      <c r="I8768">
        <f t="shared" si="139"/>
        <v>0</v>
      </c>
    </row>
    <row r="8769" spans="1:9" x14ac:dyDescent="0.25">
      <c r="A8769">
        <v>3544.541005</v>
      </c>
      <c r="B8769" t="s">
        <v>26</v>
      </c>
      <c r="C8769" t="s">
        <v>30</v>
      </c>
      <c r="D8769" t="s">
        <v>57</v>
      </c>
      <c r="E8769">
        <v>40658</v>
      </c>
      <c r="F8769" t="s">
        <v>32</v>
      </c>
      <c r="G8769" t="s">
        <v>45</v>
      </c>
      <c r="H8769">
        <v>502.87321500000002</v>
      </c>
      <c r="I8769">
        <f t="shared" si="139"/>
        <v>0</v>
      </c>
    </row>
    <row r="8770" spans="1:9" x14ac:dyDescent="0.25">
      <c r="A8770">
        <v>3210.1362490000001</v>
      </c>
      <c r="B8770" t="s">
        <v>26</v>
      </c>
      <c r="C8770" t="s">
        <v>78</v>
      </c>
      <c r="D8770" t="s">
        <v>31</v>
      </c>
      <c r="E8770">
        <v>23554</v>
      </c>
      <c r="F8770" t="s">
        <v>32</v>
      </c>
      <c r="G8770" t="s">
        <v>79</v>
      </c>
      <c r="H8770">
        <v>412.8</v>
      </c>
      <c r="I8770">
        <f t="shared" si="139"/>
        <v>0</v>
      </c>
    </row>
    <row r="8771" spans="1:9" x14ac:dyDescent="0.25">
      <c r="A8771">
        <v>4531.3662830000003</v>
      </c>
      <c r="B8771" t="s">
        <v>26</v>
      </c>
      <c r="C8771" t="s">
        <v>44</v>
      </c>
      <c r="D8771" t="s">
        <v>31</v>
      </c>
      <c r="E8771">
        <v>0</v>
      </c>
      <c r="F8771" t="s">
        <v>32</v>
      </c>
      <c r="G8771" t="s">
        <v>33</v>
      </c>
      <c r="H8771">
        <v>571.20000000000005</v>
      </c>
      <c r="I8771">
        <f t="shared" ref="I8771:I8834" si="140">IF(B8771="No",0,1)</f>
        <v>0</v>
      </c>
    </row>
    <row r="8772" spans="1:9" x14ac:dyDescent="0.25">
      <c r="A8772">
        <v>3373.8692139999998</v>
      </c>
      <c r="B8772" t="s">
        <v>26</v>
      </c>
      <c r="C8772" t="s">
        <v>30</v>
      </c>
      <c r="D8772" t="s">
        <v>57</v>
      </c>
      <c r="E8772">
        <v>28989</v>
      </c>
      <c r="F8772" t="s">
        <v>32</v>
      </c>
      <c r="G8772" t="s">
        <v>33</v>
      </c>
      <c r="H8772">
        <v>408</v>
      </c>
      <c r="I8772">
        <f t="shared" si="140"/>
        <v>0</v>
      </c>
    </row>
    <row r="8773" spans="1:9" x14ac:dyDescent="0.25">
      <c r="A8773">
        <v>5451.8022870000004</v>
      </c>
      <c r="B8773" t="s">
        <v>26</v>
      </c>
      <c r="C8773" t="s">
        <v>30</v>
      </c>
      <c r="D8773" t="s">
        <v>57</v>
      </c>
      <c r="E8773">
        <v>55898</v>
      </c>
      <c r="F8773" t="s">
        <v>32</v>
      </c>
      <c r="G8773" t="s">
        <v>33</v>
      </c>
      <c r="H8773">
        <v>441.95175799999998</v>
      </c>
      <c r="I8773">
        <f t="shared" si="140"/>
        <v>0</v>
      </c>
    </row>
    <row r="8774" spans="1:9" x14ac:dyDescent="0.25">
      <c r="A8774">
        <v>3045.0581299999999</v>
      </c>
      <c r="B8774" t="s">
        <v>26</v>
      </c>
      <c r="C8774" t="s">
        <v>30</v>
      </c>
      <c r="D8774" t="s">
        <v>31</v>
      </c>
      <c r="E8774">
        <v>53441</v>
      </c>
      <c r="F8774" t="s">
        <v>32</v>
      </c>
      <c r="G8774" t="s">
        <v>33</v>
      </c>
      <c r="H8774">
        <v>364.8</v>
      </c>
      <c r="I8774">
        <f t="shared" si="140"/>
        <v>0</v>
      </c>
    </row>
    <row r="8775" spans="1:9" x14ac:dyDescent="0.25">
      <c r="A8775">
        <v>2715.6874299999999</v>
      </c>
      <c r="B8775" t="s">
        <v>26</v>
      </c>
      <c r="C8775" t="s">
        <v>78</v>
      </c>
      <c r="D8775" t="s">
        <v>57</v>
      </c>
      <c r="E8775">
        <v>20848</v>
      </c>
      <c r="F8775" t="s">
        <v>32</v>
      </c>
      <c r="G8775" t="s">
        <v>33</v>
      </c>
      <c r="H8775">
        <v>350.14387199999999</v>
      </c>
      <c r="I8775">
        <f t="shared" si="140"/>
        <v>0</v>
      </c>
    </row>
    <row r="8776" spans="1:9" x14ac:dyDescent="0.25">
      <c r="A8776">
        <v>3802.994357</v>
      </c>
      <c r="B8776" t="s">
        <v>26</v>
      </c>
      <c r="C8776" t="s">
        <v>44</v>
      </c>
      <c r="D8776" t="s">
        <v>31</v>
      </c>
      <c r="E8776">
        <v>0</v>
      </c>
      <c r="F8776" t="s">
        <v>32</v>
      </c>
      <c r="G8776" t="s">
        <v>45</v>
      </c>
      <c r="H8776">
        <v>932.65494200000001</v>
      </c>
      <c r="I8776">
        <f t="shared" si="140"/>
        <v>0</v>
      </c>
    </row>
    <row r="8777" spans="1:9" x14ac:dyDescent="0.25">
      <c r="A8777">
        <v>5498.9406790000003</v>
      </c>
      <c r="B8777" t="s">
        <v>66</v>
      </c>
      <c r="C8777" t="s">
        <v>78</v>
      </c>
      <c r="D8777" t="s">
        <v>57</v>
      </c>
      <c r="E8777">
        <v>22520</v>
      </c>
      <c r="F8777" t="s">
        <v>32</v>
      </c>
      <c r="G8777" t="s">
        <v>33</v>
      </c>
      <c r="H8777">
        <v>350.4</v>
      </c>
      <c r="I8777">
        <f t="shared" si="140"/>
        <v>1</v>
      </c>
    </row>
    <row r="8778" spans="1:9" x14ac:dyDescent="0.25">
      <c r="A8778">
        <v>23990.147379999999</v>
      </c>
      <c r="B8778" t="s">
        <v>26</v>
      </c>
      <c r="C8778" t="s">
        <v>30</v>
      </c>
      <c r="D8778" t="s">
        <v>57</v>
      </c>
      <c r="E8778">
        <v>69781</v>
      </c>
      <c r="F8778" t="s">
        <v>32</v>
      </c>
      <c r="G8778" t="s">
        <v>33</v>
      </c>
      <c r="H8778">
        <v>849.20860100000004</v>
      </c>
      <c r="I8778">
        <f t="shared" si="140"/>
        <v>0</v>
      </c>
    </row>
    <row r="8779" spans="1:9" x14ac:dyDescent="0.25">
      <c r="A8779">
        <v>7901.4273890000004</v>
      </c>
      <c r="B8779" t="s">
        <v>26</v>
      </c>
      <c r="C8779" t="s">
        <v>30</v>
      </c>
      <c r="D8779" t="s">
        <v>57</v>
      </c>
      <c r="E8779">
        <v>99711</v>
      </c>
      <c r="F8779" t="s">
        <v>62</v>
      </c>
      <c r="G8779" t="s">
        <v>33</v>
      </c>
      <c r="H8779">
        <v>11.549206999999999</v>
      </c>
      <c r="I8779">
        <f t="shared" si="140"/>
        <v>0</v>
      </c>
    </row>
    <row r="8780" spans="1:9" x14ac:dyDescent="0.25">
      <c r="A8780">
        <v>8596.5676280000007</v>
      </c>
      <c r="B8780" t="s">
        <v>26</v>
      </c>
      <c r="C8780" t="s">
        <v>30</v>
      </c>
      <c r="D8780" t="s">
        <v>31</v>
      </c>
      <c r="E8780">
        <v>25785</v>
      </c>
      <c r="F8780" t="s">
        <v>32</v>
      </c>
      <c r="G8780" t="s">
        <v>45</v>
      </c>
      <c r="H8780">
        <v>537.6</v>
      </c>
      <c r="I8780">
        <f t="shared" si="140"/>
        <v>0</v>
      </c>
    </row>
    <row r="8781" spans="1:9" x14ac:dyDescent="0.25">
      <c r="A8781">
        <v>3964.5279970000001</v>
      </c>
      <c r="B8781" t="s">
        <v>26</v>
      </c>
      <c r="C8781" t="s">
        <v>30</v>
      </c>
      <c r="D8781" t="s">
        <v>57</v>
      </c>
      <c r="E8781">
        <v>62638</v>
      </c>
      <c r="F8781" t="s">
        <v>75</v>
      </c>
      <c r="G8781" t="s">
        <v>33</v>
      </c>
      <c r="H8781">
        <v>441.98886800000002</v>
      </c>
      <c r="I8781">
        <f t="shared" si="140"/>
        <v>0</v>
      </c>
    </row>
    <row r="8782" spans="1:9" x14ac:dyDescent="0.25">
      <c r="A8782">
        <v>8262.6292489999996</v>
      </c>
      <c r="B8782" t="s">
        <v>26</v>
      </c>
      <c r="C8782" t="s">
        <v>44</v>
      </c>
      <c r="D8782" t="s">
        <v>31</v>
      </c>
      <c r="E8782">
        <v>0</v>
      </c>
      <c r="F8782" t="s">
        <v>32</v>
      </c>
      <c r="G8782" t="s">
        <v>45</v>
      </c>
      <c r="H8782">
        <v>813.6</v>
      </c>
      <c r="I8782">
        <f t="shared" si="140"/>
        <v>0</v>
      </c>
    </row>
    <row r="8783" spans="1:9" x14ac:dyDescent="0.25">
      <c r="A8783">
        <v>6676.7263139999995</v>
      </c>
      <c r="B8783" t="s">
        <v>26</v>
      </c>
      <c r="C8783" t="s">
        <v>30</v>
      </c>
      <c r="D8783" t="s">
        <v>57</v>
      </c>
      <c r="E8783">
        <v>56875</v>
      </c>
      <c r="F8783" t="s">
        <v>62</v>
      </c>
      <c r="G8783" t="s">
        <v>33</v>
      </c>
      <c r="H8783">
        <v>145.44840099999999</v>
      </c>
      <c r="I8783">
        <f t="shared" si="140"/>
        <v>0</v>
      </c>
    </row>
    <row r="8784" spans="1:9" x14ac:dyDescent="0.25">
      <c r="A8784">
        <v>2750.8782839999999</v>
      </c>
      <c r="B8784" t="s">
        <v>26</v>
      </c>
      <c r="C8784" t="s">
        <v>30</v>
      </c>
      <c r="D8784" t="s">
        <v>57</v>
      </c>
      <c r="E8784">
        <v>93102</v>
      </c>
      <c r="F8784" t="s">
        <v>32</v>
      </c>
      <c r="G8784" t="s">
        <v>33</v>
      </c>
      <c r="H8784">
        <v>578.94576099999995</v>
      </c>
      <c r="I8784">
        <f t="shared" si="140"/>
        <v>0</v>
      </c>
    </row>
    <row r="8785" spans="1:9" x14ac:dyDescent="0.25">
      <c r="A8785">
        <v>5495.1833219999999</v>
      </c>
      <c r="B8785" t="s">
        <v>26</v>
      </c>
      <c r="C8785" t="s">
        <v>30</v>
      </c>
      <c r="D8785" t="s">
        <v>57</v>
      </c>
      <c r="E8785">
        <v>25564</v>
      </c>
      <c r="F8785" t="s">
        <v>75</v>
      </c>
      <c r="G8785" t="s">
        <v>79</v>
      </c>
      <c r="H8785">
        <v>228.515513</v>
      </c>
      <c r="I8785">
        <f t="shared" si="140"/>
        <v>0</v>
      </c>
    </row>
    <row r="8786" spans="1:9" x14ac:dyDescent="0.25">
      <c r="A8786">
        <v>2471.278718</v>
      </c>
      <c r="B8786" t="s">
        <v>26</v>
      </c>
      <c r="C8786" t="s">
        <v>30</v>
      </c>
      <c r="D8786" t="s">
        <v>31</v>
      </c>
      <c r="E8786">
        <v>29918</v>
      </c>
      <c r="F8786" t="s">
        <v>62</v>
      </c>
      <c r="G8786" t="s">
        <v>33</v>
      </c>
      <c r="H8786">
        <v>108.892382</v>
      </c>
      <c r="I8786">
        <f t="shared" si="140"/>
        <v>0</v>
      </c>
    </row>
    <row r="8787" spans="1:9" x14ac:dyDescent="0.25">
      <c r="A8787">
        <v>4128.3858650000002</v>
      </c>
      <c r="B8787" t="s">
        <v>26</v>
      </c>
      <c r="C8787" t="s">
        <v>30</v>
      </c>
      <c r="D8787" t="s">
        <v>31</v>
      </c>
      <c r="E8787">
        <v>95891</v>
      </c>
      <c r="F8787" t="s">
        <v>62</v>
      </c>
      <c r="G8787" t="s">
        <v>33</v>
      </c>
      <c r="H8787">
        <v>34.235959000000001</v>
      </c>
      <c r="I8787">
        <f t="shared" si="140"/>
        <v>0</v>
      </c>
    </row>
    <row r="8788" spans="1:9" x14ac:dyDescent="0.25">
      <c r="A8788">
        <v>15234.7459</v>
      </c>
      <c r="B8788" t="s">
        <v>26</v>
      </c>
      <c r="C8788" t="s">
        <v>30</v>
      </c>
      <c r="D8788" t="s">
        <v>57</v>
      </c>
      <c r="E8788">
        <v>72988</v>
      </c>
      <c r="F8788" t="s">
        <v>62</v>
      </c>
      <c r="G8788" t="s">
        <v>33</v>
      </c>
      <c r="H8788">
        <v>276.503559</v>
      </c>
      <c r="I8788">
        <f t="shared" si="140"/>
        <v>0</v>
      </c>
    </row>
    <row r="8789" spans="1:9" x14ac:dyDescent="0.25">
      <c r="A8789">
        <v>6366.2257749999999</v>
      </c>
      <c r="B8789" t="s">
        <v>66</v>
      </c>
      <c r="C8789" t="s">
        <v>30</v>
      </c>
      <c r="D8789" t="s">
        <v>57</v>
      </c>
      <c r="E8789">
        <v>44368</v>
      </c>
      <c r="F8789" t="s">
        <v>32</v>
      </c>
      <c r="G8789" t="s">
        <v>33</v>
      </c>
      <c r="H8789">
        <v>384</v>
      </c>
      <c r="I8789">
        <f t="shared" si="140"/>
        <v>1</v>
      </c>
    </row>
    <row r="8790" spans="1:9" x14ac:dyDescent="0.25">
      <c r="A8790">
        <v>6575.4518840000001</v>
      </c>
      <c r="B8790" t="s">
        <v>26</v>
      </c>
      <c r="C8790" t="s">
        <v>30</v>
      </c>
      <c r="D8790" t="s">
        <v>57</v>
      </c>
      <c r="E8790">
        <v>84146</v>
      </c>
      <c r="F8790" t="s">
        <v>32</v>
      </c>
      <c r="G8790" t="s">
        <v>33</v>
      </c>
      <c r="H8790">
        <v>464.71418799999998</v>
      </c>
      <c r="I8790">
        <f t="shared" si="140"/>
        <v>0</v>
      </c>
    </row>
    <row r="8791" spans="1:9" x14ac:dyDescent="0.25">
      <c r="A8791">
        <v>7425.2692440000001</v>
      </c>
      <c r="B8791" t="s">
        <v>26</v>
      </c>
      <c r="C8791" t="s">
        <v>30</v>
      </c>
      <c r="D8791" t="s">
        <v>57</v>
      </c>
      <c r="E8791">
        <v>36259</v>
      </c>
      <c r="F8791" t="s">
        <v>32</v>
      </c>
      <c r="G8791" t="s">
        <v>33</v>
      </c>
      <c r="H8791">
        <v>302.39999999999998</v>
      </c>
      <c r="I8791">
        <f t="shared" si="140"/>
        <v>0</v>
      </c>
    </row>
    <row r="8792" spans="1:9" x14ac:dyDescent="0.25">
      <c r="A8792">
        <v>3924.4162769999998</v>
      </c>
      <c r="B8792" t="s">
        <v>26</v>
      </c>
      <c r="C8792" t="s">
        <v>30</v>
      </c>
      <c r="D8792" t="s">
        <v>57</v>
      </c>
      <c r="E8792">
        <v>56480</v>
      </c>
      <c r="F8792" t="s">
        <v>32</v>
      </c>
      <c r="G8792" t="s">
        <v>45</v>
      </c>
      <c r="H8792">
        <v>617.65075100000001</v>
      </c>
      <c r="I8792">
        <f t="shared" si="140"/>
        <v>0</v>
      </c>
    </row>
    <row r="8793" spans="1:9" x14ac:dyDescent="0.25">
      <c r="A8793">
        <v>8660.8389740000002</v>
      </c>
      <c r="B8793" t="s">
        <v>26</v>
      </c>
      <c r="C8793" t="s">
        <v>30</v>
      </c>
      <c r="D8793" t="s">
        <v>31</v>
      </c>
      <c r="E8793">
        <v>79674</v>
      </c>
      <c r="F8793" t="s">
        <v>62</v>
      </c>
      <c r="G8793" t="s">
        <v>33</v>
      </c>
      <c r="H8793">
        <v>9.2758590000000005</v>
      </c>
      <c r="I8793">
        <f t="shared" si="140"/>
        <v>0</v>
      </c>
    </row>
    <row r="8794" spans="1:9" x14ac:dyDescent="0.25">
      <c r="A8794">
        <v>8130.6514470000002</v>
      </c>
      <c r="B8794" t="s">
        <v>26</v>
      </c>
      <c r="C8794" t="s">
        <v>30</v>
      </c>
      <c r="D8794" t="s">
        <v>57</v>
      </c>
      <c r="E8794">
        <v>61036</v>
      </c>
      <c r="F8794" t="s">
        <v>32</v>
      </c>
      <c r="G8794" t="s">
        <v>33</v>
      </c>
      <c r="H8794">
        <v>413.25232999999997</v>
      </c>
      <c r="I8794">
        <f t="shared" si="140"/>
        <v>0</v>
      </c>
    </row>
    <row r="8795" spans="1:9" x14ac:dyDescent="0.25">
      <c r="A8795">
        <v>12751.27591</v>
      </c>
      <c r="B8795" t="s">
        <v>26</v>
      </c>
      <c r="C8795" t="s">
        <v>30</v>
      </c>
      <c r="D8795" t="s">
        <v>31</v>
      </c>
      <c r="E8795">
        <v>33235</v>
      </c>
      <c r="F8795" t="s">
        <v>62</v>
      </c>
      <c r="G8795" t="s">
        <v>45</v>
      </c>
      <c r="H8795">
        <v>113.80411700000001</v>
      </c>
      <c r="I8795">
        <f t="shared" si="140"/>
        <v>0</v>
      </c>
    </row>
    <row r="8796" spans="1:9" x14ac:dyDescent="0.25">
      <c r="A8796">
        <v>4170.6873480000004</v>
      </c>
      <c r="B8796" t="s">
        <v>66</v>
      </c>
      <c r="C8796" t="s">
        <v>30</v>
      </c>
      <c r="D8796" t="s">
        <v>31</v>
      </c>
      <c r="E8796">
        <v>29462</v>
      </c>
      <c r="F8796" t="s">
        <v>32</v>
      </c>
      <c r="G8796" t="s">
        <v>45</v>
      </c>
      <c r="H8796">
        <v>513.6</v>
      </c>
      <c r="I8796">
        <f t="shared" si="140"/>
        <v>1</v>
      </c>
    </row>
    <row r="8797" spans="1:9" x14ac:dyDescent="0.25">
      <c r="A8797">
        <v>6405.7389320000002</v>
      </c>
      <c r="B8797" t="s">
        <v>26</v>
      </c>
      <c r="C8797" t="s">
        <v>30</v>
      </c>
      <c r="D8797" t="s">
        <v>57</v>
      </c>
      <c r="E8797">
        <v>48131</v>
      </c>
      <c r="F8797" t="s">
        <v>32</v>
      </c>
      <c r="G8797" t="s">
        <v>79</v>
      </c>
      <c r="H8797">
        <v>393.6</v>
      </c>
      <c r="I8797">
        <f t="shared" si="140"/>
        <v>0</v>
      </c>
    </row>
    <row r="8798" spans="1:9" x14ac:dyDescent="0.25">
      <c r="A8798">
        <v>3573.2918690000001</v>
      </c>
      <c r="B8798" t="s">
        <v>26</v>
      </c>
      <c r="C8798" t="s">
        <v>44</v>
      </c>
      <c r="D8798" t="s">
        <v>31</v>
      </c>
      <c r="E8798">
        <v>0</v>
      </c>
      <c r="F8798" t="s">
        <v>32</v>
      </c>
      <c r="G8798" t="s">
        <v>45</v>
      </c>
      <c r="H8798">
        <v>523.20000000000005</v>
      </c>
      <c r="I8798">
        <f t="shared" si="140"/>
        <v>0</v>
      </c>
    </row>
    <row r="8799" spans="1:9" x14ac:dyDescent="0.25">
      <c r="A8799">
        <v>9095.0498680000001</v>
      </c>
      <c r="B8799" t="s">
        <v>66</v>
      </c>
      <c r="C8799" t="s">
        <v>30</v>
      </c>
      <c r="D8799" t="s">
        <v>57</v>
      </c>
      <c r="E8799">
        <v>37937</v>
      </c>
      <c r="F8799" t="s">
        <v>32</v>
      </c>
      <c r="G8799" t="s">
        <v>33</v>
      </c>
      <c r="H8799">
        <v>556.79999999999995</v>
      </c>
      <c r="I8799">
        <f t="shared" si="140"/>
        <v>1</v>
      </c>
    </row>
    <row r="8800" spans="1:9" x14ac:dyDescent="0.25">
      <c r="A8800">
        <v>4794.1163280000001</v>
      </c>
      <c r="B8800" t="s">
        <v>26</v>
      </c>
      <c r="C8800" t="s">
        <v>30</v>
      </c>
      <c r="D8800" t="s">
        <v>31</v>
      </c>
      <c r="E8800">
        <v>70012</v>
      </c>
      <c r="F8800" t="s">
        <v>32</v>
      </c>
      <c r="G8800" t="s">
        <v>33</v>
      </c>
      <c r="H8800">
        <v>755.19862999999998</v>
      </c>
      <c r="I8800">
        <f t="shared" si="140"/>
        <v>0</v>
      </c>
    </row>
    <row r="8801" spans="1:9" x14ac:dyDescent="0.25">
      <c r="A8801">
        <v>14435.673650000001</v>
      </c>
      <c r="B8801" t="s">
        <v>66</v>
      </c>
      <c r="C8801" t="s">
        <v>30</v>
      </c>
      <c r="D8801" t="s">
        <v>57</v>
      </c>
      <c r="E8801">
        <v>60880</v>
      </c>
      <c r="F8801" t="s">
        <v>62</v>
      </c>
      <c r="G8801" t="s">
        <v>33</v>
      </c>
      <c r="H8801">
        <v>109.906628</v>
      </c>
      <c r="I8801">
        <f t="shared" si="140"/>
        <v>1</v>
      </c>
    </row>
    <row r="8802" spans="1:9" x14ac:dyDescent="0.25">
      <c r="A8802">
        <v>8166.5122510000001</v>
      </c>
      <c r="B8802" t="s">
        <v>26</v>
      </c>
      <c r="C8802" t="s">
        <v>44</v>
      </c>
      <c r="D8802" t="s">
        <v>57</v>
      </c>
      <c r="E8802">
        <v>0</v>
      </c>
      <c r="F8802" t="s">
        <v>32</v>
      </c>
      <c r="G8802" t="s">
        <v>45</v>
      </c>
      <c r="H8802">
        <v>590.4</v>
      </c>
      <c r="I8802">
        <f t="shared" si="140"/>
        <v>0</v>
      </c>
    </row>
    <row r="8803" spans="1:9" x14ac:dyDescent="0.25">
      <c r="A8803">
        <v>8807.6096579999994</v>
      </c>
      <c r="B8803" t="s">
        <v>26</v>
      </c>
      <c r="C8803" t="s">
        <v>30</v>
      </c>
      <c r="D8803" t="s">
        <v>57</v>
      </c>
      <c r="E8803">
        <v>59762</v>
      </c>
      <c r="F8803" t="s">
        <v>32</v>
      </c>
      <c r="G8803" t="s">
        <v>79</v>
      </c>
      <c r="H8803">
        <v>542.4</v>
      </c>
      <c r="I8803">
        <f t="shared" si="140"/>
        <v>0</v>
      </c>
    </row>
    <row r="8804" spans="1:9" x14ac:dyDescent="0.25">
      <c r="A8804">
        <v>9061.6336499999998</v>
      </c>
      <c r="B8804" t="s">
        <v>26</v>
      </c>
      <c r="C8804" t="s">
        <v>44</v>
      </c>
      <c r="D8804" t="s">
        <v>57</v>
      </c>
      <c r="E8804">
        <v>0</v>
      </c>
      <c r="F8804" t="s">
        <v>32</v>
      </c>
      <c r="G8804" t="s">
        <v>45</v>
      </c>
      <c r="H8804">
        <v>413.28852799999999</v>
      </c>
      <c r="I8804">
        <f t="shared" si="140"/>
        <v>0</v>
      </c>
    </row>
    <row r="8805" spans="1:9" x14ac:dyDescent="0.25">
      <c r="A8805">
        <v>8256.2978000000003</v>
      </c>
      <c r="B8805" t="s">
        <v>66</v>
      </c>
      <c r="C8805" t="s">
        <v>30</v>
      </c>
      <c r="D8805" t="s">
        <v>31</v>
      </c>
      <c r="E8805">
        <v>62902</v>
      </c>
      <c r="F8805" t="s">
        <v>62</v>
      </c>
      <c r="G8805" t="s">
        <v>33</v>
      </c>
      <c r="H8805">
        <v>159.38304199999999</v>
      </c>
      <c r="I8805">
        <f t="shared" si="140"/>
        <v>1</v>
      </c>
    </row>
    <row r="8806" spans="1:9" x14ac:dyDescent="0.25">
      <c r="A8806">
        <v>19327.874059999998</v>
      </c>
      <c r="B8806" t="s">
        <v>26</v>
      </c>
      <c r="C8806" t="s">
        <v>30</v>
      </c>
      <c r="D8806" t="s">
        <v>31</v>
      </c>
      <c r="E8806">
        <v>57245</v>
      </c>
      <c r="F8806" t="s">
        <v>32</v>
      </c>
      <c r="G8806" t="s">
        <v>45</v>
      </c>
      <c r="H8806">
        <v>681.57774199999994</v>
      </c>
      <c r="I8806">
        <f t="shared" si="140"/>
        <v>0</v>
      </c>
    </row>
    <row r="8807" spans="1:9" x14ac:dyDescent="0.25">
      <c r="A8807">
        <v>7050.9721659999996</v>
      </c>
      <c r="B8807" t="s">
        <v>26</v>
      </c>
      <c r="C8807" t="s">
        <v>30</v>
      </c>
      <c r="D8807" t="s">
        <v>31</v>
      </c>
      <c r="E8807">
        <v>39040</v>
      </c>
      <c r="F8807" t="s">
        <v>32</v>
      </c>
      <c r="G8807" t="s">
        <v>33</v>
      </c>
      <c r="H8807">
        <v>835.2</v>
      </c>
      <c r="I8807">
        <f t="shared" si="140"/>
        <v>0</v>
      </c>
    </row>
    <row r="8808" spans="1:9" x14ac:dyDescent="0.25">
      <c r="A8808">
        <v>2409.7006999999999</v>
      </c>
      <c r="B8808" t="s">
        <v>26</v>
      </c>
      <c r="C8808" t="s">
        <v>44</v>
      </c>
      <c r="D8808" t="s">
        <v>57</v>
      </c>
      <c r="E8808">
        <v>0</v>
      </c>
      <c r="F8808" t="s">
        <v>32</v>
      </c>
      <c r="G8808" t="s">
        <v>45</v>
      </c>
      <c r="H8808">
        <v>504</v>
      </c>
      <c r="I8808">
        <f t="shared" si="140"/>
        <v>0</v>
      </c>
    </row>
    <row r="8809" spans="1:9" x14ac:dyDescent="0.25">
      <c r="A8809">
        <v>5519.5130749999998</v>
      </c>
      <c r="B8809" t="s">
        <v>26</v>
      </c>
      <c r="C8809" t="s">
        <v>30</v>
      </c>
      <c r="D8809" t="s">
        <v>31</v>
      </c>
      <c r="E8809">
        <v>70914</v>
      </c>
      <c r="F8809" t="s">
        <v>62</v>
      </c>
      <c r="G8809" t="s">
        <v>33</v>
      </c>
      <c r="H8809">
        <v>77.695518000000007</v>
      </c>
      <c r="I8809">
        <f t="shared" si="140"/>
        <v>0</v>
      </c>
    </row>
    <row r="8810" spans="1:9" x14ac:dyDescent="0.25">
      <c r="A8810">
        <v>10090.408079999999</v>
      </c>
      <c r="B8810" t="s">
        <v>26</v>
      </c>
      <c r="C8810" t="s">
        <v>30</v>
      </c>
      <c r="D8810" t="s">
        <v>31</v>
      </c>
      <c r="E8810">
        <v>97238</v>
      </c>
      <c r="F8810" t="s">
        <v>32</v>
      </c>
      <c r="G8810" t="s">
        <v>79</v>
      </c>
      <c r="H8810">
        <v>604.79999999999995</v>
      </c>
      <c r="I8810">
        <f t="shared" si="140"/>
        <v>0</v>
      </c>
    </row>
    <row r="8811" spans="1:9" x14ac:dyDescent="0.25">
      <c r="A8811">
        <v>31316.613580000001</v>
      </c>
      <c r="B8811" t="s">
        <v>26</v>
      </c>
      <c r="C8811" t="s">
        <v>30</v>
      </c>
      <c r="D8811" t="s">
        <v>31</v>
      </c>
      <c r="E8811">
        <v>42522</v>
      </c>
      <c r="F8811" t="s">
        <v>32</v>
      </c>
      <c r="G8811" t="s">
        <v>33</v>
      </c>
      <c r="H8811">
        <v>909.87661400000002</v>
      </c>
      <c r="I8811">
        <f t="shared" si="140"/>
        <v>0</v>
      </c>
    </row>
    <row r="8812" spans="1:9" x14ac:dyDescent="0.25">
      <c r="A8812">
        <v>2590.8401829999998</v>
      </c>
      <c r="B8812" t="s">
        <v>26</v>
      </c>
      <c r="C8812" t="s">
        <v>44</v>
      </c>
      <c r="D8812" t="s">
        <v>31</v>
      </c>
      <c r="E8812">
        <v>0</v>
      </c>
      <c r="F8812" t="s">
        <v>32</v>
      </c>
      <c r="G8812" t="s">
        <v>33</v>
      </c>
      <c r="H8812">
        <v>321.60000000000002</v>
      </c>
      <c r="I8812">
        <f t="shared" si="140"/>
        <v>0</v>
      </c>
    </row>
    <row r="8813" spans="1:9" x14ac:dyDescent="0.25">
      <c r="A8813">
        <v>4957.1611999999996</v>
      </c>
      <c r="B8813" t="s">
        <v>26</v>
      </c>
      <c r="C8813" t="s">
        <v>44</v>
      </c>
      <c r="D8813" t="s">
        <v>31</v>
      </c>
      <c r="E8813">
        <v>0</v>
      </c>
      <c r="F8813" t="s">
        <v>32</v>
      </c>
      <c r="G8813" t="s">
        <v>79</v>
      </c>
      <c r="H8813">
        <v>321.60000000000002</v>
      </c>
      <c r="I8813">
        <f t="shared" si="140"/>
        <v>0</v>
      </c>
    </row>
    <row r="8814" spans="1:9" x14ac:dyDescent="0.25">
      <c r="A8814">
        <v>4014.453113</v>
      </c>
      <c r="B8814" t="s">
        <v>66</v>
      </c>
      <c r="C8814" t="s">
        <v>30</v>
      </c>
      <c r="D8814" t="s">
        <v>31</v>
      </c>
      <c r="E8814">
        <v>37384</v>
      </c>
      <c r="F8814" t="s">
        <v>32</v>
      </c>
      <c r="G8814" t="s">
        <v>33</v>
      </c>
      <c r="H8814">
        <v>475.2</v>
      </c>
      <c r="I8814">
        <f t="shared" si="140"/>
        <v>1</v>
      </c>
    </row>
    <row r="8815" spans="1:9" x14ac:dyDescent="0.25">
      <c r="A8815">
        <v>5601.1380609999997</v>
      </c>
      <c r="B8815" t="s">
        <v>26</v>
      </c>
      <c r="C8815" t="s">
        <v>30</v>
      </c>
      <c r="D8815" t="s">
        <v>57</v>
      </c>
      <c r="E8815">
        <v>42360</v>
      </c>
      <c r="F8815" t="s">
        <v>62</v>
      </c>
      <c r="G8815" t="s">
        <v>45</v>
      </c>
      <c r="H8815">
        <v>99.509191000000001</v>
      </c>
      <c r="I8815">
        <f t="shared" si="140"/>
        <v>0</v>
      </c>
    </row>
    <row r="8816" spans="1:9" x14ac:dyDescent="0.25">
      <c r="A8816">
        <v>7370.6168399999997</v>
      </c>
      <c r="B8816" t="s">
        <v>26</v>
      </c>
      <c r="C8816" t="s">
        <v>30</v>
      </c>
      <c r="D8816" t="s">
        <v>31</v>
      </c>
      <c r="E8816">
        <v>67871</v>
      </c>
      <c r="F8816" t="s">
        <v>62</v>
      </c>
      <c r="G8816" t="s">
        <v>33</v>
      </c>
      <c r="H8816">
        <v>10.475529</v>
      </c>
      <c r="I8816">
        <f t="shared" si="140"/>
        <v>0</v>
      </c>
    </row>
    <row r="8817" spans="1:9" x14ac:dyDescent="0.25">
      <c r="A8817">
        <v>15503.72309</v>
      </c>
      <c r="B8817" t="s">
        <v>26</v>
      </c>
      <c r="C8817" t="s">
        <v>30</v>
      </c>
      <c r="D8817" t="s">
        <v>31</v>
      </c>
      <c r="E8817">
        <v>29932</v>
      </c>
      <c r="F8817" t="s">
        <v>32</v>
      </c>
      <c r="G8817" t="s">
        <v>33</v>
      </c>
      <c r="H8817">
        <v>319.71012400000001</v>
      </c>
      <c r="I8817">
        <f t="shared" si="140"/>
        <v>0</v>
      </c>
    </row>
    <row r="8818" spans="1:9" x14ac:dyDescent="0.25">
      <c r="A8818">
        <v>5384.7318160000004</v>
      </c>
      <c r="B8818" t="s">
        <v>26</v>
      </c>
      <c r="C8818" t="s">
        <v>44</v>
      </c>
      <c r="D8818" t="s">
        <v>57</v>
      </c>
      <c r="E8818">
        <v>0</v>
      </c>
      <c r="F8818" t="s">
        <v>32</v>
      </c>
      <c r="G8818" t="s">
        <v>79</v>
      </c>
      <c r="H8818">
        <v>748.77477299999998</v>
      </c>
      <c r="I8818">
        <f t="shared" si="140"/>
        <v>0</v>
      </c>
    </row>
    <row r="8819" spans="1:9" x14ac:dyDescent="0.25">
      <c r="A8819">
        <v>4050.2800569999999</v>
      </c>
      <c r="B8819" t="s">
        <v>26</v>
      </c>
      <c r="C8819" t="s">
        <v>30</v>
      </c>
      <c r="D8819" t="s">
        <v>57</v>
      </c>
      <c r="E8819">
        <v>82758</v>
      </c>
      <c r="F8819" t="s">
        <v>62</v>
      </c>
      <c r="G8819" t="s">
        <v>33</v>
      </c>
      <c r="H8819">
        <v>179.430114</v>
      </c>
      <c r="I8819">
        <f t="shared" si="140"/>
        <v>0</v>
      </c>
    </row>
    <row r="8820" spans="1:9" x14ac:dyDescent="0.25">
      <c r="A8820">
        <v>12765.777040000001</v>
      </c>
      <c r="B8820" t="s">
        <v>26</v>
      </c>
      <c r="C8820" t="s">
        <v>44</v>
      </c>
      <c r="D8820" t="s">
        <v>31</v>
      </c>
      <c r="E8820">
        <v>0</v>
      </c>
      <c r="F8820" t="s">
        <v>32</v>
      </c>
      <c r="G8820" t="s">
        <v>45</v>
      </c>
      <c r="H8820">
        <v>842.4</v>
      </c>
      <c r="I8820">
        <f t="shared" si="140"/>
        <v>0</v>
      </c>
    </row>
    <row r="8821" spans="1:9" x14ac:dyDescent="0.25">
      <c r="A8821">
        <v>9159.0057710000001</v>
      </c>
      <c r="B8821" t="s">
        <v>26</v>
      </c>
      <c r="C8821" t="s">
        <v>30</v>
      </c>
      <c r="D8821" t="s">
        <v>31</v>
      </c>
      <c r="E8821">
        <v>96331</v>
      </c>
      <c r="F8821" t="s">
        <v>75</v>
      </c>
      <c r="G8821" t="s">
        <v>79</v>
      </c>
      <c r="H8821">
        <v>491.02702399999998</v>
      </c>
      <c r="I8821">
        <f t="shared" si="140"/>
        <v>0</v>
      </c>
    </row>
    <row r="8822" spans="1:9" x14ac:dyDescent="0.25">
      <c r="A8822">
        <v>5325.7245409999996</v>
      </c>
      <c r="B8822" t="s">
        <v>66</v>
      </c>
      <c r="C8822" t="s">
        <v>44</v>
      </c>
      <c r="D8822" t="s">
        <v>57</v>
      </c>
      <c r="E8822">
        <v>0</v>
      </c>
      <c r="F8822" t="s">
        <v>32</v>
      </c>
      <c r="G8822" t="s">
        <v>33</v>
      </c>
      <c r="H8822">
        <v>496.47476699999999</v>
      </c>
      <c r="I8822">
        <f t="shared" si="140"/>
        <v>1</v>
      </c>
    </row>
    <row r="8823" spans="1:9" x14ac:dyDescent="0.25">
      <c r="A8823">
        <v>11072.031929999999</v>
      </c>
      <c r="B8823" t="s">
        <v>26</v>
      </c>
      <c r="C8823" t="s">
        <v>30</v>
      </c>
      <c r="D8823" t="s">
        <v>57</v>
      </c>
      <c r="E8823">
        <v>58971</v>
      </c>
      <c r="F8823" t="s">
        <v>75</v>
      </c>
      <c r="G8823" t="s">
        <v>79</v>
      </c>
      <c r="H8823">
        <v>318.88205299999998</v>
      </c>
      <c r="I8823">
        <f t="shared" si="140"/>
        <v>0</v>
      </c>
    </row>
    <row r="8824" spans="1:9" x14ac:dyDescent="0.25">
      <c r="A8824">
        <v>12851.42404</v>
      </c>
      <c r="B8824" t="s">
        <v>26</v>
      </c>
      <c r="C8824" t="s">
        <v>44</v>
      </c>
      <c r="D8824" t="s">
        <v>31</v>
      </c>
      <c r="E8824">
        <v>0</v>
      </c>
      <c r="F8824" t="s">
        <v>32</v>
      </c>
      <c r="G8824" t="s">
        <v>45</v>
      </c>
      <c r="H8824">
        <v>1339.2</v>
      </c>
      <c r="I8824">
        <f t="shared" si="140"/>
        <v>0</v>
      </c>
    </row>
    <row r="8825" spans="1:9" x14ac:dyDescent="0.25">
      <c r="A8825">
        <v>8607.4820710000004</v>
      </c>
      <c r="B8825" t="s">
        <v>26</v>
      </c>
      <c r="C8825" t="s">
        <v>44</v>
      </c>
      <c r="D8825" t="s">
        <v>57</v>
      </c>
      <c r="E8825">
        <v>0</v>
      </c>
      <c r="F8825" t="s">
        <v>32</v>
      </c>
      <c r="G8825" t="s">
        <v>33</v>
      </c>
      <c r="H8825">
        <v>566.4</v>
      </c>
      <c r="I8825">
        <f t="shared" si="140"/>
        <v>0</v>
      </c>
    </row>
    <row r="8826" spans="1:9" x14ac:dyDescent="0.25">
      <c r="A8826">
        <v>4222.9776019999999</v>
      </c>
      <c r="B8826" t="s">
        <v>26</v>
      </c>
      <c r="C8826" t="s">
        <v>44</v>
      </c>
      <c r="D8826" t="s">
        <v>57</v>
      </c>
      <c r="E8826">
        <v>0</v>
      </c>
      <c r="F8826" t="s">
        <v>32</v>
      </c>
      <c r="G8826" t="s">
        <v>45</v>
      </c>
      <c r="H8826">
        <v>302.39999999999998</v>
      </c>
      <c r="I8826">
        <f t="shared" si="140"/>
        <v>0</v>
      </c>
    </row>
    <row r="8827" spans="1:9" x14ac:dyDescent="0.25">
      <c r="A8827">
        <v>61134.683069999999</v>
      </c>
      <c r="B8827" t="s">
        <v>26</v>
      </c>
      <c r="C8827" t="s">
        <v>44</v>
      </c>
      <c r="D8827" t="s">
        <v>57</v>
      </c>
      <c r="E8827">
        <v>0</v>
      </c>
      <c r="F8827" t="s">
        <v>32</v>
      </c>
      <c r="G8827" t="s">
        <v>45</v>
      </c>
      <c r="H8827">
        <v>2275.2650749999998</v>
      </c>
      <c r="I8827">
        <f t="shared" si="140"/>
        <v>0</v>
      </c>
    </row>
    <row r="8828" spans="1:9" x14ac:dyDescent="0.25">
      <c r="A8828">
        <v>9368.2710299999999</v>
      </c>
      <c r="B8828" t="s">
        <v>26</v>
      </c>
      <c r="C8828" t="s">
        <v>30</v>
      </c>
      <c r="D8828" t="s">
        <v>57</v>
      </c>
      <c r="E8828">
        <v>44980</v>
      </c>
      <c r="F8828" t="s">
        <v>75</v>
      </c>
      <c r="G8828" t="s">
        <v>79</v>
      </c>
      <c r="H8828">
        <v>333.47833300000002</v>
      </c>
      <c r="I8828">
        <f t="shared" si="140"/>
        <v>0</v>
      </c>
    </row>
    <row r="8829" spans="1:9" x14ac:dyDescent="0.25">
      <c r="A8829">
        <v>4365.256633</v>
      </c>
      <c r="B8829" t="s">
        <v>26</v>
      </c>
      <c r="C8829" t="s">
        <v>107</v>
      </c>
      <c r="D8829" t="s">
        <v>57</v>
      </c>
      <c r="E8829">
        <v>23566</v>
      </c>
      <c r="F8829" t="s">
        <v>32</v>
      </c>
      <c r="G8829" t="s">
        <v>33</v>
      </c>
      <c r="H8829">
        <v>537.6</v>
      </c>
      <c r="I8829">
        <f t="shared" si="140"/>
        <v>0</v>
      </c>
    </row>
    <row r="8830" spans="1:9" x14ac:dyDescent="0.25">
      <c r="A8830">
        <v>3384.4684259999999</v>
      </c>
      <c r="B8830" t="s">
        <v>26</v>
      </c>
      <c r="C8830" t="s">
        <v>30</v>
      </c>
      <c r="D8830" t="s">
        <v>31</v>
      </c>
      <c r="E8830">
        <v>54603</v>
      </c>
      <c r="F8830" t="s">
        <v>32</v>
      </c>
      <c r="G8830" t="s">
        <v>45</v>
      </c>
      <c r="H8830">
        <v>412.8</v>
      </c>
      <c r="I8830">
        <f t="shared" si="140"/>
        <v>0</v>
      </c>
    </row>
    <row r="8831" spans="1:9" x14ac:dyDescent="0.25">
      <c r="A8831">
        <v>2409.003095</v>
      </c>
      <c r="B8831" t="s">
        <v>26</v>
      </c>
      <c r="C8831" t="s">
        <v>44</v>
      </c>
      <c r="D8831" t="s">
        <v>57</v>
      </c>
      <c r="E8831">
        <v>0</v>
      </c>
      <c r="F8831" t="s">
        <v>32</v>
      </c>
      <c r="G8831" t="s">
        <v>45</v>
      </c>
      <c r="H8831">
        <v>482.4</v>
      </c>
      <c r="I8831">
        <f t="shared" si="140"/>
        <v>0</v>
      </c>
    </row>
    <row r="8832" spans="1:9" x14ac:dyDescent="0.25">
      <c r="A8832">
        <v>7209.0883990000002</v>
      </c>
      <c r="B8832" t="s">
        <v>26</v>
      </c>
      <c r="C8832" t="s">
        <v>44</v>
      </c>
      <c r="D8832" t="s">
        <v>31</v>
      </c>
      <c r="E8832">
        <v>0</v>
      </c>
      <c r="F8832" t="s">
        <v>32</v>
      </c>
      <c r="G8832" t="s">
        <v>45</v>
      </c>
      <c r="H8832">
        <v>715.03936299999998</v>
      </c>
      <c r="I8832">
        <f t="shared" si="140"/>
        <v>0</v>
      </c>
    </row>
    <row r="8833" spans="1:9" x14ac:dyDescent="0.25">
      <c r="A8833">
        <v>3875.5411410000002</v>
      </c>
      <c r="B8833" t="s">
        <v>26</v>
      </c>
      <c r="C8833" t="s">
        <v>44</v>
      </c>
      <c r="D8833" t="s">
        <v>57</v>
      </c>
      <c r="E8833">
        <v>0</v>
      </c>
      <c r="F8833" t="s">
        <v>32</v>
      </c>
      <c r="G8833" t="s">
        <v>45</v>
      </c>
      <c r="H8833">
        <v>842.4</v>
      </c>
      <c r="I8833">
        <f t="shared" si="140"/>
        <v>0</v>
      </c>
    </row>
    <row r="8834" spans="1:9" x14ac:dyDescent="0.25">
      <c r="A8834">
        <v>2735.4692650000002</v>
      </c>
      <c r="B8834" t="s">
        <v>26</v>
      </c>
      <c r="C8834" t="s">
        <v>30</v>
      </c>
      <c r="D8834" t="s">
        <v>31</v>
      </c>
      <c r="E8834">
        <v>96314</v>
      </c>
      <c r="F8834" t="s">
        <v>75</v>
      </c>
      <c r="G8834" t="s">
        <v>45</v>
      </c>
      <c r="H8834">
        <v>296.99579799999998</v>
      </c>
      <c r="I8834">
        <f t="shared" si="140"/>
        <v>0</v>
      </c>
    </row>
    <row r="8835" spans="1:9" x14ac:dyDescent="0.25">
      <c r="A8835">
        <v>3092.6327809999998</v>
      </c>
      <c r="B8835" t="s">
        <v>26</v>
      </c>
      <c r="C8835" t="s">
        <v>30</v>
      </c>
      <c r="D8835" t="s">
        <v>31</v>
      </c>
      <c r="E8835">
        <v>31168</v>
      </c>
      <c r="F8835" t="s">
        <v>75</v>
      </c>
      <c r="G8835" t="s">
        <v>33</v>
      </c>
      <c r="H8835">
        <v>289.38634300000001</v>
      </c>
      <c r="I8835">
        <f t="shared" ref="I8835:I8898" si="141">IF(B8835="No",0,1)</f>
        <v>0</v>
      </c>
    </row>
    <row r="8836" spans="1:9" x14ac:dyDescent="0.25">
      <c r="A8836">
        <v>5006.6095770000002</v>
      </c>
      <c r="B8836" t="s">
        <v>26</v>
      </c>
      <c r="C8836" t="s">
        <v>44</v>
      </c>
      <c r="D8836" t="s">
        <v>31</v>
      </c>
      <c r="E8836">
        <v>0</v>
      </c>
      <c r="F8836" t="s">
        <v>32</v>
      </c>
      <c r="G8836" t="s">
        <v>45</v>
      </c>
      <c r="H8836">
        <v>358.98571299999998</v>
      </c>
      <c r="I8836">
        <f t="shared" si="141"/>
        <v>0</v>
      </c>
    </row>
    <row r="8837" spans="1:9" x14ac:dyDescent="0.25">
      <c r="A8837">
        <v>14382.564630000001</v>
      </c>
      <c r="B8837" t="s">
        <v>26</v>
      </c>
      <c r="C8837" t="s">
        <v>30</v>
      </c>
      <c r="D8837" t="s">
        <v>57</v>
      </c>
      <c r="E8837">
        <v>52174</v>
      </c>
      <c r="F8837" t="s">
        <v>75</v>
      </c>
      <c r="G8837" t="s">
        <v>33</v>
      </c>
      <c r="H8837">
        <v>403.73729300000002</v>
      </c>
      <c r="I8837">
        <f t="shared" si="141"/>
        <v>0</v>
      </c>
    </row>
    <row r="8838" spans="1:9" x14ac:dyDescent="0.25">
      <c r="A8838">
        <v>2762.8013390000001</v>
      </c>
      <c r="B8838" t="s">
        <v>26</v>
      </c>
      <c r="C8838" t="s">
        <v>30</v>
      </c>
      <c r="D8838" t="s">
        <v>31</v>
      </c>
      <c r="E8838">
        <v>72335</v>
      </c>
      <c r="F8838" t="s">
        <v>32</v>
      </c>
      <c r="G8838" t="s">
        <v>45</v>
      </c>
      <c r="H8838">
        <v>331.2</v>
      </c>
      <c r="I8838">
        <f t="shared" si="141"/>
        <v>0</v>
      </c>
    </row>
    <row r="8839" spans="1:9" x14ac:dyDescent="0.25">
      <c r="A8839">
        <v>3997.476302</v>
      </c>
      <c r="B8839" t="s">
        <v>26</v>
      </c>
      <c r="C8839" t="s">
        <v>44</v>
      </c>
      <c r="D8839" t="s">
        <v>57</v>
      </c>
      <c r="E8839">
        <v>0</v>
      </c>
      <c r="F8839" t="s">
        <v>32</v>
      </c>
      <c r="G8839" t="s">
        <v>45</v>
      </c>
      <c r="H8839">
        <v>552.84531800000002</v>
      </c>
      <c r="I8839">
        <f t="shared" si="141"/>
        <v>0</v>
      </c>
    </row>
    <row r="8840" spans="1:9" x14ac:dyDescent="0.25">
      <c r="A8840">
        <v>5599.6685020000004</v>
      </c>
      <c r="B8840" t="s">
        <v>26</v>
      </c>
      <c r="C8840" t="s">
        <v>44</v>
      </c>
      <c r="D8840" t="s">
        <v>57</v>
      </c>
      <c r="E8840">
        <v>0</v>
      </c>
      <c r="F8840" t="s">
        <v>32</v>
      </c>
      <c r="G8840" t="s">
        <v>33</v>
      </c>
      <c r="H8840">
        <v>350.4</v>
      </c>
      <c r="I8840">
        <f t="shared" si="141"/>
        <v>0</v>
      </c>
    </row>
    <row r="8841" spans="1:9" x14ac:dyDescent="0.25">
      <c r="A8841">
        <v>4974.801539</v>
      </c>
      <c r="B8841" t="s">
        <v>66</v>
      </c>
      <c r="C8841" t="s">
        <v>30</v>
      </c>
      <c r="D8841" t="s">
        <v>57</v>
      </c>
      <c r="E8841">
        <v>75644</v>
      </c>
      <c r="F8841" t="s">
        <v>32</v>
      </c>
      <c r="G8841" t="s">
        <v>79</v>
      </c>
      <c r="H8841">
        <v>467.80363799999998</v>
      </c>
      <c r="I8841">
        <f t="shared" si="141"/>
        <v>1</v>
      </c>
    </row>
    <row r="8842" spans="1:9" x14ac:dyDescent="0.25">
      <c r="A8842">
        <v>3435.6491780000001</v>
      </c>
      <c r="B8842" t="s">
        <v>26</v>
      </c>
      <c r="C8842" t="s">
        <v>44</v>
      </c>
      <c r="D8842" t="s">
        <v>31</v>
      </c>
      <c r="E8842">
        <v>0</v>
      </c>
      <c r="F8842" t="s">
        <v>32</v>
      </c>
      <c r="G8842" t="s">
        <v>45</v>
      </c>
      <c r="H8842">
        <v>679.05239800000004</v>
      </c>
      <c r="I8842">
        <f t="shared" si="141"/>
        <v>0</v>
      </c>
    </row>
    <row r="8843" spans="1:9" x14ac:dyDescent="0.25">
      <c r="A8843">
        <v>5574.6189009999998</v>
      </c>
      <c r="B8843" t="s">
        <v>26</v>
      </c>
      <c r="C8843" t="s">
        <v>30</v>
      </c>
      <c r="D8843" t="s">
        <v>57</v>
      </c>
      <c r="E8843">
        <v>20075</v>
      </c>
      <c r="F8843" t="s">
        <v>32</v>
      </c>
      <c r="G8843" t="s">
        <v>33</v>
      </c>
      <c r="H8843">
        <v>371.67918900000001</v>
      </c>
      <c r="I8843">
        <f t="shared" si="141"/>
        <v>0</v>
      </c>
    </row>
    <row r="8844" spans="1:9" x14ac:dyDescent="0.25">
      <c r="A8844">
        <v>6889.5187610000003</v>
      </c>
      <c r="B8844" t="s">
        <v>26</v>
      </c>
      <c r="C8844" t="s">
        <v>30</v>
      </c>
      <c r="D8844" t="s">
        <v>31</v>
      </c>
      <c r="E8844">
        <v>33786</v>
      </c>
      <c r="F8844" t="s">
        <v>62</v>
      </c>
      <c r="G8844" t="s">
        <v>79</v>
      </c>
      <c r="H8844">
        <v>75.110004000000004</v>
      </c>
      <c r="I8844">
        <f t="shared" si="141"/>
        <v>0</v>
      </c>
    </row>
    <row r="8845" spans="1:9" x14ac:dyDescent="0.25">
      <c r="A8845">
        <v>17497.522010000001</v>
      </c>
      <c r="B8845" t="s">
        <v>66</v>
      </c>
      <c r="C8845" t="s">
        <v>44</v>
      </c>
      <c r="D8845" t="s">
        <v>57</v>
      </c>
      <c r="E8845">
        <v>0</v>
      </c>
      <c r="F8845" t="s">
        <v>32</v>
      </c>
      <c r="G8845" t="s">
        <v>79</v>
      </c>
      <c r="H8845">
        <v>350.4</v>
      </c>
      <c r="I8845">
        <f t="shared" si="141"/>
        <v>1</v>
      </c>
    </row>
    <row r="8846" spans="1:9" x14ac:dyDescent="0.25">
      <c r="A8846">
        <v>10986.22795</v>
      </c>
      <c r="B8846" t="s">
        <v>26</v>
      </c>
      <c r="C8846" t="s">
        <v>30</v>
      </c>
      <c r="D8846" t="s">
        <v>57</v>
      </c>
      <c r="E8846">
        <v>96721</v>
      </c>
      <c r="F8846" t="s">
        <v>32</v>
      </c>
      <c r="G8846" t="s">
        <v>33</v>
      </c>
      <c r="H8846">
        <v>662.4</v>
      </c>
      <c r="I8846">
        <f t="shared" si="141"/>
        <v>0</v>
      </c>
    </row>
    <row r="8847" spans="1:9" x14ac:dyDescent="0.25">
      <c r="A8847">
        <v>5358.1633940000002</v>
      </c>
      <c r="B8847" t="s">
        <v>26</v>
      </c>
      <c r="C8847" t="s">
        <v>30</v>
      </c>
      <c r="D8847" t="s">
        <v>31</v>
      </c>
      <c r="E8847">
        <v>40833</v>
      </c>
      <c r="F8847" t="s">
        <v>75</v>
      </c>
      <c r="G8847" t="s">
        <v>45</v>
      </c>
      <c r="H8847">
        <v>294.59167600000001</v>
      </c>
      <c r="I8847">
        <f t="shared" si="141"/>
        <v>0</v>
      </c>
    </row>
    <row r="8848" spans="1:9" x14ac:dyDescent="0.25">
      <c r="A8848">
        <v>8532.7182969999994</v>
      </c>
      <c r="B8848" t="s">
        <v>26</v>
      </c>
      <c r="C8848" t="s">
        <v>44</v>
      </c>
      <c r="D8848" t="s">
        <v>31</v>
      </c>
      <c r="E8848">
        <v>0</v>
      </c>
      <c r="F8848" t="s">
        <v>32</v>
      </c>
      <c r="G8848" t="s">
        <v>33</v>
      </c>
      <c r="H8848">
        <v>585.6</v>
      </c>
      <c r="I8848">
        <f t="shared" si="141"/>
        <v>0</v>
      </c>
    </row>
    <row r="8849" spans="1:9" x14ac:dyDescent="0.25">
      <c r="A8849">
        <v>4634.7301969999999</v>
      </c>
      <c r="B8849" t="s">
        <v>26</v>
      </c>
      <c r="C8849" t="s">
        <v>44</v>
      </c>
      <c r="D8849" t="s">
        <v>57</v>
      </c>
      <c r="E8849">
        <v>0</v>
      </c>
      <c r="F8849" t="s">
        <v>32</v>
      </c>
      <c r="G8849" t="s">
        <v>33</v>
      </c>
      <c r="H8849">
        <v>297.60000000000002</v>
      </c>
      <c r="I8849">
        <f t="shared" si="141"/>
        <v>0</v>
      </c>
    </row>
    <row r="8850" spans="1:9" x14ac:dyDescent="0.25">
      <c r="A8850">
        <v>8080.9480979999998</v>
      </c>
      <c r="B8850" t="s">
        <v>26</v>
      </c>
      <c r="C8850" t="s">
        <v>30</v>
      </c>
      <c r="D8850" t="s">
        <v>57</v>
      </c>
      <c r="E8850">
        <v>85210</v>
      </c>
      <c r="F8850" t="s">
        <v>62</v>
      </c>
      <c r="G8850" t="s">
        <v>45</v>
      </c>
      <c r="H8850">
        <v>32.714225999999996</v>
      </c>
      <c r="I8850">
        <f t="shared" si="141"/>
        <v>0</v>
      </c>
    </row>
    <row r="8851" spans="1:9" x14ac:dyDescent="0.25">
      <c r="A8851">
        <v>5678.0501670000003</v>
      </c>
      <c r="B8851" t="s">
        <v>66</v>
      </c>
      <c r="C8851" t="s">
        <v>44</v>
      </c>
      <c r="D8851" t="s">
        <v>31</v>
      </c>
      <c r="E8851">
        <v>0</v>
      </c>
      <c r="F8851" t="s">
        <v>32</v>
      </c>
      <c r="G8851" t="s">
        <v>33</v>
      </c>
      <c r="H8851">
        <v>364.8</v>
      </c>
      <c r="I8851">
        <f t="shared" si="141"/>
        <v>1</v>
      </c>
    </row>
    <row r="8852" spans="1:9" x14ac:dyDescent="0.25">
      <c r="A8852">
        <v>5243.5382579999996</v>
      </c>
      <c r="B8852" t="s">
        <v>26</v>
      </c>
      <c r="C8852" t="s">
        <v>30</v>
      </c>
      <c r="D8852" t="s">
        <v>31</v>
      </c>
      <c r="E8852">
        <v>44851</v>
      </c>
      <c r="F8852" t="s">
        <v>32</v>
      </c>
      <c r="G8852" t="s">
        <v>79</v>
      </c>
      <c r="H8852">
        <v>439.762045</v>
      </c>
      <c r="I8852">
        <f t="shared" si="141"/>
        <v>0</v>
      </c>
    </row>
    <row r="8853" spans="1:9" x14ac:dyDescent="0.25">
      <c r="A8853">
        <v>12263.10529</v>
      </c>
      <c r="B8853" t="s">
        <v>26</v>
      </c>
      <c r="C8853" t="s">
        <v>44</v>
      </c>
      <c r="D8853" t="s">
        <v>57</v>
      </c>
      <c r="E8853">
        <v>0</v>
      </c>
      <c r="F8853" t="s">
        <v>32</v>
      </c>
      <c r="G8853" t="s">
        <v>45</v>
      </c>
      <c r="H8853">
        <v>1724.234933</v>
      </c>
      <c r="I8853">
        <f t="shared" si="141"/>
        <v>0</v>
      </c>
    </row>
    <row r="8854" spans="1:9" x14ac:dyDescent="0.25">
      <c r="A8854">
        <v>30859.36361</v>
      </c>
      <c r="B8854" t="s">
        <v>26</v>
      </c>
      <c r="C8854" t="s">
        <v>30</v>
      </c>
      <c r="D8854" t="s">
        <v>57</v>
      </c>
      <c r="E8854">
        <v>69872</v>
      </c>
      <c r="F8854" t="s">
        <v>62</v>
      </c>
      <c r="G8854" t="s">
        <v>33</v>
      </c>
      <c r="H8854">
        <v>218.39552499999999</v>
      </c>
      <c r="I8854">
        <f t="shared" si="141"/>
        <v>0</v>
      </c>
    </row>
    <row r="8855" spans="1:9" x14ac:dyDescent="0.25">
      <c r="A8855">
        <v>16320.767159999999</v>
      </c>
      <c r="B8855" t="s">
        <v>26</v>
      </c>
      <c r="C8855" t="s">
        <v>44</v>
      </c>
      <c r="D8855" t="s">
        <v>31</v>
      </c>
      <c r="E8855">
        <v>0</v>
      </c>
      <c r="F8855" t="s">
        <v>32</v>
      </c>
      <c r="G8855" t="s">
        <v>45</v>
      </c>
      <c r="H8855">
        <v>1778.4</v>
      </c>
      <c r="I8855">
        <f t="shared" si="141"/>
        <v>0</v>
      </c>
    </row>
    <row r="8856" spans="1:9" x14ac:dyDescent="0.25">
      <c r="A8856">
        <v>13447.371569999999</v>
      </c>
      <c r="B8856" t="s">
        <v>26</v>
      </c>
      <c r="C8856" t="s">
        <v>160</v>
      </c>
      <c r="D8856" t="s">
        <v>31</v>
      </c>
      <c r="E8856">
        <v>26708</v>
      </c>
      <c r="F8856" t="s">
        <v>32</v>
      </c>
      <c r="G8856" t="s">
        <v>79</v>
      </c>
      <c r="H8856">
        <v>585.6</v>
      </c>
      <c r="I8856">
        <f t="shared" si="141"/>
        <v>0</v>
      </c>
    </row>
    <row r="8857" spans="1:9" x14ac:dyDescent="0.25">
      <c r="A8857">
        <v>2722.2107070000002</v>
      </c>
      <c r="B8857" t="s">
        <v>66</v>
      </c>
      <c r="C8857" t="s">
        <v>78</v>
      </c>
      <c r="D8857" t="s">
        <v>31</v>
      </c>
      <c r="E8857">
        <v>17576</v>
      </c>
      <c r="F8857" t="s">
        <v>32</v>
      </c>
      <c r="G8857" t="s">
        <v>33</v>
      </c>
      <c r="H8857">
        <v>398.502948</v>
      </c>
      <c r="I8857">
        <f t="shared" si="141"/>
        <v>1</v>
      </c>
    </row>
    <row r="8858" spans="1:9" x14ac:dyDescent="0.25">
      <c r="A8858">
        <v>32317.032749999998</v>
      </c>
      <c r="B8858" t="s">
        <v>26</v>
      </c>
      <c r="C8858" t="s">
        <v>30</v>
      </c>
      <c r="D8858" t="s">
        <v>31</v>
      </c>
      <c r="E8858">
        <v>55475</v>
      </c>
      <c r="F8858" t="s">
        <v>75</v>
      </c>
      <c r="G8858" t="s">
        <v>79</v>
      </c>
      <c r="H8858">
        <v>412.471</v>
      </c>
      <c r="I8858">
        <f t="shared" si="141"/>
        <v>0</v>
      </c>
    </row>
    <row r="8859" spans="1:9" x14ac:dyDescent="0.25">
      <c r="A8859">
        <v>7896.7064460000001</v>
      </c>
      <c r="B8859" t="s">
        <v>26</v>
      </c>
      <c r="C8859" t="s">
        <v>44</v>
      </c>
      <c r="D8859" t="s">
        <v>57</v>
      </c>
      <c r="E8859">
        <v>0</v>
      </c>
      <c r="F8859" t="s">
        <v>62</v>
      </c>
      <c r="G8859" t="s">
        <v>33</v>
      </c>
      <c r="H8859">
        <v>190.12071399999999</v>
      </c>
      <c r="I8859">
        <f t="shared" si="141"/>
        <v>0</v>
      </c>
    </row>
    <row r="8860" spans="1:9" x14ac:dyDescent="0.25">
      <c r="A8860">
        <v>2820.7410049999999</v>
      </c>
      <c r="B8860" t="s">
        <v>26</v>
      </c>
      <c r="C8860" t="s">
        <v>30</v>
      </c>
      <c r="D8860" t="s">
        <v>57</v>
      </c>
      <c r="E8860">
        <v>35855</v>
      </c>
      <c r="F8860" t="s">
        <v>75</v>
      </c>
      <c r="G8860" t="s">
        <v>33</v>
      </c>
      <c r="H8860">
        <v>278.20862199999999</v>
      </c>
      <c r="I8860">
        <f t="shared" si="141"/>
        <v>0</v>
      </c>
    </row>
    <row r="8861" spans="1:9" x14ac:dyDescent="0.25">
      <c r="A8861">
        <v>6904.0811119999998</v>
      </c>
      <c r="B8861" t="s">
        <v>26</v>
      </c>
      <c r="C8861" t="s">
        <v>44</v>
      </c>
      <c r="D8861" t="s">
        <v>31</v>
      </c>
      <c r="E8861">
        <v>0</v>
      </c>
      <c r="F8861" t="s">
        <v>32</v>
      </c>
      <c r="G8861" t="s">
        <v>45</v>
      </c>
      <c r="H8861">
        <v>1032.3294450000001</v>
      </c>
      <c r="I8861">
        <f t="shared" si="141"/>
        <v>0</v>
      </c>
    </row>
    <row r="8862" spans="1:9" x14ac:dyDescent="0.25">
      <c r="A8862">
        <v>7689.7142809999996</v>
      </c>
      <c r="B8862" t="s">
        <v>26</v>
      </c>
      <c r="C8862" t="s">
        <v>44</v>
      </c>
      <c r="D8862" t="s">
        <v>57</v>
      </c>
      <c r="E8862">
        <v>0</v>
      </c>
      <c r="F8862" t="s">
        <v>32</v>
      </c>
      <c r="G8862" t="s">
        <v>45</v>
      </c>
      <c r="H8862">
        <v>617.70532300000002</v>
      </c>
      <c r="I8862">
        <f t="shared" si="141"/>
        <v>0</v>
      </c>
    </row>
    <row r="8863" spans="1:9" x14ac:dyDescent="0.25">
      <c r="A8863">
        <v>4821.2130120000002</v>
      </c>
      <c r="B8863" t="s">
        <v>26</v>
      </c>
      <c r="C8863" t="s">
        <v>30</v>
      </c>
      <c r="D8863" t="s">
        <v>57</v>
      </c>
      <c r="E8863">
        <v>63391</v>
      </c>
      <c r="F8863" t="s">
        <v>62</v>
      </c>
      <c r="G8863" t="s">
        <v>33</v>
      </c>
      <c r="H8863">
        <v>119.587974</v>
      </c>
      <c r="I8863">
        <f t="shared" si="141"/>
        <v>0</v>
      </c>
    </row>
    <row r="8864" spans="1:9" x14ac:dyDescent="0.25">
      <c r="A8864">
        <v>4077.5011639999998</v>
      </c>
      <c r="B8864" t="s">
        <v>26</v>
      </c>
      <c r="C8864" t="s">
        <v>30</v>
      </c>
      <c r="D8864" t="s">
        <v>31</v>
      </c>
      <c r="E8864">
        <v>53093</v>
      </c>
      <c r="F8864" t="s">
        <v>62</v>
      </c>
      <c r="G8864" t="s">
        <v>79</v>
      </c>
      <c r="H8864">
        <v>98.991732999999996</v>
      </c>
      <c r="I8864">
        <f t="shared" si="141"/>
        <v>0</v>
      </c>
    </row>
    <row r="8865" spans="1:9" x14ac:dyDescent="0.25">
      <c r="A8865">
        <v>2888.853662</v>
      </c>
      <c r="B8865" t="s">
        <v>26</v>
      </c>
      <c r="C8865" t="s">
        <v>30</v>
      </c>
      <c r="D8865" t="s">
        <v>57</v>
      </c>
      <c r="E8865">
        <v>65412</v>
      </c>
      <c r="F8865" t="s">
        <v>62</v>
      </c>
      <c r="G8865" t="s">
        <v>33</v>
      </c>
      <c r="H8865">
        <v>101.75309799999999</v>
      </c>
      <c r="I8865">
        <f t="shared" si="141"/>
        <v>0</v>
      </c>
    </row>
    <row r="8866" spans="1:9" x14ac:dyDescent="0.25">
      <c r="A8866">
        <v>3653.1260900000002</v>
      </c>
      <c r="B8866" t="s">
        <v>26</v>
      </c>
      <c r="C8866" t="s">
        <v>44</v>
      </c>
      <c r="D8866" t="s">
        <v>57</v>
      </c>
      <c r="E8866">
        <v>0</v>
      </c>
      <c r="F8866" t="s">
        <v>32</v>
      </c>
      <c r="G8866" t="s">
        <v>45</v>
      </c>
      <c r="H8866">
        <v>770.4</v>
      </c>
      <c r="I8866">
        <f t="shared" si="141"/>
        <v>0</v>
      </c>
    </row>
    <row r="8867" spans="1:9" x14ac:dyDescent="0.25">
      <c r="A8867">
        <v>4836.747754</v>
      </c>
      <c r="B8867" t="s">
        <v>26</v>
      </c>
      <c r="C8867" t="s">
        <v>44</v>
      </c>
      <c r="D8867" t="s">
        <v>31</v>
      </c>
      <c r="E8867">
        <v>0</v>
      </c>
      <c r="F8867" t="s">
        <v>32</v>
      </c>
      <c r="G8867" t="s">
        <v>45</v>
      </c>
      <c r="H8867">
        <v>979.2</v>
      </c>
      <c r="I8867">
        <f t="shared" si="141"/>
        <v>0</v>
      </c>
    </row>
    <row r="8868" spans="1:9" x14ac:dyDescent="0.25">
      <c r="A8868">
        <v>13009.18057</v>
      </c>
      <c r="B8868" t="s">
        <v>26</v>
      </c>
      <c r="C8868" t="s">
        <v>44</v>
      </c>
      <c r="D8868" t="s">
        <v>57</v>
      </c>
      <c r="E8868">
        <v>0</v>
      </c>
      <c r="F8868" t="s">
        <v>32</v>
      </c>
      <c r="G8868" t="s">
        <v>45</v>
      </c>
      <c r="H8868">
        <v>380.06905599999999</v>
      </c>
      <c r="I8868">
        <f t="shared" si="141"/>
        <v>0</v>
      </c>
    </row>
    <row r="8869" spans="1:9" x14ac:dyDescent="0.25">
      <c r="A8869">
        <v>2612.528734</v>
      </c>
      <c r="B8869" t="s">
        <v>26</v>
      </c>
      <c r="C8869" t="s">
        <v>30</v>
      </c>
      <c r="D8869" t="s">
        <v>57</v>
      </c>
      <c r="E8869">
        <v>37073</v>
      </c>
      <c r="F8869" t="s">
        <v>32</v>
      </c>
      <c r="G8869" t="s">
        <v>33</v>
      </c>
      <c r="H8869">
        <v>316.8</v>
      </c>
      <c r="I8869">
        <f t="shared" si="141"/>
        <v>0</v>
      </c>
    </row>
    <row r="8870" spans="1:9" x14ac:dyDescent="0.25">
      <c r="A8870">
        <v>25390.545460000001</v>
      </c>
      <c r="B8870" t="s">
        <v>26</v>
      </c>
      <c r="C8870" t="s">
        <v>107</v>
      </c>
      <c r="D8870" t="s">
        <v>31</v>
      </c>
      <c r="E8870">
        <v>19359</v>
      </c>
      <c r="F8870" t="s">
        <v>32</v>
      </c>
      <c r="G8870" t="s">
        <v>33</v>
      </c>
      <c r="H8870">
        <v>928.8</v>
      </c>
      <c r="I8870">
        <f t="shared" si="141"/>
        <v>0</v>
      </c>
    </row>
    <row r="8871" spans="1:9" x14ac:dyDescent="0.25">
      <c r="A8871">
        <v>8901.0557239999998</v>
      </c>
      <c r="B8871" t="s">
        <v>26</v>
      </c>
      <c r="C8871" t="s">
        <v>30</v>
      </c>
      <c r="D8871" t="s">
        <v>57</v>
      </c>
      <c r="E8871">
        <v>46814</v>
      </c>
      <c r="F8871" t="s">
        <v>32</v>
      </c>
      <c r="G8871" t="s">
        <v>33</v>
      </c>
      <c r="H8871">
        <v>542.4</v>
      </c>
      <c r="I8871">
        <f t="shared" si="141"/>
        <v>0</v>
      </c>
    </row>
    <row r="8872" spans="1:9" x14ac:dyDescent="0.25">
      <c r="A8872">
        <v>4704.1761310000002</v>
      </c>
      <c r="B8872" t="s">
        <v>26</v>
      </c>
      <c r="C8872" t="s">
        <v>44</v>
      </c>
      <c r="D8872" t="s">
        <v>57</v>
      </c>
      <c r="E8872">
        <v>0</v>
      </c>
      <c r="F8872" t="s">
        <v>32</v>
      </c>
      <c r="G8872" t="s">
        <v>33</v>
      </c>
      <c r="H8872">
        <v>326.39999999999998</v>
      </c>
      <c r="I8872">
        <f t="shared" si="141"/>
        <v>0</v>
      </c>
    </row>
    <row r="8873" spans="1:9" x14ac:dyDescent="0.25">
      <c r="A8873">
        <v>6240.9035640000002</v>
      </c>
      <c r="B8873" t="s">
        <v>26</v>
      </c>
      <c r="C8873" t="s">
        <v>30</v>
      </c>
      <c r="D8873" t="s">
        <v>31</v>
      </c>
      <c r="E8873">
        <v>68332</v>
      </c>
      <c r="F8873" t="s">
        <v>32</v>
      </c>
      <c r="G8873" t="s">
        <v>33</v>
      </c>
      <c r="H8873">
        <v>379.2</v>
      </c>
      <c r="I8873">
        <f t="shared" si="141"/>
        <v>0</v>
      </c>
    </row>
    <row r="8874" spans="1:9" x14ac:dyDescent="0.25">
      <c r="A8874">
        <v>8053.2688969999999</v>
      </c>
      <c r="B8874" t="s">
        <v>26</v>
      </c>
      <c r="C8874" t="s">
        <v>107</v>
      </c>
      <c r="D8874" t="s">
        <v>57</v>
      </c>
      <c r="E8874">
        <v>17301</v>
      </c>
      <c r="F8874" t="s">
        <v>32</v>
      </c>
      <c r="G8874" t="s">
        <v>33</v>
      </c>
      <c r="H8874">
        <v>638.54332599999998</v>
      </c>
      <c r="I8874">
        <f t="shared" si="141"/>
        <v>0</v>
      </c>
    </row>
    <row r="8875" spans="1:9" x14ac:dyDescent="0.25">
      <c r="A8875">
        <v>5229.4457519999996</v>
      </c>
      <c r="B8875" t="s">
        <v>26</v>
      </c>
      <c r="C8875" t="s">
        <v>30</v>
      </c>
      <c r="D8875" t="s">
        <v>31</v>
      </c>
      <c r="E8875">
        <v>69545</v>
      </c>
      <c r="F8875" t="s">
        <v>32</v>
      </c>
      <c r="G8875" t="s">
        <v>33</v>
      </c>
      <c r="H8875">
        <v>312</v>
      </c>
      <c r="I8875">
        <f t="shared" si="141"/>
        <v>0</v>
      </c>
    </row>
    <row r="8876" spans="1:9" x14ac:dyDescent="0.25">
      <c r="A8876">
        <v>5035.0352569999995</v>
      </c>
      <c r="B8876" t="s">
        <v>26</v>
      </c>
      <c r="C8876" t="s">
        <v>30</v>
      </c>
      <c r="D8876" t="s">
        <v>31</v>
      </c>
      <c r="E8876">
        <v>37405</v>
      </c>
      <c r="F8876" t="s">
        <v>75</v>
      </c>
      <c r="G8876" t="s">
        <v>33</v>
      </c>
      <c r="H8876">
        <v>287.556107</v>
      </c>
      <c r="I8876">
        <f t="shared" si="141"/>
        <v>0</v>
      </c>
    </row>
    <row r="8877" spans="1:9" x14ac:dyDescent="0.25">
      <c r="A8877">
        <v>5492.3884420000004</v>
      </c>
      <c r="B8877" t="s">
        <v>26</v>
      </c>
      <c r="C8877" t="s">
        <v>30</v>
      </c>
      <c r="D8877" t="s">
        <v>57</v>
      </c>
      <c r="E8877">
        <v>74271</v>
      </c>
      <c r="F8877" t="s">
        <v>62</v>
      </c>
      <c r="G8877" t="s">
        <v>79</v>
      </c>
      <c r="H8877">
        <v>174.32792499999999</v>
      </c>
      <c r="I8877">
        <f t="shared" si="141"/>
        <v>0</v>
      </c>
    </row>
    <row r="8878" spans="1:9" x14ac:dyDescent="0.25">
      <c r="A8878">
        <v>2592.437797</v>
      </c>
      <c r="B8878" t="s">
        <v>66</v>
      </c>
      <c r="C8878" t="s">
        <v>30</v>
      </c>
      <c r="D8878" t="s">
        <v>57</v>
      </c>
      <c r="E8878">
        <v>72421</v>
      </c>
      <c r="F8878" t="s">
        <v>32</v>
      </c>
      <c r="G8878" t="s">
        <v>33</v>
      </c>
      <c r="H8878">
        <v>312</v>
      </c>
      <c r="I8878">
        <f t="shared" si="141"/>
        <v>1</v>
      </c>
    </row>
    <row r="8879" spans="1:9" x14ac:dyDescent="0.25">
      <c r="A8879">
        <v>3657.5854490000002</v>
      </c>
      <c r="B8879" t="s">
        <v>26</v>
      </c>
      <c r="C8879" t="s">
        <v>30</v>
      </c>
      <c r="D8879" t="s">
        <v>31</v>
      </c>
      <c r="E8879">
        <v>62650</v>
      </c>
      <c r="F8879" t="s">
        <v>62</v>
      </c>
      <c r="G8879" t="s">
        <v>33</v>
      </c>
      <c r="H8879">
        <v>148.820742</v>
      </c>
      <c r="I8879">
        <f t="shared" si="141"/>
        <v>0</v>
      </c>
    </row>
    <row r="8880" spans="1:9" x14ac:dyDescent="0.25">
      <c r="A8880">
        <v>5319.3119129999995</v>
      </c>
      <c r="B8880" t="s">
        <v>26</v>
      </c>
      <c r="C8880" t="s">
        <v>30</v>
      </c>
      <c r="D8880" t="s">
        <v>57</v>
      </c>
      <c r="E8880">
        <v>37331</v>
      </c>
      <c r="F8880" t="s">
        <v>32</v>
      </c>
      <c r="G8880" t="s">
        <v>33</v>
      </c>
      <c r="H8880">
        <v>898.91419399999995</v>
      </c>
      <c r="I8880">
        <f t="shared" si="141"/>
        <v>0</v>
      </c>
    </row>
    <row r="8881" spans="1:9" x14ac:dyDescent="0.25">
      <c r="A8881">
        <v>41787.903429999998</v>
      </c>
      <c r="B8881" t="s">
        <v>66</v>
      </c>
      <c r="C8881" t="s">
        <v>30</v>
      </c>
      <c r="D8881" t="s">
        <v>31</v>
      </c>
      <c r="E8881">
        <v>46587</v>
      </c>
      <c r="F8881" t="s">
        <v>32</v>
      </c>
      <c r="G8881" t="s">
        <v>79</v>
      </c>
      <c r="H8881">
        <v>571.20000000000005</v>
      </c>
      <c r="I8881">
        <f t="shared" si="141"/>
        <v>1</v>
      </c>
    </row>
    <row r="8882" spans="1:9" x14ac:dyDescent="0.25">
      <c r="A8882">
        <v>5977.4104649999999</v>
      </c>
      <c r="B8882" t="s">
        <v>26</v>
      </c>
      <c r="C8882" t="s">
        <v>30</v>
      </c>
      <c r="D8882" t="s">
        <v>31</v>
      </c>
      <c r="E8882">
        <v>25320</v>
      </c>
      <c r="F8882" t="s">
        <v>75</v>
      </c>
      <c r="G8882" t="s">
        <v>33</v>
      </c>
      <c r="H8882">
        <v>269.06563599999998</v>
      </c>
      <c r="I8882">
        <f t="shared" si="141"/>
        <v>0</v>
      </c>
    </row>
    <row r="8883" spans="1:9" x14ac:dyDescent="0.25">
      <c r="A8883">
        <v>9298.8870110000007</v>
      </c>
      <c r="B8883" t="s">
        <v>26</v>
      </c>
      <c r="C8883" t="s">
        <v>30</v>
      </c>
      <c r="D8883" t="s">
        <v>31</v>
      </c>
      <c r="E8883">
        <v>22094</v>
      </c>
      <c r="F8883" t="s">
        <v>32</v>
      </c>
      <c r="G8883" t="s">
        <v>33</v>
      </c>
      <c r="H8883">
        <v>460.889274</v>
      </c>
      <c r="I8883">
        <f t="shared" si="141"/>
        <v>0</v>
      </c>
    </row>
    <row r="8884" spans="1:9" x14ac:dyDescent="0.25">
      <c r="A8884">
        <v>20531.645339999999</v>
      </c>
      <c r="B8884" t="s">
        <v>26</v>
      </c>
      <c r="C8884" t="s">
        <v>107</v>
      </c>
      <c r="D8884" t="s">
        <v>31</v>
      </c>
      <c r="E8884">
        <v>12503</v>
      </c>
      <c r="F8884" t="s">
        <v>62</v>
      </c>
      <c r="G8884" t="s">
        <v>45</v>
      </c>
      <c r="H8884">
        <v>120.69808</v>
      </c>
      <c r="I8884">
        <f t="shared" si="141"/>
        <v>0</v>
      </c>
    </row>
    <row r="8885" spans="1:9" x14ac:dyDescent="0.25">
      <c r="A8885">
        <v>8725.2927670000008</v>
      </c>
      <c r="B8885" t="s">
        <v>26</v>
      </c>
      <c r="C8885" t="s">
        <v>30</v>
      </c>
      <c r="D8885" t="s">
        <v>57</v>
      </c>
      <c r="E8885">
        <v>69772</v>
      </c>
      <c r="F8885" t="s">
        <v>32</v>
      </c>
      <c r="G8885" t="s">
        <v>45</v>
      </c>
      <c r="H8885">
        <v>537.6</v>
      </c>
      <c r="I8885">
        <f t="shared" si="141"/>
        <v>0</v>
      </c>
    </row>
    <row r="8886" spans="1:9" x14ac:dyDescent="0.25">
      <c r="A8886">
        <v>7687.2969869999997</v>
      </c>
      <c r="B8886" t="s">
        <v>26</v>
      </c>
      <c r="C8886" t="s">
        <v>44</v>
      </c>
      <c r="D8886" t="s">
        <v>31</v>
      </c>
      <c r="E8886">
        <v>0</v>
      </c>
      <c r="F8886" t="s">
        <v>32</v>
      </c>
      <c r="G8886" t="s">
        <v>79</v>
      </c>
      <c r="H8886">
        <v>523.20000000000005</v>
      </c>
      <c r="I8886">
        <f t="shared" si="141"/>
        <v>0</v>
      </c>
    </row>
    <row r="8887" spans="1:9" x14ac:dyDescent="0.25">
      <c r="A8887">
        <v>9150.1375989999997</v>
      </c>
      <c r="B8887" t="s">
        <v>26</v>
      </c>
      <c r="C8887" t="s">
        <v>30</v>
      </c>
      <c r="D8887" t="s">
        <v>31</v>
      </c>
      <c r="E8887">
        <v>32370</v>
      </c>
      <c r="F8887" t="s">
        <v>32</v>
      </c>
      <c r="G8887" t="s">
        <v>33</v>
      </c>
      <c r="H8887">
        <v>552</v>
      </c>
      <c r="I8887">
        <f t="shared" si="141"/>
        <v>0</v>
      </c>
    </row>
    <row r="8888" spans="1:9" x14ac:dyDescent="0.25">
      <c r="A8888">
        <v>20370.76787</v>
      </c>
      <c r="B8888" t="s">
        <v>26</v>
      </c>
      <c r="C8888" t="s">
        <v>44</v>
      </c>
      <c r="D8888" t="s">
        <v>31</v>
      </c>
      <c r="E8888">
        <v>0</v>
      </c>
      <c r="F8888" t="s">
        <v>32</v>
      </c>
      <c r="G8888" t="s">
        <v>45</v>
      </c>
      <c r="H8888">
        <v>525.6</v>
      </c>
      <c r="I8888">
        <f t="shared" si="141"/>
        <v>0</v>
      </c>
    </row>
    <row r="8889" spans="1:9" x14ac:dyDescent="0.25">
      <c r="A8889">
        <v>2775.671887</v>
      </c>
      <c r="B8889" t="s">
        <v>26</v>
      </c>
      <c r="C8889" t="s">
        <v>30</v>
      </c>
      <c r="D8889" t="s">
        <v>31</v>
      </c>
      <c r="E8889">
        <v>38222</v>
      </c>
      <c r="F8889" t="s">
        <v>62</v>
      </c>
      <c r="G8889" t="s">
        <v>79</v>
      </c>
      <c r="H8889">
        <v>166.78837999999999</v>
      </c>
      <c r="I8889">
        <f t="shared" si="141"/>
        <v>0</v>
      </c>
    </row>
    <row r="8890" spans="1:9" x14ac:dyDescent="0.25">
      <c r="A8890">
        <v>4384.3486830000002</v>
      </c>
      <c r="B8890" t="s">
        <v>26</v>
      </c>
      <c r="C8890" t="s">
        <v>30</v>
      </c>
      <c r="D8890" t="s">
        <v>31</v>
      </c>
      <c r="E8890">
        <v>32272</v>
      </c>
      <c r="F8890" t="s">
        <v>62</v>
      </c>
      <c r="G8890" t="s">
        <v>33</v>
      </c>
      <c r="H8890">
        <v>6.3427910000000001</v>
      </c>
      <c r="I8890">
        <f t="shared" si="141"/>
        <v>0</v>
      </c>
    </row>
    <row r="8891" spans="1:9" x14ac:dyDescent="0.25">
      <c r="A8891">
        <v>7712.0574829999996</v>
      </c>
      <c r="B8891" t="s">
        <v>26</v>
      </c>
      <c r="C8891" t="s">
        <v>107</v>
      </c>
      <c r="D8891" t="s">
        <v>57</v>
      </c>
      <c r="E8891">
        <v>27816</v>
      </c>
      <c r="F8891" t="s">
        <v>32</v>
      </c>
      <c r="G8891" t="s">
        <v>33</v>
      </c>
      <c r="H8891">
        <v>566.4</v>
      </c>
      <c r="I8891">
        <f t="shared" si="141"/>
        <v>0</v>
      </c>
    </row>
    <row r="8892" spans="1:9" x14ac:dyDescent="0.25">
      <c r="A8892">
        <v>11472.237010000001</v>
      </c>
      <c r="B8892" t="s">
        <v>26</v>
      </c>
      <c r="C8892" t="s">
        <v>30</v>
      </c>
      <c r="D8892" t="s">
        <v>57</v>
      </c>
      <c r="E8892">
        <v>62134</v>
      </c>
      <c r="F8892" t="s">
        <v>62</v>
      </c>
      <c r="G8892" t="s">
        <v>45</v>
      </c>
      <c r="H8892">
        <v>25.333594000000002</v>
      </c>
      <c r="I8892">
        <f t="shared" si="141"/>
        <v>0</v>
      </c>
    </row>
    <row r="8893" spans="1:9" x14ac:dyDescent="0.25">
      <c r="A8893">
        <v>4118.5885539999999</v>
      </c>
      <c r="B8893" t="s">
        <v>66</v>
      </c>
      <c r="C8893" t="s">
        <v>30</v>
      </c>
      <c r="D8893" t="s">
        <v>31</v>
      </c>
      <c r="E8893">
        <v>69379</v>
      </c>
      <c r="F8893" t="s">
        <v>32</v>
      </c>
      <c r="G8893" t="s">
        <v>45</v>
      </c>
      <c r="H8893">
        <v>494.4</v>
      </c>
      <c r="I8893">
        <f t="shared" si="141"/>
        <v>1</v>
      </c>
    </row>
    <row r="8894" spans="1:9" x14ac:dyDescent="0.25">
      <c r="A8894">
        <v>3450.0738289999999</v>
      </c>
      <c r="B8894" t="s">
        <v>26</v>
      </c>
      <c r="C8894" t="s">
        <v>30</v>
      </c>
      <c r="D8894" t="s">
        <v>57</v>
      </c>
      <c r="E8894">
        <v>68082</v>
      </c>
      <c r="F8894" t="s">
        <v>62</v>
      </c>
      <c r="G8894" t="s">
        <v>45</v>
      </c>
      <c r="H8894">
        <v>39.579515999999998</v>
      </c>
      <c r="I8894">
        <f t="shared" si="141"/>
        <v>0</v>
      </c>
    </row>
    <row r="8895" spans="1:9" x14ac:dyDescent="0.25">
      <c r="A8895">
        <v>2536.8853650000001</v>
      </c>
      <c r="B8895" t="s">
        <v>26</v>
      </c>
      <c r="C8895" t="s">
        <v>30</v>
      </c>
      <c r="D8895" t="s">
        <v>31</v>
      </c>
      <c r="E8895">
        <v>34653</v>
      </c>
      <c r="F8895" t="s">
        <v>32</v>
      </c>
      <c r="G8895" t="s">
        <v>33</v>
      </c>
      <c r="H8895">
        <v>307.2</v>
      </c>
      <c r="I8895">
        <f t="shared" si="141"/>
        <v>0</v>
      </c>
    </row>
    <row r="8896" spans="1:9" x14ac:dyDescent="0.25">
      <c r="A8896">
        <v>7330.1902209999998</v>
      </c>
      <c r="B8896" t="s">
        <v>26</v>
      </c>
      <c r="C8896" t="s">
        <v>30</v>
      </c>
      <c r="D8896" t="s">
        <v>31</v>
      </c>
      <c r="E8896">
        <v>26906</v>
      </c>
      <c r="F8896" t="s">
        <v>62</v>
      </c>
      <c r="G8896" t="s">
        <v>33</v>
      </c>
      <c r="H8896">
        <v>106.528651</v>
      </c>
      <c r="I8896">
        <f t="shared" si="141"/>
        <v>0</v>
      </c>
    </row>
    <row r="8897" spans="1:9" x14ac:dyDescent="0.25">
      <c r="A8897">
        <v>8886.2964240000001</v>
      </c>
      <c r="B8897" t="s">
        <v>26</v>
      </c>
      <c r="C8897" t="s">
        <v>107</v>
      </c>
      <c r="D8897" t="s">
        <v>31</v>
      </c>
      <c r="E8897">
        <v>20903</v>
      </c>
      <c r="F8897" t="s">
        <v>32</v>
      </c>
      <c r="G8897" t="s">
        <v>33</v>
      </c>
      <c r="H8897">
        <v>561.6</v>
      </c>
      <c r="I8897">
        <f t="shared" si="141"/>
        <v>0</v>
      </c>
    </row>
    <row r="8898" spans="1:9" x14ac:dyDescent="0.25">
      <c r="A8898">
        <v>3193.1561109999998</v>
      </c>
      <c r="B8898" t="s">
        <v>26</v>
      </c>
      <c r="C8898" t="s">
        <v>30</v>
      </c>
      <c r="D8898" t="s">
        <v>31</v>
      </c>
      <c r="E8898">
        <v>80580</v>
      </c>
      <c r="F8898" t="s">
        <v>62</v>
      </c>
      <c r="G8898" t="s">
        <v>33</v>
      </c>
      <c r="H8898">
        <v>41.694265999999999</v>
      </c>
      <c r="I8898">
        <f t="shared" si="141"/>
        <v>0</v>
      </c>
    </row>
    <row r="8899" spans="1:9" x14ac:dyDescent="0.25">
      <c r="A8899">
        <v>2698.6933640000002</v>
      </c>
      <c r="B8899" t="s">
        <v>26</v>
      </c>
      <c r="C8899" t="s">
        <v>30</v>
      </c>
      <c r="D8899" t="s">
        <v>31</v>
      </c>
      <c r="E8899">
        <v>76025</v>
      </c>
      <c r="F8899" t="s">
        <v>62</v>
      </c>
      <c r="G8899" t="s">
        <v>33</v>
      </c>
      <c r="H8899">
        <v>151.021648</v>
      </c>
      <c r="I8899">
        <f t="shared" ref="I8899:I8962" si="142">IF(B8899="No",0,1)</f>
        <v>0</v>
      </c>
    </row>
    <row r="8900" spans="1:9" x14ac:dyDescent="0.25">
      <c r="A8900">
        <v>42937.34691</v>
      </c>
      <c r="B8900" t="s">
        <v>26</v>
      </c>
      <c r="C8900" t="s">
        <v>30</v>
      </c>
      <c r="D8900" t="s">
        <v>31</v>
      </c>
      <c r="E8900">
        <v>64937</v>
      </c>
      <c r="F8900" t="s">
        <v>75</v>
      </c>
      <c r="G8900" t="s">
        <v>45</v>
      </c>
      <c r="H8900">
        <v>328.82871999999998</v>
      </c>
      <c r="I8900">
        <f t="shared" si="142"/>
        <v>0</v>
      </c>
    </row>
    <row r="8901" spans="1:9" x14ac:dyDescent="0.25">
      <c r="A8901">
        <v>8151.7191089999997</v>
      </c>
      <c r="B8901" t="s">
        <v>26</v>
      </c>
      <c r="C8901" t="s">
        <v>44</v>
      </c>
      <c r="D8901" t="s">
        <v>57</v>
      </c>
      <c r="E8901">
        <v>0</v>
      </c>
      <c r="F8901" t="s">
        <v>32</v>
      </c>
      <c r="G8901" t="s">
        <v>45</v>
      </c>
      <c r="H8901">
        <v>820.8</v>
      </c>
      <c r="I8901">
        <f t="shared" si="142"/>
        <v>0</v>
      </c>
    </row>
    <row r="8902" spans="1:9" x14ac:dyDescent="0.25">
      <c r="A8902">
        <v>8622.8353750000006</v>
      </c>
      <c r="B8902" t="s">
        <v>66</v>
      </c>
      <c r="C8902" t="s">
        <v>30</v>
      </c>
      <c r="D8902" t="s">
        <v>57</v>
      </c>
      <c r="E8902">
        <v>97361</v>
      </c>
      <c r="F8902" t="s">
        <v>32</v>
      </c>
      <c r="G8902" t="s">
        <v>45</v>
      </c>
      <c r="H8902">
        <v>350.4</v>
      </c>
      <c r="I8902">
        <f t="shared" si="142"/>
        <v>1</v>
      </c>
    </row>
    <row r="8903" spans="1:9" x14ac:dyDescent="0.25">
      <c r="A8903">
        <v>2784.9112380000001</v>
      </c>
      <c r="B8903" t="s">
        <v>26</v>
      </c>
      <c r="C8903" t="s">
        <v>107</v>
      </c>
      <c r="D8903" t="s">
        <v>31</v>
      </c>
      <c r="E8903">
        <v>20814</v>
      </c>
      <c r="F8903" t="s">
        <v>75</v>
      </c>
      <c r="G8903" t="s">
        <v>33</v>
      </c>
      <c r="H8903">
        <v>288.59464100000002</v>
      </c>
      <c r="I8903">
        <f t="shared" si="142"/>
        <v>0</v>
      </c>
    </row>
    <row r="8904" spans="1:9" x14ac:dyDescent="0.25">
      <c r="A8904">
        <v>30647.631249999999</v>
      </c>
      <c r="B8904" t="s">
        <v>26</v>
      </c>
      <c r="C8904" t="s">
        <v>44</v>
      </c>
      <c r="D8904" t="s">
        <v>31</v>
      </c>
      <c r="E8904">
        <v>0</v>
      </c>
      <c r="F8904" t="s">
        <v>32</v>
      </c>
      <c r="G8904" t="s">
        <v>45</v>
      </c>
      <c r="H8904">
        <v>1212.054819</v>
      </c>
      <c r="I8904">
        <f t="shared" si="142"/>
        <v>0</v>
      </c>
    </row>
    <row r="8905" spans="1:9" x14ac:dyDescent="0.25">
      <c r="A8905">
        <v>8936.3703569999998</v>
      </c>
      <c r="B8905" t="s">
        <v>26</v>
      </c>
      <c r="C8905" t="s">
        <v>107</v>
      </c>
      <c r="D8905" t="s">
        <v>57</v>
      </c>
      <c r="E8905">
        <v>18141</v>
      </c>
      <c r="F8905" t="s">
        <v>32</v>
      </c>
      <c r="G8905" t="s">
        <v>33</v>
      </c>
      <c r="H8905">
        <v>722.40471100000002</v>
      </c>
      <c r="I8905">
        <f t="shared" si="142"/>
        <v>0</v>
      </c>
    </row>
    <row r="8906" spans="1:9" x14ac:dyDescent="0.25">
      <c r="A8906">
        <v>6480.0999439999996</v>
      </c>
      <c r="B8906" t="s">
        <v>26</v>
      </c>
      <c r="C8906" t="s">
        <v>78</v>
      </c>
      <c r="D8906" t="s">
        <v>57</v>
      </c>
      <c r="E8906">
        <v>18820</v>
      </c>
      <c r="F8906" t="s">
        <v>32</v>
      </c>
      <c r="G8906" t="s">
        <v>33</v>
      </c>
      <c r="H8906">
        <v>456</v>
      </c>
      <c r="I8906">
        <f t="shared" si="142"/>
        <v>0</v>
      </c>
    </row>
    <row r="8907" spans="1:9" x14ac:dyDescent="0.25">
      <c r="A8907">
        <v>2449.7896110000001</v>
      </c>
      <c r="B8907" t="s">
        <v>26</v>
      </c>
      <c r="C8907" t="s">
        <v>30</v>
      </c>
      <c r="D8907" t="s">
        <v>31</v>
      </c>
      <c r="E8907">
        <v>44662</v>
      </c>
      <c r="F8907" t="s">
        <v>75</v>
      </c>
      <c r="G8907" t="s">
        <v>45</v>
      </c>
      <c r="H8907">
        <v>165.098152</v>
      </c>
      <c r="I8907">
        <f t="shared" si="142"/>
        <v>0</v>
      </c>
    </row>
    <row r="8908" spans="1:9" x14ac:dyDescent="0.25">
      <c r="A8908">
        <v>10524.71154</v>
      </c>
      <c r="B8908" t="s">
        <v>26</v>
      </c>
      <c r="C8908" t="s">
        <v>30</v>
      </c>
      <c r="D8908" t="s">
        <v>31</v>
      </c>
      <c r="E8908">
        <v>40332</v>
      </c>
      <c r="F8908" t="s">
        <v>75</v>
      </c>
      <c r="G8908" t="s">
        <v>33</v>
      </c>
      <c r="H8908">
        <v>463.60431699999998</v>
      </c>
      <c r="I8908">
        <f t="shared" si="142"/>
        <v>0</v>
      </c>
    </row>
    <row r="8909" spans="1:9" x14ac:dyDescent="0.25">
      <c r="A8909">
        <v>5314.9585360000001</v>
      </c>
      <c r="B8909" t="s">
        <v>26</v>
      </c>
      <c r="C8909" t="s">
        <v>30</v>
      </c>
      <c r="D8909" t="s">
        <v>57</v>
      </c>
      <c r="E8909">
        <v>66467</v>
      </c>
      <c r="F8909" t="s">
        <v>75</v>
      </c>
      <c r="G8909" t="s">
        <v>33</v>
      </c>
      <c r="H8909">
        <v>294.70557300000002</v>
      </c>
      <c r="I8909">
        <f t="shared" si="142"/>
        <v>0</v>
      </c>
    </row>
    <row r="8910" spans="1:9" x14ac:dyDescent="0.25">
      <c r="A8910">
        <v>3522.4803729999999</v>
      </c>
      <c r="B8910" t="s">
        <v>26</v>
      </c>
      <c r="C8910" t="s">
        <v>30</v>
      </c>
      <c r="D8910" t="s">
        <v>31</v>
      </c>
      <c r="E8910">
        <v>90804</v>
      </c>
      <c r="F8910" t="s">
        <v>62</v>
      </c>
      <c r="G8910" t="s">
        <v>33</v>
      </c>
      <c r="H8910">
        <v>169.38612599999999</v>
      </c>
      <c r="I8910">
        <f t="shared" si="142"/>
        <v>0</v>
      </c>
    </row>
    <row r="8911" spans="1:9" x14ac:dyDescent="0.25">
      <c r="A8911">
        <v>8132.7027889999999</v>
      </c>
      <c r="B8911" t="s">
        <v>26</v>
      </c>
      <c r="C8911" t="s">
        <v>30</v>
      </c>
      <c r="D8911" t="s">
        <v>31</v>
      </c>
      <c r="E8911">
        <v>36737</v>
      </c>
      <c r="F8911" t="s">
        <v>32</v>
      </c>
      <c r="G8911" t="s">
        <v>33</v>
      </c>
      <c r="H8911">
        <v>512.86106299999994</v>
      </c>
      <c r="I8911">
        <f t="shared" si="142"/>
        <v>0</v>
      </c>
    </row>
    <row r="8912" spans="1:9" x14ac:dyDescent="0.25">
      <c r="A8912">
        <v>31758.353910000002</v>
      </c>
      <c r="B8912" t="s">
        <v>26</v>
      </c>
      <c r="C8912" t="s">
        <v>30</v>
      </c>
      <c r="D8912" t="s">
        <v>31</v>
      </c>
      <c r="E8912">
        <v>44207</v>
      </c>
      <c r="F8912" t="s">
        <v>75</v>
      </c>
      <c r="G8912" t="s">
        <v>33</v>
      </c>
      <c r="H8912">
        <v>407.63891699999999</v>
      </c>
      <c r="I8912">
        <f t="shared" si="142"/>
        <v>0</v>
      </c>
    </row>
    <row r="8913" spans="1:9" x14ac:dyDescent="0.25">
      <c r="A8913">
        <v>19849.735089999998</v>
      </c>
      <c r="B8913" t="s">
        <v>26</v>
      </c>
      <c r="C8913" t="s">
        <v>44</v>
      </c>
      <c r="D8913" t="s">
        <v>57</v>
      </c>
      <c r="E8913">
        <v>0</v>
      </c>
      <c r="F8913" t="s">
        <v>32</v>
      </c>
      <c r="G8913" t="s">
        <v>45</v>
      </c>
      <c r="H8913">
        <v>2059.1999999999998</v>
      </c>
      <c r="I8913">
        <f t="shared" si="142"/>
        <v>0</v>
      </c>
    </row>
    <row r="8914" spans="1:9" x14ac:dyDescent="0.25">
      <c r="A8914">
        <v>4349.3087500000001</v>
      </c>
      <c r="B8914" t="s">
        <v>66</v>
      </c>
      <c r="C8914" t="s">
        <v>30</v>
      </c>
      <c r="D8914" t="s">
        <v>31</v>
      </c>
      <c r="E8914">
        <v>75648</v>
      </c>
      <c r="F8914" t="s">
        <v>62</v>
      </c>
      <c r="G8914" t="s">
        <v>33</v>
      </c>
      <c r="H8914">
        <v>112.660916</v>
      </c>
      <c r="I8914">
        <f t="shared" si="142"/>
        <v>1</v>
      </c>
    </row>
    <row r="8915" spans="1:9" x14ac:dyDescent="0.25">
      <c r="A8915">
        <v>20878.41013</v>
      </c>
      <c r="B8915" t="s">
        <v>26</v>
      </c>
      <c r="C8915" t="s">
        <v>30</v>
      </c>
      <c r="D8915" t="s">
        <v>57</v>
      </c>
      <c r="E8915">
        <v>50555</v>
      </c>
      <c r="F8915" t="s">
        <v>32</v>
      </c>
      <c r="G8915" t="s">
        <v>79</v>
      </c>
      <c r="H8915">
        <v>422.4</v>
      </c>
      <c r="I8915">
        <f t="shared" si="142"/>
        <v>0</v>
      </c>
    </row>
    <row r="8916" spans="1:9" x14ac:dyDescent="0.25">
      <c r="A8916">
        <v>3528.0442520000001</v>
      </c>
      <c r="B8916" t="s">
        <v>66</v>
      </c>
      <c r="C8916" t="s">
        <v>30</v>
      </c>
      <c r="D8916" t="s">
        <v>57</v>
      </c>
      <c r="E8916">
        <v>31278</v>
      </c>
      <c r="F8916" t="s">
        <v>32</v>
      </c>
      <c r="G8916" t="s">
        <v>33</v>
      </c>
      <c r="H8916">
        <v>441.6</v>
      </c>
      <c r="I8916">
        <f t="shared" si="142"/>
        <v>1</v>
      </c>
    </row>
    <row r="8917" spans="1:9" x14ac:dyDescent="0.25">
      <c r="A8917">
        <v>8703.7271270000001</v>
      </c>
      <c r="B8917" t="s">
        <v>26</v>
      </c>
      <c r="C8917" t="s">
        <v>30</v>
      </c>
      <c r="D8917" t="s">
        <v>31</v>
      </c>
      <c r="E8917">
        <v>61897</v>
      </c>
      <c r="F8917" t="s">
        <v>62</v>
      </c>
      <c r="G8917" t="s">
        <v>33</v>
      </c>
      <c r="H8917">
        <v>3.4061360000000001</v>
      </c>
      <c r="I8917">
        <f t="shared" si="142"/>
        <v>0</v>
      </c>
    </row>
    <row r="8918" spans="1:9" x14ac:dyDescent="0.25">
      <c r="A8918">
        <v>8383.6770450000004</v>
      </c>
      <c r="B8918" t="s">
        <v>26</v>
      </c>
      <c r="C8918" t="s">
        <v>30</v>
      </c>
      <c r="D8918" t="s">
        <v>57</v>
      </c>
      <c r="E8918">
        <v>68717</v>
      </c>
      <c r="F8918" t="s">
        <v>32</v>
      </c>
      <c r="G8918" t="s">
        <v>79</v>
      </c>
      <c r="H8918">
        <v>810.907059</v>
      </c>
      <c r="I8918">
        <f t="shared" si="142"/>
        <v>0</v>
      </c>
    </row>
    <row r="8919" spans="1:9" x14ac:dyDescent="0.25">
      <c r="A8919">
        <v>3540.2062310000001</v>
      </c>
      <c r="B8919" t="s">
        <v>26</v>
      </c>
      <c r="C8919" t="s">
        <v>30</v>
      </c>
      <c r="D8919" t="s">
        <v>31</v>
      </c>
      <c r="E8919">
        <v>62863</v>
      </c>
      <c r="F8919" t="s">
        <v>62</v>
      </c>
      <c r="G8919" t="s">
        <v>33</v>
      </c>
      <c r="H8919">
        <v>94.507734999999997</v>
      </c>
      <c r="I8919">
        <f t="shared" si="142"/>
        <v>0</v>
      </c>
    </row>
    <row r="8920" spans="1:9" x14ac:dyDescent="0.25">
      <c r="A8920">
        <v>5379.482798</v>
      </c>
      <c r="B8920" t="s">
        <v>26</v>
      </c>
      <c r="C8920" t="s">
        <v>30</v>
      </c>
      <c r="D8920" t="s">
        <v>31</v>
      </c>
      <c r="E8920">
        <v>24702</v>
      </c>
      <c r="F8920" t="s">
        <v>75</v>
      </c>
      <c r="G8920" t="s">
        <v>33</v>
      </c>
      <c r="H8920">
        <v>214.91451000000001</v>
      </c>
      <c r="I8920">
        <f t="shared" si="142"/>
        <v>0</v>
      </c>
    </row>
    <row r="8921" spans="1:9" x14ac:dyDescent="0.25">
      <c r="A8921">
        <v>2944.7805290000001</v>
      </c>
      <c r="B8921" t="s">
        <v>26</v>
      </c>
      <c r="C8921" t="s">
        <v>30</v>
      </c>
      <c r="D8921" t="s">
        <v>31</v>
      </c>
      <c r="E8921">
        <v>87274</v>
      </c>
      <c r="F8921" t="s">
        <v>32</v>
      </c>
      <c r="G8921" t="s">
        <v>33</v>
      </c>
      <c r="H8921">
        <v>350.4</v>
      </c>
      <c r="I8921">
        <f t="shared" si="142"/>
        <v>0</v>
      </c>
    </row>
    <row r="8922" spans="1:9" x14ac:dyDescent="0.25">
      <c r="A8922">
        <v>8028.1798820000004</v>
      </c>
      <c r="B8922" t="s">
        <v>26</v>
      </c>
      <c r="C8922" t="s">
        <v>30</v>
      </c>
      <c r="D8922" t="s">
        <v>57</v>
      </c>
      <c r="E8922">
        <v>56482</v>
      </c>
      <c r="F8922" t="s">
        <v>32</v>
      </c>
      <c r="G8922" t="s">
        <v>33</v>
      </c>
      <c r="H8922">
        <v>955.2</v>
      </c>
      <c r="I8922">
        <f t="shared" si="142"/>
        <v>0</v>
      </c>
    </row>
    <row r="8923" spans="1:9" x14ac:dyDescent="0.25">
      <c r="A8923">
        <v>7522.0682290000004</v>
      </c>
      <c r="B8923" t="s">
        <v>26</v>
      </c>
      <c r="C8923" t="s">
        <v>30</v>
      </c>
      <c r="D8923" t="s">
        <v>31</v>
      </c>
      <c r="E8923">
        <v>47727</v>
      </c>
      <c r="F8923" t="s">
        <v>32</v>
      </c>
      <c r="G8923" t="s">
        <v>33</v>
      </c>
      <c r="H8923">
        <v>451.2</v>
      </c>
      <c r="I8923">
        <f t="shared" si="142"/>
        <v>0</v>
      </c>
    </row>
    <row r="8924" spans="1:9" x14ac:dyDescent="0.25">
      <c r="A8924">
        <v>9470.0631020000001</v>
      </c>
      <c r="B8924" t="s">
        <v>26</v>
      </c>
      <c r="C8924" t="s">
        <v>30</v>
      </c>
      <c r="D8924" t="s">
        <v>31</v>
      </c>
      <c r="E8924">
        <v>46530</v>
      </c>
      <c r="F8924" t="s">
        <v>62</v>
      </c>
      <c r="G8924" t="s">
        <v>33</v>
      </c>
      <c r="H8924">
        <v>118.556928</v>
      </c>
      <c r="I8924">
        <f t="shared" si="142"/>
        <v>0</v>
      </c>
    </row>
    <row r="8925" spans="1:9" x14ac:dyDescent="0.25">
      <c r="A8925">
        <v>6674.1776840000002</v>
      </c>
      <c r="B8925" t="s">
        <v>26</v>
      </c>
      <c r="C8925" t="s">
        <v>44</v>
      </c>
      <c r="D8925" t="s">
        <v>57</v>
      </c>
      <c r="E8925">
        <v>0</v>
      </c>
      <c r="F8925" t="s">
        <v>32</v>
      </c>
      <c r="G8925" t="s">
        <v>45</v>
      </c>
      <c r="H8925">
        <v>1737.3202759999999</v>
      </c>
      <c r="I8925">
        <f t="shared" si="142"/>
        <v>0</v>
      </c>
    </row>
    <row r="8926" spans="1:9" x14ac:dyDescent="0.25">
      <c r="A8926">
        <v>12694.888940000001</v>
      </c>
      <c r="B8926" t="s">
        <v>26</v>
      </c>
      <c r="C8926" t="s">
        <v>30</v>
      </c>
      <c r="D8926" t="s">
        <v>31</v>
      </c>
      <c r="E8926">
        <v>73274</v>
      </c>
      <c r="F8926" t="s">
        <v>75</v>
      </c>
      <c r="G8926" t="s">
        <v>33</v>
      </c>
      <c r="H8926">
        <v>284.21151600000002</v>
      </c>
      <c r="I8926">
        <f t="shared" si="142"/>
        <v>0</v>
      </c>
    </row>
    <row r="8927" spans="1:9" x14ac:dyDescent="0.25">
      <c r="A8927">
        <v>3590.6936230000001</v>
      </c>
      <c r="B8927" t="s">
        <v>26</v>
      </c>
      <c r="C8927" t="s">
        <v>30</v>
      </c>
      <c r="D8927" t="s">
        <v>31</v>
      </c>
      <c r="E8927">
        <v>82918</v>
      </c>
      <c r="F8927" t="s">
        <v>62</v>
      </c>
      <c r="G8927" t="s">
        <v>33</v>
      </c>
      <c r="H8927">
        <v>29.828668</v>
      </c>
      <c r="I8927">
        <f t="shared" si="142"/>
        <v>0</v>
      </c>
    </row>
    <row r="8928" spans="1:9" x14ac:dyDescent="0.25">
      <c r="A8928">
        <v>3934.0994219999998</v>
      </c>
      <c r="B8928" t="s">
        <v>26</v>
      </c>
      <c r="C8928" t="s">
        <v>78</v>
      </c>
      <c r="D8928" t="s">
        <v>57</v>
      </c>
      <c r="E8928">
        <v>20920</v>
      </c>
      <c r="F8928" t="s">
        <v>32</v>
      </c>
      <c r="G8928" t="s">
        <v>33</v>
      </c>
      <c r="H8928">
        <v>494.4</v>
      </c>
      <c r="I8928">
        <f t="shared" si="142"/>
        <v>0</v>
      </c>
    </row>
    <row r="8929" spans="1:9" x14ac:dyDescent="0.25">
      <c r="A8929">
        <v>11790.49617</v>
      </c>
      <c r="B8929" t="s">
        <v>66</v>
      </c>
      <c r="C8929" t="s">
        <v>160</v>
      </c>
      <c r="D8929" t="s">
        <v>57</v>
      </c>
      <c r="E8929">
        <v>25251</v>
      </c>
      <c r="F8929" t="s">
        <v>32</v>
      </c>
      <c r="G8929" t="s">
        <v>79</v>
      </c>
      <c r="H8929">
        <v>316.8</v>
      </c>
      <c r="I8929">
        <f t="shared" si="142"/>
        <v>1</v>
      </c>
    </row>
    <row r="8930" spans="1:9" x14ac:dyDescent="0.25">
      <c r="A8930">
        <v>5267.7602569999999</v>
      </c>
      <c r="B8930" t="s">
        <v>26</v>
      </c>
      <c r="C8930" t="s">
        <v>30</v>
      </c>
      <c r="D8930" t="s">
        <v>57</v>
      </c>
      <c r="E8930">
        <v>39722</v>
      </c>
      <c r="F8930" t="s">
        <v>32</v>
      </c>
      <c r="G8930" t="s">
        <v>79</v>
      </c>
      <c r="H8930">
        <v>638.4</v>
      </c>
      <c r="I8930">
        <f t="shared" si="142"/>
        <v>0</v>
      </c>
    </row>
    <row r="8931" spans="1:9" x14ac:dyDescent="0.25">
      <c r="A8931">
        <v>16468.220789999999</v>
      </c>
      <c r="B8931" t="s">
        <v>66</v>
      </c>
      <c r="C8931" t="s">
        <v>44</v>
      </c>
      <c r="D8931" t="s">
        <v>31</v>
      </c>
      <c r="E8931">
        <v>0</v>
      </c>
      <c r="F8931" t="s">
        <v>32</v>
      </c>
      <c r="G8931" t="s">
        <v>79</v>
      </c>
      <c r="H8931">
        <v>685.12693999999999</v>
      </c>
      <c r="I8931">
        <f t="shared" si="142"/>
        <v>1</v>
      </c>
    </row>
    <row r="8932" spans="1:9" x14ac:dyDescent="0.25">
      <c r="A8932">
        <v>5745.9592400000001</v>
      </c>
      <c r="B8932" t="s">
        <v>26</v>
      </c>
      <c r="C8932" t="s">
        <v>30</v>
      </c>
      <c r="D8932" t="s">
        <v>31</v>
      </c>
      <c r="E8932">
        <v>51335</v>
      </c>
      <c r="F8932" t="s">
        <v>62</v>
      </c>
      <c r="G8932" t="s">
        <v>33</v>
      </c>
      <c r="H8932">
        <v>171.68566899999999</v>
      </c>
      <c r="I8932">
        <f t="shared" si="142"/>
        <v>0</v>
      </c>
    </row>
    <row r="8933" spans="1:9" x14ac:dyDescent="0.25">
      <c r="A8933">
        <v>8845.1855329999999</v>
      </c>
      <c r="B8933" t="s">
        <v>26</v>
      </c>
      <c r="C8933" t="s">
        <v>30</v>
      </c>
      <c r="D8933" t="s">
        <v>57</v>
      </c>
      <c r="E8933">
        <v>45600</v>
      </c>
      <c r="F8933" t="s">
        <v>32</v>
      </c>
      <c r="G8933" t="s">
        <v>33</v>
      </c>
      <c r="H8933">
        <v>617.93688499999996</v>
      </c>
      <c r="I8933">
        <f t="shared" si="142"/>
        <v>0</v>
      </c>
    </row>
    <row r="8934" spans="1:9" x14ac:dyDescent="0.25">
      <c r="A8934">
        <v>6570.9706050000004</v>
      </c>
      <c r="B8934" t="s">
        <v>26</v>
      </c>
      <c r="C8934" t="s">
        <v>30</v>
      </c>
      <c r="D8934" t="s">
        <v>31</v>
      </c>
      <c r="E8934">
        <v>52951</v>
      </c>
      <c r="F8934" t="s">
        <v>62</v>
      </c>
      <c r="G8934" t="s">
        <v>45</v>
      </c>
      <c r="H8934">
        <v>289.77269000000001</v>
      </c>
      <c r="I8934">
        <f t="shared" si="142"/>
        <v>0</v>
      </c>
    </row>
    <row r="8935" spans="1:9" x14ac:dyDescent="0.25">
      <c r="A8935">
        <v>10212.019130000001</v>
      </c>
      <c r="B8935" t="s">
        <v>26</v>
      </c>
      <c r="C8935" t="s">
        <v>30</v>
      </c>
      <c r="D8935" t="s">
        <v>57</v>
      </c>
      <c r="E8935">
        <v>93920</v>
      </c>
      <c r="F8935" t="s">
        <v>75</v>
      </c>
      <c r="G8935" t="s">
        <v>33</v>
      </c>
      <c r="H8935">
        <v>213.02786800000001</v>
      </c>
      <c r="I8935">
        <f t="shared" si="142"/>
        <v>0</v>
      </c>
    </row>
    <row r="8936" spans="1:9" x14ac:dyDescent="0.25">
      <c r="A8936">
        <v>2556.674379</v>
      </c>
      <c r="B8936" t="s">
        <v>26</v>
      </c>
      <c r="C8936" t="s">
        <v>44</v>
      </c>
      <c r="D8936" t="s">
        <v>57</v>
      </c>
      <c r="E8936">
        <v>0</v>
      </c>
      <c r="F8936" t="s">
        <v>32</v>
      </c>
      <c r="G8936" t="s">
        <v>45</v>
      </c>
      <c r="H8936">
        <v>340.8</v>
      </c>
      <c r="I8936">
        <f t="shared" si="142"/>
        <v>0</v>
      </c>
    </row>
    <row r="8937" spans="1:9" x14ac:dyDescent="0.25">
      <c r="A8937">
        <v>15552.39651</v>
      </c>
      <c r="B8937" t="s">
        <v>26</v>
      </c>
      <c r="C8937" t="s">
        <v>44</v>
      </c>
      <c r="D8937" t="s">
        <v>57</v>
      </c>
      <c r="E8937">
        <v>0</v>
      </c>
      <c r="F8937" t="s">
        <v>32</v>
      </c>
      <c r="G8937" t="s">
        <v>45</v>
      </c>
      <c r="H8937">
        <v>307.2</v>
      </c>
      <c r="I8937">
        <f t="shared" si="142"/>
        <v>0</v>
      </c>
    </row>
    <row r="8938" spans="1:9" x14ac:dyDescent="0.25">
      <c r="A8938">
        <v>4904.4627540000001</v>
      </c>
      <c r="B8938" t="s">
        <v>26</v>
      </c>
      <c r="C8938" t="s">
        <v>107</v>
      </c>
      <c r="D8938" t="s">
        <v>31</v>
      </c>
      <c r="E8938">
        <v>27593</v>
      </c>
      <c r="F8938" t="s">
        <v>75</v>
      </c>
      <c r="G8938" t="s">
        <v>33</v>
      </c>
      <c r="H8938">
        <v>241.23219800000001</v>
      </c>
      <c r="I8938">
        <f t="shared" si="142"/>
        <v>0</v>
      </c>
    </row>
    <row r="8939" spans="1:9" x14ac:dyDescent="0.25">
      <c r="A8939">
        <v>13931.35067</v>
      </c>
      <c r="B8939" t="s">
        <v>26</v>
      </c>
      <c r="C8939" t="s">
        <v>30</v>
      </c>
      <c r="D8939" t="s">
        <v>57</v>
      </c>
      <c r="E8939">
        <v>37695</v>
      </c>
      <c r="F8939" t="s">
        <v>75</v>
      </c>
      <c r="G8939" t="s">
        <v>33</v>
      </c>
      <c r="H8939">
        <v>352.31174299999998</v>
      </c>
      <c r="I8939">
        <f t="shared" si="142"/>
        <v>0</v>
      </c>
    </row>
    <row r="8940" spans="1:9" x14ac:dyDescent="0.25">
      <c r="A8940">
        <v>7756.4379209999997</v>
      </c>
      <c r="B8940" t="s">
        <v>26</v>
      </c>
      <c r="C8940" t="s">
        <v>30</v>
      </c>
      <c r="D8940" t="s">
        <v>57</v>
      </c>
      <c r="E8940">
        <v>97592</v>
      </c>
      <c r="F8940" t="s">
        <v>32</v>
      </c>
      <c r="G8940" t="s">
        <v>79</v>
      </c>
      <c r="H8940">
        <v>312</v>
      </c>
      <c r="I8940">
        <f t="shared" si="142"/>
        <v>0</v>
      </c>
    </row>
    <row r="8941" spans="1:9" x14ac:dyDescent="0.25">
      <c r="A8941">
        <v>11232.982099999999</v>
      </c>
      <c r="B8941" t="s">
        <v>26</v>
      </c>
      <c r="C8941" t="s">
        <v>44</v>
      </c>
      <c r="D8941" t="s">
        <v>57</v>
      </c>
      <c r="E8941">
        <v>0</v>
      </c>
      <c r="F8941" t="s">
        <v>32</v>
      </c>
      <c r="G8941" t="s">
        <v>33</v>
      </c>
      <c r="H8941">
        <v>355.2</v>
      </c>
      <c r="I8941">
        <f t="shared" si="142"/>
        <v>0</v>
      </c>
    </row>
    <row r="8942" spans="1:9" x14ac:dyDescent="0.25">
      <c r="A8942">
        <v>12487.58095</v>
      </c>
      <c r="B8942" t="s">
        <v>26</v>
      </c>
      <c r="C8942" t="s">
        <v>30</v>
      </c>
      <c r="D8942" t="s">
        <v>31</v>
      </c>
      <c r="E8942">
        <v>31283</v>
      </c>
      <c r="F8942" t="s">
        <v>32</v>
      </c>
      <c r="G8942" t="s">
        <v>33</v>
      </c>
      <c r="H8942">
        <v>499.2</v>
      </c>
      <c r="I8942">
        <f t="shared" si="142"/>
        <v>0</v>
      </c>
    </row>
    <row r="8943" spans="1:9" x14ac:dyDescent="0.25">
      <c r="A8943">
        <v>17602.511460000002</v>
      </c>
      <c r="B8943" t="s">
        <v>26</v>
      </c>
      <c r="C8943" t="s">
        <v>44</v>
      </c>
      <c r="D8943" t="s">
        <v>31</v>
      </c>
      <c r="E8943">
        <v>0</v>
      </c>
      <c r="F8943" t="s">
        <v>32</v>
      </c>
      <c r="G8943" t="s">
        <v>79</v>
      </c>
      <c r="H8943">
        <v>772.8</v>
      </c>
      <c r="I8943">
        <f t="shared" si="142"/>
        <v>0</v>
      </c>
    </row>
    <row r="8944" spans="1:9" x14ac:dyDescent="0.25">
      <c r="A8944">
        <v>13277.08425</v>
      </c>
      <c r="B8944" t="s">
        <v>26</v>
      </c>
      <c r="C8944" t="s">
        <v>30</v>
      </c>
      <c r="D8944" t="s">
        <v>57</v>
      </c>
      <c r="E8944">
        <v>96402</v>
      </c>
      <c r="F8944" t="s">
        <v>75</v>
      </c>
      <c r="G8944" t="s">
        <v>33</v>
      </c>
      <c r="H8944">
        <v>379.897943</v>
      </c>
      <c r="I8944">
        <f t="shared" si="142"/>
        <v>0</v>
      </c>
    </row>
    <row r="8945" spans="1:9" x14ac:dyDescent="0.25">
      <c r="A8945">
        <v>19337.901030000001</v>
      </c>
      <c r="B8945" t="s">
        <v>26</v>
      </c>
      <c r="C8945" t="s">
        <v>30</v>
      </c>
      <c r="D8945" t="s">
        <v>57</v>
      </c>
      <c r="E8945">
        <v>26488</v>
      </c>
      <c r="F8945" t="s">
        <v>32</v>
      </c>
      <c r="G8945" t="s">
        <v>79</v>
      </c>
      <c r="H8945">
        <v>1321.584957</v>
      </c>
      <c r="I8945">
        <f t="shared" si="142"/>
        <v>0</v>
      </c>
    </row>
    <row r="8946" spans="1:9" x14ac:dyDescent="0.25">
      <c r="A8946">
        <v>4448.5645990000003</v>
      </c>
      <c r="B8946" t="s">
        <v>26</v>
      </c>
      <c r="C8946" t="s">
        <v>44</v>
      </c>
      <c r="D8946" t="s">
        <v>57</v>
      </c>
      <c r="E8946">
        <v>0</v>
      </c>
      <c r="F8946" t="s">
        <v>32</v>
      </c>
      <c r="G8946" t="s">
        <v>45</v>
      </c>
      <c r="H8946">
        <v>432.83598899999998</v>
      </c>
      <c r="I8946">
        <f t="shared" si="142"/>
        <v>0</v>
      </c>
    </row>
    <row r="8947" spans="1:9" x14ac:dyDescent="0.25">
      <c r="A8947">
        <v>10732.50747</v>
      </c>
      <c r="B8947" t="s">
        <v>26</v>
      </c>
      <c r="C8947" t="s">
        <v>30</v>
      </c>
      <c r="D8947" t="s">
        <v>57</v>
      </c>
      <c r="E8947">
        <v>75728</v>
      </c>
      <c r="F8947" t="s">
        <v>62</v>
      </c>
      <c r="G8947" t="s">
        <v>33</v>
      </c>
      <c r="H8947">
        <v>44.159064999999998</v>
      </c>
      <c r="I8947">
        <f t="shared" si="142"/>
        <v>0</v>
      </c>
    </row>
    <row r="8948" spans="1:9" x14ac:dyDescent="0.25">
      <c r="A8948">
        <v>7200.6648770000002</v>
      </c>
      <c r="B8948" t="s">
        <v>66</v>
      </c>
      <c r="C8948" t="s">
        <v>44</v>
      </c>
      <c r="D8948" t="s">
        <v>31</v>
      </c>
      <c r="E8948">
        <v>0</v>
      </c>
      <c r="F8948" t="s">
        <v>32</v>
      </c>
      <c r="G8948" t="s">
        <v>33</v>
      </c>
      <c r="H8948">
        <v>316.8</v>
      </c>
      <c r="I8948">
        <f t="shared" si="142"/>
        <v>1</v>
      </c>
    </row>
    <row r="8949" spans="1:9" x14ac:dyDescent="0.25">
      <c r="A8949">
        <v>2864.8203060000001</v>
      </c>
      <c r="B8949" t="s">
        <v>26</v>
      </c>
      <c r="C8949" t="s">
        <v>44</v>
      </c>
      <c r="D8949" t="s">
        <v>57</v>
      </c>
      <c r="E8949">
        <v>0</v>
      </c>
      <c r="F8949" t="s">
        <v>32</v>
      </c>
      <c r="G8949" t="s">
        <v>45</v>
      </c>
      <c r="H8949">
        <v>1145.7468449999999</v>
      </c>
      <c r="I8949">
        <f t="shared" si="142"/>
        <v>0</v>
      </c>
    </row>
    <row r="8950" spans="1:9" x14ac:dyDescent="0.25">
      <c r="A8950">
        <v>5308.4344279999996</v>
      </c>
      <c r="B8950" t="s">
        <v>26</v>
      </c>
      <c r="C8950" t="s">
        <v>44</v>
      </c>
      <c r="D8950" t="s">
        <v>57</v>
      </c>
      <c r="E8950">
        <v>0</v>
      </c>
      <c r="F8950" t="s">
        <v>32</v>
      </c>
      <c r="G8950" t="s">
        <v>45</v>
      </c>
      <c r="H8950">
        <v>525.6</v>
      </c>
      <c r="I8950">
        <f t="shared" si="142"/>
        <v>0</v>
      </c>
    </row>
    <row r="8951" spans="1:9" x14ac:dyDescent="0.25">
      <c r="A8951">
        <v>18321.244709999999</v>
      </c>
      <c r="B8951" t="s">
        <v>26</v>
      </c>
      <c r="C8951" t="s">
        <v>30</v>
      </c>
      <c r="D8951" t="s">
        <v>31</v>
      </c>
      <c r="E8951">
        <v>76726</v>
      </c>
      <c r="F8951" t="s">
        <v>62</v>
      </c>
      <c r="G8951" t="s">
        <v>33</v>
      </c>
      <c r="H8951">
        <v>10.36741</v>
      </c>
      <c r="I8951">
        <f t="shared" si="142"/>
        <v>0</v>
      </c>
    </row>
    <row r="8952" spans="1:9" x14ac:dyDescent="0.25">
      <c r="A8952">
        <v>4319.145955</v>
      </c>
      <c r="B8952" t="s">
        <v>26</v>
      </c>
      <c r="C8952" t="s">
        <v>107</v>
      </c>
      <c r="D8952" t="s">
        <v>31</v>
      </c>
      <c r="E8952">
        <v>11811</v>
      </c>
      <c r="F8952" t="s">
        <v>32</v>
      </c>
      <c r="G8952" t="s">
        <v>33</v>
      </c>
      <c r="H8952">
        <v>808.61830699999996</v>
      </c>
      <c r="I8952">
        <f t="shared" si="142"/>
        <v>0</v>
      </c>
    </row>
    <row r="8953" spans="1:9" x14ac:dyDescent="0.25">
      <c r="A8953">
        <v>6556.0991979999999</v>
      </c>
      <c r="B8953" t="s">
        <v>26</v>
      </c>
      <c r="C8953" t="s">
        <v>44</v>
      </c>
      <c r="D8953" t="s">
        <v>57</v>
      </c>
      <c r="E8953">
        <v>0</v>
      </c>
      <c r="F8953" t="s">
        <v>32</v>
      </c>
      <c r="G8953" t="s">
        <v>45</v>
      </c>
      <c r="H8953">
        <v>453.6</v>
      </c>
      <c r="I8953">
        <f t="shared" si="142"/>
        <v>0</v>
      </c>
    </row>
    <row r="8954" spans="1:9" x14ac:dyDescent="0.25">
      <c r="A8954">
        <v>5705.8991029999997</v>
      </c>
      <c r="B8954" t="s">
        <v>26</v>
      </c>
      <c r="C8954" t="s">
        <v>44</v>
      </c>
      <c r="D8954" t="s">
        <v>31</v>
      </c>
      <c r="E8954">
        <v>0</v>
      </c>
      <c r="F8954" t="s">
        <v>32</v>
      </c>
      <c r="G8954" t="s">
        <v>33</v>
      </c>
      <c r="H8954">
        <v>432.40809999999999</v>
      </c>
      <c r="I8954">
        <f t="shared" si="142"/>
        <v>0</v>
      </c>
    </row>
    <row r="8955" spans="1:9" x14ac:dyDescent="0.25">
      <c r="A8955">
        <v>6656.1504699999996</v>
      </c>
      <c r="B8955" t="s">
        <v>26</v>
      </c>
      <c r="C8955" t="s">
        <v>107</v>
      </c>
      <c r="D8955" t="s">
        <v>31</v>
      </c>
      <c r="E8955">
        <v>26628</v>
      </c>
      <c r="F8955" t="s">
        <v>32</v>
      </c>
      <c r="G8955" t="s">
        <v>33</v>
      </c>
      <c r="H8955">
        <v>408</v>
      </c>
      <c r="I8955">
        <f t="shared" si="142"/>
        <v>0</v>
      </c>
    </row>
    <row r="8956" spans="1:9" x14ac:dyDescent="0.25">
      <c r="A8956">
        <v>4905.3214820000003</v>
      </c>
      <c r="B8956" t="s">
        <v>26</v>
      </c>
      <c r="C8956" t="s">
        <v>30</v>
      </c>
      <c r="D8956" t="s">
        <v>57</v>
      </c>
      <c r="E8956">
        <v>46177</v>
      </c>
      <c r="F8956" t="s">
        <v>32</v>
      </c>
      <c r="G8956" t="s">
        <v>33</v>
      </c>
      <c r="H8956">
        <v>379.07592699999998</v>
      </c>
      <c r="I8956">
        <f t="shared" si="142"/>
        <v>0</v>
      </c>
    </row>
    <row r="8957" spans="1:9" x14ac:dyDescent="0.25">
      <c r="A8957">
        <v>5620.587184</v>
      </c>
      <c r="B8957" t="s">
        <v>26</v>
      </c>
      <c r="C8957" t="s">
        <v>30</v>
      </c>
      <c r="D8957" t="s">
        <v>57</v>
      </c>
      <c r="E8957">
        <v>21142</v>
      </c>
      <c r="F8957" t="s">
        <v>62</v>
      </c>
      <c r="G8957" t="s">
        <v>45</v>
      </c>
      <c r="H8957">
        <v>79.293115</v>
      </c>
      <c r="I8957">
        <f t="shared" si="142"/>
        <v>0</v>
      </c>
    </row>
    <row r="8958" spans="1:9" x14ac:dyDescent="0.25">
      <c r="A8958">
        <v>8382.4783920000009</v>
      </c>
      <c r="B8958" t="s">
        <v>66</v>
      </c>
      <c r="C8958" t="s">
        <v>30</v>
      </c>
      <c r="D8958" t="s">
        <v>57</v>
      </c>
      <c r="E8958">
        <v>25998</v>
      </c>
      <c r="F8958" t="s">
        <v>32</v>
      </c>
      <c r="G8958" t="s">
        <v>33</v>
      </c>
      <c r="H8958">
        <v>791.87804200000005</v>
      </c>
      <c r="I8958">
        <f t="shared" si="142"/>
        <v>1</v>
      </c>
    </row>
    <row r="8959" spans="1:9" x14ac:dyDescent="0.25">
      <c r="A8959">
        <v>2857.9927250000001</v>
      </c>
      <c r="B8959" t="s">
        <v>26</v>
      </c>
      <c r="C8959" t="s">
        <v>30</v>
      </c>
      <c r="D8959" t="s">
        <v>31</v>
      </c>
      <c r="E8959">
        <v>85300</v>
      </c>
      <c r="F8959" t="s">
        <v>75</v>
      </c>
      <c r="G8959" t="s">
        <v>79</v>
      </c>
      <c r="H8959">
        <v>319.86773499999998</v>
      </c>
      <c r="I8959">
        <f t="shared" si="142"/>
        <v>0</v>
      </c>
    </row>
    <row r="8960" spans="1:9" x14ac:dyDescent="0.25">
      <c r="A8960">
        <v>4291.0564029999996</v>
      </c>
      <c r="B8960" t="s">
        <v>26</v>
      </c>
      <c r="C8960" t="s">
        <v>44</v>
      </c>
      <c r="D8960" t="s">
        <v>31</v>
      </c>
      <c r="E8960">
        <v>0</v>
      </c>
      <c r="F8960" t="s">
        <v>32</v>
      </c>
      <c r="G8960" t="s">
        <v>45</v>
      </c>
      <c r="H8960">
        <v>403.99152400000003</v>
      </c>
      <c r="I8960">
        <f t="shared" si="142"/>
        <v>0</v>
      </c>
    </row>
    <row r="8961" spans="1:9" x14ac:dyDescent="0.25">
      <c r="A8961">
        <v>33288.161849999997</v>
      </c>
      <c r="B8961" t="s">
        <v>26</v>
      </c>
      <c r="C8961" t="s">
        <v>30</v>
      </c>
      <c r="D8961" t="s">
        <v>31</v>
      </c>
      <c r="E8961">
        <v>91541</v>
      </c>
      <c r="F8961" t="s">
        <v>62</v>
      </c>
      <c r="G8961" t="s">
        <v>33</v>
      </c>
      <c r="H8961">
        <v>51.549118999999997</v>
      </c>
      <c r="I8961">
        <f t="shared" si="142"/>
        <v>0</v>
      </c>
    </row>
    <row r="8962" spans="1:9" x14ac:dyDescent="0.25">
      <c r="A8962">
        <v>4145.0234</v>
      </c>
      <c r="B8962" t="s">
        <v>26</v>
      </c>
      <c r="C8962" t="s">
        <v>44</v>
      </c>
      <c r="D8962" t="s">
        <v>57</v>
      </c>
      <c r="E8962">
        <v>0</v>
      </c>
      <c r="F8962" t="s">
        <v>32</v>
      </c>
      <c r="G8962" t="s">
        <v>79</v>
      </c>
      <c r="H8962">
        <v>566.4</v>
      </c>
      <c r="I8962">
        <f t="shared" si="142"/>
        <v>0</v>
      </c>
    </row>
    <row r="8963" spans="1:9" x14ac:dyDescent="0.25">
      <c r="A8963">
        <v>4005.7206660000002</v>
      </c>
      <c r="B8963" t="s">
        <v>26</v>
      </c>
      <c r="C8963" t="s">
        <v>30</v>
      </c>
      <c r="D8963" t="s">
        <v>31</v>
      </c>
      <c r="E8963">
        <v>28987</v>
      </c>
      <c r="F8963" t="s">
        <v>62</v>
      </c>
      <c r="G8963" t="s">
        <v>33</v>
      </c>
      <c r="H8963">
        <v>245.693546</v>
      </c>
      <c r="I8963">
        <f t="shared" ref="I8963:I9026" si="143">IF(B8963="No",0,1)</f>
        <v>0</v>
      </c>
    </row>
    <row r="8964" spans="1:9" x14ac:dyDescent="0.25">
      <c r="A8964">
        <v>16272.74322</v>
      </c>
      <c r="B8964" t="s">
        <v>26</v>
      </c>
      <c r="C8964" t="s">
        <v>30</v>
      </c>
      <c r="D8964" t="s">
        <v>57</v>
      </c>
      <c r="E8964">
        <v>83589</v>
      </c>
      <c r="F8964" t="s">
        <v>75</v>
      </c>
      <c r="G8964" t="s">
        <v>45</v>
      </c>
      <c r="H8964">
        <v>366.03960000000001</v>
      </c>
      <c r="I8964">
        <f t="shared" si="143"/>
        <v>0</v>
      </c>
    </row>
    <row r="8965" spans="1:9" x14ac:dyDescent="0.25">
      <c r="A8965">
        <v>5143.8653610000001</v>
      </c>
      <c r="B8965" t="s">
        <v>26</v>
      </c>
      <c r="C8965" t="s">
        <v>44</v>
      </c>
      <c r="D8965" t="s">
        <v>31</v>
      </c>
      <c r="E8965">
        <v>0</v>
      </c>
      <c r="F8965" t="s">
        <v>32</v>
      </c>
      <c r="G8965" t="s">
        <v>45</v>
      </c>
      <c r="H8965">
        <v>375.20444600000002</v>
      </c>
      <c r="I8965">
        <f t="shared" si="143"/>
        <v>0</v>
      </c>
    </row>
    <row r="8966" spans="1:9" x14ac:dyDescent="0.25">
      <c r="A8966">
        <v>26232.85024</v>
      </c>
      <c r="B8966" t="s">
        <v>26</v>
      </c>
      <c r="C8966" t="s">
        <v>30</v>
      </c>
      <c r="D8966" t="s">
        <v>31</v>
      </c>
      <c r="E8966">
        <v>35868</v>
      </c>
      <c r="F8966" t="s">
        <v>32</v>
      </c>
      <c r="G8966" t="s">
        <v>45</v>
      </c>
      <c r="H8966">
        <v>528</v>
      </c>
      <c r="I8966">
        <f t="shared" si="143"/>
        <v>0</v>
      </c>
    </row>
    <row r="8967" spans="1:9" x14ac:dyDescent="0.25">
      <c r="A8967">
        <v>5100.0882009999996</v>
      </c>
      <c r="B8967" t="s">
        <v>26</v>
      </c>
      <c r="C8967" t="s">
        <v>44</v>
      </c>
      <c r="D8967" t="s">
        <v>31</v>
      </c>
      <c r="E8967">
        <v>0</v>
      </c>
      <c r="F8967" t="s">
        <v>32</v>
      </c>
      <c r="G8967" t="s">
        <v>45</v>
      </c>
      <c r="H8967">
        <v>653.72691899999995</v>
      </c>
      <c r="I8967">
        <f t="shared" si="143"/>
        <v>0</v>
      </c>
    </row>
    <row r="8968" spans="1:9" x14ac:dyDescent="0.25">
      <c r="A8968">
        <v>2708.0193359999998</v>
      </c>
      <c r="B8968" t="s">
        <v>26</v>
      </c>
      <c r="C8968" t="s">
        <v>30</v>
      </c>
      <c r="D8968" t="s">
        <v>57</v>
      </c>
      <c r="E8968">
        <v>53807</v>
      </c>
      <c r="F8968" t="s">
        <v>62</v>
      </c>
      <c r="G8968" t="s">
        <v>79</v>
      </c>
      <c r="H8968">
        <v>63.760357999999997</v>
      </c>
      <c r="I8968">
        <f t="shared" si="143"/>
        <v>0</v>
      </c>
    </row>
    <row r="8969" spans="1:9" x14ac:dyDescent="0.25">
      <c r="A8969">
        <v>30745.96199</v>
      </c>
      <c r="B8969" t="s">
        <v>26</v>
      </c>
      <c r="C8969" t="s">
        <v>44</v>
      </c>
      <c r="D8969" t="s">
        <v>57</v>
      </c>
      <c r="E8969">
        <v>0</v>
      </c>
      <c r="F8969" t="s">
        <v>32</v>
      </c>
      <c r="G8969" t="s">
        <v>45</v>
      </c>
      <c r="H8969">
        <v>1004.755092</v>
      </c>
      <c r="I8969">
        <f t="shared" si="143"/>
        <v>0</v>
      </c>
    </row>
    <row r="8970" spans="1:9" x14ac:dyDescent="0.25">
      <c r="A8970">
        <v>4563.8726029999998</v>
      </c>
      <c r="B8970" t="s">
        <v>26</v>
      </c>
      <c r="C8970" t="s">
        <v>44</v>
      </c>
      <c r="D8970" t="s">
        <v>57</v>
      </c>
      <c r="E8970">
        <v>0</v>
      </c>
      <c r="F8970" t="s">
        <v>32</v>
      </c>
      <c r="G8970" t="s">
        <v>33</v>
      </c>
      <c r="H8970">
        <v>595.20000000000005</v>
      </c>
      <c r="I8970">
        <f t="shared" si="143"/>
        <v>0</v>
      </c>
    </row>
    <row r="8971" spans="1:9" x14ac:dyDescent="0.25">
      <c r="A8971">
        <v>7442.5704470000001</v>
      </c>
      <c r="B8971" t="s">
        <v>26</v>
      </c>
      <c r="C8971" t="s">
        <v>30</v>
      </c>
      <c r="D8971" t="s">
        <v>57</v>
      </c>
      <c r="E8971">
        <v>57517</v>
      </c>
      <c r="F8971" t="s">
        <v>32</v>
      </c>
      <c r="G8971" t="s">
        <v>45</v>
      </c>
      <c r="H8971">
        <v>460.8</v>
      </c>
      <c r="I8971">
        <f t="shared" si="143"/>
        <v>0</v>
      </c>
    </row>
    <row r="8972" spans="1:9" x14ac:dyDescent="0.25">
      <c r="A8972">
        <v>17636.42483</v>
      </c>
      <c r="B8972" t="s">
        <v>26</v>
      </c>
      <c r="C8972" t="s">
        <v>30</v>
      </c>
      <c r="D8972" t="s">
        <v>31</v>
      </c>
      <c r="E8972">
        <v>37109</v>
      </c>
      <c r="F8972" t="s">
        <v>32</v>
      </c>
      <c r="G8972" t="s">
        <v>33</v>
      </c>
      <c r="H8972">
        <v>302.39999999999998</v>
      </c>
      <c r="I8972">
        <f t="shared" si="143"/>
        <v>0</v>
      </c>
    </row>
    <row r="8973" spans="1:9" x14ac:dyDescent="0.25">
      <c r="A8973">
        <v>8418.5737840000002</v>
      </c>
      <c r="B8973" t="s">
        <v>26</v>
      </c>
      <c r="C8973" t="s">
        <v>44</v>
      </c>
      <c r="D8973" t="s">
        <v>31</v>
      </c>
      <c r="E8973">
        <v>0</v>
      </c>
      <c r="F8973" t="s">
        <v>32</v>
      </c>
      <c r="G8973" t="s">
        <v>33</v>
      </c>
      <c r="H8973">
        <v>552</v>
      </c>
      <c r="I8973">
        <f t="shared" si="143"/>
        <v>0</v>
      </c>
    </row>
    <row r="8974" spans="1:9" x14ac:dyDescent="0.25">
      <c r="A8974">
        <v>2486.4284069999999</v>
      </c>
      <c r="B8974" t="s">
        <v>26</v>
      </c>
      <c r="C8974" t="s">
        <v>44</v>
      </c>
      <c r="D8974" t="s">
        <v>31</v>
      </c>
      <c r="E8974">
        <v>0</v>
      </c>
      <c r="F8974" t="s">
        <v>32</v>
      </c>
      <c r="G8974" t="s">
        <v>45</v>
      </c>
      <c r="H8974">
        <v>518.4</v>
      </c>
      <c r="I8974">
        <f t="shared" si="143"/>
        <v>0</v>
      </c>
    </row>
    <row r="8975" spans="1:9" x14ac:dyDescent="0.25">
      <c r="A8975">
        <v>2866.5953880000002</v>
      </c>
      <c r="B8975" t="s">
        <v>26</v>
      </c>
      <c r="C8975" t="s">
        <v>107</v>
      </c>
      <c r="D8975" t="s">
        <v>31</v>
      </c>
      <c r="E8975">
        <v>26924</v>
      </c>
      <c r="F8975" t="s">
        <v>75</v>
      </c>
      <c r="G8975" t="s">
        <v>33</v>
      </c>
      <c r="H8975">
        <v>262.08602100000002</v>
      </c>
      <c r="I8975">
        <f t="shared" si="143"/>
        <v>0</v>
      </c>
    </row>
    <row r="8976" spans="1:9" x14ac:dyDescent="0.25">
      <c r="A8976">
        <v>6638.1222959999996</v>
      </c>
      <c r="B8976" t="s">
        <v>26</v>
      </c>
      <c r="C8976" t="s">
        <v>30</v>
      </c>
      <c r="D8976" t="s">
        <v>57</v>
      </c>
      <c r="E8976">
        <v>21586</v>
      </c>
      <c r="F8976" t="s">
        <v>32</v>
      </c>
      <c r="G8976" t="s">
        <v>33</v>
      </c>
      <c r="H8976">
        <v>801.6</v>
      </c>
      <c r="I8976">
        <f t="shared" si="143"/>
        <v>0</v>
      </c>
    </row>
    <row r="8977" spans="1:9" x14ac:dyDescent="0.25">
      <c r="A8977">
        <v>2530.7051369999999</v>
      </c>
      <c r="B8977" t="s">
        <v>66</v>
      </c>
      <c r="C8977" t="s">
        <v>30</v>
      </c>
      <c r="D8977" t="s">
        <v>31</v>
      </c>
      <c r="E8977">
        <v>89451</v>
      </c>
      <c r="F8977" t="s">
        <v>62</v>
      </c>
      <c r="G8977" t="s">
        <v>45</v>
      </c>
      <c r="H8977">
        <v>61.769564000000003</v>
      </c>
      <c r="I8977">
        <f t="shared" si="143"/>
        <v>1</v>
      </c>
    </row>
    <row r="8978" spans="1:9" x14ac:dyDescent="0.25">
      <c r="A8978">
        <v>5556.2822809999998</v>
      </c>
      <c r="B8978" t="s">
        <v>26</v>
      </c>
      <c r="C8978" t="s">
        <v>30</v>
      </c>
      <c r="D8978" t="s">
        <v>31</v>
      </c>
      <c r="E8978">
        <v>97424</v>
      </c>
      <c r="F8978" t="s">
        <v>75</v>
      </c>
      <c r="G8978" t="s">
        <v>33</v>
      </c>
      <c r="H8978">
        <v>230.43625599999999</v>
      </c>
      <c r="I8978">
        <f t="shared" si="143"/>
        <v>0</v>
      </c>
    </row>
    <row r="8979" spans="1:9" x14ac:dyDescent="0.25">
      <c r="A8979">
        <v>6264.6336000000001</v>
      </c>
      <c r="B8979" t="s">
        <v>26</v>
      </c>
      <c r="C8979" t="s">
        <v>44</v>
      </c>
      <c r="D8979" t="s">
        <v>57</v>
      </c>
      <c r="E8979">
        <v>0</v>
      </c>
      <c r="F8979" t="s">
        <v>32</v>
      </c>
      <c r="G8979" t="s">
        <v>45</v>
      </c>
      <c r="H8979">
        <v>850.17594099999997</v>
      </c>
      <c r="I8979">
        <f t="shared" si="143"/>
        <v>0</v>
      </c>
    </row>
    <row r="8980" spans="1:9" x14ac:dyDescent="0.25">
      <c r="A8980">
        <v>5639.4021409999996</v>
      </c>
      <c r="B8980" t="s">
        <v>26</v>
      </c>
      <c r="C8980" t="s">
        <v>107</v>
      </c>
      <c r="D8980" t="s">
        <v>57</v>
      </c>
      <c r="E8980">
        <v>24636</v>
      </c>
      <c r="F8980" t="s">
        <v>32</v>
      </c>
      <c r="G8980" t="s">
        <v>45</v>
      </c>
      <c r="H8980">
        <v>480.92530099999999</v>
      </c>
      <c r="I8980">
        <f t="shared" si="143"/>
        <v>0</v>
      </c>
    </row>
    <row r="8981" spans="1:9" x14ac:dyDescent="0.25">
      <c r="A8981">
        <v>3903.383926</v>
      </c>
      <c r="B8981" t="s">
        <v>26</v>
      </c>
      <c r="C8981" t="s">
        <v>44</v>
      </c>
      <c r="D8981" t="s">
        <v>57</v>
      </c>
      <c r="E8981">
        <v>0</v>
      </c>
      <c r="F8981" t="s">
        <v>32</v>
      </c>
      <c r="G8981" t="s">
        <v>45</v>
      </c>
      <c r="H8981">
        <v>499.2</v>
      </c>
      <c r="I8981">
        <f t="shared" si="143"/>
        <v>0</v>
      </c>
    </row>
    <row r="8982" spans="1:9" x14ac:dyDescent="0.25">
      <c r="A8982">
        <v>3919.3667220000002</v>
      </c>
      <c r="B8982" t="s">
        <v>66</v>
      </c>
      <c r="C8982" t="s">
        <v>30</v>
      </c>
      <c r="D8982" t="s">
        <v>31</v>
      </c>
      <c r="E8982">
        <v>66676</v>
      </c>
      <c r="F8982" t="s">
        <v>32</v>
      </c>
      <c r="G8982" t="s">
        <v>33</v>
      </c>
      <c r="H8982">
        <v>558.09935700000005</v>
      </c>
      <c r="I8982">
        <f t="shared" si="143"/>
        <v>1</v>
      </c>
    </row>
    <row r="8983" spans="1:9" x14ac:dyDescent="0.25">
      <c r="A8983">
        <v>2566.7822780000001</v>
      </c>
      <c r="B8983" t="s">
        <v>26</v>
      </c>
      <c r="C8983" t="s">
        <v>30</v>
      </c>
      <c r="D8983" t="s">
        <v>31</v>
      </c>
      <c r="E8983">
        <v>21375</v>
      </c>
      <c r="F8983" t="s">
        <v>32</v>
      </c>
      <c r="G8983" t="s">
        <v>33</v>
      </c>
      <c r="H8983">
        <v>312</v>
      </c>
      <c r="I8983">
        <f t="shared" si="143"/>
        <v>0</v>
      </c>
    </row>
    <row r="8984" spans="1:9" x14ac:dyDescent="0.25">
      <c r="A8984">
        <v>2837.007353</v>
      </c>
      <c r="B8984" t="s">
        <v>26</v>
      </c>
      <c r="C8984" t="s">
        <v>30</v>
      </c>
      <c r="D8984" t="s">
        <v>31</v>
      </c>
      <c r="E8984">
        <v>41408</v>
      </c>
      <c r="F8984" t="s">
        <v>75</v>
      </c>
      <c r="G8984" t="s">
        <v>79</v>
      </c>
      <c r="H8984">
        <v>268.71090800000002</v>
      </c>
      <c r="I8984">
        <f t="shared" si="143"/>
        <v>0</v>
      </c>
    </row>
    <row r="8985" spans="1:9" x14ac:dyDescent="0.25">
      <c r="A8985">
        <v>12741.847540000001</v>
      </c>
      <c r="B8985" t="s">
        <v>66</v>
      </c>
      <c r="C8985" t="s">
        <v>30</v>
      </c>
      <c r="D8985" t="s">
        <v>31</v>
      </c>
      <c r="E8985">
        <v>73054</v>
      </c>
      <c r="F8985" t="s">
        <v>75</v>
      </c>
      <c r="G8985" t="s">
        <v>33</v>
      </c>
      <c r="H8985">
        <v>419.36595799999998</v>
      </c>
      <c r="I8985">
        <f t="shared" si="143"/>
        <v>1</v>
      </c>
    </row>
    <row r="8986" spans="1:9" x14ac:dyDescent="0.25">
      <c r="A8986">
        <v>8888.8868259999999</v>
      </c>
      <c r="B8986" t="s">
        <v>26</v>
      </c>
      <c r="C8986" t="s">
        <v>30</v>
      </c>
      <c r="D8986" t="s">
        <v>57</v>
      </c>
      <c r="E8986">
        <v>77104</v>
      </c>
      <c r="F8986" t="s">
        <v>75</v>
      </c>
      <c r="G8986" t="s">
        <v>33</v>
      </c>
      <c r="H8986">
        <v>436.49429199999997</v>
      </c>
      <c r="I8986">
        <f t="shared" si="143"/>
        <v>0</v>
      </c>
    </row>
    <row r="8987" spans="1:9" x14ac:dyDescent="0.25">
      <c r="A8987">
        <v>4903.1311850000002</v>
      </c>
      <c r="B8987" t="s">
        <v>26</v>
      </c>
      <c r="C8987" t="s">
        <v>44</v>
      </c>
      <c r="D8987" t="s">
        <v>31</v>
      </c>
      <c r="E8987">
        <v>0</v>
      </c>
      <c r="F8987" t="s">
        <v>32</v>
      </c>
      <c r="G8987" t="s">
        <v>33</v>
      </c>
      <c r="H8987">
        <v>638.4</v>
      </c>
      <c r="I8987">
        <f t="shared" si="143"/>
        <v>0</v>
      </c>
    </row>
    <row r="8988" spans="1:9" x14ac:dyDescent="0.25">
      <c r="A8988">
        <v>2600.002868</v>
      </c>
      <c r="B8988" t="s">
        <v>26</v>
      </c>
      <c r="C8988" t="s">
        <v>30</v>
      </c>
      <c r="D8988" t="s">
        <v>57</v>
      </c>
      <c r="E8988">
        <v>72766</v>
      </c>
      <c r="F8988" t="s">
        <v>62</v>
      </c>
      <c r="G8988" t="s">
        <v>33</v>
      </c>
      <c r="H8988">
        <v>91.464232999999993</v>
      </c>
      <c r="I8988">
        <f t="shared" si="143"/>
        <v>0</v>
      </c>
    </row>
    <row r="8989" spans="1:9" x14ac:dyDescent="0.25">
      <c r="A8989">
        <v>4341.3635549999999</v>
      </c>
      <c r="B8989" t="s">
        <v>26</v>
      </c>
      <c r="C8989" t="s">
        <v>30</v>
      </c>
      <c r="D8989" t="s">
        <v>57</v>
      </c>
      <c r="E8989">
        <v>23352</v>
      </c>
      <c r="F8989" t="s">
        <v>32</v>
      </c>
      <c r="G8989" t="s">
        <v>33</v>
      </c>
      <c r="H8989">
        <v>537.6</v>
      </c>
      <c r="I8989">
        <f t="shared" si="143"/>
        <v>0</v>
      </c>
    </row>
    <row r="8990" spans="1:9" x14ac:dyDescent="0.25">
      <c r="A8990">
        <v>4298.6645420000004</v>
      </c>
      <c r="B8990" t="s">
        <v>26</v>
      </c>
      <c r="C8990" t="s">
        <v>30</v>
      </c>
      <c r="D8990" t="s">
        <v>31</v>
      </c>
      <c r="E8990">
        <v>76778</v>
      </c>
      <c r="F8990" t="s">
        <v>75</v>
      </c>
      <c r="G8990" t="s">
        <v>33</v>
      </c>
      <c r="H8990">
        <v>500.66506099999998</v>
      </c>
      <c r="I8990">
        <f t="shared" si="143"/>
        <v>0</v>
      </c>
    </row>
    <row r="8991" spans="1:9" x14ac:dyDescent="0.25">
      <c r="A8991">
        <v>2698.048753</v>
      </c>
      <c r="B8991" t="s">
        <v>26</v>
      </c>
      <c r="C8991" t="s">
        <v>30</v>
      </c>
      <c r="D8991" t="s">
        <v>57</v>
      </c>
      <c r="E8991">
        <v>40154</v>
      </c>
      <c r="F8991" t="s">
        <v>32</v>
      </c>
      <c r="G8991" t="s">
        <v>33</v>
      </c>
      <c r="H8991">
        <v>360.67064199999999</v>
      </c>
      <c r="I8991">
        <f t="shared" si="143"/>
        <v>0</v>
      </c>
    </row>
    <row r="8992" spans="1:9" x14ac:dyDescent="0.25">
      <c r="A8992">
        <v>5382.7618009999997</v>
      </c>
      <c r="B8992" t="s">
        <v>26</v>
      </c>
      <c r="C8992" t="s">
        <v>30</v>
      </c>
      <c r="D8992" t="s">
        <v>31</v>
      </c>
      <c r="E8992">
        <v>74888</v>
      </c>
      <c r="F8992" t="s">
        <v>32</v>
      </c>
      <c r="G8992" t="s">
        <v>33</v>
      </c>
      <c r="H8992">
        <v>335.93602099999998</v>
      </c>
      <c r="I8992">
        <f t="shared" si="143"/>
        <v>0</v>
      </c>
    </row>
    <row r="8993" spans="1:9" x14ac:dyDescent="0.25">
      <c r="A8993">
        <v>5732.6866419999997</v>
      </c>
      <c r="B8993" t="s">
        <v>26</v>
      </c>
      <c r="C8993" t="s">
        <v>30</v>
      </c>
      <c r="D8993" t="s">
        <v>31</v>
      </c>
      <c r="E8993">
        <v>39337</v>
      </c>
      <c r="F8993" t="s">
        <v>75</v>
      </c>
      <c r="G8993" t="s">
        <v>45</v>
      </c>
      <c r="H8993">
        <v>277.22586799999999</v>
      </c>
      <c r="I8993">
        <f t="shared" si="143"/>
        <v>0</v>
      </c>
    </row>
    <row r="8994" spans="1:9" x14ac:dyDescent="0.25">
      <c r="A8994">
        <v>7089.0460709999998</v>
      </c>
      <c r="B8994" t="s">
        <v>26</v>
      </c>
      <c r="C8994" t="s">
        <v>30</v>
      </c>
      <c r="D8994" t="s">
        <v>57</v>
      </c>
      <c r="E8994">
        <v>28121</v>
      </c>
      <c r="F8994" t="s">
        <v>32</v>
      </c>
      <c r="G8994" t="s">
        <v>79</v>
      </c>
      <c r="H8994">
        <v>432</v>
      </c>
      <c r="I8994">
        <f t="shared" si="143"/>
        <v>0</v>
      </c>
    </row>
    <row r="8995" spans="1:9" x14ac:dyDescent="0.25">
      <c r="A8995">
        <v>8302.3211680000004</v>
      </c>
      <c r="B8995" t="s">
        <v>26</v>
      </c>
      <c r="C8995" t="s">
        <v>30</v>
      </c>
      <c r="D8995" t="s">
        <v>57</v>
      </c>
      <c r="E8995">
        <v>78032</v>
      </c>
      <c r="F8995" t="s">
        <v>75</v>
      </c>
      <c r="G8995" t="s">
        <v>33</v>
      </c>
      <c r="H8995">
        <v>323.60707400000001</v>
      </c>
      <c r="I8995">
        <f t="shared" si="143"/>
        <v>0</v>
      </c>
    </row>
    <row r="8996" spans="1:9" x14ac:dyDescent="0.25">
      <c r="A8996">
        <v>5671.0946700000004</v>
      </c>
      <c r="B8996" t="s">
        <v>26</v>
      </c>
      <c r="C8996" t="s">
        <v>30</v>
      </c>
      <c r="D8996" t="s">
        <v>31</v>
      </c>
      <c r="E8996">
        <v>69668</v>
      </c>
      <c r="F8996" t="s">
        <v>62</v>
      </c>
      <c r="G8996" t="s">
        <v>33</v>
      </c>
      <c r="H8996">
        <v>64.855035000000001</v>
      </c>
      <c r="I8996">
        <f t="shared" si="143"/>
        <v>0</v>
      </c>
    </row>
    <row r="8997" spans="1:9" x14ac:dyDescent="0.25">
      <c r="A8997">
        <v>3371.5284750000001</v>
      </c>
      <c r="B8997" t="s">
        <v>26</v>
      </c>
      <c r="C8997" t="s">
        <v>44</v>
      </c>
      <c r="D8997" t="s">
        <v>31</v>
      </c>
      <c r="E8997">
        <v>0</v>
      </c>
      <c r="F8997" t="s">
        <v>32</v>
      </c>
      <c r="G8997" t="s">
        <v>45</v>
      </c>
      <c r="H8997">
        <v>489.6</v>
      </c>
      <c r="I8997">
        <f t="shared" si="143"/>
        <v>0</v>
      </c>
    </row>
    <row r="8998" spans="1:9" x14ac:dyDescent="0.25">
      <c r="A8998">
        <v>18939.50603</v>
      </c>
      <c r="B8998" t="s">
        <v>26</v>
      </c>
      <c r="C8998" t="s">
        <v>30</v>
      </c>
      <c r="D8998" t="s">
        <v>31</v>
      </c>
      <c r="E8998">
        <v>21911</v>
      </c>
      <c r="F8998" t="s">
        <v>32</v>
      </c>
      <c r="G8998" t="s">
        <v>33</v>
      </c>
      <c r="H8998">
        <v>705.42264</v>
      </c>
      <c r="I8998">
        <f t="shared" si="143"/>
        <v>0</v>
      </c>
    </row>
    <row r="8999" spans="1:9" x14ac:dyDescent="0.25">
      <c r="A8999">
        <v>2670.6359900000002</v>
      </c>
      <c r="B8999" t="s">
        <v>26</v>
      </c>
      <c r="C8999" t="s">
        <v>30</v>
      </c>
      <c r="D8999" t="s">
        <v>57</v>
      </c>
      <c r="E8999">
        <v>52572</v>
      </c>
      <c r="F8999" t="s">
        <v>32</v>
      </c>
      <c r="G8999" t="s">
        <v>45</v>
      </c>
      <c r="H8999">
        <v>379.28145499999999</v>
      </c>
      <c r="I8999">
        <f t="shared" si="143"/>
        <v>0</v>
      </c>
    </row>
    <row r="9000" spans="1:9" x14ac:dyDescent="0.25">
      <c r="A9000">
        <v>14031.704680000001</v>
      </c>
      <c r="B9000" t="s">
        <v>26</v>
      </c>
      <c r="C9000" t="s">
        <v>30</v>
      </c>
      <c r="D9000" t="s">
        <v>31</v>
      </c>
      <c r="E9000">
        <v>91061</v>
      </c>
      <c r="F9000" t="s">
        <v>32</v>
      </c>
      <c r="G9000" t="s">
        <v>33</v>
      </c>
      <c r="H9000">
        <v>556.79999999999995</v>
      </c>
      <c r="I9000">
        <f t="shared" si="143"/>
        <v>0</v>
      </c>
    </row>
    <row r="9001" spans="1:9" x14ac:dyDescent="0.25">
      <c r="A9001">
        <v>8314.306568</v>
      </c>
      <c r="B9001" t="s">
        <v>26</v>
      </c>
      <c r="C9001" t="s">
        <v>30</v>
      </c>
      <c r="D9001" t="s">
        <v>57</v>
      </c>
      <c r="E9001">
        <v>40447</v>
      </c>
      <c r="F9001" t="s">
        <v>75</v>
      </c>
      <c r="G9001" t="s">
        <v>33</v>
      </c>
      <c r="H9001">
        <v>377.561463</v>
      </c>
      <c r="I9001">
        <f t="shared" si="143"/>
        <v>0</v>
      </c>
    </row>
    <row r="9002" spans="1:9" x14ac:dyDescent="0.25">
      <c r="A9002">
        <v>7126.2639630000003</v>
      </c>
      <c r="B9002" t="s">
        <v>26</v>
      </c>
      <c r="C9002" t="s">
        <v>78</v>
      </c>
      <c r="D9002" t="s">
        <v>31</v>
      </c>
      <c r="E9002">
        <v>22490</v>
      </c>
      <c r="F9002" t="s">
        <v>62</v>
      </c>
      <c r="G9002" t="s">
        <v>33</v>
      </c>
      <c r="H9002">
        <v>88.765534000000002</v>
      </c>
      <c r="I9002">
        <f t="shared" si="143"/>
        <v>0</v>
      </c>
    </row>
    <row r="9003" spans="1:9" x14ac:dyDescent="0.25">
      <c r="A9003">
        <v>27430.144680000001</v>
      </c>
      <c r="B9003" t="s">
        <v>26</v>
      </c>
      <c r="C9003" t="s">
        <v>30</v>
      </c>
      <c r="D9003" t="s">
        <v>57</v>
      </c>
      <c r="E9003">
        <v>49331</v>
      </c>
      <c r="F9003" t="s">
        <v>75</v>
      </c>
      <c r="G9003" t="s">
        <v>33</v>
      </c>
      <c r="H9003">
        <v>386.25849499999998</v>
      </c>
      <c r="I9003">
        <f t="shared" si="143"/>
        <v>0</v>
      </c>
    </row>
    <row r="9004" spans="1:9" x14ac:dyDescent="0.25">
      <c r="A9004">
        <v>7019.1771859999999</v>
      </c>
      <c r="B9004" t="s">
        <v>66</v>
      </c>
      <c r="C9004" t="s">
        <v>160</v>
      </c>
      <c r="D9004" t="s">
        <v>57</v>
      </c>
      <c r="E9004">
        <v>26806</v>
      </c>
      <c r="F9004" t="s">
        <v>32</v>
      </c>
      <c r="G9004" t="s">
        <v>33</v>
      </c>
      <c r="H9004">
        <v>302.39999999999998</v>
      </c>
      <c r="I9004">
        <f t="shared" si="143"/>
        <v>1</v>
      </c>
    </row>
    <row r="9005" spans="1:9" x14ac:dyDescent="0.25">
      <c r="A9005">
        <v>24826.89127</v>
      </c>
      <c r="B9005" t="s">
        <v>26</v>
      </c>
      <c r="C9005" t="s">
        <v>30</v>
      </c>
      <c r="D9005" t="s">
        <v>31</v>
      </c>
      <c r="E9005">
        <v>67572</v>
      </c>
      <c r="F9005" t="s">
        <v>75</v>
      </c>
      <c r="G9005" t="s">
        <v>33</v>
      </c>
      <c r="H9005">
        <v>296.20912700000002</v>
      </c>
      <c r="I9005">
        <f t="shared" si="143"/>
        <v>0</v>
      </c>
    </row>
    <row r="9006" spans="1:9" x14ac:dyDescent="0.25">
      <c r="A9006">
        <v>3351.2134649999998</v>
      </c>
      <c r="B9006" t="s">
        <v>26</v>
      </c>
      <c r="C9006" t="s">
        <v>30</v>
      </c>
      <c r="D9006" t="s">
        <v>31</v>
      </c>
      <c r="E9006">
        <v>90213</v>
      </c>
      <c r="F9006" t="s">
        <v>32</v>
      </c>
      <c r="G9006" t="s">
        <v>33</v>
      </c>
      <c r="H9006">
        <v>398.4</v>
      </c>
      <c r="I9006">
        <f t="shared" si="143"/>
        <v>0</v>
      </c>
    </row>
    <row r="9007" spans="1:9" x14ac:dyDescent="0.25">
      <c r="A9007">
        <v>4437.8420560000004</v>
      </c>
      <c r="B9007" t="s">
        <v>26</v>
      </c>
      <c r="C9007" t="s">
        <v>30</v>
      </c>
      <c r="D9007" t="s">
        <v>57</v>
      </c>
      <c r="E9007">
        <v>22768</v>
      </c>
      <c r="F9007" t="s">
        <v>32</v>
      </c>
      <c r="G9007" t="s">
        <v>33</v>
      </c>
      <c r="H9007">
        <v>537.6</v>
      </c>
      <c r="I9007">
        <f t="shared" si="143"/>
        <v>0</v>
      </c>
    </row>
    <row r="9008" spans="1:9" x14ac:dyDescent="0.25">
      <c r="A9008">
        <v>5187.6539929999999</v>
      </c>
      <c r="B9008" t="s">
        <v>26</v>
      </c>
      <c r="C9008" t="s">
        <v>30</v>
      </c>
      <c r="D9008" t="s">
        <v>31</v>
      </c>
      <c r="E9008">
        <v>80521</v>
      </c>
      <c r="F9008" t="s">
        <v>32</v>
      </c>
      <c r="G9008" t="s">
        <v>45</v>
      </c>
      <c r="H9008">
        <v>342.91324300000002</v>
      </c>
      <c r="I9008">
        <f t="shared" si="143"/>
        <v>0</v>
      </c>
    </row>
    <row r="9009" spans="1:9" x14ac:dyDescent="0.25">
      <c r="A9009">
        <v>4584.1370630000001</v>
      </c>
      <c r="B9009" t="s">
        <v>26</v>
      </c>
      <c r="C9009" t="s">
        <v>30</v>
      </c>
      <c r="D9009" t="s">
        <v>57</v>
      </c>
      <c r="E9009">
        <v>85245</v>
      </c>
      <c r="F9009" t="s">
        <v>32</v>
      </c>
      <c r="G9009" t="s">
        <v>33</v>
      </c>
      <c r="H9009">
        <v>556.56810299999995</v>
      </c>
      <c r="I9009">
        <f t="shared" si="143"/>
        <v>0</v>
      </c>
    </row>
    <row r="9010" spans="1:9" x14ac:dyDescent="0.25">
      <c r="A9010">
        <v>5945.6168859999998</v>
      </c>
      <c r="B9010" t="s">
        <v>26</v>
      </c>
      <c r="C9010" t="s">
        <v>30</v>
      </c>
      <c r="D9010" t="s">
        <v>31</v>
      </c>
      <c r="E9010">
        <v>65602</v>
      </c>
      <c r="F9010" t="s">
        <v>62</v>
      </c>
      <c r="G9010" t="s">
        <v>33</v>
      </c>
      <c r="H9010">
        <v>61.570877000000003</v>
      </c>
      <c r="I9010">
        <f t="shared" si="143"/>
        <v>0</v>
      </c>
    </row>
    <row r="9011" spans="1:9" x14ac:dyDescent="0.25">
      <c r="A9011">
        <v>4785.9093130000001</v>
      </c>
      <c r="B9011" t="s">
        <v>26</v>
      </c>
      <c r="C9011" t="s">
        <v>44</v>
      </c>
      <c r="D9011" t="s">
        <v>57</v>
      </c>
      <c r="E9011">
        <v>0</v>
      </c>
      <c r="F9011" t="s">
        <v>75</v>
      </c>
      <c r="G9011" t="s">
        <v>79</v>
      </c>
      <c r="H9011">
        <v>199.23876000000001</v>
      </c>
      <c r="I9011">
        <f t="shared" si="143"/>
        <v>0</v>
      </c>
    </row>
    <row r="9012" spans="1:9" x14ac:dyDescent="0.25">
      <c r="A9012">
        <v>7275.8945359999998</v>
      </c>
      <c r="B9012" t="s">
        <v>26</v>
      </c>
      <c r="C9012" t="s">
        <v>44</v>
      </c>
      <c r="D9012" t="s">
        <v>57</v>
      </c>
      <c r="E9012">
        <v>0</v>
      </c>
      <c r="F9012" t="s">
        <v>32</v>
      </c>
      <c r="G9012" t="s">
        <v>45</v>
      </c>
      <c r="H9012">
        <v>1247.79856</v>
      </c>
      <c r="I9012">
        <f t="shared" si="143"/>
        <v>0</v>
      </c>
    </row>
    <row r="9013" spans="1:9" x14ac:dyDescent="0.25">
      <c r="A9013">
        <v>4940.9409429999996</v>
      </c>
      <c r="B9013" t="s">
        <v>26</v>
      </c>
      <c r="C9013" t="s">
        <v>44</v>
      </c>
      <c r="D9013" t="s">
        <v>31</v>
      </c>
      <c r="E9013">
        <v>0</v>
      </c>
      <c r="F9013" t="s">
        <v>32</v>
      </c>
      <c r="G9013" t="s">
        <v>45</v>
      </c>
      <c r="H9013">
        <v>511.75097099999999</v>
      </c>
      <c r="I9013">
        <f t="shared" si="143"/>
        <v>0</v>
      </c>
    </row>
    <row r="9014" spans="1:9" x14ac:dyDescent="0.25">
      <c r="A9014">
        <v>18635.90451</v>
      </c>
      <c r="B9014" t="s">
        <v>26</v>
      </c>
      <c r="C9014" t="s">
        <v>107</v>
      </c>
      <c r="D9014" t="s">
        <v>57</v>
      </c>
      <c r="E9014">
        <v>11656</v>
      </c>
      <c r="F9014" t="s">
        <v>32</v>
      </c>
      <c r="G9014" t="s">
        <v>33</v>
      </c>
      <c r="H9014">
        <v>336</v>
      </c>
      <c r="I9014">
        <f t="shared" si="143"/>
        <v>0</v>
      </c>
    </row>
    <row r="9015" spans="1:9" x14ac:dyDescent="0.25">
      <c r="A9015">
        <v>7507.4553720000004</v>
      </c>
      <c r="B9015" t="s">
        <v>66</v>
      </c>
      <c r="C9015" t="s">
        <v>30</v>
      </c>
      <c r="D9015" t="s">
        <v>57</v>
      </c>
      <c r="E9015">
        <v>60920</v>
      </c>
      <c r="F9015" t="s">
        <v>75</v>
      </c>
      <c r="G9015" t="s">
        <v>45</v>
      </c>
      <c r="H9015">
        <v>231.201886</v>
      </c>
      <c r="I9015">
        <f t="shared" si="143"/>
        <v>1</v>
      </c>
    </row>
    <row r="9016" spans="1:9" x14ac:dyDescent="0.25">
      <c r="A9016">
        <v>2130.35457</v>
      </c>
      <c r="B9016" t="s">
        <v>26</v>
      </c>
      <c r="C9016" t="s">
        <v>44</v>
      </c>
      <c r="D9016" t="s">
        <v>57</v>
      </c>
      <c r="E9016">
        <v>0</v>
      </c>
      <c r="F9016" t="s">
        <v>32</v>
      </c>
      <c r="G9016" t="s">
        <v>45</v>
      </c>
      <c r="H9016">
        <v>446.4</v>
      </c>
      <c r="I9016">
        <f t="shared" si="143"/>
        <v>0</v>
      </c>
    </row>
    <row r="9017" spans="1:9" x14ac:dyDescent="0.25">
      <c r="A9017">
        <v>2907.4360299999998</v>
      </c>
      <c r="B9017" t="s">
        <v>26</v>
      </c>
      <c r="C9017" t="s">
        <v>30</v>
      </c>
      <c r="D9017" t="s">
        <v>31</v>
      </c>
      <c r="E9017">
        <v>52216</v>
      </c>
      <c r="F9017" t="s">
        <v>32</v>
      </c>
      <c r="G9017" t="s">
        <v>33</v>
      </c>
      <c r="H9017">
        <v>362.02693599999998</v>
      </c>
      <c r="I9017">
        <f t="shared" si="143"/>
        <v>0</v>
      </c>
    </row>
    <row r="9018" spans="1:9" x14ac:dyDescent="0.25">
      <c r="A9018">
        <v>4916.4055520000002</v>
      </c>
      <c r="B9018" t="s">
        <v>26</v>
      </c>
      <c r="C9018" t="s">
        <v>44</v>
      </c>
      <c r="D9018" t="s">
        <v>57</v>
      </c>
      <c r="E9018">
        <v>0</v>
      </c>
      <c r="F9018" t="s">
        <v>32</v>
      </c>
      <c r="G9018" t="s">
        <v>33</v>
      </c>
      <c r="H9018">
        <v>321.60000000000002</v>
      </c>
      <c r="I9018">
        <f t="shared" si="143"/>
        <v>0</v>
      </c>
    </row>
    <row r="9019" spans="1:9" x14ac:dyDescent="0.25">
      <c r="A9019">
        <v>5067.5147989999996</v>
      </c>
      <c r="B9019" t="s">
        <v>26</v>
      </c>
      <c r="C9019" t="s">
        <v>30</v>
      </c>
      <c r="D9019" t="s">
        <v>57</v>
      </c>
      <c r="E9019">
        <v>74919</v>
      </c>
      <c r="F9019" t="s">
        <v>75</v>
      </c>
      <c r="G9019" t="s">
        <v>33</v>
      </c>
      <c r="H9019">
        <v>206.24435</v>
      </c>
      <c r="I9019">
        <f t="shared" si="143"/>
        <v>0</v>
      </c>
    </row>
    <row r="9020" spans="1:9" x14ac:dyDescent="0.25">
      <c r="A9020">
        <v>7822.3041510000003</v>
      </c>
      <c r="B9020" t="s">
        <v>26</v>
      </c>
      <c r="C9020" t="s">
        <v>30</v>
      </c>
      <c r="D9020" t="s">
        <v>31</v>
      </c>
      <c r="E9020">
        <v>33963</v>
      </c>
      <c r="F9020" t="s">
        <v>62</v>
      </c>
      <c r="G9020" t="s">
        <v>79</v>
      </c>
      <c r="H9020">
        <v>222.62623400000001</v>
      </c>
      <c r="I9020">
        <f t="shared" si="143"/>
        <v>0</v>
      </c>
    </row>
    <row r="9021" spans="1:9" x14ac:dyDescent="0.25">
      <c r="A9021">
        <v>2897.2785349999999</v>
      </c>
      <c r="B9021" t="s">
        <v>26</v>
      </c>
      <c r="C9021" t="s">
        <v>30</v>
      </c>
      <c r="D9021" t="s">
        <v>57</v>
      </c>
      <c r="E9021">
        <v>75041</v>
      </c>
      <c r="F9021" t="s">
        <v>62</v>
      </c>
      <c r="G9021" t="s">
        <v>45</v>
      </c>
      <c r="H9021">
        <v>56.050579999999997</v>
      </c>
      <c r="I9021">
        <f t="shared" si="143"/>
        <v>0</v>
      </c>
    </row>
    <row r="9022" spans="1:9" x14ac:dyDescent="0.25">
      <c r="A9022">
        <v>18882.636989999999</v>
      </c>
      <c r="B9022" t="s">
        <v>26</v>
      </c>
      <c r="C9022" t="s">
        <v>78</v>
      </c>
      <c r="D9022" t="s">
        <v>57</v>
      </c>
      <c r="E9022">
        <v>24054</v>
      </c>
      <c r="F9022" t="s">
        <v>32</v>
      </c>
      <c r="G9022" t="s">
        <v>45</v>
      </c>
      <c r="H9022">
        <v>1133.801271</v>
      </c>
      <c r="I9022">
        <f t="shared" si="143"/>
        <v>0</v>
      </c>
    </row>
    <row r="9023" spans="1:9" x14ac:dyDescent="0.25">
      <c r="A9023">
        <v>6273.9118740000004</v>
      </c>
      <c r="B9023" t="s">
        <v>66</v>
      </c>
      <c r="C9023" t="s">
        <v>160</v>
      </c>
      <c r="D9023" t="s">
        <v>31</v>
      </c>
      <c r="E9023">
        <v>18577</v>
      </c>
      <c r="F9023" t="s">
        <v>32</v>
      </c>
      <c r="G9023" t="s">
        <v>79</v>
      </c>
      <c r="H9023">
        <v>412.8</v>
      </c>
      <c r="I9023">
        <f t="shared" si="143"/>
        <v>1</v>
      </c>
    </row>
    <row r="9024" spans="1:9" x14ac:dyDescent="0.25">
      <c r="A9024">
        <v>7614.8300650000001</v>
      </c>
      <c r="B9024" t="s">
        <v>26</v>
      </c>
      <c r="C9024" t="s">
        <v>30</v>
      </c>
      <c r="D9024" t="s">
        <v>31</v>
      </c>
      <c r="E9024">
        <v>35045</v>
      </c>
      <c r="F9024" t="s">
        <v>75</v>
      </c>
      <c r="G9024" t="s">
        <v>33</v>
      </c>
      <c r="H9024">
        <v>420.606785</v>
      </c>
      <c r="I9024">
        <f t="shared" si="143"/>
        <v>0</v>
      </c>
    </row>
    <row r="9025" spans="1:9" x14ac:dyDescent="0.25">
      <c r="A9025">
        <v>2117.9891469999998</v>
      </c>
      <c r="B9025" t="s">
        <v>26</v>
      </c>
      <c r="C9025" t="s">
        <v>44</v>
      </c>
      <c r="D9025" t="s">
        <v>57</v>
      </c>
      <c r="E9025">
        <v>0</v>
      </c>
      <c r="F9025" t="s">
        <v>32</v>
      </c>
      <c r="G9025" t="s">
        <v>45</v>
      </c>
      <c r="H9025">
        <v>426.24868600000002</v>
      </c>
      <c r="I9025">
        <f t="shared" si="143"/>
        <v>0</v>
      </c>
    </row>
    <row r="9026" spans="1:9" x14ac:dyDescent="0.25">
      <c r="A9026">
        <v>2290.6811710000002</v>
      </c>
      <c r="B9026" t="s">
        <v>26</v>
      </c>
      <c r="C9026" t="s">
        <v>44</v>
      </c>
      <c r="D9026" t="s">
        <v>31</v>
      </c>
      <c r="E9026">
        <v>0</v>
      </c>
      <c r="F9026" t="s">
        <v>32</v>
      </c>
      <c r="G9026" t="s">
        <v>45</v>
      </c>
      <c r="H9026">
        <v>482.77815500000003</v>
      </c>
      <c r="I9026">
        <f t="shared" si="143"/>
        <v>0</v>
      </c>
    </row>
    <row r="9027" spans="1:9" x14ac:dyDescent="0.25">
      <c r="A9027">
        <v>6521.368813</v>
      </c>
      <c r="B9027" t="s">
        <v>66</v>
      </c>
      <c r="C9027" t="s">
        <v>30</v>
      </c>
      <c r="D9027" t="s">
        <v>31</v>
      </c>
      <c r="E9027">
        <v>72608</v>
      </c>
      <c r="F9027" t="s">
        <v>32</v>
      </c>
      <c r="G9027" t="s">
        <v>33</v>
      </c>
      <c r="H9027">
        <v>393.6</v>
      </c>
      <c r="I9027">
        <f t="shared" ref="I9027:I9090" si="144">IF(B9027="No",0,1)</f>
        <v>1</v>
      </c>
    </row>
    <row r="9028" spans="1:9" x14ac:dyDescent="0.25">
      <c r="A9028">
        <v>16909.927670000001</v>
      </c>
      <c r="B9028" t="s">
        <v>26</v>
      </c>
      <c r="C9028" t="s">
        <v>30</v>
      </c>
      <c r="D9028" t="s">
        <v>57</v>
      </c>
      <c r="E9028">
        <v>65620</v>
      </c>
      <c r="F9028" t="s">
        <v>75</v>
      </c>
      <c r="G9028" t="s">
        <v>79</v>
      </c>
      <c r="H9028">
        <v>766.32238800000005</v>
      </c>
      <c r="I9028">
        <f t="shared" si="144"/>
        <v>0</v>
      </c>
    </row>
    <row r="9029" spans="1:9" x14ac:dyDescent="0.25">
      <c r="A9029">
        <v>5709.3587090000001</v>
      </c>
      <c r="B9029" t="s">
        <v>26</v>
      </c>
      <c r="C9029" t="s">
        <v>30</v>
      </c>
      <c r="D9029" t="s">
        <v>57</v>
      </c>
      <c r="E9029">
        <v>75650</v>
      </c>
      <c r="F9029" t="s">
        <v>62</v>
      </c>
      <c r="G9029" t="s">
        <v>33</v>
      </c>
      <c r="H9029">
        <v>104.918485</v>
      </c>
      <c r="I9029">
        <f t="shared" si="144"/>
        <v>0</v>
      </c>
    </row>
    <row r="9030" spans="1:9" x14ac:dyDescent="0.25">
      <c r="A9030">
        <v>2627.8314719999998</v>
      </c>
      <c r="B9030" t="s">
        <v>26</v>
      </c>
      <c r="C9030" t="s">
        <v>30</v>
      </c>
      <c r="D9030" t="s">
        <v>57</v>
      </c>
      <c r="E9030">
        <v>31964</v>
      </c>
      <c r="F9030" t="s">
        <v>62</v>
      </c>
      <c r="G9030" t="s">
        <v>33</v>
      </c>
      <c r="H9030">
        <v>120.060283</v>
      </c>
      <c r="I9030">
        <f t="shared" si="144"/>
        <v>0</v>
      </c>
    </row>
    <row r="9031" spans="1:9" x14ac:dyDescent="0.25">
      <c r="A9031">
        <v>3600.9343260000001</v>
      </c>
      <c r="B9031" t="s">
        <v>66</v>
      </c>
      <c r="C9031" t="s">
        <v>160</v>
      </c>
      <c r="D9031" t="s">
        <v>31</v>
      </c>
      <c r="E9031">
        <v>25147</v>
      </c>
      <c r="F9031" t="s">
        <v>32</v>
      </c>
      <c r="G9031" t="s">
        <v>45</v>
      </c>
      <c r="H9031">
        <v>694.59828800000003</v>
      </c>
      <c r="I9031">
        <f t="shared" si="144"/>
        <v>1</v>
      </c>
    </row>
    <row r="9032" spans="1:9" x14ac:dyDescent="0.25">
      <c r="A9032">
        <v>6111.0532439999997</v>
      </c>
      <c r="B9032" t="s">
        <v>26</v>
      </c>
      <c r="C9032" t="s">
        <v>78</v>
      </c>
      <c r="D9032" t="s">
        <v>57</v>
      </c>
      <c r="E9032">
        <v>22944</v>
      </c>
      <c r="F9032" t="s">
        <v>32</v>
      </c>
      <c r="G9032" t="s">
        <v>33</v>
      </c>
      <c r="H9032">
        <v>488.27275900000001</v>
      </c>
      <c r="I9032">
        <f t="shared" si="144"/>
        <v>0</v>
      </c>
    </row>
    <row r="9033" spans="1:9" x14ac:dyDescent="0.25">
      <c r="A9033">
        <v>2933.4980519999999</v>
      </c>
      <c r="B9033" t="s">
        <v>26</v>
      </c>
      <c r="C9033" t="s">
        <v>44</v>
      </c>
      <c r="D9033" t="s">
        <v>57</v>
      </c>
      <c r="E9033">
        <v>0</v>
      </c>
      <c r="F9033" t="s">
        <v>32</v>
      </c>
      <c r="G9033" t="s">
        <v>33</v>
      </c>
      <c r="H9033">
        <v>398.42163599999998</v>
      </c>
      <c r="I9033">
        <f t="shared" si="144"/>
        <v>0</v>
      </c>
    </row>
    <row r="9034" spans="1:9" x14ac:dyDescent="0.25">
      <c r="A9034">
        <v>4325.4912219999997</v>
      </c>
      <c r="B9034" t="s">
        <v>26</v>
      </c>
      <c r="C9034" t="s">
        <v>30</v>
      </c>
      <c r="D9034" t="s">
        <v>57</v>
      </c>
      <c r="E9034">
        <v>94242</v>
      </c>
      <c r="F9034" t="s">
        <v>62</v>
      </c>
      <c r="G9034" t="s">
        <v>79</v>
      </c>
      <c r="H9034">
        <v>52.121929000000002</v>
      </c>
      <c r="I9034">
        <f t="shared" si="144"/>
        <v>0</v>
      </c>
    </row>
    <row r="9035" spans="1:9" x14ac:dyDescent="0.25">
      <c r="A9035">
        <v>4665.2450470000003</v>
      </c>
      <c r="B9035" t="s">
        <v>26</v>
      </c>
      <c r="C9035" t="s">
        <v>44</v>
      </c>
      <c r="D9035" t="s">
        <v>31</v>
      </c>
      <c r="E9035">
        <v>0</v>
      </c>
      <c r="F9035" t="s">
        <v>32</v>
      </c>
      <c r="G9035" t="s">
        <v>45</v>
      </c>
      <c r="H9035">
        <v>326.39999999999998</v>
      </c>
      <c r="I9035">
        <f t="shared" si="144"/>
        <v>0</v>
      </c>
    </row>
    <row r="9036" spans="1:9" x14ac:dyDescent="0.25">
      <c r="A9036">
        <v>43019.012779999997</v>
      </c>
      <c r="B9036" t="s">
        <v>26</v>
      </c>
      <c r="C9036" t="s">
        <v>44</v>
      </c>
      <c r="D9036" t="s">
        <v>57</v>
      </c>
      <c r="E9036">
        <v>0</v>
      </c>
      <c r="F9036" t="s">
        <v>32</v>
      </c>
      <c r="G9036" t="s">
        <v>33</v>
      </c>
      <c r="H9036">
        <v>904.37826800000005</v>
      </c>
      <c r="I9036">
        <f t="shared" si="144"/>
        <v>0</v>
      </c>
    </row>
    <row r="9037" spans="1:9" x14ac:dyDescent="0.25">
      <c r="A9037">
        <v>7482.8510409999999</v>
      </c>
      <c r="B9037" t="s">
        <v>26</v>
      </c>
      <c r="C9037" t="s">
        <v>44</v>
      </c>
      <c r="D9037" t="s">
        <v>31</v>
      </c>
      <c r="E9037">
        <v>0</v>
      </c>
      <c r="F9037" t="s">
        <v>32</v>
      </c>
      <c r="G9037" t="s">
        <v>33</v>
      </c>
      <c r="H9037">
        <v>978.25713699999994</v>
      </c>
      <c r="I9037">
        <f t="shared" si="144"/>
        <v>0</v>
      </c>
    </row>
    <row r="9038" spans="1:9" x14ac:dyDescent="0.25">
      <c r="A9038">
        <v>4929.5496990000001</v>
      </c>
      <c r="B9038" t="s">
        <v>66</v>
      </c>
      <c r="C9038" t="s">
        <v>30</v>
      </c>
      <c r="D9038" t="s">
        <v>57</v>
      </c>
      <c r="E9038">
        <v>25632</v>
      </c>
      <c r="F9038" t="s">
        <v>32</v>
      </c>
      <c r="G9038" t="s">
        <v>33</v>
      </c>
      <c r="H9038">
        <v>351.270869</v>
      </c>
      <c r="I9038">
        <f t="shared" si="144"/>
        <v>1</v>
      </c>
    </row>
    <row r="9039" spans="1:9" x14ac:dyDescent="0.25">
      <c r="A9039">
        <v>2537.6675110000001</v>
      </c>
      <c r="B9039" t="s">
        <v>26</v>
      </c>
      <c r="C9039" t="s">
        <v>44</v>
      </c>
      <c r="D9039" t="s">
        <v>57</v>
      </c>
      <c r="E9039">
        <v>0</v>
      </c>
      <c r="F9039" t="s">
        <v>32</v>
      </c>
      <c r="G9039" t="s">
        <v>33</v>
      </c>
      <c r="H9039">
        <v>326.39999999999998</v>
      </c>
      <c r="I9039">
        <f t="shared" si="144"/>
        <v>0</v>
      </c>
    </row>
    <row r="9040" spans="1:9" x14ac:dyDescent="0.25">
      <c r="A9040">
        <v>5322.2916880000002</v>
      </c>
      <c r="B9040" t="s">
        <v>26</v>
      </c>
      <c r="C9040" t="s">
        <v>30</v>
      </c>
      <c r="D9040" t="s">
        <v>31</v>
      </c>
      <c r="E9040">
        <v>33681</v>
      </c>
      <c r="F9040" t="s">
        <v>32</v>
      </c>
      <c r="G9040" t="s">
        <v>45</v>
      </c>
      <c r="H9040">
        <v>873.12734499999999</v>
      </c>
      <c r="I9040">
        <f t="shared" si="144"/>
        <v>0</v>
      </c>
    </row>
    <row r="9041" spans="1:9" x14ac:dyDescent="0.25">
      <c r="A9041">
        <v>25093.570370000001</v>
      </c>
      <c r="B9041" t="s">
        <v>26</v>
      </c>
      <c r="C9041" t="s">
        <v>30</v>
      </c>
      <c r="D9041" t="s">
        <v>57</v>
      </c>
      <c r="E9041">
        <v>36007</v>
      </c>
      <c r="F9041" t="s">
        <v>32</v>
      </c>
      <c r="G9041" t="s">
        <v>33</v>
      </c>
      <c r="H9041">
        <v>336</v>
      </c>
      <c r="I9041">
        <f t="shared" si="144"/>
        <v>0</v>
      </c>
    </row>
    <row r="9042" spans="1:9" x14ac:dyDescent="0.25">
      <c r="A9042">
        <v>2656.8466480000002</v>
      </c>
      <c r="B9042" t="s">
        <v>26</v>
      </c>
      <c r="C9042" t="s">
        <v>78</v>
      </c>
      <c r="D9042" t="s">
        <v>31</v>
      </c>
      <c r="E9042">
        <v>18834</v>
      </c>
      <c r="F9042" t="s">
        <v>32</v>
      </c>
      <c r="G9042" t="s">
        <v>33</v>
      </c>
      <c r="H9042">
        <v>453.89563299999998</v>
      </c>
      <c r="I9042">
        <f t="shared" si="144"/>
        <v>0</v>
      </c>
    </row>
    <row r="9043" spans="1:9" x14ac:dyDescent="0.25">
      <c r="A9043">
        <v>11073.10572</v>
      </c>
      <c r="B9043" t="s">
        <v>26</v>
      </c>
      <c r="C9043" t="s">
        <v>30</v>
      </c>
      <c r="D9043" t="s">
        <v>57</v>
      </c>
      <c r="E9043">
        <v>82807</v>
      </c>
      <c r="F9043" t="s">
        <v>75</v>
      </c>
      <c r="G9043" t="s">
        <v>79</v>
      </c>
      <c r="H9043">
        <v>302.45843200000002</v>
      </c>
      <c r="I9043">
        <f t="shared" si="144"/>
        <v>0</v>
      </c>
    </row>
    <row r="9044" spans="1:9" x14ac:dyDescent="0.25">
      <c r="A9044">
        <v>2499.4699139999998</v>
      </c>
      <c r="B9044" t="s">
        <v>26</v>
      </c>
      <c r="C9044" t="s">
        <v>30</v>
      </c>
      <c r="D9044" t="s">
        <v>31</v>
      </c>
      <c r="E9044">
        <v>72021</v>
      </c>
      <c r="F9044" t="s">
        <v>62</v>
      </c>
      <c r="G9044" t="s">
        <v>33</v>
      </c>
      <c r="H9044">
        <v>50.740535999999999</v>
      </c>
      <c r="I9044">
        <f t="shared" si="144"/>
        <v>0</v>
      </c>
    </row>
    <row r="9045" spans="1:9" x14ac:dyDescent="0.25">
      <c r="A9045">
        <v>5386.5125850000004</v>
      </c>
      <c r="B9045" t="s">
        <v>26</v>
      </c>
      <c r="C9045" t="s">
        <v>30</v>
      </c>
      <c r="D9045" t="s">
        <v>57</v>
      </c>
      <c r="E9045">
        <v>41228</v>
      </c>
      <c r="F9045" t="s">
        <v>32</v>
      </c>
      <c r="G9045" t="s">
        <v>33</v>
      </c>
      <c r="H9045">
        <v>336</v>
      </c>
      <c r="I9045">
        <f t="shared" si="144"/>
        <v>0</v>
      </c>
    </row>
    <row r="9046" spans="1:9" x14ac:dyDescent="0.25">
      <c r="A9046">
        <v>6656.2006780000002</v>
      </c>
      <c r="B9046" t="s">
        <v>26</v>
      </c>
      <c r="C9046" t="s">
        <v>30</v>
      </c>
      <c r="D9046" t="s">
        <v>31</v>
      </c>
      <c r="E9046">
        <v>39834</v>
      </c>
      <c r="F9046" t="s">
        <v>32</v>
      </c>
      <c r="G9046" t="s">
        <v>33</v>
      </c>
      <c r="H9046">
        <v>398.4</v>
      </c>
      <c r="I9046">
        <f t="shared" si="144"/>
        <v>0</v>
      </c>
    </row>
    <row r="9047" spans="1:9" x14ac:dyDescent="0.25">
      <c r="A9047">
        <v>2702.6923350000002</v>
      </c>
      <c r="B9047" t="s">
        <v>26</v>
      </c>
      <c r="C9047" t="s">
        <v>107</v>
      </c>
      <c r="D9047" t="s">
        <v>57</v>
      </c>
      <c r="E9047">
        <v>22415</v>
      </c>
      <c r="F9047" t="s">
        <v>32</v>
      </c>
      <c r="G9047" t="s">
        <v>33</v>
      </c>
      <c r="H9047">
        <v>352.89484299999998</v>
      </c>
      <c r="I9047">
        <f t="shared" si="144"/>
        <v>0</v>
      </c>
    </row>
    <row r="9048" spans="1:9" x14ac:dyDescent="0.25">
      <c r="A9048">
        <v>2567.3467390000001</v>
      </c>
      <c r="B9048" t="s">
        <v>26</v>
      </c>
      <c r="C9048" t="s">
        <v>30</v>
      </c>
      <c r="D9048" t="s">
        <v>31</v>
      </c>
      <c r="E9048">
        <v>61900</v>
      </c>
      <c r="F9048" t="s">
        <v>32</v>
      </c>
      <c r="G9048" t="s">
        <v>45</v>
      </c>
      <c r="H9048">
        <v>307.2</v>
      </c>
      <c r="I9048">
        <f t="shared" si="144"/>
        <v>0</v>
      </c>
    </row>
    <row r="9049" spans="1:9" x14ac:dyDescent="0.25">
      <c r="A9049">
        <v>2776.7483419999999</v>
      </c>
      <c r="B9049" t="s">
        <v>26</v>
      </c>
      <c r="C9049" t="s">
        <v>30</v>
      </c>
      <c r="D9049" t="s">
        <v>31</v>
      </c>
      <c r="E9049">
        <v>30893</v>
      </c>
      <c r="F9049" t="s">
        <v>62</v>
      </c>
      <c r="G9049" t="s">
        <v>79</v>
      </c>
      <c r="H9049">
        <v>85.416095999999996</v>
      </c>
      <c r="I9049">
        <f t="shared" si="144"/>
        <v>0</v>
      </c>
    </row>
    <row r="9050" spans="1:9" x14ac:dyDescent="0.25">
      <c r="A9050">
        <v>9065.2592600000007</v>
      </c>
      <c r="B9050" t="s">
        <v>26</v>
      </c>
      <c r="C9050" t="s">
        <v>30</v>
      </c>
      <c r="D9050" t="s">
        <v>31</v>
      </c>
      <c r="E9050">
        <v>40006</v>
      </c>
      <c r="F9050" t="s">
        <v>62</v>
      </c>
      <c r="G9050" t="s">
        <v>79</v>
      </c>
      <c r="H9050">
        <v>132.56843499999999</v>
      </c>
      <c r="I9050">
        <f t="shared" si="144"/>
        <v>0</v>
      </c>
    </row>
    <row r="9051" spans="1:9" x14ac:dyDescent="0.25">
      <c r="A9051">
        <v>32104.699570000001</v>
      </c>
      <c r="B9051" t="s">
        <v>26</v>
      </c>
      <c r="C9051" t="s">
        <v>30</v>
      </c>
      <c r="D9051" t="s">
        <v>31</v>
      </c>
      <c r="E9051">
        <v>89546</v>
      </c>
      <c r="F9051" t="s">
        <v>32</v>
      </c>
      <c r="G9051" t="s">
        <v>33</v>
      </c>
      <c r="H9051">
        <v>2452.894264</v>
      </c>
      <c r="I9051">
        <f t="shared" si="144"/>
        <v>0</v>
      </c>
    </row>
    <row r="9052" spans="1:9" x14ac:dyDescent="0.25">
      <c r="A9052">
        <v>18677.852480000001</v>
      </c>
      <c r="B9052" t="s">
        <v>26</v>
      </c>
      <c r="C9052" t="s">
        <v>44</v>
      </c>
      <c r="D9052" t="s">
        <v>57</v>
      </c>
      <c r="E9052">
        <v>0</v>
      </c>
      <c r="F9052" t="s">
        <v>32</v>
      </c>
      <c r="G9052" t="s">
        <v>33</v>
      </c>
      <c r="H9052">
        <v>538.64961900000003</v>
      </c>
      <c r="I9052">
        <f t="shared" si="144"/>
        <v>0</v>
      </c>
    </row>
    <row r="9053" spans="1:9" x14ac:dyDescent="0.25">
      <c r="A9053">
        <v>2982.1967020000002</v>
      </c>
      <c r="B9053" t="s">
        <v>26</v>
      </c>
      <c r="C9053" t="s">
        <v>30</v>
      </c>
      <c r="D9053" t="s">
        <v>57</v>
      </c>
      <c r="E9053">
        <v>79523</v>
      </c>
      <c r="F9053" t="s">
        <v>62</v>
      </c>
      <c r="G9053" t="s">
        <v>33</v>
      </c>
      <c r="H9053">
        <v>132.02300700000001</v>
      </c>
      <c r="I9053">
        <f t="shared" si="144"/>
        <v>0</v>
      </c>
    </row>
    <row r="9054" spans="1:9" x14ac:dyDescent="0.25">
      <c r="A9054">
        <v>2736.3526630000001</v>
      </c>
      <c r="B9054" t="s">
        <v>26</v>
      </c>
      <c r="C9054" t="s">
        <v>107</v>
      </c>
      <c r="D9054" t="s">
        <v>57</v>
      </c>
      <c r="E9054">
        <v>17533</v>
      </c>
      <c r="F9054" t="s">
        <v>32</v>
      </c>
      <c r="G9054" t="s">
        <v>33</v>
      </c>
      <c r="H9054">
        <v>350.4</v>
      </c>
      <c r="I9054">
        <f t="shared" si="144"/>
        <v>0</v>
      </c>
    </row>
    <row r="9055" spans="1:9" x14ac:dyDescent="0.25">
      <c r="A9055">
        <v>8996.7740749999994</v>
      </c>
      <c r="B9055" t="s">
        <v>26</v>
      </c>
      <c r="C9055" t="s">
        <v>30</v>
      </c>
      <c r="D9055" t="s">
        <v>57</v>
      </c>
      <c r="E9055">
        <v>49706</v>
      </c>
      <c r="F9055" t="s">
        <v>32</v>
      </c>
      <c r="G9055" t="s">
        <v>33</v>
      </c>
      <c r="H9055">
        <v>617.51519599999995</v>
      </c>
      <c r="I9055">
        <f t="shared" si="144"/>
        <v>0</v>
      </c>
    </row>
    <row r="9056" spans="1:9" x14ac:dyDescent="0.25">
      <c r="A9056">
        <v>5850.4513859999997</v>
      </c>
      <c r="B9056" t="s">
        <v>26</v>
      </c>
      <c r="C9056" t="s">
        <v>30</v>
      </c>
      <c r="D9056" t="s">
        <v>57</v>
      </c>
      <c r="E9056">
        <v>24317</v>
      </c>
      <c r="F9056" t="s">
        <v>32</v>
      </c>
      <c r="G9056" t="s">
        <v>33</v>
      </c>
      <c r="H9056">
        <v>350.4</v>
      </c>
      <c r="I9056">
        <f t="shared" si="144"/>
        <v>0</v>
      </c>
    </row>
    <row r="9057" spans="1:9" x14ac:dyDescent="0.25">
      <c r="A9057">
        <v>5843.614767</v>
      </c>
      <c r="B9057" t="s">
        <v>26</v>
      </c>
      <c r="C9057" t="s">
        <v>30</v>
      </c>
      <c r="D9057" t="s">
        <v>57</v>
      </c>
      <c r="E9057">
        <v>77498</v>
      </c>
      <c r="F9057" t="s">
        <v>75</v>
      </c>
      <c r="G9057" t="s">
        <v>45</v>
      </c>
      <c r="H9057">
        <v>249.15119899999999</v>
      </c>
      <c r="I9057">
        <f t="shared" si="144"/>
        <v>0</v>
      </c>
    </row>
    <row r="9058" spans="1:9" x14ac:dyDescent="0.25">
      <c r="A9058">
        <v>4015.4008680000002</v>
      </c>
      <c r="B9058" t="s">
        <v>26</v>
      </c>
      <c r="C9058" t="s">
        <v>30</v>
      </c>
      <c r="D9058" t="s">
        <v>57</v>
      </c>
      <c r="E9058">
        <v>28088</v>
      </c>
      <c r="F9058" t="s">
        <v>32</v>
      </c>
      <c r="G9058" t="s">
        <v>33</v>
      </c>
      <c r="H9058">
        <v>489.6</v>
      </c>
      <c r="I9058">
        <f t="shared" si="144"/>
        <v>0</v>
      </c>
    </row>
    <row r="9059" spans="1:9" x14ac:dyDescent="0.25">
      <c r="A9059">
        <v>10781.61334</v>
      </c>
      <c r="B9059" t="s">
        <v>26</v>
      </c>
      <c r="C9059" t="s">
        <v>30</v>
      </c>
      <c r="D9059" t="s">
        <v>57</v>
      </c>
      <c r="E9059">
        <v>73026</v>
      </c>
      <c r="F9059" t="s">
        <v>32</v>
      </c>
      <c r="G9059" t="s">
        <v>33</v>
      </c>
      <c r="H9059">
        <v>321.60000000000002</v>
      </c>
      <c r="I9059">
        <f t="shared" si="144"/>
        <v>0</v>
      </c>
    </row>
    <row r="9060" spans="1:9" x14ac:dyDescent="0.25">
      <c r="A9060">
        <v>18484.808580000001</v>
      </c>
      <c r="B9060" t="s">
        <v>26</v>
      </c>
      <c r="C9060" t="s">
        <v>30</v>
      </c>
      <c r="D9060" t="s">
        <v>31</v>
      </c>
      <c r="E9060">
        <v>36153</v>
      </c>
      <c r="F9060" t="s">
        <v>75</v>
      </c>
      <c r="G9060" t="s">
        <v>33</v>
      </c>
      <c r="H9060">
        <v>323.42418900000001</v>
      </c>
      <c r="I9060">
        <f t="shared" si="144"/>
        <v>0</v>
      </c>
    </row>
    <row r="9061" spans="1:9" x14ac:dyDescent="0.25">
      <c r="A9061">
        <v>9191.7335490000005</v>
      </c>
      <c r="B9061" t="s">
        <v>26</v>
      </c>
      <c r="C9061" t="s">
        <v>30</v>
      </c>
      <c r="D9061" t="s">
        <v>31</v>
      </c>
      <c r="E9061">
        <v>23823</v>
      </c>
      <c r="F9061" t="s">
        <v>32</v>
      </c>
      <c r="G9061" t="s">
        <v>33</v>
      </c>
      <c r="H9061">
        <v>567.48054999999999</v>
      </c>
      <c r="I9061">
        <f t="shared" si="144"/>
        <v>0</v>
      </c>
    </row>
    <row r="9062" spans="1:9" x14ac:dyDescent="0.25">
      <c r="A9062">
        <v>4711.038869</v>
      </c>
      <c r="B9062" t="s">
        <v>26</v>
      </c>
      <c r="C9062" t="s">
        <v>30</v>
      </c>
      <c r="D9062" t="s">
        <v>57</v>
      </c>
      <c r="E9062">
        <v>24843</v>
      </c>
      <c r="F9062" t="s">
        <v>32</v>
      </c>
      <c r="G9062" t="s">
        <v>33</v>
      </c>
      <c r="H9062">
        <v>331.32563800000003</v>
      </c>
      <c r="I9062">
        <f t="shared" si="144"/>
        <v>0</v>
      </c>
    </row>
    <row r="9063" spans="1:9" x14ac:dyDescent="0.25">
      <c r="A9063">
        <v>7634.8552870000003</v>
      </c>
      <c r="B9063" t="s">
        <v>26</v>
      </c>
      <c r="C9063" t="s">
        <v>44</v>
      </c>
      <c r="D9063" t="s">
        <v>31</v>
      </c>
      <c r="E9063">
        <v>0</v>
      </c>
      <c r="F9063" t="s">
        <v>32</v>
      </c>
      <c r="G9063" t="s">
        <v>45</v>
      </c>
      <c r="H9063">
        <v>763.2</v>
      </c>
      <c r="I9063">
        <f t="shared" si="144"/>
        <v>0</v>
      </c>
    </row>
    <row r="9064" spans="1:9" x14ac:dyDescent="0.25">
      <c r="A9064">
        <v>30205.01297</v>
      </c>
      <c r="B9064" t="s">
        <v>26</v>
      </c>
      <c r="C9064" t="s">
        <v>44</v>
      </c>
      <c r="D9064" t="s">
        <v>57</v>
      </c>
      <c r="E9064">
        <v>0</v>
      </c>
      <c r="F9064" t="s">
        <v>32</v>
      </c>
      <c r="G9064" t="s">
        <v>33</v>
      </c>
      <c r="H9064">
        <v>469.35971499999999</v>
      </c>
      <c r="I9064">
        <f t="shared" si="144"/>
        <v>0</v>
      </c>
    </row>
    <row r="9065" spans="1:9" x14ac:dyDescent="0.25">
      <c r="A9065">
        <v>12280.766610000001</v>
      </c>
      <c r="B9065" t="s">
        <v>66</v>
      </c>
      <c r="C9065" t="s">
        <v>30</v>
      </c>
      <c r="D9065" t="s">
        <v>57</v>
      </c>
      <c r="E9065">
        <v>88340</v>
      </c>
      <c r="F9065" t="s">
        <v>32</v>
      </c>
      <c r="G9065" t="s">
        <v>33</v>
      </c>
      <c r="H9065">
        <v>489.6</v>
      </c>
      <c r="I9065">
        <f t="shared" si="144"/>
        <v>1</v>
      </c>
    </row>
    <row r="9066" spans="1:9" x14ac:dyDescent="0.25">
      <c r="A9066">
        <v>2980.010499</v>
      </c>
      <c r="B9066" t="s">
        <v>26</v>
      </c>
      <c r="C9066" t="s">
        <v>78</v>
      </c>
      <c r="D9066" t="s">
        <v>31</v>
      </c>
      <c r="E9066">
        <v>13535</v>
      </c>
      <c r="F9066" t="s">
        <v>32</v>
      </c>
      <c r="G9066" t="s">
        <v>33</v>
      </c>
      <c r="H9066">
        <v>384</v>
      </c>
      <c r="I9066">
        <f t="shared" si="144"/>
        <v>0</v>
      </c>
    </row>
    <row r="9067" spans="1:9" x14ac:dyDescent="0.25">
      <c r="A9067">
        <v>17223.065910000001</v>
      </c>
      <c r="B9067" t="s">
        <v>26</v>
      </c>
      <c r="C9067" t="s">
        <v>30</v>
      </c>
      <c r="D9067" t="s">
        <v>57</v>
      </c>
      <c r="E9067">
        <v>22346</v>
      </c>
      <c r="F9067" t="s">
        <v>32</v>
      </c>
      <c r="G9067" t="s">
        <v>45</v>
      </c>
      <c r="H9067">
        <v>307.2</v>
      </c>
      <c r="I9067">
        <f t="shared" si="144"/>
        <v>0</v>
      </c>
    </row>
    <row r="9068" spans="1:9" x14ac:dyDescent="0.25">
      <c r="A9068">
        <v>12298.686299999999</v>
      </c>
      <c r="B9068" t="s">
        <v>66</v>
      </c>
      <c r="C9068" t="s">
        <v>78</v>
      </c>
      <c r="D9068" t="s">
        <v>57</v>
      </c>
      <c r="E9068">
        <v>17101</v>
      </c>
      <c r="F9068" t="s">
        <v>32</v>
      </c>
      <c r="G9068" t="s">
        <v>45</v>
      </c>
      <c r="H9068">
        <v>542.4</v>
      </c>
      <c r="I9068">
        <f t="shared" si="144"/>
        <v>1</v>
      </c>
    </row>
    <row r="9069" spans="1:9" x14ac:dyDescent="0.25">
      <c r="A9069">
        <v>2843.1490610000001</v>
      </c>
      <c r="B9069" t="s">
        <v>26</v>
      </c>
      <c r="C9069" t="s">
        <v>44</v>
      </c>
      <c r="D9069" t="s">
        <v>57</v>
      </c>
      <c r="E9069">
        <v>0</v>
      </c>
      <c r="F9069" t="s">
        <v>32</v>
      </c>
      <c r="G9069" t="s">
        <v>45</v>
      </c>
      <c r="H9069">
        <v>583.20000000000005</v>
      </c>
      <c r="I9069">
        <f t="shared" si="144"/>
        <v>0</v>
      </c>
    </row>
    <row r="9070" spans="1:9" x14ac:dyDescent="0.25">
      <c r="A9070">
        <v>9498.4734719999997</v>
      </c>
      <c r="B9070" t="s">
        <v>26</v>
      </c>
      <c r="C9070" t="s">
        <v>44</v>
      </c>
      <c r="D9070" t="s">
        <v>31</v>
      </c>
      <c r="E9070">
        <v>0</v>
      </c>
      <c r="F9070" t="s">
        <v>32</v>
      </c>
      <c r="G9070" t="s">
        <v>45</v>
      </c>
      <c r="H9070">
        <v>432</v>
      </c>
      <c r="I9070">
        <f t="shared" si="144"/>
        <v>0</v>
      </c>
    </row>
    <row r="9071" spans="1:9" x14ac:dyDescent="0.25">
      <c r="A9071">
        <v>2224.555883</v>
      </c>
      <c r="B9071" t="s">
        <v>26</v>
      </c>
      <c r="C9071" t="s">
        <v>44</v>
      </c>
      <c r="D9071" t="s">
        <v>31</v>
      </c>
      <c r="E9071">
        <v>0</v>
      </c>
      <c r="F9071" t="s">
        <v>32</v>
      </c>
      <c r="G9071" t="s">
        <v>45</v>
      </c>
      <c r="H9071">
        <v>482.4</v>
      </c>
      <c r="I9071">
        <f t="shared" si="144"/>
        <v>0</v>
      </c>
    </row>
    <row r="9072" spans="1:9" x14ac:dyDescent="0.25">
      <c r="A9072">
        <v>7506.9648159999997</v>
      </c>
      <c r="B9072" t="s">
        <v>26</v>
      </c>
      <c r="C9072" t="s">
        <v>44</v>
      </c>
      <c r="D9072" t="s">
        <v>57</v>
      </c>
      <c r="E9072">
        <v>0</v>
      </c>
      <c r="F9072" t="s">
        <v>32</v>
      </c>
      <c r="G9072" t="s">
        <v>33</v>
      </c>
      <c r="H9072">
        <v>321.60000000000002</v>
      </c>
      <c r="I9072">
        <f t="shared" si="144"/>
        <v>0</v>
      </c>
    </row>
    <row r="9073" spans="1:9" x14ac:dyDescent="0.25">
      <c r="A9073">
        <v>5608.8191889999998</v>
      </c>
      <c r="B9073" t="s">
        <v>26</v>
      </c>
      <c r="C9073" t="s">
        <v>30</v>
      </c>
      <c r="D9073" t="s">
        <v>57</v>
      </c>
      <c r="E9073">
        <v>28483</v>
      </c>
      <c r="F9073" t="s">
        <v>32</v>
      </c>
      <c r="G9073" t="s">
        <v>33</v>
      </c>
      <c r="H9073">
        <v>345.6</v>
      </c>
      <c r="I9073">
        <f t="shared" si="144"/>
        <v>0</v>
      </c>
    </row>
    <row r="9074" spans="1:9" x14ac:dyDescent="0.25">
      <c r="A9074">
        <v>2700.676449</v>
      </c>
      <c r="B9074" t="s">
        <v>26</v>
      </c>
      <c r="C9074" t="s">
        <v>30</v>
      </c>
      <c r="D9074" t="s">
        <v>31</v>
      </c>
      <c r="E9074">
        <v>89362</v>
      </c>
      <c r="F9074" t="s">
        <v>62</v>
      </c>
      <c r="G9074" t="s">
        <v>45</v>
      </c>
      <c r="H9074">
        <v>116.209568</v>
      </c>
      <c r="I9074">
        <f t="shared" si="144"/>
        <v>0</v>
      </c>
    </row>
    <row r="9075" spans="1:9" x14ac:dyDescent="0.25">
      <c r="A9075">
        <v>4130.3829539999997</v>
      </c>
      <c r="B9075" t="s">
        <v>26</v>
      </c>
      <c r="C9075" t="s">
        <v>44</v>
      </c>
      <c r="D9075" t="s">
        <v>31</v>
      </c>
      <c r="E9075">
        <v>0</v>
      </c>
      <c r="F9075" t="s">
        <v>32</v>
      </c>
      <c r="G9075" t="s">
        <v>45</v>
      </c>
      <c r="H9075">
        <v>523.03059699999994</v>
      </c>
      <c r="I9075">
        <f t="shared" si="144"/>
        <v>0</v>
      </c>
    </row>
    <row r="9076" spans="1:9" x14ac:dyDescent="0.25">
      <c r="A9076">
        <v>2966.9442640000002</v>
      </c>
      <c r="B9076" t="s">
        <v>26</v>
      </c>
      <c r="C9076" t="s">
        <v>44</v>
      </c>
      <c r="D9076" t="s">
        <v>57</v>
      </c>
      <c r="E9076">
        <v>0</v>
      </c>
      <c r="F9076" t="s">
        <v>32</v>
      </c>
      <c r="G9076" t="s">
        <v>33</v>
      </c>
      <c r="H9076">
        <v>388.8</v>
      </c>
      <c r="I9076">
        <f t="shared" si="144"/>
        <v>0</v>
      </c>
    </row>
    <row r="9077" spans="1:9" x14ac:dyDescent="0.25">
      <c r="A9077">
        <v>9594.2488979999998</v>
      </c>
      <c r="B9077" t="s">
        <v>26</v>
      </c>
      <c r="C9077" t="s">
        <v>160</v>
      </c>
      <c r="D9077" t="s">
        <v>31</v>
      </c>
      <c r="E9077">
        <v>27443</v>
      </c>
      <c r="F9077" t="s">
        <v>32</v>
      </c>
      <c r="G9077" t="s">
        <v>79</v>
      </c>
      <c r="H9077">
        <v>685.04891399999997</v>
      </c>
      <c r="I9077">
        <f t="shared" si="144"/>
        <v>0</v>
      </c>
    </row>
    <row r="9078" spans="1:9" x14ac:dyDescent="0.25">
      <c r="A9078">
        <v>6761.1072679999997</v>
      </c>
      <c r="B9078" t="s">
        <v>26</v>
      </c>
      <c r="C9078" t="s">
        <v>30</v>
      </c>
      <c r="D9078" t="s">
        <v>31</v>
      </c>
      <c r="E9078">
        <v>70829</v>
      </c>
      <c r="F9078" t="s">
        <v>32</v>
      </c>
      <c r="G9078" t="s">
        <v>79</v>
      </c>
      <c r="H9078">
        <v>553.17410900000004</v>
      </c>
      <c r="I9078">
        <f t="shared" si="144"/>
        <v>0</v>
      </c>
    </row>
    <row r="9079" spans="1:9" x14ac:dyDescent="0.25">
      <c r="A9079">
        <v>5747.2683470000002</v>
      </c>
      <c r="B9079" t="s">
        <v>26</v>
      </c>
      <c r="C9079" t="s">
        <v>30</v>
      </c>
      <c r="D9079" t="s">
        <v>57</v>
      </c>
      <c r="E9079">
        <v>23504</v>
      </c>
      <c r="F9079" t="s">
        <v>32</v>
      </c>
      <c r="G9079" t="s">
        <v>33</v>
      </c>
      <c r="H9079">
        <v>350.4</v>
      </c>
      <c r="I9079">
        <f t="shared" si="144"/>
        <v>0</v>
      </c>
    </row>
    <row r="9080" spans="1:9" x14ac:dyDescent="0.25">
      <c r="A9080">
        <v>5048.5120370000004</v>
      </c>
      <c r="B9080" t="s">
        <v>26</v>
      </c>
      <c r="C9080" t="s">
        <v>44</v>
      </c>
      <c r="D9080" t="s">
        <v>31</v>
      </c>
      <c r="E9080">
        <v>0</v>
      </c>
      <c r="F9080" t="s">
        <v>32</v>
      </c>
      <c r="G9080" t="s">
        <v>45</v>
      </c>
      <c r="H9080">
        <v>880.43594299999995</v>
      </c>
      <c r="I9080">
        <f t="shared" si="144"/>
        <v>0</v>
      </c>
    </row>
    <row r="9081" spans="1:9" x14ac:dyDescent="0.25">
      <c r="A9081">
        <v>5714.5622919999996</v>
      </c>
      <c r="B9081" t="s">
        <v>26</v>
      </c>
      <c r="C9081" t="s">
        <v>30</v>
      </c>
      <c r="D9081" t="s">
        <v>31</v>
      </c>
      <c r="E9081">
        <v>74905</v>
      </c>
      <c r="F9081" t="s">
        <v>62</v>
      </c>
      <c r="G9081" t="s">
        <v>45</v>
      </c>
      <c r="H9081">
        <v>167.02845300000001</v>
      </c>
      <c r="I9081">
        <f t="shared" si="144"/>
        <v>0</v>
      </c>
    </row>
    <row r="9082" spans="1:9" x14ac:dyDescent="0.25">
      <c r="A9082">
        <v>2230.275142</v>
      </c>
      <c r="B9082" t="s">
        <v>26</v>
      </c>
      <c r="C9082" t="s">
        <v>44</v>
      </c>
      <c r="D9082" t="s">
        <v>57</v>
      </c>
      <c r="E9082">
        <v>0</v>
      </c>
      <c r="F9082" t="s">
        <v>32</v>
      </c>
      <c r="G9082" t="s">
        <v>45</v>
      </c>
      <c r="H9082">
        <v>712.71286999999995</v>
      </c>
      <c r="I9082">
        <f t="shared" si="144"/>
        <v>0</v>
      </c>
    </row>
    <row r="9083" spans="1:9" x14ac:dyDescent="0.25">
      <c r="A9083">
        <v>7228.0053859999998</v>
      </c>
      <c r="B9083" t="s">
        <v>26</v>
      </c>
      <c r="C9083" t="s">
        <v>30</v>
      </c>
      <c r="D9083" t="s">
        <v>57</v>
      </c>
      <c r="E9083">
        <v>25926</v>
      </c>
      <c r="F9083" t="s">
        <v>32</v>
      </c>
      <c r="G9083" t="s">
        <v>33</v>
      </c>
      <c r="H9083">
        <v>292.8</v>
      </c>
      <c r="I9083">
        <f t="shared" si="144"/>
        <v>0</v>
      </c>
    </row>
    <row r="9084" spans="1:9" x14ac:dyDescent="0.25">
      <c r="A9084">
        <v>4392.9825380000002</v>
      </c>
      <c r="B9084" t="s">
        <v>26</v>
      </c>
      <c r="C9084" t="s">
        <v>30</v>
      </c>
      <c r="D9084" t="s">
        <v>57</v>
      </c>
      <c r="E9084">
        <v>33640</v>
      </c>
      <c r="F9084" t="s">
        <v>32</v>
      </c>
      <c r="G9084" t="s">
        <v>33</v>
      </c>
      <c r="H9084">
        <v>542.4</v>
      </c>
      <c r="I9084">
        <f t="shared" si="144"/>
        <v>0</v>
      </c>
    </row>
    <row r="9085" spans="1:9" x14ac:dyDescent="0.25">
      <c r="A9085">
        <v>3593.1264500000002</v>
      </c>
      <c r="B9085" t="s">
        <v>26</v>
      </c>
      <c r="C9085" t="s">
        <v>107</v>
      </c>
      <c r="D9085" t="s">
        <v>31</v>
      </c>
      <c r="E9085">
        <v>18213</v>
      </c>
      <c r="F9085" t="s">
        <v>32</v>
      </c>
      <c r="G9085" t="s">
        <v>79</v>
      </c>
      <c r="H9085">
        <v>460.8</v>
      </c>
      <c r="I9085">
        <f t="shared" si="144"/>
        <v>0</v>
      </c>
    </row>
    <row r="9086" spans="1:9" x14ac:dyDescent="0.25">
      <c r="A9086">
        <v>6679.1396059999997</v>
      </c>
      <c r="B9086" t="s">
        <v>26</v>
      </c>
      <c r="C9086" t="s">
        <v>44</v>
      </c>
      <c r="D9086" t="s">
        <v>31</v>
      </c>
      <c r="E9086">
        <v>0</v>
      </c>
      <c r="F9086" t="s">
        <v>32</v>
      </c>
      <c r="G9086" t="s">
        <v>45</v>
      </c>
      <c r="H9086">
        <v>655.20000000000005</v>
      </c>
      <c r="I9086">
        <f t="shared" si="144"/>
        <v>0</v>
      </c>
    </row>
    <row r="9087" spans="1:9" x14ac:dyDescent="0.25">
      <c r="A9087">
        <v>4146.409412</v>
      </c>
      <c r="B9087" t="s">
        <v>26</v>
      </c>
      <c r="C9087" t="s">
        <v>44</v>
      </c>
      <c r="D9087" t="s">
        <v>31</v>
      </c>
      <c r="E9087">
        <v>0</v>
      </c>
      <c r="F9087" t="s">
        <v>32</v>
      </c>
      <c r="G9087" t="s">
        <v>79</v>
      </c>
      <c r="H9087">
        <v>556.79999999999995</v>
      </c>
      <c r="I9087">
        <f t="shared" si="144"/>
        <v>0</v>
      </c>
    </row>
    <row r="9088" spans="1:9" x14ac:dyDescent="0.25">
      <c r="A9088">
        <v>3694.6470810000001</v>
      </c>
      <c r="B9088" t="s">
        <v>26</v>
      </c>
      <c r="C9088" t="s">
        <v>44</v>
      </c>
      <c r="D9088" t="s">
        <v>57</v>
      </c>
      <c r="E9088">
        <v>0</v>
      </c>
      <c r="F9088" t="s">
        <v>32</v>
      </c>
      <c r="G9088" t="s">
        <v>33</v>
      </c>
      <c r="H9088">
        <v>610.61728500000004</v>
      </c>
      <c r="I9088">
        <f t="shared" si="144"/>
        <v>0</v>
      </c>
    </row>
    <row r="9089" spans="1:9" x14ac:dyDescent="0.25">
      <c r="A9089">
        <v>4781.8210339999996</v>
      </c>
      <c r="B9089" t="s">
        <v>26</v>
      </c>
      <c r="C9089" t="s">
        <v>30</v>
      </c>
      <c r="D9089" t="s">
        <v>31</v>
      </c>
      <c r="E9089">
        <v>30361</v>
      </c>
      <c r="F9089" t="s">
        <v>75</v>
      </c>
      <c r="G9089" t="s">
        <v>33</v>
      </c>
      <c r="H9089">
        <v>373.28957100000002</v>
      </c>
      <c r="I9089">
        <f t="shared" si="144"/>
        <v>0</v>
      </c>
    </row>
    <row r="9090" spans="1:9" x14ac:dyDescent="0.25">
      <c r="A9090">
        <v>3885.4564009999999</v>
      </c>
      <c r="B9090" t="s">
        <v>66</v>
      </c>
      <c r="C9090" t="s">
        <v>44</v>
      </c>
      <c r="D9090" t="s">
        <v>57</v>
      </c>
      <c r="E9090">
        <v>0</v>
      </c>
      <c r="F9090" t="s">
        <v>32</v>
      </c>
      <c r="G9090" t="s">
        <v>33</v>
      </c>
      <c r="H9090">
        <v>504</v>
      </c>
      <c r="I9090">
        <f t="shared" si="144"/>
        <v>1</v>
      </c>
    </row>
    <row r="9091" spans="1:9" x14ac:dyDescent="0.25">
      <c r="A9091">
        <v>4737.4114550000004</v>
      </c>
      <c r="B9091" t="s">
        <v>26</v>
      </c>
      <c r="C9091" t="s">
        <v>44</v>
      </c>
      <c r="D9091" t="s">
        <v>31</v>
      </c>
      <c r="E9091">
        <v>0</v>
      </c>
      <c r="F9091" t="s">
        <v>32</v>
      </c>
      <c r="G9091" t="s">
        <v>45</v>
      </c>
      <c r="H9091">
        <v>326.39999999999998</v>
      </c>
      <c r="I9091">
        <f t="shared" ref="I9091:I9135" si="145">IF(B9091="No",0,1)</f>
        <v>0</v>
      </c>
    </row>
    <row r="9092" spans="1:9" x14ac:dyDescent="0.25">
      <c r="A9092">
        <v>9410.6701290000001</v>
      </c>
      <c r="B9092" t="s">
        <v>26</v>
      </c>
      <c r="C9092" t="s">
        <v>30</v>
      </c>
      <c r="D9092" t="s">
        <v>57</v>
      </c>
      <c r="E9092">
        <v>96060</v>
      </c>
      <c r="F9092" t="s">
        <v>32</v>
      </c>
      <c r="G9092" t="s">
        <v>33</v>
      </c>
      <c r="H9092">
        <v>561.6</v>
      </c>
      <c r="I9092">
        <f t="shared" si="145"/>
        <v>0</v>
      </c>
    </row>
    <row r="9093" spans="1:9" x14ac:dyDescent="0.25">
      <c r="A9093">
        <v>5878.4474280000004</v>
      </c>
      <c r="B9093" t="s">
        <v>26</v>
      </c>
      <c r="C9093" t="s">
        <v>30</v>
      </c>
      <c r="D9093" t="s">
        <v>31</v>
      </c>
      <c r="E9093">
        <v>25398</v>
      </c>
      <c r="F9093" t="s">
        <v>32</v>
      </c>
      <c r="G9093" t="s">
        <v>33</v>
      </c>
      <c r="H9093">
        <v>465.92215199999998</v>
      </c>
      <c r="I9093">
        <f t="shared" si="145"/>
        <v>0</v>
      </c>
    </row>
    <row r="9094" spans="1:9" x14ac:dyDescent="0.25">
      <c r="A9094">
        <v>4547.3218230000002</v>
      </c>
      <c r="B9094" t="s">
        <v>26</v>
      </c>
      <c r="C9094" t="s">
        <v>78</v>
      </c>
      <c r="D9094" t="s">
        <v>31</v>
      </c>
      <c r="E9094">
        <v>29031</v>
      </c>
      <c r="F9094" t="s">
        <v>32</v>
      </c>
      <c r="G9094" t="s">
        <v>33</v>
      </c>
      <c r="H9094">
        <v>292.8</v>
      </c>
      <c r="I9094">
        <f t="shared" si="145"/>
        <v>0</v>
      </c>
    </row>
    <row r="9095" spans="1:9" x14ac:dyDescent="0.25">
      <c r="A9095">
        <v>5926.38544</v>
      </c>
      <c r="B9095" t="s">
        <v>26</v>
      </c>
      <c r="C9095" t="s">
        <v>30</v>
      </c>
      <c r="D9095" t="s">
        <v>57</v>
      </c>
      <c r="E9095">
        <v>92949</v>
      </c>
      <c r="F9095" t="s">
        <v>75</v>
      </c>
      <c r="G9095" t="s">
        <v>33</v>
      </c>
      <c r="H9095">
        <v>337.305815</v>
      </c>
      <c r="I9095">
        <f t="shared" si="145"/>
        <v>0</v>
      </c>
    </row>
    <row r="9096" spans="1:9" x14ac:dyDescent="0.25">
      <c r="A9096">
        <v>4873.6726820000003</v>
      </c>
      <c r="B9096" t="s">
        <v>26</v>
      </c>
      <c r="C9096" t="s">
        <v>44</v>
      </c>
      <c r="D9096" t="s">
        <v>31</v>
      </c>
      <c r="E9096">
        <v>0</v>
      </c>
      <c r="F9096" t="s">
        <v>32</v>
      </c>
      <c r="G9096" t="s">
        <v>45</v>
      </c>
      <c r="H9096">
        <v>356.08323000000001</v>
      </c>
      <c r="I9096">
        <f t="shared" si="145"/>
        <v>0</v>
      </c>
    </row>
    <row r="9097" spans="1:9" x14ac:dyDescent="0.25">
      <c r="A9097">
        <v>2580.8498989999998</v>
      </c>
      <c r="B9097" t="s">
        <v>66</v>
      </c>
      <c r="C9097" t="s">
        <v>30</v>
      </c>
      <c r="D9097" t="s">
        <v>57</v>
      </c>
      <c r="E9097">
        <v>46900</v>
      </c>
      <c r="F9097" t="s">
        <v>32</v>
      </c>
      <c r="G9097" t="s">
        <v>33</v>
      </c>
      <c r="H9097">
        <v>316.8</v>
      </c>
      <c r="I9097">
        <f t="shared" si="145"/>
        <v>1</v>
      </c>
    </row>
    <row r="9098" spans="1:9" x14ac:dyDescent="0.25">
      <c r="A9098">
        <v>7083.6422050000001</v>
      </c>
      <c r="B9098" t="s">
        <v>26</v>
      </c>
      <c r="C9098" t="s">
        <v>30</v>
      </c>
      <c r="D9098" t="s">
        <v>57</v>
      </c>
      <c r="E9098">
        <v>97024</v>
      </c>
      <c r="F9098" t="s">
        <v>75</v>
      </c>
      <c r="G9098" t="s">
        <v>33</v>
      </c>
      <c r="H9098">
        <v>686.81516199999999</v>
      </c>
      <c r="I9098">
        <f t="shared" si="145"/>
        <v>0</v>
      </c>
    </row>
    <row r="9099" spans="1:9" x14ac:dyDescent="0.25">
      <c r="A9099">
        <v>30104.519690000001</v>
      </c>
      <c r="B9099" t="s">
        <v>26</v>
      </c>
      <c r="C9099" t="s">
        <v>44</v>
      </c>
      <c r="D9099" t="s">
        <v>31</v>
      </c>
      <c r="E9099">
        <v>0</v>
      </c>
      <c r="F9099" t="s">
        <v>32</v>
      </c>
      <c r="G9099" t="s">
        <v>45</v>
      </c>
      <c r="H9099">
        <v>848.73736399999996</v>
      </c>
      <c r="I9099">
        <f t="shared" si="145"/>
        <v>0</v>
      </c>
    </row>
    <row r="9100" spans="1:9" x14ac:dyDescent="0.25">
      <c r="A9100">
        <v>4148.5702849999998</v>
      </c>
      <c r="B9100" t="s">
        <v>26</v>
      </c>
      <c r="C9100" t="s">
        <v>30</v>
      </c>
      <c r="D9100" t="s">
        <v>31</v>
      </c>
      <c r="E9100">
        <v>61896</v>
      </c>
      <c r="F9100" t="s">
        <v>75</v>
      </c>
      <c r="G9100" t="s">
        <v>33</v>
      </c>
      <c r="H9100">
        <v>461.30672199999998</v>
      </c>
      <c r="I9100">
        <f t="shared" si="145"/>
        <v>0</v>
      </c>
    </row>
    <row r="9101" spans="1:9" x14ac:dyDescent="0.25">
      <c r="A9101">
        <v>2518.7435439999999</v>
      </c>
      <c r="B9101" t="s">
        <v>26</v>
      </c>
      <c r="C9101" t="s">
        <v>30</v>
      </c>
      <c r="D9101" t="s">
        <v>31</v>
      </c>
      <c r="E9101">
        <v>39317</v>
      </c>
      <c r="F9101" t="s">
        <v>62</v>
      </c>
      <c r="G9101" t="s">
        <v>45</v>
      </c>
      <c r="H9101">
        <v>77.695606999999995</v>
      </c>
      <c r="I9101">
        <f t="shared" si="145"/>
        <v>0</v>
      </c>
    </row>
    <row r="9102" spans="1:9" x14ac:dyDescent="0.25">
      <c r="A9102">
        <v>3843.9651880000001</v>
      </c>
      <c r="B9102" t="s">
        <v>26</v>
      </c>
      <c r="C9102" t="s">
        <v>30</v>
      </c>
      <c r="D9102" t="s">
        <v>57</v>
      </c>
      <c r="E9102">
        <v>43987</v>
      </c>
      <c r="F9102" t="s">
        <v>32</v>
      </c>
      <c r="G9102" t="s">
        <v>33</v>
      </c>
      <c r="H9102">
        <v>460.8</v>
      </c>
      <c r="I9102">
        <f t="shared" si="145"/>
        <v>0</v>
      </c>
    </row>
    <row r="9103" spans="1:9" x14ac:dyDescent="0.25">
      <c r="A9103">
        <v>9075.7682139999997</v>
      </c>
      <c r="B9103" t="s">
        <v>66</v>
      </c>
      <c r="C9103" t="s">
        <v>30</v>
      </c>
      <c r="D9103" t="s">
        <v>57</v>
      </c>
      <c r="E9103">
        <v>37722</v>
      </c>
      <c r="F9103" t="s">
        <v>62</v>
      </c>
      <c r="G9103" t="s">
        <v>45</v>
      </c>
      <c r="H9103">
        <v>158.077504</v>
      </c>
      <c r="I9103">
        <f t="shared" si="145"/>
        <v>1</v>
      </c>
    </row>
    <row r="9104" spans="1:9" x14ac:dyDescent="0.25">
      <c r="A9104">
        <v>2619.3373759999999</v>
      </c>
      <c r="B9104" t="s">
        <v>66</v>
      </c>
      <c r="C9104" t="s">
        <v>30</v>
      </c>
      <c r="D9104" t="s">
        <v>57</v>
      </c>
      <c r="E9104">
        <v>78618</v>
      </c>
      <c r="F9104" t="s">
        <v>75</v>
      </c>
      <c r="G9104" t="s">
        <v>79</v>
      </c>
      <c r="H9104">
        <v>225.57884100000001</v>
      </c>
      <c r="I9104">
        <f t="shared" si="145"/>
        <v>1</v>
      </c>
    </row>
    <row r="9105" spans="1:9" x14ac:dyDescent="0.25">
      <c r="A9105">
        <v>15245.25495</v>
      </c>
      <c r="B9105" t="s">
        <v>26</v>
      </c>
      <c r="C9105" t="s">
        <v>30</v>
      </c>
      <c r="D9105" t="s">
        <v>31</v>
      </c>
      <c r="E9105">
        <v>30205</v>
      </c>
      <c r="F9105" t="s">
        <v>32</v>
      </c>
      <c r="G9105" t="s">
        <v>45</v>
      </c>
      <c r="H9105">
        <v>1329.957905</v>
      </c>
      <c r="I9105">
        <f t="shared" si="145"/>
        <v>0</v>
      </c>
    </row>
    <row r="9106" spans="1:9" x14ac:dyDescent="0.25">
      <c r="A9106">
        <v>2615.13922</v>
      </c>
      <c r="B9106" t="s">
        <v>26</v>
      </c>
      <c r="C9106" t="s">
        <v>30</v>
      </c>
      <c r="D9106" t="s">
        <v>57</v>
      </c>
      <c r="E9106">
        <v>57023</v>
      </c>
      <c r="F9106" t="s">
        <v>75</v>
      </c>
      <c r="G9106" t="s">
        <v>45</v>
      </c>
      <c r="H9106">
        <v>250.652309</v>
      </c>
      <c r="I9106">
        <f t="shared" si="145"/>
        <v>0</v>
      </c>
    </row>
    <row r="9107" spans="1:9" x14ac:dyDescent="0.25">
      <c r="A9107">
        <v>5551.3981670000003</v>
      </c>
      <c r="B9107" t="s">
        <v>26</v>
      </c>
      <c r="C9107" t="s">
        <v>30</v>
      </c>
      <c r="D9107" t="s">
        <v>57</v>
      </c>
      <c r="E9107">
        <v>36918</v>
      </c>
      <c r="F9107" t="s">
        <v>32</v>
      </c>
      <c r="G9107" t="s">
        <v>79</v>
      </c>
      <c r="H9107">
        <v>364.8</v>
      </c>
      <c r="I9107">
        <f t="shared" si="145"/>
        <v>0</v>
      </c>
    </row>
    <row r="9108" spans="1:9" x14ac:dyDescent="0.25">
      <c r="A9108">
        <v>6827.0444230000003</v>
      </c>
      <c r="B9108" t="s">
        <v>26</v>
      </c>
      <c r="C9108" t="s">
        <v>44</v>
      </c>
      <c r="D9108" t="s">
        <v>57</v>
      </c>
      <c r="E9108">
        <v>0</v>
      </c>
      <c r="F9108" t="s">
        <v>32</v>
      </c>
      <c r="G9108" t="s">
        <v>45</v>
      </c>
      <c r="H9108">
        <v>956.68963399999996</v>
      </c>
      <c r="I9108">
        <f t="shared" si="145"/>
        <v>0</v>
      </c>
    </row>
    <row r="9109" spans="1:9" x14ac:dyDescent="0.25">
      <c r="A9109">
        <v>5619.6890839999996</v>
      </c>
      <c r="B9109" t="s">
        <v>66</v>
      </c>
      <c r="C9109" t="s">
        <v>44</v>
      </c>
      <c r="D9109" t="s">
        <v>57</v>
      </c>
      <c r="E9109">
        <v>0</v>
      </c>
      <c r="F9109" t="s">
        <v>32</v>
      </c>
      <c r="G9109" t="s">
        <v>33</v>
      </c>
      <c r="H9109">
        <v>1027.000029</v>
      </c>
      <c r="I9109">
        <f t="shared" si="145"/>
        <v>1</v>
      </c>
    </row>
    <row r="9110" spans="1:9" x14ac:dyDescent="0.25">
      <c r="A9110">
        <v>3907.0287469999998</v>
      </c>
      <c r="B9110" t="s">
        <v>26</v>
      </c>
      <c r="C9110" t="s">
        <v>44</v>
      </c>
      <c r="D9110" t="s">
        <v>31</v>
      </c>
      <c r="E9110">
        <v>0</v>
      </c>
      <c r="F9110" t="s">
        <v>32</v>
      </c>
      <c r="G9110" t="s">
        <v>45</v>
      </c>
      <c r="H9110">
        <v>666.04209800000001</v>
      </c>
      <c r="I9110">
        <f t="shared" si="145"/>
        <v>0</v>
      </c>
    </row>
    <row r="9111" spans="1:9" x14ac:dyDescent="0.25">
      <c r="A9111">
        <v>3622.872124</v>
      </c>
      <c r="B9111" t="s">
        <v>26</v>
      </c>
      <c r="C9111" t="s">
        <v>44</v>
      </c>
      <c r="D9111" t="s">
        <v>57</v>
      </c>
      <c r="E9111">
        <v>0</v>
      </c>
      <c r="F9111" t="s">
        <v>32</v>
      </c>
      <c r="G9111" t="s">
        <v>45</v>
      </c>
      <c r="H9111">
        <v>1254.1771289999999</v>
      </c>
      <c r="I9111">
        <f t="shared" si="145"/>
        <v>0</v>
      </c>
    </row>
    <row r="9112" spans="1:9" x14ac:dyDescent="0.25">
      <c r="A9112">
        <v>34611.378960000002</v>
      </c>
      <c r="B9112" t="s">
        <v>66</v>
      </c>
      <c r="C9112" t="s">
        <v>30</v>
      </c>
      <c r="D9112" t="s">
        <v>31</v>
      </c>
      <c r="E9112">
        <v>20090</v>
      </c>
      <c r="F9112" t="s">
        <v>32</v>
      </c>
      <c r="G9112" t="s">
        <v>33</v>
      </c>
      <c r="H9112">
        <v>523.20000000000005</v>
      </c>
      <c r="I9112">
        <f t="shared" si="145"/>
        <v>1</v>
      </c>
    </row>
    <row r="9113" spans="1:9" x14ac:dyDescent="0.25">
      <c r="A9113">
        <v>2845.5209329999998</v>
      </c>
      <c r="B9113" t="s">
        <v>26</v>
      </c>
      <c r="C9113" t="s">
        <v>30</v>
      </c>
      <c r="D9113" t="s">
        <v>57</v>
      </c>
      <c r="E9113">
        <v>86631</v>
      </c>
      <c r="F9113" t="s">
        <v>32</v>
      </c>
      <c r="G9113" t="s">
        <v>79</v>
      </c>
      <c r="H9113">
        <v>400.83285699999999</v>
      </c>
      <c r="I9113">
        <f t="shared" si="145"/>
        <v>0</v>
      </c>
    </row>
    <row r="9114" spans="1:9" x14ac:dyDescent="0.25">
      <c r="A9114">
        <v>5500.5774110000002</v>
      </c>
      <c r="B9114" t="s">
        <v>26</v>
      </c>
      <c r="C9114" t="s">
        <v>30</v>
      </c>
      <c r="D9114" t="s">
        <v>31</v>
      </c>
      <c r="E9114">
        <v>44019</v>
      </c>
      <c r="F9114" t="s">
        <v>62</v>
      </c>
      <c r="G9114" t="s">
        <v>33</v>
      </c>
      <c r="H9114">
        <v>165.47814700000001</v>
      </c>
      <c r="I9114">
        <f t="shared" si="145"/>
        <v>0</v>
      </c>
    </row>
    <row r="9115" spans="1:9" x14ac:dyDescent="0.25">
      <c r="A9115">
        <v>3358.5329350000002</v>
      </c>
      <c r="B9115" t="s">
        <v>26</v>
      </c>
      <c r="C9115" t="s">
        <v>30</v>
      </c>
      <c r="D9115" t="s">
        <v>31</v>
      </c>
      <c r="E9115">
        <v>59367</v>
      </c>
      <c r="F9115" t="s">
        <v>62</v>
      </c>
      <c r="G9115" t="s">
        <v>33</v>
      </c>
      <c r="H9115">
        <v>6.8803850000000004</v>
      </c>
      <c r="I9115">
        <f t="shared" si="145"/>
        <v>0</v>
      </c>
    </row>
    <row r="9116" spans="1:9" x14ac:dyDescent="0.25">
      <c r="A9116">
        <v>7501.6613219999999</v>
      </c>
      <c r="B9116" t="s">
        <v>26</v>
      </c>
      <c r="C9116" t="s">
        <v>30</v>
      </c>
      <c r="D9116" t="s">
        <v>31</v>
      </c>
      <c r="E9116">
        <v>38874</v>
      </c>
      <c r="F9116" t="s">
        <v>75</v>
      </c>
      <c r="G9116" t="s">
        <v>79</v>
      </c>
      <c r="H9116">
        <v>331.17092400000001</v>
      </c>
      <c r="I9116">
        <f t="shared" si="145"/>
        <v>0</v>
      </c>
    </row>
    <row r="9117" spans="1:9" x14ac:dyDescent="0.25">
      <c r="A9117">
        <v>11663.985720000001</v>
      </c>
      <c r="B9117" t="s">
        <v>26</v>
      </c>
      <c r="C9117" t="s">
        <v>44</v>
      </c>
      <c r="D9117" t="s">
        <v>31</v>
      </c>
      <c r="E9117">
        <v>0</v>
      </c>
      <c r="F9117" t="s">
        <v>32</v>
      </c>
      <c r="G9117" t="s">
        <v>33</v>
      </c>
      <c r="H9117">
        <v>513.6</v>
      </c>
      <c r="I9117">
        <f t="shared" si="145"/>
        <v>0</v>
      </c>
    </row>
    <row r="9118" spans="1:9" x14ac:dyDescent="0.25">
      <c r="A9118">
        <v>5133.3977649999997</v>
      </c>
      <c r="B9118" t="s">
        <v>26</v>
      </c>
      <c r="C9118" t="s">
        <v>107</v>
      </c>
      <c r="D9118" t="s">
        <v>31</v>
      </c>
      <c r="E9118">
        <v>28647</v>
      </c>
      <c r="F9118" t="s">
        <v>32</v>
      </c>
      <c r="G9118" t="s">
        <v>79</v>
      </c>
      <c r="H9118">
        <v>331.2</v>
      </c>
      <c r="I9118">
        <f t="shared" si="145"/>
        <v>0</v>
      </c>
    </row>
    <row r="9119" spans="1:9" x14ac:dyDescent="0.25">
      <c r="A9119">
        <v>8732.0905340000008</v>
      </c>
      <c r="B9119" t="s">
        <v>26</v>
      </c>
      <c r="C9119" t="s">
        <v>30</v>
      </c>
      <c r="D9119" t="s">
        <v>31</v>
      </c>
      <c r="E9119">
        <v>51205</v>
      </c>
      <c r="F9119" t="s">
        <v>75</v>
      </c>
      <c r="G9119" t="s">
        <v>33</v>
      </c>
      <c r="H9119">
        <v>185.53007600000001</v>
      </c>
      <c r="I9119">
        <f t="shared" si="145"/>
        <v>0</v>
      </c>
    </row>
    <row r="9120" spans="1:9" x14ac:dyDescent="0.25">
      <c r="A9120">
        <v>9424.2568420000007</v>
      </c>
      <c r="B9120" t="s">
        <v>26</v>
      </c>
      <c r="C9120" t="s">
        <v>30</v>
      </c>
      <c r="D9120" t="s">
        <v>57</v>
      </c>
      <c r="E9120">
        <v>46897</v>
      </c>
      <c r="F9120" t="s">
        <v>75</v>
      </c>
      <c r="G9120" t="s">
        <v>33</v>
      </c>
      <c r="H9120">
        <v>322.57567699999998</v>
      </c>
      <c r="I9120">
        <f t="shared" si="145"/>
        <v>0</v>
      </c>
    </row>
    <row r="9121" spans="1:9" x14ac:dyDescent="0.25">
      <c r="A9121">
        <v>5479.5550810000004</v>
      </c>
      <c r="B9121" t="s">
        <v>66</v>
      </c>
      <c r="C9121" t="s">
        <v>30</v>
      </c>
      <c r="D9121" t="s">
        <v>57</v>
      </c>
      <c r="E9121">
        <v>56005</v>
      </c>
      <c r="F9121" t="s">
        <v>32</v>
      </c>
      <c r="G9121" t="s">
        <v>33</v>
      </c>
      <c r="H9121">
        <v>326.39999999999998</v>
      </c>
      <c r="I9121">
        <f t="shared" si="145"/>
        <v>1</v>
      </c>
    </row>
    <row r="9122" spans="1:9" x14ac:dyDescent="0.25">
      <c r="A9122">
        <v>2114.7384689999999</v>
      </c>
      <c r="B9122" t="s">
        <v>26</v>
      </c>
      <c r="C9122" t="s">
        <v>44</v>
      </c>
      <c r="D9122" t="s">
        <v>31</v>
      </c>
      <c r="E9122">
        <v>0</v>
      </c>
      <c r="F9122" t="s">
        <v>32</v>
      </c>
      <c r="G9122" t="s">
        <v>45</v>
      </c>
      <c r="H9122">
        <v>518.4</v>
      </c>
      <c r="I9122">
        <f t="shared" si="145"/>
        <v>0</v>
      </c>
    </row>
    <row r="9123" spans="1:9" x14ac:dyDescent="0.25">
      <c r="A9123">
        <v>4140.6486539999996</v>
      </c>
      <c r="B9123" t="s">
        <v>26</v>
      </c>
      <c r="C9123" t="s">
        <v>44</v>
      </c>
      <c r="D9123" t="s">
        <v>31</v>
      </c>
      <c r="E9123">
        <v>0</v>
      </c>
      <c r="F9123" t="s">
        <v>32</v>
      </c>
      <c r="G9123" t="s">
        <v>79</v>
      </c>
      <c r="H9123">
        <v>590.4</v>
      </c>
      <c r="I9123">
        <f t="shared" si="145"/>
        <v>0</v>
      </c>
    </row>
    <row r="9124" spans="1:9" x14ac:dyDescent="0.25">
      <c r="A9124">
        <v>25464.820589999999</v>
      </c>
      <c r="B9124" t="s">
        <v>66</v>
      </c>
      <c r="C9124" t="s">
        <v>160</v>
      </c>
      <c r="D9124" t="s">
        <v>31</v>
      </c>
      <c r="E9124">
        <v>13663</v>
      </c>
      <c r="F9124" t="s">
        <v>32</v>
      </c>
      <c r="G9124" t="s">
        <v>45</v>
      </c>
      <c r="H9124">
        <v>465.6</v>
      </c>
      <c r="I9124">
        <f t="shared" si="145"/>
        <v>1</v>
      </c>
    </row>
    <row r="9125" spans="1:9" x14ac:dyDescent="0.25">
      <c r="A9125">
        <v>5678.0501670000003</v>
      </c>
      <c r="B9125" t="s">
        <v>66</v>
      </c>
      <c r="C9125" t="s">
        <v>44</v>
      </c>
      <c r="D9125" t="s">
        <v>31</v>
      </c>
      <c r="E9125">
        <v>0</v>
      </c>
      <c r="F9125" t="s">
        <v>32</v>
      </c>
      <c r="G9125" t="s">
        <v>33</v>
      </c>
      <c r="H9125">
        <v>364.8</v>
      </c>
      <c r="I9125">
        <f t="shared" si="145"/>
        <v>1</v>
      </c>
    </row>
    <row r="9126" spans="1:9" x14ac:dyDescent="0.25">
      <c r="A9126">
        <v>16261.585499999999</v>
      </c>
      <c r="B9126" t="s">
        <v>26</v>
      </c>
      <c r="C9126" t="s">
        <v>30</v>
      </c>
      <c r="D9126" t="s">
        <v>57</v>
      </c>
      <c r="E9126">
        <v>60646</v>
      </c>
      <c r="F9126" t="s">
        <v>32</v>
      </c>
      <c r="G9126" t="s">
        <v>33</v>
      </c>
      <c r="H9126">
        <v>643.20000000000005</v>
      </c>
      <c r="I9126">
        <f t="shared" si="145"/>
        <v>0</v>
      </c>
    </row>
    <row r="9127" spans="1:9" x14ac:dyDescent="0.25">
      <c r="A9127">
        <v>19872.261999999999</v>
      </c>
      <c r="B9127" t="s">
        <v>26</v>
      </c>
      <c r="C9127" t="s">
        <v>44</v>
      </c>
      <c r="D9127" t="s">
        <v>57</v>
      </c>
      <c r="E9127">
        <v>0</v>
      </c>
      <c r="F9127" t="s">
        <v>32</v>
      </c>
      <c r="G9127" t="s">
        <v>45</v>
      </c>
      <c r="H9127">
        <v>1950.725547</v>
      </c>
      <c r="I9127">
        <f t="shared" si="145"/>
        <v>0</v>
      </c>
    </row>
    <row r="9128" spans="1:9" x14ac:dyDescent="0.25">
      <c r="A9128">
        <v>4628.9953249999999</v>
      </c>
      <c r="B9128" t="s">
        <v>26</v>
      </c>
      <c r="C9128" t="s">
        <v>44</v>
      </c>
      <c r="D9128" t="s">
        <v>57</v>
      </c>
      <c r="E9128">
        <v>0</v>
      </c>
      <c r="F9128" t="s">
        <v>32</v>
      </c>
      <c r="G9128" t="s">
        <v>45</v>
      </c>
      <c r="H9128">
        <v>482.4</v>
      </c>
      <c r="I9128">
        <f t="shared" si="145"/>
        <v>0</v>
      </c>
    </row>
    <row r="9129" spans="1:9" x14ac:dyDescent="0.25">
      <c r="A9129">
        <v>5032.1654980000003</v>
      </c>
      <c r="B9129" t="s">
        <v>26</v>
      </c>
      <c r="C9129" t="s">
        <v>30</v>
      </c>
      <c r="D9129" t="s">
        <v>57</v>
      </c>
      <c r="E9129">
        <v>66367</v>
      </c>
      <c r="F9129" t="s">
        <v>32</v>
      </c>
      <c r="G9129" t="s">
        <v>79</v>
      </c>
      <c r="H9129">
        <v>307.2</v>
      </c>
      <c r="I9129">
        <f t="shared" si="145"/>
        <v>0</v>
      </c>
    </row>
    <row r="9130" spans="1:9" x14ac:dyDescent="0.25">
      <c r="A9130">
        <v>4100.3985329999996</v>
      </c>
      <c r="B9130" t="s">
        <v>26</v>
      </c>
      <c r="C9130" t="s">
        <v>30</v>
      </c>
      <c r="D9130" t="s">
        <v>31</v>
      </c>
      <c r="E9130">
        <v>47761</v>
      </c>
      <c r="F9130" t="s">
        <v>32</v>
      </c>
      <c r="G9130" t="s">
        <v>45</v>
      </c>
      <c r="H9130">
        <v>541.28200700000002</v>
      </c>
      <c r="I9130">
        <f t="shared" si="145"/>
        <v>0</v>
      </c>
    </row>
    <row r="9131" spans="1:9" x14ac:dyDescent="0.25">
      <c r="A9131">
        <v>23405.987980000002</v>
      </c>
      <c r="B9131" t="s">
        <v>26</v>
      </c>
      <c r="C9131" t="s">
        <v>30</v>
      </c>
      <c r="D9131" t="s">
        <v>57</v>
      </c>
      <c r="E9131">
        <v>71941</v>
      </c>
      <c r="F9131" t="s">
        <v>75</v>
      </c>
      <c r="G9131" t="s">
        <v>33</v>
      </c>
      <c r="H9131">
        <v>198.23476400000001</v>
      </c>
      <c r="I9131">
        <f t="shared" si="145"/>
        <v>0</v>
      </c>
    </row>
    <row r="9132" spans="1:9" x14ac:dyDescent="0.25">
      <c r="A9132">
        <v>3096.5112170000002</v>
      </c>
      <c r="B9132" t="s">
        <v>66</v>
      </c>
      <c r="C9132" t="s">
        <v>30</v>
      </c>
      <c r="D9132" t="s">
        <v>31</v>
      </c>
      <c r="E9132">
        <v>21604</v>
      </c>
      <c r="F9132" t="s">
        <v>32</v>
      </c>
      <c r="G9132" t="s">
        <v>79</v>
      </c>
      <c r="H9132">
        <v>379.2</v>
      </c>
      <c r="I9132">
        <f t="shared" si="145"/>
        <v>1</v>
      </c>
    </row>
    <row r="9133" spans="1:9" x14ac:dyDescent="0.25">
      <c r="A9133">
        <v>8163.8904279999997</v>
      </c>
      <c r="B9133" t="s">
        <v>26</v>
      </c>
      <c r="C9133" t="s">
        <v>44</v>
      </c>
      <c r="D9133" t="s">
        <v>57</v>
      </c>
      <c r="E9133">
        <v>0</v>
      </c>
      <c r="F9133" t="s">
        <v>32</v>
      </c>
      <c r="G9133" t="s">
        <v>45</v>
      </c>
      <c r="H9133">
        <v>790.78498300000001</v>
      </c>
      <c r="I9133">
        <f t="shared" si="145"/>
        <v>0</v>
      </c>
    </row>
    <row r="9134" spans="1:9" x14ac:dyDescent="0.25">
      <c r="A9134">
        <v>7524.4424360000003</v>
      </c>
      <c r="B9134" t="s">
        <v>26</v>
      </c>
      <c r="C9134" t="s">
        <v>30</v>
      </c>
      <c r="D9134" t="s">
        <v>57</v>
      </c>
      <c r="E9134">
        <v>21941</v>
      </c>
      <c r="F9134" t="s">
        <v>32</v>
      </c>
      <c r="G9134" t="s">
        <v>33</v>
      </c>
      <c r="H9134">
        <v>691.2</v>
      </c>
      <c r="I9134">
        <f t="shared" si="145"/>
        <v>0</v>
      </c>
    </row>
    <row r="9135" spans="1:9" x14ac:dyDescent="0.25">
      <c r="A9135">
        <v>2611.8368660000001</v>
      </c>
      <c r="B9135" t="s">
        <v>26</v>
      </c>
      <c r="C9135" t="s">
        <v>44</v>
      </c>
      <c r="D9135" t="s">
        <v>57</v>
      </c>
      <c r="E9135">
        <v>0</v>
      </c>
      <c r="F9135" t="s">
        <v>32</v>
      </c>
      <c r="G9135" t="s">
        <v>45</v>
      </c>
      <c r="H9135">
        <v>369.6</v>
      </c>
      <c r="I9135">
        <f t="shared" si="145"/>
        <v>0</v>
      </c>
    </row>
    <row r="9136" spans="1:9" x14ac:dyDescent="0.25">
      <c r="H9136" t="s">
        <v>9270</v>
      </c>
      <c r="I9136">
        <f>AVERAGE(I2:I9122)</f>
        <v>0.14307641705953295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9143"/>
  <sheetViews>
    <sheetView topLeftCell="I1" workbookViewId="0">
      <selection activeCell="M1" sqref="M1"/>
    </sheetView>
  </sheetViews>
  <sheetFormatPr defaultRowHeight="15" x14ac:dyDescent="0.25"/>
  <cols>
    <col min="1" max="1" width="9.7109375" bestFit="1" customWidth="1"/>
  </cols>
  <sheetData>
    <row r="1" spans="1:18" ht="14.45" x14ac:dyDescent="0.35">
      <c r="A1" t="s">
        <v>2</v>
      </c>
      <c r="B1" t="s">
        <v>9</v>
      </c>
      <c r="C1" t="s">
        <v>10</v>
      </c>
      <c r="D1" t="s">
        <v>11</v>
      </c>
      <c r="E1" t="s">
        <v>16</v>
      </c>
      <c r="F1" t="s">
        <v>21</v>
      </c>
    </row>
    <row r="2" spans="1:18" ht="14.45" x14ac:dyDescent="0.35">
      <c r="A2">
        <v>2763.5192790000001</v>
      </c>
      <c r="B2">
        <v>56274</v>
      </c>
      <c r="C2" t="s">
        <v>32</v>
      </c>
      <c r="D2" t="s">
        <v>33</v>
      </c>
      <c r="E2">
        <v>1</v>
      </c>
      <c r="F2">
        <v>384.81114700000001</v>
      </c>
      <c r="I2" t="s">
        <v>9276</v>
      </c>
    </row>
    <row r="3" spans="1:18" ht="14.45" x14ac:dyDescent="0.35">
      <c r="A3">
        <v>6979.535903</v>
      </c>
      <c r="B3">
        <v>0</v>
      </c>
      <c r="C3" t="s">
        <v>32</v>
      </c>
      <c r="D3" t="s">
        <v>45</v>
      </c>
      <c r="E3">
        <v>8</v>
      </c>
      <c r="F3">
        <v>1131.464935</v>
      </c>
      <c r="I3" t="s">
        <v>9277</v>
      </c>
    </row>
    <row r="4" spans="1:18" ht="14.45" x14ac:dyDescent="0.35">
      <c r="A4">
        <v>12887.43165</v>
      </c>
      <c r="B4">
        <v>48767</v>
      </c>
      <c r="C4" t="s">
        <v>32</v>
      </c>
      <c r="D4" t="s">
        <v>33</v>
      </c>
      <c r="E4">
        <v>2</v>
      </c>
      <c r="F4">
        <v>566.47224700000004</v>
      </c>
    </row>
    <row r="5" spans="1:18" ht="14.45" x14ac:dyDescent="0.35">
      <c r="A5">
        <v>7645.8618269999997</v>
      </c>
      <c r="B5">
        <v>0</v>
      </c>
      <c r="C5" t="s">
        <v>32</v>
      </c>
      <c r="D5" t="s">
        <v>33</v>
      </c>
      <c r="E5">
        <v>7</v>
      </c>
      <c r="F5">
        <v>529.88134400000001</v>
      </c>
      <c r="R5" t="s">
        <v>9298</v>
      </c>
    </row>
    <row r="6" spans="1:18" ht="14.45" x14ac:dyDescent="0.35">
      <c r="A6">
        <v>2813.692575</v>
      </c>
      <c r="B6">
        <v>43836</v>
      </c>
      <c r="C6" t="s">
        <v>62</v>
      </c>
      <c r="D6" t="s">
        <v>45</v>
      </c>
      <c r="E6">
        <v>1</v>
      </c>
      <c r="F6">
        <v>138.13087899999999</v>
      </c>
      <c r="R6" t="s">
        <v>9299</v>
      </c>
    </row>
    <row r="7" spans="1:18" ht="14.45" x14ac:dyDescent="0.35">
      <c r="A7">
        <v>8256.2978000000003</v>
      </c>
      <c r="B7">
        <v>62902</v>
      </c>
      <c r="C7" t="s">
        <v>62</v>
      </c>
      <c r="D7" t="s">
        <v>33</v>
      </c>
      <c r="E7">
        <v>2</v>
      </c>
      <c r="F7">
        <v>159.38304199999999</v>
      </c>
      <c r="R7" t="s">
        <v>9300</v>
      </c>
    </row>
    <row r="8" spans="1:18" x14ac:dyDescent="0.25">
      <c r="A8">
        <v>5380.8986359999999</v>
      </c>
      <c r="B8">
        <v>55350</v>
      </c>
      <c r="C8" t="s">
        <v>32</v>
      </c>
      <c r="D8" t="s">
        <v>33</v>
      </c>
      <c r="E8">
        <v>9</v>
      </c>
      <c r="F8">
        <v>321.60000000000002</v>
      </c>
      <c r="K8" s="20" t="s">
        <v>9305</v>
      </c>
    </row>
    <row r="9" spans="1:18" ht="14.45" x14ac:dyDescent="0.35">
      <c r="A9">
        <v>7216.1003110000001</v>
      </c>
      <c r="B9">
        <v>0</v>
      </c>
      <c r="C9" t="s">
        <v>75</v>
      </c>
      <c r="D9" t="s">
        <v>45</v>
      </c>
      <c r="E9">
        <v>4</v>
      </c>
      <c r="F9">
        <v>363.02967999999998</v>
      </c>
      <c r="R9" t="s">
        <v>9301</v>
      </c>
    </row>
    <row r="10" spans="1:18" ht="14.45" x14ac:dyDescent="0.35">
      <c r="A10">
        <v>24127.50402</v>
      </c>
      <c r="B10">
        <v>14072</v>
      </c>
      <c r="C10" t="s">
        <v>32</v>
      </c>
      <c r="D10" t="s">
        <v>79</v>
      </c>
      <c r="E10">
        <v>2</v>
      </c>
      <c r="F10">
        <v>511.2</v>
      </c>
      <c r="K10" t="s">
        <v>9306</v>
      </c>
      <c r="R10" t="s">
        <v>9302</v>
      </c>
    </row>
    <row r="11" spans="1:18" x14ac:dyDescent="0.25">
      <c r="A11">
        <v>7388.1780849999996</v>
      </c>
      <c r="B11">
        <v>28812</v>
      </c>
      <c r="C11" t="s">
        <v>75</v>
      </c>
      <c r="D11" t="s">
        <v>33</v>
      </c>
      <c r="E11">
        <v>8</v>
      </c>
      <c r="F11">
        <v>425.52783399999998</v>
      </c>
      <c r="K11" s="20" t="s">
        <v>9309</v>
      </c>
      <c r="R11" t="s">
        <v>9303</v>
      </c>
    </row>
    <row r="12" spans="1:18" ht="14.45" x14ac:dyDescent="0.35">
      <c r="A12">
        <v>4738.9920220000004</v>
      </c>
      <c r="B12">
        <v>0</v>
      </c>
      <c r="C12" t="s">
        <v>32</v>
      </c>
      <c r="D12" t="s">
        <v>45</v>
      </c>
      <c r="E12">
        <v>3</v>
      </c>
      <c r="F12">
        <v>482.4</v>
      </c>
      <c r="K12" t="s">
        <v>9307</v>
      </c>
      <c r="R12" s="18">
        <f>1- _xlfn.POISSON.DIST(449,400,TRUE)</f>
        <v>7.4543274800029646E-3</v>
      </c>
    </row>
    <row r="13" spans="1:18" ht="14.45" x14ac:dyDescent="0.35">
      <c r="A13">
        <v>8197.1970779999992</v>
      </c>
      <c r="B13">
        <v>0</v>
      </c>
      <c r="C13" t="s">
        <v>32</v>
      </c>
      <c r="D13" t="s">
        <v>33</v>
      </c>
      <c r="E13">
        <v>3</v>
      </c>
      <c r="F13">
        <v>528</v>
      </c>
    </row>
    <row r="14" spans="1:18" ht="14.45" x14ac:dyDescent="0.35">
      <c r="A14">
        <v>8798.7970029999997</v>
      </c>
      <c r="B14">
        <v>77026</v>
      </c>
      <c r="C14" t="s">
        <v>75</v>
      </c>
      <c r="D14" t="s">
        <v>33</v>
      </c>
      <c r="E14">
        <v>3</v>
      </c>
      <c r="F14">
        <v>472.02973700000001</v>
      </c>
      <c r="K14" t="s">
        <v>9308</v>
      </c>
      <c r="R14" t="s">
        <v>9304</v>
      </c>
    </row>
    <row r="15" spans="1:18" ht="14.45" x14ac:dyDescent="0.35">
      <c r="A15">
        <v>8819.0189339999997</v>
      </c>
      <c r="B15">
        <v>99845</v>
      </c>
      <c r="C15" t="s">
        <v>32</v>
      </c>
      <c r="D15" t="s">
        <v>33</v>
      </c>
      <c r="E15">
        <v>8</v>
      </c>
      <c r="F15">
        <v>528</v>
      </c>
      <c r="R15" s="17">
        <f>1-_xlfn.POISSON.DIST(409,400,TRUE)</f>
        <v>0.31510146622931778</v>
      </c>
    </row>
    <row r="16" spans="1:18" ht="18.75" x14ac:dyDescent="0.3">
      <c r="A16">
        <v>5384.4316650000001</v>
      </c>
      <c r="B16">
        <v>83689</v>
      </c>
      <c r="C16" t="s">
        <v>75</v>
      </c>
      <c r="D16" t="s">
        <v>45</v>
      </c>
      <c r="E16">
        <v>8</v>
      </c>
      <c r="F16">
        <v>307.13913200000002</v>
      </c>
      <c r="K16" s="22" t="s">
        <v>9310</v>
      </c>
    </row>
    <row r="17" spans="1:20" ht="14.45" x14ac:dyDescent="0.35">
      <c r="A17">
        <v>7463.1393770000004</v>
      </c>
      <c r="B17">
        <v>24599</v>
      </c>
      <c r="C17" t="s">
        <v>62</v>
      </c>
      <c r="D17" t="s">
        <v>33</v>
      </c>
      <c r="E17">
        <v>2</v>
      </c>
      <c r="F17">
        <v>42.920271</v>
      </c>
    </row>
    <row r="18" spans="1:20" ht="14.45" x14ac:dyDescent="0.35">
      <c r="A18">
        <v>2566.867823</v>
      </c>
      <c r="B18">
        <v>25049</v>
      </c>
      <c r="C18" t="s">
        <v>32</v>
      </c>
      <c r="D18" t="s">
        <v>33</v>
      </c>
      <c r="E18">
        <v>1</v>
      </c>
      <c r="F18">
        <v>454.24509799999998</v>
      </c>
      <c r="K18" t="s">
        <v>9311</v>
      </c>
    </row>
    <row r="19" spans="1:20" ht="14.45" x14ac:dyDescent="0.35">
      <c r="A19">
        <v>3945.2416039999998</v>
      </c>
      <c r="B19">
        <v>28855</v>
      </c>
      <c r="C19" t="s">
        <v>32</v>
      </c>
      <c r="D19" t="s">
        <v>33</v>
      </c>
      <c r="E19">
        <v>1</v>
      </c>
      <c r="F19">
        <v>647.44203100000004</v>
      </c>
      <c r="K19" t="s">
        <v>9312</v>
      </c>
    </row>
    <row r="20" spans="1:20" x14ac:dyDescent="0.25">
      <c r="A20">
        <v>5710.3331150000004</v>
      </c>
      <c r="B20">
        <v>51148</v>
      </c>
      <c r="C20" t="s">
        <v>75</v>
      </c>
      <c r="D20" t="s">
        <v>33</v>
      </c>
      <c r="E20">
        <v>7</v>
      </c>
      <c r="F20">
        <v>308.98166400000002</v>
      </c>
    </row>
    <row r="21" spans="1:20" x14ac:dyDescent="0.25">
      <c r="A21">
        <v>8162.6170529999999</v>
      </c>
      <c r="B21">
        <v>66140</v>
      </c>
      <c r="C21" t="s">
        <v>32</v>
      </c>
      <c r="D21" t="s">
        <v>33</v>
      </c>
      <c r="E21">
        <v>3</v>
      </c>
      <c r="F21">
        <v>484.8</v>
      </c>
    </row>
    <row r="22" spans="1:20" x14ac:dyDescent="0.25">
      <c r="A22">
        <v>2872.051273</v>
      </c>
      <c r="B22">
        <v>57749</v>
      </c>
      <c r="C22" t="s">
        <v>32</v>
      </c>
      <c r="D22" t="s">
        <v>45</v>
      </c>
      <c r="E22">
        <v>1</v>
      </c>
      <c r="F22">
        <v>355.2</v>
      </c>
    </row>
    <row r="23" spans="1:20" x14ac:dyDescent="0.25">
      <c r="A23">
        <v>3041.791561</v>
      </c>
      <c r="B23">
        <v>13789</v>
      </c>
      <c r="C23" t="s">
        <v>32</v>
      </c>
      <c r="D23" t="s">
        <v>79</v>
      </c>
      <c r="E23">
        <v>1</v>
      </c>
      <c r="F23">
        <v>379.2</v>
      </c>
    </row>
    <row r="24" spans="1:20" x14ac:dyDescent="0.25">
      <c r="A24">
        <v>24127.50402</v>
      </c>
      <c r="B24">
        <v>14072</v>
      </c>
      <c r="C24" t="s">
        <v>32</v>
      </c>
      <c r="D24" t="s">
        <v>79</v>
      </c>
      <c r="E24">
        <v>2</v>
      </c>
      <c r="F24">
        <v>511.2</v>
      </c>
    </row>
    <row r="25" spans="1:20" x14ac:dyDescent="0.25">
      <c r="A25">
        <v>2450.1909959999998</v>
      </c>
      <c r="B25">
        <v>0</v>
      </c>
      <c r="C25" t="s">
        <v>32</v>
      </c>
      <c r="D25" t="s">
        <v>45</v>
      </c>
      <c r="E25">
        <v>1</v>
      </c>
      <c r="F25">
        <v>554.37676299999998</v>
      </c>
    </row>
    <row r="26" spans="1:20" x14ac:dyDescent="0.25">
      <c r="A26">
        <v>2392.1078900000002</v>
      </c>
      <c r="B26">
        <v>17870</v>
      </c>
      <c r="C26" t="s">
        <v>32</v>
      </c>
      <c r="D26" t="s">
        <v>33</v>
      </c>
      <c r="E26">
        <v>1</v>
      </c>
      <c r="F26">
        <v>439.2</v>
      </c>
    </row>
    <row r="27" spans="1:20" x14ac:dyDescent="0.25">
      <c r="A27">
        <v>5802.0659779999996</v>
      </c>
      <c r="B27">
        <v>97541</v>
      </c>
      <c r="C27" t="s">
        <v>32</v>
      </c>
      <c r="D27" t="s">
        <v>33</v>
      </c>
      <c r="E27">
        <v>3</v>
      </c>
      <c r="F27">
        <v>389.18500599999999</v>
      </c>
    </row>
    <row r="28" spans="1:20" x14ac:dyDescent="0.25">
      <c r="A28">
        <v>3946.372085</v>
      </c>
      <c r="B28">
        <v>0</v>
      </c>
      <c r="C28" t="s">
        <v>32</v>
      </c>
      <c r="D28" t="s">
        <v>45</v>
      </c>
      <c r="E28">
        <v>1</v>
      </c>
      <c r="F28">
        <v>799.2</v>
      </c>
    </row>
    <row r="29" spans="1:20" ht="15.75" thickBot="1" x14ac:dyDescent="0.3">
      <c r="A29">
        <v>5346.9165759999996</v>
      </c>
      <c r="B29">
        <v>10511</v>
      </c>
      <c r="C29" t="s">
        <v>75</v>
      </c>
      <c r="D29" t="s">
        <v>33</v>
      </c>
      <c r="E29">
        <v>1</v>
      </c>
      <c r="F29">
        <v>516.23795099999995</v>
      </c>
    </row>
    <row r="30" spans="1:20" x14ac:dyDescent="0.25">
      <c r="A30">
        <v>12902.56014</v>
      </c>
      <c r="B30">
        <v>86584</v>
      </c>
      <c r="C30" t="s">
        <v>32</v>
      </c>
      <c r="D30" t="s">
        <v>45</v>
      </c>
      <c r="E30">
        <v>2</v>
      </c>
      <c r="F30">
        <v>532.79999999999995</v>
      </c>
      <c r="N30" s="30"/>
      <c r="O30" s="31" t="s">
        <v>9313</v>
      </c>
      <c r="P30" s="31"/>
      <c r="Q30" s="32"/>
      <c r="R30" s="32"/>
      <c r="S30" s="32"/>
      <c r="T30" s="33"/>
    </row>
    <row r="31" spans="1:20" x14ac:dyDescent="0.25">
      <c r="A31">
        <v>3235.3604679999999</v>
      </c>
      <c r="B31">
        <v>75690</v>
      </c>
      <c r="C31" t="s">
        <v>32</v>
      </c>
      <c r="D31" t="s">
        <v>33</v>
      </c>
      <c r="E31">
        <v>1</v>
      </c>
      <c r="F31">
        <v>384</v>
      </c>
      <c r="N31" s="34"/>
      <c r="O31" s="35">
        <v>110</v>
      </c>
      <c r="P31" s="35"/>
      <c r="Q31" s="36"/>
      <c r="R31" s="36"/>
      <c r="S31" s="36"/>
      <c r="T31" s="37"/>
    </row>
    <row r="32" spans="1:20" x14ac:dyDescent="0.25">
      <c r="A32">
        <v>2454.5835400000001</v>
      </c>
      <c r="B32">
        <v>23158</v>
      </c>
      <c r="C32" t="s">
        <v>32</v>
      </c>
      <c r="D32" t="s">
        <v>33</v>
      </c>
      <c r="E32">
        <v>1</v>
      </c>
      <c r="F32">
        <v>322.29404299999999</v>
      </c>
      <c r="N32" s="34"/>
      <c r="O32" s="35" t="s">
        <v>9314</v>
      </c>
      <c r="P32" s="35"/>
      <c r="Q32" s="36"/>
      <c r="R32" s="36"/>
      <c r="S32" s="36"/>
      <c r="T32" s="37"/>
    </row>
    <row r="33" spans="1:20" x14ac:dyDescent="0.25">
      <c r="A33">
        <v>18975.456109999999</v>
      </c>
      <c r="B33">
        <v>65999</v>
      </c>
      <c r="C33" t="s">
        <v>75</v>
      </c>
      <c r="D33" t="s">
        <v>33</v>
      </c>
      <c r="E33">
        <v>6</v>
      </c>
      <c r="F33">
        <v>615.92776900000001</v>
      </c>
      <c r="N33" s="34"/>
      <c r="O33" s="35">
        <v>7</v>
      </c>
      <c r="P33" s="35"/>
      <c r="Q33" s="36"/>
      <c r="R33" s="36"/>
      <c r="S33" s="36"/>
      <c r="T33" s="37"/>
    </row>
    <row r="34" spans="1:20" x14ac:dyDescent="0.25">
      <c r="A34">
        <v>4715.321344</v>
      </c>
      <c r="B34">
        <v>0</v>
      </c>
      <c r="C34" t="s">
        <v>75</v>
      </c>
      <c r="D34" t="s">
        <v>33</v>
      </c>
      <c r="E34">
        <v>3</v>
      </c>
      <c r="F34">
        <v>308.15089</v>
      </c>
      <c r="N34" s="34"/>
      <c r="O34" s="35"/>
      <c r="P34" s="35"/>
      <c r="Q34" s="36"/>
      <c r="R34" s="36"/>
      <c r="S34" s="36"/>
      <c r="T34" s="37"/>
    </row>
    <row r="35" spans="1:20" x14ac:dyDescent="0.25">
      <c r="A35">
        <v>5018.885233</v>
      </c>
      <c r="B35">
        <v>54500</v>
      </c>
      <c r="C35" t="s">
        <v>32</v>
      </c>
      <c r="D35" t="s">
        <v>33</v>
      </c>
      <c r="E35">
        <v>6</v>
      </c>
      <c r="F35">
        <v>302.39999999999998</v>
      </c>
      <c r="N35" s="34"/>
      <c r="O35" s="36"/>
      <c r="P35" s="36"/>
      <c r="Q35" s="36"/>
      <c r="R35" s="36"/>
      <c r="S35" s="36"/>
      <c r="T35" s="37"/>
    </row>
    <row r="36" spans="1:20" x14ac:dyDescent="0.25">
      <c r="A36">
        <v>4932.9163449999996</v>
      </c>
      <c r="B36">
        <v>37260</v>
      </c>
      <c r="C36" t="s">
        <v>62</v>
      </c>
      <c r="D36" t="s">
        <v>33</v>
      </c>
      <c r="E36">
        <v>8</v>
      </c>
      <c r="F36">
        <v>15.437681</v>
      </c>
      <c r="N36" s="34"/>
      <c r="O36" s="36" t="s">
        <v>9315</v>
      </c>
      <c r="P36" s="36"/>
      <c r="Q36" s="36"/>
      <c r="R36" s="36"/>
      <c r="S36" s="36"/>
      <c r="T36" s="37"/>
    </row>
    <row r="37" spans="1:20" x14ac:dyDescent="0.25">
      <c r="A37">
        <v>5744.2297449999996</v>
      </c>
      <c r="B37">
        <v>68987</v>
      </c>
      <c r="C37" t="s">
        <v>75</v>
      </c>
      <c r="D37" t="s">
        <v>33</v>
      </c>
      <c r="E37">
        <v>6</v>
      </c>
      <c r="F37">
        <v>204.47514699999999</v>
      </c>
      <c r="N37" s="34"/>
      <c r="O37" s="38">
        <f>1-_xlfn.NORM.DIST(115,110,7,TRUE)</f>
        <v>0.23752526202697655</v>
      </c>
      <c r="P37" s="36"/>
      <c r="Q37" s="36"/>
      <c r="R37" s="36"/>
      <c r="S37" s="36"/>
      <c r="T37" s="37"/>
    </row>
    <row r="38" spans="1:20" x14ac:dyDescent="0.25">
      <c r="A38">
        <v>13891.73567</v>
      </c>
      <c r="B38">
        <v>42305</v>
      </c>
      <c r="C38" t="s">
        <v>32</v>
      </c>
      <c r="D38" t="s">
        <v>33</v>
      </c>
      <c r="E38">
        <v>2</v>
      </c>
      <c r="F38">
        <v>561.6</v>
      </c>
      <c r="N38" s="34"/>
      <c r="O38" s="36"/>
      <c r="P38" s="36"/>
      <c r="Q38" s="36"/>
      <c r="R38" s="36"/>
      <c r="S38" s="36"/>
      <c r="T38" s="37"/>
    </row>
    <row r="39" spans="1:20" x14ac:dyDescent="0.25">
      <c r="A39">
        <v>7380.9767169999996</v>
      </c>
      <c r="B39">
        <v>65706</v>
      </c>
      <c r="C39" t="s">
        <v>32</v>
      </c>
      <c r="D39" t="s">
        <v>33</v>
      </c>
      <c r="E39">
        <v>8</v>
      </c>
      <c r="F39">
        <v>436.8</v>
      </c>
      <c r="N39" s="34"/>
      <c r="O39" s="36" t="s">
        <v>9316</v>
      </c>
      <c r="P39" s="36"/>
      <c r="Q39" s="36"/>
      <c r="R39" s="36"/>
      <c r="S39" s="36"/>
      <c r="T39" s="37"/>
    </row>
    <row r="40" spans="1:20" x14ac:dyDescent="0.25">
      <c r="A40">
        <v>3090.0341039999998</v>
      </c>
      <c r="B40">
        <v>0</v>
      </c>
      <c r="C40" t="s">
        <v>32</v>
      </c>
      <c r="D40" t="s">
        <v>45</v>
      </c>
      <c r="E40">
        <v>1</v>
      </c>
      <c r="F40">
        <v>648</v>
      </c>
      <c r="N40" s="34"/>
      <c r="O40" s="38">
        <f>_xlfn.NORM.DIST(110,110,7,TRUE)</f>
        <v>0.5</v>
      </c>
      <c r="P40" s="36"/>
      <c r="Q40" s="36"/>
      <c r="R40" s="36"/>
      <c r="S40" s="36"/>
      <c r="T40" s="37"/>
    </row>
    <row r="41" spans="1:20" x14ac:dyDescent="0.25">
      <c r="A41">
        <v>2521.6330950000001</v>
      </c>
      <c r="B41">
        <v>53243</v>
      </c>
      <c r="C41" t="s">
        <v>62</v>
      </c>
      <c r="D41" t="s">
        <v>79</v>
      </c>
      <c r="E41">
        <v>1</v>
      </c>
      <c r="F41">
        <v>157.39784900000001</v>
      </c>
      <c r="N41" s="34"/>
      <c r="O41" s="36"/>
      <c r="P41" s="36"/>
      <c r="Q41" s="36"/>
      <c r="R41" s="36"/>
      <c r="S41" s="36"/>
      <c r="T41" s="37"/>
    </row>
    <row r="42" spans="1:20" x14ac:dyDescent="0.25">
      <c r="A42">
        <v>2652.0617849999999</v>
      </c>
      <c r="B42">
        <v>0</v>
      </c>
      <c r="C42" t="s">
        <v>32</v>
      </c>
      <c r="D42" t="s">
        <v>33</v>
      </c>
      <c r="E42">
        <v>1</v>
      </c>
      <c r="F42">
        <v>484.31853599999999</v>
      </c>
      <c r="N42" s="34"/>
      <c r="O42" s="36"/>
      <c r="P42" s="36"/>
      <c r="Q42" s="36"/>
      <c r="R42" s="36"/>
      <c r="S42" s="36"/>
      <c r="T42" s="37"/>
    </row>
    <row r="43" spans="1:20" x14ac:dyDescent="0.25">
      <c r="A43">
        <v>2771.0450310000001</v>
      </c>
      <c r="B43">
        <v>50071</v>
      </c>
      <c r="C43" t="s">
        <v>62</v>
      </c>
      <c r="D43" t="s">
        <v>45</v>
      </c>
      <c r="E43">
        <v>1</v>
      </c>
      <c r="F43">
        <v>18.918935000000001</v>
      </c>
      <c r="N43" s="34"/>
      <c r="O43" s="36"/>
      <c r="P43" s="36"/>
      <c r="Q43" s="36"/>
      <c r="R43" s="36"/>
      <c r="S43" s="36"/>
      <c r="T43" s="37"/>
    </row>
    <row r="44" spans="1:20" ht="15.75" thickBot="1" x14ac:dyDescent="0.3">
      <c r="A44">
        <v>3939.0063700000001</v>
      </c>
      <c r="B44">
        <v>60021</v>
      </c>
      <c r="C44" t="s">
        <v>32</v>
      </c>
      <c r="D44" t="s">
        <v>33</v>
      </c>
      <c r="E44">
        <v>1</v>
      </c>
      <c r="F44">
        <v>882.87194499999998</v>
      </c>
      <c r="N44" s="39"/>
      <c r="O44" s="40"/>
      <c r="P44" s="40"/>
      <c r="Q44" s="40"/>
      <c r="R44" s="40"/>
      <c r="S44" s="40"/>
      <c r="T44" s="41"/>
    </row>
    <row r="45" spans="1:20" x14ac:dyDescent="0.25">
      <c r="A45">
        <v>12231.87968</v>
      </c>
      <c r="B45">
        <v>43244</v>
      </c>
      <c r="C45" t="s">
        <v>32</v>
      </c>
      <c r="D45" t="s">
        <v>33</v>
      </c>
      <c r="E45">
        <v>2</v>
      </c>
      <c r="F45">
        <v>494.4</v>
      </c>
    </row>
    <row r="46" spans="1:20" x14ac:dyDescent="0.25">
      <c r="A46">
        <v>2443.6651660000002</v>
      </c>
      <c r="B46">
        <v>92834</v>
      </c>
      <c r="C46" t="s">
        <v>32</v>
      </c>
      <c r="D46" t="s">
        <v>33</v>
      </c>
      <c r="E46">
        <v>1</v>
      </c>
      <c r="F46">
        <v>292.8</v>
      </c>
    </row>
    <row r="47" spans="1:20" x14ac:dyDescent="0.25">
      <c r="A47">
        <v>12819.10289</v>
      </c>
      <c r="B47">
        <v>10105</v>
      </c>
      <c r="C47" t="s">
        <v>62</v>
      </c>
      <c r="D47" t="s">
        <v>33</v>
      </c>
      <c r="E47">
        <v>3</v>
      </c>
      <c r="F47">
        <v>0.51775300000000002</v>
      </c>
    </row>
    <row r="48" spans="1:20" x14ac:dyDescent="0.25">
      <c r="A48">
        <v>4468.510542</v>
      </c>
      <c r="B48">
        <v>0</v>
      </c>
      <c r="C48" t="s">
        <v>32</v>
      </c>
      <c r="D48" t="s">
        <v>45</v>
      </c>
      <c r="E48">
        <v>5</v>
      </c>
      <c r="F48">
        <v>579.16595400000006</v>
      </c>
    </row>
    <row r="49" spans="1:15" x14ac:dyDescent="0.25">
      <c r="A49">
        <v>5514.3440179999998</v>
      </c>
      <c r="B49">
        <v>23218</v>
      </c>
      <c r="C49" t="s">
        <v>32</v>
      </c>
      <c r="D49" t="s">
        <v>45</v>
      </c>
      <c r="E49">
        <v>4</v>
      </c>
      <c r="F49">
        <v>447.79343999999998</v>
      </c>
      <c r="O49" t="s">
        <v>9317</v>
      </c>
    </row>
    <row r="50" spans="1:15" x14ac:dyDescent="0.25">
      <c r="A50">
        <v>3343.8753259999999</v>
      </c>
      <c r="B50">
        <v>0</v>
      </c>
      <c r="C50" t="s">
        <v>32</v>
      </c>
      <c r="D50" t="s">
        <v>33</v>
      </c>
      <c r="E50">
        <v>1</v>
      </c>
      <c r="F50">
        <v>529.62408400000004</v>
      </c>
      <c r="O50" t="s">
        <v>9318</v>
      </c>
    </row>
    <row r="51" spans="1:15" x14ac:dyDescent="0.25">
      <c r="A51">
        <v>2294.4789270000001</v>
      </c>
      <c r="B51">
        <v>0</v>
      </c>
      <c r="C51" t="s">
        <v>32</v>
      </c>
      <c r="D51" t="s">
        <v>33</v>
      </c>
      <c r="E51">
        <v>1</v>
      </c>
      <c r="F51">
        <v>313.02317499999998</v>
      </c>
    </row>
    <row r="52" spans="1:15" x14ac:dyDescent="0.25">
      <c r="A52">
        <v>36707.426390000001</v>
      </c>
      <c r="B52">
        <v>24804</v>
      </c>
      <c r="C52" t="s">
        <v>32</v>
      </c>
      <c r="D52" t="s">
        <v>33</v>
      </c>
      <c r="E52">
        <v>2</v>
      </c>
      <c r="F52">
        <v>593.830288</v>
      </c>
    </row>
    <row r="53" spans="1:15" x14ac:dyDescent="0.25">
      <c r="A53">
        <v>33473.349459999998</v>
      </c>
      <c r="B53">
        <v>33190</v>
      </c>
      <c r="C53" t="s">
        <v>32</v>
      </c>
      <c r="D53" t="s">
        <v>79</v>
      </c>
      <c r="E53">
        <v>2</v>
      </c>
      <c r="F53">
        <v>508.8</v>
      </c>
      <c r="O53" t="s">
        <v>9319</v>
      </c>
    </row>
    <row r="54" spans="1:15" ht="21" x14ac:dyDescent="0.35">
      <c r="A54">
        <v>7983.4317090000004</v>
      </c>
      <c r="B54">
        <v>36014</v>
      </c>
      <c r="C54" t="s">
        <v>62</v>
      </c>
      <c r="D54" t="s">
        <v>33</v>
      </c>
      <c r="E54">
        <v>2</v>
      </c>
      <c r="F54">
        <v>173.95607200000001</v>
      </c>
      <c r="O54" s="27" t="s">
        <v>9320</v>
      </c>
    </row>
    <row r="55" spans="1:15" x14ac:dyDescent="0.25">
      <c r="A55">
        <v>4854.7456659999998</v>
      </c>
      <c r="B55">
        <v>29834</v>
      </c>
      <c r="C55" t="s">
        <v>32</v>
      </c>
      <c r="D55" t="s">
        <v>45</v>
      </c>
      <c r="E55">
        <v>3</v>
      </c>
      <c r="F55">
        <v>307.2</v>
      </c>
      <c r="O55" t="s">
        <v>9321</v>
      </c>
    </row>
    <row r="56" spans="1:15" x14ac:dyDescent="0.25">
      <c r="A56">
        <v>4293.9973190000001</v>
      </c>
      <c r="B56">
        <v>16701</v>
      </c>
      <c r="C56" t="s">
        <v>32</v>
      </c>
      <c r="D56" t="s">
        <v>33</v>
      </c>
      <c r="E56">
        <v>1</v>
      </c>
      <c r="F56">
        <v>831.62597900000003</v>
      </c>
    </row>
    <row r="57" spans="1:15" x14ac:dyDescent="0.25">
      <c r="A57">
        <v>7164.3955429999996</v>
      </c>
      <c r="B57">
        <v>46623</v>
      </c>
      <c r="C57" t="s">
        <v>32</v>
      </c>
      <c r="D57" t="s">
        <v>79</v>
      </c>
      <c r="E57">
        <v>3</v>
      </c>
      <c r="F57">
        <v>436.8</v>
      </c>
    </row>
    <row r="58" spans="1:15" x14ac:dyDescent="0.25">
      <c r="A58">
        <v>7619.5158000000001</v>
      </c>
      <c r="B58">
        <v>64749</v>
      </c>
      <c r="C58" t="s">
        <v>75</v>
      </c>
      <c r="D58" t="s">
        <v>33</v>
      </c>
      <c r="E58">
        <v>2</v>
      </c>
      <c r="F58">
        <v>302.56518999999997</v>
      </c>
    </row>
    <row r="59" spans="1:15" x14ac:dyDescent="0.25">
      <c r="A59">
        <v>3958.0028229999998</v>
      </c>
      <c r="B59">
        <v>0</v>
      </c>
      <c r="C59" t="s">
        <v>32</v>
      </c>
      <c r="D59" t="s">
        <v>33</v>
      </c>
      <c r="E59">
        <v>1</v>
      </c>
      <c r="F59">
        <v>484.8</v>
      </c>
    </row>
    <row r="60" spans="1:15" x14ac:dyDescent="0.25">
      <c r="A60">
        <v>4499.4932520000002</v>
      </c>
      <c r="B60">
        <v>16969</v>
      </c>
      <c r="C60" t="s">
        <v>32</v>
      </c>
      <c r="D60" t="s">
        <v>79</v>
      </c>
      <c r="E60">
        <v>1</v>
      </c>
      <c r="F60">
        <v>704.76811099999998</v>
      </c>
    </row>
    <row r="61" spans="1:15" x14ac:dyDescent="0.25">
      <c r="A61">
        <v>4059.5674140000001</v>
      </c>
      <c r="B61">
        <v>11621</v>
      </c>
      <c r="C61" t="s">
        <v>32</v>
      </c>
      <c r="D61" t="s">
        <v>79</v>
      </c>
      <c r="E61">
        <v>1</v>
      </c>
      <c r="F61">
        <v>518.4</v>
      </c>
    </row>
    <row r="62" spans="1:15" x14ac:dyDescent="0.25">
      <c r="A62">
        <v>4458.1133689999997</v>
      </c>
      <c r="B62">
        <v>17622</v>
      </c>
      <c r="C62" t="s">
        <v>32</v>
      </c>
      <c r="D62" t="s">
        <v>79</v>
      </c>
      <c r="E62">
        <v>3</v>
      </c>
      <c r="F62">
        <v>312</v>
      </c>
    </row>
    <row r="63" spans="1:15" x14ac:dyDescent="0.25">
      <c r="A63">
        <v>8110.3331390000003</v>
      </c>
      <c r="B63">
        <v>11489</v>
      </c>
      <c r="C63" t="s">
        <v>32</v>
      </c>
      <c r="D63" t="s">
        <v>33</v>
      </c>
      <c r="E63">
        <v>6</v>
      </c>
      <c r="F63">
        <v>504</v>
      </c>
    </row>
    <row r="64" spans="1:15" x14ac:dyDescent="0.25">
      <c r="A64">
        <v>3339.7648730000001</v>
      </c>
      <c r="B64">
        <v>0</v>
      </c>
      <c r="C64" t="s">
        <v>32</v>
      </c>
      <c r="D64" t="s">
        <v>45</v>
      </c>
      <c r="E64">
        <v>1</v>
      </c>
      <c r="F64">
        <v>863.32732399999998</v>
      </c>
    </row>
    <row r="65" spans="1:6" x14ac:dyDescent="0.25">
      <c r="A65">
        <v>24261.017769999999</v>
      </c>
      <c r="B65">
        <v>66525</v>
      </c>
      <c r="C65" t="s">
        <v>62</v>
      </c>
      <c r="D65" t="s">
        <v>33</v>
      </c>
      <c r="E65">
        <v>2</v>
      </c>
      <c r="F65">
        <v>104.331355</v>
      </c>
    </row>
    <row r="66" spans="1:6" x14ac:dyDescent="0.25">
      <c r="A66">
        <v>6613.973653</v>
      </c>
      <c r="B66">
        <v>0</v>
      </c>
      <c r="C66" t="s">
        <v>32</v>
      </c>
      <c r="D66" t="s">
        <v>45</v>
      </c>
      <c r="E66">
        <v>2</v>
      </c>
      <c r="F66">
        <v>676.391482</v>
      </c>
    </row>
    <row r="67" spans="1:6" x14ac:dyDescent="0.25">
      <c r="A67">
        <v>2930.6935429999999</v>
      </c>
      <c r="B67">
        <v>33663</v>
      </c>
      <c r="C67" t="s">
        <v>32</v>
      </c>
      <c r="D67" t="s">
        <v>33</v>
      </c>
      <c r="E67">
        <v>1</v>
      </c>
      <c r="F67">
        <v>350.4</v>
      </c>
    </row>
    <row r="68" spans="1:6" x14ac:dyDescent="0.25">
      <c r="A68">
        <v>8672.1942720000006</v>
      </c>
      <c r="B68">
        <v>22547</v>
      </c>
      <c r="C68" t="s">
        <v>32</v>
      </c>
      <c r="D68" t="s">
        <v>79</v>
      </c>
      <c r="E68">
        <v>3</v>
      </c>
      <c r="F68">
        <v>537.6</v>
      </c>
    </row>
    <row r="69" spans="1:6" x14ac:dyDescent="0.25">
      <c r="A69">
        <v>11638.669260000001</v>
      </c>
      <c r="B69">
        <v>61486</v>
      </c>
      <c r="C69" t="s">
        <v>75</v>
      </c>
      <c r="D69" t="s">
        <v>33</v>
      </c>
      <c r="E69">
        <v>2</v>
      </c>
      <c r="F69">
        <v>465.258644</v>
      </c>
    </row>
    <row r="70" spans="1:6" x14ac:dyDescent="0.25">
      <c r="A70">
        <v>6846.1503229999998</v>
      </c>
      <c r="B70">
        <v>0</v>
      </c>
      <c r="C70" t="s">
        <v>32</v>
      </c>
      <c r="D70" t="s">
        <v>79</v>
      </c>
      <c r="E70">
        <v>5</v>
      </c>
      <c r="F70">
        <v>456</v>
      </c>
    </row>
    <row r="71" spans="1:6" x14ac:dyDescent="0.25">
      <c r="A71">
        <v>11727.77648</v>
      </c>
      <c r="B71">
        <v>29879</v>
      </c>
      <c r="C71" t="s">
        <v>32</v>
      </c>
      <c r="D71" t="s">
        <v>33</v>
      </c>
      <c r="E71">
        <v>2</v>
      </c>
      <c r="F71">
        <v>500.25423499999999</v>
      </c>
    </row>
    <row r="72" spans="1:6" x14ac:dyDescent="0.25">
      <c r="A72">
        <v>22643.834780000001</v>
      </c>
      <c r="B72">
        <v>93011</v>
      </c>
      <c r="C72" t="s">
        <v>62</v>
      </c>
      <c r="D72" t="s">
        <v>79</v>
      </c>
      <c r="E72">
        <v>2</v>
      </c>
      <c r="F72">
        <v>281.45104199999997</v>
      </c>
    </row>
    <row r="73" spans="1:6" x14ac:dyDescent="0.25">
      <c r="A73">
        <v>2614.4743050000002</v>
      </c>
      <c r="B73">
        <v>65186</v>
      </c>
      <c r="C73" t="s">
        <v>62</v>
      </c>
      <c r="D73" t="s">
        <v>33</v>
      </c>
      <c r="E73">
        <v>1</v>
      </c>
      <c r="F73">
        <v>5.4345049999999997</v>
      </c>
    </row>
    <row r="74" spans="1:6" x14ac:dyDescent="0.25">
      <c r="A74">
        <v>2451.7526950000001</v>
      </c>
      <c r="B74">
        <v>26840</v>
      </c>
      <c r="C74" t="s">
        <v>32</v>
      </c>
      <c r="D74" t="s">
        <v>33</v>
      </c>
      <c r="E74">
        <v>1</v>
      </c>
      <c r="F74">
        <v>307.2</v>
      </c>
    </row>
    <row r="75" spans="1:6" x14ac:dyDescent="0.25">
      <c r="A75">
        <v>6781.270203</v>
      </c>
      <c r="B75">
        <v>0</v>
      </c>
      <c r="C75" t="s">
        <v>32</v>
      </c>
      <c r="D75" t="s">
        <v>45</v>
      </c>
      <c r="E75">
        <v>5</v>
      </c>
      <c r="F75">
        <v>982.39961300000004</v>
      </c>
    </row>
    <row r="76" spans="1:6" x14ac:dyDescent="0.25">
      <c r="A76">
        <v>4974.801539</v>
      </c>
      <c r="B76">
        <v>75644</v>
      </c>
      <c r="C76" t="s">
        <v>32</v>
      </c>
      <c r="D76" t="s">
        <v>79</v>
      </c>
      <c r="E76">
        <v>9</v>
      </c>
      <c r="F76">
        <v>467.80363799999998</v>
      </c>
    </row>
    <row r="77" spans="1:6" x14ac:dyDescent="0.25">
      <c r="A77">
        <v>8591.6049330000005</v>
      </c>
      <c r="B77">
        <v>38984</v>
      </c>
      <c r="C77" t="s">
        <v>32</v>
      </c>
      <c r="D77" t="s">
        <v>33</v>
      </c>
      <c r="E77">
        <v>2</v>
      </c>
      <c r="F77">
        <v>350.4</v>
      </c>
    </row>
    <row r="78" spans="1:6" x14ac:dyDescent="0.25">
      <c r="A78">
        <v>5592.161392</v>
      </c>
      <c r="B78">
        <v>71811</v>
      </c>
      <c r="C78" t="s">
        <v>62</v>
      </c>
      <c r="D78" t="s">
        <v>45</v>
      </c>
      <c r="E78">
        <v>6</v>
      </c>
      <c r="F78">
        <v>29.03416</v>
      </c>
    </row>
    <row r="79" spans="1:6" x14ac:dyDescent="0.25">
      <c r="A79">
        <v>8009.4728329999998</v>
      </c>
      <c r="B79">
        <v>20961</v>
      </c>
      <c r="C79" t="s">
        <v>32</v>
      </c>
      <c r="D79" t="s">
        <v>33</v>
      </c>
      <c r="E79">
        <v>2</v>
      </c>
      <c r="F79">
        <v>321.60000000000002</v>
      </c>
    </row>
    <row r="80" spans="1:6" x14ac:dyDescent="0.25">
      <c r="A80">
        <v>11318.089819999999</v>
      </c>
      <c r="B80">
        <v>38923</v>
      </c>
      <c r="C80" t="s">
        <v>62</v>
      </c>
      <c r="D80" t="s">
        <v>33</v>
      </c>
      <c r="E80">
        <v>2</v>
      </c>
      <c r="F80">
        <v>115.728852</v>
      </c>
    </row>
    <row r="81" spans="1:6" x14ac:dyDescent="0.25">
      <c r="A81">
        <v>58166.553509999998</v>
      </c>
      <c r="B81">
        <v>61321</v>
      </c>
      <c r="C81" t="s">
        <v>62</v>
      </c>
      <c r="D81" t="s">
        <v>45</v>
      </c>
      <c r="E81">
        <v>2</v>
      </c>
      <c r="F81">
        <v>427.63121000000001</v>
      </c>
    </row>
    <row r="82" spans="1:6" x14ac:dyDescent="0.25">
      <c r="A82">
        <v>8025.2293579999996</v>
      </c>
      <c r="B82">
        <v>0</v>
      </c>
      <c r="C82" t="s">
        <v>62</v>
      </c>
      <c r="D82" t="s">
        <v>45</v>
      </c>
      <c r="E82">
        <v>2</v>
      </c>
      <c r="F82">
        <v>25.807684999999999</v>
      </c>
    </row>
    <row r="83" spans="1:6" x14ac:dyDescent="0.25">
      <c r="A83">
        <v>5780.1821970000001</v>
      </c>
      <c r="B83">
        <v>51066</v>
      </c>
      <c r="C83" t="s">
        <v>32</v>
      </c>
      <c r="D83" t="s">
        <v>45</v>
      </c>
      <c r="E83">
        <v>8</v>
      </c>
      <c r="F83">
        <v>787.99331299999994</v>
      </c>
    </row>
    <row r="84" spans="1:6" x14ac:dyDescent="0.25">
      <c r="A84">
        <v>4118.5391129999998</v>
      </c>
      <c r="B84">
        <v>34378</v>
      </c>
      <c r="C84" t="s">
        <v>32</v>
      </c>
      <c r="D84" t="s">
        <v>33</v>
      </c>
      <c r="E84">
        <v>1</v>
      </c>
      <c r="F84">
        <v>489.6</v>
      </c>
    </row>
    <row r="85" spans="1:6" x14ac:dyDescent="0.25">
      <c r="A85">
        <v>2523.07015</v>
      </c>
      <c r="B85">
        <v>43072</v>
      </c>
      <c r="C85" t="s">
        <v>32</v>
      </c>
      <c r="D85" t="s">
        <v>33</v>
      </c>
      <c r="E85">
        <v>1</v>
      </c>
      <c r="F85">
        <v>302.39999999999998</v>
      </c>
    </row>
    <row r="86" spans="1:6" x14ac:dyDescent="0.25">
      <c r="A86">
        <v>6554.2163959999998</v>
      </c>
      <c r="B86">
        <v>25222</v>
      </c>
      <c r="C86" t="s">
        <v>32</v>
      </c>
      <c r="D86" t="s">
        <v>45</v>
      </c>
      <c r="E86">
        <v>3</v>
      </c>
      <c r="F86">
        <v>475.62325099999998</v>
      </c>
    </row>
    <row r="87" spans="1:6" x14ac:dyDescent="0.25">
      <c r="A87">
        <v>7703.3972940000003</v>
      </c>
      <c r="B87">
        <v>36765</v>
      </c>
      <c r="C87" t="s">
        <v>32</v>
      </c>
      <c r="D87" t="s">
        <v>33</v>
      </c>
      <c r="E87">
        <v>2</v>
      </c>
      <c r="F87">
        <v>320.84907199999998</v>
      </c>
    </row>
    <row r="88" spans="1:6" x14ac:dyDescent="0.25">
      <c r="A88">
        <v>5926.7293790000003</v>
      </c>
      <c r="B88">
        <v>23091</v>
      </c>
      <c r="C88" t="s">
        <v>32</v>
      </c>
      <c r="D88" t="s">
        <v>33</v>
      </c>
      <c r="E88">
        <v>5</v>
      </c>
      <c r="F88">
        <v>460.8</v>
      </c>
    </row>
    <row r="89" spans="1:6" x14ac:dyDescent="0.25">
      <c r="A89">
        <v>2683.4706769999998</v>
      </c>
      <c r="B89">
        <v>48269</v>
      </c>
      <c r="C89" t="s">
        <v>75</v>
      </c>
      <c r="D89" t="s">
        <v>33</v>
      </c>
      <c r="E89">
        <v>1</v>
      </c>
      <c r="F89">
        <v>282.151207</v>
      </c>
    </row>
    <row r="90" spans="1:6" x14ac:dyDescent="0.25">
      <c r="A90">
        <v>2695.1824190000002</v>
      </c>
      <c r="B90">
        <v>32720</v>
      </c>
      <c r="C90" t="s">
        <v>32</v>
      </c>
      <c r="D90" t="s">
        <v>79</v>
      </c>
      <c r="E90">
        <v>1</v>
      </c>
      <c r="F90">
        <v>321.60000000000002</v>
      </c>
    </row>
    <row r="91" spans="1:6" x14ac:dyDescent="0.25">
      <c r="A91">
        <v>6047.0251600000001</v>
      </c>
      <c r="B91">
        <v>20396</v>
      </c>
      <c r="C91" t="s">
        <v>32</v>
      </c>
      <c r="D91" t="s">
        <v>33</v>
      </c>
      <c r="E91">
        <v>4</v>
      </c>
      <c r="F91">
        <v>364.8</v>
      </c>
    </row>
    <row r="92" spans="1:6" x14ac:dyDescent="0.25">
      <c r="A92">
        <v>13171.01282</v>
      </c>
      <c r="B92">
        <v>21513</v>
      </c>
      <c r="C92" t="s">
        <v>32</v>
      </c>
      <c r="D92" t="s">
        <v>33</v>
      </c>
      <c r="E92">
        <v>2</v>
      </c>
      <c r="F92">
        <v>679.82759199999998</v>
      </c>
    </row>
    <row r="93" spans="1:6" x14ac:dyDescent="0.25">
      <c r="A93">
        <v>10656.881950000001</v>
      </c>
      <c r="B93">
        <v>72540</v>
      </c>
      <c r="C93" t="s">
        <v>32</v>
      </c>
      <c r="D93" t="s">
        <v>33</v>
      </c>
      <c r="E93">
        <v>2</v>
      </c>
      <c r="F93">
        <v>631.74303899999995</v>
      </c>
    </row>
    <row r="94" spans="1:6" x14ac:dyDescent="0.25">
      <c r="A94">
        <v>2527.6537960000001</v>
      </c>
      <c r="B94">
        <v>80744</v>
      </c>
      <c r="C94" t="s">
        <v>62</v>
      </c>
      <c r="D94" t="s">
        <v>33</v>
      </c>
      <c r="E94">
        <v>1</v>
      </c>
      <c r="F94">
        <v>11.879037</v>
      </c>
    </row>
    <row r="95" spans="1:6" x14ac:dyDescent="0.25">
      <c r="A95">
        <v>2672.0957560000002</v>
      </c>
      <c r="B95">
        <v>52822</v>
      </c>
      <c r="C95" t="s">
        <v>32</v>
      </c>
      <c r="D95" t="s">
        <v>33</v>
      </c>
      <c r="E95">
        <v>1</v>
      </c>
      <c r="F95">
        <v>350.52903300000003</v>
      </c>
    </row>
    <row r="96" spans="1:6" x14ac:dyDescent="0.25">
      <c r="A96">
        <v>5313.2940349999999</v>
      </c>
      <c r="B96">
        <v>0</v>
      </c>
      <c r="C96" t="s">
        <v>32</v>
      </c>
      <c r="D96" t="s">
        <v>45</v>
      </c>
      <c r="E96">
        <v>9</v>
      </c>
      <c r="F96">
        <v>863.39469999999994</v>
      </c>
    </row>
    <row r="97" spans="1:6" x14ac:dyDescent="0.25">
      <c r="A97">
        <v>20946.192510000001</v>
      </c>
      <c r="B97">
        <v>69738</v>
      </c>
      <c r="C97" t="s">
        <v>32</v>
      </c>
      <c r="D97" t="s">
        <v>33</v>
      </c>
      <c r="E97">
        <v>2</v>
      </c>
      <c r="F97">
        <v>492.12753199999997</v>
      </c>
    </row>
    <row r="98" spans="1:6" x14ac:dyDescent="0.25">
      <c r="A98">
        <v>8375.3539290000008</v>
      </c>
      <c r="B98">
        <v>17780</v>
      </c>
      <c r="C98" t="s">
        <v>62</v>
      </c>
      <c r="D98" t="s">
        <v>33</v>
      </c>
      <c r="E98">
        <v>9</v>
      </c>
      <c r="F98">
        <v>132.58828800000001</v>
      </c>
    </row>
    <row r="99" spans="1:6" x14ac:dyDescent="0.25">
      <c r="A99">
        <v>4801.6615030000003</v>
      </c>
      <c r="B99">
        <v>18107</v>
      </c>
      <c r="C99" t="s">
        <v>32</v>
      </c>
      <c r="D99" t="s">
        <v>33</v>
      </c>
      <c r="E99">
        <v>8</v>
      </c>
      <c r="F99">
        <v>297.60000000000002</v>
      </c>
    </row>
    <row r="100" spans="1:6" x14ac:dyDescent="0.25">
      <c r="A100">
        <v>5745.9433399999998</v>
      </c>
      <c r="B100">
        <v>57740</v>
      </c>
      <c r="C100" t="s">
        <v>75</v>
      </c>
      <c r="D100" t="s">
        <v>33</v>
      </c>
      <c r="E100">
        <v>9</v>
      </c>
      <c r="F100">
        <v>269.90512899999999</v>
      </c>
    </row>
    <row r="101" spans="1:6" x14ac:dyDescent="0.25">
      <c r="A101">
        <v>6066.1159690000004</v>
      </c>
      <c r="B101">
        <v>32627</v>
      </c>
      <c r="C101" t="s">
        <v>32</v>
      </c>
      <c r="D101" t="s">
        <v>33</v>
      </c>
      <c r="E101">
        <v>7</v>
      </c>
      <c r="F101">
        <v>380.036697</v>
      </c>
    </row>
    <row r="102" spans="1:6" x14ac:dyDescent="0.25">
      <c r="A102">
        <v>8002.3083329999999</v>
      </c>
      <c r="B102">
        <v>0</v>
      </c>
      <c r="C102" t="s">
        <v>32</v>
      </c>
      <c r="D102" t="s">
        <v>33</v>
      </c>
      <c r="E102">
        <v>3</v>
      </c>
      <c r="F102">
        <v>513.6</v>
      </c>
    </row>
    <row r="103" spans="1:6" x14ac:dyDescent="0.25">
      <c r="A103">
        <v>2393.9153689999998</v>
      </c>
      <c r="B103">
        <v>0</v>
      </c>
      <c r="C103" t="s">
        <v>32</v>
      </c>
      <c r="D103" t="s">
        <v>45</v>
      </c>
      <c r="E103">
        <v>1</v>
      </c>
      <c r="F103">
        <v>425.26630799999998</v>
      </c>
    </row>
    <row r="104" spans="1:6" x14ac:dyDescent="0.25">
      <c r="A104">
        <v>4762.8179</v>
      </c>
      <c r="B104">
        <v>65795</v>
      </c>
      <c r="C104" t="s">
        <v>62</v>
      </c>
      <c r="D104" t="s">
        <v>45</v>
      </c>
      <c r="E104">
        <v>3</v>
      </c>
      <c r="F104">
        <v>49.011099000000002</v>
      </c>
    </row>
    <row r="105" spans="1:6" x14ac:dyDescent="0.25">
      <c r="A105">
        <v>4330.3860199999999</v>
      </c>
      <c r="B105">
        <v>60475</v>
      </c>
      <c r="C105" t="s">
        <v>32</v>
      </c>
      <c r="D105" t="s">
        <v>33</v>
      </c>
      <c r="E105">
        <v>1</v>
      </c>
      <c r="F105">
        <v>513.6</v>
      </c>
    </row>
    <row r="106" spans="1:6" x14ac:dyDescent="0.25">
      <c r="A106">
        <v>9402.7297689999996</v>
      </c>
      <c r="B106">
        <v>0</v>
      </c>
      <c r="C106" t="s">
        <v>32</v>
      </c>
      <c r="D106" t="s">
        <v>45</v>
      </c>
      <c r="E106">
        <v>4</v>
      </c>
      <c r="F106">
        <v>936</v>
      </c>
    </row>
    <row r="107" spans="1:6" x14ac:dyDescent="0.25">
      <c r="A107">
        <v>6966.6945269999997</v>
      </c>
      <c r="B107">
        <v>41837</v>
      </c>
      <c r="C107" t="s">
        <v>62</v>
      </c>
      <c r="D107" t="s">
        <v>33</v>
      </c>
      <c r="E107">
        <v>9</v>
      </c>
      <c r="F107">
        <v>142.06276800000001</v>
      </c>
    </row>
    <row r="108" spans="1:6" x14ac:dyDescent="0.25">
      <c r="A108">
        <v>7694.0642930000004</v>
      </c>
      <c r="B108">
        <v>32303</v>
      </c>
      <c r="C108" t="s">
        <v>62</v>
      </c>
      <c r="D108" t="s">
        <v>33</v>
      </c>
      <c r="E108">
        <v>2</v>
      </c>
      <c r="F108">
        <v>45.152521</v>
      </c>
    </row>
    <row r="109" spans="1:6" x14ac:dyDescent="0.25">
      <c r="A109">
        <v>8717.5611489999992</v>
      </c>
      <c r="B109">
        <v>0</v>
      </c>
      <c r="C109" t="s">
        <v>32</v>
      </c>
      <c r="D109" t="s">
        <v>33</v>
      </c>
      <c r="E109">
        <v>3</v>
      </c>
      <c r="F109">
        <v>561.6</v>
      </c>
    </row>
    <row r="110" spans="1:6" x14ac:dyDescent="0.25">
      <c r="A110">
        <v>5928.7485280000001</v>
      </c>
      <c r="B110">
        <v>40531</v>
      </c>
      <c r="C110" t="s">
        <v>62</v>
      </c>
      <c r="D110" t="s">
        <v>33</v>
      </c>
      <c r="E110">
        <v>9</v>
      </c>
      <c r="F110">
        <v>30.567357000000001</v>
      </c>
    </row>
    <row r="111" spans="1:6" x14ac:dyDescent="0.25">
      <c r="A111">
        <v>2452.977288</v>
      </c>
      <c r="B111">
        <v>79898</v>
      </c>
      <c r="C111" t="s">
        <v>75</v>
      </c>
      <c r="D111" t="s">
        <v>33</v>
      </c>
      <c r="E111">
        <v>1</v>
      </c>
      <c r="F111">
        <v>271.60679900000002</v>
      </c>
    </row>
    <row r="112" spans="1:6" x14ac:dyDescent="0.25">
      <c r="A112">
        <v>6701.5716570000004</v>
      </c>
      <c r="B112">
        <v>56398</v>
      </c>
      <c r="C112" t="s">
        <v>32</v>
      </c>
      <c r="D112" t="s">
        <v>33</v>
      </c>
      <c r="E112">
        <v>7</v>
      </c>
      <c r="F112">
        <v>408</v>
      </c>
    </row>
    <row r="113" spans="1:6" x14ac:dyDescent="0.25">
      <c r="A113">
        <v>7556.2403400000003</v>
      </c>
      <c r="B113">
        <v>35257</v>
      </c>
      <c r="C113" t="s">
        <v>32</v>
      </c>
      <c r="D113" t="s">
        <v>79</v>
      </c>
      <c r="E113">
        <v>8</v>
      </c>
      <c r="F113">
        <v>470.4</v>
      </c>
    </row>
    <row r="114" spans="1:6" x14ac:dyDescent="0.25">
      <c r="A114">
        <v>8492.6988000000001</v>
      </c>
      <c r="B114">
        <v>27804</v>
      </c>
      <c r="C114" t="s">
        <v>32</v>
      </c>
      <c r="D114" t="s">
        <v>33</v>
      </c>
      <c r="E114">
        <v>7</v>
      </c>
      <c r="F114">
        <v>784.8</v>
      </c>
    </row>
    <row r="115" spans="1:6" x14ac:dyDescent="0.25">
      <c r="A115">
        <v>7713.4940459999998</v>
      </c>
      <c r="B115">
        <v>45506</v>
      </c>
      <c r="C115" t="s">
        <v>32</v>
      </c>
      <c r="D115" t="s">
        <v>45</v>
      </c>
      <c r="E115">
        <v>2</v>
      </c>
      <c r="F115">
        <v>316.8</v>
      </c>
    </row>
    <row r="116" spans="1:6" x14ac:dyDescent="0.25">
      <c r="A116">
        <v>24084.535199999998</v>
      </c>
      <c r="B116">
        <v>65196</v>
      </c>
      <c r="C116" t="s">
        <v>32</v>
      </c>
      <c r="D116" t="s">
        <v>33</v>
      </c>
      <c r="E116">
        <v>2</v>
      </c>
      <c r="F116">
        <v>396.08203600000002</v>
      </c>
    </row>
    <row r="117" spans="1:6" x14ac:dyDescent="0.25">
      <c r="A117">
        <v>7290.0697689999997</v>
      </c>
      <c r="B117">
        <v>0</v>
      </c>
      <c r="C117" t="s">
        <v>32</v>
      </c>
      <c r="D117" t="s">
        <v>33</v>
      </c>
      <c r="E117">
        <v>3</v>
      </c>
      <c r="F117">
        <v>489.6</v>
      </c>
    </row>
    <row r="118" spans="1:6" x14ac:dyDescent="0.25">
      <c r="A118">
        <v>4772.9438479999999</v>
      </c>
      <c r="B118">
        <v>20993</v>
      </c>
      <c r="C118" t="s">
        <v>32</v>
      </c>
      <c r="D118" t="s">
        <v>79</v>
      </c>
      <c r="E118">
        <v>1</v>
      </c>
      <c r="F118">
        <v>638.4</v>
      </c>
    </row>
    <row r="119" spans="1:6" x14ac:dyDescent="0.25">
      <c r="A119">
        <v>6806.491395</v>
      </c>
      <c r="B119">
        <v>37839</v>
      </c>
      <c r="C119" t="s">
        <v>32</v>
      </c>
      <c r="D119" t="s">
        <v>33</v>
      </c>
      <c r="E119">
        <v>9</v>
      </c>
      <c r="F119">
        <v>465.63395400000002</v>
      </c>
    </row>
    <row r="120" spans="1:6" x14ac:dyDescent="0.25">
      <c r="A120">
        <v>2469.7813339999998</v>
      </c>
      <c r="B120">
        <v>92711</v>
      </c>
      <c r="C120" t="s">
        <v>32</v>
      </c>
      <c r="D120" t="s">
        <v>45</v>
      </c>
      <c r="E120">
        <v>1</v>
      </c>
      <c r="F120">
        <v>368.40014600000001</v>
      </c>
    </row>
    <row r="121" spans="1:6" x14ac:dyDescent="0.25">
      <c r="A121">
        <v>3103.923041</v>
      </c>
      <c r="B121">
        <v>74665</v>
      </c>
      <c r="C121" t="s">
        <v>75</v>
      </c>
      <c r="D121" t="s">
        <v>33</v>
      </c>
      <c r="E121">
        <v>1</v>
      </c>
      <c r="F121">
        <v>236.90200100000001</v>
      </c>
    </row>
    <row r="122" spans="1:6" x14ac:dyDescent="0.25">
      <c r="A122">
        <v>2981.875575</v>
      </c>
      <c r="B122">
        <v>0</v>
      </c>
      <c r="C122" t="s">
        <v>32</v>
      </c>
      <c r="D122" t="s">
        <v>33</v>
      </c>
      <c r="E122">
        <v>1</v>
      </c>
      <c r="F122">
        <v>582.67908699999998</v>
      </c>
    </row>
    <row r="123" spans="1:6" x14ac:dyDescent="0.25">
      <c r="A123">
        <v>8902.7375950000005</v>
      </c>
      <c r="B123">
        <v>46833</v>
      </c>
      <c r="C123" t="s">
        <v>62</v>
      </c>
      <c r="D123" t="s">
        <v>33</v>
      </c>
      <c r="E123">
        <v>9</v>
      </c>
      <c r="F123">
        <v>64.109662999999998</v>
      </c>
    </row>
    <row r="124" spans="1:6" x14ac:dyDescent="0.25">
      <c r="A124">
        <v>5499.4472230000001</v>
      </c>
      <c r="B124">
        <v>88768</v>
      </c>
      <c r="C124" t="s">
        <v>32</v>
      </c>
      <c r="D124" t="s">
        <v>33</v>
      </c>
      <c r="E124">
        <v>7</v>
      </c>
      <c r="F124">
        <v>326.39999999999998</v>
      </c>
    </row>
    <row r="125" spans="1:6" x14ac:dyDescent="0.25">
      <c r="A125">
        <v>15023.59858</v>
      </c>
      <c r="B125">
        <v>28262</v>
      </c>
      <c r="C125" t="s">
        <v>32</v>
      </c>
      <c r="D125" t="s">
        <v>45</v>
      </c>
      <c r="E125">
        <v>3</v>
      </c>
      <c r="F125">
        <v>921.6</v>
      </c>
    </row>
    <row r="126" spans="1:6" x14ac:dyDescent="0.25">
      <c r="A126">
        <v>2509.1078750000001</v>
      </c>
      <c r="B126">
        <v>33555</v>
      </c>
      <c r="C126" t="s">
        <v>62</v>
      </c>
      <c r="D126" t="s">
        <v>33</v>
      </c>
      <c r="E126">
        <v>1</v>
      </c>
      <c r="F126">
        <v>101.89645</v>
      </c>
    </row>
    <row r="127" spans="1:6" x14ac:dyDescent="0.25">
      <c r="A127">
        <v>31221.748100000001</v>
      </c>
      <c r="B127">
        <v>42780</v>
      </c>
      <c r="C127" t="s">
        <v>32</v>
      </c>
      <c r="D127" t="s">
        <v>79</v>
      </c>
      <c r="E127">
        <v>2</v>
      </c>
      <c r="F127">
        <v>542.4</v>
      </c>
    </row>
    <row r="128" spans="1:6" x14ac:dyDescent="0.25">
      <c r="A128">
        <v>3133.503432</v>
      </c>
      <c r="B128">
        <v>58850</v>
      </c>
      <c r="C128" t="s">
        <v>62</v>
      </c>
      <c r="D128" t="s">
        <v>45</v>
      </c>
      <c r="E128">
        <v>1</v>
      </c>
      <c r="F128">
        <v>143.747794</v>
      </c>
    </row>
    <row r="129" spans="1:6" x14ac:dyDescent="0.25">
      <c r="A129">
        <v>3837.4518629999998</v>
      </c>
      <c r="B129">
        <v>21880</v>
      </c>
      <c r="C129" t="s">
        <v>75</v>
      </c>
      <c r="D129" t="s">
        <v>33</v>
      </c>
      <c r="E129">
        <v>1</v>
      </c>
      <c r="F129">
        <v>424.07715899999999</v>
      </c>
    </row>
    <row r="130" spans="1:6" x14ac:dyDescent="0.25">
      <c r="A130">
        <v>11790.49617</v>
      </c>
      <c r="B130">
        <v>25251</v>
      </c>
      <c r="C130" t="s">
        <v>32</v>
      </c>
      <c r="D130" t="s">
        <v>79</v>
      </c>
      <c r="E130">
        <v>2</v>
      </c>
      <c r="F130">
        <v>316.8</v>
      </c>
    </row>
    <row r="131" spans="1:6" x14ac:dyDescent="0.25">
      <c r="A131">
        <v>7838.0683209999997</v>
      </c>
      <c r="B131">
        <v>0</v>
      </c>
      <c r="C131" t="s">
        <v>62</v>
      </c>
      <c r="D131" t="s">
        <v>33</v>
      </c>
      <c r="E131">
        <v>2</v>
      </c>
      <c r="F131">
        <v>2.7049340000000002</v>
      </c>
    </row>
    <row r="132" spans="1:6" x14ac:dyDescent="0.25">
      <c r="A132">
        <v>4305.8083450000004</v>
      </c>
      <c r="B132">
        <v>24188</v>
      </c>
      <c r="C132" t="s">
        <v>32</v>
      </c>
      <c r="D132" t="s">
        <v>33</v>
      </c>
      <c r="E132">
        <v>1</v>
      </c>
      <c r="F132">
        <v>523.20000000000005</v>
      </c>
    </row>
    <row r="133" spans="1:6" x14ac:dyDescent="0.25">
      <c r="A133">
        <v>5973.9769040000001</v>
      </c>
      <c r="B133">
        <v>41611</v>
      </c>
      <c r="C133" t="s">
        <v>62</v>
      </c>
      <c r="D133" t="s">
        <v>33</v>
      </c>
      <c r="E133">
        <v>8</v>
      </c>
      <c r="F133">
        <v>113.801497</v>
      </c>
    </row>
    <row r="134" spans="1:6" x14ac:dyDescent="0.25">
      <c r="A134">
        <v>5670.4423960000004</v>
      </c>
      <c r="B134">
        <v>28406</v>
      </c>
      <c r="C134" t="s">
        <v>75</v>
      </c>
      <c r="D134" t="s">
        <v>33</v>
      </c>
      <c r="E134">
        <v>4</v>
      </c>
      <c r="F134">
        <v>192.87572</v>
      </c>
    </row>
    <row r="135" spans="1:6" x14ac:dyDescent="0.25">
      <c r="A135">
        <v>4731.7493459999996</v>
      </c>
      <c r="B135">
        <v>69833</v>
      </c>
      <c r="C135" t="s">
        <v>32</v>
      </c>
      <c r="D135" t="s">
        <v>33</v>
      </c>
      <c r="E135">
        <v>1</v>
      </c>
      <c r="F135">
        <v>828.66271900000004</v>
      </c>
    </row>
    <row r="136" spans="1:6" x14ac:dyDescent="0.25">
      <c r="A136">
        <v>8026.3796410000004</v>
      </c>
      <c r="B136">
        <v>0</v>
      </c>
      <c r="C136" t="s">
        <v>32</v>
      </c>
      <c r="D136" t="s">
        <v>45</v>
      </c>
      <c r="E136">
        <v>2</v>
      </c>
      <c r="F136">
        <v>532.79999999999995</v>
      </c>
    </row>
    <row r="137" spans="1:6" x14ac:dyDescent="0.25">
      <c r="A137">
        <v>4022.9635290000001</v>
      </c>
      <c r="B137">
        <v>0</v>
      </c>
      <c r="C137" t="s">
        <v>32</v>
      </c>
      <c r="D137" t="s">
        <v>45</v>
      </c>
      <c r="E137">
        <v>1</v>
      </c>
      <c r="F137">
        <v>975.10709799999995</v>
      </c>
    </row>
    <row r="138" spans="1:6" x14ac:dyDescent="0.25">
      <c r="A138">
        <v>9618.3108649999995</v>
      </c>
      <c r="B138">
        <v>80536</v>
      </c>
      <c r="C138" t="s">
        <v>62</v>
      </c>
      <c r="D138" t="s">
        <v>33</v>
      </c>
      <c r="E138">
        <v>3</v>
      </c>
      <c r="F138">
        <v>53.798707999999998</v>
      </c>
    </row>
    <row r="139" spans="1:6" x14ac:dyDescent="0.25">
      <c r="A139">
        <v>2274.775451</v>
      </c>
      <c r="B139">
        <v>0</v>
      </c>
      <c r="C139" t="s">
        <v>32</v>
      </c>
      <c r="D139" t="s">
        <v>45</v>
      </c>
      <c r="E139">
        <v>1</v>
      </c>
      <c r="F139">
        <v>606.64245200000005</v>
      </c>
    </row>
    <row r="140" spans="1:6" x14ac:dyDescent="0.25">
      <c r="A140">
        <v>9552.9269220000006</v>
      </c>
      <c r="B140">
        <v>97732</v>
      </c>
      <c r="C140" t="s">
        <v>75</v>
      </c>
      <c r="D140" t="s">
        <v>33</v>
      </c>
      <c r="E140">
        <v>2</v>
      </c>
      <c r="F140">
        <v>289.91219999999998</v>
      </c>
    </row>
    <row r="141" spans="1:6" x14ac:dyDescent="0.25">
      <c r="A141">
        <v>10388.55323</v>
      </c>
      <c r="B141">
        <v>61222</v>
      </c>
      <c r="C141" t="s">
        <v>75</v>
      </c>
      <c r="D141" t="s">
        <v>45</v>
      </c>
      <c r="E141">
        <v>2</v>
      </c>
      <c r="F141">
        <v>392.60437100000001</v>
      </c>
    </row>
    <row r="142" spans="1:6" x14ac:dyDescent="0.25">
      <c r="A142">
        <v>2470.1212220000002</v>
      </c>
      <c r="B142">
        <v>0</v>
      </c>
      <c r="C142" t="s">
        <v>32</v>
      </c>
      <c r="D142" t="s">
        <v>45</v>
      </c>
      <c r="E142">
        <v>1</v>
      </c>
      <c r="F142">
        <v>721.24220600000001</v>
      </c>
    </row>
    <row r="143" spans="1:6" x14ac:dyDescent="0.25">
      <c r="A143">
        <v>5619.0685080000003</v>
      </c>
      <c r="B143">
        <v>50335</v>
      </c>
      <c r="C143" t="s">
        <v>75</v>
      </c>
      <c r="D143" t="s">
        <v>33</v>
      </c>
      <c r="E143">
        <v>1</v>
      </c>
      <c r="F143">
        <v>456.52384999999998</v>
      </c>
    </row>
    <row r="144" spans="1:6" x14ac:dyDescent="0.25">
      <c r="A144">
        <v>9047.1192090000004</v>
      </c>
      <c r="B144">
        <v>0</v>
      </c>
      <c r="C144" t="s">
        <v>32</v>
      </c>
      <c r="D144" t="s">
        <v>45</v>
      </c>
      <c r="E144">
        <v>6</v>
      </c>
      <c r="F144">
        <v>1087.995426</v>
      </c>
    </row>
    <row r="145" spans="1:6" x14ac:dyDescent="0.25">
      <c r="A145">
        <v>6692.1436679999997</v>
      </c>
      <c r="B145">
        <v>63221</v>
      </c>
      <c r="C145" t="s">
        <v>32</v>
      </c>
      <c r="D145" t="s">
        <v>33</v>
      </c>
      <c r="E145">
        <v>1</v>
      </c>
      <c r="F145">
        <v>806.4</v>
      </c>
    </row>
    <row r="146" spans="1:6" x14ac:dyDescent="0.25">
      <c r="A146">
        <v>3731.5045839999998</v>
      </c>
      <c r="B146">
        <v>0</v>
      </c>
      <c r="C146" t="s">
        <v>32</v>
      </c>
      <c r="D146" t="s">
        <v>33</v>
      </c>
      <c r="E146">
        <v>1</v>
      </c>
      <c r="F146">
        <v>460.8</v>
      </c>
    </row>
    <row r="147" spans="1:6" x14ac:dyDescent="0.25">
      <c r="A147">
        <v>3660.770258</v>
      </c>
      <c r="B147">
        <v>64495</v>
      </c>
      <c r="C147" t="s">
        <v>75</v>
      </c>
      <c r="D147" t="s">
        <v>33</v>
      </c>
      <c r="E147">
        <v>1</v>
      </c>
      <c r="F147">
        <v>251.99208300000001</v>
      </c>
    </row>
    <row r="148" spans="1:6" x14ac:dyDescent="0.25">
      <c r="A148">
        <v>7928.8292520000005</v>
      </c>
      <c r="B148">
        <v>0</v>
      </c>
      <c r="C148" t="s">
        <v>32</v>
      </c>
      <c r="D148" t="s">
        <v>33</v>
      </c>
      <c r="E148">
        <v>2</v>
      </c>
      <c r="F148">
        <v>345.6</v>
      </c>
    </row>
    <row r="149" spans="1:6" x14ac:dyDescent="0.25">
      <c r="A149">
        <v>5011.751577</v>
      </c>
      <c r="B149">
        <v>28859</v>
      </c>
      <c r="C149" t="s">
        <v>32</v>
      </c>
      <c r="D149" t="s">
        <v>79</v>
      </c>
      <c r="E149">
        <v>4</v>
      </c>
      <c r="F149">
        <v>321.60000000000002</v>
      </c>
    </row>
    <row r="150" spans="1:6" x14ac:dyDescent="0.25">
      <c r="A150">
        <v>7988.2582920000004</v>
      </c>
      <c r="B150">
        <v>77330</v>
      </c>
      <c r="C150" t="s">
        <v>62</v>
      </c>
      <c r="D150" t="s">
        <v>33</v>
      </c>
      <c r="E150">
        <v>3</v>
      </c>
      <c r="F150">
        <v>99.257608000000005</v>
      </c>
    </row>
    <row r="151" spans="1:6" x14ac:dyDescent="0.25">
      <c r="A151">
        <v>3885.4564009999999</v>
      </c>
      <c r="B151">
        <v>0</v>
      </c>
      <c r="C151" t="s">
        <v>32</v>
      </c>
      <c r="D151" t="s">
        <v>33</v>
      </c>
      <c r="E151">
        <v>1</v>
      </c>
      <c r="F151">
        <v>504</v>
      </c>
    </row>
    <row r="152" spans="1:6" x14ac:dyDescent="0.25">
      <c r="A152">
        <v>2659.337982</v>
      </c>
      <c r="B152">
        <v>24495</v>
      </c>
      <c r="C152" t="s">
        <v>32</v>
      </c>
      <c r="D152" t="s">
        <v>45</v>
      </c>
      <c r="E152">
        <v>1</v>
      </c>
      <c r="F152">
        <v>336</v>
      </c>
    </row>
    <row r="153" spans="1:6" x14ac:dyDescent="0.25">
      <c r="A153">
        <v>8564.7682260000001</v>
      </c>
      <c r="B153">
        <v>95697</v>
      </c>
      <c r="C153" t="s">
        <v>62</v>
      </c>
      <c r="D153" t="s">
        <v>33</v>
      </c>
      <c r="E153">
        <v>9</v>
      </c>
      <c r="F153">
        <v>178.00652400000001</v>
      </c>
    </row>
    <row r="154" spans="1:6" x14ac:dyDescent="0.25">
      <c r="A154">
        <v>4885.1625110000004</v>
      </c>
      <c r="B154">
        <v>26372</v>
      </c>
      <c r="C154" t="s">
        <v>32</v>
      </c>
      <c r="D154" t="s">
        <v>33</v>
      </c>
      <c r="E154">
        <v>1</v>
      </c>
      <c r="F154">
        <v>604.79999999999995</v>
      </c>
    </row>
    <row r="155" spans="1:6" x14ac:dyDescent="0.25">
      <c r="A155">
        <v>9753.3071060000002</v>
      </c>
      <c r="B155">
        <v>17514</v>
      </c>
      <c r="C155" t="s">
        <v>62</v>
      </c>
      <c r="D155" t="s">
        <v>33</v>
      </c>
      <c r="E155">
        <v>3</v>
      </c>
      <c r="F155">
        <v>8.3127289999999991</v>
      </c>
    </row>
    <row r="156" spans="1:6" x14ac:dyDescent="0.25">
      <c r="A156">
        <v>2946.1536970000002</v>
      </c>
      <c r="B156">
        <v>89270</v>
      </c>
      <c r="C156" t="s">
        <v>75</v>
      </c>
      <c r="D156" t="s">
        <v>45</v>
      </c>
      <c r="E156">
        <v>1</v>
      </c>
      <c r="F156">
        <v>316.59922799999998</v>
      </c>
    </row>
    <row r="157" spans="1:6" x14ac:dyDescent="0.25">
      <c r="A157">
        <v>2581.1109449999999</v>
      </c>
      <c r="B157">
        <v>29757</v>
      </c>
      <c r="C157" t="s">
        <v>32</v>
      </c>
      <c r="D157" t="s">
        <v>33</v>
      </c>
      <c r="E157">
        <v>1</v>
      </c>
      <c r="F157">
        <v>312</v>
      </c>
    </row>
    <row r="158" spans="1:6" x14ac:dyDescent="0.25">
      <c r="A158">
        <v>3517.3857640000001</v>
      </c>
      <c r="B158">
        <v>51814</v>
      </c>
      <c r="C158" t="s">
        <v>62</v>
      </c>
      <c r="D158" t="s">
        <v>45</v>
      </c>
      <c r="E158">
        <v>1</v>
      </c>
      <c r="F158">
        <v>56.300724000000002</v>
      </c>
    </row>
    <row r="159" spans="1:6" x14ac:dyDescent="0.25">
      <c r="A159">
        <v>9743.3501130000004</v>
      </c>
      <c r="B159">
        <v>24028</v>
      </c>
      <c r="C159" t="s">
        <v>32</v>
      </c>
      <c r="D159" t="s">
        <v>33</v>
      </c>
      <c r="E159">
        <v>2</v>
      </c>
      <c r="F159">
        <v>393.6</v>
      </c>
    </row>
    <row r="160" spans="1:6" x14ac:dyDescent="0.25">
      <c r="A160">
        <v>3873.647046</v>
      </c>
      <c r="B160">
        <v>28142</v>
      </c>
      <c r="C160" t="s">
        <v>32</v>
      </c>
      <c r="D160" t="s">
        <v>33</v>
      </c>
      <c r="E160">
        <v>1</v>
      </c>
      <c r="F160">
        <v>701.70823900000005</v>
      </c>
    </row>
    <row r="161" spans="1:6" x14ac:dyDescent="0.25">
      <c r="A161">
        <v>7649.2819900000004</v>
      </c>
      <c r="B161">
        <v>52705</v>
      </c>
      <c r="C161" t="s">
        <v>62</v>
      </c>
      <c r="D161" t="s">
        <v>33</v>
      </c>
      <c r="E161">
        <v>2</v>
      </c>
      <c r="F161">
        <v>128.70556300000001</v>
      </c>
    </row>
    <row r="162" spans="1:6" x14ac:dyDescent="0.25">
      <c r="A162">
        <v>2287.59692</v>
      </c>
      <c r="B162">
        <v>0</v>
      </c>
      <c r="C162" t="s">
        <v>32</v>
      </c>
      <c r="D162" t="s">
        <v>33</v>
      </c>
      <c r="E162">
        <v>1</v>
      </c>
      <c r="F162">
        <v>679.36837800000001</v>
      </c>
    </row>
    <row r="163" spans="1:6" x14ac:dyDescent="0.25">
      <c r="A163">
        <v>4475.4245920000003</v>
      </c>
      <c r="B163">
        <v>84903</v>
      </c>
      <c r="C163" t="s">
        <v>75</v>
      </c>
      <c r="D163" t="s">
        <v>33</v>
      </c>
      <c r="E163">
        <v>1</v>
      </c>
      <c r="F163">
        <v>497.12682699999999</v>
      </c>
    </row>
    <row r="164" spans="1:6" x14ac:dyDescent="0.25">
      <c r="A164">
        <v>8714.9221350000007</v>
      </c>
      <c r="B164">
        <v>0</v>
      </c>
      <c r="C164" t="s">
        <v>32</v>
      </c>
      <c r="D164" t="s">
        <v>79</v>
      </c>
      <c r="E164">
        <v>4</v>
      </c>
      <c r="F164">
        <v>566.4</v>
      </c>
    </row>
    <row r="165" spans="1:6" x14ac:dyDescent="0.25">
      <c r="A165">
        <v>2248.4496330000002</v>
      </c>
      <c r="B165">
        <v>24910</v>
      </c>
      <c r="C165" t="s">
        <v>32</v>
      </c>
      <c r="D165" t="s">
        <v>45</v>
      </c>
      <c r="E165">
        <v>1</v>
      </c>
      <c r="F165">
        <v>347.857619</v>
      </c>
    </row>
    <row r="166" spans="1:6" x14ac:dyDescent="0.25">
      <c r="A166">
        <v>7416.197322</v>
      </c>
      <c r="B166">
        <v>0</v>
      </c>
      <c r="C166" t="s">
        <v>32</v>
      </c>
      <c r="D166" t="s">
        <v>45</v>
      </c>
      <c r="E166">
        <v>2</v>
      </c>
      <c r="F166">
        <v>554.4</v>
      </c>
    </row>
    <row r="167" spans="1:6" x14ac:dyDescent="0.25">
      <c r="A167">
        <v>7771.1589729999996</v>
      </c>
      <c r="B167">
        <v>21876</v>
      </c>
      <c r="C167" t="s">
        <v>32</v>
      </c>
      <c r="D167" t="s">
        <v>33</v>
      </c>
      <c r="E167">
        <v>2</v>
      </c>
      <c r="F167">
        <v>465.41476999999998</v>
      </c>
    </row>
    <row r="168" spans="1:6" x14ac:dyDescent="0.25">
      <c r="A168">
        <v>6968.3419000000004</v>
      </c>
      <c r="B168">
        <v>0</v>
      </c>
      <c r="C168" t="s">
        <v>32</v>
      </c>
      <c r="D168" t="s">
        <v>45</v>
      </c>
      <c r="E168">
        <v>2</v>
      </c>
      <c r="F168">
        <v>496.8</v>
      </c>
    </row>
    <row r="169" spans="1:6" x14ac:dyDescent="0.25">
      <c r="A169">
        <v>4250.2826240000004</v>
      </c>
      <c r="B169">
        <v>0</v>
      </c>
      <c r="C169" t="s">
        <v>32</v>
      </c>
      <c r="D169" t="s">
        <v>45</v>
      </c>
      <c r="E169">
        <v>7</v>
      </c>
      <c r="F169">
        <v>292.8</v>
      </c>
    </row>
    <row r="170" spans="1:6" x14ac:dyDescent="0.25">
      <c r="A170">
        <v>19776.56654</v>
      </c>
      <c r="B170">
        <v>70699</v>
      </c>
      <c r="C170" t="s">
        <v>75</v>
      </c>
      <c r="D170" t="s">
        <v>79</v>
      </c>
      <c r="E170">
        <v>2</v>
      </c>
      <c r="F170">
        <v>256.81383699999998</v>
      </c>
    </row>
    <row r="171" spans="1:6" x14ac:dyDescent="0.25">
      <c r="A171">
        <v>21343.465990000001</v>
      </c>
      <c r="B171">
        <v>0</v>
      </c>
      <c r="C171" t="s">
        <v>32</v>
      </c>
      <c r="D171" t="s">
        <v>33</v>
      </c>
      <c r="E171">
        <v>2</v>
      </c>
      <c r="F171">
        <v>355.2</v>
      </c>
    </row>
    <row r="172" spans="1:6" x14ac:dyDescent="0.25">
      <c r="A172">
        <v>2413.1397139999999</v>
      </c>
      <c r="B172">
        <v>27501</v>
      </c>
      <c r="C172" t="s">
        <v>32</v>
      </c>
      <c r="D172" t="s">
        <v>33</v>
      </c>
      <c r="E172">
        <v>1</v>
      </c>
      <c r="F172">
        <v>542.31940099999997</v>
      </c>
    </row>
    <row r="173" spans="1:6" x14ac:dyDescent="0.25">
      <c r="A173">
        <v>15363.847159999999</v>
      </c>
      <c r="B173">
        <v>15897</v>
      </c>
      <c r="C173" t="s">
        <v>75</v>
      </c>
      <c r="D173" t="s">
        <v>79</v>
      </c>
      <c r="E173">
        <v>2</v>
      </c>
      <c r="F173">
        <v>303.14839899999998</v>
      </c>
    </row>
    <row r="174" spans="1:6" x14ac:dyDescent="0.25">
      <c r="A174">
        <v>8456.9618869999995</v>
      </c>
      <c r="B174">
        <v>25141</v>
      </c>
      <c r="C174" t="s">
        <v>62</v>
      </c>
      <c r="D174" t="s">
        <v>79</v>
      </c>
      <c r="E174">
        <v>2</v>
      </c>
      <c r="F174">
        <v>25.438063</v>
      </c>
    </row>
    <row r="175" spans="1:6" x14ac:dyDescent="0.25">
      <c r="A175">
        <v>2189.6425220000001</v>
      </c>
      <c r="B175">
        <v>0</v>
      </c>
      <c r="C175" t="s">
        <v>32</v>
      </c>
      <c r="D175" t="s">
        <v>33</v>
      </c>
      <c r="E175">
        <v>1</v>
      </c>
      <c r="F175">
        <v>292.8</v>
      </c>
    </row>
    <row r="176" spans="1:6" x14ac:dyDescent="0.25">
      <c r="A176">
        <v>5780.1821970000001</v>
      </c>
      <c r="B176">
        <v>51066</v>
      </c>
      <c r="C176" t="s">
        <v>32</v>
      </c>
      <c r="D176" t="s">
        <v>45</v>
      </c>
      <c r="E176">
        <v>8</v>
      </c>
      <c r="F176">
        <v>787.99331299999994</v>
      </c>
    </row>
    <row r="177" spans="1:6" x14ac:dyDescent="0.25">
      <c r="A177">
        <v>4639.9816380000002</v>
      </c>
      <c r="B177">
        <v>28358</v>
      </c>
      <c r="C177" t="s">
        <v>62</v>
      </c>
      <c r="D177" t="s">
        <v>33</v>
      </c>
      <c r="E177">
        <v>1</v>
      </c>
      <c r="F177">
        <v>84.024412999999996</v>
      </c>
    </row>
    <row r="178" spans="1:6" x14ac:dyDescent="0.25">
      <c r="A178">
        <v>4465.3357029999997</v>
      </c>
      <c r="B178">
        <v>61846</v>
      </c>
      <c r="C178" t="s">
        <v>62</v>
      </c>
      <c r="D178" t="s">
        <v>33</v>
      </c>
      <c r="E178">
        <v>1</v>
      </c>
      <c r="F178">
        <v>215.81819999999999</v>
      </c>
    </row>
    <row r="179" spans="1:6" x14ac:dyDescent="0.25">
      <c r="A179">
        <v>5968.1188769999999</v>
      </c>
      <c r="B179">
        <v>90972</v>
      </c>
      <c r="C179" t="s">
        <v>75</v>
      </c>
      <c r="D179" t="s">
        <v>33</v>
      </c>
      <c r="E179">
        <v>8</v>
      </c>
      <c r="F179">
        <v>232.92614499999999</v>
      </c>
    </row>
    <row r="180" spans="1:6" x14ac:dyDescent="0.25">
      <c r="A180">
        <v>5097.7633370000003</v>
      </c>
      <c r="B180">
        <v>0</v>
      </c>
      <c r="C180" t="s">
        <v>32</v>
      </c>
      <c r="D180" t="s">
        <v>45</v>
      </c>
      <c r="E180">
        <v>7</v>
      </c>
      <c r="F180">
        <v>532.79999999999995</v>
      </c>
    </row>
    <row r="181" spans="1:6" x14ac:dyDescent="0.25">
      <c r="A181">
        <v>4076.634665</v>
      </c>
      <c r="B181">
        <v>29549</v>
      </c>
      <c r="C181" t="s">
        <v>32</v>
      </c>
      <c r="D181" t="s">
        <v>79</v>
      </c>
      <c r="E181">
        <v>1</v>
      </c>
      <c r="F181">
        <v>710.43377499999997</v>
      </c>
    </row>
    <row r="182" spans="1:6" x14ac:dyDescent="0.25">
      <c r="A182">
        <v>12252.601790000001</v>
      </c>
      <c r="B182">
        <v>0</v>
      </c>
      <c r="C182" t="s">
        <v>32</v>
      </c>
      <c r="D182" t="s">
        <v>33</v>
      </c>
      <c r="E182">
        <v>2</v>
      </c>
      <c r="F182">
        <v>552</v>
      </c>
    </row>
    <row r="183" spans="1:6" x14ac:dyDescent="0.25">
      <c r="A183">
        <v>16936.27147</v>
      </c>
      <c r="B183">
        <v>39411</v>
      </c>
      <c r="C183" t="s">
        <v>32</v>
      </c>
      <c r="D183" t="s">
        <v>33</v>
      </c>
      <c r="E183">
        <v>4</v>
      </c>
      <c r="F183">
        <v>1122.658899</v>
      </c>
    </row>
    <row r="184" spans="1:6" x14ac:dyDescent="0.25">
      <c r="A184">
        <v>4892.435461</v>
      </c>
      <c r="B184">
        <v>21709</v>
      </c>
      <c r="C184" t="s">
        <v>32</v>
      </c>
      <c r="D184" t="s">
        <v>33</v>
      </c>
      <c r="E184">
        <v>3</v>
      </c>
      <c r="F184">
        <v>408.37474600000002</v>
      </c>
    </row>
    <row r="185" spans="1:6" x14ac:dyDescent="0.25">
      <c r="A185">
        <v>9942.3047910000005</v>
      </c>
      <c r="B185">
        <v>67890</v>
      </c>
      <c r="C185" t="s">
        <v>32</v>
      </c>
      <c r="D185" t="s">
        <v>45</v>
      </c>
      <c r="E185">
        <v>2</v>
      </c>
      <c r="F185">
        <v>408</v>
      </c>
    </row>
    <row r="186" spans="1:6" x14ac:dyDescent="0.25">
      <c r="A186">
        <v>3735.8381290000002</v>
      </c>
      <c r="B186">
        <v>0</v>
      </c>
      <c r="C186" t="s">
        <v>32</v>
      </c>
      <c r="D186" t="s">
        <v>45</v>
      </c>
      <c r="E186">
        <v>1</v>
      </c>
      <c r="F186">
        <v>792</v>
      </c>
    </row>
    <row r="187" spans="1:6" x14ac:dyDescent="0.25">
      <c r="A187">
        <v>13117.522150000001</v>
      </c>
      <c r="B187">
        <v>84311</v>
      </c>
      <c r="C187" t="s">
        <v>32</v>
      </c>
      <c r="D187" t="s">
        <v>45</v>
      </c>
      <c r="E187">
        <v>2</v>
      </c>
      <c r="F187">
        <v>532.79999999999995</v>
      </c>
    </row>
    <row r="188" spans="1:6" x14ac:dyDescent="0.25">
      <c r="A188">
        <v>4574.5240940000003</v>
      </c>
      <c r="B188">
        <v>99316</v>
      </c>
      <c r="C188" t="s">
        <v>32</v>
      </c>
      <c r="D188" t="s">
        <v>45</v>
      </c>
      <c r="E188">
        <v>1</v>
      </c>
      <c r="F188">
        <v>754.35892899999999</v>
      </c>
    </row>
    <row r="189" spans="1:6" x14ac:dyDescent="0.25">
      <c r="A189">
        <v>5470.0605610000002</v>
      </c>
      <c r="B189">
        <v>54507</v>
      </c>
      <c r="C189" t="s">
        <v>32</v>
      </c>
      <c r="D189" t="s">
        <v>33</v>
      </c>
      <c r="E189">
        <v>1</v>
      </c>
      <c r="F189">
        <v>702.99003200000004</v>
      </c>
    </row>
    <row r="190" spans="1:6" x14ac:dyDescent="0.25">
      <c r="A190">
        <v>2978.8460100000002</v>
      </c>
      <c r="B190">
        <v>64586</v>
      </c>
      <c r="C190" t="s">
        <v>75</v>
      </c>
      <c r="D190" t="s">
        <v>45</v>
      </c>
      <c r="E190">
        <v>1</v>
      </c>
      <c r="F190">
        <v>206.83711099999999</v>
      </c>
    </row>
    <row r="191" spans="1:6" x14ac:dyDescent="0.25">
      <c r="A191">
        <v>6410.9675440000001</v>
      </c>
      <c r="B191">
        <v>61709</v>
      </c>
      <c r="C191" t="s">
        <v>75</v>
      </c>
      <c r="D191" t="s">
        <v>33</v>
      </c>
      <c r="E191">
        <v>7</v>
      </c>
      <c r="F191">
        <v>275.395894</v>
      </c>
    </row>
    <row r="192" spans="1:6" x14ac:dyDescent="0.25">
      <c r="A192">
        <v>4479.0230879999999</v>
      </c>
      <c r="B192">
        <v>94656</v>
      </c>
      <c r="C192" t="s">
        <v>75</v>
      </c>
      <c r="D192" t="s">
        <v>33</v>
      </c>
      <c r="E192">
        <v>1</v>
      </c>
      <c r="F192">
        <v>459.73812800000002</v>
      </c>
    </row>
    <row r="193" spans="1:6" x14ac:dyDescent="0.25">
      <c r="A193">
        <v>2383.7318789999999</v>
      </c>
      <c r="B193">
        <v>0</v>
      </c>
      <c r="C193" t="s">
        <v>32</v>
      </c>
      <c r="D193" t="s">
        <v>45</v>
      </c>
      <c r="E193">
        <v>1</v>
      </c>
      <c r="F193">
        <v>496.8</v>
      </c>
    </row>
    <row r="194" spans="1:6" x14ac:dyDescent="0.25">
      <c r="A194">
        <v>2764.4936590000002</v>
      </c>
      <c r="B194">
        <v>61085</v>
      </c>
      <c r="C194" t="s">
        <v>32</v>
      </c>
      <c r="D194" t="s">
        <v>33</v>
      </c>
      <c r="E194">
        <v>1</v>
      </c>
      <c r="F194">
        <v>336</v>
      </c>
    </row>
    <row r="195" spans="1:6" x14ac:dyDescent="0.25">
      <c r="A195">
        <v>7920.1053769999999</v>
      </c>
      <c r="B195">
        <v>89284</v>
      </c>
      <c r="C195" t="s">
        <v>32</v>
      </c>
      <c r="D195" t="s">
        <v>33</v>
      </c>
      <c r="E195">
        <v>2</v>
      </c>
      <c r="F195">
        <v>321.60000000000002</v>
      </c>
    </row>
    <row r="196" spans="1:6" x14ac:dyDescent="0.25">
      <c r="A196">
        <v>6889.0979809999999</v>
      </c>
      <c r="B196">
        <v>0</v>
      </c>
      <c r="C196" t="s">
        <v>32</v>
      </c>
      <c r="D196" t="s">
        <v>79</v>
      </c>
      <c r="E196">
        <v>2</v>
      </c>
      <c r="F196">
        <v>302.39999999999998</v>
      </c>
    </row>
    <row r="197" spans="1:6" x14ac:dyDescent="0.25">
      <c r="A197">
        <v>3274.1946160000002</v>
      </c>
      <c r="B197">
        <v>31686</v>
      </c>
      <c r="C197" t="s">
        <v>32</v>
      </c>
      <c r="D197" t="s">
        <v>33</v>
      </c>
      <c r="E197">
        <v>1</v>
      </c>
      <c r="F197">
        <v>430.99410699999999</v>
      </c>
    </row>
    <row r="198" spans="1:6" x14ac:dyDescent="0.25">
      <c r="A198">
        <v>9951.7077430000008</v>
      </c>
      <c r="B198">
        <v>56855</v>
      </c>
      <c r="C198" t="s">
        <v>32</v>
      </c>
      <c r="D198" t="s">
        <v>45</v>
      </c>
      <c r="E198">
        <v>1</v>
      </c>
      <c r="F198">
        <v>1836</v>
      </c>
    </row>
    <row r="199" spans="1:6" x14ac:dyDescent="0.25">
      <c r="A199">
        <v>2521.5556860000002</v>
      </c>
      <c r="B199">
        <v>53703</v>
      </c>
      <c r="C199" t="s">
        <v>62</v>
      </c>
      <c r="D199" t="s">
        <v>45</v>
      </c>
      <c r="E199">
        <v>1</v>
      </c>
      <c r="F199">
        <v>67.632475999999997</v>
      </c>
    </row>
    <row r="200" spans="1:6" x14ac:dyDescent="0.25">
      <c r="A200">
        <v>23706.113369999999</v>
      </c>
      <c r="B200">
        <v>0</v>
      </c>
      <c r="C200" t="s">
        <v>32</v>
      </c>
      <c r="D200" t="s">
        <v>45</v>
      </c>
      <c r="E200">
        <v>2</v>
      </c>
      <c r="F200">
        <v>844.48191799999995</v>
      </c>
    </row>
    <row r="201" spans="1:6" x14ac:dyDescent="0.25">
      <c r="A201">
        <v>6047.0251600000001</v>
      </c>
      <c r="B201">
        <v>20396</v>
      </c>
      <c r="C201" t="s">
        <v>32</v>
      </c>
      <c r="D201" t="s">
        <v>33</v>
      </c>
      <c r="E201">
        <v>4</v>
      </c>
      <c r="F201">
        <v>364.8</v>
      </c>
    </row>
    <row r="202" spans="1:6" x14ac:dyDescent="0.25">
      <c r="A202">
        <v>11140.30248</v>
      </c>
      <c r="B202">
        <v>27679</v>
      </c>
      <c r="C202" t="s">
        <v>32</v>
      </c>
      <c r="D202" t="s">
        <v>45</v>
      </c>
      <c r="E202">
        <v>3</v>
      </c>
      <c r="F202">
        <v>722.48699399999998</v>
      </c>
    </row>
    <row r="203" spans="1:6" x14ac:dyDescent="0.25">
      <c r="A203">
        <v>4334.0640960000001</v>
      </c>
      <c r="B203">
        <v>23904</v>
      </c>
      <c r="C203" t="s">
        <v>32</v>
      </c>
      <c r="D203" t="s">
        <v>45</v>
      </c>
      <c r="E203">
        <v>1</v>
      </c>
      <c r="F203">
        <v>590.4</v>
      </c>
    </row>
    <row r="204" spans="1:6" x14ac:dyDescent="0.25">
      <c r="A204">
        <v>2799.74791</v>
      </c>
      <c r="B204">
        <v>65351</v>
      </c>
      <c r="C204" t="s">
        <v>32</v>
      </c>
      <c r="D204" t="s">
        <v>33</v>
      </c>
      <c r="E204">
        <v>1</v>
      </c>
      <c r="F204">
        <v>481.02751599999999</v>
      </c>
    </row>
    <row r="205" spans="1:6" x14ac:dyDescent="0.25">
      <c r="A205">
        <v>7923.1366239999998</v>
      </c>
      <c r="B205">
        <v>0</v>
      </c>
      <c r="C205" t="s">
        <v>32</v>
      </c>
      <c r="D205" t="s">
        <v>45</v>
      </c>
      <c r="E205">
        <v>7</v>
      </c>
      <c r="F205">
        <v>1124.4277340000001</v>
      </c>
    </row>
    <row r="206" spans="1:6" x14ac:dyDescent="0.25">
      <c r="A206">
        <v>3688.1108880000002</v>
      </c>
      <c r="B206">
        <v>0</v>
      </c>
      <c r="C206" t="s">
        <v>32</v>
      </c>
      <c r="D206" t="s">
        <v>45</v>
      </c>
      <c r="E206">
        <v>7</v>
      </c>
      <c r="F206">
        <v>669.68200100000001</v>
      </c>
    </row>
    <row r="207" spans="1:6" x14ac:dyDescent="0.25">
      <c r="A207">
        <v>12067.45599</v>
      </c>
      <c r="B207">
        <v>0</v>
      </c>
      <c r="C207" t="s">
        <v>32</v>
      </c>
      <c r="D207" t="s">
        <v>45</v>
      </c>
      <c r="E207">
        <v>2</v>
      </c>
      <c r="F207">
        <v>1284.093173</v>
      </c>
    </row>
    <row r="208" spans="1:6" x14ac:dyDescent="0.25">
      <c r="A208">
        <v>2924.976721</v>
      </c>
      <c r="B208">
        <v>64459</v>
      </c>
      <c r="C208" t="s">
        <v>75</v>
      </c>
      <c r="D208" t="s">
        <v>33</v>
      </c>
      <c r="E208">
        <v>1</v>
      </c>
      <c r="F208">
        <v>240.259479</v>
      </c>
    </row>
    <row r="209" spans="1:6" x14ac:dyDescent="0.25">
      <c r="A209">
        <v>15014.092699999999</v>
      </c>
      <c r="B209">
        <v>32961</v>
      </c>
      <c r="C209" t="s">
        <v>32</v>
      </c>
      <c r="D209" t="s">
        <v>33</v>
      </c>
      <c r="E209">
        <v>3</v>
      </c>
      <c r="F209">
        <v>912</v>
      </c>
    </row>
    <row r="210" spans="1:6" x14ac:dyDescent="0.25">
      <c r="A210">
        <v>9277.2338390000004</v>
      </c>
      <c r="B210">
        <v>71416</v>
      </c>
      <c r="C210" t="s">
        <v>32</v>
      </c>
      <c r="D210" t="s">
        <v>79</v>
      </c>
      <c r="E210">
        <v>3</v>
      </c>
      <c r="F210">
        <v>556.79999999999995</v>
      </c>
    </row>
    <row r="211" spans="1:6" x14ac:dyDescent="0.25">
      <c r="A211">
        <v>6274.1238750000002</v>
      </c>
      <c r="B211">
        <v>68964</v>
      </c>
      <c r="C211" t="s">
        <v>62</v>
      </c>
      <c r="D211" t="s">
        <v>33</v>
      </c>
      <c r="E211">
        <v>3</v>
      </c>
      <c r="F211">
        <v>115.086827</v>
      </c>
    </row>
    <row r="212" spans="1:6" x14ac:dyDescent="0.25">
      <c r="A212">
        <v>3886.647414</v>
      </c>
      <c r="B212">
        <v>78108</v>
      </c>
      <c r="C212" t="s">
        <v>32</v>
      </c>
      <c r="D212" t="s">
        <v>45</v>
      </c>
      <c r="E212">
        <v>1</v>
      </c>
      <c r="F212">
        <v>470.4</v>
      </c>
    </row>
    <row r="213" spans="1:6" x14ac:dyDescent="0.25">
      <c r="A213">
        <v>4386.2775579999998</v>
      </c>
      <c r="B213">
        <v>10621</v>
      </c>
      <c r="C213" t="s">
        <v>32</v>
      </c>
      <c r="D213" t="s">
        <v>45</v>
      </c>
      <c r="E213">
        <v>5</v>
      </c>
      <c r="F213">
        <v>321.60000000000002</v>
      </c>
    </row>
    <row r="214" spans="1:6" x14ac:dyDescent="0.25">
      <c r="A214">
        <v>11365.26766</v>
      </c>
      <c r="B214">
        <v>84910</v>
      </c>
      <c r="C214" t="s">
        <v>75</v>
      </c>
      <c r="D214" t="s">
        <v>33</v>
      </c>
      <c r="E214">
        <v>2</v>
      </c>
      <c r="F214">
        <v>383.16747099999998</v>
      </c>
    </row>
    <row r="215" spans="1:6" x14ac:dyDescent="0.25">
      <c r="A215">
        <v>5610.9643400000004</v>
      </c>
      <c r="B215">
        <v>77493</v>
      </c>
      <c r="C215" t="s">
        <v>75</v>
      </c>
      <c r="D215" t="s">
        <v>45</v>
      </c>
      <c r="E215">
        <v>3</v>
      </c>
      <c r="F215">
        <v>307.96329100000003</v>
      </c>
    </row>
    <row r="216" spans="1:6" x14ac:dyDescent="0.25">
      <c r="A216">
        <v>2912.8920349999999</v>
      </c>
      <c r="B216">
        <v>81097</v>
      </c>
      <c r="C216" t="s">
        <v>32</v>
      </c>
      <c r="D216" t="s">
        <v>79</v>
      </c>
      <c r="E216">
        <v>1</v>
      </c>
      <c r="F216">
        <v>355.2</v>
      </c>
    </row>
    <row r="217" spans="1:6" x14ac:dyDescent="0.25">
      <c r="A217">
        <v>6915.7299149999999</v>
      </c>
      <c r="B217">
        <v>96610</v>
      </c>
      <c r="C217" t="s">
        <v>32</v>
      </c>
      <c r="D217" t="s">
        <v>33</v>
      </c>
      <c r="E217">
        <v>3</v>
      </c>
      <c r="F217">
        <v>520.36475199999995</v>
      </c>
    </row>
    <row r="218" spans="1:6" x14ac:dyDescent="0.25">
      <c r="A218">
        <v>6262.6633069999998</v>
      </c>
      <c r="B218">
        <v>30110</v>
      </c>
      <c r="C218" t="s">
        <v>75</v>
      </c>
      <c r="D218" t="s">
        <v>33</v>
      </c>
      <c r="E218">
        <v>1</v>
      </c>
      <c r="F218">
        <v>466.436375</v>
      </c>
    </row>
    <row r="219" spans="1:6" x14ac:dyDescent="0.25">
      <c r="A219">
        <v>6503.3970490000002</v>
      </c>
      <c r="B219">
        <v>22081</v>
      </c>
      <c r="C219" t="s">
        <v>32</v>
      </c>
      <c r="D219" t="s">
        <v>33</v>
      </c>
      <c r="E219">
        <v>6</v>
      </c>
      <c r="F219">
        <v>451.67030899999997</v>
      </c>
    </row>
    <row r="220" spans="1:6" x14ac:dyDescent="0.25">
      <c r="A220">
        <v>8007.3993760000003</v>
      </c>
      <c r="B220">
        <v>0</v>
      </c>
      <c r="C220" t="s">
        <v>32</v>
      </c>
      <c r="D220" t="s">
        <v>79</v>
      </c>
      <c r="E220">
        <v>3</v>
      </c>
      <c r="F220">
        <v>537.6</v>
      </c>
    </row>
    <row r="221" spans="1:6" x14ac:dyDescent="0.25">
      <c r="A221">
        <v>2929.9165119999998</v>
      </c>
      <c r="B221">
        <v>98473</v>
      </c>
      <c r="C221" t="s">
        <v>32</v>
      </c>
      <c r="D221" t="s">
        <v>33</v>
      </c>
      <c r="E221">
        <v>1</v>
      </c>
      <c r="F221">
        <v>345.6</v>
      </c>
    </row>
    <row r="222" spans="1:6" x14ac:dyDescent="0.25">
      <c r="A222">
        <v>5969.5529699999997</v>
      </c>
      <c r="B222">
        <v>97431</v>
      </c>
      <c r="C222" t="s">
        <v>32</v>
      </c>
      <c r="D222" t="s">
        <v>33</v>
      </c>
      <c r="E222">
        <v>3</v>
      </c>
      <c r="F222">
        <v>355.2</v>
      </c>
    </row>
    <row r="223" spans="1:6" x14ac:dyDescent="0.25">
      <c r="A223">
        <v>5473.1598700000004</v>
      </c>
      <c r="B223">
        <v>93870</v>
      </c>
      <c r="C223" t="s">
        <v>32</v>
      </c>
      <c r="D223" t="s">
        <v>79</v>
      </c>
      <c r="E223">
        <v>8</v>
      </c>
      <c r="F223">
        <v>331.2</v>
      </c>
    </row>
    <row r="224" spans="1:6" x14ac:dyDescent="0.25">
      <c r="A224">
        <v>5645.3966650000002</v>
      </c>
      <c r="B224">
        <v>50366</v>
      </c>
      <c r="C224" t="s">
        <v>32</v>
      </c>
      <c r="D224" t="s">
        <v>79</v>
      </c>
      <c r="E224">
        <v>9</v>
      </c>
      <c r="F224">
        <v>428.73465599999997</v>
      </c>
    </row>
    <row r="225" spans="1:6" x14ac:dyDescent="0.25">
      <c r="A225">
        <v>6369.2623549999998</v>
      </c>
      <c r="B225">
        <v>34498</v>
      </c>
      <c r="C225" t="s">
        <v>32</v>
      </c>
      <c r="D225" t="s">
        <v>45</v>
      </c>
      <c r="E225">
        <v>7</v>
      </c>
      <c r="F225">
        <v>398.4</v>
      </c>
    </row>
    <row r="226" spans="1:6" x14ac:dyDescent="0.25">
      <c r="A226">
        <v>11833.767320000001</v>
      </c>
      <c r="B226">
        <v>16552</v>
      </c>
      <c r="C226" t="s">
        <v>32</v>
      </c>
      <c r="D226" t="s">
        <v>33</v>
      </c>
      <c r="E226">
        <v>2</v>
      </c>
      <c r="F226">
        <v>494.4</v>
      </c>
    </row>
    <row r="227" spans="1:6" x14ac:dyDescent="0.25">
      <c r="A227">
        <v>6121.1079289999998</v>
      </c>
      <c r="B227">
        <v>26787</v>
      </c>
      <c r="C227" t="s">
        <v>32</v>
      </c>
      <c r="D227" t="s">
        <v>33</v>
      </c>
      <c r="E227">
        <v>5</v>
      </c>
      <c r="F227">
        <v>369.6</v>
      </c>
    </row>
    <row r="228" spans="1:6" x14ac:dyDescent="0.25">
      <c r="A228">
        <v>5159.3697460000003</v>
      </c>
      <c r="B228">
        <v>0</v>
      </c>
      <c r="C228" t="s">
        <v>32</v>
      </c>
      <c r="D228" t="s">
        <v>45</v>
      </c>
      <c r="E228">
        <v>9</v>
      </c>
      <c r="F228">
        <v>831.75283899999999</v>
      </c>
    </row>
    <row r="229" spans="1:6" x14ac:dyDescent="0.25">
      <c r="A229">
        <v>2514.5919600000002</v>
      </c>
      <c r="B229">
        <v>43860</v>
      </c>
      <c r="C229" t="s">
        <v>62</v>
      </c>
      <c r="D229" t="s">
        <v>45</v>
      </c>
      <c r="E229">
        <v>1</v>
      </c>
      <c r="F229">
        <v>156.12491399999999</v>
      </c>
    </row>
    <row r="230" spans="1:6" x14ac:dyDescent="0.25">
      <c r="A230">
        <v>8668.611261</v>
      </c>
      <c r="B230">
        <v>21474</v>
      </c>
      <c r="C230" t="s">
        <v>75</v>
      </c>
      <c r="D230" t="s">
        <v>33</v>
      </c>
      <c r="E230">
        <v>9</v>
      </c>
      <c r="F230">
        <v>373.42818699999998</v>
      </c>
    </row>
    <row r="231" spans="1:6" x14ac:dyDescent="0.25">
      <c r="A231">
        <v>4960.9653840000001</v>
      </c>
      <c r="B231">
        <v>18174</v>
      </c>
      <c r="C231" t="s">
        <v>32</v>
      </c>
      <c r="D231" t="s">
        <v>33</v>
      </c>
      <c r="E231">
        <v>9</v>
      </c>
      <c r="F231">
        <v>395.93481500000001</v>
      </c>
    </row>
    <row r="232" spans="1:6" x14ac:dyDescent="0.25">
      <c r="A232">
        <v>5504.1390330000004</v>
      </c>
      <c r="B232">
        <v>0</v>
      </c>
      <c r="C232" t="s">
        <v>32</v>
      </c>
      <c r="D232" t="s">
        <v>33</v>
      </c>
      <c r="E232">
        <v>5</v>
      </c>
      <c r="F232">
        <v>350.4</v>
      </c>
    </row>
    <row r="233" spans="1:6" x14ac:dyDescent="0.25">
      <c r="A233">
        <v>7507.4553720000004</v>
      </c>
      <c r="B233">
        <v>60920</v>
      </c>
      <c r="C233" t="s">
        <v>75</v>
      </c>
      <c r="D233" t="s">
        <v>45</v>
      </c>
      <c r="E233">
        <v>2</v>
      </c>
      <c r="F233">
        <v>231.201886</v>
      </c>
    </row>
    <row r="234" spans="1:6" x14ac:dyDescent="0.25">
      <c r="A234">
        <v>32269.85139</v>
      </c>
      <c r="B234">
        <v>41520</v>
      </c>
      <c r="C234" t="s">
        <v>75</v>
      </c>
      <c r="D234" t="s">
        <v>33</v>
      </c>
      <c r="E234">
        <v>2</v>
      </c>
      <c r="F234">
        <v>289.90410500000002</v>
      </c>
    </row>
    <row r="235" spans="1:6" x14ac:dyDescent="0.25">
      <c r="A235">
        <v>5657.0315879999998</v>
      </c>
      <c r="B235">
        <v>0</v>
      </c>
      <c r="C235" t="s">
        <v>32</v>
      </c>
      <c r="D235" t="s">
        <v>33</v>
      </c>
      <c r="E235">
        <v>1</v>
      </c>
      <c r="F235">
        <v>729.6</v>
      </c>
    </row>
    <row r="236" spans="1:6" x14ac:dyDescent="0.25">
      <c r="A236">
        <v>5061.7579020000003</v>
      </c>
      <c r="B236">
        <v>0</v>
      </c>
      <c r="C236" t="s">
        <v>32</v>
      </c>
      <c r="D236" t="s">
        <v>33</v>
      </c>
      <c r="E236">
        <v>8</v>
      </c>
      <c r="F236">
        <v>326.39999999999998</v>
      </c>
    </row>
    <row r="237" spans="1:6" x14ac:dyDescent="0.25">
      <c r="A237">
        <v>5912.783829</v>
      </c>
      <c r="B237">
        <v>72208</v>
      </c>
      <c r="C237" t="s">
        <v>32</v>
      </c>
      <c r="D237" t="s">
        <v>33</v>
      </c>
      <c r="E237">
        <v>8</v>
      </c>
      <c r="F237">
        <v>350.4</v>
      </c>
    </row>
    <row r="238" spans="1:6" x14ac:dyDescent="0.25">
      <c r="A238">
        <v>15182.27975</v>
      </c>
      <c r="B238">
        <v>53863</v>
      </c>
      <c r="C238" t="s">
        <v>62</v>
      </c>
      <c r="D238" t="s">
        <v>33</v>
      </c>
      <c r="E238">
        <v>2</v>
      </c>
      <c r="F238">
        <v>105.765111</v>
      </c>
    </row>
    <row r="239" spans="1:6" x14ac:dyDescent="0.25">
      <c r="A239">
        <v>10747.030940000001</v>
      </c>
      <c r="B239">
        <v>66446</v>
      </c>
      <c r="C239" t="s">
        <v>75</v>
      </c>
      <c r="D239" t="s">
        <v>79</v>
      </c>
      <c r="E239">
        <v>3</v>
      </c>
      <c r="F239">
        <v>639.46454800000004</v>
      </c>
    </row>
    <row r="240" spans="1:6" x14ac:dyDescent="0.25">
      <c r="A240">
        <v>2050.6235120000001</v>
      </c>
      <c r="B240">
        <v>0</v>
      </c>
      <c r="C240" t="s">
        <v>32</v>
      </c>
      <c r="D240" t="s">
        <v>45</v>
      </c>
      <c r="E240">
        <v>1</v>
      </c>
      <c r="F240">
        <v>292.8</v>
      </c>
    </row>
    <row r="241" spans="1:6" x14ac:dyDescent="0.25">
      <c r="A241">
        <v>2465.4448649999999</v>
      </c>
      <c r="B241">
        <v>64997</v>
      </c>
      <c r="C241" t="s">
        <v>32</v>
      </c>
      <c r="D241" t="s">
        <v>45</v>
      </c>
      <c r="E241">
        <v>1</v>
      </c>
      <c r="F241">
        <v>383.44232799999997</v>
      </c>
    </row>
    <row r="242" spans="1:6" x14ac:dyDescent="0.25">
      <c r="A242">
        <v>5343.1213269999998</v>
      </c>
      <c r="B242">
        <v>64460</v>
      </c>
      <c r="C242" t="s">
        <v>32</v>
      </c>
      <c r="D242" t="s">
        <v>33</v>
      </c>
      <c r="E242">
        <v>3</v>
      </c>
      <c r="F242">
        <v>316.8</v>
      </c>
    </row>
    <row r="243" spans="1:6" x14ac:dyDescent="0.25">
      <c r="A243">
        <v>8119.8290710000001</v>
      </c>
      <c r="B243">
        <v>46618</v>
      </c>
      <c r="C243" t="s">
        <v>62</v>
      </c>
      <c r="D243" t="s">
        <v>33</v>
      </c>
      <c r="E243">
        <v>2</v>
      </c>
      <c r="F243">
        <v>99.085943</v>
      </c>
    </row>
    <row r="244" spans="1:6" x14ac:dyDescent="0.25">
      <c r="A244">
        <v>4605.2651640000004</v>
      </c>
      <c r="B244">
        <v>0</v>
      </c>
      <c r="C244" t="s">
        <v>32</v>
      </c>
      <c r="D244" t="s">
        <v>79</v>
      </c>
      <c r="E244">
        <v>4</v>
      </c>
      <c r="F244">
        <v>307.2</v>
      </c>
    </row>
    <row r="245" spans="1:6" x14ac:dyDescent="0.25">
      <c r="A245">
        <v>6408.7855769999996</v>
      </c>
      <c r="B245">
        <v>49988</v>
      </c>
      <c r="C245" t="s">
        <v>32</v>
      </c>
      <c r="D245" t="s">
        <v>33</v>
      </c>
      <c r="E245">
        <v>5</v>
      </c>
      <c r="F245">
        <v>566.935022</v>
      </c>
    </row>
    <row r="246" spans="1:6" x14ac:dyDescent="0.25">
      <c r="A246">
        <v>2376.533508</v>
      </c>
      <c r="B246">
        <v>0</v>
      </c>
      <c r="C246" t="s">
        <v>32</v>
      </c>
      <c r="D246" t="s">
        <v>45</v>
      </c>
      <c r="E246">
        <v>1</v>
      </c>
      <c r="F246">
        <v>436.8</v>
      </c>
    </row>
    <row r="247" spans="1:6" x14ac:dyDescent="0.25">
      <c r="A247">
        <v>3211.070017</v>
      </c>
      <c r="B247">
        <v>16269</v>
      </c>
      <c r="C247" t="s">
        <v>32</v>
      </c>
      <c r="D247" t="s">
        <v>79</v>
      </c>
      <c r="E247">
        <v>1</v>
      </c>
      <c r="F247">
        <v>412.8</v>
      </c>
    </row>
    <row r="248" spans="1:6" x14ac:dyDescent="0.25">
      <c r="A248">
        <v>5094.5222620000004</v>
      </c>
      <c r="B248">
        <v>72006</v>
      </c>
      <c r="C248" t="s">
        <v>32</v>
      </c>
      <c r="D248" t="s">
        <v>79</v>
      </c>
      <c r="E248">
        <v>3</v>
      </c>
      <c r="F248">
        <v>307.2</v>
      </c>
    </row>
    <row r="249" spans="1:6" x14ac:dyDescent="0.25">
      <c r="A249">
        <v>25755.278170000001</v>
      </c>
      <c r="B249">
        <v>0</v>
      </c>
      <c r="C249" t="s">
        <v>32</v>
      </c>
      <c r="D249" t="s">
        <v>33</v>
      </c>
      <c r="E249">
        <v>2</v>
      </c>
      <c r="F249">
        <v>388.8</v>
      </c>
    </row>
    <row r="250" spans="1:6" x14ac:dyDescent="0.25">
      <c r="A250">
        <v>8672.2297190000008</v>
      </c>
      <c r="B250">
        <v>0</v>
      </c>
      <c r="C250" t="s">
        <v>32</v>
      </c>
      <c r="D250" t="s">
        <v>45</v>
      </c>
      <c r="E250">
        <v>1</v>
      </c>
      <c r="F250">
        <v>2345.4134410000001</v>
      </c>
    </row>
    <row r="251" spans="1:6" x14ac:dyDescent="0.25">
      <c r="A251">
        <v>8044.7307199999996</v>
      </c>
      <c r="B251">
        <v>44320</v>
      </c>
      <c r="C251" t="s">
        <v>32</v>
      </c>
      <c r="D251" t="s">
        <v>33</v>
      </c>
      <c r="E251">
        <v>2</v>
      </c>
      <c r="F251">
        <v>321.60000000000002</v>
      </c>
    </row>
    <row r="252" spans="1:6" x14ac:dyDescent="0.25">
      <c r="A252">
        <v>4001.5190980000002</v>
      </c>
      <c r="B252">
        <v>19782</v>
      </c>
      <c r="C252" t="s">
        <v>32</v>
      </c>
      <c r="D252" t="s">
        <v>79</v>
      </c>
      <c r="E252">
        <v>1</v>
      </c>
      <c r="F252">
        <v>773.47097699999995</v>
      </c>
    </row>
    <row r="253" spans="1:6" x14ac:dyDescent="0.25">
      <c r="A253">
        <v>16706.116989999999</v>
      </c>
      <c r="B253">
        <v>63933</v>
      </c>
      <c r="C253" t="s">
        <v>32</v>
      </c>
      <c r="D253" t="s">
        <v>79</v>
      </c>
      <c r="E253">
        <v>2</v>
      </c>
      <c r="F253">
        <v>424.88344799999999</v>
      </c>
    </row>
    <row r="254" spans="1:6" x14ac:dyDescent="0.25">
      <c r="A254">
        <v>8544.4110770000007</v>
      </c>
      <c r="B254">
        <v>28224</v>
      </c>
      <c r="C254" t="s">
        <v>32</v>
      </c>
      <c r="D254" t="s">
        <v>45</v>
      </c>
      <c r="E254">
        <v>8</v>
      </c>
      <c r="F254">
        <v>523.20000000000005</v>
      </c>
    </row>
    <row r="255" spans="1:6" x14ac:dyDescent="0.25">
      <c r="A255">
        <v>7805.3128699999997</v>
      </c>
      <c r="B255">
        <v>21073</v>
      </c>
      <c r="C255" t="s">
        <v>32</v>
      </c>
      <c r="D255" t="s">
        <v>79</v>
      </c>
      <c r="E255">
        <v>3</v>
      </c>
      <c r="F255">
        <v>508.8</v>
      </c>
    </row>
    <row r="256" spans="1:6" x14ac:dyDescent="0.25">
      <c r="A256">
        <v>6112.7568680000004</v>
      </c>
      <c r="B256">
        <v>63243</v>
      </c>
      <c r="C256" t="s">
        <v>75</v>
      </c>
      <c r="D256" t="s">
        <v>33</v>
      </c>
      <c r="E256">
        <v>3</v>
      </c>
      <c r="F256">
        <v>364.24030699999997</v>
      </c>
    </row>
    <row r="257" spans="1:6" x14ac:dyDescent="0.25">
      <c r="A257">
        <v>4772.9438479999999</v>
      </c>
      <c r="B257">
        <v>20993</v>
      </c>
      <c r="C257" t="s">
        <v>32</v>
      </c>
      <c r="D257" t="s">
        <v>79</v>
      </c>
      <c r="E257">
        <v>1</v>
      </c>
      <c r="F257">
        <v>638.4</v>
      </c>
    </row>
    <row r="258" spans="1:6" x14ac:dyDescent="0.25">
      <c r="A258">
        <v>10979.095590000001</v>
      </c>
      <c r="B258">
        <v>94827</v>
      </c>
      <c r="C258" t="s">
        <v>75</v>
      </c>
      <c r="D258" t="s">
        <v>33</v>
      </c>
      <c r="E258">
        <v>4</v>
      </c>
      <c r="F258">
        <v>354.729129</v>
      </c>
    </row>
    <row r="259" spans="1:6" x14ac:dyDescent="0.25">
      <c r="A259">
        <v>5004.2638180000004</v>
      </c>
      <c r="B259">
        <v>39161</v>
      </c>
      <c r="C259" t="s">
        <v>75</v>
      </c>
      <c r="D259" t="s">
        <v>33</v>
      </c>
      <c r="E259">
        <v>4</v>
      </c>
      <c r="F259">
        <v>283.99595299999999</v>
      </c>
    </row>
    <row r="260" spans="1:6" x14ac:dyDescent="0.25">
      <c r="A260">
        <v>13223.04379</v>
      </c>
      <c r="B260">
        <v>37534</v>
      </c>
      <c r="C260" t="s">
        <v>32</v>
      </c>
      <c r="D260" t="s">
        <v>33</v>
      </c>
      <c r="E260">
        <v>2</v>
      </c>
      <c r="F260">
        <v>403.2</v>
      </c>
    </row>
    <row r="261" spans="1:6" x14ac:dyDescent="0.25">
      <c r="A261">
        <v>2623.3154300000001</v>
      </c>
      <c r="B261">
        <v>80210</v>
      </c>
      <c r="C261" t="s">
        <v>62</v>
      </c>
      <c r="D261" t="s">
        <v>79</v>
      </c>
      <c r="E261">
        <v>1</v>
      </c>
      <c r="F261">
        <v>20.543175999999999</v>
      </c>
    </row>
    <row r="262" spans="1:6" x14ac:dyDescent="0.25">
      <c r="A262">
        <v>17840.19555</v>
      </c>
      <c r="B262">
        <v>0</v>
      </c>
      <c r="C262" t="s">
        <v>32</v>
      </c>
      <c r="D262" t="s">
        <v>33</v>
      </c>
      <c r="E262">
        <v>2</v>
      </c>
      <c r="F262">
        <v>385.11543699999999</v>
      </c>
    </row>
    <row r="263" spans="1:6" x14ac:dyDescent="0.25">
      <c r="A263">
        <v>5106.1118269999997</v>
      </c>
      <c r="B263">
        <v>30110</v>
      </c>
      <c r="C263" t="s">
        <v>62</v>
      </c>
      <c r="D263" t="s">
        <v>33</v>
      </c>
      <c r="E263">
        <v>5</v>
      </c>
      <c r="F263">
        <v>140.16503499999999</v>
      </c>
    </row>
    <row r="264" spans="1:6" x14ac:dyDescent="0.25">
      <c r="A264">
        <v>17930.604510000001</v>
      </c>
      <c r="B264">
        <v>21708</v>
      </c>
      <c r="C264" t="s">
        <v>32</v>
      </c>
      <c r="D264" t="s">
        <v>79</v>
      </c>
      <c r="E264">
        <v>2</v>
      </c>
      <c r="F264">
        <v>326.39999999999998</v>
      </c>
    </row>
    <row r="265" spans="1:6" x14ac:dyDescent="0.25">
      <c r="A265">
        <v>5457.3425690000004</v>
      </c>
      <c r="B265">
        <v>94731</v>
      </c>
      <c r="C265" t="s">
        <v>32</v>
      </c>
      <c r="D265" t="s">
        <v>33</v>
      </c>
      <c r="E265">
        <v>4</v>
      </c>
      <c r="F265">
        <v>321.60000000000002</v>
      </c>
    </row>
    <row r="266" spans="1:6" x14ac:dyDescent="0.25">
      <c r="A266">
        <v>6563.6441430000004</v>
      </c>
      <c r="B266">
        <v>32375</v>
      </c>
      <c r="C266" t="s">
        <v>32</v>
      </c>
      <c r="D266" t="s">
        <v>33</v>
      </c>
      <c r="E266">
        <v>6</v>
      </c>
      <c r="F266">
        <v>398.4</v>
      </c>
    </row>
    <row r="267" spans="1:6" x14ac:dyDescent="0.25">
      <c r="A267">
        <v>4812.5252209999999</v>
      </c>
      <c r="B267">
        <v>16531</v>
      </c>
      <c r="C267" t="s">
        <v>62</v>
      </c>
      <c r="D267" t="s">
        <v>33</v>
      </c>
      <c r="E267">
        <v>4</v>
      </c>
      <c r="F267">
        <v>102.879769</v>
      </c>
    </row>
    <row r="268" spans="1:6" x14ac:dyDescent="0.25">
      <c r="A268">
        <v>29328.041850000001</v>
      </c>
      <c r="B268">
        <v>32006</v>
      </c>
      <c r="C268" t="s">
        <v>62</v>
      </c>
      <c r="D268" t="s">
        <v>45</v>
      </c>
      <c r="E268">
        <v>2</v>
      </c>
      <c r="F268">
        <v>56.868288999999997</v>
      </c>
    </row>
    <row r="269" spans="1:6" x14ac:dyDescent="0.25">
      <c r="A269">
        <v>5773.5207110000001</v>
      </c>
      <c r="B269">
        <v>81676</v>
      </c>
      <c r="C269" t="s">
        <v>32</v>
      </c>
      <c r="D269" t="s">
        <v>33</v>
      </c>
      <c r="E269">
        <v>8</v>
      </c>
      <c r="F269">
        <v>463.158502</v>
      </c>
    </row>
    <row r="270" spans="1:6" x14ac:dyDescent="0.25">
      <c r="A270">
        <v>6847.1189000000004</v>
      </c>
      <c r="B270">
        <v>71038</v>
      </c>
      <c r="C270" t="s">
        <v>62</v>
      </c>
      <c r="D270" t="s">
        <v>33</v>
      </c>
      <c r="E270">
        <v>3</v>
      </c>
      <c r="F270">
        <v>205.44406599999999</v>
      </c>
    </row>
    <row r="271" spans="1:6" x14ac:dyDescent="0.25">
      <c r="A271">
        <v>3595.31286</v>
      </c>
      <c r="B271">
        <v>0</v>
      </c>
      <c r="C271" t="s">
        <v>32</v>
      </c>
      <c r="D271" t="s">
        <v>45</v>
      </c>
      <c r="E271">
        <v>1</v>
      </c>
      <c r="F271">
        <v>741.6</v>
      </c>
    </row>
    <row r="272" spans="1:6" x14ac:dyDescent="0.25">
      <c r="A272">
        <v>22855.612089999999</v>
      </c>
      <c r="B272">
        <v>20832</v>
      </c>
      <c r="C272" t="s">
        <v>62</v>
      </c>
      <c r="D272" t="s">
        <v>33</v>
      </c>
      <c r="E272">
        <v>2</v>
      </c>
      <c r="F272">
        <v>56.371966999999998</v>
      </c>
    </row>
    <row r="273" spans="1:6" x14ac:dyDescent="0.25">
      <c r="A273">
        <v>7859.4145689999996</v>
      </c>
      <c r="B273">
        <v>0</v>
      </c>
      <c r="C273" t="s">
        <v>32</v>
      </c>
      <c r="D273" t="s">
        <v>45</v>
      </c>
      <c r="E273">
        <v>7</v>
      </c>
      <c r="F273">
        <v>813.6</v>
      </c>
    </row>
    <row r="274" spans="1:6" x14ac:dyDescent="0.25">
      <c r="A274">
        <v>4115.5774369999999</v>
      </c>
      <c r="B274">
        <v>52405</v>
      </c>
      <c r="C274" t="s">
        <v>32</v>
      </c>
      <c r="D274" t="s">
        <v>33</v>
      </c>
      <c r="E274">
        <v>1</v>
      </c>
      <c r="F274">
        <v>494.4</v>
      </c>
    </row>
    <row r="275" spans="1:6" x14ac:dyDescent="0.25">
      <c r="A275">
        <v>5029.6387770000001</v>
      </c>
      <c r="B275">
        <v>0</v>
      </c>
      <c r="C275" t="s">
        <v>32</v>
      </c>
      <c r="D275" t="s">
        <v>33</v>
      </c>
      <c r="E275">
        <v>1</v>
      </c>
      <c r="F275">
        <v>795.86407899999995</v>
      </c>
    </row>
    <row r="276" spans="1:6" x14ac:dyDescent="0.25">
      <c r="A276">
        <v>4821.4184539999997</v>
      </c>
      <c r="B276">
        <v>26583</v>
      </c>
      <c r="C276" t="s">
        <v>32</v>
      </c>
      <c r="D276" t="s">
        <v>33</v>
      </c>
      <c r="E276">
        <v>1</v>
      </c>
      <c r="F276">
        <v>614.4</v>
      </c>
    </row>
    <row r="277" spans="1:6" x14ac:dyDescent="0.25">
      <c r="A277">
        <v>5004.310469</v>
      </c>
      <c r="B277">
        <v>25486</v>
      </c>
      <c r="C277" t="s">
        <v>62</v>
      </c>
      <c r="D277" t="s">
        <v>33</v>
      </c>
      <c r="E277">
        <v>3</v>
      </c>
      <c r="F277">
        <v>72.438681000000003</v>
      </c>
    </row>
    <row r="278" spans="1:6" x14ac:dyDescent="0.25">
      <c r="A278">
        <v>8630.0539430000008</v>
      </c>
      <c r="B278">
        <v>24065</v>
      </c>
      <c r="C278" t="s">
        <v>32</v>
      </c>
      <c r="D278" t="s">
        <v>79</v>
      </c>
      <c r="E278">
        <v>5</v>
      </c>
      <c r="F278">
        <v>532.79999999999995</v>
      </c>
    </row>
    <row r="279" spans="1:6" x14ac:dyDescent="0.25">
      <c r="A279">
        <v>9322.0851199999997</v>
      </c>
      <c r="B279">
        <v>70435</v>
      </c>
      <c r="C279" t="s">
        <v>62</v>
      </c>
      <c r="D279" t="s">
        <v>33</v>
      </c>
      <c r="E279">
        <v>4</v>
      </c>
      <c r="F279">
        <v>67.881546</v>
      </c>
    </row>
    <row r="280" spans="1:6" x14ac:dyDescent="0.25">
      <c r="A280">
        <v>16727.56063</v>
      </c>
      <c r="B280">
        <v>0</v>
      </c>
      <c r="C280" t="s">
        <v>32</v>
      </c>
      <c r="D280" t="s">
        <v>45</v>
      </c>
      <c r="E280">
        <v>2</v>
      </c>
      <c r="F280">
        <v>402.63682899999998</v>
      </c>
    </row>
    <row r="281" spans="1:6" x14ac:dyDescent="0.25">
      <c r="A281">
        <v>3652.5324350000001</v>
      </c>
      <c r="B281">
        <v>39679</v>
      </c>
      <c r="C281" t="s">
        <v>32</v>
      </c>
      <c r="D281" t="s">
        <v>33</v>
      </c>
      <c r="E281">
        <v>1</v>
      </c>
      <c r="F281">
        <v>641.38861599999996</v>
      </c>
    </row>
    <row r="282" spans="1:6" x14ac:dyDescent="0.25">
      <c r="A282">
        <v>6158.6011710000002</v>
      </c>
      <c r="B282">
        <v>0</v>
      </c>
      <c r="C282" t="s">
        <v>75</v>
      </c>
      <c r="D282" t="s">
        <v>45</v>
      </c>
      <c r="E282">
        <v>5</v>
      </c>
      <c r="F282">
        <v>342.48117300000001</v>
      </c>
    </row>
    <row r="283" spans="1:6" x14ac:dyDescent="0.25">
      <c r="A283">
        <v>4376.0839580000002</v>
      </c>
      <c r="B283">
        <v>0</v>
      </c>
      <c r="C283" t="s">
        <v>32</v>
      </c>
      <c r="D283" t="s">
        <v>33</v>
      </c>
      <c r="E283">
        <v>3</v>
      </c>
      <c r="F283">
        <v>331.2</v>
      </c>
    </row>
    <row r="284" spans="1:6" x14ac:dyDescent="0.25">
      <c r="A284">
        <v>5569.4561560000002</v>
      </c>
      <c r="B284">
        <v>53565</v>
      </c>
      <c r="C284" t="s">
        <v>32</v>
      </c>
      <c r="D284" t="s">
        <v>33</v>
      </c>
      <c r="E284">
        <v>6</v>
      </c>
      <c r="F284">
        <v>340.8</v>
      </c>
    </row>
    <row r="285" spans="1:6" x14ac:dyDescent="0.25">
      <c r="A285">
        <v>2576.5130060000001</v>
      </c>
      <c r="B285">
        <v>37574</v>
      </c>
      <c r="C285" t="s">
        <v>32</v>
      </c>
      <c r="D285" t="s">
        <v>33</v>
      </c>
      <c r="E285">
        <v>1</v>
      </c>
      <c r="F285">
        <v>412.10193299999997</v>
      </c>
    </row>
    <row r="286" spans="1:6" x14ac:dyDescent="0.25">
      <c r="A286">
        <v>8346.9832330000008</v>
      </c>
      <c r="B286">
        <v>48259</v>
      </c>
      <c r="C286" t="s">
        <v>62</v>
      </c>
      <c r="D286" t="s">
        <v>45</v>
      </c>
      <c r="E286">
        <v>3</v>
      </c>
      <c r="F286">
        <v>73.700573000000006</v>
      </c>
    </row>
    <row r="287" spans="1:6" x14ac:dyDescent="0.25">
      <c r="A287">
        <v>6323.9238640000003</v>
      </c>
      <c r="B287">
        <v>78532</v>
      </c>
      <c r="C287" t="s">
        <v>32</v>
      </c>
      <c r="D287" t="s">
        <v>33</v>
      </c>
      <c r="E287">
        <v>3</v>
      </c>
      <c r="F287">
        <v>374.4</v>
      </c>
    </row>
    <row r="288" spans="1:6" x14ac:dyDescent="0.25">
      <c r="A288">
        <v>5973.1434300000001</v>
      </c>
      <c r="B288">
        <v>96163</v>
      </c>
      <c r="C288" t="s">
        <v>32</v>
      </c>
      <c r="D288" t="s">
        <v>33</v>
      </c>
      <c r="E288">
        <v>3</v>
      </c>
      <c r="F288">
        <v>350.4</v>
      </c>
    </row>
    <row r="289" spans="1:6" x14ac:dyDescent="0.25">
      <c r="A289">
        <v>4706.676993</v>
      </c>
      <c r="B289">
        <v>0</v>
      </c>
      <c r="C289" t="s">
        <v>32</v>
      </c>
      <c r="D289" t="s">
        <v>45</v>
      </c>
      <c r="E289">
        <v>7</v>
      </c>
      <c r="F289">
        <v>345.6</v>
      </c>
    </row>
    <row r="290" spans="1:6" x14ac:dyDescent="0.25">
      <c r="A290">
        <v>8093.4102579999999</v>
      </c>
      <c r="B290">
        <v>0</v>
      </c>
      <c r="C290" t="s">
        <v>32</v>
      </c>
      <c r="D290" t="s">
        <v>33</v>
      </c>
      <c r="E290">
        <v>5</v>
      </c>
      <c r="F290">
        <v>722.02474199999995</v>
      </c>
    </row>
    <row r="291" spans="1:6" x14ac:dyDescent="0.25">
      <c r="A291">
        <v>5035.744643</v>
      </c>
      <c r="B291">
        <v>72672</v>
      </c>
      <c r="C291" t="s">
        <v>75</v>
      </c>
      <c r="D291" t="s">
        <v>33</v>
      </c>
      <c r="E291">
        <v>5</v>
      </c>
      <c r="F291">
        <v>259.36111699999998</v>
      </c>
    </row>
    <row r="292" spans="1:6" x14ac:dyDescent="0.25">
      <c r="A292">
        <v>9027.8672179999994</v>
      </c>
      <c r="B292">
        <v>99002</v>
      </c>
      <c r="C292" t="s">
        <v>32</v>
      </c>
      <c r="D292" t="s">
        <v>33</v>
      </c>
      <c r="E292">
        <v>8</v>
      </c>
      <c r="F292">
        <v>537.6</v>
      </c>
    </row>
    <row r="293" spans="1:6" x14ac:dyDescent="0.25">
      <c r="A293">
        <v>7288.884849</v>
      </c>
      <c r="B293">
        <v>79494</v>
      </c>
      <c r="C293" t="s">
        <v>75</v>
      </c>
      <c r="D293" t="s">
        <v>33</v>
      </c>
      <c r="E293">
        <v>3</v>
      </c>
      <c r="F293">
        <v>396.295614</v>
      </c>
    </row>
    <row r="294" spans="1:6" x14ac:dyDescent="0.25">
      <c r="A294">
        <v>18042.47942</v>
      </c>
      <c r="B294">
        <v>35704</v>
      </c>
      <c r="C294" t="s">
        <v>62</v>
      </c>
      <c r="D294" t="s">
        <v>33</v>
      </c>
      <c r="E294">
        <v>8</v>
      </c>
      <c r="F294">
        <v>358.28156200000001</v>
      </c>
    </row>
    <row r="295" spans="1:6" x14ac:dyDescent="0.25">
      <c r="A295">
        <v>4992.0630430000001</v>
      </c>
      <c r="B295">
        <v>0</v>
      </c>
      <c r="C295" t="s">
        <v>32</v>
      </c>
      <c r="D295" t="s">
        <v>45</v>
      </c>
      <c r="E295">
        <v>3</v>
      </c>
      <c r="F295">
        <v>653.38856399999997</v>
      </c>
    </row>
    <row r="296" spans="1:6" x14ac:dyDescent="0.25">
      <c r="A296">
        <v>9102.2678489999998</v>
      </c>
      <c r="B296">
        <v>26049</v>
      </c>
      <c r="C296" t="s">
        <v>62</v>
      </c>
      <c r="D296" t="s">
        <v>33</v>
      </c>
      <c r="E296">
        <v>6</v>
      </c>
      <c r="F296">
        <v>121.032372</v>
      </c>
    </row>
    <row r="297" spans="1:6" x14ac:dyDescent="0.25">
      <c r="A297">
        <v>2540.4077259999999</v>
      </c>
      <c r="B297">
        <v>70125</v>
      </c>
      <c r="C297" t="s">
        <v>62</v>
      </c>
      <c r="D297" t="s">
        <v>45</v>
      </c>
      <c r="E297">
        <v>1</v>
      </c>
      <c r="F297">
        <v>92.813395999999997</v>
      </c>
    </row>
    <row r="298" spans="1:6" x14ac:dyDescent="0.25">
      <c r="A298">
        <v>12941.89193</v>
      </c>
      <c r="B298">
        <v>52369</v>
      </c>
      <c r="C298" t="s">
        <v>32</v>
      </c>
      <c r="D298" t="s">
        <v>33</v>
      </c>
      <c r="E298">
        <v>2</v>
      </c>
      <c r="F298">
        <v>528</v>
      </c>
    </row>
    <row r="299" spans="1:6" x14ac:dyDescent="0.25">
      <c r="A299">
        <v>2365.3486010000001</v>
      </c>
      <c r="B299">
        <v>0</v>
      </c>
      <c r="C299" t="s">
        <v>62</v>
      </c>
      <c r="D299" t="s">
        <v>33</v>
      </c>
      <c r="E299">
        <v>1</v>
      </c>
      <c r="F299">
        <v>159.636956</v>
      </c>
    </row>
    <row r="300" spans="1:6" x14ac:dyDescent="0.25">
      <c r="A300">
        <v>5720.7650640000002</v>
      </c>
      <c r="B300">
        <v>41770</v>
      </c>
      <c r="C300" t="s">
        <v>32</v>
      </c>
      <c r="D300" t="s">
        <v>33</v>
      </c>
      <c r="E300">
        <v>9</v>
      </c>
      <c r="F300">
        <v>476.15695699999998</v>
      </c>
    </row>
    <row r="301" spans="1:6" x14ac:dyDescent="0.25">
      <c r="A301">
        <v>7035.5340880000003</v>
      </c>
      <c r="B301">
        <v>0</v>
      </c>
      <c r="C301" t="s">
        <v>32</v>
      </c>
      <c r="D301" t="s">
        <v>79</v>
      </c>
      <c r="E301">
        <v>8</v>
      </c>
      <c r="F301">
        <v>727.2</v>
      </c>
    </row>
    <row r="302" spans="1:6" x14ac:dyDescent="0.25">
      <c r="A302">
        <v>2636.9777300000001</v>
      </c>
      <c r="B302">
        <v>31911</v>
      </c>
      <c r="C302" t="s">
        <v>32</v>
      </c>
      <c r="D302" t="s">
        <v>33</v>
      </c>
      <c r="E302">
        <v>1</v>
      </c>
      <c r="F302">
        <v>321.60000000000002</v>
      </c>
    </row>
    <row r="303" spans="1:6" x14ac:dyDescent="0.25">
      <c r="A303">
        <v>5395.8319670000001</v>
      </c>
      <c r="B303">
        <v>70051</v>
      </c>
      <c r="C303" t="s">
        <v>62</v>
      </c>
      <c r="D303" t="s">
        <v>33</v>
      </c>
      <c r="E303">
        <v>8</v>
      </c>
      <c r="F303">
        <v>42.078344999999999</v>
      </c>
    </row>
    <row r="304" spans="1:6" x14ac:dyDescent="0.25">
      <c r="A304">
        <v>8382.6301179999991</v>
      </c>
      <c r="B304">
        <v>19683</v>
      </c>
      <c r="C304" t="s">
        <v>32</v>
      </c>
      <c r="D304" t="s">
        <v>33</v>
      </c>
      <c r="E304">
        <v>9</v>
      </c>
      <c r="F304">
        <v>561.6</v>
      </c>
    </row>
    <row r="305" spans="1:6" x14ac:dyDescent="0.25">
      <c r="A305">
        <v>31161.74523</v>
      </c>
      <c r="B305">
        <v>30916</v>
      </c>
      <c r="C305" t="s">
        <v>62</v>
      </c>
      <c r="D305" t="s">
        <v>33</v>
      </c>
      <c r="E305">
        <v>2</v>
      </c>
      <c r="F305">
        <v>200.11606</v>
      </c>
    </row>
    <row r="306" spans="1:6" x14ac:dyDescent="0.25">
      <c r="A306">
        <v>2887.7422580000002</v>
      </c>
      <c r="B306">
        <v>0</v>
      </c>
      <c r="C306" t="s">
        <v>32</v>
      </c>
      <c r="D306" t="s">
        <v>45</v>
      </c>
      <c r="E306">
        <v>1</v>
      </c>
      <c r="F306">
        <v>676.94402300000002</v>
      </c>
    </row>
    <row r="307" spans="1:6" x14ac:dyDescent="0.25">
      <c r="A307">
        <v>8714.9221350000007</v>
      </c>
      <c r="B307">
        <v>0</v>
      </c>
      <c r="C307" t="s">
        <v>32</v>
      </c>
      <c r="D307" t="s">
        <v>79</v>
      </c>
      <c r="E307">
        <v>4</v>
      </c>
      <c r="F307">
        <v>566.4</v>
      </c>
    </row>
    <row r="308" spans="1:6" x14ac:dyDescent="0.25">
      <c r="A308">
        <v>25585.72783</v>
      </c>
      <c r="B308">
        <v>0</v>
      </c>
      <c r="C308" t="s">
        <v>32</v>
      </c>
      <c r="D308" t="s">
        <v>33</v>
      </c>
      <c r="E308">
        <v>2</v>
      </c>
      <c r="F308">
        <v>830.623064</v>
      </c>
    </row>
    <row r="309" spans="1:6" x14ac:dyDescent="0.25">
      <c r="A309">
        <v>10272.608200000001</v>
      </c>
      <c r="B309">
        <v>60145</v>
      </c>
      <c r="C309" t="s">
        <v>75</v>
      </c>
      <c r="D309" t="s">
        <v>45</v>
      </c>
      <c r="E309">
        <v>3</v>
      </c>
      <c r="F309">
        <v>580.47325899999998</v>
      </c>
    </row>
    <row r="310" spans="1:6" x14ac:dyDescent="0.25">
      <c r="A310">
        <v>4376.3635919999997</v>
      </c>
      <c r="B310">
        <v>63774</v>
      </c>
      <c r="C310" t="s">
        <v>62</v>
      </c>
      <c r="D310" t="s">
        <v>79</v>
      </c>
      <c r="E310">
        <v>1</v>
      </c>
      <c r="F310">
        <v>60.036682999999996</v>
      </c>
    </row>
    <row r="311" spans="1:6" x14ac:dyDescent="0.25">
      <c r="A311">
        <v>5318.8966399999999</v>
      </c>
      <c r="B311">
        <v>25134</v>
      </c>
      <c r="C311" t="s">
        <v>32</v>
      </c>
      <c r="D311" t="s">
        <v>33</v>
      </c>
      <c r="E311">
        <v>6</v>
      </c>
      <c r="F311">
        <v>321.60000000000002</v>
      </c>
    </row>
    <row r="312" spans="1:6" x14ac:dyDescent="0.25">
      <c r="A312">
        <v>4719.7621909999998</v>
      </c>
      <c r="B312">
        <v>37057</v>
      </c>
      <c r="C312" t="s">
        <v>62</v>
      </c>
      <c r="D312" t="s">
        <v>33</v>
      </c>
      <c r="E312">
        <v>6</v>
      </c>
      <c r="F312">
        <v>47.531010000000002</v>
      </c>
    </row>
    <row r="313" spans="1:6" x14ac:dyDescent="0.25">
      <c r="A313">
        <v>4428.031583</v>
      </c>
      <c r="B313">
        <v>58577</v>
      </c>
      <c r="C313" t="s">
        <v>75</v>
      </c>
      <c r="D313" t="s">
        <v>33</v>
      </c>
      <c r="E313">
        <v>1</v>
      </c>
      <c r="F313">
        <v>303.87275199999999</v>
      </c>
    </row>
    <row r="314" spans="1:6" x14ac:dyDescent="0.25">
      <c r="A314">
        <v>5879.1760919999997</v>
      </c>
      <c r="B314">
        <v>85857</v>
      </c>
      <c r="C314" t="s">
        <v>62</v>
      </c>
      <c r="D314" t="s">
        <v>33</v>
      </c>
      <c r="E314">
        <v>6</v>
      </c>
      <c r="F314">
        <v>100.62006700000001</v>
      </c>
    </row>
    <row r="315" spans="1:6" x14ac:dyDescent="0.25">
      <c r="A315">
        <v>9416.9084849999999</v>
      </c>
      <c r="B315">
        <v>70602</v>
      </c>
      <c r="C315" t="s">
        <v>75</v>
      </c>
      <c r="D315" t="s">
        <v>33</v>
      </c>
      <c r="E315">
        <v>3</v>
      </c>
      <c r="F315">
        <v>481.33989100000002</v>
      </c>
    </row>
    <row r="316" spans="1:6" x14ac:dyDescent="0.25">
      <c r="A316">
        <v>8288.1555790000002</v>
      </c>
      <c r="B316">
        <v>33816</v>
      </c>
      <c r="C316" t="s">
        <v>32</v>
      </c>
      <c r="D316" t="s">
        <v>79</v>
      </c>
      <c r="E316">
        <v>3</v>
      </c>
      <c r="F316">
        <v>508.8</v>
      </c>
    </row>
    <row r="317" spans="1:6" x14ac:dyDescent="0.25">
      <c r="A317">
        <v>32654.838299999999</v>
      </c>
      <c r="B317">
        <v>0</v>
      </c>
      <c r="C317" t="s">
        <v>32</v>
      </c>
      <c r="D317" t="s">
        <v>45</v>
      </c>
      <c r="E317">
        <v>2</v>
      </c>
      <c r="F317">
        <v>1101.5999999999999</v>
      </c>
    </row>
    <row r="318" spans="1:6" x14ac:dyDescent="0.25">
      <c r="A318">
        <v>4719.4500520000001</v>
      </c>
      <c r="B318">
        <v>89642</v>
      </c>
      <c r="C318" t="s">
        <v>62</v>
      </c>
      <c r="D318" t="s">
        <v>33</v>
      </c>
      <c r="E318">
        <v>1</v>
      </c>
      <c r="F318">
        <v>86.320021999999994</v>
      </c>
    </row>
    <row r="319" spans="1:6" x14ac:dyDescent="0.25">
      <c r="A319">
        <v>3903.474784</v>
      </c>
      <c r="B319">
        <v>60068</v>
      </c>
      <c r="C319" t="s">
        <v>32</v>
      </c>
      <c r="D319" t="s">
        <v>33</v>
      </c>
      <c r="E319">
        <v>1</v>
      </c>
      <c r="F319">
        <v>470.4</v>
      </c>
    </row>
    <row r="320" spans="1:6" x14ac:dyDescent="0.25">
      <c r="A320">
        <v>5457.2596780000003</v>
      </c>
      <c r="B320">
        <v>50044</v>
      </c>
      <c r="C320" t="s">
        <v>32</v>
      </c>
      <c r="D320" t="s">
        <v>45</v>
      </c>
      <c r="E320">
        <v>1</v>
      </c>
      <c r="F320">
        <v>667.2</v>
      </c>
    </row>
    <row r="321" spans="1:6" x14ac:dyDescent="0.25">
      <c r="A321">
        <v>2725.3564040000001</v>
      </c>
      <c r="B321">
        <v>36650</v>
      </c>
      <c r="C321" t="s">
        <v>62</v>
      </c>
      <c r="D321" t="s">
        <v>33</v>
      </c>
      <c r="E321">
        <v>1</v>
      </c>
      <c r="F321">
        <v>56.60333</v>
      </c>
    </row>
    <row r="322" spans="1:6" x14ac:dyDescent="0.25">
      <c r="A322">
        <v>4433.9736800000001</v>
      </c>
      <c r="B322">
        <v>50653</v>
      </c>
      <c r="C322" t="s">
        <v>62</v>
      </c>
      <c r="D322" t="s">
        <v>33</v>
      </c>
      <c r="E322">
        <v>1</v>
      </c>
      <c r="F322">
        <v>262.86517199999997</v>
      </c>
    </row>
    <row r="323" spans="1:6" x14ac:dyDescent="0.25">
      <c r="A323">
        <v>5332.4626939999998</v>
      </c>
      <c r="B323">
        <v>68931</v>
      </c>
      <c r="C323" t="s">
        <v>75</v>
      </c>
      <c r="D323" t="s">
        <v>33</v>
      </c>
      <c r="E323">
        <v>7</v>
      </c>
      <c r="F323">
        <v>309.577946</v>
      </c>
    </row>
    <row r="324" spans="1:6" x14ac:dyDescent="0.25">
      <c r="A324">
        <v>2315.0949850000002</v>
      </c>
      <c r="B324">
        <v>0</v>
      </c>
      <c r="C324" t="s">
        <v>32</v>
      </c>
      <c r="D324" t="s">
        <v>45</v>
      </c>
      <c r="E324">
        <v>1</v>
      </c>
      <c r="F324">
        <v>350.4</v>
      </c>
    </row>
    <row r="325" spans="1:6" x14ac:dyDescent="0.25">
      <c r="A325">
        <v>5411.9536870000002</v>
      </c>
      <c r="B325">
        <v>0</v>
      </c>
      <c r="C325" t="s">
        <v>32</v>
      </c>
      <c r="D325" t="s">
        <v>45</v>
      </c>
      <c r="E325">
        <v>5</v>
      </c>
      <c r="F325">
        <v>365.36458099999999</v>
      </c>
    </row>
    <row r="326" spans="1:6" x14ac:dyDescent="0.25">
      <c r="A326">
        <v>9587.3323400000008</v>
      </c>
      <c r="B326">
        <v>39266</v>
      </c>
      <c r="C326" t="s">
        <v>32</v>
      </c>
      <c r="D326" t="s">
        <v>33</v>
      </c>
      <c r="E326">
        <v>2</v>
      </c>
      <c r="F326">
        <v>384</v>
      </c>
    </row>
    <row r="327" spans="1:6" x14ac:dyDescent="0.25">
      <c r="A327">
        <v>22103.5072</v>
      </c>
      <c r="B327">
        <v>0</v>
      </c>
      <c r="C327" t="s">
        <v>32</v>
      </c>
      <c r="D327" t="s">
        <v>33</v>
      </c>
      <c r="E327">
        <v>2</v>
      </c>
      <c r="F327">
        <v>489.6</v>
      </c>
    </row>
    <row r="328" spans="1:6" x14ac:dyDescent="0.25">
      <c r="A328">
        <v>9764.9453080000003</v>
      </c>
      <c r="B328">
        <v>0</v>
      </c>
      <c r="C328" t="s">
        <v>32</v>
      </c>
      <c r="D328" t="s">
        <v>45</v>
      </c>
      <c r="E328">
        <v>2</v>
      </c>
      <c r="F328">
        <v>705.6</v>
      </c>
    </row>
    <row r="329" spans="1:6" x14ac:dyDescent="0.25">
      <c r="A329">
        <v>2567.151468</v>
      </c>
      <c r="B329">
        <v>40864</v>
      </c>
      <c r="C329" t="s">
        <v>62</v>
      </c>
      <c r="D329" t="s">
        <v>33</v>
      </c>
      <c r="E329">
        <v>1</v>
      </c>
      <c r="F329">
        <v>9.5152800000000006</v>
      </c>
    </row>
    <row r="330" spans="1:6" x14ac:dyDescent="0.25">
      <c r="A330">
        <v>2650.622781</v>
      </c>
      <c r="B330">
        <v>39035</v>
      </c>
      <c r="C330" t="s">
        <v>75</v>
      </c>
      <c r="D330" t="s">
        <v>79</v>
      </c>
      <c r="E330">
        <v>1</v>
      </c>
      <c r="F330">
        <v>244.564334</v>
      </c>
    </row>
    <row r="331" spans="1:6" x14ac:dyDescent="0.25">
      <c r="A331">
        <v>11264.36334</v>
      </c>
      <c r="B331">
        <v>34923</v>
      </c>
      <c r="C331" t="s">
        <v>32</v>
      </c>
      <c r="D331" t="s">
        <v>45</v>
      </c>
      <c r="E331">
        <v>2</v>
      </c>
      <c r="F331">
        <v>639.10555599999998</v>
      </c>
    </row>
    <row r="332" spans="1:6" x14ac:dyDescent="0.25">
      <c r="A332">
        <v>2168.5234639999999</v>
      </c>
      <c r="B332">
        <v>0</v>
      </c>
      <c r="C332" t="s">
        <v>32</v>
      </c>
      <c r="D332" t="s">
        <v>45</v>
      </c>
      <c r="E332">
        <v>1</v>
      </c>
      <c r="F332">
        <v>453.6</v>
      </c>
    </row>
    <row r="333" spans="1:6" x14ac:dyDescent="0.25">
      <c r="A333">
        <v>8610.6674889999995</v>
      </c>
      <c r="B333">
        <v>0</v>
      </c>
      <c r="C333" t="s">
        <v>32</v>
      </c>
      <c r="D333" t="s">
        <v>33</v>
      </c>
      <c r="E333">
        <v>9</v>
      </c>
      <c r="F333">
        <v>532.79999999999995</v>
      </c>
    </row>
    <row r="334" spans="1:6" x14ac:dyDescent="0.25">
      <c r="A334">
        <v>2834.6462350000002</v>
      </c>
      <c r="B334">
        <v>24506</v>
      </c>
      <c r="C334" t="s">
        <v>32</v>
      </c>
      <c r="D334" t="s">
        <v>79</v>
      </c>
      <c r="E334">
        <v>1</v>
      </c>
      <c r="F334">
        <v>511.2</v>
      </c>
    </row>
    <row r="335" spans="1:6" x14ac:dyDescent="0.25">
      <c r="A335">
        <v>8930.1397280000001</v>
      </c>
      <c r="B335">
        <v>0</v>
      </c>
      <c r="C335" t="s">
        <v>32</v>
      </c>
      <c r="D335" t="s">
        <v>33</v>
      </c>
      <c r="E335">
        <v>2</v>
      </c>
      <c r="F335">
        <v>554.52296899999999</v>
      </c>
    </row>
    <row r="336" spans="1:6" x14ac:dyDescent="0.25">
      <c r="A336">
        <v>5536.3869590000004</v>
      </c>
      <c r="B336">
        <v>52220</v>
      </c>
      <c r="C336" t="s">
        <v>32</v>
      </c>
      <c r="D336" t="s">
        <v>33</v>
      </c>
      <c r="E336">
        <v>5</v>
      </c>
      <c r="F336">
        <v>336</v>
      </c>
    </row>
    <row r="337" spans="1:6" x14ac:dyDescent="0.25">
      <c r="A337">
        <v>2840.8542900000002</v>
      </c>
      <c r="B337">
        <v>0</v>
      </c>
      <c r="C337" t="s">
        <v>32</v>
      </c>
      <c r="D337" t="s">
        <v>33</v>
      </c>
      <c r="E337">
        <v>1</v>
      </c>
      <c r="F337">
        <v>402.44982299999998</v>
      </c>
    </row>
    <row r="338" spans="1:6" x14ac:dyDescent="0.25">
      <c r="A338">
        <v>8082.880956</v>
      </c>
      <c r="B338">
        <v>53554</v>
      </c>
      <c r="C338" t="s">
        <v>32</v>
      </c>
      <c r="D338" t="s">
        <v>33</v>
      </c>
      <c r="E338">
        <v>2</v>
      </c>
      <c r="F338">
        <v>327.02053899999999</v>
      </c>
    </row>
    <row r="339" spans="1:6" x14ac:dyDescent="0.25">
      <c r="A339">
        <v>5254.7342779999999</v>
      </c>
      <c r="B339">
        <v>34476</v>
      </c>
      <c r="C339" t="s">
        <v>62</v>
      </c>
      <c r="D339" t="s">
        <v>33</v>
      </c>
      <c r="E339">
        <v>3</v>
      </c>
      <c r="F339">
        <v>5.3952999999999998</v>
      </c>
    </row>
    <row r="340" spans="1:6" x14ac:dyDescent="0.25">
      <c r="A340">
        <v>5116.2375769999999</v>
      </c>
      <c r="B340">
        <v>0</v>
      </c>
      <c r="C340" t="s">
        <v>62</v>
      </c>
      <c r="D340" t="s">
        <v>33</v>
      </c>
      <c r="E340">
        <v>5</v>
      </c>
      <c r="F340">
        <v>131.40129099999999</v>
      </c>
    </row>
    <row r="341" spans="1:6" x14ac:dyDescent="0.25">
      <c r="A341">
        <v>3034.6469969999998</v>
      </c>
      <c r="B341">
        <v>68205</v>
      </c>
      <c r="C341" t="s">
        <v>62</v>
      </c>
      <c r="D341" t="s">
        <v>33</v>
      </c>
      <c r="E341">
        <v>1</v>
      </c>
      <c r="F341">
        <v>99.382942999999997</v>
      </c>
    </row>
    <row r="342" spans="1:6" x14ac:dyDescent="0.25">
      <c r="A342">
        <v>8024.8999199999998</v>
      </c>
      <c r="B342">
        <v>0</v>
      </c>
      <c r="C342" t="s">
        <v>32</v>
      </c>
      <c r="D342" t="s">
        <v>45</v>
      </c>
      <c r="E342">
        <v>8</v>
      </c>
      <c r="F342">
        <v>856.8</v>
      </c>
    </row>
    <row r="343" spans="1:6" x14ac:dyDescent="0.25">
      <c r="A343">
        <v>18211.143189999999</v>
      </c>
      <c r="B343">
        <v>53690</v>
      </c>
      <c r="C343" t="s">
        <v>32</v>
      </c>
      <c r="D343" t="s">
        <v>33</v>
      </c>
      <c r="E343">
        <v>2</v>
      </c>
      <c r="F343">
        <v>739.2</v>
      </c>
    </row>
    <row r="344" spans="1:6" x14ac:dyDescent="0.25">
      <c r="A344">
        <v>5121.5633120000002</v>
      </c>
      <c r="B344">
        <v>0</v>
      </c>
      <c r="C344" t="s">
        <v>32</v>
      </c>
      <c r="D344" t="s">
        <v>45</v>
      </c>
      <c r="E344">
        <v>5</v>
      </c>
      <c r="F344">
        <v>518.4</v>
      </c>
    </row>
    <row r="345" spans="1:6" x14ac:dyDescent="0.25">
      <c r="A345">
        <v>2150.1785880000002</v>
      </c>
      <c r="B345">
        <v>0</v>
      </c>
      <c r="C345" t="s">
        <v>32</v>
      </c>
      <c r="D345" t="s">
        <v>45</v>
      </c>
      <c r="E345">
        <v>1</v>
      </c>
      <c r="F345">
        <v>292.8</v>
      </c>
    </row>
    <row r="346" spans="1:6" x14ac:dyDescent="0.25">
      <c r="A346">
        <v>5595.389905</v>
      </c>
      <c r="B346">
        <v>74454</v>
      </c>
      <c r="C346" t="s">
        <v>32</v>
      </c>
      <c r="D346" t="s">
        <v>45</v>
      </c>
      <c r="E346">
        <v>3</v>
      </c>
      <c r="F346">
        <v>340.8</v>
      </c>
    </row>
    <row r="347" spans="1:6" x14ac:dyDescent="0.25">
      <c r="A347">
        <v>7562.824036</v>
      </c>
      <c r="B347">
        <v>0</v>
      </c>
      <c r="C347" t="s">
        <v>32</v>
      </c>
      <c r="D347" t="s">
        <v>45</v>
      </c>
      <c r="E347">
        <v>2</v>
      </c>
      <c r="F347">
        <v>350.4</v>
      </c>
    </row>
    <row r="348" spans="1:6" x14ac:dyDescent="0.25">
      <c r="A348">
        <v>5385.8532109999996</v>
      </c>
      <c r="B348">
        <v>29664</v>
      </c>
      <c r="C348" t="s">
        <v>32</v>
      </c>
      <c r="D348" t="s">
        <v>33</v>
      </c>
      <c r="E348">
        <v>3</v>
      </c>
      <c r="F348">
        <v>340.8</v>
      </c>
    </row>
    <row r="349" spans="1:6" x14ac:dyDescent="0.25">
      <c r="A349">
        <v>4718.5585010000004</v>
      </c>
      <c r="B349">
        <v>15680</v>
      </c>
      <c r="C349" t="s">
        <v>75</v>
      </c>
      <c r="D349" t="s">
        <v>79</v>
      </c>
      <c r="E349">
        <v>8</v>
      </c>
      <c r="F349">
        <v>260.87990300000001</v>
      </c>
    </row>
    <row r="350" spans="1:6" x14ac:dyDescent="0.25">
      <c r="A350">
        <v>9422.5679230000005</v>
      </c>
      <c r="B350">
        <v>47272</v>
      </c>
      <c r="C350" t="s">
        <v>62</v>
      </c>
      <c r="D350" t="s">
        <v>33</v>
      </c>
      <c r="E350">
        <v>2</v>
      </c>
      <c r="F350">
        <v>64.546876999999995</v>
      </c>
    </row>
    <row r="351" spans="1:6" x14ac:dyDescent="0.25">
      <c r="A351">
        <v>3605.8602649999998</v>
      </c>
      <c r="B351">
        <v>21585</v>
      </c>
      <c r="C351" t="s">
        <v>32</v>
      </c>
      <c r="D351" t="s">
        <v>33</v>
      </c>
      <c r="E351">
        <v>1</v>
      </c>
      <c r="F351">
        <v>441.6</v>
      </c>
    </row>
    <row r="352" spans="1:6" x14ac:dyDescent="0.25">
      <c r="A352">
        <v>7762.5905640000001</v>
      </c>
      <c r="B352">
        <v>23827</v>
      </c>
      <c r="C352" t="s">
        <v>62</v>
      </c>
      <c r="D352" t="s">
        <v>33</v>
      </c>
      <c r="E352">
        <v>3</v>
      </c>
      <c r="F352">
        <v>37.910623000000001</v>
      </c>
    </row>
    <row r="353" spans="1:6" x14ac:dyDescent="0.25">
      <c r="A353">
        <v>23444.900450000001</v>
      </c>
      <c r="B353">
        <v>69906</v>
      </c>
      <c r="C353" t="s">
        <v>75</v>
      </c>
      <c r="D353" t="s">
        <v>33</v>
      </c>
      <c r="E353">
        <v>2</v>
      </c>
      <c r="F353">
        <v>202.860399</v>
      </c>
    </row>
    <row r="354" spans="1:6" x14ac:dyDescent="0.25">
      <c r="A354">
        <v>2558.1781590000001</v>
      </c>
      <c r="B354">
        <v>0</v>
      </c>
      <c r="C354" t="s">
        <v>32</v>
      </c>
      <c r="D354" t="s">
        <v>45</v>
      </c>
      <c r="E354">
        <v>1</v>
      </c>
      <c r="F354">
        <v>345.6</v>
      </c>
    </row>
    <row r="355" spans="1:6" x14ac:dyDescent="0.25">
      <c r="A355">
        <v>5123.1708870000002</v>
      </c>
      <c r="B355">
        <v>89879</v>
      </c>
      <c r="C355" t="s">
        <v>62</v>
      </c>
      <c r="D355" t="s">
        <v>33</v>
      </c>
      <c r="E355">
        <v>3</v>
      </c>
      <c r="F355">
        <v>94.030308000000005</v>
      </c>
    </row>
    <row r="356" spans="1:6" x14ac:dyDescent="0.25">
      <c r="A356">
        <v>2537.744494</v>
      </c>
      <c r="B356">
        <v>0</v>
      </c>
      <c r="C356" t="s">
        <v>32</v>
      </c>
      <c r="D356" t="s">
        <v>33</v>
      </c>
      <c r="E356">
        <v>1</v>
      </c>
      <c r="F356">
        <v>331.2</v>
      </c>
    </row>
    <row r="357" spans="1:6" x14ac:dyDescent="0.25">
      <c r="A357">
        <v>2969.593296</v>
      </c>
      <c r="B357">
        <v>46131</v>
      </c>
      <c r="C357" t="s">
        <v>32</v>
      </c>
      <c r="D357" t="s">
        <v>33</v>
      </c>
      <c r="E357">
        <v>1</v>
      </c>
      <c r="F357">
        <v>355.2</v>
      </c>
    </row>
    <row r="358" spans="1:6" x14ac:dyDescent="0.25">
      <c r="A358">
        <v>4363.1246410000003</v>
      </c>
      <c r="B358">
        <v>54514</v>
      </c>
      <c r="C358" t="s">
        <v>75</v>
      </c>
      <c r="D358" t="s">
        <v>79</v>
      </c>
      <c r="E358">
        <v>1</v>
      </c>
      <c r="F358">
        <v>286.23493100000002</v>
      </c>
    </row>
    <row r="359" spans="1:6" x14ac:dyDescent="0.25">
      <c r="A359">
        <v>5884.3086069999999</v>
      </c>
      <c r="B359">
        <v>0</v>
      </c>
      <c r="C359" t="s">
        <v>32</v>
      </c>
      <c r="D359" t="s">
        <v>45</v>
      </c>
      <c r="E359">
        <v>1</v>
      </c>
      <c r="F359">
        <v>1159.2</v>
      </c>
    </row>
    <row r="360" spans="1:6" x14ac:dyDescent="0.25">
      <c r="A360">
        <v>5272.1915559999998</v>
      </c>
      <c r="B360">
        <v>96668</v>
      </c>
      <c r="C360" t="s">
        <v>32</v>
      </c>
      <c r="D360" t="s">
        <v>45</v>
      </c>
      <c r="E360">
        <v>3</v>
      </c>
      <c r="F360">
        <v>316.8</v>
      </c>
    </row>
    <row r="361" spans="1:6" x14ac:dyDescent="0.25">
      <c r="A361">
        <v>5509.8956639999997</v>
      </c>
      <c r="B361">
        <v>78879</v>
      </c>
      <c r="C361" t="s">
        <v>32</v>
      </c>
      <c r="D361" t="s">
        <v>33</v>
      </c>
      <c r="E361">
        <v>4</v>
      </c>
      <c r="F361">
        <v>466.57079099999999</v>
      </c>
    </row>
    <row r="362" spans="1:6" x14ac:dyDescent="0.25">
      <c r="A362">
        <v>16313.683489999999</v>
      </c>
      <c r="B362">
        <v>0</v>
      </c>
      <c r="C362" t="s">
        <v>32</v>
      </c>
      <c r="D362" t="s">
        <v>45</v>
      </c>
      <c r="E362">
        <v>2</v>
      </c>
      <c r="F362">
        <v>331.2</v>
      </c>
    </row>
    <row r="363" spans="1:6" x14ac:dyDescent="0.25">
      <c r="A363">
        <v>5678.0501670000003</v>
      </c>
      <c r="B363">
        <v>0</v>
      </c>
      <c r="C363" t="s">
        <v>32</v>
      </c>
      <c r="D363" t="s">
        <v>33</v>
      </c>
      <c r="E363">
        <v>3</v>
      </c>
      <c r="F363">
        <v>364.8</v>
      </c>
    </row>
    <row r="364" spans="1:6" x14ac:dyDescent="0.25">
      <c r="A364">
        <v>12101.208839999999</v>
      </c>
      <c r="B364">
        <v>0</v>
      </c>
      <c r="C364" t="s">
        <v>32</v>
      </c>
      <c r="D364" t="s">
        <v>45</v>
      </c>
      <c r="E364">
        <v>2</v>
      </c>
      <c r="F364">
        <v>1252.4062349999999</v>
      </c>
    </row>
    <row r="365" spans="1:6" x14ac:dyDescent="0.25">
      <c r="A365">
        <v>2453.5707940000002</v>
      </c>
      <c r="B365">
        <v>29735</v>
      </c>
      <c r="C365" t="s">
        <v>32</v>
      </c>
      <c r="D365" t="s">
        <v>45</v>
      </c>
      <c r="E365">
        <v>1</v>
      </c>
      <c r="F365">
        <v>331.2</v>
      </c>
    </row>
    <row r="366" spans="1:6" x14ac:dyDescent="0.25">
      <c r="A366">
        <v>5075.6626699999997</v>
      </c>
      <c r="B366">
        <v>23082</v>
      </c>
      <c r="C366" t="s">
        <v>32</v>
      </c>
      <c r="D366" t="s">
        <v>33</v>
      </c>
      <c r="E366">
        <v>7</v>
      </c>
      <c r="F366">
        <v>312</v>
      </c>
    </row>
    <row r="367" spans="1:6" x14ac:dyDescent="0.25">
      <c r="A367">
        <v>3214.9794019999999</v>
      </c>
      <c r="B367">
        <v>53984</v>
      </c>
      <c r="C367" t="s">
        <v>32</v>
      </c>
      <c r="D367" t="s">
        <v>79</v>
      </c>
      <c r="E367">
        <v>1</v>
      </c>
      <c r="F367">
        <v>421.48445600000002</v>
      </c>
    </row>
    <row r="368" spans="1:6" x14ac:dyDescent="0.25">
      <c r="A368">
        <v>12275.34309</v>
      </c>
      <c r="B368">
        <v>52135</v>
      </c>
      <c r="C368" t="s">
        <v>75</v>
      </c>
      <c r="D368" t="s">
        <v>45</v>
      </c>
      <c r="E368">
        <v>9</v>
      </c>
      <c r="F368">
        <v>430.505942</v>
      </c>
    </row>
    <row r="369" spans="1:6" x14ac:dyDescent="0.25">
      <c r="A369">
        <v>2722.2107070000002</v>
      </c>
      <c r="B369">
        <v>17576</v>
      </c>
      <c r="C369" t="s">
        <v>32</v>
      </c>
      <c r="D369" t="s">
        <v>33</v>
      </c>
      <c r="E369">
        <v>1</v>
      </c>
      <c r="F369">
        <v>398.502948</v>
      </c>
    </row>
    <row r="370" spans="1:6" x14ac:dyDescent="0.25">
      <c r="A370">
        <v>2457.4409230000001</v>
      </c>
      <c r="B370">
        <v>29486</v>
      </c>
      <c r="C370" t="s">
        <v>62</v>
      </c>
      <c r="D370" t="s">
        <v>33</v>
      </c>
      <c r="E370">
        <v>1</v>
      </c>
      <c r="F370">
        <v>7.646763</v>
      </c>
    </row>
    <row r="371" spans="1:6" x14ac:dyDescent="0.25">
      <c r="A371">
        <v>3554.845264</v>
      </c>
      <c r="B371">
        <v>58557</v>
      </c>
      <c r="C371" t="s">
        <v>62</v>
      </c>
      <c r="D371" t="s">
        <v>33</v>
      </c>
      <c r="E371">
        <v>1</v>
      </c>
      <c r="F371">
        <v>55.510525999999999</v>
      </c>
    </row>
    <row r="372" spans="1:6" x14ac:dyDescent="0.25">
      <c r="A372">
        <v>4929.5496990000001</v>
      </c>
      <c r="B372">
        <v>25632</v>
      </c>
      <c r="C372" t="s">
        <v>32</v>
      </c>
      <c r="D372" t="s">
        <v>33</v>
      </c>
      <c r="E372">
        <v>7</v>
      </c>
      <c r="F372">
        <v>351.270869</v>
      </c>
    </row>
    <row r="373" spans="1:6" x14ac:dyDescent="0.25">
      <c r="A373">
        <v>8036.4503400000003</v>
      </c>
      <c r="B373">
        <v>0</v>
      </c>
      <c r="C373" t="s">
        <v>32</v>
      </c>
      <c r="D373" t="s">
        <v>45</v>
      </c>
      <c r="E373">
        <v>9</v>
      </c>
      <c r="F373">
        <v>806.4</v>
      </c>
    </row>
    <row r="374" spans="1:6" x14ac:dyDescent="0.25">
      <c r="A374">
        <v>4276.915328</v>
      </c>
      <c r="B374">
        <v>18768</v>
      </c>
      <c r="C374" t="s">
        <v>32</v>
      </c>
      <c r="D374" t="s">
        <v>45</v>
      </c>
      <c r="E374">
        <v>3</v>
      </c>
      <c r="F374">
        <v>647.45458299999996</v>
      </c>
    </row>
    <row r="375" spans="1:6" x14ac:dyDescent="0.25">
      <c r="A375">
        <v>33473.349459999998</v>
      </c>
      <c r="B375">
        <v>33190</v>
      </c>
      <c r="C375" t="s">
        <v>32</v>
      </c>
      <c r="D375" t="s">
        <v>79</v>
      </c>
      <c r="E375">
        <v>2</v>
      </c>
      <c r="F375">
        <v>508.8</v>
      </c>
    </row>
    <row r="376" spans="1:6" x14ac:dyDescent="0.25">
      <c r="A376">
        <v>5960.5813630000002</v>
      </c>
      <c r="B376">
        <v>47945</v>
      </c>
      <c r="C376" t="s">
        <v>62</v>
      </c>
      <c r="D376" t="s">
        <v>33</v>
      </c>
      <c r="E376">
        <v>3</v>
      </c>
      <c r="F376">
        <v>128.43823</v>
      </c>
    </row>
    <row r="377" spans="1:6" x14ac:dyDescent="0.25">
      <c r="A377">
        <v>44795.469420000001</v>
      </c>
      <c r="B377">
        <v>58778</v>
      </c>
      <c r="C377" t="s">
        <v>62</v>
      </c>
      <c r="D377" t="s">
        <v>33</v>
      </c>
      <c r="E377">
        <v>2</v>
      </c>
      <c r="F377">
        <v>302.03397100000001</v>
      </c>
    </row>
    <row r="378" spans="1:6" x14ac:dyDescent="0.25">
      <c r="A378">
        <v>3832.1181059999999</v>
      </c>
      <c r="B378">
        <v>15192</v>
      </c>
      <c r="C378" t="s">
        <v>32</v>
      </c>
      <c r="D378" t="s">
        <v>33</v>
      </c>
      <c r="E378">
        <v>1</v>
      </c>
      <c r="F378">
        <v>480</v>
      </c>
    </row>
    <row r="379" spans="1:6" x14ac:dyDescent="0.25">
      <c r="A379">
        <v>6837.932624</v>
      </c>
      <c r="B379">
        <v>51859</v>
      </c>
      <c r="C379" t="s">
        <v>32</v>
      </c>
      <c r="D379" t="s">
        <v>33</v>
      </c>
      <c r="E379">
        <v>1</v>
      </c>
      <c r="F379">
        <v>1003.160633</v>
      </c>
    </row>
    <row r="380" spans="1:6" x14ac:dyDescent="0.25">
      <c r="A380">
        <v>5285.2681599999996</v>
      </c>
      <c r="B380">
        <v>23422</v>
      </c>
      <c r="C380" t="s">
        <v>32</v>
      </c>
      <c r="D380" t="s">
        <v>45</v>
      </c>
      <c r="E380">
        <v>3</v>
      </c>
      <c r="F380">
        <v>518.4</v>
      </c>
    </row>
    <row r="381" spans="1:6" x14ac:dyDescent="0.25">
      <c r="A381">
        <v>3096.5112170000002</v>
      </c>
      <c r="B381">
        <v>21604</v>
      </c>
      <c r="C381" t="s">
        <v>32</v>
      </c>
      <c r="D381" t="s">
        <v>79</v>
      </c>
      <c r="E381">
        <v>1</v>
      </c>
      <c r="F381">
        <v>379.2</v>
      </c>
    </row>
    <row r="382" spans="1:6" x14ac:dyDescent="0.25">
      <c r="A382">
        <v>3589.7107150000002</v>
      </c>
      <c r="B382">
        <v>79298</v>
      </c>
      <c r="C382" t="s">
        <v>75</v>
      </c>
      <c r="D382" t="s">
        <v>33</v>
      </c>
      <c r="E382">
        <v>1</v>
      </c>
      <c r="F382">
        <v>244.36207200000001</v>
      </c>
    </row>
    <row r="383" spans="1:6" x14ac:dyDescent="0.25">
      <c r="A383">
        <v>2582.4085249999998</v>
      </c>
      <c r="B383">
        <v>76731</v>
      </c>
      <c r="C383" t="s">
        <v>75</v>
      </c>
      <c r="D383" t="s">
        <v>33</v>
      </c>
      <c r="E383">
        <v>1</v>
      </c>
      <c r="F383">
        <v>201.455005</v>
      </c>
    </row>
    <row r="384" spans="1:6" x14ac:dyDescent="0.25">
      <c r="A384">
        <v>2487.729726</v>
      </c>
      <c r="B384">
        <v>67282</v>
      </c>
      <c r="C384" t="s">
        <v>32</v>
      </c>
      <c r="D384" t="s">
        <v>33</v>
      </c>
      <c r="E384">
        <v>1</v>
      </c>
      <c r="F384">
        <v>297.60000000000002</v>
      </c>
    </row>
    <row r="385" spans="1:6" x14ac:dyDescent="0.25">
      <c r="A385">
        <v>13575.67599</v>
      </c>
      <c r="B385">
        <v>48534</v>
      </c>
      <c r="C385" t="s">
        <v>32</v>
      </c>
      <c r="D385" t="s">
        <v>33</v>
      </c>
      <c r="E385">
        <v>2</v>
      </c>
      <c r="F385">
        <v>552</v>
      </c>
    </row>
    <row r="386" spans="1:6" x14ac:dyDescent="0.25">
      <c r="A386">
        <v>4685.5042510000003</v>
      </c>
      <c r="B386">
        <v>77678</v>
      </c>
      <c r="C386" t="s">
        <v>32</v>
      </c>
      <c r="D386" t="s">
        <v>33</v>
      </c>
      <c r="E386">
        <v>1</v>
      </c>
      <c r="F386">
        <v>741.41848500000003</v>
      </c>
    </row>
    <row r="387" spans="1:6" x14ac:dyDescent="0.25">
      <c r="A387">
        <v>28685.827850000001</v>
      </c>
      <c r="B387">
        <v>48412</v>
      </c>
      <c r="C387" t="s">
        <v>32</v>
      </c>
      <c r="D387" t="s">
        <v>45</v>
      </c>
      <c r="E387">
        <v>2</v>
      </c>
      <c r="F387">
        <v>707.43083200000001</v>
      </c>
    </row>
    <row r="388" spans="1:6" x14ac:dyDescent="0.25">
      <c r="A388">
        <v>2764.0321260000001</v>
      </c>
      <c r="B388">
        <v>33837</v>
      </c>
      <c r="C388" t="s">
        <v>75</v>
      </c>
      <c r="D388" t="s">
        <v>33</v>
      </c>
      <c r="E388">
        <v>1</v>
      </c>
      <c r="F388">
        <v>305.575785</v>
      </c>
    </row>
    <row r="389" spans="1:6" x14ac:dyDescent="0.25">
      <c r="A389">
        <v>6183.1114639999996</v>
      </c>
      <c r="B389">
        <v>23712</v>
      </c>
      <c r="C389" t="s">
        <v>75</v>
      </c>
      <c r="D389" t="s">
        <v>45</v>
      </c>
      <c r="E389">
        <v>3</v>
      </c>
      <c r="F389">
        <v>376.126419</v>
      </c>
    </row>
    <row r="390" spans="1:6" x14ac:dyDescent="0.25">
      <c r="A390">
        <v>3873.647046</v>
      </c>
      <c r="B390">
        <v>28142</v>
      </c>
      <c r="C390" t="s">
        <v>32</v>
      </c>
      <c r="D390" t="s">
        <v>33</v>
      </c>
      <c r="E390">
        <v>1</v>
      </c>
      <c r="F390">
        <v>701.70823900000005</v>
      </c>
    </row>
    <row r="391" spans="1:6" x14ac:dyDescent="0.25">
      <c r="A391">
        <v>18929.330600000001</v>
      </c>
      <c r="B391">
        <v>72196</v>
      </c>
      <c r="C391" t="s">
        <v>62</v>
      </c>
      <c r="D391" t="s">
        <v>45</v>
      </c>
      <c r="E391">
        <v>2</v>
      </c>
      <c r="F391">
        <v>152.18424400000001</v>
      </c>
    </row>
    <row r="392" spans="1:6" x14ac:dyDescent="0.25">
      <c r="A392">
        <v>5553.2957580000002</v>
      </c>
      <c r="B392">
        <v>68197</v>
      </c>
      <c r="C392" t="s">
        <v>75</v>
      </c>
      <c r="D392" t="s">
        <v>33</v>
      </c>
      <c r="E392">
        <v>3</v>
      </c>
      <c r="F392">
        <v>176.81941399999999</v>
      </c>
    </row>
    <row r="393" spans="1:6" x14ac:dyDescent="0.25">
      <c r="A393">
        <v>5011.2591839999995</v>
      </c>
      <c r="B393">
        <v>75248</v>
      </c>
      <c r="C393" t="s">
        <v>62</v>
      </c>
      <c r="D393" t="s">
        <v>33</v>
      </c>
      <c r="E393">
        <v>5</v>
      </c>
      <c r="F393">
        <v>104.454624</v>
      </c>
    </row>
    <row r="394" spans="1:6" x14ac:dyDescent="0.25">
      <c r="A394">
        <v>10442.446330000001</v>
      </c>
      <c r="B394">
        <v>0</v>
      </c>
      <c r="C394" t="s">
        <v>32</v>
      </c>
      <c r="D394" t="s">
        <v>45</v>
      </c>
      <c r="E394">
        <v>2</v>
      </c>
      <c r="F394">
        <v>941.71805400000005</v>
      </c>
    </row>
    <row r="395" spans="1:6" x14ac:dyDescent="0.25">
      <c r="A395">
        <v>2199.6178100000002</v>
      </c>
      <c r="B395">
        <v>0</v>
      </c>
      <c r="C395" t="s">
        <v>32</v>
      </c>
      <c r="D395" t="s">
        <v>45</v>
      </c>
      <c r="E395">
        <v>1</v>
      </c>
      <c r="F395">
        <v>468</v>
      </c>
    </row>
    <row r="396" spans="1:6" x14ac:dyDescent="0.25">
      <c r="A396">
        <v>8709.8452629999992</v>
      </c>
      <c r="B396">
        <v>41546</v>
      </c>
      <c r="C396" t="s">
        <v>62</v>
      </c>
      <c r="D396" t="s">
        <v>79</v>
      </c>
      <c r="E396">
        <v>3</v>
      </c>
      <c r="F396">
        <v>121.306839</v>
      </c>
    </row>
    <row r="397" spans="1:6" x14ac:dyDescent="0.25">
      <c r="A397">
        <v>7484.3104830000002</v>
      </c>
      <c r="B397">
        <v>46998</v>
      </c>
      <c r="C397" t="s">
        <v>32</v>
      </c>
      <c r="D397" t="s">
        <v>79</v>
      </c>
      <c r="E397">
        <v>6</v>
      </c>
      <c r="F397">
        <v>460.8</v>
      </c>
    </row>
    <row r="398" spans="1:6" x14ac:dyDescent="0.25">
      <c r="A398">
        <v>2613.0231319999998</v>
      </c>
      <c r="B398">
        <v>57099</v>
      </c>
      <c r="C398" t="s">
        <v>62</v>
      </c>
      <c r="D398" t="s">
        <v>45</v>
      </c>
      <c r="E398">
        <v>1</v>
      </c>
      <c r="F398">
        <v>67.859881000000001</v>
      </c>
    </row>
    <row r="399" spans="1:6" x14ac:dyDescent="0.25">
      <c r="A399">
        <v>9080.6396509999995</v>
      </c>
      <c r="B399">
        <v>33897</v>
      </c>
      <c r="C399" t="s">
        <v>75</v>
      </c>
      <c r="D399" t="s">
        <v>33</v>
      </c>
      <c r="E399">
        <v>8</v>
      </c>
      <c r="F399">
        <v>539.84300299999995</v>
      </c>
    </row>
    <row r="400" spans="1:6" x14ac:dyDescent="0.25">
      <c r="A400">
        <v>13770.97618</v>
      </c>
      <c r="B400">
        <v>59207</v>
      </c>
      <c r="C400" t="s">
        <v>32</v>
      </c>
      <c r="D400" t="s">
        <v>45</v>
      </c>
      <c r="E400">
        <v>2</v>
      </c>
      <c r="F400">
        <v>556.79999999999995</v>
      </c>
    </row>
    <row r="401" spans="1:6" x14ac:dyDescent="0.25">
      <c r="A401">
        <v>2876.8229409999999</v>
      </c>
      <c r="B401">
        <v>40171</v>
      </c>
      <c r="C401" t="s">
        <v>32</v>
      </c>
      <c r="D401" t="s">
        <v>79</v>
      </c>
      <c r="E401">
        <v>1</v>
      </c>
      <c r="F401">
        <v>350.4</v>
      </c>
    </row>
    <row r="402" spans="1:6" x14ac:dyDescent="0.25">
      <c r="A402">
        <v>5548.031892</v>
      </c>
      <c r="B402">
        <v>67798</v>
      </c>
      <c r="C402" t="s">
        <v>32</v>
      </c>
      <c r="D402" t="s">
        <v>79</v>
      </c>
      <c r="E402">
        <v>9</v>
      </c>
      <c r="F402">
        <v>331.2</v>
      </c>
    </row>
    <row r="403" spans="1:6" x14ac:dyDescent="0.25">
      <c r="A403">
        <v>5097.5262480000001</v>
      </c>
      <c r="B403">
        <v>21665</v>
      </c>
      <c r="C403" t="s">
        <v>32</v>
      </c>
      <c r="D403" t="s">
        <v>79</v>
      </c>
      <c r="E403">
        <v>1</v>
      </c>
      <c r="F403">
        <v>765.70962899999995</v>
      </c>
    </row>
    <row r="404" spans="1:6" x14ac:dyDescent="0.25">
      <c r="A404">
        <v>24143.87556</v>
      </c>
      <c r="B404">
        <v>0</v>
      </c>
      <c r="C404" t="s">
        <v>32</v>
      </c>
      <c r="D404" t="s">
        <v>45</v>
      </c>
      <c r="E404">
        <v>2</v>
      </c>
      <c r="F404">
        <v>626.4</v>
      </c>
    </row>
    <row r="405" spans="1:6" x14ac:dyDescent="0.25">
      <c r="A405">
        <v>3538.059456</v>
      </c>
      <c r="B405">
        <v>0</v>
      </c>
      <c r="C405" t="s">
        <v>32</v>
      </c>
      <c r="D405" t="s">
        <v>45</v>
      </c>
      <c r="E405">
        <v>7</v>
      </c>
      <c r="F405">
        <v>321.60000000000002</v>
      </c>
    </row>
    <row r="406" spans="1:6" x14ac:dyDescent="0.25">
      <c r="A406">
        <v>29091.23936</v>
      </c>
      <c r="B406">
        <v>34226</v>
      </c>
      <c r="C406" t="s">
        <v>62</v>
      </c>
      <c r="D406" t="s">
        <v>33</v>
      </c>
      <c r="E406">
        <v>2</v>
      </c>
      <c r="F406">
        <v>494.39502399999998</v>
      </c>
    </row>
    <row r="407" spans="1:6" x14ac:dyDescent="0.25">
      <c r="A407">
        <v>19834.201150000001</v>
      </c>
      <c r="B407">
        <v>65989</v>
      </c>
      <c r="C407" t="s">
        <v>62</v>
      </c>
      <c r="D407" t="s">
        <v>33</v>
      </c>
      <c r="E407">
        <v>2</v>
      </c>
      <c r="F407">
        <v>115.545086</v>
      </c>
    </row>
    <row r="408" spans="1:6" x14ac:dyDescent="0.25">
      <c r="A408">
        <v>4731.3669749999999</v>
      </c>
      <c r="B408">
        <v>30686</v>
      </c>
      <c r="C408" t="s">
        <v>62</v>
      </c>
      <c r="D408" t="s">
        <v>45</v>
      </c>
      <c r="E408">
        <v>3</v>
      </c>
      <c r="F408">
        <v>19.938980999999998</v>
      </c>
    </row>
    <row r="409" spans="1:6" x14ac:dyDescent="0.25">
      <c r="A409">
        <v>35537.845999999998</v>
      </c>
      <c r="B409">
        <v>0</v>
      </c>
      <c r="C409" t="s">
        <v>32</v>
      </c>
      <c r="D409" t="s">
        <v>33</v>
      </c>
      <c r="E409">
        <v>2</v>
      </c>
      <c r="F409">
        <v>799.92674099999999</v>
      </c>
    </row>
    <row r="410" spans="1:6" x14ac:dyDescent="0.25">
      <c r="A410">
        <v>34611.378960000002</v>
      </c>
      <c r="B410">
        <v>20090</v>
      </c>
      <c r="C410" t="s">
        <v>32</v>
      </c>
      <c r="D410" t="s">
        <v>33</v>
      </c>
      <c r="E410">
        <v>2</v>
      </c>
      <c r="F410">
        <v>523.20000000000005</v>
      </c>
    </row>
    <row r="411" spans="1:6" x14ac:dyDescent="0.25">
      <c r="A411">
        <v>20216.308830000002</v>
      </c>
      <c r="B411">
        <v>0</v>
      </c>
      <c r="C411" t="s">
        <v>32</v>
      </c>
      <c r="D411" t="s">
        <v>33</v>
      </c>
      <c r="E411">
        <v>2</v>
      </c>
      <c r="F411">
        <v>878.4</v>
      </c>
    </row>
    <row r="412" spans="1:6" x14ac:dyDescent="0.25">
      <c r="A412">
        <v>13976.519249999999</v>
      </c>
      <c r="B412">
        <v>77094</v>
      </c>
      <c r="C412" t="s">
        <v>75</v>
      </c>
      <c r="D412" t="s">
        <v>33</v>
      </c>
      <c r="E412">
        <v>5</v>
      </c>
      <c r="F412">
        <v>444.47067600000003</v>
      </c>
    </row>
    <row r="413" spans="1:6" x14ac:dyDescent="0.25">
      <c r="A413">
        <v>5904.088162</v>
      </c>
      <c r="B413">
        <v>97413</v>
      </c>
      <c r="C413" t="s">
        <v>75</v>
      </c>
      <c r="D413" t="s">
        <v>33</v>
      </c>
      <c r="E413">
        <v>6</v>
      </c>
      <c r="F413">
        <v>268.81998499999997</v>
      </c>
    </row>
    <row r="414" spans="1:6" x14ac:dyDescent="0.25">
      <c r="A414">
        <v>5595.8350410000003</v>
      </c>
      <c r="B414">
        <v>79189</v>
      </c>
      <c r="C414" t="s">
        <v>32</v>
      </c>
      <c r="D414" t="s">
        <v>33</v>
      </c>
      <c r="E414">
        <v>4</v>
      </c>
      <c r="F414">
        <v>331.2</v>
      </c>
    </row>
    <row r="415" spans="1:6" x14ac:dyDescent="0.25">
      <c r="A415">
        <v>2294.303629</v>
      </c>
      <c r="B415">
        <v>0</v>
      </c>
      <c r="C415" t="s">
        <v>32</v>
      </c>
      <c r="D415" t="s">
        <v>79</v>
      </c>
      <c r="E415">
        <v>1</v>
      </c>
      <c r="F415">
        <v>297.60000000000002</v>
      </c>
    </row>
    <row r="416" spans="1:6" x14ac:dyDescent="0.25">
      <c r="A416">
        <v>6273.9118740000004</v>
      </c>
      <c r="B416">
        <v>18577</v>
      </c>
      <c r="C416" t="s">
        <v>32</v>
      </c>
      <c r="D416" t="s">
        <v>79</v>
      </c>
      <c r="E416">
        <v>6</v>
      </c>
      <c r="F416">
        <v>412.8</v>
      </c>
    </row>
    <row r="417" spans="1:6" x14ac:dyDescent="0.25">
      <c r="A417">
        <v>3726.7279960000001</v>
      </c>
      <c r="B417">
        <v>0</v>
      </c>
      <c r="C417" t="s">
        <v>32</v>
      </c>
      <c r="D417" t="s">
        <v>45</v>
      </c>
      <c r="E417">
        <v>1</v>
      </c>
      <c r="F417">
        <v>806.4</v>
      </c>
    </row>
    <row r="418" spans="1:6" x14ac:dyDescent="0.25">
      <c r="A418">
        <v>5285.1186690000004</v>
      </c>
      <c r="B418">
        <v>40783</v>
      </c>
      <c r="C418" t="s">
        <v>32</v>
      </c>
      <c r="D418" t="s">
        <v>33</v>
      </c>
      <c r="E418">
        <v>9</v>
      </c>
      <c r="F418">
        <v>321.60000000000002</v>
      </c>
    </row>
    <row r="419" spans="1:6" x14ac:dyDescent="0.25">
      <c r="A419">
        <v>5110.6807790000003</v>
      </c>
      <c r="B419">
        <v>0</v>
      </c>
      <c r="C419" t="s">
        <v>32</v>
      </c>
      <c r="D419" t="s">
        <v>45</v>
      </c>
      <c r="E419">
        <v>4</v>
      </c>
      <c r="F419">
        <v>532.79999999999995</v>
      </c>
    </row>
    <row r="420" spans="1:6" x14ac:dyDescent="0.25">
      <c r="A420">
        <v>7126.596501</v>
      </c>
      <c r="B420">
        <v>17483</v>
      </c>
      <c r="C420" t="s">
        <v>32</v>
      </c>
      <c r="D420" t="s">
        <v>33</v>
      </c>
      <c r="E420">
        <v>1</v>
      </c>
      <c r="F420">
        <v>1317.6</v>
      </c>
    </row>
    <row r="421" spans="1:6" x14ac:dyDescent="0.25">
      <c r="A421">
        <v>4601.6340989999999</v>
      </c>
      <c r="B421">
        <v>84394</v>
      </c>
      <c r="C421" t="s">
        <v>32</v>
      </c>
      <c r="D421" t="s">
        <v>33</v>
      </c>
      <c r="E421">
        <v>1</v>
      </c>
      <c r="F421">
        <v>691.41237799999999</v>
      </c>
    </row>
    <row r="422" spans="1:6" x14ac:dyDescent="0.25">
      <c r="A422">
        <v>9155.2396989999997</v>
      </c>
      <c r="B422">
        <v>0</v>
      </c>
      <c r="C422" t="s">
        <v>32</v>
      </c>
      <c r="D422" t="s">
        <v>33</v>
      </c>
      <c r="E422">
        <v>3</v>
      </c>
      <c r="F422">
        <v>804.81185900000003</v>
      </c>
    </row>
    <row r="423" spans="1:6" x14ac:dyDescent="0.25">
      <c r="A423">
        <v>14808.05624</v>
      </c>
      <c r="B423">
        <v>41440</v>
      </c>
      <c r="C423" t="s">
        <v>32</v>
      </c>
      <c r="D423" t="s">
        <v>33</v>
      </c>
      <c r="E423">
        <v>2</v>
      </c>
      <c r="F423">
        <v>297.60000000000002</v>
      </c>
    </row>
    <row r="424" spans="1:6" x14ac:dyDescent="0.25">
      <c r="A424">
        <v>8901.6783570000007</v>
      </c>
      <c r="B424">
        <v>0</v>
      </c>
      <c r="C424" t="s">
        <v>32</v>
      </c>
      <c r="D424" t="s">
        <v>45</v>
      </c>
      <c r="E424">
        <v>8</v>
      </c>
      <c r="F424">
        <v>1090.8643400000001</v>
      </c>
    </row>
    <row r="425" spans="1:6" x14ac:dyDescent="0.25">
      <c r="A425">
        <v>5734.5982430000004</v>
      </c>
      <c r="B425">
        <v>98132</v>
      </c>
      <c r="C425" t="s">
        <v>62</v>
      </c>
      <c r="D425" t="s">
        <v>33</v>
      </c>
      <c r="E425">
        <v>3</v>
      </c>
      <c r="F425">
        <v>50.587035</v>
      </c>
    </row>
    <row r="426" spans="1:6" x14ac:dyDescent="0.25">
      <c r="A426">
        <v>4177.6969730000001</v>
      </c>
      <c r="B426">
        <v>0</v>
      </c>
      <c r="C426" t="s">
        <v>32</v>
      </c>
      <c r="D426" t="s">
        <v>33</v>
      </c>
      <c r="E426">
        <v>1</v>
      </c>
      <c r="F426">
        <v>537.6</v>
      </c>
    </row>
    <row r="427" spans="1:6" x14ac:dyDescent="0.25">
      <c r="A427">
        <v>27776.289059999999</v>
      </c>
      <c r="B427">
        <v>88220</v>
      </c>
      <c r="C427" t="s">
        <v>62</v>
      </c>
      <c r="D427" t="s">
        <v>33</v>
      </c>
      <c r="E427">
        <v>2</v>
      </c>
      <c r="F427">
        <v>151.528482</v>
      </c>
    </row>
    <row r="428" spans="1:6" x14ac:dyDescent="0.25">
      <c r="A428">
        <v>10364.34749</v>
      </c>
      <c r="B428">
        <v>58327</v>
      </c>
      <c r="C428" t="s">
        <v>75</v>
      </c>
      <c r="D428" t="s">
        <v>33</v>
      </c>
      <c r="E428">
        <v>3</v>
      </c>
      <c r="F428">
        <v>347.07594799999998</v>
      </c>
    </row>
    <row r="429" spans="1:6" x14ac:dyDescent="0.25">
      <c r="A429">
        <v>7851.9013679999998</v>
      </c>
      <c r="B429">
        <v>25950</v>
      </c>
      <c r="C429" t="s">
        <v>75</v>
      </c>
      <c r="D429" t="s">
        <v>33</v>
      </c>
      <c r="E429">
        <v>2</v>
      </c>
      <c r="F429">
        <v>271.69752899999997</v>
      </c>
    </row>
    <row r="430" spans="1:6" x14ac:dyDescent="0.25">
      <c r="A430">
        <v>4772.9438479999999</v>
      </c>
      <c r="B430">
        <v>20993</v>
      </c>
      <c r="C430" t="s">
        <v>32</v>
      </c>
      <c r="D430" t="s">
        <v>79</v>
      </c>
      <c r="E430">
        <v>1</v>
      </c>
      <c r="F430">
        <v>638.4</v>
      </c>
    </row>
    <row r="431" spans="1:6" x14ac:dyDescent="0.25">
      <c r="A431">
        <v>14226.504849999999</v>
      </c>
      <c r="B431">
        <v>65726</v>
      </c>
      <c r="C431" t="s">
        <v>32</v>
      </c>
      <c r="D431" t="s">
        <v>33</v>
      </c>
      <c r="E431">
        <v>7</v>
      </c>
      <c r="F431">
        <v>849.6</v>
      </c>
    </row>
    <row r="432" spans="1:6" x14ac:dyDescent="0.25">
      <c r="A432">
        <v>4031.1049469999998</v>
      </c>
      <c r="B432">
        <v>0</v>
      </c>
      <c r="C432" t="s">
        <v>32</v>
      </c>
      <c r="D432" t="s">
        <v>33</v>
      </c>
      <c r="E432">
        <v>3</v>
      </c>
      <c r="F432">
        <v>639.45898999999997</v>
      </c>
    </row>
    <row r="433" spans="1:6" x14ac:dyDescent="0.25">
      <c r="A433">
        <v>2794.9074759999999</v>
      </c>
      <c r="B433">
        <v>39783</v>
      </c>
      <c r="C433" t="s">
        <v>32</v>
      </c>
      <c r="D433" t="s">
        <v>45</v>
      </c>
      <c r="E433">
        <v>1</v>
      </c>
      <c r="F433">
        <v>345.6</v>
      </c>
    </row>
    <row r="434" spans="1:6" x14ac:dyDescent="0.25">
      <c r="A434">
        <v>4362.9312380000001</v>
      </c>
      <c r="B434">
        <v>58842</v>
      </c>
      <c r="C434" t="s">
        <v>32</v>
      </c>
      <c r="D434" t="s">
        <v>33</v>
      </c>
      <c r="E434">
        <v>1</v>
      </c>
      <c r="F434">
        <v>528</v>
      </c>
    </row>
    <row r="435" spans="1:6" x14ac:dyDescent="0.25">
      <c r="A435">
        <v>9624.5244170000005</v>
      </c>
      <c r="B435">
        <v>25629</v>
      </c>
      <c r="C435" t="s">
        <v>32</v>
      </c>
      <c r="D435" t="s">
        <v>45</v>
      </c>
      <c r="E435">
        <v>6</v>
      </c>
      <c r="F435">
        <v>595.20000000000005</v>
      </c>
    </row>
    <row r="436" spans="1:6" x14ac:dyDescent="0.25">
      <c r="A436">
        <v>5015.0094719999997</v>
      </c>
      <c r="B436">
        <v>48567</v>
      </c>
      <c r="C436" t="s">
        <v>32</v>
      </c>
      <c r="D436" t="s">
        <v>45</v>
      </c>
      <c r="E436">
        <v>1</v>
      </c>
      <c r="F436">
        <v>624</v>
      </c>
    </row>
    <row r="437" spans="1:6" x14ac:dyDescent="0.25">
      <c r="A437">
        <v>6948.4222390000004</v>
      </c>
      <c r="B437">
        <v>0</v>
      </c>
      <c r="C437" t="s">
        <v>32</v>
      </c>
      <c r="D437" t="s">
        <v>33</v>
      </c>
      <c r="E437">
        <v>1</v>
      </c>
      <c r="F437">
        <v>1337.0634869999999</v>
      </c>
    </row>
    <row r="438" spans="1:6" x14ac:dyDescent="0.25">
      <c r="A438">
        <v>2896.9187670000001</v>
      </c>
      <c r="B438">
        <v>33746</v>
      </c>
      <c r="C438" t="s">
        <v>32</v>
      </c>
      <c r="D438" t="s">
        <v>79</v>
      </c>
      <c r="E438">
        <v>1</v>
      </c>
      <c r="F438">
        <v>355.2</v>
      </c>
    </row>
    <row r="439" spans="1:6" x14ac:dyDescent="0.25">
      <c r="A439">
        <v>21903.913639999999</v>
      </c>
      <c r="B439">
        <v>22254</v>
      </c>
      <c r="C439" t="s">
        <v>62</v>
      </c>
      <c r="D439" t="s">
        <v>33</v>
      </c>
      <c r="E439">
        <v>2</v>
      </c>
      <c r="F439">
        <v>125.194389</v>
      </c>
    </row>
    <row r="440" spans="1:6" x14ac:dyDescent="0.25">
      <c r="A440">
        <v>9028.8214029999999</v>
      </c>
      <c r="B440">
        <v>65974</v>
      </c>
      <c r="C440" t="s">
        <v>62</v>
      </c>
      <c r="D440" t="s">
        <v>33</v>
      </c>
      <c r="E440">
        <v>3</v>
      </c>
      <c r="F440">
        <v>235.22097099999999</v>
      </c>
    </row>
    <row r="441" spans="1:6" x14ac:dyDescent="0.25">
      <c r="A441">
        <v>5303.7595339999998</v>
      </c>
      <c r="B441">
        <v>0</v>
      </c>
      <c r="C441" t="s">
        <v>32</v>
      </c>
      <c r="D441" t="s">
        <v>45</v>
      </c>
      <c r="E441">
        <v>3</v>
      </c>
      <c r="F441">
        <v>395.34111000000001</v>
      </c>
    </row>
    <row r="442" spans="1:6" x14ac:dyDescent="0.25">
      <c r="A442">
        <v>4165.3544609999999</v>
      </c>
      <c r="B442">
        <v>17161</v>
      </c>
      <c r="C442" t="s">
        <v>32</v>
      </c>
      <c r="D442" t="s">
        <v>33</v>
      </c>
      <c r="E442">
        <v>1</v>
      </c>
      <c r="F442">
        <v>542.4</v>
      </c>
    </row>
    <row r="443" spans="1:6" x14ac:dyDescent="0.25">
      <c r="A443">
        <v>5123.7681119999997</v>
      </c>
      <c r="B443">
        <v>0</v>
      </c>
      <c r="C443" t="s">
        <v>32</v>
      </c>
      <c r="D443" t="s">
        <v>45</v>
      </c>
      <c r="E443">
        <v>7</v>
      </c>
      <c r="F443">
        <v>772.79851099999996</v>
      </c>
    </row>
    <row r="444" spans="1:6" x14ac:dyDescent="0.25">
      <c r="A444">
        <v>9492.3429639999995</v>
      </c>
      <c r="B444">
        <v>0</v>
      </c>
      <c r="C444" t="s">
        <v>32</v>
      </c>
      <c r="D444" t="s">
        <v>33</v>
      </c>
      <c r="E444">
        <v>6</v>
      </c>
      <c r="F444">
        <v>633.6</v>
      </c>
    </row>
    <row r="445" spans="1:6" x14ac:dyDescent="0.25">
      <c r="A445">
        <v>8204.8631910000004</v>
      </c>
      <c r="B445">
        <v>0</v>
      </c>
      <c r="C445" t="s">
        <v>32</v>
      </c>
      <c r="D445" t="s">
        <v>33</v>
      </c>
      <c r="E445">
        <v>2</v>
      </c>
      <c r="F445">
        <v>350.4</v>
      </c>
    </row>
    <row r="446" spans="1:6" x14ac:dyDescent="0.25">
      <c r="A446">
        <v>9877.2956990000002</v>
      </c>
      <c r="B446">
        <v>67752</v>
      </c>
      <c r="C446" t="s">
        <v>62</v>
      </c>
      <c r="D446" t="s">
        <v>45</v>
      </c>
      <c r="E446">
        <v>9</v>
      </c>
      <c r="F446">
        <v>168.51714899999999</v>
      </c>
    </row>
    <row r="447" spans="1:6" x14ac:dyDescent="0.25">
      <c r="A447">
        <v>4815.009736</v>
      </c>
      <c r="B447">
        <v>25398</v>
      </c>
      <c r="C447" t="s">
        <v>32</v>
      </c>
      <c r="D447" t="s">
        <v>79</v>
      </c>
      <c r="E447">
        <v>6</v>
      </c>
      <c r="F447">
        <v>307.2</v>
      </c>
    </row>
    <row r="448" spans="1:6" x14ac:dyDescent="0.25">
      <c r="A448">
        <v>6277.0116790000002</v>
      </c>
      <c r="B448">
        <v>0</v>
      </c>
      <c r="C448" t="s">
        <v>32</v>
      </c>
      <c r="D448" t="s">
        <v>45</v>
      </c>
      <c r="E448">
        <v>4</v>
      </c>
      <c r="F448">
        <v>633.6</v>
      </c>
    </row>
    <row r="449" spans="1:6" x14ac:dyDescent="0.25">
      <c r="A449">
        <v>8260.6398090000002</v>
      </c>
      <c r="B449">
        <v>33321</v>
      </c>
      <c r="C449" t="s">
        <v>32</v>
      </c>
      <c r="D449" t="s">
        <v>33</v>
      </c>
      <c r="E449">
        <v>3</v>
      </c>
      <c r="F449">
        <v>504</v>
      </c>
    </row>
    <row r="450" spans="1:6" x14ac:dyDescent="0.25">
      <c r="A450">
        <v>2549.4500379999999</v>
      </c>
      <c r="B450">
        <v>0</v>
      </c>
      <c r="C450" t="s">
        <v>32</v>
      </c>
      <c r="D450" t="s">
        <v>45</v>
      </c>
      <c r="E450">
        <v>1</v>
      </c>
      <c r="F450">
        <v>845.654042</v>
      </c>
    </row>
    <row r="451" spans="1:6" x14ac:dyDescent="0.25">
      <c r="A451">
        <v>4502.6796560000003</v>
      </c>
      <c r="B451">
        <v>68798</v>
      </c>
      <c r="C451" t="s">
        <v>62</v>
      </c>
      <c r="D451" t="s">
        <v>45</v>
      </c>
      <c r="E451">
        <v>1</v>
      </c>
      <c r="F451">
        <v>92.915250999999998</v>
      </c>
    </row>
    <row r="452" spans="1:6" x14ac:dyDescent="0.25">
      <c r="A452">
        <v>3803.921781</v>
      </c>
      <c r="B452">
        <v>20325</v>
      </c>
      <c r="C452" t="s">
        <v>32</v>
      </c>
      <c r="D452" t="s">
        <v>33</v>
      </c>
      <c r="E452">
        <v>1</v>
      </c>
      <c r="F452">
        <v>668.29396999999994</v>
      </c>
    </row>
    <row r="453" spans="1:6" x14ac:dyDescent="0.25">
      <c r="A453">
        <v>8635.4035000000003</v>
      </c>
      <c r="B453">
        <v>13129</v>
      </c>
      <c r="C453" t="s">
        <v>32</v>
      </c>
      <c r="D453" t="s">
        <v>33</v>
      </c>
      <c r="E453">
        <v>6</v>
      </c>
      <c r="F453">
        <v>700.90163199999995</v>
      </c>
    </row>
    <row r="454" spans="1:6" x14ac:dyDescent="0.25">
      <c r="A454">
        <v>5510.5589639999998</v>
      </c>
      <c r="B454">
        <v>0</v>
      </c>
      <c r="C454" t="s">
        <v>32</v>
      </c>
      <c r="D454" t="s">
        <v>45</v>
      </c>
      <c r="E454">
        <v>4</v>
      </c>
      <c r="F454">
        <v>525.6</v>
      </c>
    </row>
    <row r="455" spans="1:6" x14ac:dyDescent="0.25">
      <c r="A455">
        <v>3585.8841229999998</v>
      </c>
      <c r="B455">
        <v>49080</v>
      </c>
      <c r="C455" t="s">
        <v>62</v>
      </c>
      <c r="D455" t="s">
        <v>45</v>
      </c>
      <c r="E455">
        <v>1</v>
      </c>
      <c r="F455">
        <v>25.298999999999999</v>
      </c>
    </row>
    <row r="456" spans="1:6" x14ac:dyDescent="0.25">
      <c r="A456">
        <v>4889.2527799999998</v>
      </c>
      <c r="B456">
        <v>42536</v>
      </c>
      <c r="C456" t="s">
        <v>32</v>
      </c>
      <c r="D456" t="s">
        <v>79</v>
      </c>
      <c r="E456">
        <v>6</v>
      </c>
      <c r="F456">
        <v>375.33009700000002</v>
      </c>
    </row>
    <row r="457" spans="1:6" x14ac:dyDescent="0.25">
      <c r="A457">
        <v>2756.9416609999998</v>
      </c>
      <c r="B457">
        <v>29926</v>
      </c>
      <c r="C457" t="s">
        <v>32</v>
      </c>
      <c r="D457" t="s">
        <v>79</v>
      </c>
      <c r="E457">
        <v>1</v>
      </c>
      <c r="F457">
        <v>418.23366700000003</v>
      </c>
    </row>
    <row r="458" spans="1:6" x14ac:dyDescent="0.25">
      <c r="A458">
        <v>3289.5473980000002</v>
      </c>
      <c r="B458">
        <v>0</v>
      </c>
      <c r="C458" t="s">
        <v>75</v>
      </c>
      <c r="D458" t="s">
        <v>33</v>
      </c>
      <c r="E458">
        <v>1</v>
      </c>
      <c r="F458">
        <v>398.240791</v>
      </c>
    </row>
    <row r="459" spans="1:6" x14ac:dyDescent="0.25">
      <c r="A459">
        <v>10937.1785</v>
      </c>
      <c r="B459">
        <v>21450</v>
      </c>
      <c r="C459" t="s">
        <v>32</v>
      </c>
      <c r="D459" t="s">
        <v>33</v>
      </c>
      <c r="E459">
        <v>4</v>
      </c>
      <c r="F459">
        <v>938.51342499999998</v>
      </c>
    </row>
    <row r="460" spans="1:6" x14ac:dyDescent="0.25">
      <c r="A460">
        <v>7375.567916</v>
      </c>
      <c r="B460">
        <v>33345</v>
      </c>
      <c r="C460" t="s">
        <v>32</v>
      </c>
      <c r="D460" t="s">
        <v>45</v>
      </c>
      <c r="E460">
        <v>2</v>
      </c>
      <c r="F460">
        <v>338.61986899999999</v>
      </c>
    </row>
    <row r="461" spans="1:6" x14ac:dyDescent="0.25">
      <c r="A461">
        <v>10110.778179999999</v>
      </c>
      <c r="B461">
        <v>15752</v>
      </c>
      <c r="C461" t="s">
        <v>75</v>
      </c>
      <c r="D461" t="s">
        <v>33</v>
      </c>
      <c r="E461">
        <v>2</v>
      </c>
      <c r="F461">
        <v>339.34453100000002</v>
      </c>
    </row>
    <row r="462" spans="1:6" x14ac:dyDescent="0.25">
      <c r="A462">
        <v>5119.4142929999998</v>
      </c>
      <c r="B462">
        <v>40169</v>
      </c>
      <c r="C462" t="s">
        <v>75</v>
      </c>
      <c r="D462" t="s">
        <v>79</v>
      </c>
      <c r="E462">
        <v>3</v>
      </c>
      <c r="F462">
        <v>302.81883299999998</v>
      </c>
    </row>
    <row r="463" spans="1:6" x14ac:dyDescent="0.25">
      <c r="A463">
        <v>8533.8320129999993</v>
      </c>
      <c r="B463">
        <v>26049</v>
      </c>
      <c r="C463" t="s">
        <v>32</v>
      </c>
      <c r="D463" t="s">
        <v>33</v>
      </c>
      <c r="E463">
        <v>9</v>
      </c>
      <c r="F463">
        <v>619.165344</v>
      </c>
    </row>
    <row r="464" spans="1:6" x14ac:dyDescent="0.25">
      <c r="A464">
        <v>2224.768</v>
      </c>
      <c r="B464">
        <v>0</v>
      </c>
      <c r="C464" t="s">
        <v>32</v>
      </c>
      <c r="D464" t="s">
        <v>45</v>
      </c>
      <c r="E464">
        <v>1</v>
      </c>
      <c r="F464">
        <v>326.39999999999998</v>
      </c>
    </row>
    <row r="465" spans="1:6" x14ac:dyDescent="0.25">
      <c r="A465">
        <v>8042.8037839999997</v>
      </c>
      <c r="B465">
        <v>55411</v>
      </c>
      <c r="C465" t="s">
        <v>75</v>
      </c>
      <c r="D465" t="s">
        <v>33</v>
      </c>
      <c r="E465">
        <v>4</v>
      </c>
      <c r="F465">
        <v>259.561195</v>
      </c>
    </row>
    <row r="466" spans="1:6" x14ac:dyDescent="0.25">
      <c r="A466">
        <v>2554.4371379999998</v>
      </c>
      <c r="B466">
        <v>12459</v>
      </c>
      <c r="C466" t="s">
        <v>32</v>
      </c>
      <c r="D466" t="s">
        <v>33</v>
      </c>
      <c r="E466">
        <v>1</v>
      </c>
      <c r="F466">
        <v>336</v>
      </c>
    </row>
    <row r="467" spans="1:6" x14ac:dyDescent="0.25">
      <c r="A467">
        <v>18073.939989999999</v>
      </c>
      <c r="B467">
        <v>64620</v>
      </c>
      <c r="C467" t="s">
        <v>32</v>
      </c>
      <c r="D467" t="s">
        <v>33</v>
      </c>
      <c r="E467">
        <v>2</v>
      </c>
      <c r="F467">
        <v>364.8</v>
      </c>
    </row>
    <row r="468" spans="1:6" x14ac:dyDescent="0.25">
      <c r="A468">
        <v>2430.506586</v>
      </c>
      <c r="B468">
        <v>83140</v>
      </c>
      <c r="C468" t="s">
        <v>75</v>
      </c>
      <c r="D468" t="s">
        <v>33</v>
      </c>
      <c r="E468">
        <v>1</v>
      </c>
      <c r="F468">
        <v>179.161843</v>
      </c>
    </row>
    <row r="469" spans="1:6" x14ac:dyDescent="0.25">
      <c r="A469">
        <v>3167.6584419999999</v>
      </c>
      <c r="B469">
        <v>0</v>
      </c>
      <c r="C469" t="s">
        <v>32</v>
      </c>
      <c r="D469" t="s">
        <v>45</v>
      </c>
      <c r="E469">
        <v>1</v>
      </c>
      <c r="F469">
        <v>662.4</v>
      </c>
    </row>
    <row r="470" spans="1:6" x14ac:dyDescent="0.25">
      <c r="A470">
        <v>5465.603983</v>
      </c>
      <c r="B470">
        <v>54422</v>
      </c>
      <c r="C470" t="s">
        <v>62</v>
      </c>
      <c r="D470" t="s">
        <v>33</v>
      </c>
      <c r="E470">
        <v>5</v>
      </c>
      <c r="F470">
        <v>75.501852</v>
      </c>
    </row>
    <row r="471" spans="1:6" x14ac:dyDescent="0.25">
      <c r="A471">
        <v>10357.514219999999</v>
      </c>
      <c r="B471">
        <v>68309</v>
      </c>
      <c r="C471" t="s">
        <v>62</v>
      </c>
      <c r="D471" t="s">
        <v>79</v>
      </c>
      <c r="E471">
        <v>9</v>
      </c>
      <c r="F471">
        <v>306.98359599999998</v>
      </c>
    </row>
    <row r="472" spans="1:6" x14ac:dyDescent="0.25">
      <c r="A472">
        <v>2537.8138779999999</v>
      </c>
      <c r="B472">
        <v>56621</v>
      </c>
      <c r="C472" t="s">
        <v>62</v>
      </c>
      <c r="D472" t="s">
        <v>33</v>
      </c>
      <c r="E472">
        <v>1</v>
      </c>
      <c r="F472">
        <v>84.026848000000001</v>
      </c>
    </row>
    <row r="473" spans="1:6" x14ac:dyDescent="0.25">
      <c r="A473">
        <v>2821.9472190000001</v>
      </c>
      <c r="B473">
        <v>38977</v>
      </c>
      <c r="C473" t="s">
        <v>62</v>
      </c>
      <c r="D473" t="s">
        <v>33</v>
      </c>
      <c r="E473">
        <v>1</v>
      </c>
      <c r="F473">
        <v>139.489926</v>
      </c>
    </row>
    <row r="474" spans="1:6" x14ac:dyDescent="0.25">
      <c r="A474">
        <v>7757.128146</v>
      </c>
      <c r="B474">
        <v>0</v>
      </c>
      <c r="C474" t="s">
        <v>32</v>
      </c>
      <c r="D474" t="s">
        <v>79</v>
      </c>
      <c r="E474">
        <v>3</v>
      </c>
      <c r="F474">
        <v>607.44590000000005</v>
      </c>
    </row>
    <row r="475" spans="1:6" x14ac:dyDescent="0.25">
      <c r="A475">
        <v>4079.1326669999999</v>
      </c>
      <c r="B475">
        <v>0</v>
      </c>
      <c r="C475" t="s">
        <v>32</v>
      </c>
      <c r="D475" t="s">
        <v>33</v>
      </c>
      <c r="E475">
        <v>1</v>
      </c>
      <c r="F475">
        <v>631.12437199999999</v>
      </c>
    </row>
    <row r="476" spans="1:6" x14ac:dyDescent="0.25">
      <c r="A476">
        <v>5955.5445520000003</v>
      </c>
      <c r="B476">
        <v>0</v>
      </c>
      <c r="C476" t="s">
        <v>32</v>
      </c>
      <c r="D476" t="s">
        <v>45</v>
      </c>
      <c r="E476">
        <v>8</v>
      </c>
      <c r="F476">
        <v>628.02349400000003</v>
      </c>
    </row>
    <row r="477" spans="1:6" x14ac:dyDescent="0.25">
      <c r="A477">
        <v>14158.61364</v>
      </c>
      <c r="B477">
        <v>83235</v>
      </c>
      <c r="C477" t="s">
        <v>32</v>
      </c>
      <c r="D477" t="s">
        <v>33</v>
      </c>
      <c r="E477">
        <v>2</v>
      </c>
      <c r="F477">
        <v>336</v>
      </c>
    </row>
    <row r="478" spans="1:6" x14ac:dyDescent="0.25">
      <c r="A478">
        <v>8487.2380319999993</v>
      </c>
      <c r="B478">
        <v>0</v>
      </c>
      <c r="C478" t="s">
        <v>32</v>
      </c>
      <c r="D478" t="s">
        <v>33</v>
      </c>
      <c r="E478">
        <v>2</v>
      </c>
      <c r="F478">
        <v>426.655599</v>
      </c>
    </row>
    <row r="479" spans="1:6" x14ac:dyDescent="0.25">
      <c r="A479">
        <v>6285.4768679999997</v>
      </c>
      <c r="B479">
        <v>32390</v>
      </c>
      <c r="C479" t="s">
        <v>62</v>
      </c>
      <c r="D479" t="s">
        <v>33</v>
      </c>
      <c r="E479">
        <v>8</v>
      </c>
      <c r="F479">
        <v>91.417923000000002</v>
      </c>
    </row>
    <row r="480" spans="1:6" x14ac:dyDescent="0.25">
      <c r="A480">
        <v>11473.48149</v>
      </c>
      <c r="B480">
        <v>66538</v>
      </c>
      <c r="C480" t="s">
        <v>75</v>
      </c>
      <c r="D480" t="s">
        <v>33</v>
      </c>
      <c r="E480">
        <v>2</v>
      </c>
      <c r="F480">
        <v>317.84481199999999</v>
      </c>
    </row>
    <row r="481" spans="1:6" x14ac:dyDescent="0.25">
      <c r="A481">
        <v>2310.882998</v>
      </c>
      <c r="B481">
        <v>0</v>
      </c>
      <c r="C481" t="s">
        <v>32</v>
      </c>
      <c r="D481" t="s">
        <v>45</v>
      </c>
      <c r="E481">
        <v>1</v>
      </c>
      <c r="F481">
        <v>460.8</v>
      </c>
    </row>
    <row r="482" spans="1:6" x14ac:dyDescent="0.25">
      <c r="A482">
        <v>23594.680199999999</v>
      </c>
      <c r="B482">
        <v>76358</v>
      </c>
      <c r="C482" t="s">
        <v>62</v>
      </c>
      <c r="D482" t="s">
        <v>33</v>
      </c>
      <c r="E482">
        <v>2</v>
      </c>
      <c r="F482">
        <v>86.461582000000007</v>
      </c>
    </row>
    <row r="483" spans="1:6" x14ac:dyDescent="0.25">
      <c r="A483">
        <v>2514.5919600000002</v>
      </c>
      <c r="B483">
        <v>43860</v>
      </c>
      <c r="C483" t="s">
        <v>62</v>
      </c>
      <c r="D483" t="s">
        <v>45</v>
      </c>
      <c r="E483">
        <v>1</v>
      </c>
      <c r="F483">
        <v>156.12491399999999</v>
      </c>
    </row>
    <row r="484" spans="1:6" x14ac:dyDescent="0.25">
      <c r="A484">
        <v>5380.8986359999999</v>
      </c>
      <c r="B484">
        <v>55350</v>
      </c>
      <c r="C484" t="s">
        <v>32</v>
      </c>
      <c r="D484" t="s">
        <v>33</v>
      </c>
      <c r="E484">
        <v>9</v>
      </c>
      <c r="F484">
        <v>321.60000000000002</v>
      </c>
    </row>
    <row r="485" spans="1:6" x14ac:dyDescent="0.25">
      <c r="A485">
        <v>4770.5509110000003</v>
      </c>
      <c r="B485">
        <v>12964</v>
      </c>
      <c r="C485" t="s">
        <v>32</v>
      </c>
      <c r="D485" t="s">
        <v>45</v>
      </c>
      <c r="E485">
        <v>4</v>
      </c>
      <c r="F485">
        <v>362.77454499999999</v>
      </c>
    </row>
    <row r="486" spans="1:6" x14ac:dyDescent="0.25">
      <c r="A486">
        <v>6756.6514040000002</v>
      </c>
      <c r="B486">
        <v>33288</v>
      </c>
      <c r="C486" t="s">
        <v>75</v>
      </c>
      <c r="D486" t="s">
        <v>33</v>
      </c>
      <c r="E486">
        <v>9</v>
      </c>
      <c r="F486">
        <v>221.85618400000001</v>
      </c>
    </row>
    <row r="487" spans="1:6" x14ac:dyDescent="0.25">
      <c r="A487">
        <v>5936.0117730000002</v>
      </c>
      <c r="B487">
        <v>0</v>
      </c>
      <c r="C487" t="s">
        <v>32</v>
      </c>
      <c r="D487" t="s">
        <v>45</v>
      </c>
      <c r="E487">
        <v>3</v>
      </c>
      <c r="F487">
        <v>980.16908100000001</v>
      </c>
    </row>
    <row r="488" spans="1:6" x14ac:dyDescent="0.25">
      <c r="A488">
        <v>3570.7605090000002</v>
      </c>
      <c r="B488">
        <v>56168</v>
      </c>
      <c r="C488" t="s">
        <v>32</v>
      </c>
      <c r="D488" t="s">
        <v>33</v>
      </c>
      <c r="E488">
        <v>1</v>
      </c>
      <c r="F488">
        <v>614.67590600000005</v>
      </c>
    </row>
    <row r="489" spans="1:6" x14ac:dyDescent="0.25">
      <c r="A489">
        <v>6019.9604689999996</v>
      </c>
      <c r="B489">
        <v>0</v>
      </c>
      <c r="C489" t="s">
        <v>32</v>
      </c>
      <c r="D489" t="s">
        <v>45</v>
      </c>
      <c r="E489">
        <v>4</v>
      </c>
      <c r="F489">
        <v>662.4</v>
      </c>
    </row>
    <row r="490" spans="1:6" x14ac:dyDescent="0.25">
      <c r="A490">
        <v>5426.863953</v>
      </c>
      <c r="B490">
        <v>23105</v>
      </c>
      <c r="C490" t="s">
        <v>32</v>
      </c>
      <c r="D490" t="s">
        <v>33</v>
      </c>
      <c r="E490">
        <v>3</v>
      </c>
      <c r="F490">
        <v>331.2</v>
      </c>
    </row>
    <row r="491" spans="1:6" x14ac:dyDescent="0.25">
      <c r="A491">
        <v>2730.3138039999999</v>
      </c>
      <c r="B491">
        <v>36218</v>
      </c>
      <c r="C491" t="s">
        <v>62</v>
      </c>
      <c r="D491" t="s">
        <v>33</v>
      </c>
      <c r="E491">
        <v>1</v>
      </c>
      <c r="F491">
        <v>145.25216800000001</v>
      </c>
    </row>
    <row r="492" spans="1:6" x14ac:dyDescent="0.25">
      <c r="A492">
        <v>4982.6813739999998</v>
      </c>
      <c r="B492">
        <v>52275</v>
      </c>
      <c r="C492" t="s">
        <v>32</v>
      </c>
      <c r="D492" t="s">
        <v>33</v>
      </c>
      <c r="E492">
        <v>5</v>
      </c>
      <c r="F492">
        <v>374.24078300000002</v>
      </c>
    </row>
    <row r="493" spans="1:6" x14ac:dyDescent="0.25">
      <c r="A493">
        <v>8769.2667560000009</v>
      </c>
      <c r="B493">
        <v>49665</v>
      </c>
      <c r="C493" t="s">
        <v>32</v>
      </c>
      <c r="D493" t="s">
        <v>45</v>
      </c>
      <c r="E493">
        <v>2</v>
      </c>
      <c r="F493">
        <v>355.2</v>
      </c>
    </row>
    <row r="494" spans="1:6" x14ac:dyDescent="0.25">
      <c r="A494">
        <v>4220.6135340000001</v>
      </c>
      <c r="B494">
        <v>32471</v>
      </c>
      <c r="C494" t="s">
        <v>32</v>
      </c>
      <c r="D494" t="s">
        <v>45</v>
      </c>
      <c r="E494">
        <v>1</v>
      </c>
      <c r="F494">
        <v>528</v>
      </c>
    </row>
    <row r="495" spans="1:6" x14ac:dyDescent="0.25">
      <c r="A495">
        <v>11537.505069999999</v>
      </c>
      <c r="B495">
        <v>0</v>
      </c>
      <c r="C495" t="s">
        <v>32</v>
      </c>
      <c r="D495" t="s">
        <v>45</v>
      </c>
      <c r="E495">
        <v>2</v>
      </c>
      <c r="F495">
        <v>619.20000000000005</v>
      </c>
    </row>
    <row r="496" spans="1:6" x14ac:dyDescent="0.25">
      <c r="A496">
        <v>5887.1820429999998</v>
      </c>
      <c r="B496">
        <v>62773</v>
      </c>
      <c r="C496" t="s">
        <v>62</v>
      </c>
      <c r="D496" t="s">
        <v>33</v>
      </c>
      <c r="E496">
        <v>9</v>
      </c>
      <c r="F496">
        <v>80.669257000000002</v>
      </c>
    </row>
    <row r="497" spans="1:6" x14ac:dyDescent="0.25">
      <c r="A497">
        <v>4700.5837709999996</v>
      </c>
      <c r="B497">
        <v>76694</v>
      </c>
      <c r="C497" t="s">
        <v>32</v>
      </c>
      <c r="D497" t="s">
        <v>33</v>
      </c>
      <c r="E497">
        <v>1</v>
      </c>
      <c r="F497">
        <v>561.6</v>
      </c>
    </row>
    <row r="498" spans="1:6" x14ac:dyDescent="0.25">
      <c r="A498">
        <v>10963.95723</v>
      </c>
      <c r="B498">
        <v>55687</v>
      </c>
      <c r="C498" t="s">
        <v>32</v>
      </c>
      <c r="D498" t="s">
        <v>79</v>
      </c>
      <c r="E498">
        <v>1</v>
      </c>
      <c r="F498">
        <v>1324.8</v>
      </c>
    </row>
    <row r="499" spans="1:6" x14ac:dyDescent="0.25">
      <c r="A499">
        <v>2523.171245</v>
      </c>
      <c r="B499">
        <v>0</v>
      </c>
      <c r="C499" t="s">
        <v>32</v>
      </c>
      <c r="D499" t="s">
        <v>45</v>
      </c>
      <c r="E499">
        <v>1</v>
      </c>
      <c r="F499">
        <v>504</v>
      </c>
    </row>
    <row r="500" spans="1:6" x14ac:dyDescent="0.25">
      <c r="A500">
        <v>3757.8047160000001</v>
      </c>
      <c r="B500">
        <v>36633</v>
      </c>
      <c r="C500" t="s">
        <v>32</v>
      </c>
      <c r="D500" t="s">
        <v>45</v>
      </c>
      <c r="E500">
        <v>1</v>
      </c>
      <c r="F500">
        <v>460.8</v>
      </c>
    </row>
    <row r="501" spans="1:6" x14ac:dyDescent="0.25">
      <c r="A501">
        <v>12941.73353</v>
      </c>
      <c r="B501">
        <v>77060</v>
      </c>
      <c r="C501" t="s">
        <v>75</v>
      </c>
      <c r="D501" t="s">
        <v>33</v>
      </c>
      <c r="E501">
        <v>2</v>
      </c>
      <c r="F501">
        <v>468.56613299999998</v>
      </c>
    </row>
    <row r="502" spans="1:6" x14ac:dyDescent="0.25">
      <c r="A502">
        <v>3764.4650740000002</v>
      </c>
      <c r="B502">
        <v>92600</v>
      </c>
      <c r="C502" t="s">
        <v>32</v>
      </c>
      <c r="D502" t="s">
        <v>45</v>
      </c>
      <c r="E502">
        <v>1</v>
      </c>
      <c r="F502">
        <v>842.43785000000003</v>
      </c>
    </row>
    <row r="503" spans="1:6" x14ac:dyDescent="0.25">
      <c r="A503">
        <v>6889.5570280000002</v>
      </c>
      <c r="B503">
        <v>0</v>
      </c>
      <c r="C503" t="s">
        <v>32</v>
      </c>
      <c r="D503" t="s">
        <v>45</v>
      </c>
      <c r="E503">
        <v>2</v>
      </c>
      <c r="F503">
        <v>475.2</v>
      </c>
    </row>
    <row r="504" spans="1:6" x14ac:dyDescent="0.25">
      <c r="A504">
        <v>3623.4541979999999</v>
      </c>
      <c r="B504">
        <v>0</v>
      </c>
      <c r="C504" t="s">
        <v>32</v>
      </c>
      <c r="D504" t="s">
        <v>45</v>
      </c>
      <c r="E504">
        <v>1</v>
      </c>
      <c r="F504">
        <v>1171.9311700000001</v>
      </c>
    </row>
    <row r="505" spans="1:6" x14ac:dyDescent="0.25">
      <c r="A505">
        <v>7582.1138419999997</v>
      </c>
      <c r="B505">
        <v>64801</v>
      </c>
      <c r="C505" t="s">
        <v>75</v>
      </c>
      <c r="D505" t="s">
        <v>33</v>
      </c>
      <c r="E505">
        <v>2</v>
      </c>
      <c r="F505">
        <v>268.47180200000003</v>
      </c>
    </row>
    <row r="506" spans="1:6" x14ac:dyDescent="0.25">
      <c r="A506">
        <v>8277.7455800000007</v>
      </c>
      <c r="B506">
        <v>45257</v>
      </c>
      <c r="C506" t="s">
        <v>32</v>
      </c>
      <c r="D506" t="s">
        <v>33</v>
      </c>
      <c r="E506">
        <v>4</v>
      </c>
      <c r="F506">
        <v>494.4</v>
      </c>
    </row>
    <row r="507" spans="1:6" x14ac:dyDescent="0.25">
      <c r="A507">
        <v>2576.4555970000001</v>
      </c>
      <c r="B507">
        <v>26854</v>
      </c>
      <c r="C507" t="s">
        <v>32</v>
      </c>
      <c r="D507" t="s">
        <v>33</v>
      </c>
      <c r="E507">
        <v>1</v>
      </c>
      <c r="F507">
        <v>475.2</v>
      </c>
    </row>
    <row r="508" spans="1:6" x14ac:dyDescent="0.25">
      <c r="A508">
        <v>8205.3879359999992</v>
      </c>
      <c r="B508">
        <v>85840</v>
      </c>
      <c r="C508" t="s">
        <v>62</v>
      </c>
      <c r="D508" t="s">
        <v>33</v>
      </c>
      <c r="E508">
        <v>4</v>
      </c>
      <c r="F508">
        <v>138.722385</v>
      </c>
    </row>
    <row r="509" spans="1:6" x14ac:dyDescent="0.25">
      <c r="A509">
        <v>19582.468870000001</v>
      </c>
      <c r="B509">
        <v>26463</v>
      </c>
      <c r="C509" t="s">
        <v>32</v>
      </c>
      <c r="D509" t="s">
        <v>33</v>
      </c>
      <c r="E509">
        <v>2</v>
      </c>
      <c r="F509">
        <v>345.6</v>
      </c>
    </row>
    <row r="510" spans="1:6" x14ac:dyDescent="0.25">
      <c r="A510">
        <v>6481.5265760000002</v>
      </c>
      <c r="B510">
        <v>30689</v>
      </c>
      <c r="C510" t="s">
        <v>32</v>
      </c>
      <c r="D510" t="s">
        <v>33</v>
      </c>
      <c r="E510">
        <v>5</v>
      </c>
      <c r="F510">
        <v>467.24802</v>
      </c>
    </row>
    <row r="511" spans="1:6" x14ac:dyDescent="0.25">
      <c r="A511">
        <v>2599.3108790000001</v>
      </c>
      <c r="B511">
        <v>29590</v>
      </c>
      <c r="C511" t="s">
        <v>32</v>
      </c>
      <c r="D511" t="s">
        <v>33</v>
      </c>
      <c r="E511">
        <v>1</v>
      </c>
      <c r="F511">
        <v>467.50323600000002</v>
      </c>
    </row>
    <row r="512" spans="1:6" x14ac:dyDescent="0.25">
      <c r="A512">
        <v>9830.3376289999997</v>
      </c>
      <c r="B512">
        <v>25965</v>
      </c>
      <c r="C512" t="s">
        <v>32</v>
      </c>
      <c r="D512" t="s">
        <v>79</v>
      </c>
      <c r="E512">
        <v>1</v>
      </c>
      <c r="F512">
        <v>1214.4000000000001</v>
      </c>
    </row>
    <row r="513" spans="1:6" x14ac:dyDescent="0.25">
      <c r="A513">
        <v>10442.651390000001</v>
      </c>
      <c r="B513">
        <v>17269</v>
      </c>
      <c r="C513" t="s">
        <v>32</v>
      </c>
      <c r="D513" t="s">
        <v>33</v>
      </c>
      <c r="E513">
        <v>5</v>
      </c>
      <c r="F513">
        <v>667.2</v>
      </c>
    </row>
    <row r="514" spans="1:6" x14ac:dyDescent="0.25">
      <c r="A514">
        <v>36057.537020000003</v>
      </c>
      <c r="B514">
        <v>90330</v>
      </c>
      <c r="C514" t="s">
        <v>62</v>
      </c>
      <c r="D514" t="s">
        <v>45</v>
      </c>
      <c r="E514">
        <v>2</v>
      </c>
      <c r="F514">
        <v>192.08529899999999</v>
      </c>
    </row>
    <row r="515" spans="1:6" x14ac:dyDescent="0.25">
      <c r="A515">
        <v>8470.0367729999998</v>
      </c>
      <c r="B515">
        <v>0</v>
      </c>
      <c r="C515" t="s">
        <v>32</v>
      </c>
      <c r="D515" t="s">
        <v>33</v>
      </c>
      <c r="E515">
        <v>8</v>
      </c>
      <c r="F515">
        <v>619.97388899999999</v>
      </c>
    </row>
    <row r="516" spans="1:6" x14ac:dyDescent="0.25">
      <c r="A516">
        <v>8278.7864919999993</v>
      </c>
      <c r="B516">
        <v>0</v>
      </c>
      <c r="C516" t="s">
        <v>32</v>
      </c>
      <c r="D516" t="s">
        <v>33</v>
      </c>
      <c r="E516">
        <v>7</v>
      </c>
      <c r="F516">
        <v>1002.782553</v>
      </c>
    </row>
    <row r="517" spans="1:6" x14ac:dyDescent="0.25">
      <c r="A517">
        <v>4788.9325980000003</v>
      </c>
      <c r="B517">
        <v>0</v>
      </c>
      <c r="C517" t="s">
        <v>32</v>
      </c>
      <c r="D517" t="s">
        <v>33</v>
      </c>
      <c r="E517">
        <v>3</v>
      </c>
      <c r="F517">
        <v>321.60000000000002</v>
      </c>
    </row>
    <row r="518" spans="1:6" x14ac:dyDescent="0.25">
      <c r="A518">
        <v>3087.9999170000001</v>
      </c>
      <c r="B518">
        <v>18558</v>
      </c>
      <c r="C518" t="s">
        <v>32</v>
      </c>
      <c r="D518" t="s">
        <v>33</v>
      </c>
      <c r="E518">
        <v>1</v>
      </c>
      <c r="F518">
        <v>384</v>
      </c>
    </row>
    <row r="519" spans="1:6" x14ac:dyDescent="0.25">
      <c r="A519">
        <v>4443.7362089999997</v>
      </c>
      <c r="B519">
        <v>46384</v>
      </c>
      <c r="C519" t="s">
        <v>62</v>
      </c>
      <c r="D519" t="s">
        <v>33</v>
      </c>
      <c r="E519">
        <v>1</v>
      </c>
      <c r="F519">
        <v>251.774574</v>
      </c>
    </row>
    <row r="520" spans="1:6" x14ac:dyDescent="0.25">
      <c r="A520">
        <v>7984.0864730000003</v>
      </c>
      <c r="B520">
        <v>0</v>
      </c>
      <c r="C520" t="s">
        <v>32</v>
      </c>
      <c r="D520" t="s">
        <v>45</v>
      </c>
      <c r="E520">
        <v>2</v>
      </c>
      <c r="F520">
        <v>866.20832099999996</v>
      </c>
    </row>
    <row r="521" spans="1:6" x14ac:dyDescent="0.25">
      <c r="A521">
        <v>7180.9710279999999</v>
      </c>
      <c r="B521">
        <v>42303</v>
      </c>
      <c r="C521" t="s">
        <v>32</v>
      </c>
      <c r="D521" t="s">
        <v>33</v>
      </c>
      <c r="E521">
        <v>1</v>
      </c>
      <c r="F521">
        <v>1210.9209490000001</v>
      </c>
    </row>
    <row r="522" spans="1:6" x14ac:dyDescent="0.25">
      <c r="A522">
        <v>15656.03434</v>
      </c>
      <c r="B522">
        <v>71731</v>
      </c>
      <c r="C522" t="s">
        <v>75</v>
      </c>
      <c r="D522" t="s">
        <v>45</v>
      </c>
      <c r="E522">
        <v>2</v>
      </c>
      <c r="F522">
        <v>599.64846599999998</v>
      </c>
    </row>
    <row r="523" spans="1:6" x14ac:dyDescent="0.25">
      <c r="A523">
        <v>5780.1821970000001</v>
      </c>
      <c r="B523">
        <v>51066</v>
      </c>
      <c r="C523" t="s">
        <v>32</v>
      </c>
      <c r="D523" t="s">
        <v>45</v>
      </c>
      <c r="E523">
        <v>8</v>
      </c>
      <c r="F523">
        <v>787.99331299999994</v>
      </c>
    </row>
    <row r="524" spans="1:6" x14ac:dyDescent="0.25">
      <c r="A524">
        <v>20714.940429999999</v>
      </c>
      <c r="B524">
        <v>0</v>
      </c>
      <c r="C524" t="s">
        <v>32</v>
      </c>
      <c r="D524" t="s">
        <v>45</v>
      </c>
      <c r="E524">
        <v>2</v>
      </c>
      <c r="F524">
        <v>2027.724442</v>
      </c>
    </row>
    <row r="525" spans="1:6" x14ac:dyDescent="0.25">
      <c r="A525">
        <v>5337.3524090000001</v>
      </c>
      <c r="B525">
        <v>0</v>
      </c>
      <c r="C525" t="s">
        <v>32</v>
      </c>
      <c r="D525" t="s">
        <v>45</v>
      </c>
      <c r="E525">
        <v>5</v>
      </c>
      <c r="F525">
        <v>619.20000000000005</v>
      </c>
    </row>
    <row r="526" spans="1:6" x14ac:dyDescent="0.25">
      <c r="A526">
        <v>5050.8261830000001</v>
      </c>
      <c r="B526">
        <v>0</v>
      </c>
      <c r="C526" t="s">
        <v>62</v>
      </c>
      <c r="D526" t="s">
        <v>33</v>
      </c>
      <c r="E526">
        <v>6</v>
      </c>
      <c r="F526">
        <v>72.852046999999999</v>
      </c>
    </row>
    <row r="527" spans="1:6" x14ac:dyDescent="0.25">
      <c r="A527">
        <v>5116.624022</v>
      </c>
      <c r="B527">
        <v>26173</v>
      </c>
      <c r="C527" t="s">
        <v>32</v>
      </c>
      <c r="D527" t="s">
        <v>45</v>
      </c>
      <c r="E527">
        <v>9</v>
      </c>
      <c r="F527">
        <v>449.81967100000003</v>
      </c>
    </row>
    <row r="528" spans="1:6" x14ac:dyDescent="0.25">
      <c r="A528">
        <v>7268.7369580000004</v>
      </c>
      <c r="B528">
        <v>24445</v>
      </c>
      <c r="C528" t="s">
        <v>32</v>
      </c>
      <c r="D528" t="s">
        <v>45</v>
      </c>
      <c r="E528">
        <v>2</v>
      </c>
      <c r="F528">
        <v>302.39999999999998</v>
      </c>
    </row>
    <row r="529" spans="1:6" x14ac:dyDescent="0.25">
      <c r="A529">
        <v>2616.6139029999999</v>
      </c>
      <c r="B529">
        <v>72302</v>
      </c>
      <c r="C529" t="s">
        <v>32</v>
      </c>
      <c r="D529" t="s">
        <v>79</v>
      </c>
      <c r="E529">
        <v>1</v>
      </c>
      <c r="F529">
        <v>316.8</v>
      </c>
    </row>
    <row r="530" spans="1:6" x14ac:dyDescent="0.25">
      <c r="A530">
        <v>3738.4362219999998</v>
      </c>
      <c r="B530">
        <v>27208</v>
      </c>
      <c r="C530" t="s">
        <v>32</v>
      </c>
      <c r="D530" t="s">
        <v>45</v>
      </c>
      <c r="E530">
        <v>1</v>
      </c>
      <c r="F530">
        <v>489.6</v>
      </c>
    </row>
    <row r="531" spans="1:6" x14ac:dyDescent="0.25">
      <c r="A531">
        <v>2725.3564040000001</v>
      </c>
      <c r="B531">
        <v>36650</v>
      </c>
      <c r="C531" t="s">
        <v>62</v>
      </c>
      <c r="D531" t="s">
        <v>33</v>
      </c>
      <c r="E531">
        <v>1</v>
      </c>
      <c r="F531">
        <v>56.60333</v>
      </c>
    </row>
    <row r="532" spans="1:6" x14ac:dyDescent="0.25">
      <c r="A532">
        <v>5453.8612030000004</v>
      </c>
      <c r="B532">
        <v>30855</v>
      </c>
      <c r="C532" t="s">
        <v>75</v>
      </c>
      <c r="D532" t="s">
        <v>33</v>
      </c>
      <c r="E532">
        <v>7</v>
      </c>
      <c r="F532">
        <v>259.06086199999999</v>
      </c>
    </row>
    <row r="533" spans="1:6" x14ac:dyDescent="0.25">
      <c r="A533">
        <v>6846.1503229999998</v>
      </c>
      <c r="B533">
        <v>0</v>
      </c>
      <c r="C533" t="s">
        <v>32</v>
      </c>
      <c r="D533" t="s">
        <v>79</v>
      </c>
      <c r="E533">
        <v>5</v>
      </c>
      <c r="F533">
        <v>456</v>
      </c>
    </row>
    <row r="534" spans="1:6" x14ac:dyDescent="0.25">
      <c r="A534">
        <v>6172.9141989999998</v>
      </c>
      <c r="B534">
        <v>99960</v>
      </c>
      <c r="C534" t="s">
        <v>32</v>
      </c>
      <c r="D534" t="s">
        <v>33</v>
      </c>
      <c r="E534">
        <v>4</v>
      </c>
      <c r="F534">
        <v>364.8</v>
      </c>
    </row>
    <row r="535" spans="1:6" x14ac:dyDescent="0.25">
      <c r="A535">
        <v>10346.32454</v>
      </c>
      <c r="B535">
        <v>0</v>
      </c>
      <c r="C535" t="s">
        <v>32</v>
      </c>
      <c r="D535" t="s">
        <v>45</v>
      </c>
      <c r="E535">
        <v>2</v>
      </c>
      <c r="F535">
        <v>470.4</v>
      </c>
    </row>
    <row r="536" spans="1:6" x14ac:dyDescent="0.25">
      <c r="A536">
        <v>6997.0086179999998</v>
      </c>
      <c r="B536">
        <v>55873</v>
      </c>
      <c r="C536" t="s">
        <v>75</v>
      </c>
      <c r="D536" t="s">
        <v>33</v>
      </c>
      <c r="E536">
        <v>6</v>
      </c>
      <c r="F536">
        <v>299.35608300000001</v>
      </c>
    </row>
    <row r="537" spans="1:6" x14ac:dyDescent="0.25">
      <c r="A537">
        <v>4196.2576909999998</v>
      </c>
      <c r="B537">
        <v>18052</v>
      </c>
      <c r="C537" t="s">
        <v>32</v>
      </c>
      <c r="D537" t="s">
        <v>79</v>
      </c>
      <c r="E537">
        <v>1</v>
      </c>
      <c r="F537">
        <v>699.16790000000003</v>
      </c>
    </row>
    <row r="538" spans="1:6" x14ac:dyDescent="0.25">
      <c r="A538">
        <v>7858.1097630000004</v>
      </c>
      <c r="B538">
        <v>28937</v>
      </c>
      <c r="C538" t="s">
        <v>62</v>
      </c>
      <c r="D538" t="s">
        <v>79</v>
      </c>
      <c r="E538">
        <v>6</v>
      </c>
      <c r="F538">
        <v>117.959654</v>
      </c>
    </row>
    <row r="539" spans="1:6" x14ac:dyDescent="0.25">
      <c r="A539">
        <v>6064.3439939999998</v>
      </c>
      <c r="B539">
        <v>0</v>
      </c>
      <c r="C539" t="s">
        <v>32</v>
      </c>
      <c r="D539" t="s">
        <v>45</v>
      </c>
      <c r="E539">
        <v>5</v>
      </c>
      <c r="F539">
        <v>545.24034099999994</v>
      </c>
    </row>
    <row r="540" spans="1:6" x14ac:dyDescent="0.25">
      <c r="A540">
        <v>17497.522010000001</v>
      </c>
      <c r="B540">
        <v>0</v>
      </c>
      <c r="C540" t="s">
        <v>32</v>
      </c>
      <c r="D540" t="s">
        <v>79</v>
      </c>
      <c r="E540">
        <v>2</v>
      </c>
      <c r="F540">
        <v>350.4</v>
      </c>
    </row>
    <row r="541" spans="1:6" x14ac:dyDescent="0.25">
      <c r="A541">
        <v>8970.6473119999991</v>
      </c>
      <c r="B541">
        <v>12829</v>
      </c>
      <c r="C541" t="s">
        <v>75</v>
      </c>
      <c r="D541" t="s">
        <v>33</v>
      </c>
      <c r="E541">
        <v>9</v>
      </c>
      <c r="F541">
        <v>328.23143199999998</v>
      </c>
    </row>
    <row r="542" spans="1:6" x14ac:dyDescent="0.25">
      <c r="A542">
        <v>5923.1172290000004</v>
      </c>
      <c r="B542">
        <v>92163</v>
      </c>
      <c r="C542" t="s">
        <v>62</v>
      </c>
      <c r="D542" t="s">
        <v>33</v>
      </c>
      <c r="E542">
        <v>6</v>
      </c>
      <c r="F542">
        <v>66.568641999999997</v>
      </c>
    </row>
    <row r="543" spans="1:6" x14ac:dyDescent="0.25">
      <c r="A543">
        <v>35850.599349999997</v>
      </c>
      <c r="B543">
        <v>17588</v>
      </c>
      <c r="C543" t="s">
        <v>32</v>
      </c>
      <c r="D543" t="s">
        <v>45</v>
      </c>
      <c r="E543">
        <v>2</v>
      </c>
      <c r="F543">
        <v>1382.4</v>
      </c>
    </row>
    <row r="544" spans="1:6" x14ac:dyDescent="0.25">
      <c r="A544">
        <v>4331.4606739999999</v>
      </c>
      <c r="B544">
        <v>82302</v>
      </c>
      <c r="C544" t="s">
        <v>32</v>
      </c>
      <c r="D544" t="s">
        <v>33</v>
      </c>
      <c r="E544">
        <v>1</v>
      </c>
      <c r="F544">
        <v>722.17816600000003</v>
      </c>
    </row>
    <row r="545" spans="1:6" x14ac:dyDescent="0.25">
      <c r="A545">
        <v>13309.33517</v>
      </c>
      <c r="B545">
        <v>0</v>
      </c>
      <c r="C545" t="s">
        <v>32</v>
      </c>
      <c r="D545" t="s">
        <v>79</v>
      </c>
      <c r="E545">
        <v>2</v>
      </c>
      <c r="F545">
        <v>609.6</v>
      </c>
    </row>
    <row r="546" spans="1:6" x14ac:dyDescent="0.25">
      <c r="A546">
        <v>4528.5048900000002</v>
      </c>
      <c r="B546">
        <v>70340</v>
      </c>
      <c r="C546" t="s">
        <v>32</v>
      </c>
      <c r="D546" t="s">
        <v>33</v>
      </c>
      <c r="E546">
        <v>1</v>
      </c>
      <c r="F546">
        <v>542.4</v>
      </c>
    </row>
    <row r="547" spans="1:6" x14ac:dyDescent="0.25">
      <c r="A547">
        <v>2791.9065139999998</v>
      </c>
      <c r="B547">
        <v>0</v>
      </c>
      <c r="C547" t="s">
        <v>32</v>
      </c>
      <c r="D547" t="s">
        <v>45</v>
      </c>
      <c r="E547">
        <v>1</v>
      </c>
      <c r="F547">
        <v>532.79999999999995</v>
      </c>
    </row>
    <row r="548" spans="1:6" x14ac:dyDescent="0.25">
      <c r="A548">
        <v>8092.8769599999996</v>
      </c>
      <c r="B548">
        <v>50825</v>
      </c>
      <c r="C548" t="s">
        <v>75</v>
      </c>
      <c r="D548" t="s">
        <v>33</v>
      </c>
      <c r="E548">
        <v>3</v>
      </c>
      <c r="F548">
        <v>369.61472900000001</v>
      </c>
    </row>
    <row r="549" spans="1:6" x14ac:dyDescent="0.25">
      <c r="A549">
        <v>7996.0074800000002</v>
      </c>
      <c r="B549">
        <v>93459</v>
      </c>
      <c r="C549" t="s">
        <v>32</v>
      </c>
      <c r="D549" t="s">
        <v>33</v>
      </c>
      <c r="E549">
        <v>5</v>
      </c>
      <c r="F549">
        <v>655.41332999999997</v>
      </c>
    </row>
    <row r="550" spans="1:6" x14ac:dyDescent="0.25">
      <c r="A550">
        <v>5129.7389919999996</v>
      </c>
      <c r="B550">
        <v>86148</v>
      </c>
      <c r="C550" t="s">
        <v>32</v>
      </c>
      <c r="D550" t="s">
        <v>33</v>
      </c>
      <c r="E550">
        <v>4</v>
      </c>
      <c r="F550">
        <v>312</v>
      </c>
    </row>
    <row r="551" spans="1:6" x14ac:dyDescent="0.25">
      <c r="A551">
        <v>5697.1752379999998</v>
      </c>
      <c r="B551">
        <v>27048</v>
      </c>
      <c r="C551" t="s">
        <v>32</v>
      </c>
      <c r="D551" t="s">
        <v>33</v>
      </c>
      <c r="E551">
        <v>4</v>
      </c>
      <c r="F551">
        <v>345.6</v>
      </c>
    </row>
    <row r="552" spans="1:6" x14ac:dyDescent="0.25">
      <c r="A552">
        <v>9217.1306289999993</v>
      </c>
      <c r="B552">
        <v>73259</v>
      </c>
      <c r="C552" t="s">
        <v>32</v>
      </c>
      <c r="D552" t="s">
        <v>33</v>
      </c>
      <c r="E552">
        <v>4</v>
      </c>
      <c r="F552">
        <v>673.34265000000005</v>
      </c>
    </row>
    <row r="553" spans="1:6" x14ac:dyDescent="0.25">
      <c r="A553">
        <v>10208.927610000001</v>
      </c>
      <c r="B553">
        <v>35482</v>
      </c>
      <c r="C553" t="s">
        <v>32</v>
      </c>
      <c r="D553" t="s">
        <v>33</v>
      </c>
      <c r="E553">
        <v>3</v>
      </c>
      <c r="F553">
        <v>619.20000000000005</v>
      </c>
    </row>
    <row r="554" spans="1:6" x14ac:dyDescent="0.25">
      <c r="A554">
        <v>4170.6873480000004</v>
      </c>
      <c r="B554">
        <v>29462</v>
      </c>
      <c r="C554" t="s">
        <v>32</v>
      </c>
      <c r="D554" t="s">
        <v>45</v>
      </c>
      <c r="E554">
        <v>1</v>
      </c>
      <c r="F554">
        <v>513.6</v>
      </c>
    </row>
    <row r="555" spans="1:6" x14ac:dyDescent="0.25">
      <c r="A555">
        <v>4505.405812</v>
      </c>
      <c r="B555">
        <v>67801</v>
      </c>
      <c r="C555" t="s">
        <v>62</v>
      </c>
      <c r="D555" t="s">
        <v>79</v>
      </c>
      <c r="E555">
        <v>1</v>
      </c>
      <c r="F555">
        <v>23.810490999999999</v>
      </c>
    </row>
    <row r="556" spans="1:6" x14ac:dyDescent="0.25">
      <c r="A556">
        <v>3107.5686479999999</v>
      </c>
      <c r="B556">
        <v>0</v>
      </c>
      <c r="C556" t="s">
        <v>32</v>
      </c>
      <c r="D556" t="s">
        <v>33</v>
      </c>
      <c r="E556">
        <v>1</v>
      </c>
      <c r="F556">
        <v>451.2</v>
      </c>
    </row>
    <row r="557" spans="1:6" x14ac:dyDescent="0.25">
      <c r="A557">
        <v>5528.6649859999998</v>
      </c>
      <c r="B557">
        <v>16042</v>
      </c>
      <c r="C557" t="s">
        <v>32</v>
      </c>
      <c r="D557" t="s">
        <v>33</v>
      </c>
      <c r="E557">
        <v>9</v>
      </c>
      <c r="F557">
        <v>350.4</v>
      </c>
    </row>
    <row r="558" spans="1:6" x14ac:dyDescent="0.25">
      <c r="A558">
        <v>5045.8666629999998</v>
      </c>
      <c r="B558">
        <v>28056</v>
      </c>
      <c r="C558" t="s">
        <v>32</v>
      </c>
      <c r="D558" t="s">
        <v>33</v>
      </c>
      <c r="E558">
        <v>8</v>
      </c>
      <c r="F558">
        <v>307.2</v>
      </c>
    </row>
    <row r="559" spans="1:6" x14ac:dyDescent="0.25">
      <c r="A559">
        <v>2962.7224820000001</v>
      </c>
      <c r="B559">
        <v>16495</v>
      </c>
      <c r="C559" t="s">
        <v>32</v>
      </c>
      <c r="D559" t="s">
        <v>33</v>
      </c>
      <c r="E559">
        <v>1</v>
      </c>
      <c r="F559">
        <v>408</v>
      </c>
    </row>
    <row r="560" spans="1:6" x14ac:dyDescent="0.25">
      <c r="A560">
        <v>8665.9563720000006</v>
      </c>
      <c r="B560">
        <v>41163</v>
      </c>
      <c r="C560" t="s">
        <v>62</v>
      </c>
      <c r="D560" t="s">
        <v>33</v>
      </c>
      <c r="E560">
        <v>3</v>
      </c>
      <c r="F560">
        <v>231.92217299999999</v>
      </c>
    </row>
    <row r="561" spans="1:6" x14ac:dyDescent="0.25">
      <c r="A561">
        <v>11413.441150000001</v>
      </c>
      <c r="B561">
        <v>0</v>
      </c>
      <c r="C561" t="s">
        <v>32</v>
      </c>
      <c r="D561" t="s">
        <v>33</v>
      </c>
      <c r="E561">
        <v>9</v>
      </c>
      <c r="F561">
        <v>772.8</v>
      </c>
    </row>
    <row r="562" spans="1:6" x14ac:dyDescent="0.25">
      <c r="A562">
        <v>15488.43196</v>
      </c>
      <c r="B562">
        <v>33799</v>
      </c>
      <c r="C562" t="s">
        <v>32</v>
      </c>
      <c r="D562" t="s">
        <v>45</v>
      </c>
      <c r="E562">
        <v>2</v>
      </c>
      <c r="F562">
        <v>664.98024199999998</v>
      </c>
    </row>
    <row r="563" spans="1:6" x14ac:dyDescent="0.25">
      <c r="A563">
        <v>6048.574243</v>
      </c>
      <c r="B563">
        <v>0</v>
      </c>
      <c r="C563" t="s">
        <v>32</v>
      </c>
      <c r="D563" t="s">
        <v>33</v>
      </c>
      <c r="E563">
        <v>2</v>
      </c>
      <c r="F563">
        <v>292.8</v>
      </c>
    </row>
    <row r="564" spans="1:6" x14ac:dyDescent="0.25">
      <c r="A564">
        <v>5934.7414920000001</v>
      </c>
      <c r="B564">
        <v>87747</v>
      </c>
      <c r="C564" t="s">
        <v>62</v>
      </c>
      <c r="D564" t="s">
        <v>79</v>
      </c>
      <c r="E564">
        <v>1</v>
      </c>
      <c r="F564">
        <v>46.492038999999998</v>
      </c>
    </row>
    <row r="565" spans="1:6" x14ac:dyDescent="0.25">
      <c r="A565">
        <v>3543.2321379999998</v>
      </c>
      <c r="B565">
        <v>35695</v>
      </c>
      <c r="C565" t="s">
        <v>32</v>
      </c>
      <c r="D565" t="s">
        <v>33</v>
      </c>
      <c r="E565">
        <v>1</v>
      </c>
      <c r="F565">
        <v>432</v>
      </c>
    </row>
    <row r="566" spans="1:6" x14ac:dyDescent="0.25">
      <c r="A566">
        <v>3490.0283039999999</v>
      </c>
      <c r="B566">
        <v>90985</v>
      </c>
      <c r="C566" t="s">
        <v>62</v>
      </c>
      <c r="D566" t="s">
        <v>79</v>
      </c>
      <c r="E566">
        <v>1</v>
      </c>
      <c r="F566">
        <v>78.085149000000001</v>
      </c>
    </row>
    <row r="567" spans="1:6" x14ac:dyDescent="0.25">
      <c r="A567">
        <v>3683.0998639999998</v>
      </c>
      <c r="B567">
        <v>0</v>
      </c>
      <c r="C567" t="s">
        <v>32</v>
      </c>
      <c r="D567" t="s">
        <v>33</v>
      </c>
      <c r="E567">
        <v>1</v>
      </c>
      <c r="F567">
        <v>564.46655599999997</v>
      </c>
    </row>
    <row r="568" spans="1:6" x14ac:dyDescent="0.25">
      <c r="A568">
        <v>5989.7739309999997</v>
      </c>
      <c r="B568">
        <v>66839</v>
      </c>
      <c r="C568" t="s">
        <v>32</v>
      </c>
      <c r="D568" t="s">
        <v>45</v>
      </c>
      <c r="E568">
        <v>1</v>
      </c>
      <c r="F568">
        <v>739.2</v>
      </c>
    </row>
    <row r="569" spans="1:6" x14ac:dyDescent="0.25">
      <c r="A569">
        <v>12500.84302</v>
      </c>
      <c r="B569">
        <v>0</v>
      </c>
      <c r="C569" t="s">
        <v>32</v>
      </c>
      <c r="D569" t="s">
        <v>33</v>
      </c>
      <c r="E569">
        <v>3</v>
      </c>
      <c r="F569">
        <v>792</v>
      </c>
    </row>
    <row r="570" spans="1:6" x14ac:dyDescent="0.25">
      <c r="A570">
        <v>8609.1582149999995</v>
      </c>
      <c r="B570">
        <v>79090</v>
      </c>
      <c r="C570" t="s">
        <v>75</v>
      </c>
      <c r="D570" t="s">
        <v>33</v>
      </c>
      <c r="E570">
        <v>3</v>
      </c>
      <c r="F570">
        <v>289.04073399999999</v>
      </c>
    </row>
    <row r="571" spans="1:6" x14ac:dyDescent="0.25">
      <c r="A571">
        <v>2497.45507</v>
      </c>
      <c r="B571">
        <v>24825</v>
      </c>
      <c r="C571" t="s">
        <v>62</v>
      </c>
      <c r="D571" t="s">
        <v>33</v>
      </c>
      <c r="E571">
        <v>1</v>
      </c>
      <c r="F571">
        <v>155.938593</v>
      </c>
    </row>
    <row r="572" spans="1:6" x14ac:dyDescent="0.25">
      <c r="A572">
        <v>7019.1771859999999</v>
      </c>
      <c r="B572">
        <v>26806</v>
      </c>
      <c r="C572" t="s">
        <v>32</v>
      </c>
      <c r="D572" t="s">
        <v>33</v>
      </c>
      <c r="E572">
        <v>2</v>
      </c>
      <c r="F572">
        <v>302.39999999999998</v>
      </c>
    </row>
    <row r="573" spans="1:6" x14ac:dyDescent="0.25">
      <c r="A573">
        <v>5387.9262650000001</v>
      </c>
      <c r="B573">
        <v>56835</v>
      </c>
      <c r="C573" t="s">
        <v>32</v>
      </c>
      <c r="D573" t="s">
        <v>33</v>
      </c>
      <c r="E573">
        <v>3</v>
      </c>
      <c r="F573">
        <v>326.54942499999999</v>
      </c>
    </row>
    <row r="574" spans="1:6" x14ac:dyDescent="0.25">
      <c r="A574">
        <v>6165.5575170000002</v>
      </c>
      <c r="B574">
        <v>0</v>
      </c>
      <c r="C574" t="s">
        <v>32</v>
      </c>
      <c r="D574" t="s">
        <v>45</v>
      </c>
      <c r="E574">
        <v>6</v>
      </c>
      <c r="F574">
        <v>653.65668000000005</v>
      </c>
    </row>
    <row r="575" spans="1:6" x14ac:dyDescent="0.25">
      <c r="A575">
        <v>2730.2029400000001</v>
      </c>
      <c r="B575">
        <v>46135</v>
      </c>
      <c r="C575" t="s">
        <v>62</v>
      </c>
      <c r="D575" t="s">
        <v>33</v>
      </c>
      <c r="E575">
        <v>1</v>
      </c>
      <c r="F575">
        <v>103.93560100000001</v>
      </c>
    </row>
    <row r="576" spans="1:6" x14ac:dyDescent="0.25">
      <c r="A576">
        <v>5162.1169440000003</v>
      </c>
      <c r="B576">
        <v>0</v>
      </c>
      <c r="C576" t="s">
        <v>32</v>
      </c>
      <c r="D576" t="s">
        <v>45</v>
      </c>
      <c r="E576">
        <v>4</v>
      </c>
      <c r="F576">
        <v>809.53234099999997</v>
      </c>
    </row>
    <row r="577" spans="1:6" x14ac:dyDescent="0.25">
      <c r="A577">
        <v>7937.0648220000003</v>
      </c>
      <c r="B577">
        <v>22862</v>
      </c>
      <c r="C577" t="s">
        <v>32</v>
      </c>
      <c r="D577" t="s">
        <v>33</v>
      </c>
      <c r="E577">
        <v>2</v>
      </c>
      <c r="F577">
        <v>321.60000000000002</v>
      </c>
    </row>
    <row r="578" spans="1:6" x14ac:dyDescent="0.25">
      <c r="A578">
        <v>8608.1572329999999</v>
      </c>
      <c r="B578">
        <v>21450</v>
      </c>
      <c r="C578" t="s">
        <v>32</v>
      </c>
      <c r="D578" t="s">
        <v>79</v>
      </c>
      <c r="E578">
        <v>3</v>
      </c>
      <c r="F578">
        <v>528</v>
      </c>
    </row>
    <row r="579" spans="1:6" x14ac:dyDescent="0.25">
      <c r="A579">
        <v>2632.545795</v>
      </c>
      <c r="B579">
        <v>95854</v>
      </c>
      <c r="C579" t="s">
        <v>32</v>
      </c>
      <c r="D579" t="s">
        <v>33</v>
      </c>
      <c r="E579">
        <v>1</v>
      </c>
      <c r="F579">
        <v>312</v>
      </c>
    </row>
    <row r="580" spans="1:6" x14ac:dyDescent="0.25">
      <c r="A580">
        <v>7785.0042139999996</v>
      </c>
      <c r="B580">
        <v>44897</v>
      </c>
      <c r="C580" t="s">
        <v>32</v>
      </c>
      <c r="D580" t="s">
        <v>33</v>
      </c>
      <c r="E580">
        <v>7</v>
      </c>
      <c r="F580">
        <v>580.72531000000004</v>
      </c>
    </row>
    <row r="581" spans="1:6" x14ac:dyDescent="0.25">
      <c r="A581">
        <v>8255.7638499999994</v>
      </c>
      <c r="B581">
        <v>54040</v>
      </c>
      <c r="C581" t="s">
        <v>62</v>
      </c>
      <c r="D581" t="s">
        <v>33</v>
      </c>
      <c r="E581">
        <v>4</v>
      </c>
      <c r="F581">
        <v>59.987126000000004</v>
      </c>
    </row>
    <row r="582" spans="1:6" x14ac:dyDescent="0.25">
      <c r="A582">
        <v>4980.8250420000004</v>
      </c>
      <c r="B582">
        <v>53265</v>
      </c>
      <c r="C582" t="s">
        <v>75</v>
      </c>
      <c r="D582" t="s">
        <v>33</v>
      </c>
      <c r="E582">
        <v>3</v>
      </c>
      <c r="F582">
        <v>238.00507400000001</v>
      </c>
    </row>
    <row r="583" spans="1:6" x14ac:dyDescent="0.25">
      <c r="A583">
        <v>7457.2377939999997</v>
      </c>
      <c r="B583">
        <v>0</v>
      </c>
      <c r="C583" t="s">
        <v>32</v>
      </c>
      <c r="D583" t="s">
        <v>33</v>
      </c>
      <c r="E583">
        <v>1</v>
      </c>
      <c r="F583">
        <v>1577.6744169999999</v>
      </c>
    </row>
    <row r="584" spans="1:6" x14ac:dyDescent="0.25">
      <c r="A584">
        <v>12302.76244</v>
      </c>
      <c r="B584">
        <v>43817</v>
      </c>
      <c r="C584" t="s">
        <v>75</v>
      </c>
      <c r="D584" t="s">
        <v>33</v>
      </c>
      <c r="E584">
        <v>2</v>
      </c>
      <c r="F584">
        <v>245.447622</v>
      </c>
    </row>
    <row r="585" spans="1:6" x14ac:dyDescent="0.25">
      <c r="A585">
        <v>6862.5083370000002</v>
      </c>
      <c r="B585">
        <v>54780</v>
      </c>
      <c r="C585" t="s">
        <v>62</v>
      </c>
      <c r="D585" t="s">
        <v>33</v>
      </c>
      <c r="E585">
        <v>5</v>
      </c>
      <c r="F585">
        <v>135.26124999999999</v>
      </c>
    </row>
    <row r="586" spans="1:6" x14ac:dyDescent="0.25">
      <c r="A586">
        <v>9048.9834470000005</v>
      </c>
      <c r="B586">
        <v>0</v>
      </c>
      <c r="C586" t="s">
        <v>32</v>
      </c>
      <c r="D586" t="s">
        <v>33</v>
      </c>
      <c r="E586">
        <v>3</v>
      </c>
      <c r="F586">
        <v>571.20000000000005</v>
      </c>
    </row>
    <row r="587" spans="1:6" x14ac:dyDescent="0.25">
      <c r="A587">
        <v>5548.031892</v>
      </c>
      <c r="B587">
        <v>67798</v>
      </c>
      <c r="C587" t="s">
        <v>32</v>
      </c>
      <c r="D587" t="s">
        <v>79</v>
      </c>
      <c r="E587">
        <v>9</v>
      </c>
      <c r="F587">
        <v>331.2</v>
      </c>
    </row>
    <row r="588" spans="1:6" x14ac:dyDescent="0.25">
      <c r="A588">
        <v>8312.6815979999992</v>
      </c>
      <c r="B588">
        <v>21442</v>
      </c>
      <c r="C588" t="s">
        <v>32</v>
      </c>
      <c r="D588" t="s">
        <v>79</v>
      </c>
      <c r="E588">
        <v>3</v>
      </c>
      <c r="F588">
        <v>566.4</v>
      </c>
    </row>
    <row r="589" spans="1:6" x14ac:dyDescent="0.25">
      <c r="A589">
        <v>2389.980951</v>
      </c>
      <c r="B589">
        <v>27615</v>
      </c>
      <c r="C589" t="s">
        <v>32</v>
      </c>
      <c r="D589" t="s">
        <v>33</v>
      </c>
      <c r="E589">
        <v>1</v>
      </c>
      <c r="F589">
        <v>297.60000000000002</v>
      </c>
    </row>
    <row r="590" spans="1:6" x14ac:dyDescent="0.25">
      <c r="A590">
        <v>4458.1133689999997</v>
      </c>
      <c r="B590">
        <v>17622</v>
      </c>
      <c r="C590" t="s">
        <v>32</v>
      </c>
      <c r="D590" t="s">
        <v>79</v>
      </c>
      <c r="E590">
        <v>3</v>
      </c>
      <c r="F590">
        <v>312</v>
      </c>
    </row>
    <row r="591" spans="1:6" x14ac:dyDescent="0.25">
      <c r="A591">
        <v>5295.7417160000005</v>
      </c>
      <c r="B591">
        <v>50200</v>
      </c>
      <c r="C591" t="s">
        <v>75</v>
      </c>
      <c r="D591" t="s">
        <v>79</v>
      </c>
      <c r="E591">
        <v>1</v>
      </c>
      <c r="F591">
        <v>637.06345799999997</v>
      </c>
    </row>
    <row r="592" spans="1:6" x14ac:dyDescent="0.25">
      <c r="A592">
        <v>3839.6061169999998</v>
      </c>
      <c r="B592">
        <v>0</v>
      </c>
      <c r="C592" t="s">
        <v>32</v>
      </c>
      <c r="D592" t="s">
        <v>79</v>
      </c>
      <c r="E592">
        <v>1</v>
      </c>
      <c r="F592">
        <v>537.6</v>
      </c>
    </row>
    <row r="593" spans="1:6" x14ac:dyDescent="0.25">
      <c r="A593">
        <v>3731.5045839999998</v>
      </c>
      <c r="B593">
        <v>0</v>
      </c>
      <c r="C593" t="s">
        <v>32</v>
      </c>
      <c r="D593" t="s">
        <v>33</v>
      </c>
      <c r="E593">
        <v>1</v>
      </c>
      <c r="F593">
        <v>460.8</v>
      </c>
    </row>
    <row r="594" spans="1:6" x14ac:dyDescent="0.25">
      <c r="A594">
        <v>2778.9037050000002</v>
      </c>
      <c r="B594">
        <v>73570</v>
      </c>
      <c r="C594" t="s">
        <v>62</v>
      </c>
      <c r="D594" t="s">
        <v>45</v>
      </c>
      <c r="E594">
        <v>1</v>
      </c>
      <c r="F594">
        <v>75.936096000000006</v>
      </c>
    </row>
    <row r="595" spans="1:6" x14ac:dyDescent="0.25">
      <c r="A595">
        <v>4016.541995</v>
      </c>
      <c r="B595">
        <v>0</v>
      </c>
      <c r="C595" t="s">
        <v>32</v>
      </c>
      <c r="D595" t="s">
        <v>45</v>
      </c>
      <c r="E595">
        <v>1</v>
      </c>
      <c r="F595">
        <v>799.2</v>
      </c>
    </row>
    <row r="596" spans="1:6" x14ac:dyDescent="0.25">
      <c r="A596">
        <v>8236.9171929999993</v>
      </c>
      <c r="B596">
        <v>0</v>
      </c>
      <c r="C596" t="s">
        <v>32</v>
      </c>
      <c r="D596" t="s">
        <v>33</v>
      </c>
      <c r="E596">
        <v>6</v>
      </c>
      <c r="F596">
        <v>603.05811400000005</v>
      </c>
    </row>
    <row r="597" spans="1:6" x14ac:dyDescent="0.25">
      <c r="A597">
        <v>2491.3170239999999</v>
      </c>
      <c r="B597">
        <v>36631</v>
      </c>
      <c r="C597" t="s">
        <v>62</v>
      </c>
      <c r="D597" t="s">
        <v>79</v>
      </c>
      <c r="E597">
        <v>1</v>
      </c>
      <c r="F597">
        <v>67.530904000000007</v>
      </c>
    </row>
    <row r="598" spans="1:6" x14ac:dyDescent="0.25">
      <c r="A598">
        <v>2908.8759169999998</v>
      </c>
      <c r="B598">
        <v>35895</v>
      </c>
      <c r="C598" t="s">
        <v>75</v>
      </c>
      <c r="D598" t="s">
        <v>33</v>
      </c>
      <c r="E598">
        <v>1</v>
      </c>
      <c r="F598">
        <v>312.92125600000003</v>
      </c>
    </row>
    <row r="599" spans="1:6" x14ac:dyDescent="0.25">
      <c r="A599">
        <v>4282.9479709999996</v>
      </c>
      <c r="B599">
        <v>40864</v>
      </c>
      <c r="C599" t="s">
        <v>62</v>
      </c>
      <c r="D599" t="s">
        <v>33</v>
      </c>
      <c r="E599">
        <v>1</v>
      </c>
      <c r="F599">
        <v>166.937747</v>
      </c>
    </row>
    <row r="600" spans="1:6" x14ac:dyDescent="0.25">
      <c r="A600">
        <v>8341.623748</v>
      </c>
      <c r="B600">
        <v>0</v>
      </c>
      <c r="C600" t="s">
        <v>32</v>
      </c>
      <c r="D600" t="s">
        <v>79</v>
      </c>
      <c r="E600">
        <v>4</v>
      </c>
      <c r="F600">
        <v>566.4</v>
      </c>
    </row>
    <row r="601" spans="1:6" x14ac:dyDescent="0.25">
      <c r="A601">
        <v>5090.781344</v>
      </c>
      <c r="B601">
        <v>93018</v>
      </c>
      <c r="C601" t="s">
        <v>62</v>
      </c>
      <c r="D601" t="s">
        <v>79</v>
      </c>
      <c r="E601">
        <v>3</v>
      </c>
      <c r="F601">
        <v>135.382194</v>
      </c>
    </row>
    <row r="602" spans="1:6" x14ac:dyDescent="0.25">
      <c r="A602">
        <v>7366.1882999999998</v>
      </c>
      <c r="B602">
        <v>70014</v>
      </c>
      <c r="C602" t="s">
        <v>62</v>
      </c>
      <c r="D602" t="s">
        <v>79</v>
      </c>
      <c r="E602">
        <v>2</v>
      </c>
      <c r="F602">
        <v>17.742954000000001</v>
      </c>
    </row>
    <row r="603" spans="1:6" x14ac:dyDescent="0.25">
      <c r="A603">
        <v>2436.8751259999999</v>
      </c>
      <c r="B603">
        <v>48875</v>
      </c>
      <c r="C603" t="s">
        <v>62</v>
      </c>
      <c r="D603" t="s">
        <v>33</v>
      </c>
      <c r="E603">
        <v>1</v>
      </c>
      <c r="F603">
        <v>1.8383670000000001</v>
      </c>
    </row>
    <row r="604" spans="1:6" x14ac:dyDescent="0.25">
      <c r="A604">
        <v>8852.6886890000005</v>
      </c>
      <c r="B604">
        <v>67969</v>
      </c>
      <c r="C604" t="s">
        <v>75</v>
      </c>
      <c r="D604" t="s">
        <v>33</v>
      </c>
      <c r="E604">
        <v>2</v>
      </c>
      <c r="F604">
        <v>197.77600899999999</v>
      </c>
    </row>
    <row r="605" spans="1:6" x14ac:dyDescent="0.25">
      <c r="A605">
        <v>23875.476750000002</v>
      </c>
      <c r="B605">
        <v>0</v>
      </c>
      <c r="C605" t="s">
        <v>32</v>
      </c>
      <c r="D605" t="s">
        <v>33</v>
      </c>
      <c r="E605">
        <v>2</v>
      </c>
      <c r="F605">
        <v>612.102262</v>
      </c>
    </row>
    <row r="606" spans="1:6" x14ac:dyDescent="0.25">
      <c r="A606">
        <v>5600.4965410000004</v>
      </c>
      <c r="B606">
        <v>68665</v>
      </c>
      <c r="C606" t="s">
        <v>32</v>
      </c>
      <c r="D606" t="s">
        <v>33</v>
      </c>
      <c r="E606">
        <v>7</v>
      </c>
      <c r="F606">
        <v>331.2</v>
      </c>
    </row>
    <row r="607" spans="1:6" x14ac:dyDescent="0.25">
      <c r="A607">
        <v>4636.5464700000002</v>
      </c>
      <c r="B607">
        <v>26802</v>
      </c>
      <c r="C607" t="s">
        <v>32</v>
      </c>
      <c r="D607" t="s">
        <v>33</v>
      </c>
      <c r="E607">
        <v>5</v>
      </c>
      <c r="F607">
        <v>316.8</v>
      </c>
    </row>
    <row r="608" spans="1:6" x14ac:dyDescent="0.25">
      <c r="A608">
        <v>7573.3450570000005</v>
      </c>
      <c r="B608">
        <v>0</v>
      </c>
      <c r="C608" t="s">
        <v>32</v>
      </c>
      <c r="D608" t="s">
        <v>45</v>
      </c>
      <c r="E608">
        <v>6</v>
      </c>
      <c r="F608">
        <v>1193.0361539999999</v>
      </c>
    </row>
    <row r="609" spans="1:6" x14ac:dyDescent="0.25">
      <c r="A609">
        <v>14696.635490000001</v>
      </c>
      <c r="B609">
        <v>45345</v>
      </c>
      <c r="C609" t="s">
        <v>32</v>
      </c>
      <c r="D609" t="s">
        <v>33</v>
      </c>
      <c r="E609">
        <v>2</v>
      </c>
      <c r="F609">
        <v>600</v>
      </c>
    </row>
    <row r="610" spans="1:6" x14ac:dyDescent="0.25">
      <c r="A610">
        <v>12298.686299999999</v>
      </c>
      <c r="B610">
        <v>17101</v>
      </c>
      <c r="C610" t="s">
        <v>32</v>
      </c>
      <c r="D610" t="s">
        <v>45</v>
      </c>
      <c r="E610">
        <v>2</v>
      </c>
      <c r="F610">
        <v>542.4</v>
      </c>
    </row>
    <row r="611" spans="1:6" x14ac:dyDescent="0.25">
      <c r="A611">
        <v>7724.8400650000003</v>
      </c>
      <c r="B611">
        <v>32051</v>
      </c>
      <c r="C611" t="s">
        <v>32</v>
      </c>
      <c r="D611" t="s">
        <v>33</v>
      </c>
      <c r="E611">
        <v>1</v>
      </c>
      <c r="F611">
        <v>926.4</v>
      </c>
    </row>
    <row r="612" spans="1:6" x14ac:dyDescent="0.25">
      <c r="A612">
        <v>5946.6706789999998</v>
      </c>
      <c r="B612">
        <v>81139</v>
      </c>
      <c r="C612" t="s">
        <v>32</v>
      </c>
      <c r="D612" t="s">
        <v>79</v>
      </c>
      <c r="E612">
        <v>3</v>
      </c>
      <c r="F612">
        <v>392.63639999999998</v>
      </c>
    </row>
    <row r="613" spans="1:6" x14ac:dyDescent="0.25">
      <c r="A613">
        <v>8000.5450609999998</v>
      </c>
      <c r="B613">
        <v>63834</v>
      </c>
      <c r="C613" t="s">
        <v>62</v>
      </c>
      <c r="D613" t="s">
        <v>33</v>
      </c>
      <c r="E613">
        <v>3</v>
      </c>
      <c r="F613">
        <v>215.22647599999999</v>
      </c>
    </row>
    <row r="614" spans="1:6" x14ac:dyDescent="0.25">
      <c r="A614">
        <v>6457.5609530000002</v>
      </c>
      <c r="B614">
        <v>37548</v>
      </c>
      <c r="C614" t="s">
        <v>62</v>
      </c>
      <c r="D614" t="s">
        <v>33</v>
      </c>
      <c r="E614">
        <v>3</v>
      </c>
      <c r="F614">
        <v>160.59866199999999</v>
      </c>
    </row>
    <row r="615" spans="1:6" x14ac:dyDescent="0.25">
      <c r="A615">
        <v>7281.4401399999997</v>
      </c>
      <c r="B615">
        <v>0</v>
      </c>
      <c r="C615" t="s">
        <v>32</v>
      </c>
      <c r="D615" t="s">
        <v>33</v>
      </c>
      <c r="E615">
        <v>2</v>
      </c>
      <c r="F615">
        <v>371.80302899999998</v>
      </c>
    </row>
    <row r="616" spans="1:6" x14ac:dyDescent="0.25">
      <c r="A616">
        <v>2592.437797</v>
      </c>
      <c r="B616">
        <v>72421</v>
      </c>
      <c r="C616" t="s">
        <v>32</v>
      </c>
      <c r="D616" t="s">
        <v>33</v>
      </c>
      <c r="E616">
        <v>1</v>
      </c>
      <c r="F616">
        <v>312</v>
      </c>
    </row>
    <row r="617" spans="1:6" x14ac:dyDescent="0.25">
      <c r="A617">
        <v>4678.4233940000004</v>
      </c>
      <c r="B617">
        <v>83102</v>
      </c>
      <c r="C617" t="s">
        <v>75</v>
      </c>
      <c r="D617" t="s">
        <v>33</v>
      </c>
      <c r="E617">
        <v>1</v>
      </c>
      <c r="F617">
        <v>443.67039899999997</v>
      </c>
    </row>
    <row r="618" spans="1:6" x14ac:dyDescent="0.25">
      <c r="A618">
        <v>13869.92705</v>
      </c>
      <c r="B618">
        <v>28432</v>
      </c>
      <c r="C618" t="s">
        <v>32</v>
      </c>
      <c r="D618" t="s">
        <v>33</v>
      </c>
      <c r="E618">
        <v>2</v>
      </c>
      <c r="F618">
        <v>612.30058099999997</v>
      </c>
    </row>
    <row r="619" spans="1:6" x14ac:dyDescent="0.25">
      <c r="A619">
        <v>8717.7778309999994</v>
      </c>
      <c r="B619">
        <v>83707</v>
      </c>
      <c r="C619" t="s">
        <v>75</v>
      </c>
      <c r="D619" t="s">
        <v>33</v>
      </c>
      <c r="E619">
        <v>7</v>
      </c>
      <c r="F619">
        <v>290.391526</v>
      </c>
    </row>
    <row r="620" spans="1:6" x14ac:dyDescent="0.25">
      <c r="A620">
        <v>5233.9868079999997</v>
      </c>
      <c r="B620">
        <v>63259</v>
      </c>
      <c r="C620" t="s">
        <v>32</v>
      </c>
      <c r="D620" t="s">
        <v>33</v>
      </c>
      <c r="E620">
        <v>7</v>
      </c>
      <c r="F620">
        <v>316.79533700000002</v>
      </c>
    </row>
    <row r="621" spans="1:6" x14ac:dyDescent="0.25">
      <c r="A621">
        <v>4764.1897220000001</v>
      </c>
      <c r="B621">
        <v>0</v>
      </c>
      <c r="C621" t="s">
        <v>32</v>
      </c>
      <c r="D621" t="s">
        <v>45</v>
      </c>
      <c r="E621">
        <v>8</v>
      </c>
      <c r="F621">
        <v>405.52793700000001</v>
      </c>
    </row>
    <row r="622" spans="1:6" x14ac:dyDescent="0.25">
      <c r="A622">
        <v>2472.4692089999999</v>
      </c>
      <c r="B622">
        <v>63860</v>
      </c>
      <c r="C622" t="s">
        <v>75</v>
      </c>
      <c r="D622" t="s">
        <v>33</v>
      </c>
      <c r="E622">
        <v>1</v>
      </c>
      <c r="F622">
        <v>208.59824599999999</v>
      </c>
    </row>
    <row r="623" spans="1:6" x14ac:dyDescent="0.25">
      <c r="A623">
        <v>5608.3163480000003</v>
      </c>
      <c r="B623">
        <v>67176</v>
      </c>
      <c r="C623" t="s">
        <v>32</v>
      </c>
      <c r="D623" t="s">
        <v>45</v>
      </c>
      <c r="E623">
        <v>9</v>
      </c>
      <c r="F623">
        <v>345.6</v>
      </c>
    </row>
    <row r="624" spans="1:6" x14ac:dyDescent="0.25">
      <c r="A624">
        <v>5505.0570029999999</v>
      </c>
      <c r="B624">
        <v>86132</v>
      </c>
      <c r="C624" t="s">
        <v>75</v>
      </c>
      <c r="D624" t="s">
        <v>33</v>
      </c>
      <c r="E624">
        <v>3</v>
      </c>
      <c r="F624">
        <v>301.437365</v>
      </c>
    </row>
    <row r="625" spans="1:6" x14ac:dyDescent="0.25">
      <c r="A625">
        <v>2606.2085029999998</v>
      </c>
      <c r="B625">
        <v>28519</v>
      </c>
      <c r="C625" t="s">
        <v>32</v>
      </c>
      <c r="D625" t="s">
        <v>33</v>
      </c>
      <c r="E625">
        <v>1</v>
      </c>
      <c r="F625">
        <v>456.47311500000001</v>
      </c>
    </row>
    <row r="626" spans="1:6" x14ac:dyDescent="0.25">
      <c r="A626">
        <v>10481.94383</v>
      </c>
      <c r="B626">
        <v>39102</v>
      </c>
      <c r="C626" t="s">
        <v>62</v>
      </c>
      <c r="D626" t="s">
        <v>33</v>
      </c>
      <c r="E626">
        <v>2</v>
      </c>
      <c r="F626">
        <v>152.338562</v>
      </c>
    </row>
    <row r="627" spans="1:6" x14ac:dyDescent="0.25">
      <c r="A627">
        <v>3256.766388</v>
      </c>
      <c r="B627">
        <v>0</v>
      </c>
      <c r="C627" t="s">
        <v>32</v>
      </c>
      <c r="D627" t="s">
        <v>33</v>
      </c>
      <c r="E627">
        <v>1</v>
      </c>
      <c r="F627">
        <v>491.75536799999998</v>
      </c>
    </row>
    <row r="628" spans="1:6" x14ac:dyDescent="0.25">
      <c r="A628">
        <v>30475.780480000001</v>
      </c>
      <c r="B628">
        <v>97298</v>
      </c>
      <c r="C628" t="s">
        <v>62</v>
      </c>
      <c r="D628" t="s">
        <v>45</v>
      </c>
      <c r="E628">
        <v>2</v>
      </c>
      <c r="F628">
        <v>48.517439000000003</v>
      </c>
    </row>
    <row r="629" spans="1:6" x14ac:dyDescent="0.25">
      <c r="A629">
        <v>6364.9021640000001</v>
      </c>
      <c r="B629">
        <v>41986</v>
      </c>
      <c r="C629" t="s">
        <v>32</v>
      </c>
      <c r="D629" t="s">
        <v>45</v>
      </c>
      <c r="E629">
        <v>5</v>
      </c>
      <c r="F629">
        <v>430.37504899999999</v>
      </c>
    </row>
    <row r="630" spans="1:6" x14ac:dyDescent="0.25">
      <c r="A630">
        <v>9468.5093369999995</v>
      </c>
      <c r="B630">
        <v>0</v>
      </c>
      <c r="C630" t="s">
        <v>32</v>
      </c>
      <c r="D630" t="s">
        <v>45</v>
      </c>
      <c r="E630">
        <v>2</v>
      </c>
      <c r="F630">
        <v>633.6</v>
      </c>
    </row>
    <row r="631" spans="1:6" x14ac:dyDescent="0.25">
      <c r="A631">
        <v>5631.4518660000003</v>
      </c>
      <c r="B631">
        <v>17291</v>
      </c>
      <c r="C631" t="s">
        <v>32</v>
      </c>
      <c r="D631" t="s">
        <v>33</v>
      </c>
      <c r="E631">
        <v>5</v>
      </c>
      <c r="F631">
        <v>350.4</v>
      </c>
    </row>
    <row r="632" spans="1:6" x14ac:dyDescent="0.25">
      <c r="A632">
        <v>7780.9992620000003</v>
      </c>
      <c r="B632">
        <v>0</v>
      </c>
      <c r="C632" t="s">
        <v>75</v>
      </c>
      <c r="D632" t="s">
        <v>33</v>
      </c>
      <c r="E632">
        <v>2</v>
      </c>
      <c r="F632">
        <v>246.48912300000001</v>
      </c>
    </row>
    <row r="633" spans="1:6" x14ac:dyDescent="0.25">
      <c r="A633">
        <v>9816.5283020000006</v>
      </c>
      <c r="B633">
        <v>37256</v>
      </c>
      <c r="C633" t="s">
        <v>62</v>
      </c>
      <c r="D633" t="s">
        <v>33</v>
      </c>
      <c r="E633">
        <v>2</v>
      </c>
      <c r="F633">
        <v>128.969729</v>
      </c>
    </row>
    <row r="634" spans="1:6" x14ac:dyDescent="0.25">
      <c r="A634">
        <v>7519.1336309999997</v>
      </c>
      <c r="B634">
        <v>96306</v>
      </c>
      <c r="C634" t="s">
        <v>62</v>
      </c>
      <c r="D634" t="s">
        <v>79</v>
      </c>
      <c r="E634">
        <v>6</v>
      </c>
      <c r="F634">
        <v>185.35535300000001</v>
      </c>
    </row>
    <row r="635" spans="1:6" x14ac:dyDescent="0.25">
      <c r="A635">
        <v>10179.71704</v>
      </c>
      <c r="B635">
        <v>14290</v>
      </c>
      <c r="C635" t="s">
        <v>32</v>
      </c>
      <c r="D635" t="s">
        <v>33</v>
      </c>
      <c r="E635">
        <v>1</v>
      </c>
      <c r="F635">
        <v>1300.8</v>
      </c>
    </row>
    <row r="636" spans="1:6" x14ac:dyDescent="0.25">
      <c r="A636">
        <v>2772.8392349999999</v>
      </c>
      <c r="B636">
        <v>37038</v>
      </c>
      <c r="C636" t="s">
        <v>62</v>
      </c>
      <c r="D636" t="s">
        <v>33</v>
      </c>
      <c r="E636">
        <v>1</v>
      </c>
      <c r="F636">
        <v>9.0713050000000006</v>
      </c>
    </row>
    <row r="637" spans="1:6" x14ac:dyDescent="0.25">
      <c r="A637">
        <v>4037.5018460000001</v>
      </c>
      <c r="B637">
        <v>90760</v>
      </c>
      <c r="C637" t="s">
        <v>62</v>
      </c>
      <c r="D637" t="s">
        <v>33</v>
      </c>
      <c r="E637">
        <v>1</v>
      </c>
      <c r="F637">
        <v>133.47531499999999</v>
      </c>
    </row>
    <row r="638" spans="1:6" x14ac:dyDescent="0.25">
      <c r="A638">
        <v>21435.877820000002</v>
      </c>
      <c r="B638">
        <v>20668</v>
      </c>
      <c r="C638" t="s">
        <v>32</v>
      </c>
      <c r="D638" t="s">
        <v>33</v>
      </c>
      <c r="E638">
        <v>2</v>
      </c>
      <c r="F638">
        <v>902.4</v>
      </c>
    </row>
    <row r="639" spans="1:6" x14ac:dyDescent="0.25">
      <c r="A639">
        <v>2676.8679139999999</v>
      </c>
      <c r="B639">
        <v>54480</v>
      </c>
      <c r="C639" t="s">
        <v>32</v>
      </c>
      <c r="D639" t="s">
        <v>33</v>
      </c>
      <c r="E639">
        <v>1</v>
      </c>
      <c r="F639">
        <v>321.60000000000002</v>
      </c>
    </row>
    <row r="640" spans="1:6" x14ac:dyDescent="0.25">
      <c r="A640">
        <v>2523.959554</v>
      </c>
      <c r="B640">
        <v>16244</v>
      </c>
      <c r="C640" t="s">
        <v>32</v>
      </c>
      <c r="D640" t="s">
        <v>33</v>
      </c>
      <c r="E640">
        <v>1</v>
      </c>
      <c r="F640">
        <v>623.22361699999999</v>
      </c>
    </row>
    <row r="641" spans="1:6" x14ac:dyDescent="0.25">
      <c r="A641">
        <v>6988.4016039999997</v>
      </c>
      <c r="B641">
        <v>22436</v>
      </c>
      <c r="C641" t="s">
        <v>32</v>
      </c>
      <c r="D641" t="s">
        <v>33</v>
      </c>
      <c r="E641">
        <v>3</v>
      </c>
      <c r="F641">
        <v>427.2</v>
      </c>
    </row>
    <row r="642" spans="1:6" x14ac:dyDescent="0.25">
      <c r="A642">
        <v>2695.9638570000002</v>
      </c>
      <c r="B642">
        <v>25544</v>
      </c>
      <c r="C642" t="s">
        <v>32</v>
      </c>
      <c r="D642" t="s">
        <v>33</v>
      </c>
      <c r="E642">
        <v>1</v>
      </c>
      <c r="F642">
        <v>326.39999999999998</v>
      </c>
    </row>
    <row r="643" spans="1:6" x14ac:dyDescent="0.25">
      <c r="A643">
        <v>2673.3195930000002</v>
      </c>
      <c r="B643">
        <v>28728</v>
      </c>
      <c r="C643" t="s">
        <v>32</v>
      </c>
      <c r="D643" t="s">
        <v>33</v>
      </c>
      <c r="E643">
        <v>1</v>
      </c>
      <c r="F643">
        <v>321.60000000000002</v>
      </c>
    </row>
    <row r="644" spans="1:6" x14ac:dyDescent="0.25">
      <c r="A644">
        <v>12157.32992</v>
      </c>
      <c r="B644">
        <v>57449</v>
      </c>
      <c r="C644" t="s">
        <v>32</v>
      </c>
      <c r="D644" t="s">
        <v>45</v>
      </c>
      <c r="E644">
        <v>2</v>
      </c>
      <c r="F644">
        <v>494.4</v>
      </c>
    </row>
    <row r="645" spans="1:6" x14ac:dyDescent="0.25">
      <c r="A645">
        <v>2957.764017</v>
      </c>
      <c r="B645">
        <v>83318</v>
      </c>
      <c r="C645" t="s">
        <v>75</v>
      </c>
      <c r="D645" t="s">
        <v>79</v>
      </c>
      <c r="E645">
        <v>1</v>
      </c>
      <c r="F645">
        <v>211.33693700000001</v>
      </c>
    </row>
    <row r="646" spans="1:6" x14ac:dyDescent="0.25">
      <c r="A646">
        <v>7433.820995</v>
      </c>
      <c r="B646">
        <v>55561</v>
      </c>
      <c r="C646" t="s">
        <v>75</v>
      </c>
      <c r="D646" t="s">
        <v>79</v>
      </c>
      <c r="E646">
        <v>2</v>
      </c>
      <c r="F646">
        <v>227.87207100000001</v>
      </c>
    </row>
    <row r="647" spans="1:6" x14ac:dyDescent="0.25">
      <c r="A647">
        <v>3099.5380049999999</v>
      </c>
      <c r="B647">
        <v>0</v>
      </c>
      <c r="C647" t="s">
        <v>32</v>
      </c>
      <c r="D647" t="s">
        <v>45</v>
      </c>
      <c r="E647">
        <v>1</v>
      </c>
      <c r="F647">
        <v>862.76295700000003</v>
      </c>
    </row>
    <row r="648" spans="1:6" x14ac:dyDescent="0.25">
      <c r="A648">
        <v>8415.6845589999994</v>
      </c>
      <c r="B648">
        <v>55308</v>
      </c>
      <c r="C648" t="s">
        <v>32</v>
      </c>
      <c r="D648" t="s">
        <v>79</v>
      </c>
      <c r="E648">
        <v>6</v>
      </c>
      <c r="F648">
        <v>513.6</v>
      </c>
    </row>
    <row r="649" spans="1:6" x14ac:dyDescent="0.25">
      <c r="A649">
        <v>26843.124520000001</v>
      </c>
      <c r="B649">
        <v>36068</v>
      </c>
      <c r="C649" t="s">
        <v>62</v>
      </c>
      <c r="D649" t="s">
        <v>33</v>
      </c>
      <c r="E649">
        <v>2</v>
      </c>
      <c r="F649">
        <v>113.36776500000001</v>
      </c>
    </row>
    <row r="650" spans="1:6" x14ac:dyDescent="0.25">
      <c r="A650">
        <v>13057.17071</v>
      </c>
      <c r="B650">
        <v>48804</v>
      </c>
      <c r="C650" t="s">
        <v>32</v>
      </c>
      <c r="D650" t="s">
        <v>33</v>
      </c>
      <c r="E650">
        <v>2</v>
      </c>
      <c r="F650">
        <v>537.6</v>
      </c>
    </row>
    <row r="651" spans="1:6" x14ac:dyDescent="0.25">
      <c r="A651">
        <v>9599.9502389999998</v>
      </c>
      <c r="B651">
        <v>0</v>
      </c>
      <c r="C651" t="s">
        <v>32</v>
      </c>
      <c r="D651" t="s">
        <v>45</v>
      </c>
      <c r="E651">
        <v>6</v>
      </c>
      <c r="F651">
        <v>943.2</v>
      </c>
    </row>
    <row r="652" spans="1:6" x14ac:dyDescent="0.25">
      <c r="A652">
        <v>8535.1089179999999</v>
      </c>
      <c r="B652">
        <v>55790</v>
      </c>
      <c r="C652" t="s">
        <v>62</v>
      </c>
      <c r="D652" t="s">
        <v>45</v>
      </c>
      <c r="E652">
        <v>9</v>
      </c>
      <c r="F652">
        <v>117.67272199999999</v>
      </c>
    </row>
    <row r="653" spans="1:6" x14ac:dyDescent="0.25">
      <c r="A653">
        <v>8293.4818859999996</v>
      </c>
      <c r="B653">
        <v>70258</v>
      </c>
      <c r="C653" t="s">
        <v>75</v>
      </c>
      <c r="D653" t="s">
        <v>79</v>
      </c>
      <c r="E653">
        <v>2</v>
      </c>
      <c r="F653">
        <v>225.145949</v>
      </c>
    </row>
    <row r="654" spans="1:6" x14ac:dyDescent="0.25">
      <c r="A654">
        <v>6846.1503229999998</v>
      </c>
      <c r="B654">
        <v>0</v>
      </c>
      <c r="C654" t="s">
        <v>32</v>
      </c>
      <c r="D654" t="s">
        <v>79</v>
      </c>
      <c r="E654">
        <v>5</v>
      </c>
      <c r="F654">
        <v>456</v>
      </c>
    </row>
    <row r="655" spans="1:6" x14ac:dyDescent="0.25">
      <c r="A655">
        <v>6636.8597810000001</v>
      </c>
      <c r="B655">
        <v>47274</v>
      </c>
      <c r="C655" t="s">
        <v>62</v>
      </c>
      <c r="D655" t="s">
        <v>33</v>
      </c>
      <c r="E655">
        <v>5</v>
      </c>
      <c r="F655">
        <v>182.43256500000001</v>
      </c>
    </row>
    <row r="656" spans="1:6" x14ac:dyDescent="0.25">
      <c r="A656">
        <v>5802.83547</v>
      </c>
      <c r="B656">
        <v>0</v>
      </c>
      <c r="C656" t="s">
        <v>32</v>
      </c>
      <c r="D656" t="s">
        <v>33</v>
      </c>
      <c r="E656">
        <v>8</v>
      </c>
      <c r="F656">
        <v>644.75565300000005</v>
      </c>
    </row>
    <row r="657" spans="1:6" x14ac:dyDescent="0.25">
      <c r="A657">
        <v>5077.3209159999997</v>
      </c>
      <c r="B657">
        <v>0</v>
      </c>
      <c r="C657" t="s">
        <v>32</v>
      </c>
      <c r="D657" t="s">
        <v>45</v>
      </c>
      <c r="E657">
        <v>3</v>
      </c>
      <c r="F657">
        <v>525.6</v>
      </c>
    </row>
    <row r="658" spans="1:6" x14ac:dyDescent="0.25">
      <c r="A658">
        <v>12427.39371</v>
      </c>
      <c r="B658">
        <v>15818</v>
      </c>
      <c r="C658" t="s">
        <v>75</v>
      </c>
      <c r="D658" t="s">
        <v>33</v>
      </c>
      <c r="E658">
        <v>2</v>
      </c>
      <c r="F658">
        <v>333.88681600000001</v>
      </c>
    </row>
    <row r="659" spans="1:6" x14ac:dyDescent="0.25">
      <c r="A659">
        <v>10990.59477</v>
      </c>
      <c r="B659">
        <v>44552</v>
      </c>
      <c r="C659" t="s">
        <v>62</v>
      </c>
      <c r="D659" t="s">
        <v>33</v>
      </c>
      <c r="E659">
        <v>3</v>
      </c>
      <c r="F659">
        <v>311.10358200000002</v>
      </c>
    </row>
    <row r="660" spans="1:6" x14ac:dyDescent="0.25">
      <c r="A660">
        <v>3435.2500799999998</v>
      </c>
      <c r="B660">
        <v>64348</v>
      </c>
      <c r="C660" t="s">
        <v>62</v>
      </c>
      <c r="D660" t="s">
        <v>33</v>
      </c>
      <c r="E660">
        <v>1</v>
      </c>
      <c r="F660">
        <v>212.391975</v>
      </c>
    </row>
    <row r="661" spans="1:6" x14ac:dyDescent="0.25">
      <c r="A661">
        <v>6624.6118299999998</v>
      </c>
      <c r="B661">
        <v>0</v>
      </c>
      <c r="C661" t="s">
        <v>32</v>
      </c>
      <c r="D661" t="s">
        <v>33</v>
      </c>
      <c r="E661">
        <v>2</v>
      </c>
      <c r="F661">
        <v>297.60000000000002</v>
      </c>
    </row>
    <row r="662" spans="1:6" x14ac:dyDescent="0.25">
      <c r="A662">
        <v>5757.442258</v>
      </c>
      <c r="B662">
        <v>88997</v>
      </c>
      <c r="C662" t="s">
        <v>62</v>
      </c>
      <c r="D662" t="s">
        <v>79</v>
      </c>
      <c r="E662">
        <v>3</v>
      </c>
      <c r="F662">
        <v>174.04156599999999</v>
      </c>
    </row>
    <row r="663" spans="1:6" x14ac:dyDescent="0.25">
      <c r="A663">
        <v>2691.5689510000002</v>
      </c>
      <c r="B663">
        <v>77411</v>
      </c>
      <c r="C663" t="s">
        <v>75</v>
      </c>
      <c r="D663" t="s">
        <v>33</v>
      </c>
      <c r="E663">
        <v>1</v>
      </c>
      <c r="F663">
        <v>257.90045800000001</v>
      </c>
    </row>
    <row r="664" spans="1:6" x14ac:dyDescent="0.25">
      <c r="A664">
        <v>2886.4516020000001</v>
      </c>
      <c r="B664">
        <v>10312</v>
      </c>
      <c r="C664" t="s">
        <v>32</v>
      </c>
      <c r="D664" t="s">
        <v>33</v>
      </c>
      <c r="E664">
        <v>1</v>
      </c>
      <c r="F664">
        <v>486.27855699999998</v>
      </c>
    </row>
    <row r="665" spans="1:6" x14ac:dyDescent="0.25">
      <c r="A665">
        <v>5341.4387790000001</v>
      </c>
      <c r="B665">
        <v>0</v>
      </c>
      <c r="C665" t="s">
        <v>32</v>
      </c>
      <c r="D665" t="s">
        <v>33</v>
      </c>
      <c r="E665">
        <v>7</v>
      </c>
      <c r="F665">
        <v>345.6</v>
      </c>
    </row>
    <row r="666" spans="1:6" x14ac:dyDescent="0.25">
      <c r="A666">
        <v>4160.0180870000004</v>
      </c>
      <c r="B666">
        <v>96263</v>
      </c>
      <c r="C666" t="s">
        <v>62</v>
      </c>
      <c r="D666" t="s">
        <v>33</v>
      </c>
      <c r="E666">
        <v>1</v>
      </c>
      <c r="F666">
        <v>1.924709</v>
      </c>
    </row>
    <row r="667" spans="1:6" x14ac:dyDescent="0.25">
      <c r="A667">
        <v>2846.2453500000001</v>
      </c>
      <c r="B667">
        <v>28919</v>
      </c>
      <c r="C667" t="s">
        <v>32</v>
      </c>
      <c r="D667" t="s">
        <v>33</v>
      </c>
      <c r="E667">
        <v>1</v>
      </c>
      <c r="F667">
        <v>518.4</v>
      </c>
    </row>
    <row r="668" spans="1:6" x14ac:dyDescent="0.25">
      <c r="A668">
        <v>4770.2565640000003</v>
      </c>
      <c r="B668">
        <v>0</v>
      </c>
      <c r="C668" t="s">
        <v>32</v>
      </c>
      <c r="D668" t="s">
        <v>33</v>
      </c>
      <c r="E668">
        <v>4</v>
      </c>
      <c r="F668">
        <v>326.39999999999998</v>
      </c>
    </row>
    <row r="669" spans="1:6" x14ac:dyDescent="0.25">
      <c r="A669">
        <v>5059.616223</v>
      </c>
      <c r="B669">
        <v>41869</v>
      </c>
      <c r="C669" t="s">
        <v>75</v>
      </c>
      <c r="D669" t="s">
        <v>33</v>
      </c>
      <c r="E669">
        <v>6</v>
      </c>
      <c r="F669">
        <v>262.12205</v>
      </c>
    </row>
    <row r="670" spans="1:6" x14ac:dyDescent="0.25">
      <c r="A670">
        <v>9095.7445650000009</v>
      </c>
      <c r="B670">
        <v>0</v>
      </c>
      <c r="C670" t="s">
        <v>32</v>
      </c>
      <c r="D670" t="s">
        <v>45</v>
      </c>
      <c r="E670">
        <v>8</v>
      </c>
      <c r="F670">
        <v>921.6</v>
      </c>
    </row>
    <row r="671" spans="1:6" x14ac:dyDescent="0.25">
      <c r="A671">
        <v>2688.8639629999998</v>
      </c>
      <c r="B671">
        <v>32808</v>
      </c>
      <c r="C671" t="s">
        <v>32</v>
      </c>
      <c r="D671" t="s">
        <v>33</v>
      </c>
      <c r="E671">
        <v>1</v>
      </c>
      <c r="F671">
        <v>541.69565799999998</v>
      </c>
    </row>
    <row r="672" spans="1:6" x14ac:dyDescent="0.25">
      <c r="A672">
        <v>8277.6375619999999</v>
      </c>
      <c r="B672">
        <v>79780</v>
      </c>
      <c r="C672" t="s">
        <v>32</v>
      </c>
      <c r="D672" t="s">
        <v>33</v>
      </c>
      <c r="E672">
        <v>2</v>
      </c>
      <c r="F672">
        <v>326.39999999999998</v>
      </c>
    </row>
    <row r="673" spans="1:6" x14ac:dyDescent="0.25">
      <c r="A673">
        <v>9057.9353310000006</v>
      </c>
      <c r="B673">
        <v>91025</v>
      </c>
      <c r="C673" t="s">
        <v>75</v>
      </c>
      <c r="D673" t="s">
        <v>33</v>
      </c>
      <c r="E673">
        <v>9</v>
      </c>
      <c r="F673">
        <v>327.68266899999998</v>
      </c>
    </row>
    <row r="674" spans="1:6" x14ac:dyDescent="0.25">
      <c r="A674">
        <v>3801.750407</v>
      </c>
      <c r="B674">
        <v>33043</v>
      </c>
      <c r="C674" t="s">
        <v>32</v>
      </c>
      <c r="D674" t="s">
        <v>33</v>
      </c>
      <c r="E674">
        <v>1</v>
      </c>
      <c r="F674">
        <v>456</v>
      </c>
    </row>
    <row r="675" spans="1:6" x14ac:dyDescent="0.25">
      <c r="A675">
        <v>9339.3415989999994</v>
      </c>
      <c r="B675">
        <v>69442</v>
      </c>
      <c r="C675" t="s">
        <v>32</v>
      </c>
      <c r="D675" t="s">
        <v>33</v>
      </c>
      <c r="E675">
        <v>3</v>
      </c>
      <c r="F675">
        <v>1265.5703020000001</v>
      </c>
    </row>
    <row r="676" spans="1:6" x14ac:dyDescent="0.25">
      <c r="A676">
        <v>2520.12318</v>
      </c>
      <c r="B676">
        <v>0</v>
      </c>
      <c r="C676" t="s">
        <v>62</v>
      </c>
      <c r="D676" t="s">
        <v>33</v>
      </c>
      <c r="E676">
        <v>1</v>
      </c>
      <c r="F676">
        <v>63.043196999999999</v>
      </c>
    </row>
    <row r="677" spans="1:6" x14ac:dyDescent="0.25">
      <c r="A677">
        <v>4984.0953419999996</v>
      </c>
      <c r="B677">
        <v>0</v>
      </c>
      <c r="C677" t="s">
        <v>32</v>
      </c>
      <c r="D677" t="s">
        <v>79</v>
      </c>
      <c r="E677">
        <v>9</v>
      </c>
      <c r="F677">
        <v>336</v>
      </c>
    </row>
    <row r="678" spans="1:6" x14ac:dyDescent="0.25">
      <c r="A678">
        <v>2595.7479910000002</v>
      </c>
      <c r="B678">
        <v>47234</v>
      </c>
      <c r="C678" t="s">
        <v>62</v>
      </c>
      <c r="D678" t="s">
        <v>33</v>
      </c>
      <c r="E678">
        <v>1</v>
      </c>
      <c r="F678">
        <v>15.631363</v>
      </c>
    </row>
    <row r="679" spans="1:6" x14ac:dyDescent="0.25">
      <c r="A679">
        <v>7437.6933349999999</v>
      </c>
      <c r="B679">
        <v>86863</v>
      </c>
      <c r="C679" t="s">
        <v>32</v>
      </c>
      <c r="D679" t="s">
        <v>33</v>
      </c>
      <c r="E679">
        <v>3</v>
      </c>
      <c r="F679">
        <v>441.6</v>
      </c>
    </row>
    <row r="680" spans="1:6" x14ac:dyDescent="0.25">
      <c r="A680">
        <v>14536.78759</v>
      </c>
      <c r="B680">
        <v>25805</v>
      </c>
      <c r="C680" t="s">
        <v>32</v>
      </c>
      <c r="D680" t="s">
        <v>79</v>
      </c>
      <c r="E680">
        <v>2</v>
      </c>
      <c r="F680">
        <v>375.86609099999998</v>
      </c>
    </row>
    <row r="681" spans="1:6" x14ac:dyDescent="0.25">
      <c r="A681">
        <v>5913.3058689999998</v>
      </c>
      <c r="B681">
        <v>43676</v>
      </c>
      <c r="C681" t="s">
        <v>32</v>
      </c>
      <c r="D681" t="s">
        <v>45</v>
      </c>
      <c r="E681">
        <v>3</v>
      </c>
      <c r="F681">
        <v>364.8</v>
      </c>
    </row>
    <row r="682" spans="1:6" x14ac:dyDescent="0.25">
      <c r="A682">
        <v>2771.6630129999999</v>
      </c>
      <c r="B682">
        <v>59855</v>
      </c>
      <c r="C682" t="s">
        <v>32</v>
      </c>
      <c r="D682" t="s">
        <v>33</v>
      </c>
      <c r="E682">
        <v>1</v>
      </c>
      <c r="F682">
        <v>355.2</v>
      </c>
    </row>
    <row r="683" spans="1:6" x14ac:dyDescent="0.25">
      <c r="A683">
        <v>29194.366389999999</v>
      </c>
      <c r="B683">
        <v>35296</v>
      </c>
      <c r="C683" t="s">
        <v>75</v>
      </c>
      <c r="D683" t="s">
        <v>45</v>
      </c>
      <c r="E683">
        <v>2</v>
      </c>
      <c r="F683">
        <v>452.616872</v>
      </c>
    </row>
    <row r="684" spans="1:6" x14ac:dyDescent="0.25">
      <c r="A684">
        <v>9880.3858199999995</v>
      </c>
      <c r="B684">
        <v>36576</v>
      </c>
      <c r="C684" t="s">
        <v>62</v>
      </c>
      <c r="D684" t="s">
        <v>33</v>
      </c>
      <c r="E684">
        <v>3</v>
      </c>
      <c r="F684">
        <v>113.45012199999999</v>
      </c>
    </row>
    <row r="685" spans="1:6" x14ac:dyDescent="0.25">
      <c r="A685">
        <v>15114.402410000001</v>
      </c>
      <c r="B685">
        <v>28513</v>
      </c>
      <c r="C685" t="s">
        <v>32</v>
      </c>
      <c r="D685" t="s">
        <v>33</v>
      </c>
      <c r="E685">
        <v>2</v>
      </c>
      <c r="F685">
        <v>480</v>
      </c>
    </row>
    <row r="686" spans="1:6" x14ac:dyDescent="0.25">
      <c r="A686">
        <v>5759.9108399999996</v>
      </c>
      <c r="B686">
        <v>85448</v>
      </c>
      <c r="C686" t="s">
        <v>62</v>
      </c>
      <c r="D686" t="s">
        <v>33</v>
      </c>
      <c r="E686">
        <v>3</v>
      </c>
      <c r="F686">
        <v>16.034510000000001</v>
      </c>
    </row>
    <row r="687" spans="1:6" x14ac:dyDescent="0.25">
      <c r="A687">
        <v>8495.164213</v>
      </c>
      <c r="B687">
        <v>23791</v>
      </c>
      <c r="C687" t="s">
        <v>32</v>
      </c>
      <c r="D687" t="s">
        <v>79</v>
      </c>
      <c r="E687">
        <v>7</v>
      </c>
      <c r="F687">
        <v>615.27228000000002</v>
      </c>
    </row>
    <row r="688" spans="1:6" x14ac:dyDescent="0.25">
      <c r="A688">
        <v>4381.1842120000001</v>
      </c>
      <c r="B688">
        <v>20597</v>
      </c>
      <c r="C688" t="s">
        <v>32</v>
      </c>
      <c r="D688" t="s">
        <v>33</v>
      </c>
      <c r="E688">
        <v>1</v>
      </c>
      <c r="F688">
        <v>615.25630100000001</v>
      </c>
    </row>
    <row r="689" spans="1:6" x14ac:dyDescent="0.25">
      <c r="A689">
        <v>6997.827397</v>
      </c>
      <c r="B689">
        <v>56940</v>
      </c>
      <c r="C689" t="s">
        <v>32</v>
      </c>
      <c r="D689" t="s">
        <v>33</v>
      </c>
      <c r="E689">
        <v>9</v>
      </c>
      <c r="F689">
        <v>512.66245000000004</v>
      </c>
    </row>
    <row r="690" spans="1:6" x14ac:dyDescent="0.25">
      <c r="A690">
        <v>11430.588449999999</v>
      </c>
      <c r="B690">
        <v>93210</v>
      </c>
      <c r="C690" t="s">
        <v>62</v>
      </c>
      <c r="D690" t="s">
        <v>33</v>
      </c>
      <c r="E690">
        <v>2</v>
      </c>
      <c r="F690">
        <v>74.523934999999994</v>
      </c>
    </row>
    <row r="691" spans="1:6" x14ac:dyDescent="0.25">
      <c r="A691">
        <v>7482.4861350000001</v>
      </c>
      <c r="B691">
        <v>48992</v>
      </c>
      <c r="C691" t="s">
        <v>75</v>
      </c>
      <c r="D691" t="s">
        <v>33</v>
      </c>
      <c r="E691">
        <v>7</v>
      </c>
      <c r="F691">
        <v>426.072946</v>
      </c>
    </row>
    <row r="692" spans="1:6" x14ac:dyDescent="0.25">
      <c r="A692">
        <v>8596.9166239999995</v>
      </c>
      <c r="B692">
        <v>53736</v>
      </c>
      <c r="C692" t="s">
        <v>62</v>
      </c>
      <c r="D692" t="s">
        <v>33</v>
      </c>
      <c r="E692">
        <v>2</v>
      </c>
      <c r="F692">
        <v>169.28778500000001</v>
      </c>
    </row>
    <row r="693" spans="1:6" x14ac:dyDescent="0.25">
      <c r="A693">
        <v>7854.9608310000003</v>
      </c>
      <c r="B693">
        <v>25378</v>
      </c>
      <c r="C693" t="s">
        <v>32</v>
      </c>
      <c r="D693" t="s">
        <v>33</v>
      </c>
      <c r="E693">
        <v>2</v>
      </c>
      <c r="F693">
        <v>419.46414299999998</v>
      </c>
    </row>
    <row r="694" spans="1:6" x14ac:dyDescent="0.25">
      <c r="A694">
        <v>2582.4085249999998</v>
      </c>
      <c r="B694">
        <v>76731</v>
      </c>
      <c r="C694" t="s">
        <v>75</v>
      </c>
      <c r="D694" t="s">
        <v>33</v>
      </c>
      <c r="E694">
        <v>1</v>
      </c>
      <c r="F694">
        <v>201.455005</v>
      </c>
    </row>
    <row r="695" spans="1:6" x14ac:dyDescent="0.25">
      <c r="A695">
        <v>2275.3639669999998</v>
      </c>
      <c r="B695">
        <v>0</v>
      </c>
      <c r="C695" t="s">
        <v>32</v>
      </c>
      <c r="D695" t="s">
        <v>45</v>
      </c>
      <c r="E695">
        <v>1</v>
      </c>
      <c r="F695">
        <v>662.69317999999998</v>
      </c>
    </row>
    <row r="696" spans="1:6" x14ac:dyDescent="0.25">
      <c r="A696">
        <v>4118.5885539999999</v>
      </c>
      <c r="B696">
        <v>69379</v>
      </c>
      <c r="C696" t="s">
        <v>32</v>
      </c>
      <c r="D696" t="s">
        <v>45</v>
      </c>
      <c r="E696">
        <v>1</v>
      </c>
      <c r="F696">
        <v>494.4</v>
      </c>
    </row>
    <row r="697" spans="1:6" x14ac:dyDescent="0.25">
      <c r="A697">
        <v>12157.32992</v>
      </c>
      <c r="B697">
        <v>57449</v>
      </c>
      <c r="C697" t="s">
        <v>32</v>
      </c>
      <c r="D697" t="s">
        <v>45</v>
      </c>
      <c r="E697">
        <v>2</v>
      </c>
      <c r="F697">
        <v>494.4</v>
      </c>
    </row>
    <row r="698" spans="1:6" x14ac:dyDescent="0.25">
      <c r="A698">
        <v>5152.8196360000002</v>
      </c>
      <c r="B698">
        <v>0</v>
      </c>
      <c r="C698" t="s">
        <v>32</v>
      </c>
      <c r="D698" t="s">
        <v>33</v>
      </c>
      <c r="E698">
        <v>7</v>
      </c>
      <c r="F698">
        <v>326.39999999999998</v>
      </c>
    </row>
    <row r="699" spans="1:6" x14ac:dyDescent="0.25">
      <c r="A699">
        <v>6512.9764720000003</v>
      </c>
      <c r="B699">
        <v>0</v>
      </c>
      <c r="C699" t="s">
        <v>32</v>
      </c>
      <c r="D699" t="s">
        <v>45</v>
      </c>
      <c r="E699">
        <v>6</v>
      </c>
      <c r="F699">
        <v>669.6</v>
      </c>
    </row>
    <row r="700" spans="1:6" x14ac:dyDescent="0.25">
      <c r="A700">
        <v>27789.692350000001</v>
      </c>
      <c r="B700">
        <v>33806</v>
      </c>
      <c r="C700" t="s">
        <v>75</v>
      </c>
      <c r="D700" t="s">
        <v>79</v>
      </c>
      <c r="E700">
        <v>2</v>
      </c>
      <c r="F700">
        <v>395.729716</v>
      </c>
    </row>
    <row r="701" spans="1:6" x14ac:dyDescent="0.25">
      <c r="A701">
        <v>4191.9660919999997</v>
      </c>
      <c r="B701">
        <v>77048</v>
      </c>
      <c r="C701" t="s">
        <v>62</v>
      </c>
      <c r="D701" t="s">
        <v>33</v>
      </c>
      <c r="E701">
        <v>1</v>
      </c>
      <c r="F701">
        <v>141.199465</v>
      </c>
    </row>
    <row r="702" spans="1:6" x14ac:dyDescent="0.25">
      <c r="A702">
        <v>10928.407090000001</v>
      </c>
      <c r="B702">
        <v>74965</v>
      </c>
      <c r="C702" t="s">
        <v>62</v>
      </c>
      <c r="D702" t="s">
        <v>33</v>
      </c>
      <c r="E702">
        <v>2</v>
      </c>
      <c r="F702">
        <v>58.557552000000001</v>
      </c>
    </row>
    <row r="703" spans="1:6" x14ac:dyDescent="0.25">
      <c r="A703">
        <v>7615.3812710000002</v>
      </c>
      <c r="B703">
        <v>34095</v>
      </c>
      <c r="C703" t="s">
        <v>32</v>
      </c>
      <c r="D703" t="s">
        <v>33</v>
      </c>
      <c r="E703">
        <v>2</v>
      </c>
      <c r="F703">
        <v>302.39999999999998</v>
      </c>
    </row>
    <row r="704" spans="1:6" x14ac:dyDescent="0.25">
      <c r="A704">
        <v>2004.350666</v>
      </c>
      <c r="B704">
        <v>0</v>
      </c>
      <c r="C704" t="s">
        <v>32</v>
      </c>
      <c r="D704" t="s">
        <v>79</v>
      </c>
      <c r="E704">
        <v>1</v>
      </c>
      <c r="F704">
        <v>316.8</v>
      </c>
    </row>
    <row r="705" spans="1:6" x14ac:dyDescent="0.25">
      <c r="A705">
        <v>2434.6811550000002</v>
      </c>
      <c r="B705">
        <v>96045</v>
      </c>
      <c r="C705" t="s">
        <v>62</v>
      </c>
      <c r="D705" t="s">
        <v>79</v>
      </c>
      <c r="E705">
        <v>1</v>
      </c>
      <c r="F705">
        <v>8.5829710000000006</v>
      </c>
    </row>
    <row r="706" spans="1:6" x14ac:dyDescent="0.25">
      <c r="A706">
        <v>14195.360280000001</v>
      </c>
      <c r="B706">
        <v>86355</v>
      </c>
      <c r="C706" t="s">
        <v>62</v>
      </c>
      <c r="D706" t="s">
        <v>33</v>
      </c>
      <c r="E706">
        <v>2</v>
      </c>
      <c r="F706">
        <v>285.41847300000001</v>
      </c>
    </row>
    <row r="707" spans="1:6" x14ac:dyDescent="0.25">
      <c r="A707">
        <v>9427.6849029999994</v>
      </c>
      <c r="B707">
        <v>27824</v>
      </c>
      <c r="C707" t="s">
        <v>32</v>
      </c>
      <c r="D707" t="s">
        <v>33</v>
      </c>
      <c r="E707">
        <v>8</v>
      </c>
      <c r="F707">
        <v>566.4</v>
      </c>
    </row>
    <row r="708" spans="1:6" x14ac:dyDescent="0.25">
      <c r="A708">
        <v>11982.42085</v>
      </c>
      <c r="B708">
        <v>42995</v>
      </c>
      <c r="C708" t="s">
        <v>75</v>
      </c>
      <c r="D708" t="s">
        <v>33</v>
      </c>
      <c r="E708">
        <v>2</v>
      </c>
      <c r="F708">
        <v>410.50831599999998</v>
      </c>
    </row>
    <row r="709" spans="1:6" x14ac:dyDescent="0.25">
      <c r="A709">
        <v>3102.789546</v>
      </c>
      <c r="B709">
        <v>21235</v>
      </c>
      <c r="C709" t="s">
        <v>75</v>
      </c>
      <c r="D709" t="s">
        <v>33</v>
      </c>
      <c r="E709">
        <v>1</v>
      </c>
      <c r="F709">
        <v>244.23134999999999</v>
      </c>
    </row>
    <row r="710" spans="1:6" x14ac:dyDescent="0.25">
      <c r="A710">
        <v>4222.6312090000001</v>
      </c>
      <c r="B710">
        <v>74585</v>
      </c>
      <c r="C710" t="s">
        <v>62</v>
      </c>
      <c r="D710" t="s">
        <v>33</v>
      </c>
      <c r="E710">
        <v>1</v>
      </c>
      <c r="F710">
        <v>218.59806499999999</v>
      </c>
    </row>
    <row r="711" spans="1:6" x14ac:dyDescent="0.25">
      <c r="A711">
        <v>4023.8144390000002</v>
      </c>
      <c r="B711">
        <v>41833</v>
      </c>
      <c r="C711" t="s">
        <v>32</v>
      </c>
      <c r="D711" t="s">
        <v>33</v>
      </c>
      <c r="E711">
        <v>1</v>
      </c>
      <c r="F711">
        <v>643.82671600000003</v>
      </c>
    </row>
    <row r="712" spans="1:6" x14ac:dyDescent="0.25">
      <c r="A712">
        <v>5297.1518050000004</v>
      </c>
      <c r="B712">
        <v>23908</v>
      </c>
      <c r="C712" t="s">
        <v>32</v>
      </c>
      <c r="D712" t="s">
        <v>33</v>
      </c>
      <c r="E712">
        <v>4</v>
      </c>
      <c r="F712">
        <v>336</v>
      </c>
    </row>
    <row r="713" spans="1:6" x14ac:dyDescent="0.25">
      <c r="A713">
        <v>21423.63723</v>
      </c>
      <c r="B713">
        <v>0</v>
      </c>
      <c r="C713" t="s">
        <v>32</v>
      </c>
      <c r="D713" t="s">
        <v>33</v>
      </c>
      <c r="E713">
        <v>2</v>
      </c>
      <c r="F713">
        <v>312</v>
      </c>
    </row>
    <row r="714" spans="1:6" x14ac:dyDescent="0.25">
      <c r="A714">
        <v>4416.2062429999996</v>
      </c>
      <c r="B714">
        <v>61953</v>
      </c>
      <c r="C714" t="s">
        <v>75</v>
      </c>
      <c r="D714" t="s">
        <v>79</v>
      </c>
      <c r="E714">
        <v>1</v>
      </c>
      <c r="F714">
        <v>497.04729700000001</v>
      </c>
    </row>
    <row r="715" spans="1:6" x14ac:dyDescent="0.25">
      <c r="A715">
        <v>4639.0351710000004</v>
      </c>
      <c r="B715">
        <v>0</v>
      </c>
      <c r="C715" t="s">
        <v>32</v>
      </c>
      <c r="D715" t="s">
        <v>45</v>
      </c>
      <c r="E715">
        <v>1</v>
      </c>
      <c r="F715">
        <v>1022.4</v>
      </c>
    </row>
    <row r="716" spans="1:6" x14ac:dyDescent="0.25">
      <c r="A716">
        <v>4863.5445849999996</v>
      </c>
      <c r="B716">
        <v>0</v>
      </c>
      <c r="C716" t="s">
        <v>32</v>
      </c>
      <c r="D716" t="s">
        <v>33</v>
      </c>
      <c r="E716">
        <v>1</v>
      </c>
      <c r="F716">
        <v>657.6</v>
      </c>
    </row>
    <row r="717" spans="1:6" x14ac:dyDescent="0.25">
      <c r="A717">
        <v>25830.909820000001</v>
      </c>
      <c r="B717">
        <v>73760</v>
      </c>
      <c r="C717" t="s">
        <v>62</v>
      </c>
      <c r="D717" t="s">
        <v>33</v>
      </c>
      <c r="E717">
        <v>2</v>
      </c>
      <c r="F717">
        <v>230.24577199999999</v>
      </c>
    </row>
    <row r="718" spans="1:6" x14ac:dyDescent="0.25">
      <c r="A718">
        <v>2974.3148959999999</v>
      </c>
      <c r="B718">
        <v>23333</v>
      </c>
      <c r="C718" t="s">
        <v>62</v>
      </c>
      <c r="D718" t="s">
        <v>33</v>
      </c>
      <c r="E718">
        <v>1</v>
      </c>
      <c r="F718">
        <v>5.6227510000000001</v>
      </c>
    </row>
    <row r="719" spans="1:6" x14ac:dyDescent="0.25">
      <c r="A719">
        <v>2064.4587809999998</v>
      </c>
      <c r="B719">
        <v>0</v>
      </c>
      <c r="C719" t="s">
        <v>32</v>
      </c>
      <c r="D719" t="s">
        <v>45</v>
      </c>
      <c r="E719">
        <v>1</v>
      </c>
      <c r="F719">
        <v>292.8</v>
      </c>
    </row>
    <row r="720" spans="1:6" x14ac:dyDescent="0.25">
      <c r="A720">
        <v>10064.60828</v>
      </c>
      <c r="B720">
        <v>20440</v>
      </c>
      <c r="C720" t="s">
        <v>32</v>
      </c>
      <c r="D720" t="s">
        <v>33</v>
      </c>
      <c r="E720">
        <v>9</v>
      </c>
      <c r="F720">
        <v>614.4</v>
      </c>
    </row>
    <row r="721" spans="1:6" x14ac:dyDescent="0.25">
      <c r="A721">
        <v>5500.0125099999996</v>
      </c>
      <c r="B721">
        <v>86073</v>
      </c>
      <c r="C721" t="s">
        <v>62</v>
      </c>
      <c r="D721" t="s">
        <v>33</v>
      </c>
      <c r="E721">
        <v>1</v>
      </c>
      <c r="F721">
        <v>333.56709999999998</v>
      </c>
    </row>
    <row r="722" spans="1:6" x14ac:dyDescent="0.25">
      <c r="A722">
        <v>5489.214062</v>
      </c>
      <c r="B722">
        <v>50943</v>
      </c>
      <c r="C722" t="s">
        <v>32</v>
      </c>
      <c r="D722" t="s">
        <v>79</v>
      </c>
      <c r="E722">
        <v>1</v>
      </c>
      <c r="F722">
        <v>667.2</v>
      </c>
    </row>
    <row r="723" spans="1:6" x14ac:dyDescent="0.25">
      <c r="A723">
        <v>2612.7566579999998</v>
      </c>
      <c r="B723">
        <v>19003</v>
      </c>
      <c r="C723" t="s">
        <v>62</v>
      </c>
      <c r="D723" t="s">
        <v>33</v>
      </c>
      <c r="E723">
        <v>1</v>
      </c>
      <c r="F723">
        <v>34.651305000000001</v>
      </c>
    </row>
    <row r="724" spans="1:6" x14ac:dyDescent="0.25">
      <c r="A724">
        <v>8573.4639470000002</v>
      </c>
      <c r="B724">
        <v>46703</v>
      </c>
      <c r="C724" t="s">
        <v>32</v>
      </c>
      <c r="D724" t="s">
        <v>45</v>
      </c>
      <c r="E724">
        <v>6</v>
      </c>
      <c r="F724">
        <v>678.10048700000004</v>
      </c>
    </row>
    <row r="725" spans="1:6" x14ac:dyDescent="0.25">
      <c r="A725">
        <v>24127.50402</v>
      </c>
      <c r="B725">
        <v>14072</v>
      </c>
      <c r="C725" t="s">
        <v>32</v>
      </c>
      <c r="D725" t="s">
        <v>79</v>
      </c>
      <c r="E725">
        <v>2</v>
      </c>
      <c r="F725">
        <v>511.2</v>
      </c>
    </row>
    <row r="726" spans="1:6" x14ac:dyDescent="0.25">
      <c r="A726">
        <v>8550.386579</v>
      </c>
      <c r="B726">
        <v>21733</v>
      </c>
      <c r="C726" t="s">
        <v>32</v>
      </c>
      <c r="D726" t="s">
        <v>45</v>
      </c>
      <c r="E726">
        <v>2</v>
      </c>
      <c r="F726">
        <v>525.6</v>
      </c>
    </row>
    <row r="727" spans="1:6" x14ac:dyDescent="0.25">
      <c r="A727">
        <v>2308.6480339999998</v>
      </c>
      <c r="B727">
        <v>20811</v>
      </c>
      <c r="C727" t="s">
        <v>32</v>
      </c>
      <c r="D727" t="s">
        <v>33</v>
      </c>
      <c r="E727">
        <v>1</v>
      </c>
      <c r="F727">
        <v>292.8</v>
      </c>
    </row>
    <row r="728" spans="1:6" x14ac:dyDescent="0.25">
      <c r="A728">
        <v>4254.6206689999999</v>
      </c>
      <c r="B728">
        <v>11904</v>
      </c>
      <c r="C728" t="s">
        <v>32</v>
      </c>
      <c r="D728" t="s">
        <v>45</v>
      </c>
      <c r="E728">
        <v>3</v>
      </c>
      <c r="F728">
        <v>292.8</v>
      </c>
    </row>
    <row r="729" spans="1:6" x14ac:dyDescent="0.25">
      <c r="A729">
        <v>8982.8503770000007</v>
      </c>
      <c r="B729">
        <v>43490</v>
      </c>
      <c r="C729" t="s">
        <v>62</v>
      </c>
      <c r="D729" t="s">
        <v>33</v>
      </c>
      <c r="E729">
        <v>6</v>
      </c>
      <c r="F729">
        <v>174.588413</v>
      </c>
    </row>
    <row r="730" spans="1:6" x14ac:dyDescent="0.25">
      <c r="A730">
        <v>7868.1659829999999</v>
      </c>
      <c r="B730">
        <v>57340</v>
      </c>
      <c r="C730" t="s">
        <v>62</v>
      </c>
      <c r="D730" t="s">
        <v>45</v>
      </c>
      <c r="E730">
        <v>2</v>
      </c>
      <c r="F730">
        <v>159.39168100000001</v>
      </c>
    </row>
    <row r="731" spans="1:6" x14ac:dyDescent="0.25">
      <c r="A731">
        <v>7704.2487229999997</v>
      </c>
      <c r="B731">
        <v>49088</v>
      </c>
      <c r="C731" t="s">
        <v>32</v>
      </c>
      <c r="D731" t="s">
        <v>33</v>
      </c>
      <c r="E731">
        <v>3</v>
      </c>
      <c r="F731">
        <v>698.4</v>
      </c>
    </row>
    <row r="732" spans="1:6" x14ac:dyDescent="0.25">
      <c r="A732">
        <v>10552.16999</v>
      </c>
      <c r="B732">
        <v>47761</v>
      </c>
      <c r="C732" t="s">
        <v>62</v>
      </c>
      <c r="D732" t="s">
        <v>33</v>
      </c>
      <c r="E732">
        <v>6</v>
      </c>
      <c r="F732">
        <v>232.711071</v>
      </c>
    </row>
    <row r="733" spans="1:6" x14ac:dyDescent="0.25">
      <c r="A733">
        <v>11681.37428</v>
      </c>
      <c r="B733">
        <v>70930</v>
      </c>
      <c r="C733" t="s">
        <v>62</v>
      </c>
      <c r="D733" t="s">
        <v>79</v>
      </c>
      <c r="E733">
        <v>2</v>
      </c>
      <c r="F733">
        <v>190.43446</v>
      </c>
    </row>
    <row r="734" spans="1:6" x14ac:dyDescent="0.25">
      <c r="A734">
        <v>8737.8375140000007</v>
      </c>
      <c r="B734">
        <v>61281</v>
      </c>
      <c r="C734" t="s">
        <v>62</v>
      </c>
      <c r="D734" t="s">
        <v>33</v>
      </c>
      <c r="E734">
        <v>7</v>
      </c>
      <c r="F734">
        <v>79.865605000000002</v>
      </c>
    </row>
    <row r="735" spans="1:6" x14ac:dyDescent="0.25">
      <c r="A735">
        <v>5454.8907310000004</v>
      </c>
      <c r="B735">
        <v>0</v>
      </c>
      <c r="C735" t="s">
        <v>32</v>
      </c>
      <c r="D735" t="s">
        <v>79</v>
      </c>
      <c r="E735">
        <v>3</v>
      </c>
      <c r="F735">
        <v>393.6</v>
      </c>
    </row>
    <row r="736" spans="1:6" x14ac:dyDescent="0.25">
      <c r="A736">
        <v>7705.2833289999999</v>
      </c>
      <c r="B736">
        <v>25290</v>
      </c>
      <c r="C736" t="s">
        <v>32</v>
      </c>
      <c r="D736" t="s">
        <v>45</v>
      </c>
      <c r="E736">
        <v>2</v>
      </c>
      <c r="F736">
        <v>382.08589699999999</v>
      </c>
    </row>
    <row r="737" spans="1:6" x14ac:dyDescent="0.25">
      <c r="A737">
        <v>7039.2623869999998</v>
      </c>
      <c r="B737">
        <v>24239</v>
      </c>
      <c r="C737" t="s">
        <v>62</v>
      </c>
      <c r="D737" t="s">
        <v>33</v>
      </c>
      <c r="E737">
        <v>8</v>
      </c>
      <c r="F737">
        <v>48.348318999999996</v>
      </c>
    </row>
    <row r="738" spans="1:6" x14ac:dyDescent="0.25">
      <c r="A738">
        <v>8838.0856370000001</v>
      </c>
      <c r="B738">
        <v>82664</v>
      </c>
      <c r="C738" t="s">
        <v>62</v>
      </c>
      <c r="D738" t="s">
        <v>33</v>
      </c>
      <c r="E738">
        <v>9</v>
      </c>
      <c r="F738">
        <v>133.42560900000001</v>
      </c>
    </row>
    <row r="739" spans="1:6" x14ac:dyDescent="0.25">
      <c r="A739">
        <v>8733.5273379999999</v>
      </c>
      <c r="B739">
        <v>83210</v>
      </c>
      <c r="C739" t="s">
        <v>32</v>
      </c>
      <c r="D739" t="s">
        <v>79</v>
      </c>
      <c r="E739">
        <v>3</v>
      </c>
      <c r="F739">
        <v>528</v>
      </c>
    </row>
    <row r="740" spans="1:6" x14ac:dyDescent="0.25">
      <c r="A740">
        <v>9597.4747769999994</v>
      </c>
      <c r="B740">
        <v>38736</v>
      </c>
      <c r="C740" t="s">
        <v>32</v>
      </c>
      <c r="D740" t="s">
        <v>79</v>
      </c>
      <c r="E740">
        <v>2</v>
      </c>
      <c r="F740">
        <v>561.41479400000003</v>
      </c>
    </row>
    <row r="741" spans="1:6" x14ac:dyDescent="0.25">
      <c r="A741">
        <v>4506.6602240000002</v>
      </c>
      <c r="B741">
        <v>0</v>
      </c>
      <c r="C741" t="s">
        <v>32</v>
      </c>
      <c r="D741" t="s">
        <v>45</v>
      </c>
      <c r="E741">
        <v>9</v>
      </c>
      <c r="F741">
        <v>316.8</v>
      </c>
    </row>
    <row r="742" spans="1:6" x14ac:dyDescent="0.25">
      <c r="A742">
        <v>17857.972330000001</v>
      </c>
      <c r="B742">
        <v>55437</v>
      </c>
      <c r="C742" t="s">
        <v>32</v>
      </c>
      <c r="D742" t="s">
        <v>33</v>
      </c>
      <c r="E742">
        <v>2</v>
      </c>
      <c r="F742">
        <v>445.28778799999998</v>
      </c>
    </row>
    <row r="743" spans="1:6" x14ac:dyDescent="0.25">
      <c r="A743">
        <v>4737.871725</v>
      </c>
      <c r="B743">
        <v>0</v>
      </c>
      <c r="C743" t="s">
        <v>62</v>
      </c>
      <c r="D743" t="s">
        <v>33</v>
      </c>
      <c r="E743">
        <v>1</v>
      </c>
      <c r="F743">
        <v>23.820157999999999</v>
      </c>
    </row>
    <row r="744" spans="1:6" x14ac:dyDescent="0.25">
      <c r="A744">
        <v>5426.136238</v>
      </c>
      <c r="B744">
        <v>0</v>
      </c>
      <c r="C744" t="s">
        <v>32</v>
      </c>
      <c r="D744" t="s">
        <v>33</v>
      </c>
      <c r="E744">
        <v>3</v>
      </c>
      <c r="F744">
        <v>407.99684000000002</v>
      </c>
    </row>
    <row r="745" spans="1:6" x14ac:dyDescent="0.25">
      <c r="A745">
        <v>7998.143771</v>
      </c>
      <c r="B745">
        <v>29066</v>
      </c>
      <c r="C745" t="s">
        <v>32</v>
      </c>
      <c r="D745" t="s">
        <v>33</v>
      </c>
      <c r="E745">
        <v>3</v>
      </c>
      <c r="F745">
        <v>844.22947799999997</v>
      </c>
    </row>
    <row r="746" spans="1:6" x14ac:dyDescent="0.25">
      <c r="A746">
        <v>2897.6207039999999</v>
      </c>
      <c r="B746">
        <v>54337</v>
      </c>
      <c r="C746" t="s">
        <v>32</v>
      </c>
      <c r="D746" t="s">
        <v>33</v>
      </c>
      <c r="E746">
        <v>1</v>
      </c>
      <c r="F746">
        <v>345.6</v>
      </c>
    </row>
    <row r="747" spans="1:6" x14ac:dyDescent="0.25">
      <c r="A747">
        <v>11599.502189999999</v>
      </c>
      <c r="B747">
        <v>67616</v>
      </c>
      <c r="C747" t="s">
        <v>75</v>
      </c>
      <c r="D747" t="s">
        <v>33</v>
      </c>
      <c r="E747">
        <v>2</v>
      </c>
      <c r="F747">
        <v>340.30658399999999</v>
      </c>
    </row>
    <row r="748" spans="1:6" x14ac:dyDescent="0.25">
      <c r="A748">
        <v>15147.930549999999</v>
      </c>
      <c r="B748">
        <v>41082</v>
      </c>
      <c r="C748" t="s">
        <v>62</v>
      </c>
      <c r="D748" t="s">
        <v>33</v>
      </c>
      <c r="E748">
        <v>2</v>
      </c>
      <c r="F748">
        <v>106.647493</v>
      </c>
    </row>
    <row r="749" spans="1:6" x14ac:dyDescent="0.25">
      <c r="A749">
        <v>5435.7678320000005</v>
      </c>
      <c r="B749">
        <v>0</v>
      </c>
      <c r="C749" t="s">
        <v>32</v>
      </c>
      <c r="D749" t="s">
        <v>45</v>
      </c>
      <c r="E749">
        <v>4</v>
      </c>
      <c r="F749">
        <v>626.11625900000001</v>
      </c>
    </row>
    <row r="750" spans="1:6" x14ac:dyDescent="0.25">
      <c r="A750">
        <v>2725.3564040000001</v>
      </c>
      <c r="B750">
        <v>36650</v>
      </c>
      <c r="C750" t="s">
        <v>62</v>
      </c>
      <c r="D750" t="s">
        <v>33</v>
      </c>
      <c r="E750">
        <v>1</v>
      </c>
      <c r="F750">
        <v>56.60333</v>
      </c>
    </row>
    <row r="751" spans="1:6" x14ac:dyDescent="0.25">
      <c r="A751">
        <v>13297.71225</v>
      </c>
      <c r="B751">
        <v>50631</v>
      </c>
      <c r="C751" t="s">
        <v>32</v>
      </c>
      <c r="D751" t="s">
        <v>33</v>
      </c>
      <c r="E751">
        <v>2</v>
      </c>
      <c r="F751">
        <v>784.65781000000004</v>
      </c>
    </row>
    <row r="752" spans="1:6" x14ac:dyDescent="0.25">
      <c r="A752">
        <v>9927.0496939999994</v>
      </c>
      <c r="B752">
        <v>19592</v>
      </c>
      <c r="C752" t="s">
        <v>32</v>
      </c>
      <c r="D752" t="s">
        <v>79</v>
      </c>
      <c r="E752">
        <v>2</v>
      </c>
      <c r="F752">
        <v>441.6</v>
      </c>
    </row>
    <row r="753" spans="1:6" x14ac:dyDescent="0.25">
      <c r="A753">
        <v>17771.549019999999</v>
      </c>
      <c r="B753">
        <v>0</v>
      </c>
      <c r="C753" t="s">
        <v>32</v>
      </c>
      <c r="D753" t="s">
        <v>33</v>
      </c>
      <c r="E753">
        <v>2</v>
      </c>
      <c r="F753">
        <v>547.20000000000005</v>
      </c>
    </row>
    <row r="754" spans="1:6" x14ac:dyDescent="0.25">
      <c r="A754">
        <v>18269.27017</v>
      </c>
      <c r="B754">
        <v>55761</v>
      </c>
      <c r="C754" t="s">
        <v>62</v>
      </c>
      <c r="D754" t="s">
        <v>79</v>
      </c>
      <c r="E754">
        <v>2</v>
      </c>
      <c r="F754">
        <v>86.277720000000002</v>
      </c>
    </row>
    <row r="755" spans="1:6" x14ac:dyDescent="0.25">
      <c r="A755">
        <v>2722.2107070000002</v>
      </c>
      <c r="B755">
        <v>17576</v>
      </c>
      <c r="C755" t="s">
        <v>32</v>
      </c>
      <c r="D755" t="s">
        <v>33</v>
      </c>
      <c r="E755">
        <v>1</v>
      </c>
      <c r="F755">
        <v>398.502948</v>
      </c>
    </row>
    <row r="756" spans="1:6" x14ac:dyDescent="0.25">
      <c r="A756">
        <v>7083.2123570000003</v>
      </c>
      <c r="B756">
        <v>41449</v>
      </c>
      <c r="C756" t="s">
        <v>62</v>
      </c>
      <c r="D756" t="s">
        <v>33</v>
      </c>
      <c r="E756">
        <v>5</v>
      </c>
      <c r="F756">
        <v>63.516571999999996</v>
      </c>
    </row>
    <row r="757" spans="1:6" x14ac:dyDescent="0.25">
      <c r="A757">
        <v>10179.71704</v>
      </c>
      <c r="B757">
        <v>14290</v>
      </c>
      <c r="C757" t="s">
        <v>32</v>
      </c>
      <c r="D757" t="s">
        <v>33</v>
      </c>
      <c r="E757">
        <v>1</v>
      </c>
      <c r="F757">
        <v>1300.8</v>
      </c>
    </row>
    <row r="758" spans="1:6" x14ac:dyDescent="0.25">
      <c r="A758">
        <v>5889.5090980000004</v>
      </c>
      <c r="B758">
        <v>62007</v>
      </c>
      <c r="C758" t="s">
        <v>62</v>
      </c>
      <c r="D758" t="s">
        <v>33</v>
      </c>
      <c r="E758">
        <v>3</v>
      </c>
      <c r="F758">
        <v>120.015609</v>
      </c>
    </row>
    <row r="759" spans="1:6" x14ac:dyDescent="0.25">
      <c r="A759">
        <v>15771.39342</v>
      </c>
      <c r="B759">
        <v>21921</v>
      </c>
      <c r="C759" t="s">
        <v>32</v>
      </c>
      <c r="D759" t="s">
        <v>33</v>
      </c>
      <c r="E759">
        <v>3</v>
      </c>
      <c r="F759">
        <v>1254.1378990000001</v>
      </c>
    </row>
    <row r="760" spans="1:6" x14ac:dyDescent="0.25">
      <c r="A760">
        <v>5288.1732940000002</v>
      </c>
      <c r="B760">
        <v>42621</v>
      </c>
      <c r="C760" t="s">
        <v>32</v>
      </c>
      <c r="D760" t="s">
        <v>33</v>
      </c>
      <c r="E760">
        <v>3</v>
      </c>
      <c r="F760">
        <v>316.8</v>
      </c>
    </row>
    <row r="761" spans="1:6" x14ac:dyDescent="0.25">
      <c r="A761">
        <v>27580.553960000001</v>
      </c>
      <c r="B761">
        <v>0</v>
      </c>
      <c r="C761" t="s">
        <v>32</v>
      </c>
      <c r="D761" t="s">
        <v>79</v>
      </c>
      <c r="E761">
        <v>2</v>
      </c>
      <c r="F761">
        <v>417.6</v>
      </c>
    </row>
    <row r="762" spans="1:6" x14ac:dyDescent="0.25">
      <c r="A762">
        <v>7778.5323470000003</v>
      </c>
      <c r="B762">
        <v>63786</v>
      </c>
      <c r="C762" t="s">
        <v>75</v>
      </c>
      <c r="D762" t="s">
        <v>45</v>
      </c>
      <c r="E762">
        <v>1</v>
      </c>
      <c r="F762">
        <v>798.00268900000003</v>
      </c>
    </row>
    <row r="763" spans="1:6" x14ac:dyDescent="0.25">
      <c r="A763">
        <v>7341.8612569999996</v>
      </c>
      <c r="B763">
        <v>0</v>
      </c>
      <c r="C763" t="s">
        <v>62</v>
      </c>
      <c r="D763" t="s">
        <v>33</v>
      </c>
      <c r="E763">
        <v>7</v>
      </c>
      <c r="F763">
        <v>82.041684000000004</v>
      </c>
    </row>
    <row r="764" spans="1:6" x14ac:dyDescent="0.25">
      <c r="A764">
        <v>7919.197048</v>
      </c>
      <c r="B764">
        <v>82877</v>
      </c>
      <c r="C764" t="s">
        <v>62</v>
      </c>
      <c r="D764" t="s">
        <v>33</v>
      </c>
      <c r="E764">
        <v>3</v>
      </c>
      <c r="F764">
        <v>22.819088000000001</v>
      </c>
    </row>
    <row r="765" spans="1:6" x14ac:dyDescent="0.25">
      <c r="A765">
        <v>2163.870179</v>
      </c>
      <c r="B765">
        <v>0</v>
      </c>
      <c r="C765" t="s">
        <v>32</v>
      </c>
      <c r="D765" t="s">
        <v>45</v>
      </c>
      <c r="E765">
        <v>1</v>
      </c>
      <c r="F765">
        <v>302.39999999999998</v>
      </c>
    </row>
    <row r="766" spans="1:6" x14ac:dyDescent="0.25">
      <c r="A766">
        <v>9787.8088189999999</v>
      </c>
      <c r="B766">
        <v>10475</v>
      </c>
      <c r="C766" t="s">
        <v>32</v>
      </c>
      <c r="D766" t="s">
        <v>33</v>
      </c>
      <c r="E766">
        <v>2</v>
      </c>
      <c r="F766">
        <v>422.4</v>
      </c>
    </row>
    <row r="767" spans="1:6" x14ac:dyDescent="0.25">
      <c r="A767">
        <v>5207.640754</v>
      </c>
      <c r="B767">
        <v>21952</v>
      </c>
      <c r="C767" t="s">
        <v>32</v>
      </c>
      <c r="D767" t="s">
        <v>33</v>
      </c>
      <c r="E767">
        <v>6</v>
      </c>
      <c r="F767">
        <v>316.8</v>
      </c>
    </row>
    <row r="768" spans="1:6" x14ac:dyDescent="0.25">
      <c r="A768">
        <v>21147.277160000001</v>
      </c>
      <c r="B768">
        <v>49721</v>
      </c>
      <c r="C768" t="s">
        <v>32</v>
      </c>
      <c r="D768" t="s">
        <v>33</v>
      </c>
      <c r="E768">
        <v>2</v>
      </c>
      <c r="F768">
        <v>639.97138800000005</v>
      </c>
    </row>
    <row r="769" spans="1:6" x14ac:dyDescent="0.25">
      <c r="A769">
        <v>12280.766610000001</v>
      </c>
      <c r="B769">
        <v>88340</v>
      </c>
      <c r="C769" t="s">
        <v>32</v>
      </c>
      <c r="D769" t="s">
        <v>33</v>
      </c>
      <c r="E769">
        <v>2</v>
      </c>
      <c r="F769">
        <v>489.6</v>
      </c>
    </row>
    <row r="770" spans="1:6" x14ac:dyDescent="0.25">
      <c r="A770">
        <v>2441.3942440000001</v>
      </c>
      <c r="B770">
        <v>0</v>
      </c>
      <c r="C770" t="s">
        <v>32</v>
      </c>
      <c r="D770" t="s">
        <v>33</v>
      </c>
      <c r="E770">
        <v>1</v>
      </c>
      <c r="F770">
        <v>312</v>
      </c>
    </row>
    <row r="771" spans="1:6" x14ac:dyDescent="0.25">
      <c r="A771">
        <v>6535.5605740000001</v>
      </c>
      <c r="B771">
        <v>0</v>
      </c>
      <c r="C771" t="s">
        <v>32</v>
      </c>
      <c r="D771" t="s">
        <v>45</v>
      </c>
      <c r="E771">
        <v>2</v>
      </c>
      <c r="F771">
        <v>468</v>
      </c>
    </row>
    <row r="772" spans="1:6" x14ac:dyDescent="0.25">
      <c r="A772">
        <v>9206.5982559999993</v>
      </c>
      <c r="B772">
        <v>24589</v>
      </c>
      <c r="C772" t="s">
        <v>32</v>
      </c>
      <c r="D772" t="s">
        <v>33</v>
      </c>
      <c r="E772">
        <v>2</v>
      </c>
      <c r="F772">
        <v>511.497882</v>
      </c>
    </row>
    <row r="773" spans="1:6" x14ac:dyDescent="0.25">
      <c r="A773">
        <v>4118.5885539999999</v>
      </c>
      <c r="B773">
        <v>69379</v>
      </c>
      <c r="C773" t="s">
        <v>32</v>
      </c>
      <c r="D773" t="s">
        <v>45</v>
      </c>
      <c r="E773">
        <v>1</v>
      </c>
      <c r="F773">
        <v>494.4</v>
      </c>
    </row>
    <row r="774" spans="1:6" x14ac:dyDescent="0.25">
      <c r="A774">
        <v>4838.2089720000004</v>
      </c>
      <c r="B774">
        <v>73769</v>
      </c>
      <c r="C774" t="s">
        <v>75</v>
      </c>
      <c r="D774" t="s">
        <v>33</v>
      </c>
      <c r="E774">
        <v>3</v>
      </c>
      <c r="F774">
        <v>239.540223</v>
      </c>
    </row>
    <row r="775" spans="1:6" x14ac:dyDescent="0.25">
      <c r="A775">
        <v>4625.5480980000002</v>
      </c>
      <c r="B775">
        <v>66670</v>
      </c>
      <c r="C775" t="s">
        <v>75</v>
      </c>
      <c r="D775" t="s">
        <v>33</v>
      </c>
      <c r="E775">
        <v>1</v>
      </c>
      <c r="F775">
        <v>518.18036400000005</v>
      </c>
    </row>
    <row r="776" spans="1:6" x14ac:dyDescent="0.25">
      <c r="A776">
        <v>14042.102999999999</v>
      </c>
      <c r="B776">
        <v>88854</v>
      </c>
      <c r="C776" t="s">
        <v>32</v>
      </c>
      <c r="D776" t="s">
        <v>45</v>
      </c>
      <c r="E776">
        <v>2</v>
      </c>
      <c r="F776">
        <v>715.25236600000005</v>
      </c>
    </row>
    <row r="777" spans="1:6" x14ac:dyDescent="0.25">
      <c r="A777">
        <v>7546.6135489999997</v>
      </c>
      <c r="B777">
        <v>31266</v>
      </c>
      <c r="C777" t="s">
        <v>32</v>
      </c>
      <c r="D777" t="s">
        <v>33</v>
      </c>
      <c r="E777">
        <v>1</v>
      </c>
      <c r="F777">
        <v>926.4</v>
      </c>
    </row>
    <row r="778" spans="1:6" x14ac:dyDescent="0.25">
      <c r="A778">
        <v>2514.5919600000002</v>
      </c>
      <c r="B778">
        <v>43860</v>
      </c>
      <c r="C778" t="s">
        <v>62</v>
      </c>
      <c r="D778" t="s">
        <v>45</v>
      </c>
      <c r="E778">
        <v>1</v>
      </c>
      <c r="F778">
        <v>156.12491399999999</v>
      </c>
    </row>
    <row r="779" spans="1:6" x14ac:dyDescent="0.25">
      <c r="A779">
        <v>5170.3584350000001</v>
      </c>
      <c r="B779">
        <v>89284</v>
      </c>
      <c r="C779" t="s">
        <v>75</v>
      </c>
      <c r="D779" t="s">
        <v>79</v>
      </c>
      <c r="E779">
        <v>1</v>
      </c>
      <c r="F779">
        <v>402.070719</v>
      </c>
    </row>
    <row r="780" spans="1:6" x14ac:dyDescent="0.25">
      <c r="A780">
        <v>13917.37715</v>
      </c>
      <c r="B780">
        <v>67267</v>
      </c>
      <c r="C780" t="s">
        <v>62</v>
      </c>
      <c r="D780" t="s">
        <v>45</v>
      </c>
      <c r="E780">
        <v>2</v>
      </c>
      <c r="F780">
        <v>94.814031999999997</v>
      </c>
    </row>
    <row r="781" spans="1:6" x14ac:dyDescent="0.25">
      <c r="A781">
        <v>11318.13083</v>
      </c>
      <c r="B781">
        <v>79270</v>
      </c>
      <c r="C781" t="s">
        <v>32</v>
      </c>
      <c r="D781" t="s">
        <v>33</v>
      </c>
      <c r="E781">
        <v>2</v>
      </c>
      <c r="F781">
        <v>456</v>
      </c>
    </row>
    <row r="782" spans="1:6" x14ac:dyDescent="0.25">
      <c r="A782">
        <v>4276.3636269999997</v>
      </c>
      <c r="B782">
        <v>36692</v>
      </c>
      <c r="C782" t="s">
        <v>32</v>
      </c>
      <c r="D782" t="s">
        <v>33</v>
      </c>
      <c r="E782">
        <v>1</v>
      </c>
      <c r="F782">
        <v>523.20000000000005</v>
      </c>
    </row>
    <row r="783" spans="1:6" x14ac:dyDescent="0.25">
      <c r="A783">
        <v>4322.2403430000004</v>
      </c>
      <c r="B783">
        <v>0</v>
      </c>
      <c r="C783" t="s">
        <v>32</v>
      </c>
      <c r="D783" t="s">
        <v>79</v>
      </c>
      <c r="E783">
        <v>1</v>
      </c>
      <c r="F783">
        <v>571.20000000000005</v>
      </c>
    </row>
    <row r="784" spans="1:6" x14ac:dyDescent="0.25">
      <c r="A784">
        <v>8002.3083329999999</v>
      </c>
      <c r="B784">
        <v>0</v>
      </c>
      <c r="C784" t="s">
        <v>32</v>
      </c>
      <c r="D784" t="s">
        <v>33</v>
      </c>
      <c r="E784">
        <v>3</v>
      </c>
      <c r="F784">
        <v>513.6</v>
      </c>
    </row>
    <row r="785" spans="1:6" x14ac:dyDescent="0.25">
      <c r="A785">
        <v>3885.4564009999999</v>
      </c>
      <c r="B785">
        <v>0</v>
      </c>
      <c r="C785" t="s">
        <v>32</v>
      </c>
      <c r="D785" t="s">
        <v>33</v>
      </c>
      <c r="E785">
        <v>1</v>
      </c>
      <c r="F785">
        <v>504</v>
      </c>
    </row>
    <row r="786" spans="1:6" x14ac:dyDescent="0.25">
      <c r="A786">
        <v>4471.7782390000002</v>
      </c>
      <c r="B786">
        <v>0</v>
      </c>
      <c r="C786" t="s">
        <v>32</v>
      </c>
      <c r="D786" t="s">
        <v>45</v>
      </c>
      <c r="E786">
        <v>1</v>
      </c>
      <c r="F786">
        <v>972</v>
      </c>
    </row>
    <row r="787" spans="1:6" x14ac:dyDescent="0.25">
      <c r="A787">
        <v>8496.3528459999998</v>
      </c>
      <c r="B787">
        <v>44624</v>
      </c>
      <c r="C787" t="s">
        <v>62</v>
      </c>
      <c r="D787" t="s">
        <v>33</v>
      </c>
      <c r="E787">
        <v>2</v>
      </c>
      <c r="F787">
        <v>73.883043999999998</v>
      </c>
    </row>
    <row r="788" spans="1:6" x14ac:dyDescent="0.25">
      <c r="A788">
        <v>22500.88348</v>
      </c>
      <c r="B788">
        <v>0</v>
      </c>
      <c r="C788" t="s">
        <v>32</v>
      </c>
      <c r="D788" t="s">
        <v>45</v>
      </c>
      <c r="E788">
        <v>2</v>
      </c>
      <c r="F788">
        <v>340.8</v>
      </c>
    </row>
    <row r="789" spans="1:6" x14ac:dyDescent="0.25">
      <c r="A789">
        <v>16301.9676</v>
      </c>
      <c r="B789">
        <v>19614</v>
      </c>
      <c r="C789" t="s">
        <v>32</v>
      </c>
      <c r="D789" t="s">
        <v>33</v>
      </c>
      <c r="E789">
        <v>2</v>
      </c>
      <c r="F789">
        <v>574.02401799999996</v>
      </c>
    </row>
    <row r="790" spans="1:6" x14ac:dyDescent="0.25">
      <c r="A790">
        <v>2319.7359080000001</v>
      </c>
      <c r="B790">
        <v>0</v>
      </c>
      <c r="C790" t="s">
        <v>32</v>
      </c>
      <c r="D790" t="s">
        <v>45</v>
      </c>
      <c r="E790">
        <v>1</v>
      </c>
      <c r="F790">
        <v>632.71538199999998</v>
      </c>
    </row>
    <row r="791" spans="1:6" x14ac:dyDescent="0.25">
      <c r="A791">
        <v>8717.0498329999991</v>
      </c>
      <c r="B791">
        <v>83846</v>
      </c>
      <c r="C791" t="s">
        <v>32</v>
      </c>
      <c r="D791" t="s">
        <v>33</v>
      </c>
      <c r="E791">
        <v>2</v>
      </c>
      <c r="F791">
        <v>355.2</v>
      </c>
    </row>
    <row r="792" spans="1:6" x14ac:dyDescent="0.25">
      <c r="A792">
        <v>2860.1117450000002</v>
      </c>
      <c r="B792">
        <v>51159</v>
      </c>
      <c r="C792" t="s">
        <v>62</v>
      </c>
      <c r="D792" t="s">
        <v>33</v>
      </c>
      <c r="E792">
        <v>1</v>
      </c>
      <c r="F792">
        <v>4.238626</v>
      </c>
    </row>
    <row r="793" spans="1:6" x14ac:dyDescent="0.25">
      <c r="A793">
        <v>2453.4082880000001</v>
      </c>
      <c r="B793">
        <v>83772</v>
      </c>
      <c r="C793" t="s">
        <v>62</v>
      </c>
      <c r="D793" t="s">
        <v>79</v>
      </c>
      <c r="E793">
        <v>1</v>
      </c>
      <c r="F793">
        <v>42.248086999999998</v>
      </c>
    </row>
    <row r="794" spans="1:6" x14ac:dyDescent="0.25">
      <c r="A794">
        <v>5989.7739309999997</v>
      </c>
      <c r="B794">
        <v>66839</v>
      </c>
      <c r="C794" t="s">
        <v>32</v>
      </c>
      <c r="D794" t="s">
        <v>45</v>
      </c>
      <c r="E794">
        <v>1</v>
      </c>
      <c r="F794">
        <v>739.2</v>
      </c>
    </row>
    <row r="795" spans="1:6" x14ac:dyDescent="0.25">
      <c r="A795">
        <v>24980.22553</v>
      </c>
      <c r="B795">
        <v>88440</v>
      </c>
      <c r="C795" t="s">
        <v>62</v>
      </c>
      <c r="D795" t="s">
        <v>45</v>
      </c>
      <c r="E795">
        <v>2</v>
      </c>
      <c r="F795">
        <v>27.145150999999998</v>
      </c>
    </row>
    <row r="796" spans="1:6" x14ac:dyDescent="0.25">
      <c r="A796">
        <v>7482.6395060000004</v>
      </c>
      <c r="B796">
        <v>25666</v>
      </c>
      <c r="C796" t="s">
        <v>75</v>
      </c>
      <c r="D796" t="s">
        <v>33</v>
      </c>
      <c r="E796">
        <v>2</v>
      </c>
      <c r="F796">
        <v>270.00276600000001</v>
      </c>
    </row>
    <row r="797" spans="1:6" x14ac:dyDescent="0.25">
      <c r="A797">
        <v>2457.5760070000001</v>
      </c>
      <c r="B797">
        <v>52926</v>
      </c>
      <c r="C797" t="s">
        <v>32</v>
      </c>
      <c r="D797" t="s">
        <v>33</v>
      </c>
      <c r="E797">
        <v>1</v>
      </c>
      <c r="F797">
        <v>292.8</v>
      </c>
    </row>
    <row r="798" spans="1:6" x14ac:dyDescent="0.25">
      <c r="A798">
        <v>2379.7411710000001</v>
      </c>
      <c r="B798">
        <v>0</v>
      </c>
      <c r="C798" t="s">
        <v>32</v>
      </c>
      <c r="D798" t="s">
        <v>45</v>
      </c>
      <c r="E798">
        <v>1</v>
      </c>
      <c r="F798">
        <v>494.946438</v>
      </c>
    </row>
    <row r="799" spans="1:6" x14ac:dyDescent="0.25">
      <c r="A799">
        <v>8286.9644210000006</v>
      </c>
      <c r="B799">
        <v>40001</v>
      </c>
      <c r="C799" t="s">
        <v>62</v>
      </c>
      <c r="D799" t="s">
        <v>79</v>
      </c>
      <c r="E799">
        <v>2</v>
      </c>
      <c r="F799">
        <v>142.56700799999999</v>
      </c>
    </row>
    <row r="800" spans="1:6" x14ac:dyDescent="0.25">
      <c r="A800">
        <v>2393.9153689999998</v>
      </c>
      <c r="B800">
        <v>0</v>
      </c>
      <c r="C800" t="s">
        <v>32</v>
      </c>
      <c r="D800" t="s">
        <v>45</v>
      </c>
      <c r="E800">
        <v>1</v>
      </c>
      <c r="F800">
        <v>425.26630799999998</v>
      </c>
    </row>
    <row r="801" spans="1:6" x14ac:dyDescent="0.25">
      <c r="A801">
        <v>4657.1594690000002</v>
      </c>
      <c r="B801">
        <v>18024</v>
      </c>
      <c r="C801" t="s">
        <v>32</v>
      </c>
      <c r="D801" t="s">
        <v>45</v>
      </c>
      <c r="E801">
        <v>3</v>
      </c>
      <c r="F801">
        <v>312</v>
      </c>
    </row>
    <row r="802" spans="1:6" x14ac:dyDescent="0.25">
      <c r="A802">
        <v>13197.92893</v>
      </c>
      <c r="B802">
        <v>0</v>
      </c>
      <c r="C802" t="s">
        <v>32</v>
      </c>
      <c r="D802" t="s">
        <v>45</v>
      </c>
      <c r="E802">
        <v>2</v>
      </c>
      <c r="F802">
        <v>326.39999999999998</v>
      </c>
    </row>
    <row r="803" spans="1:6" x14ac:dyDescent="0.25">
      <c r="A803">
        <v>2803.9167259999999</v>
      </c>
      <c r="B803">
        <v>23220</v>
      </c>
      <c r="C803" t="s">
        <v>75</v>
      </c>
      <c r="D803" t="s">
        <v>33</v>
      </c>
      <c r="E803">
        <v>1</v>
      </c>
      <c r="F803">
        <v>251.334247</v>
      </c>
    </row>
    <row r="804" spans="1:6" x14ac:dyDescent="0.25">
      <c r="A804">
        <v>8646.5041089999995</v>
      </c>
      <c r="B804">
        <v>64125</v>
      </c>
      <c r="C804" t="s">
        <v>75</v>
      </c>
      <c r="D804" t="s">
        <v>33</v>
      </c>
      <c r="E804">
        <v>3</v>
      </c>
      <c r="F804">
        <v>369.81870800000002</v>
      </c>
    </row>
    <row r="805" spans="1:6" x14ac:dyDescent="0.25">
      <c r="A805">
        <v>7425.8706419999999</v>
      </c>
      <c r="B805">
        <v>58042</v>
      </c>
      <c r="C805" t="s">
        <v>75</v>
      </c>
      <c r="D805" t="s">
        <v>33</v>
      </c>
      <c r="E805">
        <v>2</v>
      </c>
      <c r="F805">
        <v>161.41952800000001</v>
      </c>
    </row>
    <row r="806" spans="1:6" x14ac:dyDescent="0.25">
      <c r="A806">
        <v>4528.7373619999998</v>
      </c>
      <c r="B806">
        <v>90034</v>
      </c>
      <c r="C806" t="s">
        <v>32</v>
      </c>
      <c r="D806" t="s">
        <v>33</v>
      </c>
      <c r="E806">
        <v>1</v>
      </c>
      <c r="F806">
        <v>537.6</v>
      </c>
    </row>
    <row r="807" spans="1:6" x14ac:dyDescent="0.25">
      <c r="A807">
        <v>2227.0727550000001</v>
      </c>
      <c r="B807">
        <v>27972</v>
      </c>
      <c r="C807" t="s">
        <v>32</v>
      </c>
      <c r="D807" t="s">
        <v>33</v>
      </c>
      <c r="E807">
        <v>1</v>
      </c>
      <c r="F807">
        <v>292.8</v>
      </c>
    </row>
    <row r="808" spans="1:6" x14ac:dyDescent="0.25">
      <c r="A808">
        <v>7292.9487580000005</v>
      </c>
      <c r="B808">
        <v>0</v>
      </c>
      <c r="C808" t="s">
        <v>32</v>
      </c>
      <c r="D808" t="s">
        <v>45</v>
      </c>
      <c r="E808">
        <v>2</v>
      </c>
      <c r="F808">
        <v>312</v>
      </c>
    </row>
    <row r="809" spans="1:6" x14ac:dyDescent="0.25">
      <c r="A809">
        <v>3184.3552460000001</v>
      </c>
      <c r="B809">
        <v>50989</v>
      </c>
      <c r="C809" t="s">
        <v>75</v>
      </c>
      <c r="D809" t="s">
        <v>33</v>
      </c>
      <c r="E809">
        <v>1</v>
      </c>
      <c r="F809">
        <v>255.999709</v>
      </c>
    </row>
    <row r="810" spans="1:6" x14ac:dyDescent="0.25">
      <c r="A810">
        <v>11315.203729999999</v>
      </c>
      <c r="B810">
        <v>11885</v>
      </c>
      <c r="C810" t="s">
        <v>32</v>
      </c>
      <c r="D810" t="s">
        <v>79</v>
      </c>
      <c r="E810">
        <v>2</v>
      </c>
      <c r="F810">
        <v>484.8</v>
      </c>
    </row>
    <row r="811" spans="1:6" x14ac:dyDescent="0.25">
      <c r="A811">
        <v>2530.7051369999999</v>
      </c>
      <c r="B811">
        <v>89451</v>
      </c>
      <c r="C811" t="s">
        <v>62</v>
      </c>
      <c r="D811" t="s">
        <v>45</v>
      </c>
      <c r="E811">
        <v>1</v>
      </c>
      <c r="F811">
        <v>61.769564000000003</v>
      </c>
    </row>
    <row r="812" spans="1:6" x14ac:dyDescent="0.25">
      <c r="A812">
        <v>18361.555250000001</v>
      </c>
      <c r="B812">
        <v>0</v>
      </c>
      <c r="C812" t="s">
        <v>32</v>
      </c>
      <c r="D812" t="s">
        <v>45</v>
      </c>
      <c r="E812">
        <v>2</v>
      </c>
      <c r="F812">
        <v>1310.4000000000001</v>
      </c>
    </row>
    <row r="813" spans="1:6" x14ac:dyDescent="0.25">
      <c r="A813">
        <v>8641.5300360000001</v>
      </c>
      <c r="B813">
        <v>78904</v>
      </c>
      <c r="C813" t="s">
        <v>62</v>
      </c>
      <c r="D813" t="s">
        <v>79</v>
      </c>
      <c r="E813">
        <v>9</v>
      </c>
      <c r="F813">
        <v>250.00142399999999</v>
      </c>
    </row>
    <row r="814" spans="1:6" x14ac:dyDescent="0.25">
      <c r="A814">
        <v>3278.53188</v>
      </c>
      <c r="B814">
        <v>70247</v>
      </c>
      <c r="C814" t="s">
        <v>62</v>
      </c>
      <c r="D814" t="s">
        <v>45</v>
      </c>
      <c r="E814">
        <v>1</v>
      </c>
      <c r="F814">
        <v>141.79942199999999</v>
      </c>
    </row>
    <row r="815" spans="1:6" x14ac:dyDescent="0.25">
      <c r="A815">
        <v>5271.9821160000001</v>
      </c>
      <c r="B815">
        <v>32653</v>
      </c>
      <c r="C815" t="s">
        <v>32</v>
      </c>
      <c r="D815" t="s">
        <v>33</v>
      </c>
      <c r="E815">
        <v>9</v>
      </c>
      <c r="F815">
        <v>321.60000000000002</v>
      </c>
    </row>
    <row r="816" spans="1:6" x14ac:dyDescent="0.25">
      <c r="A816">
        <v>3763.6377429999998</v>
      </c>
      <c r="B816">
        <v>93595</v>
      </c>
      <c r="C816" t="s">
        <v>62</v>
      </c>
      <c r="D816" t="s">
        <v>33</v>
      </c>
      <c r="E816">
        <v>1</v>
      </c>
      <c r="F816">
        <v>49.797015999999999</v>
      </c>
    </row>
    <row r="817" spans="1:6" x14ac:dyDescent="0.25">
      <c r="A817">
        <v>13955.56961</v>
      </c>
      <c r="B817">
        <v>90279</v>
      </c>
      <c r="C817" t="s">
        <v>75</v>
      </c>
      <c r="D817" t="s">
        <v>79</v>
      </c>
      <c r="E817">
        <v>2</v>
      </c>
      <c r="F817">
        <v>372.17559199999999</v>
      </c>
    </row>
    <row r="818" spans="1:6" x14ac:dyDescent="0.25">
      <c r="A818">
        <v>5001.5274840000002</v>
      </c>
      <c r="B818">
        <v>0</v>
      </c>
      <c r="C818" t="s">
        <v>32</v>
      </c>
      <c r="D818" t="s">
        <v>45</v>
      </c>
      <c r="E818">
        <v>3</v>
      </c>
      <c r="F818">
        <v>542.14385000000004</v>
      </c>
    </row>
    <row r="819" spans="1:6" x14ac:dyDescent="0.25">
      <c r="A819">
        <v>7082.8304260000004</v>
      </c>
      <c r="B819">
        <v>53310</v>
      </c>
      <c r="C819" t="s">
        <v>32</v>
      </c>
      <c r="D819" t="s">
        <v>79</v>
      </c>
      <c r="E819">
        <v>1</v>
      </c>
      <c r="F819">
        <v>1360.8</v>
      </c>
    </row>
    <row r="820" spans="1:6" x14ac:dyDescent="0.25">
      <c r="A820">
        <v>7619.4827660000001</v>
      </c>
      <c r="B820">
        <v>0</v>
      </c>
      <c r="C820" t="s">
        <v>32</v>
      </c>
      <c r="D820" t="s">
        <v>79</v>
      </c>
      <c r="E820">
        <v>5</v>
      </c>
      <c r="F820">
        <v>504</v>
      </c>
    </row>
    <row r="821" spans="1:6" x14ac:dyDescent="0.25">
      <c r="A821">
        <v>12550.88198</v>
      </c>
      <c r="B821">
        <v>22234</v>
      </c>
      <c r="C821" t="s">
        <v>32</v>
      </c>
      <c r="D821" t="s">
        <v>79</v>
      </c>
      <c r="E821">
        <v>3</v>
      </c>
      <c r="F821">
        <v>768</v>
      </c>
    </row>
    <row r="822" spans="1:6" x14ac:dyDescent="0.25">
      <c r="A822">
        <v>32196.60037</v>
      </c>
      <c r="B822">
        <v>91375</v>
      </c>
      <c r="C822" t="s">
        <v>62</v>
      </c>
      <c r="D822" t="s">
        <v>33</v>
      </c>
      <c r="E822">
        <v>2</v>
      </c>
      <c r="F822">
        <v>72.632934000000006</v>
      </c>
    </row>
    <row r="823" spans="1:6" x14ac:dyDescent="0.25">
      <c r="A823">
        <v>6793.77405</v>
      </c>
      <c r="B823">
        <v>22250</v>
      </c>
      <c r="C823" t="s">
        <v>32</v>
      </c>
      <c r="D823" t="s">
        <v>33</v>
      </c>
      <c r="E823">
        <v>3</v>
      </c>
      <c r="F823">
        <v>720.60142900000005</v>
      </c>
    </row>
    <row r="824" spans="1:6" x14ac:dyDescent="0.25">
      <c r="A824">
        <v>5272.3196630000002</v>
      </c>
      <c r="B824">
        <v>0</v>
      </c>
      <c r="C824" t="s">
        <v>32</v>
      </c>
      <c r="D824" t="s">
        <v>45</v>
      </c>
      <c r="E824">
        <v>7</v>
      </c>
      <c r="F824">
        <v>576</v>
      </c>
    </row>
    <row r="825" spans="1:6" x14ac:dyDescent="0.25">
      <c r="A825">
        <v>6265.3432990000001</v>
      </c>
      <c r="B825">
        <v>0</v>
      </c>
      <c r="C825" t="s">
        <v>32</v>
      </c>
      <c r="D825" t="s">
        <v>33</v>
      </c>
      <c r="E825">
        <v>4</v>
      </c>
      <c r="F825">
        <v>481.02578599999998</v>
      </c>
    </row>
    <row r="826" spans="1:6" x14ac:dyDescent="0.25">
      <c r="A826">
        <v>8547.5861420000001</v>
      </c>
      <c r="B826">
        <v>51179</v>
      </c>
      <c r="C826" t="s">
        <v>32</v>
      </c>
      <c r="D826" t="s">
        <v>33</v>
      </c>
      <c r="E826">
        <v>2</v>
      </c>
      <c r="F826">
        <v>466.17673100000002</v>
      </c>
    </row>
    <row r="827" spans="1:6" x14ac:dyDescent="0.25">
      <c r="A827">
        <v>2787.423683</v>
      </c>
      <c r="B827">
        <v>38667</v>
      </c>
      <c r="C827" t="s">
        <v>62</v>
      </c>
      <c r="D827" t="s">
        <v>45</v>
      </c>
      <c r="E827">
        <v>1</v>
      </c>
      <c r="F827">
        <v>159.26647299999999</v>
      </c>
    </row>
    <row r="828" spans="1:6" x14ac:dyDescent="0.25">
      <c r="A828">
        <v>4626.801093</v>
      </c>
      <c r="B828">
        <v>79487</v>
      </c>
      <c r="C828" t="s">
        <v>32</v>
      </c>
      <c r="D828" t="s">
        <v>79</v>
      </c>
      <c r="E828">
        <v>1</v>
      </c>
      <c r="F828">
        <v>547.20000000000005</v>
      </c>
    </row>
    <row r="829" spans="1:6" x14ac:dyDescent="0.25">
      <c r="A829">
        <v>8663.3639590000002</v>
      </c>
      <c r="B829">
        <v>67763</v>
      </c>
      <c r="C829" t="s">
        <v>62</v>
      </c>
      <c r="D829" t="s">
        <v>33</v>
      </c>
      <c r="E829">
        <v>9</v>
      </c>
      <c r="F829">
        <v>41.283166999999999</v>
      </c>
    </row>
    <row r="830" spans="1:6" x14ac:dyDescent="0.25">
      <c r="A830">
        <v>3872.222217</v>
      </c>
      <c r="B830">
        <v>0</v>
      </c>
      <c r="C830" t="s">
        <v>32</v>
      </c>
      <c r="D830" t="s">
        <v>45</v>
      </c>
      <c r="E830">
        <v>6</v>
      </c>
      <c r="F830">
        <v>503.80832900000001</v>
      </c>
    </row>
    <row r="831" spans="1:6" x14ac:dyDescent="0.25">
      <c r="A831">
        <v>5170.8114939999996</v>
      </c>
      <c r="B831">
        <v>0</v>
      </c>
      <c r="C831" t="s">
        <v>32</v>
      </c>
      <c r="D831" t="s">
        <v>45</v>
      </c>
      <c r="E831">
        <v>5</v>
      </c>
      <c r="F831">
        <v>859.59941100000003</v>
      </c>
    </row>
    <row r="832" spans="1:6" x14ac:dyDescent="0.25">
      <c r="A832">
        <v>8960.280213</v>
      </c>
      <c r="B832">
        <v>71943</v>
      </c>
      <c r="C832" t="s">
        <v>75</v>
      </c>
      <c r="D832" t="s">
        <v>45</v>
      </c>
      <c r="E832">
        <v>4</v>
      </c>
      <c r="F832">
        <v>305.65378500000003</v>
      </c>
    </row>
    <row r="833" spans="1:6" x14ac:dyDescent="0.25">
      <c r="A833">
        <v>5471.8342899999998</v>
      </c>
      <c r="B833">
        <v>53526</v>
      </c>
      <c r="C833" t="s">
        <v>75</v>
      </c>
      <c r="D833" t="s">
        <v>33</v>
      </c>
      <c r="E833">
        <v>4</v>
      </c>
      <c r="F833">
        <v>278.90284600000001</v>
      </c>
    </row>
    <row r="834" spans="1:6" x14ac:dyDescent="0.25">
      <c r="A834">
        <v>34931.001709999997</v>
      </c>
      <c r="B834">
        <v>35005</v>
      </c>
      <c r="C834" t="s">
        <v>32</v>
      </c>
      <c r="D834" t="s">
        <v>33</v>
      </c>
      <c r="E834">
        <v>2</v>
      </c>
      <c r="F834">
        <v>1416</v>
      </c>
    </row>
    <row r="835" spans="1:6" x14ac:dyDescent="0.25">
      <c r="A835">
        <v>2620.392335</v>
      </c>
      <c r="B835">
        <v>24721</v>
      </c>
      <c r="C835" t="s">
        <v>62</v>
      </c>
      <c r="D835" t="s">
        <v>33</v>
      </c>
      <c r="E835">
        <v>1</v>
      </c>
      <c r="F835">
        <v>139.963594</v>
      </c>
    </row>
    <row r="836" spans="1:6" x14ac:dyDescent="0.25">
      <c r="A836">
        <v>19069.499540000001</v>
      </c>
      <c r="B836">
        <v>0</v>
      </c>
      <c r="C836" t="s">
        <v>32</v>
      </c>
      <c r="D836" t="s">
        <v>45</v>
      </c>
      <c r="E836">
        <v>2</v>
      </c>
      <c r="F836">
        <v>734.4</v>
      </c>
    </row>
    <row r="837" spans="1:6" x14ac:dyDescent="0.25">
      <c r="A837">
        <v>5757.442258</v>
      </c>
      <c r="B837">
        <v>88997</v>
      </c>
      <c r="C837" t="s">
        <v>62</v>
      </c>
      <c r="D837" t="s">
        <v>79</v>
      </c>
      <c r="E837">
        <v>3</v>
      </c>
      <c r="F837">
        <v>174.04156599999999</v>
      </c>
    </row>
    <row r="838" spans="1:6" x14ac:dyDescent="0.25">
      <c r="A838">
        <v>40224.013590000002</v>
      </c>
      <c r="B838">
        <v>48587</v>
      </c>
      <c r="C838" t="s">
        <v>32</v>
      </c>
      <c r="D838" t="s">
        <v>33</v>
      </c>
      <c r="E838">
        <v>2</v>
      </c>
      <c r="F838">
        <v>532.79999999999995</v>
      </c>
    </row>
    <row r="839" spans="1:6" x14ac:dyDescent="0.25">
      <c r="A839">
        <v>2701.4883410000002</v>
      </c>
      <c r="B839">
        <v>76310</v>
      </c>
      <c r="C839" t="s">
        <v>32</v>
      </c>
      <c r="D839" t="s">
        <v>33</v>
      </c>
      <c r="E839">
        <v>1</v>
      </c>
      <c r="F839">
        <v>321.60000000000002</v>
      </c>
    </row>
    <row r="840" spans="1:6" x14ac:dyDescent="0.25">
      <c r="A840">
        <v>3712.4304790000001</v>
      </c>
      <c r="B840">
        <v>73205</v>
      </c>
      <c r="C840" t="s">
        <v>62</v>
      </c>
      <c r="D840" t="s">
        <v>33</v>
      </c>
      <c r="E840">
        <v>1</v>
      </c>
      <c r="F840">
        <v>37.299864999999997</v>
      </c>
    </row>
    <row r="841" spans="1:6" x14ac:dyDescent="0.25">
      <c r="A841">
        <v>21850.84002</v>
      </c>
      <c r="B841">
        <v>51056</v>
      </c>
      <c r="C841" t="s">
        <v>62</v>
      </c>
      <c r="D841" t="s">
        <v>33</v>
      </c>
      <c r="E841">
        <v>2</v>
      </c>
      <c r="F841">
        <v>95.816515999999993</v>
      </c>
    </row>
    <row r="842" spans="1:6" x14ac:dyDescent="0.25">
      <c r="A842">
        <v>7840.1657779999996</v>
      </c>
      <c r="B842">
        <v>58414</v>
      </c>
      <c r="C842" t="s">
        <v>32</v>
      </c>
      <c r="D842" t="s">
        <v>45</v>
      </c>
      <c r="E842">
        <v>1</v>
      </c>
      <c r="F842">
        <v>1008</v>
      </c>
    </row>
    <row r="843" spans="1:6" x14ac:dyDescent="0.25">
      <c r="A843">
        <v>8237.037945</v>
      </c>
      <c r="B843">
        <v>23940</v>
      </c>
      <c r="C843" t="s">
        <v>32</v>
      </c>
      <c r="D843" t="s">
        <v>33</v>
      </c>
      <c r="E843">
        <v>7</v>
      </c>
      <c r="F843">
        <v>513.6</v>
      </c>
    </row>
    <row r="844" spans="1:6" x14ac:dyDescent="0.25">
      <c r="A844">
        <v>2243.4739070000001</v>
      </c>
      <c r="B844">
        <v>0</v>
      </c>
      <c r="C844" t="s">
        <v>32</v>
      </c>
      <c r="D844" t="s">
        <v>45</v>
      </c>
      <c r="E844">
        <v>1</v>
      </c>
      <c r="F844">
        <v>446.4</v>
      </c>
    </row>
    <row r="845" spans="1:6" x14ac:dyDescent="0.25">
      <c r="A845">
        <v>8434.4640670000008</v>
      </c>
      <c r="B845">
        <v>44216</v>
      </c>
      <c r="C845" t="s">
        <v>62</v>
      </c>
      <c r="D845" t="s">
        <v>33</v>
      </c>
      <c r="E845">
        <v>2</v>
      </c>
      <c r="F845">
        <v>72.205361999999994</v>
      </c>
    </row>
    <row r="846" spans="1:6" x14ac:dyDescent="0.25">
      <c r="A846">
        <v>2227.0727550000001</v>
      </c>
      <c r="B846">
        <v>27972</v>
      </c>
      <c r="C846" t="s">
        <v>32</v>
      </c>
      <c r="D846" t="s">
        <v>33</v>
      </c>
      <c r="E846">
        <v>1</v>
      </c>
      <c r="F846">
        <v>292.8</v>
      </c>
    </row>
    <row r="847" spans="1:6" x14ac:dyDescent="0.25">
      <c r="A847">
        <v>5170.0259809999998</v>
      </c>
      <c r="B847">
        <v>0</v>
      </c>
      <c r="C847" t="s">
        <v>32</v>
      </c>
      <c r="D847" t="s">
        <v>33</v>
      </c>
      <c r="E847">
        <v>9</v>
      </c>
      <c r="F847">
        <v>331.2</v>
      </c>
    </row>
    <row r="848" spans="1:6" x14ac:dyDescent="0.25">
      <c r="A848">
        <v>2641.446062</v>
      </c>
      <c r="B848">
        <v>29305</v>
      </c>
      <c r="C848" t="s">
        <v>32</v>
      </c>
      <c r="D848" t="s">
        <v>33</v>
      </c>
      <c r="E848">
        <v>1</v>
      </c>
      <c r="F848">
        <v>475.2</v>
      </c>
    </row>
    <row r="849" spans="1:6" x14ac:dyDescent="0.25">
      <c r="A849">
        <v>2790.682957</v>
      </c>
      <c r="B849">
        <v>53882</v>
      </c>
      <c r="C849" t="s">
        <v>32</v>
      </c>
      <c r="D849" t="s">
        <v>33</v>
      </c>
      <c r="E849">
        <v>1</v>
      </c>
      <c r="F849">
        <v>331.2</v>
      </c>
    </row>
    <row r="850" spans="1:6" x14ac:dyDescent="0.25">
      <c r="A850">
        <v>2745.1298489999999</v>
      </c>
      <c r="B850">
        <v>91757</v>
      </c>
      <c r="C850" t="s">
        <v>32</v>
      </c>
      <c r="D850" t="s">
        <v>33</v>
      </c>
      <c r="E850">
        <v>1</v>
      </c>
      <c r="F850">
        <v>331.2</v>
      </c>
    </row>
    <row r="851" spans="1:6" x14ac:dyDescent="0.25">
      <c r="A851">
        <v>7579.532717</v>
      </c>
      <c r="B851">
        <v>33906</v>
      </c>
      <c r="C851" t="s">
        <v>32</v>
      </c>
      <c r="D851" t="s">
        <v>33</v>
      </c>
      <c r="E851">
        <v>2</v>
      </c>
      <c r="F851">
        <v>401.59210899999999</v>
      </c>
    </row>
    <row r="852" spans="1:6" x14ac:dyDescent="0.25">
      <c r="A852">
        <v>10978.780280000001</v>
      </c>
      <c r="B852">
        <v>68158</v>
      </c>
      <c r="C852" t="s">
        <v>62</v>
      </c>
      <c r="D852" t="s">
        <v>33</v>
      </c>
      <c r="E852">
        <v>4</v>
      </c>
      <c r="F852">
        <v>253.18356800000001</v>
      </c>
    </row>
    <row r="853" spans="1:6" x14ac:dyDescent="0.25">
      <c r="A853">
        <v>8255.0600539999996</v>
      </c>
      <c r="B853">
        <v>0</v>
      </c>
      <c r="C853" t="s">
        <v>32</v>
      </c>
      <c r="D853" t="s">
        <v>45</v>
      </c>
      <c r="E853">
        <v>5</v>
      </c>
      <c r="F853">
        <v>643.20000000000005</v>
      </c>
    </row>
    <row r="854" spans="1:6" x14ac:dyDescent="0.25">
      <c r="A854">
        <v>4747.7346420000003</v>
      </c>
      <c r="B854">
        <v>42165</v>
      </c>
      <c r="C854" t="s">
        <v>32</v>
      </c>
      <c r="D854" t="s">
        <v>45</v>
      </c>
      <c r="E854">
        <v>1</v>
      </c>
      <c r="F854">
        <v>799.673766</v>
      </c>
    </row>
    <row r="855" spans="1:6" x14ac:dyDescent="0.25">
      <c r="A855">
        <v>3540.90425</v>
      </c>
      <c r="B855">
        <v>0</v>
      </c>
      <c r="C855" t="s">
        <v>32</v>
      </c>
      <c r="D855" t="s">
        <v>45</v>
      </c>
      <c r="E855">
        <v>1</v>
      </c>
      <c r="F855">
        <v>727.2</v>
      </c>
    </row>
    <row r="856" spans="1:6" x14ac:dyDescent="0.25">
      <c r="A856">
        <v>3436.1342810000001</v>
      </c>
      <c r="B856">
        <v>30817</v>
      </c>
      <c r="C856" t="s">
        <v>62</v>
      </c>
      <c r="D856" t="s">
        <v>79</v>
      </c>
      <c r="E856">
        <v>1</v>
      </c>
      <c r="F856">
        <v>91.834667999999994</v>
      </c>
    </row>
    <row r="857" spans="1:6" x14ac:dyDescent="0.25">
      <c r="A857">
        <v>2582.185301</v>
      </c>
      <c r="B857">
        <v>68074</v>
      </c>
      <c r="C857" t="s">
        <v>62</v>
      </c>
      <c r="D857" t="s">
        <v>33</v>
      </c>
      <c r="E857">
        <v>1</v>
      </c>
      <c r="F857">
        <v>27.987867000000001</v>
      </c>
    </row>
    <row r="858" spans="1:6" x14ac:dyDescent="0.25">
      <c r="A858">
        <v>44771.299359999997</v>
      </c>
      <c r="B858">
        <v>0</v>
      </c>
      <c r="C858" t="s">
        <v>32</v>
      </c>
      <c r="D858" t="s">
        <v>33</v>
      </c>
      <c r="E858">
        <v>2</v>
      </c>
      <c r="F858">
        <v>842.39183200000002</v>
      </c>
    </row>
    <row r="859" spans="1:6" x14ac:dyDescent="0.25">
      <c r="A859">
        <v>7396.2836530000004</v>
      </c>
      <c r="B859">
        <v>71135</v>
      </c>
      <c r="C859" t="s">
        <v>75</v>
      </c>
      <c r="D859" t="s">
        <v>33</v>
      </c>
      <c r="E859">
        <v>3</v>
      </c>
      <c r="F859">
        <v>270.56399499999998</v>
      </c>
    </row>
    <row r="860" spans="1:6" x14ac:dyDescent="0.25">
      <c r="A860">
        <v>4330.7997850000002</v>
      </c>
      <c r="B860">
        <v>0</v>
      </c>
      <c r="C860" t="s">
        <v>32</v>
      </c>
      <c r="D860" t="s">
        <v>45</v>
      </c>
      <c r="E860">
        <v>3</v>
      </c>
      <c r="F860">
        <v>292.8</v>
      </c>
    </row>
    <row r="861" spans="1:6" x14ac:dyDescent="0.25">
      <c r="A861">
        <v>9075.7682139999997</v>
      </c>
      <c r="B861">
        <v>37722</v>
      </c>
      <c r="C861" t="s">
        <v>62</v>
      </c>
      <c r="D861" t="s">
        <v>45</v>
      </c>
      <c r="E861">
        <v>8</v>
      </c>
      <c r="F861">
        <v>158.077504</v>
      </c>
    </row>
    <row r="862" spans="1:6" x14ac:dyDescent="0.25">
      <c r="A862">
        <v>14635.451580000001</v>
      </c>
      <c r="B862">
        <v>0</v>
      </c>
      <c r="C862" t="s">
        <v>32</v>
      </c>
      <c r="D862" t="s">
        <v>79</v>
      </c>
      <c r="E862">
        <v>2</v>
      </c>
      <c r="F862">
        <v>667.2</v>
      </c>
    </row>
    <row r="863" spans="1:6" x14ac:dyDescent="0.25">
      <c r="A863">
        <v>5609.0824940000002</v>
      </c>
      <c r="B863">
        <v>44705</v>
      </c>
      <c r="C863" t="s">
        <v>62</v>
      </c>
      <c r="D863" t="s">
        <v>79</v>
      </c>
      <c r="E863">
        <v>6</v>
      </c>
      <c r="F863">
        <v>148.17315199999999</v>
      </c>
    </row>
    <row r="864" spans="1:6" x14ac:dyDescent="0.25">
      <c r="A864">
        <v>11565.687470000001</v>
      </c>
      <c r="B864">
        <v>64642</v>
      </c>
      <c r="C864" t="s">
        <v>75</v>
      </c>
      <c r="D864" t="s">
        <v>33</v>
      </c>
      <c r="E864">
        <v>2</v>
      </c>
      <c r="F864">
        <v>404.26569599999999</v>
      </c>
    </row>
    <row r="865" spans="1:6" x14ac:dyDescent="0.25">
      <c r="A865">
        <v>2771.0450310000001</v>
      </c>
      <c r="B865">
        <v>50071</v>
      </c>
      <c r="C865" t="s">
        <v>62</v>
      </c>
      <c r="D865" t="s">
        <v>45</v>
      </c>
      <c r="E865">
        <v>1</v>
      </c>
      <c r="F865">
        <v>18.918935000000001</v>
      </c>
    </row>
    <row r="866" spans="1:6" x14ac:dyDescent="0.25">
      <c r="A866">
        <v>8507.1288239999994</v>
      </c>
      <c r="B866">
        <v>46754</v>
      </c>
      <c r="C866" t="s">
        <v>32</v>
      </c>
      <c r="D866" t="s">
        <v>33</v>
      </c>
      <c r="E866">
        <v>9</v>
      </c>
      <c r="F866">
        <v>513.81840299999999</v>
      </c>
    </row>
    <row r="867" spans="1:6" x14ac:dyDescent="0.25">
      <c r="A867">
        <v>7582.1138419999997</v>
      </c>
      <c r="B867">
        <v>64801</v>
      </c>
      <c r="C867" t="s">
        <v>75</v>
      </c>
      <c r="D867" t="s">
        <v>33</v>
      </c>
      <c r="E867">
        <v>2</v>
      </c>
      <c r="F867">
        <v>268.47180200000003</v>
      </c>
    </row>
    <row r="868" spans="1:6" x14ac:dyDescent="0.25">
      <c r="A868">
        <v>3323.0924540000001</v>
      </c>
      <c r="B868">
        <v>70410</v>
      </c>
      <c r="C868" t="s">
        <v>62</v>
      </c>
      <c r="D868" t="s">
        <v>33</v>
      </c>
      <c r="E868">
        <v>1</v>
      </c>
      <c r="F868">
        <v>131.828507</v>
      </c>
    </row>
    <row r="869" spans="1:6" x14ac:dyDescent="0.25">
      <c r="A869">
        <v>5234.331741</v>
      </c>
      <c r="B869">
        <v>66957</v>
      </c>
      <c r="C869" t="s">
        <v>32</v>
      </c>
      <c r="D869" t="s">
        <v>33</v>
      </c>
      <c r="E869">
        <v>1</v>
      </c>
      <c r="F869">
        <v>628.79999999999995</v>
      </c>
    </row>
    <row r="870" spans="1:6" x14ac:dyDescent="0.25">
      <c r="A870">
        <v>24709.599569999998</v>
      </c>
      <c r="B870">
        <v>24213</v>
      </c>
      <c r="C870" t="s">
        <v>32</v>
      </c>
      <c r="D870" t="s">
        <v>45</v>
      </c>
      <c r="E870">
        <v>2</v>
      </c>
      <c r="F870">
        <v>374.4</v>
      </c>
    </row>
    <row r="871" spans="1:6" x14ac:dyDescent="0.25">
      <c r="A871">
        <v>3123.0809939999999</v>
      </c>
      <c r="B871">
        <v>0</v>
      </c>
      <c r="C871" t="s">
        <v>32</v>
      </c>
      <c r="D871" t="s">
        <v>33</v>
      </c>
      <c r="E871">
        <v>1</v>
      </c>
      <c r="F871">
        <v>960.11539900000002</v>
      </c>
    </row>
    <row r="872" spans="1:6" x14ac:dyDescent="0.25">
      <c r="A872">
        <v>2551.2266920000002</v>
      </c>
      <c r="B872">
        <v>79751</v>
      </c>
      <c r="C872" t="s">
        <v>32</v>
      </c>
      <c r="D872" t="s">
        <v>33</v>
      </c>
      <c r="E872">
        <v>1</v>
      </c>
      <c r="F872">
        <v>392.23569800000001</v>
      </c>
    </row>
    <row r="873" spans="1:6" x14ac:dyDescent="0.25">
      <c r="A873">
        <v>7247.7136719999999</v>
      </c>
      <c r="B873">
        <v>86122</v>
      </c>
      <c r="C873" t="s">
        <v>32</v>
      </c>
      <c r="D873" t="s">
        <v>33</v>
      </c>
      <c r="E873">
        <v>1</v>
      </c>
      <c r="F873">
        <v>873.6</v>
      </c>
    </row>
    <row r="874" spans="1:6" x14ac:dyDescent="0.25">
      <c r="A874">
        <v>4538.8478180000002</v>
      </c>
      <c r="B874">
        <v>82297</v>
      </c>
      <c r="C874" t="s">
        <v>62</v>
      </c>
      <c r="D874" t="s">
        <v>45</v>
      </c>
      <c r="E874">
        <v>1</v>
      </c>
      <c r="F874">
        <v>0.38210699999999997</v>
      </c>
    </row>
    <row r="875" spans="1:6" x14ac:dyDescent="0.25">
      <c r="A875">
        <v>2687.314108</v>
      </c>
      <c r="B875">
        <v>82210</v>
      </c>
      <c r="C875" t="s">
        <v>62</v>
      </c>
      <c r="D875" t="s">
        <v>33</v>
      </c>
      <c r="E875">
        <v>1</v>
      </c>
      <c r="F875">
        <v>51.961914999999998</v>
      </c>
    </row>
    <row r="876" spans="1:6" x14ac:dyDescent="0.25">
      <c r="A876">
        <v>8730.421977</v>
      </c>
      <c r="B876">
        <v>43259</v>
      </c>
      <c r="C876" t="s">
        <v>32</v>
      </c>
      <c r="D876" t="s">
        <v>33</v>
      </c>
      <c r="E876">
        <v>2</v>
      </c>
      <c r="F876">
        <v>350.4</v>
      </c>
    </row>
    <row r="877" spans="1:6" x14ac:dyDescent="0.25">
      <c r="A877">
        <v>8332.7305570000008</v>
      </c>
      <c r="B877">
        <v>0</v>
      </c>
      <c r="C877" t="s">
        <v>32</v>
      </c>
      <c r="D877" t="s">
        <v>33</v>
      </c>
      <c r="E877">
        <v>2</v>
      </c>
      <c r="F877">
        <v>379.2</v>
      </c>
    </row>
    <row r="878" spans="1:6" x14ac:dyDescent="0.25">
      <c r="A878">
        <v>2357.7470149999999</v>
      </c>
      <c r="B878">
        <v>25064</v>
      </c>
      <c r="C878" t="s">
        <v>32</v>
      </c>
      <c r="D878" t="s">
        <v>33</v>
      </c>
      <c r="E878">
        <v>1</v>
      </c>
      <c r="F878">
        <v>297.60000000000002</v>
      </c>
    </row>
    <row r="879" spans="1:6" x14ac:dyDescent="0.25">
      <c r="A879">
        <v>4637.1640360000001</v>
      </c>
      <c r="B879">
        <v>25816</v>
      </c>
      <c r="C879" t="s">
        <v>32</v>
      </c>
      <c r="D879" t="s">
        <v>45</v>
      </c>
      <c r="E879">
        <v>1</v>
      </c>
      <c r="F879">
        <v>571.20000000000005</v>
      </c>
    </row>
    <row r="880" spans="1:6" x14ac:dyDescent="0.25">
      <c r="A880">
        <v>5357.1926979999998</v>
      </c>
      <c r="B880">
        <v>0</v>
      </c>
      <c r="C880" t="s">
        <v>32</v>
      </c>
      <c r="D880" t="s">
        <v>33</v>
      </c>
      <c r="E880">
        <v>8</v>
      </c>
      <c r="F880">
        <v>350.85398700000002</v>
      </c>
    </row>
    <row r="881" spans="1:6" x14ac:dyDescent="0.25">
      <c r="A881">
        <v>5391.970996</v>
      </c>
      <c r="B881">
        <v>41662</v>
      </c>
      <c r="C881" t="s">
        <v>75</v>
      </c>
      <c r="D881" t="s">
        <v>79</v>
      </c>
      <c r="E881">
        <v>6</v>
      </c>
      <c r="F881">
        <v>217.97316799999999</v>
      </c>
    </row>
    <row r="882" spans="1:6" x14ac:dyDescent="0.25">
      <c r="A882">
        <v>3694.1404980000002</v>
      </c>
      <c r="B882">
        <v>96170</v>
      </c>
      <c r="C882" t="s">
        <v>32</v>
      </c>
      <c r="D882" t="s">
        <v>33</v>
      </c>
      <c r="E882">
        <v>1</v>
      </c>
      <c r="F882">
        <v>441.6</v>
      </c>
    </row>
    <row r="883" spans="1:6" x14ac:dyDescent="0.25">
      <c r="A883">
        <v>5040.4124359999996</v>
      </c>
      <c r="B883">
        <v>46072</v>
      </c>
      <c r="C883" t="s">
        <v>62</v>
      </c>
      <c r="D883" t="s">
        <v>45</v>
      </c>
      <c r="E883">
        <v>4</v>
      </c>
      <c r="F883">
        <v>25.934063999999999</v>
      </c>
    </row>
    <row r="884" spans="1:6" x14ac:dyDescent="0.25">
      <c r="A884">
        <v>27495.421880000002</v>
      </c>
      <c r="B884">
        <v>37931</v>
      </c>
      <c r="C884" t="s">
        <v>32</v>
      </c>
      <c r="D884" t="s">
        <v>33</v>
      </c>
      <c r="E884">
        <v>2</v>
      </c>
      <c r="F884">
        <v>475.2</v>
      </c>
    </row>
    <row r="885" spans="1:6" x14ac:dyDescent="0.25">
      <c r="A885">
        <v>4842.2849649999998</v>
      </c>
      <c r="B885">
        <v>35127</v>
      </c>
      <c r="C885" t="s">
        <v>32</v>
      </c>
      <c r="D885" t="s">
        <v>33</v>
      </c>
      <c r="E885">
        <v>5</v>
      </c>
      <c r="F885">
        <v>297.60000000000002</v>
      </c>
    </row>
    <row r="886" spans="1:6" x14ac:dyDescent="0.25">
      <c r="A886">
        <v>2678.0582989999998</v>
      </c>
      <c r="B886">
        <v>72450</v>
      </c>
      <c r="C886" t="s">
        <v>62</v>
      </c>
      <c r="D886" t="s">
        <v>33</v>
      </c>
      <c r="E886">
        <v>1</v>
      </c>
      <c r="F886">
        <v>84.218362999999997</v>
      </c>
    </row>
    <row r="887" spans="1:6" x14ac:dyDescent="0.25">
      <c r="A887">
        <v>5227.1019379999998</v>
      </c>
      <c r="B887">
        <v>93087</v>
      </c>
      <c r="C887" t="s">
        <v>32</v>
      </c>
      <c r="D887" t="s">
        <v>33</v>
      </c>
      <c r="E887">
        <v>1</v>
      </c>
      <c r="F887">
        <v>628.79999999999995</v>
      </c>
    </row>
    <row r="888" spans="1:6" x14ac:dyDescent="0.25">
      <c r="A888">
        <v>2590.096027</v>
      </c>
      <c r="B888">
        <v>22398</v>
      </c>
      <c r="C888" t="s">
        <v>32</v>
      </c>
      <c r="D888" t="s">
        <v>33</v>
      </c>
      <c r="E888">
        <v>1</v>
      </c>
      <c r="F888">
        <v>321.60000000000002</v>
      </c>
    </row>
    <row r="889" spans="1:6" x14ac:dyDescent="0.25">
      <c r="A889">
        <v>10536.07798</v>
      </c>
      <c r="B889">
        <v>92983</v>
      </c>
      <c r="C889" t="s">
        <v>62</v>
      </c>
      <c r="D889" t="s">
        <v>33</v>
      </c>
      <c r="E889">
        <v>2</v>
      </c>
      <c r="F889">
        <v>153.205591</v>
      </c>
    </row>
    <row r="890" spans="1:6" x14ac:dyDescent="0.25">
      <c r="A890">
        <v>8581.2787009999993</v>
      </c>
      <c r="B890">
        <v>27689</v>
      </c>
      <c r="C890" t="s">
        <v>32</v>
      </c>
      <c r="D890" t="s">
        <v>33</v>
      </c>
      <c r="E890">
        <v>1</v>
      </c>
      <c r="F890">
        <v>2893.2396779999999</v>
      </c>
    </row>
    <row r="891" spans="1:6" x14ac:dyDescent="0.25">
      <c r="A891">
        <v>9463.1132629999993</v>
      </c>
      <c r="B891">
        <v>69654</v>
      </c>
      <c r="C891" t="s">
        <v>32</v>
      </c>
      <c r="D891" t="s">
        <v>33</v>
      </c>
      <c r="E891">
        <v>7</v>
      </c>
      <c r="F891">
        <v>629.53273100000001</v>
      </c>
    </row>
    <row r="892" spans="1:6" x14ac:dyDescent="0.25">
      <c r="A892">
        <v>13441.006369999999</v>
      </c>
      <c r="B892">
        <v>80744</v>
      </c>
      <c r="C892" t="s">
        <v>75</v>
      </c>
      <c r="D892" t="s">
        <v>33</v>
      </c>
      <c r="E892">
        <v>2</v>
      </c>
      <c r="F892">
        <v>361.28475700000001</v>
      </c>
    </row>
    <row r="893" spans="1:6" x14ac:dyDescent="0.25">
      <c r="A893">
        <v>3886.5048069999998</v>
      </c>
      <c r="B893">
        <v>0</v>
      </c>
      <c r="C893" t="s">
        <v>32</v>
      </c>
      <c r="D893" t="s">
        <v>45</v>
      </c>
      <c r="E893">
        <v>1</v>
      </c>
      <c r="F893">
        <v>1185.9883010000001</v>
      </c>
    </row>
    <row r="894" spans="1:6" x14ac:dyDescent="0.25">
      <c r="A894">
        <v>6784.8936899999999</v>
      </c>
      <c r="B894">
        <v>0</v>
      </c>
      <c r="C894" t="s">
        <v>32</v>
      </c>
      <c r="D894" t="s">
        <v>45</v>
      </c>
      <c r="E894">
        <v>2</v>
      </c>
      <c r="F894">
        <v>460.8</v>
      </c>
    </row>
    <row r="895" spans="1:6" x14ac:dyDescent="0.25">
      <c r="A895">
        <v>23594.680199999999</v>
      </c>
      <c r="B895">
        <v>76358</v>
      </c>
      <c r="C895" t="s">
        <v>62</v>
      </c>
      <c r="D895" t="s">
        <v>33</v>
      </c>
      <c r="E895">
        <v>2</v>
      </c>
      <c r="F895">
        <v>86.461582000000007</v>
      </c>
    </row>
    <row r="896" spans="1:6" x14ac:dyDescent="0.25">
      <c r="A896">
        <v>2538.6263199999999</v>
      </c>
      <c r="B896">
        <v>18608</v>
      </c>
      <c r="C896" t="s">
        <v>32</v>
      </c>
      <c r="D896" t="s">
        <v>79</v>
      </c>
      <c r="E896">
        <v>1</v>
      </c>
      <c r="F896">
        <v>340.8</v>
      </c>
    </row>
    <row r="897" spans="1:6" x14ac:dyDescent="0.25">
      <c r="A897">
        <v>5639.9419740000003</v>
      </c>
      <c r="B897">
        <v>73168</v>
      </c>
      <c r="C897" t="s">
        <v>32</v>
      </c>
      <c r="D897" t="s">
        <v>33</v>
      </c>
      <c r="E897">
        <v>3</v>
      </c>
      <c r="F897">
        <v>425.80011200000001</v>
      </c>
    </row>
    <row r="898" spans="1:6" x14ac:dyDescent="0.25">
      <c r="A898">
        <v>2459.1717239999998</v>
      </c>
      <c r="B898">
        <v>21190</v>
      </c>
      <c r="C898" t="s">
        <v>32</v>
      </c>
      <c r="D898" t="s">
        <v>33</v>
      </c>
      <c r="E898">
        <v>1</v>
      </c>
      <c r="F898">
        <v>312</v>
      </c>
    </row>
    <row r="899" spans="1:6" x14ac:dyDescent="0.25">
      <c r="A899">
        <v>2667.2700140000002</v>
      </c>
      <c r="B899">
        <v>94041</v>
      </c>
      <c r="C899" t="s">
        <v>62</v>
      </c>
      <c r="D899" t="s">
        <v>33</v>
      </c>
      <c r="E899">
        <v>1</v>
      </c>
      <c r="F899">
        <v>159.756733</v>
      </c>
    </row>
    <row r="900" spans="1:6" x14ac:dyDescent="0.25">
      <c r="A900">
        <v>13778.36933</v>
      </c>
      <c r="B900">
        <v>91474</v>
      </c>
      <c r="C900" t="s">
        <v>62</v>
      </c>
      <c r="D900" t="s">
        <v>33</v>
      </c>
      <c r="E900">
        <v>2</v>
      </c>
      <c r="F900">
        <v>24.087774</v>
      </c>
    </row>
    <row r="901" spans="1:6" x14ac:dyDescent="0.25">
      <c r="A901">
        <v>4923.1816900000003</v>
      </c>
      <c r="B901">
        <v>61469</v>
      </c>
      <c r="C901" t="s">
        <v>32</v>
      </c>
      <c r="D901" t="s">
        <v>33</v>
      </c>
      <c r="E901">
        <v>3</v>
      </c>
      <c r="F901">
        <v>302.39999999999998</v>
      </c>
    </row>
    <row r="902" spans="1:6" x14ac:dyDescent="0.25">
      <c r="A902">
        <v>2272.3353520000001</v>
      </c>
      <c r="B902">
        <v>16618</v>
      </c>
      <c r="C902" t="s">
        <v>75</v>
      </c>
      <c r="D902" t="s">
        <v>45</v>
      </c>
      <c r="E902">
        <v>1</v>
      </c>
      <c r="F902">
        <v>219.28870599999999</v>
      </c>
    </row>
    <row r="903" spans="1:6" x14ac:dyDescent="0.25">
      <c r="A903">
        <v>14895.39798</v>
      </c>
      <c r="B903">
        <v>48081</v>
      </c>
      <c r="C903" t="s">
        <v>75</v>
      </c>
      <c r="D903" t="s">
        <v>33</v>
      </c>
      <c r="E903">
        <v>5</v>
      </c>
      <c r="F903">
        <v>881.36095899999998</v>
      </c>
    </row>
    <row r="904" spans="1:6" x14ac:dyDescent="0.25">
      <c r="A904">
        <v>9756.0449540000009</v>
      </c>
      <c r="B904">
        <v>67632</v>
      </c>
      <c r="C904" t="s">
        <v>62</v>
      </c>
      <c r="D904" t="s">
        <v>33</v>
      </c>
      <c r="E904">
        <v>4</v>
      </c>
      <c r="F904">
        <v>26.951626999999998</v>
      </c>
    </row>
    <row r="905" spans="1:6" x14ac:dyDescent="0.25">
      <c r="A905">
        <v>9422.9741130000002</v>
      </c>
      <c r="B905">
        <v>34115</v>
      </c>
      <c r="C905" t="s">
        <v>75</v>
      </c>
      <c r="D905" t="s">
        <v>33</v>
      </c>
      <c r="E905">
        <v>6</v>
      </c>
      <c r="F905">
        <v>466.12254100000001</v>
      </c>
    </row>
    <row r="906" spans="1:6" x14ac:dyDescent="0.25">
      <c r="A906">
        <v>3837.3575740000001</v>
      </c>
      <c r="B906">
        <v>23051</v>
      </c>
      <c r="C906" t="s">
        <v>32</v>
      </c>
      <c r="D906" t="s">
        <v>79</v>
      </c>
      <c r="E906">
        <v>1</v>
      </c>
      <c r="F906">
        <v>475.2</v>
      </c>
    </row>
    <row r="907" spans="1:6" x14ac:dyDescent="0.25">
      <c r="A907">
        <v>10952.131890000001</v>
      </c>
      <c r="B907">
        <v>23748</v>
      </c>
      <c r="C907" t="s">
        <v>32</v>
      </c>
      <c r="D907" t="s">
        <v>33</v>
      </c>
      <c r="E907">
        <v>2</v>
      </c>
      <c r="F907">
        <v>607.09565499999997</v>
      </c>
    </row>
    <row r="908" spans="1:6" x14ac:dyDescent="0.25">
      <c r="A908">
        <v>8159.136579</v>
      </c>
      <c r="B908">
        <v>40589</v>
      </c>
      <c r="C908" t="s">
        <v>32</v>
      </c>
      <c r="D908" t="s">
        <v>79</v>
      </c>
      <c r="E908">
        <v>2</v>
      </c>
      <c r="F908">
        <v>331.2</v>
      </c>
    </row>
    <row r="909" spans="1:6" x14ac:dyDescent="0.25">
      <c r="A909">
        <v>19480.499810000001</v>
      </c>
      <c r="B909">
        <v>50809</v>
      </c>
      <c r="C909" t="s">
        <v>75</v>
      </c>
      <c r="D909" t="s">
        <v>45</v>
      </c>
      <c r="E909">
        <v>2</v>
      </c>
      <c r="F909">
        <v>290.38170700000001</v>
      </c>
    </row>
    <row r="910" spans="1:6" x14ac:dyDescent="0.25">
      <c r="A910">
        <v>3919.3667220000002</v>
      </c>
      <c r="B910">
        <v>66676</v>
      </c>
      <c r="C910" t="s">
        <v>32</v>
      </c>
      <c r="D910" t="s">
        <v>33</v>
      </c>
      <c r="E910">
        <v>1</v>
      </c>
      <c r="F910">
        <v>558.09935700000005</v>
      </c>
    </row>
    <row r="911" spans="1:6" x14ac:dyDescent="0.25">
      <c r="A911">
        <v>7985.1421399999999</v>
      </c>
      <c r="B911">
        <v>52339</v>
      </c>
      <c r="C911" t="s">
        <v>32</v>
      </c>
      <c r="D911" t="s">
        <v>79</v>
      </c>
      <c r="E911">
        <v>2</v>
      </c>
      <c r="F911">
        <v>336</v>
      </c>
    </row>
    <row r="912" spans="1:6" x14ac:dyDescent="0.25">
      <c r="A912">
        <v>12168.744919999999</v>
      </c>
      <c r="B912">
        <v>14973</v>
      </c>
      <c r="C912" t="s">
        <v>32</v>
      </c>
      <c r="D912" t="s">
        <v>79</v>
      </c>
      <c r="E912">
        <v>2</v>
      </c>
      <c r="F912">
        <v>828</v>
      </c>
    </row>
    <row r="913" spans="1:6" x14ac:dyDescent="0.25">
      <c r="A913">
        <v>5849.3214980000002</v>
      </c>
      <c r="B913">
        <v>0</v>
      </c>
      <c r="C913" t="s">
        <v>32</v>
      </c>
      <c r="D913" t="s">
        <v>45</v>
      </c>
      <c r="E913">
        <v>4</v>
      </c>
      <c r="F913">
        <v>540.51411499999995</v>
      </c>
    </row>
    <row r="914" spans="1:6" x14ac:dyDescent="0.25">
      <c r="A914">
        <v>5085.8365949999998</v>
      </c>
      <c r="B914">
        <v>31546</v>
      </c>
      <c r="C914" t="s">
        <v>62</v>
      </c>
      <c r="D914" t="s">
        <v>79</v>
      </c>
      <c r="E914">
        <v>9</v>
      </c>
      <c r="F914">
        <v>100.04983199999999</v>
      </c>
    </row>
    <row r="915" spans="1:6" x14ac:dyDescent="0.25">
      <c r="A915">
        <v>2903.9397629999999</v>
      </c>
      <c r="B915">
        <v>67763</v>
      </c>
      <c r="C915" t="s">
        <v>62</v>
      </c>
      <c r="D915" t="s">
        <v>33</v>
      </c>
      <c r="E915">
        <v>1</v>
      </c>
      <c r="F915">
        <v>59.861963000000003</v>
      </c>
    </row>
    <row r="916" spans="1:6" x14ac:dyDescent="0.25">
      <c r="A916">
        <v>31162.693299999999</v>
      </c>
      <c r="B916">
        <v>83170</v>
      </c>
      <c r="C916" t="s">
        <v>75</v>
      </c>
      <c r="D916" t="s">
        <v>33</v>
      </c>
      <c r="E916">
        <v>2</v>
      </c>
      <c r="F916">
        <v>344.11806899999999</v>
      </c>
    </row>
    <row r="917" spans="1:6" x14ac:dyDescent="0.25">
      <c r="A917">
        <v>3086.8738539999999</v>
      </c>
      <c r="B917">
        <v>19464</v>
      </c>
      <c r="C917" t="s">
        <v>32</v>
      </c>
      <c r="D917" t="s">
        <v>45</v>
      </c>
      <c r="E917">
        <v>1</v>
      </c>
      <c r="F917">
        <v>871.50579700000003</v>
      </c>
    </row>
    <row r="918" spans="1:6" x14ac:dyDescent="0.25">
      <c r="A918">
        <v>5178.7041509999999</v>
      </c>
      <c r="B918">
        <v>66943</v>
      </c>
      <c r="C918" t="s">
        <v>62</v>
      </c>
      <c r="D918" t="s">
        <v>33</v>
      </c>
      <c r="E918">
        <v>7</v>
      </c>
      <c r="F918">
        <v>53.084752999999999</v>
      </c>
    </row>
    <row r="919" spans="1:6" x14ac:dyDescent="0.25">
      <c r="A919">
        <v>14024.358389999999</v>
      </c>
      <c r="B919">
        <v>81872</v>
      </c>
      <c r="C919" t="s">
        <v>62</v>
      </c>
      <c r="D919" t="s">
        <v>33</v>
      </c>
      <c r="E919">
        <v>2</v>
      </c>
      <c r="F919">
        <v>256.43803000000003</v>
      </c>
    </row>
    <row r="920" spans="1:6" x14ac:dyDescent="0.25">
      <c r="A920">
        <v>10640.939319999999</v>
      </c>
      <c r="B920">
        <v>50450</v>
      </c>
      <c r="C920" t="s">
        <v>62</v>
      </c>
      <c r="D920" t="s">
        <v>45</v>
      </c>
      <c r="E920">
        <v>2</v>
      </c>
      <c r="F920">
        <v>135.89244400000001</v>
      </c>
    </row>
    <row r="921" spans="1:6" x14ac:dyDescent="0.25">
      <c r="A921">
        <v>4949.8038219999999</v>
      </c>
      <c r="B921">
        <v>21342</v>
      </c>
      <c r="C921" t="s">
        <v>62</v>
      </c>
      <c r="D921" t="s">
        <v>33</v>
      </c>
      <c r="E921">
        <v>3</v>
      </c>
      <c r="F921">
        <v>74.350892999999999</v>
      </c>
    </row>
    <row r="922" spans="1:6" x14ac:dyDescent="0.25">
      <c r="A922">
        <v>8595.6652940000004</v>
      </c>
      <c r="B922">
        <v>34621</v>
      </c>
      <c r="C922" t="s">
        <v>32</v>
      </c>
      <c r="D922" t="s">
        <v>33</v>
      </c>
      <c r="E922">
        <v>8</v>
      </c>
      <c r="F922">
        <v>621.46446800000001</v>
      </c>
    </row>
    <row r="923" spans="1:6" x14ac:dyDescent="0.25">
      <c r="A923">
        <v>22951.892</v>
      </c>
      <c r="B923">
        <v>62396</v>
      </c>
      <c r="C923" t="s">
        <v>32</v>
      </c>
      <c r="D923" t="s">
        <v>33</v>
      </c>
      <c r="E923">
        <v>2</v>
      </c>
      <c r="F923">
        <v>307.2</v>
      </c>
    </row>
    <row r="924" spans="1:6" x14ac:dyDescent="0.25">
      <c r="A924">
        <v>3792.13031</v>
      </c>
      <c r="B924">
        <v>97212</v>
      </c>
      <c r="C924" t="s">
        <v>75</v>
      </c>
      <c r="D924" t="s">
        <v>33</v>
      </c>
      <c r="E924">
        <v>1</v>
      </c>
      <c r="F924">
        <v>360.05588999999998</v>
      </c>
    </row>
    <row r="925" spans="1:6" x14ac:dyDescent="0.25">
      <c r="A925">
        <v>2755.7479680000001</v>
      </c>
      <c r="B925">
        <v>49648</v>
      </c>
      <c r="C925" t="s">
        <v>62</v>
      </c>
      <c r="D925" t="s">
        <v>79</v>
      </c>
      <c r="E925">
        <v>1</v>
      </c>
      <c r="F925">
        <v>65.954813000000001</v>
      </c>
    </row>
    <row r="926" spans="1:6" x14ac:dyDescent="0.25">
      <c r="A926">
        <v>4880.3396140000004</v>
      </c>
      <c r="B926">
        <v>97984</v>
      </c>
      <c r="C926" t="s">
        <v>32</v>
      </c>
      <c r="D926" t="s">
        <v>33</v>
      </c>
      <c r="E926">
        <v>5</v>
      </c>
      <c r="F926">
        <v>407.45011799999997</v>
      </c>
    </row>
    <row r="927" spans="1:6" x14ac:dyDescent="0.25">
      <c r="A927">
        <v>9051.9052749999992</v>
      </c>
      <c r="B927">
        <v>26308</v>
      </c>
      <c r="C927" t="s">
        <v>32</v>
      </c>
      <c r="D927" t="s">
        <v>33</v>
      </c>
      <c r="E927">
        <v>3</v>
      </c>
      <c r="F927">
        <v>547.20000000000005</v>
      </c>
    </row>
    <row r="928" spans="1:6" x14ac:dyDescent="0.25">
      <c r="A928">
        <v>10115.44622</v>
      </c>
      <c r="B928">
        <v>63528</v>
      </c>
      <c r="C928" t="s">
        <v>32</v>
      </c>
      <c r="D928" t="s">
        <v>79</v>
      </c>
      <c r="E928">
        <v>1</v>
      </c>
      <c r="F928">
        <v>1228.8</v>
      </c>
    </row>
    <row r="929" spans="1:6" x14ac:dyDescent="0.25">
      <c r="A929">
        <v>8269.0753659999991</v>
      </c>
      <c r="B929">
        <v>20225</v>
      </c>
      <c r="C929" t="s">
        <v>32</v>
      </c>
      <c r="D929" t="s">
        <v>33</v>
      </c>
      <c r="E929">
        <v>6</v>
      </c>
      <c r="F929">
        <v>547.20000000000005</v>
      </c>
    </row>
    <row r="930" spans="1:6" x14ac:dyDescent="0.25">
      <c r="A930">
        <v>8071.6529499999997</v>
      </c>
      <c r="B930">
        <v>0</v>
      </c>
      <c r="C930" t="s">
        <v>32</v>
      </c>
      <c r="D930" t="s">
        <v>45</v>
      </c>
      <c r="E930">
        <v>7</v>
      </c>
      <c r="F930">
        <v>806.4</v>
      </c>
    </row>
    <row r="931" spans="1:6" x14ac:dyDescent="0.25">
      <c r="A931">
        <v>7726.9936230000003</v>
      </c>
      <c r="B931">
        <v>87620</v>
      </c>
      <c r="C931" t="s">
        <v>62</v>
      </c>
      <c r="D931" t="s">
        <v>33</v>
      </c>
      <c r="E931">
        <v>2</v>
      </c>
      <c r="F931">
        <v>24.063693000000001</v>
      </c>
    </row>
    <row r="932" spans="1:6" x14ac:dyDescent="0.25">
      <c r="A932">
        <v>8311.1358999999993</v>
      </c>
      <c r="B932">
        <v>0</v>
      </c>
      <c r="C932" t="s">
        <v>75</v>
      </c>
      <c r="D932" t="s">
        <v>33</v>
      </c>
      <c r="E932">
        <v>2</v>
      </c>
      <c r="F932">
        <v>311.32928199999998</v>
      </c>
    </row>
    <row r="933" spans="1:6" x14ac:dyDescent="0.25">
      <c r="A933">
        <v>2574.0203759999999</v>
      </c>
      <c r="B933">
        <v>34990</v>
      </c>
      <c r="C933" t="s">
        <v>62</v>
      </c>
      <c r="D933" t="s">
        <v>45</v>
      </c>
      <c r="E933">
        <v>1</v>
      </c>
      <c r="F933">
        <v>42.689135</v>
      </c>
    </row>
    <row r="934" spans="1:6" x14ac:dyDescent="0.25">
      <c r="A934">
        <v>5727.3271240000004</v>
      </c>
      <c r="B934">
        <v>99934</v>
      </c>
      <c r="C934" t="s">
        <v>32</v>
      </c>
      <c r="D934" t="s">
        <v>33</v>
      </c>
      <c r="E934">
        <v>3</v>
      </c>
      <c r="F934">
        <v>460.32385499999998</v>
      </c>
    </row>
    <row r="935" spans="1:6" x14ac:dyDescent="0.25">
      <c r="A935">
        <v>5441.4201300000004</v>
      </c>
      <c r="B935">
        <v>85702</v>
      </c>
      <c r="C935" t="s">
        <v>75</v>
      </c>
      <c r="D935" t="s">
        <v>33</v>
      </c>
      <c r="E935">
        <v>6</v>
      </c>
      <c r="F935">
        <v>249.08588700000001</v>
      </c>
    </row>
    <row r="936" spans="1:6" x14ac:dyDescent="0.25">
      <c r="A936">
        <v>2744.519593</v>
      </c>
      <c r="B936">
        <v>94648</v>
      </c>
      <c r="C936" t="s">
        <v>32</v>
      </c>
      <c r="D936" t="s">
        <v>79</v>
      </c>
      <c r="E936">
        <v>1</v>
      </c>
      <c r="F936">
        <v>331.2</v>
      </c>
    </row>
    <row r="937" spans="1:6" x14ac:dyDescent="0.25">
      <c r="A937">
        <v>5636.7403469999999</v>
      </c>
      <c r="B937">
        <v>24516</v>
      </c>
      <c r="C937" t="s">
        <v>75</v>
      </c>
      <c r="D937" t="s">
        <v>33</v>
      </c>
      <c r="E937">
        <v>8</v>
      </c>
      <c r="F937">
        <v>300.60759100000001</v>
      </c>
    </row>
    <row r="938" spans="1:6" x14ac:dyDescent="0.25">
      <c r="A938">
        <v>16870.388200000001</v>
      </c>
      <c r="B938">
        <v>61063</v>
      </c>
      <c r="C938" t="s">
        <v>75</v>
      </c>
      <c r="D938" t="s">
        <v>33</v>
      </c>
      <c r="E938">
        <v>2</v>
      </c>
      <c r="F938">
        <v>262.50488200000001</v>
      </c>
    </row>
    <row r="939" spans="1:6" x14ac:dyDescent="0.25">
      <c r="A939">
        <v>2738.0019569999999</v>
      </c>
      <c r="B939">
        <v>0</v>
      </c>
      <c r="C939" t="s">
        <v>75</v>
      </c>
      <c r="D939" t="s">
        <v>33</v>
      </c>
      <c r="E939">
        <v>1</v>
      </c>
      <c r="F939">
        <v>263.365432</v>
      </c>
    </row>
    <row r="940" spans="1:6" x14ac:dyDescent="0.25">
      <c r="A940">
        <v>4644.7004969999998</v>
      </c>
      <c r="B940">
        <v>0</v>
      </c>
      <c r="C940" t="s">
        <v>32</v>
      </c>
      <c r="D940" t="s">
        <v>79</v>
      </c>
      <c r="E940">
        <v>6</v>
      </c>
      <c r="F940">
        <v>307.2</v>
      </c>
    </row>
    <row r="941" spans="1:6" x14ac:dyDescent="0.25">
      <c r="A941">
        <v>4746.686506</v>
      </c>
      <c r="B941">
        <v>15169</v>
      </c>
      <c r="C941" t="s">
        <v>32</v>
      </c>
      <c r="D941" t="s">
        <v>33</v>
      </c>
      <c r="E941">
        <v>3</v>
      </c>
      <c r="F941">
        <v>302.39999999999998</v>
      </c>
    </row>
    <row r="942" spans="1:6" x14ac:dyDescent="0.25">
      <c r="A942">
        <v>16874.328150000001</v>
      </c>
      <c r="B942">
        <v>55390</v>
      </c>
      <c r="C942" t="s">
        <v>75</v>
      </c>
      <c r="D942" t="s">
        <v>33</v>
      </c>
      <c r="E942">
        <v>2</v>
      </c>
      <c r="F942">
        <v>256.26809100000003</v>
      </c>
    </row>
    <row r="943" spans="1:6" x14ac:dyDescent="0.25">
      <c r="A943">
        <v>2387.6060600000001</v>
      </c>
      <c r="B943">
        <v>27592</v>
      </c>
      <c r="C943" t="s">
        <v>32</v>
      </c>
      <c r="D943" t="s">
        <v>33</v>
      </c>
      <c r="E943">
        <v>1</v>
      </c>
      <c r="F943">
        <v>297.60000000000002</v>
      </c>
    </row>
    <row r="944" spans="1:6" x14ac:dyDescent="0.25">
      <c r="A944">
        <v>2504.907557</v>
      </c>
      <c r="B944">
        <v>88264</v>
      </c>
      <c r="C944" t="s">
        <v>32</v>
      </c>
      <c r="D944" t="s">
        <v>33</v>
      </c>
      <c r="E944">
        <v>1</v>
      </c>
      <c r="F944">
        <v>297.60000000000002</v>
      </c>
    </row>
    <row r="945" spans="1:6" x14ac:dyDescent="0.25">
      <c r="A945">
        <v>4591.6259380000001</v>
      </c>
      <c r="B945">
        <v>83297</v>
      </c>
      <c r="C945" t="s">
        <v>32</v>
      </c>
      <c r="D945" t="s">
        <v>33</v>
      </c>
      <c r="E945">
        <v>1</v>
      </c>
      <c r="F945">
        <v>542.4</v>
      </c>
    </row>
    <row r="946" spans="1:6" x14ac:dyDescent="0.25">
      <c r="A946">
        <v>13092.585779999999</v>
      </c>
      <c r="B946">
        <v>0</v>
      </c>
      <c r="C946" t="s">
        <v>32</v>
      </c>
      <c r="D946" t="s">
        <v>45</v>
      </c>
      <c r="E946">
        <v>7</v>
      </c>
      <c r="F946">
        <v>1353.6</v>
      </c>
    </row>
    <row r="947" spans="1:6" x14ac:dyDescent="0.25">
      <c r="A947">
        <v>9112.2666489999992</v>
      </c>
      <c r="B947">
        <v>0</v>
      </c>
      <c r="C947" t="s">
        <v>32</v>
      </c>
      <c r="D947" t="s">
        <v>45</v>
      </c>
      <c r="E947">
        <v>2</v>
      </c>
      <c r="F947">
        <v>432</v>
      </c>
    </row>
    <row r="948" spans="1:6" x14ac:dyDescent="0.25">
      <c r="A948">
        <v>4165.1665810000004</v>
      </c>
      <c r="B948">
        <v>55897</v>
      </c>
      <c r="C948" t="s">
        <v>32</v>
      </c>
      <c r="D948" t="s">
        <v>33</v>
      </c>
      <c r="E948">
        <v>1</v>
      </c>
      <c r="F948">
        <v>499.2</v>
      </c>
    </row>
    <row r="949" spans="1:6" x14ac:dyDescent="0.25">
      <c r="A949">
        <v>2659.9805630000001</v>
      </c>
      <c r="B949">
        <v>21297</v>
      </c>
      <c r="C949" t="s">
        <v>62</v>
      </c>
      <c r="D949" t="s">
        <v>45</v>
      </c>
      <c r="E949">
        <v>1</v>
      </c>
      <c r="F949">
        <v>45.507952000000003</v>
      </c>
    </row>
    <row r="950" spans="1:6" x14ac:dyDescent="0.25">
      <c r="A950">
        <v>11986.592119999999</v>
      </c>
      <c r="B950">
        <v>87560</v>
      </c>
      <c r="C950" t="s">
        <v>32</v>
      </c>
      <c r="D950" t="s">
        <v>33</v>
      </c>
      <c r="E950">
        <v>2</v>
      </c>
      <c r="F950">
        <v>470.4</v>
      </c>
    </row>
    <row r="951" spans="1:6" x14ac:dyDescent="0.25">
      <c r="A951">
        <v>2898.732747</v>
      </c>
      <c r="B951">
        <v>0</v>
      </c>
      <c r="C951" t="s">
        <v>32</v>
      </c>
      <c r="D951" t="s">
        <v>45</v>
      </c>
      <c r="E951">
        <v>1</v>
      </c>
      <c r="F951">
        <v>691.2</v>
      </c>
    </row>
    <row r="952" spans="1:6" x14ac:dyDescent="0.25">
      <c r="A952">
        <v>2894.2438689999999</v>
      </c>
      <c r="B952">
        <v>0</v>
      </c>
      <c r="C952" t="s">
        <v>32</v>
      </c>
      <c r="D952" t="s">
        <v>45</v>
      </c>
      <c r="E952">
        <v>1</v>
      </c>
      <c r="F952">
        <v>408</v>
      </c>
    </row>
    <row r="953" spans="1:6" x14ac:dyDescent="0.25">
      <c r="A953">
        <v>3500.454354</v>
      </c>
      <c r="B953">
        <v>89398</v>
      </c>
      <c r="C953" t="s">
        <v>62</v>
      </c>
      <c r="D953" t="s">
        <v>33</v>
      </c>
      <c r="E953">
        <v>1</v>
      </c>
      <c r="F953">
        <v>82.409921999999995</v>
      </c>
    </row>
    <row r="954" spans="1:6" x14ac:dyDescent="0.25">
      <c r="A954">
        <v>2621.8086109999999</v>
      </c>
      <c r="B954">
        <v>36843</v>
      </c>
      <c r="C954" t="s">
        <v>32</v>
      </c>
      <c r="D954" t="s">
        <v>33</v>
      </c>
      <c r="E954">
        <v>1</v>
      </c>
      <c r="F954">
        <v>357.64298200000002</v>
      </c>
    </row>
    <row r="955" spans="1:6" x14ac:dyDescent="0.25">
      <c r="A955">
        <v>10221.805039999999</v>
      </c>
      <c r="B955">
        <v>0</v>
      </c>
      <c r="C955" t="s">
        <v>32</v>
      </c>
      <c r="D955" t="s">
        <v>33</v>
      </c>
      <c r="E955">
        <v>4</v>
      </c>
      <c r="F955">
        <v>643.20000000000005</v>
      </c>
    </row>
    <row r="956" spans="1:6" x14ac:dyDescent="0.25">
      <c r="A956">
        <v>2578.2709570000002</v>
      </c>
      <c r="B956">
        <v>34946</v>
      </c>
      <c r="C956" t="s">
        <v>32</v>
      </c>
      <c r="D956" t="s">
        <v>33</v>
      </c>
      <c r="E956">
        <v>1</v>
      </c>
      <c r="F956">
        <v>420.35698000000002</v>
      </c>
    </row>
    <row r="957" spans="1:6" x14ac:dyDescent="0.25">
      <c r="A957">
        <v>6242.5957289999997</v>
      </c>
      <c r="B957">
        <v>75680</v>
      </c>
      <c r="C957" t="s">
        <v>62</v>
      </c>
      <c r="D957" t="s">
        <v>33</v>
      </c>
      <c r="E957">
        <v>6</v>
      </c>
      <c r="F957">
        <v>136.78772499999999</v>
      </c>
    </row>
    <row r="958" spans="1:6" x14ac:dyDescent="0.25">
      <c r="A958">
        <v>5220.280968</v>
      </c>
      <c r="B958">
        <v>0</v>
      </c>
      <c r="C958" t="s">
        <v>32</v>
      </c>
      <c r="D958" t="s">
        <v>33</v>
      </c>
      <c r="E958">
        <v>7</v>
      </c>
      <c r="F958">
        <v>331.2</v>
      </c>
    </row>
    <row r="959" spans="1:6" x14ac:dyDescent="0.25">
      <c r="A959">
        <v>9075.7682139999997</v>
      </c>
      <c r="B959">
        <v>37722</v>
      </c>
      <c r="C959" t="s">
        <v>62</v>
      </c>
      <c r="D959" t="s">
        <v>45</v>
      </c>
      <c r="E959">
        <v>8</v>
      </c>
      <c r="F959">
        <v>158.077504</v>
      </c>
    </row>
    <row r="960" spans="1:6" x14ac:dyDescent="0.25">
      <c r="A960">
        <v>4525.3658390000001</v>
      </c>
      <c r="B960">
        <v>10269</v>
      </c>
      <c r="C960" t="s">
        <v>75</v>
      </c>
      <c r="D960" t="s">
        <v>45</v>
      </c>
      <c r="E960">
        <v>3</v>
      </c>
      <c r="F960">
        <v>170.798204</v>
      </c>
    </row>
    <row r="961" spans="1:6" x14ac:dyDescent="0.25">
      <c r="A961">
        <v>4970.3572979999999</v>
      </c>
      <c r="B961">
        <v>49714</v>
      </c>
      <c r="C961" t="s">
        <v>75</v>
      </c>
      <c r="D961" t="s">
        <v>33</v>
      </c>
      <c r="E961">
        <v>4</v>
      </c>
      <c r="F961">
        <v>266.16553499999998</v>
      </c>
    </row>
    <row r="962" spans="1:6" x14ac:dyDescent="0.25">
      <c r="A962">
        <v>15467.78904</v>
      </c>
      <c r="B962">
        <v>77517</v>
      </c>
      <c r="C962" t="s">
        <v>62</v>
      </c>
      <c r="D962" t="s">
        <v>33</v>
      </c>
      <c r="E962">
        <v>2</v>
      </c>
      <c r="F962">
        <v>98.921781999999993</v>
      </c>
    </row>
    <row r="963" spans="1:6" x14ac:dyDescent="0.25">
      <c r="A963">
        <v>5838.8991500000002</v>
      </c>
      <c r="B963">
        <v>81082</v>
      </c>
      <c r="C963" t="s">
        <v>75</v>
      </c>
      <c r="D963" t="s">
        <v>33</v>
      </c>
      <c r="E963">
        <v>4</v>
      </c>
      <c r="F963">
        <v>281.29590300000001</v>
      </c>
    </row>
    <row r="964" spans="1:6" x14ac:dyDescent="0.25">
      <c r="A964">
        <v>10656.881950000001</v>
      </c>
      <c r="B964">
        <v>72540</v>
      </c>
      <c r="C964" t="s">
        <v>32</v>
      </c>
      <c r="D964" t="s">
        <v>33</v>
      </c>
      <c r="E964">
        <v>2</v>
      </c>
      <c r="F964">
        <v>631.74303899999995</v>
      </c>
    </row>
    <row r="965" spans="1:6" x14ac:dyDescent="0.25">
      <c r="A965">
        <v>2289.6187359999999</v>
      </c>
      <c r="B965">
        <v>0</v>
      </c>
      <c r="C965" t="s">
        <v>32</v>
      </c>
      <c r="D965" t="s">
        <v>45</v>
      </c>
      <c r="E965">
        <v>1</v>
      </c>
      <c r="F965">
        <v>468</v>
      </c>
    </row>
    <row r="966" spans="1:6" x14ac:dyDescent="0.25">
      <c r="A966">
        <v>5439.8042269999996</v>
      </c>
      <c r="B966">
        <v>61546</v>
      </c>
      <c r="C966" t="s">
        <v>62</v>
      </c>
      <c r="D966" t="s">
        <v>33</v>
      </c>
      <c r="E966">
        <v>3</v>
      </c>
      <c r="F966">
        <v>29.209520999999999</v>
      </c>
    </row>
    <row r="967" spans="1:6" x14ac:dyDescent="0.25">
      <c r="A967">
        <v>7956.1500589999996</v>
      </c>
      <c r="B967">
        <v>44818</v>
      </c>
      <c r="C967" t="s">
        <v>62</v>
      </c>
      <c r="D967" t="s">
        <v>79</v>
      </c>
      <c r="E967">
        <v>2</v>
      </c>
      <c r="F967">
        <v>136.88399899999999</v>
      </c>
    </row>
    <row r="968" spans="1:6" x14ac:dyDescent="0.25">
      <c r="A968">
        <v>4458.1133689999997</v>
      </c>
      <c r="B968">
        <v>17622</v>
      </c>
      <c r="C968" t="s">
        <v>32</v>
      </c>
      <c r="D968" t="s">
        <v>79</v>
      </c>
      <c r="E968">
        <v>3</v>
      </c>
      <c r="F968">
        <v>312</v>
      </c>
    </row>
    <row r="969" spans="1:6" x14ac:dyDescent="0.25">
      <c r="A969">
        <v>2555.051532</v>
      </c>
      <c r="B969">
        <v>0</v>
      </c>
      <c r="C969" t="s">
        <v>32</v>
      </c>
      <c r="D969" t="s">
        <v>45</v>
      </c>
      <c r="E969">
        <v>1</v>
      </c>
      <c r="F969">
        <v>518.4</v>
      </c>
    </row>
    <row r="970" spans="1:6" x14ac:dyDescent="0.25">
      <c r="A970">
        <v>3307.9990400000002</v>
      </c>
      <c r="B970">
        <v>79797</v>
      </c>
      <c r="C970" t="s">
        <v>62</v>
      </c>
      <c r="D970" t="s">
        <v>79</v>
      </c>
      <c r="E970">
        <v>1</v>
      </c>
      <c r="F970">
        <v>31.755600999999999</v>
      </c>
    </row>
    <row r="971" spans="1:6" x14ac:dyDescent="0.25">
      <c r="A971">
        <v>5041.29961</v>
      </c>
      <c r="B971">
        <v>36234</v>
      </c>
      <c r="C971" t="s">
        <v>62</v>
      </c>
      <c r="D971" t="s">
        <v>33</v>
      </c>
      <c r="E971">
        <v>5</v>
      </c>
      <c r="F971">
        <v>113.534474</v>
      </c>
    </row>
    <row r="972" spans="1:6" x14ac:dyDescent="0.25">
      <c r="A972">
        <v>13350.1209</v>
      </c>
      <c r="B972">
        <v>28919</v>
      </c>
      <c r="C972" t="s">
        <v>32</v>
      </c>
      <c r="D972" t="s">
        <v>45</v>
      </c>
      <c r="E972">
        <v>3</v>
      </c>
      <c r="F972">
        <v>830.4</v>
      </c>
    </row>
    <row r="973" spans="1:6" x14ac:dyDescent="0.25">
      <c r="A973">
        <v>4931.221348</v>
      </c>
      <c r="B973">
        <v>0</v>
      </c>
      <c r="C973" t="s">
        <v>32</v>
      </c>
      <c r="D973" t="s">
        <v>33</v>
      </c>
      <c r="E973">
        <v>8</v>
      </c>
      <c r="F973">
        <v>480.15901100000002</v>
      </c>
    </row>
    <row r="974" spans="1:6" x14ac:dyDescent="0.25">
      <c r="A974">
        <v>7776.8351890000004</v>
      </c>
      <c r="B974">
        <v>63568</v>
      </c>
      <c r="C974" t="s">
        <v>32</v>
      </c>
      <c r="D974" t="s">
        <v>33</v>
      </c>
      <c r="E974">
        <v>2</v>
      </c>
      <c r="F974">
        <v>390.792553</v>
      </c>
    </row>
    <row r="975" spans="1:6" x14ac:dyDescent="0.25">
      <c r="A975">
        <v>2553.6722119999999</v>
      </c>
      <c r="B975">
        <v>73935</v>
      </c>
      <c r="C975" t="s">
        <v>62</v>
      </c>
      <c r="D975" t="s">
        <v>33</v>
      </c>
      <c r="E975">
        <v>1</v>
      </c>
      <c r="F975">
        <v>72.071195000000003</v>
      </c>
    </row>
    <row r="976" spans="1:6" x14ac:dyDescent="0.25">
      <c r="A976">
        <v>4876.4696679999997</v>
      </c>
      <c r="B976">
        <v>0</v>
      </c>
      <c r="C976" t="s">
        <v>32</v>
      </c>
      <c r="D976" t="s">
        <v>33</v>
      </c>
      <c r="E976">
        <v>3</v>
      </c>
      <c r="F976">
        <v>316.8</v>
      </c>
    </row>
    <row r="977" spans="1:6" x14ac:dyDescent="0.25">
      <c r="A977">
        <v>9034.3058340000007</v>
      </c>
      <c r="B977">
        <v>18846</v>
      </c>
      <c r="C977" t="s">
        <v>32</v>
      </c>
      <c r="D977" t="s">
        <v>33</v>
      </c>
      <c r="E977">
        <v>3</v>
      </c>
      <c r="F977">
        <v>552</v>
      </c>
    </row>
    <row r="978" spans="1:6" x14ac:dyDescent="0.25">
      <c r="A978">
        <v>8105.9107549999999</v>
      </c>
      <c r="B978">
        <v>38893</v>
      </c>
      <c r="C978" t="s">
        <v>62</v>
      </c>
      <c r="D978" t="s">
        <v>45</v>
      </c>
      <c r="E978">
        <v>9</v>
      </c>
      <c r="F978">
        <v>41.965252</v>
      </c>
    </row>
    <row r="979" spans="1:6" x14ac:dyDescent="0.25">
      <c r="A979">
        <v>5619.6890839999996</v>
      </c>
      <c r="B979">
        <v>0</v>
      </c>
      <c r="C979" t="s">
        <v>32</v>
      </c>
      <c r="D979" t="s">
        <v>33</v>
      </c>
      <c r="E979">
        <v>1</v>
      </c>
      <c r="F979">
        <v>1027.000029</v>
      </c>
    </row>
    <row r="980" spans="1:6" x14ac:dyDescent="0.25">
      <c r="A980">
        <v>15727.13063</v>
      </c>
      <c r="B980">
        <v>84824</v>
      </c>
      <c r="C980" t="s">
        <v>62</v>
      </c>
      <c r="D980" t="s">
        <v>33</v>
      </c>
      <c r="E980">
        <v>9</v>
      </c>
      <c r="F980">
        <v>319.82074699999998</v>
      </c>
    </row>
    <row r="981" spans="1:6" x14ac:dyDescent="0.25">
      <c r="A981">
        <v>6618.016423</v>
      </c>
      <c r="B981">
        <v>20068</v>
      </c>
      <c r="C981" t="s">
        <v>75</v>
      </c>
      <c r="D981" t="s">
        <v>33</v>
      </c>
      <c r="E981">
        <v>3</v>
      </c>
      <c r="F981">
        <v>411.01116200000001</v>
      </c>
    </row>
    <row r="982" spans="1:6" x14ac:dyDescent="0.25">
      <c r="A982">
        <v>4670.0479789999999</v>
      </c>
      <c r="B982">
        <v>0</v>
      </c>
      <c r="C982" t="s">
        <v>32</v>
      </c>
      <c r="D982" t="s">
        <v>33</v>
      </c>
      <c r="E982">
        <v>1</v>
      </c>
      <c r="F982">
        <v>600</v>
      </c>
    </row>
    <row r="983" spans="1:6" x14ac:dyDescent="0.25">
      <c r="A983">
        <v>10169.36981</v>
      </c>
      <c r="B983">
        <v>0</v>
      </c>
      <c r="C983" t="s">
        <v>32</v>
      </c>
      <c r="D983" t="s">
        <v>33</v>
      </c>
      <c r="E983">
        <v>8</v>
      </c>
      <c r="F983">
        <v>648</v>
      </c>
    </row>
    <row r="984" spans="1:6" x14ac:dyDescent="0.25">
      <c r="A984">
        <v>8323.0739850000009</v>
      </c>
      <c r="B984">
        <v>97245</v>
      </c>
      <c r="C984" t="s">
        <v>62</v>
      </c>
      <c r="D984" t="s">
        <v>79</v>
      </c>
      <c r="E984">
        <v>2</v>
      </c>
      <c r="F984">
        <v>4.1105850000000004</v>
      </c>
    </row>
    <row r="985" spans="1:6" x14ac:dyDescent="0.25">
      <c r="A985">
        <v>2417.7599610000002</v>
      </c>
      <c r="B985">
        <v>51808</v>
      </c>
      <c r="C985" t="s">
        <v>32</v>
      </c>
      <c r="D985" t="s">
        <v>33</v>
      </c>
      <c r="E985">
        <v>1</v>
      </c>
      <c r="F985">
        <v>351.14990399999999</v>
      </c>
    </row>
    <row r="986" spans="1:6" x14ac:dyDescent="0.25">
      <c r="A986">
        <v>8044.8723929999996</v>
      </c>
      <c r="B986">
        <v>71391</v>
      </c>
      <c r="C986" t="s">
        <v>75</v>
      </c>
      <c r="D986" t="s">
        <v>33</v>
      </c>
      <c r="E986">
        <v>2</v>
      </c>
      <c r="F986">
        <v>284.00017200000002</v>
      </c>
    </row>
    <row r="987" spans="1:6" x14ac:dyDescent="0.25">
      <c r="A987">
        <v>5325.7245409999996</v>
      </c>
      <c r="B987">
        <v>0</v>
      </c>
      <c r="C987" t="s">
        <v>32</v>
      </c>
      <c r="D987" t="s">
        <v>33</v>
      </c>
      <c r="E987">
        <v>7</v>
      </c>
      <c r="F987">
        <v>496.47476699999999</v>
      </c>
    </row>
    <row r="988" spans="1:6" x14ac:dyDescent="0.25">
      <c r="A988">
        <v>6947.5240130000002</v>
      </c>
      <c r="B988">
        <v>0</v>
      </c>
      <c r="C988" t="s">
        <v>32</v>
      </c>
      <c r="D988" t="s">
        <v>45</v>
      </c>
      <c r="E988">
        <v>7</v>
      </c>
      <c r="F988">
        <v>925.13714300000004</v>
      </c>
    </row>
    <row r="989" spans="1:6" x14ac:dyDescent="0.25">
      <c r="A989">
        <v>5847.4152370000002</v>
      </c>
      <c r="B989">
        <v>23496</v>
      </c>
      <c r="C989" t="s">
        <v>62</v>
      </c>
      <c r="D989" t="s">
        <v>33</v>
      </c>
      <c r="E989">
        <v>8</v>
      </c>
      <c r="F989">
        <v>13.164097</v>
      </c>
    </row>
    <row r="990" spans="1:6" x14ac:dyDescent="0.25">
      <c r="A990">
        <v>2584.2039239999999</v>
      </c>
      <c r="B990">
        <v>22562</v>
      </c>
      <c r="C990" t="s">
        <v>32</v>
      </c>
      <c r="D990" t="s">
        <v>33</v>
      </c>
      <c r="E990">
        <v>1</v>
      </c>
      <c r="F990">
        <v>312</v>
      </c>
    </row>
    <row r="991" spans="1:6" x14ac:dyDescent="0.25">
      <c r="A991">
        <v>4724.786102</v>
      </c>
      <c r="B991">
        <v>23986</v>
      </c>
      <c r="C991" t="s">
        <v>75</v>
      </c>
      <c r="D991" t="s">
        <v>33</v>
      </c>
      <c r="E991">
        <v>1</v>
      </c>
      <c r="F991">
        <v>463.335061</v>
      </c>
    </row>
    <row r="992" spans="1:6" x14ac:dyDescent="0.25">
      <c r="A992">
        <v>2790.227993</v>
      </c>
      <c r="B992">
        <v>22974</v>
      </c>
      <c r="C992" t="s">
        <v>75</v>
      </c>
      <c r="D992" t="s">
        <v>33</v>
      </c>
      <c r="E992">
        <v>1</v>
      </c>
      <c r="F992">
        <v>180.667969</v>
      </c>
    </row>
    <row r="993" spans="1:6" x14ac:dyDescent="0.25">
      <c r="A993">
        <v>21531.332839999999</v>
      </c>
      <c r="B993">
        <v>0</v>
      </c>
      <c r="C993" t="s">
        <v>32</v>
      </c>
      <c r="D993" t="s">
        <v>45</v>
      </c>
      <c r="E993">
        <v>2</v>
      </c>
      <c r="F993">
        <v>484.8</v>
      </c>
    </row>
    <row r="994" spans="1:6" x14ac:dyDescent="0.25">
      <c r="A994">
        <v>12622.83268</v>
      </c>
      <c r="B994">
        <v>61844</v>
      </c>
      <c r="C994" t="s">
        <v>32</v>
      </c>
      <c r="D994" t="s">
        <v>79</v>
      </c>
      <c r="E994">
        <v>2</v>
      </c>
      <c r="F994">
        <v>508.8</v>
      </c>
    </row>
    <row r="995" spans="1:6" x14ac:dyDescent="0.25">
      <c r="A995">
        <v>20171.96154</v>
      </c>
      <c r="B995">
        <v>24804</v>
      </c>
      <c r="C995" t="s">
        <v>32</v>
      </c>
      <c r="D995" t="s">
        <v>33</v>
      </c>
      <c r="E995">
        <v>2</v>
      </c>
      <c r="F995">
        <v>350.4</v>
      </c>
    </row>
    <row r="996" spans="1:6" x14ac:dyDescent="0.25">
      <c r="A996">
        <v>16464.365870000001</v>
      </c>
      <c r="B996">
        <v>27760</v>
      </c>
      <c r="C996" t="s">
        <v>75</v>
      </c>
      <c r="D996" t="s">
        <v>33</v>
      </c>
      <c r="E996">
        <v>2</v>
      </c>
      <c r="F996">
        <v>302.76428299999998</v>
      </c>
    </row>
    <row r="997" spans="1:6" x14ac:dyDescent="0.25">
      <c r="A997">
        <v>5595.389905</v>
      </c>
      <c r="B997">
        <v>74454</v>
      </c>
      <c r="C997" t="s">
        <v>32</v>
      </c>
      <c r="D997" t="s">
        <v>45</v>
      </c>
      <c r="E997">
        <v>3</v>
      </c>
      <c r="F997">
        <v>340.8</v>
      </c>
    </row>
    <row r="998" spans="1:6" x14ac:dyDescent="0.25">
      <c r="A998">
        <v>4170.6873480000004</v>
      </c>
      <c r="B998">
        <v>29462</v>
      </c>
      <c r="C998" t="s">
        <v>32</v>
      </c>
      <c r="D998" t="s">
        <v>45</v>
      </c>
      <c r="E998">
        <v>1</v>
      </c>
      <c r="F998">
        <v>513.6</v>
      </c>
    </row>
    <row r="999" spans="1:6" x14ac:dyDescent="0.25">
      <c r="A999">
        <v>2665.447079</v>
      </c>
      <c r="B999">
        <v>52266</v>
      </c>
      <c r="C999" t="s">
        <v>62</v>
      </c>
      <c r="D999" t="s">
        <v>45</v>
      </c>
      <c r="E999">
        <v>1</v>
      </c>
      <c r="F999">
        <v>141.92283900000001</v>
      </c>
    </row>
    <row r="1000" spans="1:6" x14ac:dyDescent="0.25">
      <c r="A1000">
        <v>7098.9141399999999</v>
      </c>
      <c r="B1000">
        <v>0</v>
      </c>
      <c r="C1000" t="s">
        <v>32</v>
      </c>
      <c r="D1000" t="s">
        <v>45</v>
      </c>
      <c r="E1000">
        <v>2</v>
      </c>
      <c r="F1000">
        <v>349.78304600000001</v>
      </c>
    </row>
    <row r="1001" spans="1:6" x14ac:dyDescent="0.25">
      <c r="A1001">
        <v>3971.3450969999999</v>
      </c>
      <c r="B1001">
        <v>23599</v>
      </c>
      <c r="C1001" t="s">
        <v>32</v>
      </c>
      <c r="D1001" t="s">
        <v>45</v>
      </c>
      <c r="E1001">
        <v>1</v>
      </c>
      <c r="F1001">
        <v>494.4</v>
      </c>
    </row>
    <row r="1002" spans="1:6" x14ac:dyDescent="0.25">
      <c r="A1002">
        <v>5528.2128069999999</v>
      </c>
      <c r="B1002">
        <v>36088</v>
      </c>
      <c r="C1002" t="s">
        <v>32</v>
      </c>
      <c r="D1002" t="s">
        <v>45</v>
      </c>
      <c r="E1002">
        <v>9</v>
      </c>
      <c r="F1002">
        <v>345.6</v>
      </c>
    </row>
    <row r="1003" spans="1:6" x14ac:dyDescent="0.25">
      <c r="A1003">
        <v>8338.9957869999998</v>
      </c>
      <c r="B1003">
        <v>70534</v>
      </c>
      <c r="C1003" t="s">
        <v>62</v>
      </c>
      <c r="D1003" t="s">
        <v>79</v>
      </c>
      <c r="E1003">
        <v>3</v>
      </c>
      <c r="F1003">
        <v>54.065537999999997</v>
      </c>
    </row>
    <row r="1004" spans="1:6" x14ac:dyDescent="0.25">
      <c r="A1004">
        <v>38445.855869999999</v>
      </c>
      <c r="B1004">
        <v>27398</v>
      </c>
      <c r="C1004" t="s">
        <v>32</v>
      </c>
      <c r="D1004" t="s">
        <v>33</v>
      </c>
      <c r="E1004">
        <v>2</v>
      </c>
      <c r="F1004">
        <v>600</v>
      </c>
    </row>
    <row r="1005" spans="1:6" x14ac:dyDescent="0.25">
      <c r="A1005">
        <v>5448.5552189999999</v>
      </c>
      <c r="B1005">
        <v>85296</v>
      </c>
      <c r="C1005" t="s">
        <v>32</v>
      </c>
      <c r="D1005" t="s">
        <v>33</v>
      </c>
      <c r="E1005">
        <v>6</v>
      </c>
      <c r="F1005">
        <v>342.51513599999998</v>
      </c>
    </row>
    <row r="1006" spans="1:6" x14ac:dyDescent="0.25">
      <c r="A1006">
        <v>10808.06597</v>
      </c>
      <c r="B1006">
        <v>31063</v>
      </c>
      <c r="C1006" t="s">
        <v>32</v>
      </c>
      <c r="D1006" t="s">
        <v>33</v>
      </c>
      <c r="E1006">
        <v>2</v>
      </c>
      <c r="F1006">
        <v>441.6</v>
      </c>
    </row>
    <row r="1007" spans="1:6" x14ac:dyDescent="0.25">
      <c r="A1007">
        <v>6185.0965299999998</v>
      </c>
      <c r="B1007">
        <v>0</v>
      </c>
      <c r="C1007" t="s">
        <v>32</v>
      </c>
      <c r="D1007" t="s">
        <v>45</v>
      </c>
      <c r="E1007">
        <v>3</v>
      </c>
      <c r="F1007">
        <v>1027.1772550000001</v>
      </c>
    </row>
    <row r="1008" spans="1:6" x14ac:dyDescent="0.25">
      <c r="A1008">
        <v>3208.225911</v>
      </c>
      <c r="B1008">
        <v>52367</v>
      </c>
      <c r="C1008" t="s">
        <v>75</v>
      </c>
      <c r="D1008" t="s">
        <v>33</v>
      </c>
      <c r="E1008">
        <v>1</v>
      </c>
      <c r="F1008">
        <v>275.98997800000001</v>
      </c>
    </row>
    <row r="1009" spans="1:6" x14ac:dyDescent="0.25">
      <c r="A1009">
        <v>5480.1040650000004</v>
      </c>
      <c r="B1009">
        <v>58651</v>
      </c>
      <c r="C1009" t="s">
        <v>32</v>
      </c>
      <c r="D1009" t="s">
        <v>45</v>
      </c>
      <c r="E1009">
        <v>3</v>
      </c>
      <c r="F1009">
        <v>472.59968300000003</v>
      </c>
    </row>
    <row r="1010" spans="1:6" x14ac:dyDescent="0.25">
      <c r="A1010">
        <v>22986.15393</v>
      </c>
      <c r="B1010">
        <v>84831</v>
      </c>
      <c r="C1010" t="s">
        <v>32</v>
      </c>
      <c r="D1010" t="s">
        <v>45</v>
      </c>
      <c r="E1010">
        <v>2</v>
      </c>
      <c r="F1010">
        <v>1336.9317160000001</v>
      </c>
    </row>
    <row r="1011" spans="1:6" x14ac:dyDescent="0.25">
      <c r="A1011">
        <v>13107.925939999999</v>
      </c>
      <c r="B1011">
        <v>49088</v>
      </c>
      <c r="C1011" t="s">
        <v>32</v>
      </c>
      <c r="D1011" t="s">
        <v>79</v>
      </c>
      <c r="E1011">
        <v>2</v>
      </c>
      <c r="F1011">
        <v>547.20000000000005</v>
      </c>
    </row>
    <row r="1012" spans="1:6" x14ac:dyDescent="0.25">
      <c r="A1012">
        <v>7462.9262630000003</v>
      </c>
      <c r="B1012">
        <v>70263</v>
      </c>
      <c r="C1012" t="s">
        <v>62</v>
      </c>
      <c r="D1012" t="s">
        <v>33</v>
      </c>
      <c r="E1012">
        <v>5</v>
      </c>
      <c r="F1012">
        <v>7.3459459999999996</v>
      </c>
    </row>
    <row r="1013" spans="1:6" x14ac:dyDescent="0.25">
      <c r="A1013">
        <v>11463.990970000001</v>
      </c>
      <c r="B1013">
        <v>45354</v>
      </c>
      <c r="C1013" t="s">
        <v>62</v>
      </c>
      <c r="D1013" t="s">
        <v>33</v>
      </c>
      <c r="E1013">
        <v>1</v>
      </c>
      <c r="F1013">
        <v>540.14156600000001</v>
      </c>
    </row>
    <row r="1014" spans="1:6" x14ac:dyDescent="0.25">
      <c r="A1014">
        <v>7236.1324830000003</v>
      </c>
      <c r="B1014">
        <v>0</v>
      </c>
      <c r="C1014" t="s">
        <v>32</v>
      </c>
      <c r="D1014" t="s">
        <v>33</v>
      </c>
      <c r="E1014">
        <v>2</v>
      </c>
      <c r="F1014">
        <v>383.36375800000002</v>
      </c>
    </row>
    <row r="1015" spans="1:6" x14ac:dyDescent="0.25">
      <c r="A1015">
        <v>6232.6879230000004</v>
      </c>
      <c r="B1015">
        <v>28334</v>
      </c>
      <c r="C1015" t="s">
        <v>32</v>
      </c>
      <c r="D1015" t="s">
        <v>45</v>
      </c>
      <c r="E1015">
        <v>7</v>
      </c>
      <c r="F1015">
        <v>537.76515099999995</v>
      </c>
    </row>
    <row r="1016" spans="1:6" x14ac:dyDescent="0.25">
      <c r="A1016">
        <v>28393.32994</v>
      </c>
      <c r="B1016">
        <v>38772</v>
      </c>
      <c r="C1016" t="s">
        <v>75</v>
      </c>
      <c r="D1016" t="s">
        <v>33</v>
      </c>
      <c r="E1016">
        <v>2</v>
      </c>
      <c r="F1016">
        <v>321.87347399999999</v>
      </c>
    </row>
    <row r="1017" spans="1:6" x14ac:dyDescent="0.25">
      <c r="A1017">
        <v>3746.7516249999999</v>
      </c>
      <c r="B1017">
        <v>41479</v>
      </c>
      <c r="C1017" t="s">
        <v>62</v>
      </c>
      <c r="D1017" t="s">
        <v>33</v>
      </c>
      <c r="E1017">
        <v>1</v>
      </c>
      <c r="F1017">
        <v>19.575683000000001</v>
      </c>
    </row>
    <row r="1018" spans="1:6" x14ac:dyDescent="0.25">
      <c r="A1018">
        <v>21569.337309999999</v>
      </c>
      <c r="B1018">
        <v>23909</v>
      </c>
      <c r="C1018" t="s">
        <v>32</v>
      </c>
      <c r="D1018" t="s">
        <v>45</v>
      </c>
      <c r="E1018">
        <v>2</v>
      </c>
      <c r="F1018">
        <v>571.20000000000005</v>
      </c>
    </row>
    <row r="1019" spans="1:6" x14ac:dyDescent="0.25">
      <c r="A1019">
        <v>5012.0837439999996</v>
      </c>
      <c r="B1019">
        <v>48328</v>
      </c>
      <c r="C1019" t="s">
        <v>62</v>
      </c>
      <c r="D1019" t="s">
        <v>33</v>
      </c>
      <c r="E1019">
        <v>7</v>
      </c>
      <c r="F1019">
        <v>108.138715</v>
      </c>
    </row>
    <row r="1020" spans="1:6" x14ac:dyDescent="0.25">
      <c r="A1020">
        <v>3371.8584329999999</v>
      </c>
      <c r="B1020">
        <v>86689</v>
      </c>
      <c r="C1020" t="s">
        <v>32</v>
      </c>
      <c r="D1020" t="s">
        <v>45</v>
      </c>
      <c r="E1020">
        <v>1</v>
      </c>
      <c r="F1020">
        <v>408</v>
      </c>
    </row>
    <row r="1021" spans="1:6" x14ac:dyDescent="0.25">
      <c r="A1021">
        <v>3864.7767950000002</v>
      </c>
      <c r="B1021">
        <v>24204</v>
      </c>
      <c r="C1021" t="s">
        <v>32</v>
      </c>
      <c r="D1021" t="s">
        <v>33</v>
      </c>
      <c r="E1021">
        <v>1</v>
      </c>
      <c r="F1021">
        <v>707.30341599999997</v>
      </c>
    </row>
    <row r="1022" spans="1:6" x14ac:dyDescent="0.25">
      <c r="A1022">
        <v>4145.7118620000001</v>
      </c>
      <c r="B1022">
        <v>25943</v>
      </c>
      <c r="C1022" t="s">
        <v>32</v>
      </c>
      <c r="D1022" t="s">
        <v>33</v>
      </c>
      <c r="E1022">
        <v>1</v>
      </c>
      <c r="F1022">
        <v>1067.333126</v>
      </c>
    </row>
    <row r="1023" spans="1:6" x14ac:dyDescent="0.25">
      <c r="A1023">
        <v>5156.0726510000004</v>
      </c>
      <c r="B1023">
        <v>0</v>
      </c>
      <c r="C1023" t="s">
        <v>32</v>
      </c>
      <c r="D1023" t="s">
        <v>45</v>
      </c>
      <c r="E1023">
        <v>7</v>
      </c>
      <c r="F1023">
        <v>807.94729199999995</v>
      </c>
    </row>
    <row r="1024" spans="1:6" x14ac:dyDescent="0.25">
      <c r="A1024">
        <v>3667.3749699999998</v>
      </c>
      <c r="B1024">
        <v>62375</v>
      </c>
      <c r="C1024" t="s">
        <v>32</v>
      </c>
      <c r="D1024" t="s">
        <v>33</v>
      </c>
      <c r="E1024">
        <v>1</v>
      </c>
      <c r="F1024">
        <v>618.63095499999997</v>
      </c>
    </row>
    <row r="1025" spans="1:6" x14ac:dyDescent="0.25">
      <c r="A1025">
        <v>7835.6835129999999</v>
      </c>
      <c r="B1025">
        <v>0</v>
      </c>
      <c r="C1025" t="s">
        <v>32</v>
      </c>
      <c r="D1025" t="s">
        <v>33</v>
      </c>
      <c r="E1025">
        <v>2</v>
      </c>
      <c r="F1025">
        <v>404.272806</v>
      </c>
    </row>
    <row r="1026" spans="1:6" x14ac:dyDescent="0.25">
      <c r="A1026">
        <v>14567.268410000001</v>
      </c>
      <c r="B1026">
        <v>0</v>
      </c>
      <c r="C1026" t="s">
        <v>32</v>
      </c>
      <c r="D1026" t="s">
        <v>45</v>
      </c>
      <c r="E1026">
        <v>2</v>
      </c>
      <c r="F1026">
        <v>710.4</v>
      </c>
    </row>
    <row r="1027" spans="1:6" x14ac:dyDescent="0.25">
      <c r="A1027">
        <v>10171.339029999999</v>
      </c>
      <c r="B1027">
        <v>70200</v>
      </c>
      <c r="C1027" t="s">
        <v>32</v>
      </c>
      <c r="D1027" t="s">
        <v>79</v>
      </c>
      <c r="E1027">
        <v>2</v>
      </c>
      <c r="F1027">
        <v>312</v>
      </c>
    </row>
    <row r="1028" spans="1:6" x14ac:dyDescent="0.25">
      <c r="A1028">
        <v>4135.7752060000003</v>
      </c>
      <c r="B1028">
        <v>0</v>
      </c>
      <c r="C1028" t="s">
        <v>32</v>
      </c>
      <c r="D1028" t="s">
        <v>33</v>
      </c>
      <c r="E1028">
        <v>1</v>
      </c>
      <c r="F1028">
        <v>707.97761400000002</v>
      </c>
    </row>
    <row r="1029" spans="1:6" x14ac:dyDescent="0.25">
      <c r="A1029">
        <v>5511.491102</v>
      </c>
      <c r="B1029">
        <v>79027</v>
      </c>
      <c r="C1029" t="s">
        <v>32</v>
      </c>
      <c r="D1029" t="s">
        <v>45</v>
      </c>
      <c r="E1029">
        <v>5</v>
      </c>
      <c r="F1029">
        <v>336</v>
      </c>
    </row>
    <row r="1030" spans="1:6" x14ac:dyDescent="0.25">
      <c r="A1030">
        <v>2429.2805269999999</v>
      </c>
      <c r="B1030">
        <v>26736</v>
      </c>
      <c r="C1030" t="s">
        <v>32</v>
      </c>
      <c r="D1030" t="s">
        <v>33</v>
      </c>
      <c r="E1030">
        <v>1</v>
      </c>
      <c r="F1030">
        <v>367.92773</v>
      </c>
    </row>
    <row r="1031" spans="1:6" x14ac:dyDescent="0.25">
      <c r="A1031">
        <v>5414.6173399999998</v>
      </c>
      <c r="B1031">
        <v>26893</v>
      </c>
      <c r="C1031" t="s">
        <v>62</v>
      </c>
      <c r="D1031" t="s">
        <v>33</v>
      </c>
      <c r="E1031">
        <v>5</v>
      </c>
      <c r="F1031">
        <v>68.226000999999997</v>
      </c>
    </row>
    <row r="1032" spans="1:6" x14ac:dyDescent="0.25">
      <c r="A1032">
        <v>7421.5935410000002</v>
      </c>
      <c r="B1032">
        <v>47406</v>
      </c>
      <c r="C1032" t="s">
        <v>75</v>
      </c>
      <c r="D1032" t="s">
        <v>33</v>
      </c>
      <c r="E1032">
        <v>6</v>
      </c>
      <c r="F1032">
        <v>287.14980700000001</v>
      </c>
    </row>
    <row r="1033" spans="1:6" x14ac:dyDescent="0.25">
      <c r="A1033">
        <v>4458.1133689999997</v>
      </c>
      <c r="B1033">
        <v>17622</v>
      </c>
      <c r="C1033" t="s">
        <v>32</v>
      </c>
      <c r="D1033" t="s">
        <v>79</v>
      </c>
      <c r="E1033">
        <v>3</v>
      </c>
      <c r="F1033">
        <v>312</v>
      </c>
    </row>
    <row r="1034" spans="1:6" x14ac:dyDescent="0.25">
      <c r="A1034">
        <v>14476.124889999999</v>
      </c>
      <c r="B1034">
        <v>27572</v>
      </c>
      <c r="C1034" t="s">
        <v>32</v>
      </c>
      <c r="D1034" t="s">
        <v>33</v>
      </c>
      <c r="E1034">
        <v>2</v>
      </c>
      <c r="F1034">
        <v>595.20000000000005</v>
      </c>
    </row>
    <row r="1035" spans="1:6" x14ac:dyDescent="0.25">
      <c r="A1035">
        <v>4936.8883589999996</v>
      </c>
      <c r="B1035">
        <v>0</v>
      </c>
      <c r="C1035" t="s">
        <v>32</v>
      </c>
      <c r="D1035" t="s">
        <v>45</v>
      </c>
      <c r="E1035">
        <v>7</v>
      </c>
      <c r="F1035">
        <v>391.63662799999997</v>
      </c>
    </row>
    <row r="1036" spans="1:6" x14ac:dyDescent="0.25">
      <c r="A1036">
        <v>4525.2765239999999</v>
      </c>
      <c r="B1036">
        <v>32802</v>
      </c>
      <c r="C1036" t="s">
        <v>32</v>
      </c>
      <c r="D1036" t="s">
        <v>33</v>
      </c>
      <c r="E1036">
        <v>1</v>
      </c>
      <c r="F1036">
        <v>547.20000000000005</v>
      </c>
    </row>
    <row r="1037" spans="1:6" x14ac:dyDescent="0.25">
      <c r="A1037">
        <v>6701.7700880000002</v>
      </c>
      <c r="B1037">
        <v>18400</v>
      </c>
      <c r="C1037" t="s">
        <v>32</v>
      </c>
      <c r="D1037" t="s">
        <v>33</v>
      </c>
      <c r="E1037">
        <v>8</v>
      </c>
      <c r="F1037">
        <v>640.79999999999995</v>
      </c>
    </row>
    <row r="1038" spans="1:6" x14ac:dyDescent="0.25">
      <c r="A1038">
        <v>14134.347400000001</v>
      </c>
      <c r="B1038">
        <v>90844</v>
      </c>
      <c r="C1038" t="s">
        <v>62</v>
      </c>
      <c r="D1038" t="s">
        <v>79</v>
      </c>
      <c r="E1038">
        <v>2</v>
      </c>
      <c r="F1038">
        <v>232.67441700000001</v>
      </c>
    </row>
    <row r="1039" spans="1:6" x14ac:dyDescent="0.25">
      <c r="A1039">
        <v>24723.183110000002</v>
      </c>
      <c r="B1039">
        <v>44685</v>
      </c>
      <c r="C1039" t="s">
        <v>32</v>
      </c>
      <c r="D1039" t="s">
        <v>33</v>
      </c>
      <c r="E1039">
        <v>2</v>
      </c>
      <c r="F1039">
        <v>331.2</v>
      </c>
    </row>
    <row r="1040" spans="1:6" x14ac:dyDescent="0.25">
      <c r="A1040">
        <v>2838.0677839999998</v>
      </c>
      <c r="B1040">
        <v>0</v>
      </c>
      <c r="C1040" t="s">
        <v>75</v>
      </c>
      <c r="D1040" t="s">
        <v>79</v>
      </c>
      <c r="E1040">
        <v>1</v>
      </c>
      <c r="F1040">
        <v>336.50961000000001</v>
      </c>
    </row>
    <row r="1041" spans="1:6" x14ac:dyDescent="0.25">
      <c r="A1041">
        <v>3848.4836479999999</v>
      </c>
      <c r="B1041">
        <v>42589</v>
      </c>
      <c r="C1041" t="s">
        <v>32</v>
      </c>
      <c r="D1041" t="s">
        <v>79</v>
      </c>
      <c r="E1041">
        <v>1</v>
      </c>
      <c r="F1041">
        <v>470.4</v>
      </c>
    </row>
    <row r="1042" spans="1:6" x14ac:dyDescent="0.25">
      <c r="A1042">
        <v>19504.473900000001</v>
      </c>
      <c r="B1042">
        <v>0</v>
      </c>
      <c r="C1042" t="s">
        <v>32</v>
      </c>
      <c r="D1042" t="s">
        <v>45</v>
      </c>
      <c r="E1042">
        <v>2</v>
      </c>
      <c r="F1042">
        <v>345.6</v>
      </c>
    </row>
    <row r="1043" spans="1:6" x14ac:dyDescent="0.25">
      <c r="A1043">
        <v>26900.270130000001</v>
      </c>
      <c r="B1043">
        <v>63009</v>
      </c>
      <c r="C1043" t="s">
        <v>75</v>
      </c>
      <c r="D1043" t="s">
        <v>33</v>
      </c>
      <c r="E1043">
        <v>2</v>
      </c>
      <c r="F1043">
        <v>485.28681499999999</v>
      </c>
    </row>
    <row r="1044" spans="1:6" x14ac:dyDescent="0.25">
      <c r="A1044">
        <v>4361.3729409999996</v>
      </c>
      <c r="B1044">
        <v>79583</v>
      </c>
      <c r="C1044" t="s">
        <v>32</v>
      </c>
      <c r="D1044" t="s">
        <v>33</v>
      </c>
      <c r="E1044">
        <v>1</v>
      </c>
      <c r="F1044">
        <v>523.20000000000005</v>
      </c>
    </row>
    <row r="1045" spans="1:6" x14ac:dyDescent="0.25">
      <c r="A1045">
        <v>2529.0775079999999</v>
      </c>
      <c r="B1045">
        <v>89129</v>
      </c>
      <c r="C1045" t="s">
        <v>32</v>
      </c>
      <c r="D1045" t="s">
        <v>45</v>
      </c>
      <c r="E1045">
        <v>1</v>
      </c>
      <c r="F1045">
        <v>328.87086799999997</v>
      </c>
    </row>
    <row r="1046" spans="1:6" x14ac:dyDescent="0.25">
      <c r="A1046">
        <v>2504.4447519999999</v>
      </c>
      <c r="B1046">
        <v>0</v>
      </c>
      <c r="C1046" t="s">
        <v>32</v>
      </c>
      <c r="D1046" t="s">
        <v>45</v>
      </c>
      <c r="E1046">
        <v>1</v>
      </c>
      <c r="F1046">
        <v>496.8</v>
      </c>
    </row>
    <row r="1047" spans="1:6" x14ac:dyDescent="0.25">
      <c r="A1047">
        <v>8649.700578</v>
      </c>
      <c r="B1047">
        <v>94389</v>
      </c>
      <c r="C1047" t="s">
        <v>62</v>
      </c>
      <c r="D1047" t="s">
        <v>33</v>
      </c>
      <c r="E1047">
        <v>8</v>
      </c>
      <c r="F1047">
        <v>85.063708000000005</v>
      </c>
    </row>
    <row r="1048" spans="1:6" x14ac:dyDescent="0.25">
      <c r="A1048">
        <v>13668.35528</v>
      </c>
      <c r="B1048">
        <v>0</v>
      </c>
      <c r="C1048" t="s">
        <v>32</v>
      </c>
      <c r="D1048" t="s">
        <v>45</v>
      </c>
      <c r="E1048">
        <v>9</v>
      </c>
      <c r="F1048">
        <v>1418.4</v>
      </c>
    </row>
    <row r="1049" spans="1:6" x14ac:dyDescent="0.25">
      <c r="A1049">
        <v>20635.084599999998</v>
      </c>
      <c r="B1049">
        <v>84106</v>
      </c>
      <c r="C1049" t="s">
        <v>32</v>
      </c>
      <c r="D1049" t="s">
        <v>45</v>
      </c>
      <c r="E1049">
        <v>2</v>
      </c>
      <c r="F1049">
        <v>334.40871700000002</v>
      </c>
    </row>
    <row r="1050" spans="1:6" x14ac:dyDescent="0.25">
      <c r="A1050">
        <v>2517.5335810000001</v>
      </c>
      <c r="B1050">
        <v>0</v>
      </c>
      <c r="C1050" t="s">
        <v>62</v>
      </c>
      <c r="D1050" t="s">
        <v>33</v>
      </c>
      <c r="E1050">
        <v>1</v>
      </c>
      <c r="F1050">
        <v>42.096415</v>
      </c>
    </row>
    <row r="1051" spans="1:6" x14ac:dyDescent="0.25">
      <c r="A1051">
        <v>5326.6776540000001</v>
      </c>
      <c r="B1051">
        <v>76717</v>
      </c>
      <c r="C1051" t="s">
        <v>75</v>
      </c>
      <c r="D1051" t="s">
        <v>33</v>
      </c>
      <c r="E1051">
        <v>6</v>
      </c>
      <c r="F1051">
        <v>300.52857899999998</v>
      </c>
    </row>
    <row r="1052" spans="1:6" x14ac:dyDescent="0.25">
      <c r="A1052">
        <v>2600.2721310000002</v>
      </c>
      <c r="B1052">
        <v>51978</v>
      </c>
      <c r="C1052" t="s">
        <v>62</v>
      </c>
      <c r="D1052" t="s">
        <v>33</v>
      </c>
      <c r="E1052">
        <v>1</v>
      </c>
      <c r="F1052">
        <v>144.782152</v>
      </c>
    </row>
    <row r="1053" spans="1:6" x14ac:dyDescent="0.25">
      <c r="A1053">
        <v>8534.7927540000001</v>
      </c>
      <c r="B1053">
        <v>47325</v>
      </c>
      <c r="C1053" t="s">
        <v>62</v>
      </c>
      <c r="D1053" t="s">
        <v>33</v>
      </c>
      <c r="E1053">
        <v>6</v>
      </c>
      <c r="F1053">
        <v>64.598215999999994</v>
      </c>
    </row>
    <row r="1054" spans="1:6" x14ac:dyDescent="0.25">
      <c r="A1054">
        <v>8828.8349569999991</v>
      </c>
      <c r="B1054">
        <v>86721</v>
      </c>
      <c r="C1054" t="s">
        <v>32</v>
      </c>
      <c r="D1054" t="s">
        <v>79</v>
      </c>
      <c r="E1054">
        <v>3</v>
      </c>
      <c r="F1054">
        <v>532.79999999999995</v>
      </c>
    </row>
    <row r="1055" spans="1:6" x14ac:dyDescent="0.25">
      <c r="A1055">
        <v>2248.4496330000002</v>
      </c>
      <c r="B1055">
        <v>24910</v>
      </c>
      <c r="C1055" t="s">
        <v>32</v>
      </c>
      <c r="D1055" t="s">
        <v>45</v>
      </c>
      <c r="E1055">
        <v>1</v>
      </c>
      <c r="F1055">
        <v>347.857619</v>
      </c>
    </row>
    <row r="1056" spans="1:6" x14ac:dyDescent="0.25">
      <c r="A1056">
        <v>8861.1495360000008</v>
      </c>
      <c r="B1056">
        <v>90125</v>
      </c>
      <c r="C1056" t="s">
        <v>62</v>
      </c>
      <c r="D1056" t="s">
        <v>33</v>
      </c>
      <c r="E1056">
        <v>3</v>
      </c>
      <c r="F1056">
        <v>128.64594600000001</v>
      </c>
    </row>
    <row r="1057" spans="1:6" x14ac:dyDescent="0.25">
      <c r="A1057">
        <v>4556.5929930000002</v>
      </c>
      <c r="B1057">
        <v>0</v>
      </c>
      <c r="C1057" t="s">
        <v>32</v>
      </c>
      <c r="D1057" t="s">
        <v>45</v>
      </c>
      <c r="E1057">
        <v>9</v>
      </c>
      <c r="F1057">
        <v>525.6</v>
      </c>
    </row>
    <row r="1058" spans="1:6" x14ac:dyDescent="0.25">
      <c r="A1058">
        <v>2530.7051369999999</v>
      </c>
      <c r="B1058">
        <v>89451</v>
      </c>
      <c r="C1058" t="s">
        <v>62</v>
      </c>
      <c r="D1058" t="s">
        <v>45</v>
      </c>
      <c r="E1058">
        <v>1</v>
      </c>
      <c r="F1058">
        <v>61.769564000000003</v>
      </c>
    </row>
    <row r="1059" spans="1:6" x14ac:dyDescent="0.25">
      <c r="A1059">
        <v>5251.9839959999999</v>
      </c>
      <c r="B1059">
        <v>59537</v>
      </c>
      <c r="C1059" t="s">
        <v>32</v>
      </c>
      <c r="D1059" t="s">
        <v>33</v>
      </c>
      <c r="E1059">
        <v>7</v>
      </c>
      <c r="F1059">
        <v>316.8</v>
      </c>
    </row>
    <row r="1060" spans="1:6" x14ac:dyDescent="0.25">
      <c r="A1060">
        <v>6743.1192650000003</v>
      </c>
      <c r="B1060">
        <v>0</v>
      </c>
      <c r="C1060" t="s">
        <v>32</v>
      </c>
      <c r="D1060" t="s">
        <v>45</v>
      </c>
      <c r="E1060">
        <v>1</v>
      </c>
      <c r="F1060">
        <v>955.2</v>
      </c>
    </row>
    <row r="1061" spans="1:6" x14ac:dyDescent="0.25">
      <c r="A1061">
        <v>14014.721289999999</v>
      </c>
      <c r="B1061">
        <v>54193</v>
      </c>
      <c r="C1061" t="s">
        <v>32</v>
      </c>
      <c r="D1061" t="s">
        <v>33</v>
      </c>
      <c r="E1061">
        <v>2</v>
      </c>
      <c r="F1061">
        <v>720.75294499999995</v>
      </c>
    </row>
    <row r="1062" spans="1:6" x14ac:dyDescent="0.25">
      <c r="A1062">
        <v>9438.9156189999994</v>
      </c>
      <c r="B1062">
        <v>86946</v>
      </c>
      <c r="C1062" t="s">
        <v>75</v>
      </c>
      <c r="D1062" t="s">
        <v>33</v>
      </c>
      <c r="E1062">
        <v>7</v>
      </c>
      <c r="F1062">
        <v>340.65696300000002</v>
      </c>
    </row>
    <row r="1063" spans="1:6" x14ac:dyDescent="0.25">
      <c r="A1063">
        <v>10506.771720000001</v>
      </c>
      <c r="B1063">
        <v>0</v>
      </c>
      <c r="C1063" t="s">
        <v>32</v>
      </c>
      <c r="D1063" t="s">
        <v>33</v>
      </c>
      <c r="E1063">
        <v>2</v>
      </c>
      <c r="F1063">
        <v>546.52489600000001</v>
      </c>
    </row>
    <row r="1064" spans="1:6" x14ac:dyDescent="0.25">
      <c r="A1064">
        <v>4213.918619</v>
      </c>
      <c r="B1064">
        <v>12160</v>
      </c>
      <c r="C1064" t="s">
        <v>75</v>
      </c>
      <c r="D1064" t="s">
        <v>33</v>
      </c>
      <c r="E1064">
        <v>1</v>
      </c>
      <c r="F1064">
        <v>489.411833</v>
      </c>
    </row>
    <row r="1065" spans="1:6" x14ac:dyDescent="0.25">
      <c r="A1065">
        <v>4773.6864249999999</v>
      </c>
      <c r="B1065">
        <v>33701</v>
      </c>
      <c r="C1065" t="s">
        <v>75</v>
      </c>
      <c r="D1065" t="s">
        <v>45</v>
      </c>
      <c r="E1065">
        <v>5</v>
      </c>
      <c r="F1065">
        <v>171.32585599999999</v>
      </c>
    </row>
    <row r="1066" spans="1:6" x14ac:dyDescent="0.25">
      <c r="A1066">
        <v>4547.8925429999999</v>
      </c>
      <c r="B1066">
        <v>33531</v>
      </c>
      <c r="C1066" t="s">
        <v>32</v>
      </c>
      <c r="D1066" t="s">
        <v>33</v>
      </c>
      <c r="E1066">
        <v>1</v>
      </c>
      <c r="F1066">
        <v>801.57747800000004</v>
      </c>
    </row>
    <row r="1067" spans="1:6" x14ac:dyDescent="0.25">
      <c r="A1067">
        <v>2842.266905</v>
      </c>
      <c r="B1067">
        <v>69417</v>
      </c>
      <c r="C1067" t="s">
        <v>62</v>
      </c>
      <c r="D1067" t="s">
        <v>79</v>
      </c>
      <c r="E1067">
        <v>1</v>
      </c>
      <c r="F1067">
        <v>30.874869</v>
      </c>
    </row>
    <row r="1068" spans="1:6" x14ac:dyDescent="0.25">
      <c r="A1068">
        <v>3059.5503210000002</v>
      </c>
      <c r="B1068">
        <v>38644</v>
      </c>
      <c r="C1068" t="s">
        <v>75</v>
      </c>
      <c r="D1068" t="s">
        <v>33</v>
      </c>
      <c r="E1068">
        <v>1</v>
      </c>
      <c r="F1068">
        <v>361.455219</v>
      </c>
    </row>
    <row r="1069" spans="1:6" x14ac:dyDescent="0.25">
      <c r="A1069">
        <v>20314.997599999999</v>
      </c>
      <c r="B1069">
        <v>63209</v>
      </c>
      <c r="C1069" t="s">
        <v>62</v>
      </c>
      <c r="D1069" t="s">
        <v>33</v>
      </c>
      <c r="E1069">
        <v>2</v>
      </c>
      <c r="F1069">
        <v>207.320041</v>
      </c>
    </row>
    <row r="1070" spans="1:6" x14ac:dyDescent="0.25">
      <c r="A1070">
        <v>3239.124699</v>
      </c>
      <c r="B1070">
        <v>16061</v>
      </c>
      <c r="C1070" t="s">
        <v>32</v>
      </c>
      <c r="D1070" t="s">
        <v>45</v>
      </c>
      <c r="E1070">
        <v>1</v>
      </c>
      <c r="F1070">
        <v>633.6</v>
      </c>
    </row>
    <row r="1071" spans="1:6" x14ac:dyDescent="0.25">
      <c r="A1071">
        <v>4626.801093</v>
      </c>
      <c r="B1071">
        <v>79487</v>
      </c>
      <c r="C1071" t="s">
        <v>32</v>
      </c>
      <c r="D1071" t="s">
        <v>79</v>
      </c>
      <c r="E1071">
        <v>1</v>
      </c>
      <c r="F1071">
        <v>547.20000000000005</v>
      </c>
    </row>
    <row r="1072" spans="1:6" x14ac:dyDescent="0.25">
      <c r="A1072">
        <v>8997.0402439999998</v>
      </c>
      <c r="B1072">
        <v>54230</v>
      </c>
      <c r="C1072" t="s">
        <v>32</v>
      </c>
      <c r="D1072" t="s">
        <v>33</v>
      </c>
      <c r="E1072">
        <v>9</v>
      </c>
      <c r="F1072">
        <v>537.6</v>
      </c>
    </row>
    <row r="1073" spans="1:6" x14ac:dyDescent="0.25">
      <c r="A1073">
        <v>25807.062999999998</v>
      </c>
      <c r="B1073">
        <v>71210</v>
      </c>
      <c r="C1073" t="s">
        <v>32</v>
      </c>
      <c r="D1073" t="s">
        <v>33</v>
      </c>
      <c r="E1073">
        <v>2</v>
      </c>
      <c r="F1073">
        <v>1027.2</v>
      </c>
    </row>
    <row r="1074" spans="1:6" x14ac:dyDescent="0.25">
      <c r="A1074">
        <v>3808.122147</v>
      </c>
      <c r="B1074">
        <v>94903</v>
      </c>
      <c r="C1074" t="s">
        <v>32</v>
      </c>
      <c r="D1074" t="s">
        <v>33</v>
      </c>
      <c r="E1074">
        <v>1</v>
      </c>
      <c r="F1074">
        <v>451.2</v>
      </c>
    </row>
    <row r="1075" spans="1:6" x14ac:dyDescent="0.25">
      <c r="A1075">
        <v>7614.1379809999999</v>
      </c>
      <c r="B1075">
        <v>27293</v>
      </c>
      <c r="C1075" t="s">
        <v>32</v>
      </c>
      <c r="D1075" t="s">
        <v>33</v>
      </c>
      <c r="E1075">
        <v>6</v>
      </c>
      <c r="F1075">
        <v>469.03090700000001</v>
      </c>
    </row>
    <row r="1076" spans="1:6" x14ac:dyDescent="0.25">
      <c r="A1076">
        <v>6898.4553150000002</v>
      </c>
      <c r="B1076">
        <v>70950</v>
      </c>
      <c r="C1076" t="s">
        <v>75</v>
      </c>
      <c r="D1076" t="s">
        <v>33</v>
      </c>
      <c r="E1076">
        <v>1</v>
      </c>
      <c r="F1076">
        <v>565.929394</v>
      </c>
    </row>
    <row r="1077" spans="1:6" x14ac:dyDescent="0.25">
      <c r="A1077">
        <v>2298.3791660000002</v>
      </c>
      <c r="B1077">
        <v>0</v>
      </c>
      <c r="C1077" t="s">
        <v>32</v>
      </c>
      <c r="D1077" t="s">
        <v>33</v>
      </c>
      <c r="E1077">
        <v>1</v>
      </c>
      <c r="F1077">
        <v>302.39999999999998</v>
      </c>
    </row>
    <row r="1078" spans="1:6" x14ac:dyDescent="0.25">
      <c r="A1078">
        <v>2806.6961379999998</v>
      </c>
      <c r="B1078">
        <v>37009</v>
      </c>
      <c r="C1078" t="s">
        <v>62</v>
      </c>
      <c r="D1078" t="s">
        <v>45</v>
      </c>
      <c r="E1078">
        <v>1</v>
      </c>
      <c r="F1078">
        <v>145.673348</v>
      </c>
    </row>
    <row r="1079" spans="1:6" x14ac:dyDescent="0.25">
      <c r="A1079">
        <v>5206.1181790000001</v>
      </c>
      <c r="B1079">
        <v>52629</v>
      </c>
      <c r="C1079" t="s">
        <v>62</v>
      </c>
      <c r="D1079" t="s">
        <v>33</v>
      </c>
      <c r="E1079">
        <v>6</v>
      </c>
      <c r="F1079">
        <v>136.68414100000001</v>
      </c>
    </row>
    <row r="1080" spans="1:6" x14ac:dyDescent="0.25">
      <c r="A1080">
        <v>45708.653420000002</v>
      </c>
      <c r="B1080">
        <v>31264</v>
      </c>
      <c r="C1080" t="s">
        <v>75</v>
      </c>
      <c r="D1080" t="s">
        <v>79</v>
      </c>
      <c r="E1080">
        <v>2</v>
      </c>
      <c r="F1080">
        <v>825.65774599999997</v>
      </c>
    </row>
    <row r="1081" spans="1:6" x14ac:dyDescent="0.25">
      <c r="A1081">
        <v>8007.3491080000003</v>
      </c>
      <c r="B1081">
        <v>65473</v>
      </c>
      <c r="C1081" t="s">
        <v>75</v>
      </c>
      <c r="D1081" t="s">
        <v>33</v>
      </c>
      <c r="E1081">
        <v>2</v>
      </c>
      <c r="F1081">
        <v>277.68566700000002</v>
      </c>
    </row>
    <row r="1082" spans="1:6" x14ac:dyDescent="0.25">
      <c r="A1082">
        <v>2321.8836700000002</v>
      </c>
      <c r="B1082">
        <v>0</v>
      </c>
      <c r="C1082" t="s">
        <v>32</v>
      </c>
      <c r="D1082" t="s">
        <v>45</v>
      </c>
      <c r="E1082">
        <v>1</v>
      </c>
      <c r="F1082">
        <v>468</v>
      </c>
    </row>
    <row r="1083" spans="1:6" x14ac:dyDescent="0.25">
      <c r="A1083">
        <v>2463.236825</v>
      </c>
      <c r="B1083">
        <v>99144</v>
      </c>
      <c r="C1083" t="s">
        <v>32</v>
      </c>
      <c r="D1083" t="s">
        <v>33</v>
      </c>
      <c r="E1083">
        <v>1</v>
      </c>
      <c r="F1083">
        <v>292.8</v>
      </c>
    </row>
    <row r="1084" spans="1:6" x14ac:dyDescent="0.25">
      <c r="A1084">
        <v>5498.9406790000003</v>
      </c>
      <c r="B1084">
        <v>22520</v>
      </c>
      <c r="C1084" t="s">
        <v>32</v>
      </c>
      <c r="D1084" t="s">
        <v>33</v>
      </c>
      <c r="E1084">
        <v>3</v>
      </c>
      <c r="F1084">
        <v>350.4</v>
      </c>
    </row>
    <row r="1085" spans="1:6" x14ac:dyDescent="0.25">
      <c r="A1085">
        <v>5243.8280459999996</v>
      </c>
      <c r="B1085">
        <v>36615</v>
      </c>
      <c r="C1085" t="s">
        <v>75</v>
      </c>
      <c r="D1085" t="s">
        <v>33</v>
      </c>
      <c r="E1085">
        <v>5</v>
      </c>
      <c r="F1085">
        <v>264.56377199999997</v>
      </c>
    </row>
    <row r="1086" spans="1:6" x14ac:dyDescent="0.25">
      <c r="A1086">
        <v>21639.838619999999</v>
      </c>
      <c r="B1086">
        <v>64455</v>
      </c>
      <c r="C1086" t="s">
        <v>62</v>
      </c>
      <c r="D1086" t="s">
        <v>33</v>
      </c>
      <c r="E1086">
        <v>2</v>
      </c>
      <c r="F1086">
        <v>133.73539500000001</v>
      </c>
    </row>
    <row r="1087" spans="1:6" x14ac:dyDescent="0.25">
      <c r="A1087">
        <v>4886.544296</v>
      </c>
      <c r="B1087">
        <v>76374</v>
      </c>
      <c r="C1087" t="s">
        <v>32</v>
      </c>
      <c r="D1087" t="s">
        <v>79</v>
      </c>
      <c r="E1087">
        <v>7</v>
      </c>
      <c r="F1087">
        <v>292.8</v>
      </c>
    </row>
    <row r="1088" spans="1:6" x14ac:dyDescent="0.25">
      <c r="A1088">
        <v>4169.3569090000001</v>
      </c>
      <c r="B1088">
        <v>35457</v>
      </c>
      <c r="C1088" t="s">
        <v>32</v>
      </c>
      <c r="D1088" t="s">
        <v>45</v>
      </c>
      <c r="E1088">
        <v>1</v>
      </c>
      <c r="F1088">
        <v>641.23058100000003</v>
      </c>
    </row>
    <row r="1089" spans="1:6" x14ac:dyDescent="0.25">
      <c r="A1089">
        <v>5479.5550810000004</v>
      </c>
      <c r="B1089">
        <v>56005</v>
      </c>
      <c r="C1089" t="s">
        <v>32</v>
      </c>
      <c r="D1089" t="s">
        <v>33</v>
      </c>
      <c r="E1089">
        <v>3</v>
      </c>
      <c r="F1089">
        <v>326.39999999999998</v>
      </c>
    </row>
    <row r="1090" spans="1:6" x14ac:dyDescent="0.25">
      <c r="A1090">
        <v>6177.109254</v>
      </c>
      <c r="B1090">
        <v>61040</v>
      </c>
      <c r="C1090" t="s">
        <v>62</v>
      </c>
      <c r="D1090" t="s">
        <v>33</v>
      </c>
      <c r="E1090">
        <v>4</v>
      </c>
      <c r="F1090">
        <v>20.382876</v>
      </c>
    </row>
    <row r="1091" spans="1:6" x14ac:dyDescent="0.25">
      <c r="A1091">
        <v>8287.6793049999997</v>
      </c>
      <c r="B1091">
        <v>81367</v>
      </c>
      <c r="C1091" t="s">
        <v>75</v>
      </c>
      <c r="D1091" t="s">
        <v>33</v>
      </c>
      <c r="E1091">
        <v>4</v>
      </c>
      <c r="F1091">
        <v>415.76894099999998</v>
      </c>
    </row>
    <row r="1092" spans="1:6" x14ac:dyDescent="0.25">
      <c r="A1092">
        <v>9886.6564159999998</v>
      </c>
      <c r="B1092">
        <v>44817</v>
      </c>
      <c r="C1092" t="s">
        <v>32</v>
      </c>
      <c r="D1092" t="s">
        <v>33</v>
      </c>
      <c r="E1092">
        <v>2</v>
      </c>
      <c r="F1092">
        <v>527.42157899999995</v>
      </c>
    </row>
    <row r="1093" spans="1:6" x14ac:dyDescent="0.25">
      <c r="A1093">
        <v>2712.9155970000002</v>
      </c>
      <c r="B1093">
        <v>58508</v>
      </c>
      <c r="C1093" t="s">
        <v>62</v>
      </c>
      <c r="D1093" t="s">
        <v>45</v>
      </c>
      <c r="E1093">
        <v>1</v>
      </c>
      <c r="F1093">
        <v>57.614392000000002</v>
      </c>
    </row>
    <row r="1094" spans="1:6" x14ac:dyDescent="0.25">
      <c r="A1094">
        <v>10477.676310000001</v>
      </c>
      <c r="B1094">
        <v>45259</v>
      </c>
      <c r="C1094" t="s">
        <v>62</v>
      </c>
      <c r="D1094" t="s">
        <v>45</v>
      </c>
      <c r="E1094">
        <v>4</v>
      </c>
      <c r="F1094">
        <v>272.21717100000001</v>
      </c>
    </row>
    <row r="1095" spans="1:6" x14ac:dyDescent="0.25">
      <c r="A1095">
        <v>3436.1342810000001</v>
      </c>
      <c r="B1095">
        <v>30817</v>
      </c>
      <c r="C1095" t="s">
        <v>62</v>
      </c>
      <c r="D1095" t="s">
        <v>79</v>
      </c>
      <c r="E1095">
        <v>1</v>
      </c>
      <c r="F1095">
        <v>91.834667999999994</v>
      </c>
    </row>
    <row r="1096" spans="1:6" x14ac:dyDescent="0.25">
      <c r="A1096">
        <v>2596.1851999999999</v>
      </c>
      <c r="B1096">
        <v>0</v>
      </c>
      <c r="C1096" t="s">
        <v>32</v>
      </c>
      <c r="D1096" t="s">
        <v>45</v>
      </c>
      <c r="E1096">
        <v>1</v>
      </c>
      <c r="F1096">
        <v>345.6</v>
      </c>
    </row>
    <row r="1097" spans="1:6" x14ac:dyDescent="0.25">
      <c r="A1097">
        <v>12731.95161</v>
      </c>
      <c r="B1097">
        <v>40870</v>
      </c>
      <c r="C1097" t="s">
        <v>32</v>
      </c>
      <c r="D1097" t="s">
        <v>33</v>
      </c>
      <c r="E1097">
        <v>2</v>
      </c>
      <c r="F1097">
        <v>504</v>
      </c>
    </row>
    <row r="1098" spans="1:6" x14ac:dyDescent="0.25">
      <c r="A1098">
        <v>3494.1478780000002</v>
      </c>
      <c r="B1098">
        <v>35001</v>
      </c>
      <c r="C1098" t="s">
        <v>32</v>
      </c>
      <c r="D1098" t="s">
        <v>45</v>
      </c>
      <c r="E1098">
        <v>1</v>
      </c>
      <c r="F1098">
        <v>460.8</v>
      </c>
    </row>
    <row r="1099" spans="1:6" x14ac:dyDescent="0.25">
      <c r="A1099">
        <v>7597.9106609999999</v>
      </c>
      <c r="B1099">
        <v>49937</v>
      </c>
      <c r="C1099" t="s">
        <v>75</v>
      </c>
      <c r="D1099" t="s">
        <v>33</v>
      </c>
      <c r="E1099">
        <v>2</v>
      </c>
      <c r="F1099">
        <v>302.58640700000001</v>
      </c>
    </row>
    <row r="1100" spans="1:6" x14ac:dyDescent="0.25">
      <c r="A1100">
        <v>4015.2144760000001</v>
      </c>
      <c r="B1100">
        <v>0</v>
      </c>
      <c r="C1100" t="s">
        <v>32</v>
      </c>
      <c r="D1100" t="s">
        <v>33</v>
      </c>
      <c r="E1100">
        <v>1</v>
      </c>
      <c r="F1100">
        <v>523.20000000000005</v>
      </c>
    </row>
    <row r="1101" spans="1:6" x14ac:dyDescent="0.25">
      <c r="A1101">
        <v>20477.108410000001</v>
      </c>
      <c r="B1101">
        <v>58317</v>
      </c>
      <c r="C1101" t="s">
        <v>32</v>
      </c>
      <c r="D1101" t="s">
        <v>33</v>
      </c>
      <c r="E1101">
        <v>2</v>
      </c>
      <c r="F1101">
        <v>350.4</v>
      </c>
    </row>
    <row r="1102" spans="1:6" x14ac:dyDescent="0.25">
      <c r="A1102">
        <v>8160.6897820000004</v>
      </c>
      <c r="B1102">
        <v>0</v>
      </c>
      <c r="C1102" t="s">
        <v>32</v>
      </c>
      <c r="D1102" t="s">
        <v>33</v>
      </c>
      <c r="E1102">
        <v>7</v>
      </c>
      <c r="F1102">
        <v>523.20000000000005</v>
      </c>
    </row>
    <row r="1103" spans="1:6" x14ac:dyDescent="0.25">
      <c r="A1103">
        <v>12298.686299999999</v>
      </c>
      <c r="B1103">
        <v>17101</v>
      </c>
      <c r="C1103" t="s">
        <v>32</v>
      </c>
      <c r="D1103" t="s">
        <v>45</v>
      </c>
      <c r="E1103">
        <v>2</v>
      </c>
      <c r="F1103">
        <v>542.4</v>
      </c>
    </row>
    <row r="1104" spans="1:6" x14ac:dyDescent="0.25">
      <c r="A1104">
        <v>8714.9221350000007</v>
      </c>
      <c r="B1104">
        <v>0</v>
      </c>
      <c r="C1104" t="s">
        <v>32</v>
      </c>
      <c r="D1104" t="s">
        <v>79</v>
      </c>
      <c r="E1104">
        <v>4</v>
      </c>
      <c r="F1104">
        <v>566.4</v>
      </c>
    </row>
    <row r="1105" spans="1:6" x14ac:dyDescent="0.25">
      <c r="A1105">
        <v>4853.5342039999996</v>
      </c>
      <c r="B1105">
        <v>0</v>
      </c>
      <c r="C1105" t="s">
        <v>32</v>
      </c>
      <c r="D1105" t="s">
        <v>45</v>
      </c>
      <c r="E1105">
        <v>3</v>
      </c>
      <c r="F1105">
        <v>468</v>
      </c>
    </row>
    <row r="1106" spans="1:6" x14ac:dyDescent="0.25">
      <c r="A1106">
        <v>4880.9464399999997</v>
      </c>
      <c r="B1106">
        <v>24398</v>
      </c>
      <c r="C1106" t="s">
        <v>32</v>
      </c>
      <c r="D1106" t="s">
        <v>33</v>
      </c>
      <c r="E1106">
        <v>3</v>
      </c>
      <c r="F1106">
        <v>302.39999999999998</v>
      </c>
    </row>
    <row r="1107" spans="1:6" x14ac:dyDescent="0.25">
      <c r="A1107">
        <v>2311.3821090000001</v>
      </c>
      <c r="B1107">
        <v>24641</v>
      </c>
      <c r="C1107" t="s">
        <v>32</v>
      </c>
      <c r="D1107" t="s">
        <v>33</v>
      </c>
      <c r="E1107">
        <v>1</v>
      </c>
      <c r="F1107">
        <v>294.92773</v>
      </c>
    </row>
    <row r="1108" spans="1:6" x14ac:dyDescent="0.25">
      <c r="A1108">
        <v>4327.0989220000001</v>
      </c>
      <c r="B1108">
        <v>69040</v>
      </c>
      <c r="C1108" t="s">
        <v>32</v>
      </c>
      <c r="D1108" t="s">
        <v>33</v>
      </c>
      <c r="E1108">
        <v>1</v>
      </c>
      <c r="F1108">
        <v>518.4</v>
      </c>
    </row>
    <row r="1109" spans="1:6" x14ac:dyDescent="0.25">
      <c r="A1109">
        <v>12298.686299999999</v>
      </c>
      <c r="B1109">
        <v>17101</v>
      </c>
      <c r="C1109" t="s">
        <v>32</v>
      </c>
      <c r="D1109" t="s">
        <v>45</v>
      </c>
      <c r="E1109">
        <v>2</v>
      </c>
      <c r="F1109">
        <v>542.4</v>
      </c>
    </row>
    <row r="1110" spans="1:6" x14ac:dyDescent="0.25">
      <c r="A1110">
        <v>8323.5333379999993</v>
      </c>
      <c r="B1110">
        <v>59886</v>
      </c>
      <c r="C1110" t="s">
        <v>62</v>
      </c>
      <c r="D1110" t="s">
        <v>33</v>
      </c>
      <c r="E1110">
        <v>4</v>
      </c>
      <c r="F1110">
        <v>71.729298</v>
      </c>
    </row>
    <row r="1111" spans="1:6" x14ac:dyDescent="0.25">
      <c r="A1111">
        <v>10179.71704</v>
      </c>
      <c r="B1111">
        <v>14290</v>
      </c>
      <c r="C1111" t="s">
        <v>32</v>
      </c>
      <c r="D1111" t="s">
        <v>33</v>
      </c>
      <c r="E1111">
        <v>1</v>
      </c>
      <c r="F1111">
        <v>1300.8</v>
      </c>
    </row>
    <row r="1112" spans="1:6" x14ac:dyDescent="0.25">
      <c r="A1112">
        <v>7761.2678390000001</v>
      </c>
      <c r="B1112">
        <v>43137</v>
      </c>
      <c r="C1112" t="s">
        <v>32</v>
      </c>
      <c r="D1112" t="s">
        <v>33</v>
      </c>
      <c r="E1112">
        <v>8</v>
      </c>
      <c r="F1112">
        <v>460.8</v>
      </c>
    </row>
    <row r="1113" spans="1:6" x14ac:dyDescent="0.25">
      <c r="A1113">
        <v>5239.8909130000002</v>
      </c>
      <c r="B1113">
        <v>27978</v>
      </c>
      <c r="C1113" t="s">
        <v>32</v>
      </c>
      <c r="D1113" t="s">
        <v>45</v>
      </c>
      <c r="E1113">
        <v>7</v>
      </c>
      <c r="F1113">
        <v>447.91125499999998</v>
      </c>
    </row>
    <row r="1114" spans="1:6" x14ac:dyDescent="0.25">
      <c r="A1114">
        <v>4517.9088339999998</v>
      </c>
      <c r="B1114">
        <v>25261</v>
      </c>
      <c r="C1114" t="s">
        <v>32</v>
      </c>
      <c r="D1114" t="s">
        <v>33</v>
      </c>
      <c r="E1114">
        <v>1</v>
      </c>
      <c r="F1114">
        <v>566.4</v>
      </c>
    </row>
    <row r="1115" spans="1:6" x14ac:dyDescent="0.25">
      <c r="A1115">
        <v>2389.774148</v>
      </c>
      <c r="B1115">
        <v>58652</v>
      </c>
      <c r="C1115" t="s">
        <v>32</v>
      </c>
      <c r="D1115" t="s">
        <v>33</v>
      </c>
      <c r="E1115">
        <v>1</v>
      </c>
      <c r="F1115">
        <v>307.2</v>
      </c>
    </row>
    <row r="1116" spans="1:6" x14ac:dyDescent="0.25">
      <c r="A1116">
        <v>4130.6287759999996</v>
      </c>
      <c r="B1116">
        <v>28321</v>
      </c>
      <c r="C1116" t="s">
        <v>32</v>
      </c>
      <c r="D1116" t="s">
        <v>45</v>
      </c>
      <c r="E1116">
        <v>1</v>
      </c>
      <c r="F1116">
        <v>537.391704</v>
      </c>
    </row>
    <row r="1117" spans="1:6" x14ac:dyDescent="0.25">
      <c r="A1117">
        <v>21404.358850000001</v>
      </c>
      <c r="B1117">
        <v>0</v>
      </c>
      <c r="C1117" t="s">
        <v>32</v>
      </c>
      <c r="D1117" t="s">
        <v>45</v>
      </c>
      <c r="E1117">
        <v>2</v>
      </c>
      <c r="F1117">
        <v>496.8</v>
      </c>
    </row>
    <row r="1118" spans="1:6" x14ac:dyDescent="0.25">
      <c r="A1118">
        <v>5227.7664189999996</v>
      </c>
      <c r="B1118">
        <v>0</v>
      </c>
      <c r="C1118" t="s">
        <v>32</v>
      </c>
      <c r="D1118" t="s">
        <v>45</v>
      </c>
      <c r="E1118">
        <v>6</v>
      </c>
      <c r="F1118">
        <v>518.4</v>
      </c>
    </row>
    <row r="1119" spans="1:6" x14ac:dyDescent="0.25">
      <c r="A1119">
        <v>6187.3457440000002</v>
      </c>
      <c r="B1119">
        <v>0</v>
      </c>
      <c r="C1119" t="s">
        <v>32</v>
      </c>
      <c r="D1119" t="s">
        <v>45</v>
      </c>
      <c r="E1119">
        <v>6</v>
      </c>
      <c r="F1119">
        <v>633.6</v>
      </c>
    </row>
    <row r="1120" spans="1:6" x14ac:dyDescent="0.25">
      <c r="A1120">
        <v>5113.874718</v>
      </c>
      <c r="B1120">
        <v>94415</v>
      </c>
      <c r="C1120" t="s">
        <v>75</v>
      </c>
      <c r="D1120" t="s">
        <v>33</v>
      </c>
      <c r="E1120">
        <v>1</v>
      </c>
      <c r="F1120">
        <v>492.77032100000002</v>
      </c>
    </row>
    <row r="1121" spans="1:6" x14ac:dyDescent="0.25">
      <c r="A1121">
        <v>11039.31617</v>
      </c>
      <c r="B1121">
        <v>0</v>
      </c>
      <c r="C1121" t="s">
        <v>32</v>
      </c>
      <c r="D1121" t="s">
        <v>33</v>
      </c>
      <c r="E1121">
        <v>2</v>
      </c>
      <c r="F1121">
        <v>1149.203884</v>
      </c>
    </row>
    <row r="1122" spans="1:6" x14ac:dyDescent="0.25">
      <c r="A1122">
        <v>32227.083890000002</v>
      </c>
      <c r="B1122">
        <v>45331</v>
      </c>
      <c r="C1122" t="s">
        <v>32</v>
      </c>
      <c r="D1122" t="s">
        <v>33</v>
      </c>
      <c r="E1122">
        <v>2</v>
      </c>
      <c r="F1122">
        <v>572.635987</v>
      </c>
    </row>
    <row r="1123" spans="1:6" x14ac:dyDescent="0.25">
      <c r="A1123">
        <v>2611.9658690000001</v>
      </c>
      <c r="B1123">
        <v>53904</v>
      </c>
      <c r="C1123" t="s">
        <v>32</v>
      </c>
      <c r="D1123" t="s">
        <v>33</v>
      </c>
      <c r="E1123">
        <v>1</v>
      </c>
      <c r="F1123">
        <v>321.60000000000002</v>
      </c>
    </row>
    <row r="1124" spans="1:6" x14ac:dyDescent="0.25">
      <c r="A1124">
        <v>13372.327719999999</v>
      </c>
      <c r="B1124">
        <v>0</v>
      </c>
      <c r="C1124" t="s">
        <v>32</v>
      </c>
      <c r="D1124" t="s">
        <v>45</v>
      </c>
      <c r="E1124">
        <v>2</v>
      </c>
      <c r="F1124">
        <v>811.08648400000004</v>
      </c>
    </row>
    <row r="1125" spans="1:6" x14ac:dyDescent="0.25">
      <c r="A1125">
        <v>4838.9818690000002</v>
      </c>
      <c r="B1125">
        <v>0</v>
      </c>
      <c r="C1125" t="s">
        <v>32</v>
      </c>
      <c r="D1125" t="s">
        <v>79</v>
      </c>
      <c r="E1125">
        <v>7</v>
      </c>
      <c r="F1125">
        <v>336</v>
      </c>
    </row>
    <row r="1126" spans="1:6" x14ac:dyDescent="0.25">
      <c r="A1126">
        <v>4721.6590159999996</v>
      </c>
      <c r="B1126">
        <v>0</v>
      </c>
      <c r="C1126" t="s">
        <v>32</v>
      </c>
      <c r="D1126" t="s">
        <v>45</v>
      </c>
      <c r="E1126">
        <v>8</v>
      </c>
      <c r="F1126">
        <v>482.4</v>
      </c>
    </row>
    <row r="1127" spans="1:6" x14ac:dyDescent="0.25">
      <c r="A1127">
        <v>3873.647046</v>
      </c>
      <c r="B1127">
        <v>28142</v>
      </c>
      <c r="C1127" t="s">
        <v>32</v>
      </c>
      <c r="D1127" t="s">
        <v>33</v>
      </c>
      <c r="E1127">
        <v>1</v>
      </c>
      <c r="F1127">
        <v>701.70823900000005</v>
      </c>
    </row>
    <row r="1128" spans="1:6" x14ac:dyDescent="0.25">
      <c r="A1128">
        <v>6770.306834</v>
      </c>
      <c r="B1128">
        <v>74422</v>
      </c>
      <c r="C1128" t="s">
        <v>62</v>
      </c>
      <c r="D1128" t="s">
        <v>79</v>
      </c>
      <c r="E1128">
        <v>3</v>
      </c>
      <c r="F1128">
        <v>95.338504999999998</v>
      </c>
    </row>
    <row r="1129" spans="1:6" x14ac:dyDescent="0.25">
      <c r="A1129">
        <v>16979.797569999999</v>
      </c>
      <c r="B1129">
        <v>35095</v>
      </c>
      <c r="C1129" t="s">
        <v>32</v>
      </c>
      <c r="D1129" t="s">
        <v>79</v>
      </c>
      <c r="E1129">
        <v>2</v>
      </c>
      <c r="F1129">
        <v>525.6</v>
      </c>
    </row>
    <row r="1130" spans="1:6" x14ac:dyDescent="0.25">
      <c r="A1130">
        <v>13681.71178</v>
      </c>
      <c r="B1130">
        <v>55588</v>
      </c>
      <c r="C1130" t="s">
        <v>32</v>
      </c>
      <c r="D1130" t="s">
        <v>33</v>
      </c>
      <c r="E1130">
        <v>2</v>
      </c>
      <c r="F1130">
        <v>547.20000000000005</v>
      </c>
    </row>
    <row r="1131" spans="1:6" x14ac:dyDescent="0.25">
      <c r="A1131">
        <v>5717.2219189999996</v>
      </c>
      <c r="B1131">
        <v>52391</v>
      </c>
      <c r="C1131" t="s">
        <v>32</v>
      </c>
      <c r="D1131" t="s">
        <v>33</v>
      </c>
      <c r="E1131">
        <v>3</v>
      </c>
      <c r="F1131">
        <v>409.76326699999998</v>
      </c>
    </row>
    <row r="1132" spans="1:6" x14ac:dyDescent="0.25">
      <c r="A1132">
        <v>9486.5964170000007</v>
      </c>
      <c r="B1132">
        <v>42240</v>
      </c>
      <c r="C1132" t="s">
        <v>62</v>
      </c>
      <c r="D1132" t="s">
        <v>33</v>
      </c>
      <c r="E1132">
        <v>2</v>
      </c>
      <c r="F1132">
        <v>46.386546000000003</v>
      </c>
    </row>
    <row r="1133" spans="1:6" x14ac:dyDescent="0.25">
      <c r="A1133">
        <v>3839.143697</v>
      </c>
      <c r="B1133">
        <v>70146</v>
      </c>
      <c r="C1133" t="s">
        <v>62</v>
      </c>
      <c r="D1133" t="s">
        <v>33</v>
      </c>
      <c r="E1133">
        <v>1</v>
      </c>
      <c r="F1133">
        <v>157.44006899999999</v>
      </c>
    </row>
    <row r="1134" spans="1:6" x14ac:dyDescent="0.25">
      <c r="A1134">
        <v>11211.590270000001</v>
      </c>
      <c r="B1134">
        <v>41121</v>
      </c>
      <c r="C1134" t="s">
        <v>32</v>
      </c>
      <c r="D1134" t="s">
        <v>79</v>
      </c>
      <c r="E1134">
        <v>2</v>
      </c>
      <c r="F1134">
        <v>451.2</v>
      </c>
    </row>
    <row r="1135" spans="1:6" x14ac:dyDescent="0.25">
      <c r="A1135">
        <v>25807.062999999998</v>
      </c>
      <c r="B1135">
        <v>71210</v>
      </c>
      <c r="C1135" t="s">
        <v>32</v>
      </c>
      <c r="D1135" t="s">
        <v>33</v>
      </c>
      <c r="E1135">
        <v>2</v>
      </c>
      <c r="F1135">
        <v>1027.2</v>
      </c>
    </row>
    <row r="1136" spans="1:6" x14ac:dyDescent="0.25">
      <c r="A1136">
        <v>3798.3216499999999</v>
      </c>
      <c r="B1136">
        <v>0</v>
      </c>
      <c r="C1136" t="s">
        <v>32</v>
      </c>
      <c r="D1136" t="s">
        <v>33</v>
      </c>
      <c r="E1136">
        <v>1</v>
      </c>
      <c r="F1136">
        <v>1261.9435410000001</v>
      </c>
    </row>
    <row r="1137" spans="1:6" x14ac:dyDescent="0.25">
      <c r="A1137">
        <v>2816.567395</v>
      </c>
      <c r="B1137">
        <v>41228</v>
      </c>
      <c r="C1137" t="s">
        <v>32</v>
      </c>
      <c r="D1137" t="s">
        <v>45</v>
      </c>
      <c r="E1137">
        <v>1</v>
      </c>
      <c r="F1137">
        <v>340.8</v>
      </c>
    </row>
    <row r="1138" spans="1:6" x14ac:dyDescent="0.25">
      <c r="A1138">
        <v>6948.3258580000002</v>
      </c>
      <c r="B1138">
        <v>40598</v>
      </c>
      <c r="C1138" t="s">
        <v>75</v>
      </c>
      <c r="D1138" t="s">
        <v>45</v>
      </c>
      <c r="E1138">
        <v>5</v>
      </c>
      <c r="F1138">
        <v>302.79140200000001</v>
      </c>
    </row>
    <row r="1139" spans="1:6" x14ac:dyDescent="0.25">
      <c r="A1139">
        <v>3444.9675029999999</v>
      </c>
      <c r="B1139">
        <v>0</v>
      </c>
      <c r="C1139" t="s">
        <v>32</v>
      </c>
      <c r="D1139" t="s">
        <v>33</v>
      </c>
      <c r="E1139">
        <v>1</v>
      </c>
      <c r="F1139">
        <v>596.050118</v>
      </c>
    </row>
    <row r="1140" spans="1:6" x14ac:dyDescent="0.25">
      <c r="A1140">
        <v>2859.4085700000001</v>
      </c>
      <c r="B1140">
        <v>51790</v>
      </c>
      <c r="C1140" t="s">
        <v>32</v>
      </c>
      <c r="D1140" t="s">
        <v>33</v>
      </c>
      <c r="E1140">
        <v>1</v>
      </c>
      <c r="F1140">
        <v>340.8</v>
      </c>
    </row>
    <row r="1141" spans="1:6" x14ac:dyDescent="0.25">
      <c r="A1141">
        <v>2692.0576289999999</v>
      </c>
      <c r="B1141">
        <v>92593</v>
      </c>
      <c r="C1141" t="s">
        <v>62</v>
      </c>
      <c r="D1141" t="s">
        <v>45</v>
      </c>
      <c r="E1141">
        <v>1</v>
      </c>
      <c r="F1141">
        <v>8.4432200000000002</v>
      </c>
    </row>
    <row r="1142" spans="1:6" x14ac:dyDescent="0.25">
      <c r="A1142">
        <v>11431.730890000001</v>
      </c>
      <c r="B1142">
        <v>28657</v>
      </c>
      <c r="C1142" t="s">
        <v>32</v>
      </c>
      <c r="D1142" t="s">
        <v>33</v>
      </c>
      <c r="E1142">
        <v>2</v>
      </c>
      <c r="F1142">
        <v>588.74225100000001</v>
      </c>
    </row>
    <row r="1143" spans="1:6" x14ac:dyDescent="0.25">
      <c r="A1143">
        <v>7635.8833240000004</v>
      </c>
      <c r="B1143">
        <v>30262</v>
      </c>
      <c r="C1143" t="s">
        <v>32</v>
      </c>
      <c r="D1143" t="s">
        <v>33</v>
      </c>
      <c r="E1143">
        <v>9</v>
      </c>
      <c r="F1143">
        <v>499.22561000000002</v>
      </c>
    </row>
    <row r="1144" spans="1:6" x14ac:dyDescent="0.25">
      <c r="A1144">
        <v>9805.8296140000002</v>
      </c>
      <c r="B1144">
        <v>47197</v>
      </c>
      <c r="C1144" t="s">
        <v>62</v>
      </c>
      <c r="D1144" t="s">
        <v>33</v>
      </c>
      <c r="E1144">
        <v>2</v>
      </c>
      <c r="F1144">
        <v>76.112617999999998</v>
      </c>
    </row>
    <row r="1145" spans="1:6" x14ac:dyDescent="0.25">
      <c r="A1145">
        <v>6803.6156289999999</v>
      </c>
      <c r="B1145">
        <v>0</v>
      </c>
      <c r="C1145" t="s">
        <v>32</v>
      </c>
      <c r="D1145" t="s">
        <v>45</v>
      </c>
      <c r="E1145">
        <v>6</v>
      </c>
      <c r="F1145">
        <v>451.2</v>
      </c>
    </row>
    <row r="1146" spans="1:6" x14ac:dyDescent="0.25">
      <c r="A1146">
        <v>7107.6553970000004</v>
      </c>
      <c r="B1146">
        <v>0</v>
      </c>
      <c r="C1146" t="s">
        <v>32</v>
      </c>
      <c r="D1146" t="s">
        <v>33</v>
      </c>
      <c r="E1146">
        <v>2</v>
      </c>
      <c r="F1146">
        <v>541.56120899999996</v>
      </c>
    </row>
    <row r="1147" spans="1:6" x14ac:dyDescent="0.25">
      <c r="A1147">
        <v>4735.1844739999997</v>
      </c>
      <c r="B1147">
        <v>0</v>
      </c>
      <c r="C1147" t="s">
        <v>32</v>
      </c>
      <c r="D1147" t="s">
        <v>45</v>
      </c>
      <c r="E1147">
        <v>1</v>
      </c>
      <c r="F1147">
        <v>964.8</v>
      </c>
    </row>
    <row r="1148" spans="1:6" x14ac:dyDescent="0.25">
      <c r="A1148">
        <v>6874.326693</v>
      </c>
      <c r="B1148">
        <v>22093</v>
      </c>
      <c r="C1148" t="s">
        <v>32</v>
      </c>
      <c r="D1148" t="s">
        <v>79</v>
      </c>
      <c r="E1148">
        <v>9</v>
      </c>
      <c r="F1148">
        <v>616.74988499999995</v>
      </c>
    </row>
    <row r="1149" spans="1:6" x14ac:dyDescent="0.25">
      <c r="A1149">
        <v>2411.2565749999999</v>
      </c>
      <c r="B1149">
        <v>54483</v>
      </c>
      <c r="C1149" t="s">
        <v>32</v>
      </c>
      <c r="D1149" t="s">
        <v>33</v>
      </c>
      <c r="E1149">
        <v>1</v>
      </c>
      <c r="F1149">
        <v>292.8</v>
      </c>
    </row>
    <row r="1150" spans="1:6" x14ac:dyDescent="0.25">
      <c r="A1150">
        <v>2416.542359</v>
      </c>
      <c r="B1150">
        <v>18944</v>
      </c>
      <c r="C1150" t="s">
        <v>62</v>
      </c>
      <c r="D1150" t="s">
        <v>33</v>
      </c>
      <c r="E1150">
        <v>1</v>
      </c>
      <c r="F1150">
        <v>125.274351</v>
      </c>
    </row>
    <row r="1151" spans="1:6" x14ac:dyDescent="0.25">
      <c r="A1151">
        <v>23981.543440000001</v>
      </c>
      <c r="B1151">
        <v>84365</v>
      </c>
      <c r="C1151" t="s">
        <v>32</v>
      </c>
      <c r="D1151" t="s">
        <v>33</v>
      </c>
      <c r="E1151">
        <v>2</v>
      </c>
      <c r="F1151">
        <v>316.8</v>
      </c>
    </row>
    <row r="1152" spans="1:6" x14ac:dyDescent="0.25">
      <c r="A1152">
        <v>4692.1651549999997</v>
      </c>
      <c r="B1152">
        <v>0</v>
      </c>
      <c r="C1152" t="s">
        <v>62</v>
      </c>
      <c r="D1152" t="s">
        <v>33</v>
      </c>
      <c r="E1152">
        <v>4</v>
      </c>
      <c r="F1152">
        <v>137.169296</v>
      </c>
    </row>
    <row r="1153" spans="1:6" x14ac:dyDescent="0.25">
      <c r="A1153">
        <v>3600.9343260000001</v>
      </c>
      <c r="B1153">
        <v>25147</v>
      </c>
      <c r="C1153" t="s">
        <v>32</v>
      </c>
      <c r="D1153" t="s">
        <v>45</v>
      </c>
      <c r="E1153">
        <v>1</v>
      </c>
      <c r="F1153">
        <v>694.59828800000003</v>
      </c>
    </row>
    <row r="1154" spans="1:6" x14ac:dyDescent="0.25">
      <c r="A1154">
        <v>2665.2225109999999</v>
      </c>
      <c r="B1154">
        <v>14315</v>
      </c>
      <c r="C1154" t="s">
        <v>32</v>
      </c>
      <c r="D1154" t="s">
        <v>33</v>
      </c>
      <c r="E1154">
        <v>1</v>
      </c>
      <c r="F1154">
        <v>511.2</v>
      </c>
    </row>
    <row r="1155" spans="1:6" x14ac:dyDescent="0.25">
      <c r="A1155">
        <v>7666.5204379999996</v>
      </c>
      <c r="B1155">
        <v>87864</v>
      </c>
      <c r="C1155" t="s">
        <v>75</v>
      </c>
      <c r="D1155" t="s">
        <v>33</v>
      </c>
      <c r="E1155">
        <v>8</v>
      </c>
      <c r="F1155">
        <v>421.456547</v>
      </c>
    </row>
    <row r="1156" spans="1:6" x14ac:dyDescent="0.25">
      <c r="A1156">
        <v>16675.89616</v>
      </c>
      <c r="B1156">
        <v>57844</v>
      </c>
      <c r="C1156" t="s">
        <v>32</v>
      </c>
      <c r="D1156" t="s">
        <v>33</v>
      </c>
      <c r="E1156">
        <v>2</v>
      </c>
      <c r="F1156">
        <v>408</v>
      </c>
    </row>
    <row r="1157" spans="1:6" x14ac:dyDescent="0.25">
      <c r="A1157">
        <v>4550.8560450000004</v>
      </c>
      <c r="B1157">
        <v>17913</v>
      </c>
      <c r="C1157" t="s">
        <v>32</v>
      </c>
      <c r="D1157" t="s">
        <v>33</v>
      </c>
      <c r="E1157">
        <v>1</v>
      </c>
      <c r="F1157">
        <v>556.79999999999995</v>
      </c>
    </row>
    <row r="1158" spans="1:6" x14ac:dyDescent="0.25">
      <c r="A1158">
        <v>11763.935649999999</v>
      </c>
      <c r="B1158">
        <v>28806</v>
      </c>
      <c r="C1158" t="s">
        <v>32</v>
      </c>
      <c r="D1158" t="s">
        <v>33</v>
      </c>
      <c r="E1158">
        <v>2</v>
      </c>
      <c r="F1158">
        <v>475.2</v>
      </c>
    </row>
    <row r="1159" spans="1:6" x14ac:dyDescent="0.25">
      <c r="A1159">
        <v>13742.53724</v>
      </c>
      <c r="B1159">
        <v>90343</v>
      </c>
      <c r="C1159" t="s">
        <v>75</v>
      </c>
      <c r="D1159" t="s">
        <v>45</v>
      </c>
      <c r="E1159">
        <v>3</v>
      </c>
      <c r="F1159">
        <v>833.072722</v>
      </c>
    </row>
    <row r="1160" spans="1:6" x14ac:dyDescent="0.25">
      <c r="A1160">
        <v>16138.416279999999</v>
      </c>
      <c r="B1160">
        <v>79041</v>
      </c>
      <c r="C1160" t="s">
        <v>62</v>
      </c>
      <c r="D1160" t="s">
        <v>33</v>
      </c>
      <c r="E1160">
        <v>3</v>
      </c>
      <c r="F1160">
        <v>419.26062000000002</v>
      </c>
    </row>
    <row r="1161" spans="1:6" x14ac:dyDescent="0.25">
      <c r="A1161">
        <v>8819.0189339999997</v>
      </c>
      <c r="B1161">
        <v>99845</v>
      </c>
      <c r="C1161" t="s">
        <v>32</v>
      </c>
      <c r="D1161" t="s">
        <v>33</v>
      </c>
      <c r="E1161">
        <v>8</v>
      </c>
      <c r="F1161">
        <v>528</v>
      </c>
    </row>
    <row r="1162" spans="1:6" x14ac:dyDescent="0.25">
      <c r="A1162">
        <v>6673.7376770000001</v>
      </c>
      <c r="B1162">
        <v>85019</v>
      </c>
      <c r="C1162" t="s">
        <v>32</v>
      </c>
      <c r="D1162" t="s">
        <v>33</v>
      </c>
      <c r="E1162">
        <v>1</v>
      </c>
      <c r="F1162">
        <v>801.6</v>
      </c>
    </row>
    <row r="1163" spans="1:6" x14ac:dyDescent="0.25">
      <c r="A1163">
        <v>7782.1268479999999</v>
      </c>
      <c r="B1163">
        <v>70059</v>
      </c>
      <c r="C1163" t="s">
        <v>62</v>
      </c>
      <c r="D1163" t="s">
        <v>33</v>
      </c>
      <c r="E1163">
        <v>1</v>
      </c>
      <c r="F1163">
        <v>253.740993</v>
      </c>
    </row>
    <row r="1164" spans="1:6" x14ac:dyDescent="0.25">
      <c r="A1164">
        <v>19393.211449999999</v>
      </c>
      <c r="B1164">
        <v>70503</v>
      </c>
      <c r="C1164" t="s">
        <v>62</v>
      </c>
      <c r="D1164" t="s">
        <v>79</v>
      </c>
      <c r="E1164">
        <v>2</v>
      </c>
      <c r="F1164">
        <v>41.052909999999997</v>
      </c>
    </row>
    <row r="1165" spans="1:6" x14ac:dyDescent="0.25">
      <c r="A1165">
        <v>3974.1381500000002</v>
      </c>
      <c r="B1165">
        <v>0</v>
      </c>
      <c r="C1165" t="s">
        <v>32</v>
      </c>
      <c r="D1165" t="s">
        <v>45</v>
      </c>
      <c r="E1165">
        <v>1</v>
      </c>
      <c r="F1165">
        <v>561.6</v>
      </c>
    </row>
    <row r="1166" spans="1:6" x14ac:dyDescent="0.25">
      <c r="A1166">
        <v>4105.5809909999998</v>
      </c>
      <c r="B1166">
        <v>39492</v>
      </c>
      <c r="C1166" t="s">
        <v>32</v>
      </c>
      <c r="D1166" t="s">
        <v>33</v>
      </c>
      <c r="E1166">
        <v>1</v>
      </c>
      <c r="F1166">
        <v>756</v>
      </c>
    </row>
    <row r="1167" spans="1:6" x14ac:dyDescent="0.25">
      <c r="A1167">
        <v>2308.4720550000002</v>
      </c>
      <c r="B1167">
        <v>0</v>
      </c>
      <c r="C1167" t="s">
        <v>32</v>
      </c>
      <c r="D1167" t="s">
        <v>45</v>
      </c>
      <c r="E1167">
        <v>1</v>
      </c>
      <c r="F1167">
        <v>489.6</v>
      </c>
    </row>
    <row r="1168" spans="1:6" x14ac:dyDescent="0.25">
      <c r="A1168">
        <v>5372.9144770000003</v>
      </c>
      <c r="B1168">
        <v>50405</v>
      </c>
      <c r="C1168" t="s">
        <v>62</v>
      </c>
      <c r="D1168" t="s">
        <v>79</v>
      </c>
      <c r="E1168">
        <v>9</v>
      </c>
      <c r="F1168">
        <v>7.0695829999999997</v>
      </c>
    </row>
    <row r="1169" spans="1:6" x14ac:dyDescent="0.25">
      <c r="A1169">
        <v>5508.3155360000001</v>
      </c>
      <c r="B1169">
        <v>96021</v>
      </c>
      <c r="C1169" t="s">
        <v>75</v>
      </c>
      <c r="D1169" t="s">
        <v>33</v>
      </c>
      <c r="E1169">
        <v>5</v>
      </c>
      <c r="F1169">
        <v>315.00460199999998</v>
      </c>
    </row>
    <row r="1170" spans="1:6" x14ac:dyDescent="0.25">
      <c r="A1170">
        <v>2398.333185</v>
      </c>
      <c r="B1170">
        <v>0</v>
      </c>
      <c r="C1170" t="s">
        <v>32</v>
      </c>
      <c r="D1170" t="s">
        <v>33</v>
      </c>
      <c r="E1170">
        <v>1</v>
      </c>
      <c r="F1170">
        <v>422.94788799999998</v>
      </c>
    </row>
    <row r="1171" spans="1:6" x14ac:dyDescent="0.25">
      <c r="A1171">
        <v>3728.8301299999998</v>
      </c>
      <c r="B1171">
        <v>0</v>
      </c>
      <c r="C1171" t="s">
        <v>32</v>
      </c>
      <c r="D1171" t="s">
        <v>45</v>
      </c>
      <c r="E1171">
        <v>1</v>
      </c>
      <c r="F1171">
        <v>756</v>
      </c>
    </row>
    <row r="1172" spans="1:6" x14ac:dyDescent="0.25">
      <c r="A1172">
        <v>2758.4985820000002</v>
      </c>
      <c r="B1172">
        <v>65794</v>
      </c>
      <c r="C1172" t="s">
        <v>75</v>
      </c>
      <c r="D1172" t="s">
        <v>33</v>
      </c>
      <c r="E1172">
        <v>1</v>
      </c>
      <c r="F1172">
        <v>277.27294000000001</v>
      </c>
    </row>
    <row r="1173" spans="1:6" x14ac:dyDescent="0.25">
      <c r="A1173">
        <v>3703.930261</v>
      </c>
      <c r="B1173">
        <v>21975</v>
      </c>
      <c r="C1173" t="s">
        <v>32</v>
      </c>
      <c r="D1173" t="s">
        <v>79</v>
      </c>
      <c r="E1173">
        <v>1</v>
      </c>
      <c r="F1173">
        <v>456</v>
      </c>
    </row>
    <row r="1174" spans="1:6" x14ac:dyDescent="0.25">
      <c r="A1174">
        <v>9372.8436390000006</v>
      </c>
      <c r="B1174">
        <v>0</v>
      </c>
      <c r="C1174" t="s">
        <v>32</v>
      </c>
      <c r="D1174" t="s">
        <v>33</v>
      </c>
      <c r="E1174">
        <v>4</v>
      </c>
      <c r="F1174">
        <v>604.79999999999995</v>
      </c>
    </row>
    <row r="1175" spans="1:6" x14ac:dyDescent="0.25">
      <c r="A1175">
        <v>4991.5844710000001</v>
      </c>
      <c r="B1175">
        <v>56649</v>
      </c>
      <c r="C1175" t="s">
        <v>32</v>
      </c>
      <c r="D1175" t="s">
        <v>33</v>
      </c>
      <c r="E1175">
        <v>1</v>
      </c>
      <c r="F1175">
        <v>780.09036100000003</v>
      </c>
    </row>
    <row r="1176" spans="1:6" x14ac:dyDescent="0.25">
      <c r="A1176">
        <v>39400.185400000002</v>
      </c>
      <c r="B1176">
        <v>0</v>
      </c>
      <c r="C1176" t="s">
        <v>32</v>
      </c>
      <c r="D1176" t="s">
        <v>45</v>
      </c>
      <c r="E1176">
        <v>2</v>
      </c>
      <c r="F1176">
        <v>868.8</v>
      </c>
    </row>
    <row r="1177" spans="1:6" x14ac:dyDescent="0.25">
      <c r="A1177">
        <v>2759.9782869999999</v>
      </c>
      <c r="B1177">
        <v>92296</v>
      </c>
      <c r="C1177" t="s">
        <v>32</v>
      </c>
      <c r="D1177" t="s">
        <v>33</v>
      </c>
      <c r="E1177">
        <v>1</v>
      </c>
      <c r="F1177">
        <v>331.2</v>
      </c>
    </row>
    <row r="1178" spans="1:6" x14ac:dyDescent="0.25">
      <c r="A1178">
        <v>7993.0039969999998</v>
      </c>
      <c r="B1178">
        <v>39448</v>
      </c>
      <c r="C1178" t="s">
        <v>62</v>
      </c>
      <c r="D1178" t="s">
        <v>33</v>
      </c>
      <c r="E1178">
        <v>5</v>
      </c>
      <c r="F1178">
        <v>66.020787999999996</v>
      </c>
    </row>
    <row r="1179" spans="1:6" x14ac:dyDescent="0.25">
      <c r="A1179">
        <v>5235.5735279999999</v>
      </c>
      <c r="B1179">
        <v>71794</v>
      </c>
      <c r="C1179" t="s">
        <v>75</v>
      </c>
      <c r="D1179" t="s">
        <v>33</v>
      </c>
      <c r="E1179">
        <v>1</v>
      </c>
      <c r="F1179">
        <v>457.471225</v>
      </c>
    </row>
    <row r="1180" spans="1:6" x14ac:dyDescent="0.25">
      <c r="A1180">
        <v>2633.011837</v>
      </c>
      <c r="B1180">
        <v>21861</v>
      </c>
      <c r="C1180" t="s">
        <v>32</v>
      </c>
      <c r="D1180" t="s">
        <v>33</v>
      </c>
      <c r="E1180">
        <v>1</v>
      </c>
      <c r="F1180">
        <v>348.278032</v>
      </c>
    </row>
    <row r="1181" spans="1:6" x14ac:dyDescent="0.25">
      <c r="A1181">
        <v>2764.8022839999999</v>
      </c>
      <c r="B1181">
        <v>31591</v>
      </c>
      <c r="C1181" t="s">
        <v>75</v>
      </c>
      <c r="D1181" t="s">
        <v>33</v>
      </c>
      <c r="E1181">
        <v>1</v>
      </c>
      <c r="F1181">
        <v>240.241499</v>
      </c>
    </row>
    <row r="1182" spans="1:6" x14ac:dyDescent="0.25">
      <c r="A1182">
        <v>8084.8463709999996</v>
      </c>
      <c r="B1182">
        <v>60662</v>
      </c>
      <c r="C1182" t="s">
        <v>32</v>
      </c>
      <c r="D1182" t="s">
        <v>79</v>
      </c>
      <c r="E1182">
        <v>2</v>
      </c>
      <c r="F1182">
        <v>326.39999999999998</v>
      </c>
    </row>
    <row r="1183" spans="1:6" x14ac:dyDescent="0.25">
      <c r="A1183">
        <v>2685.1776580000001</v>
      </c>
      <c r="B1183">
        <v>20608</v>
      </c>
      <c r="C1183" t="s">
        <v>32</v>
      </c>
      <c r="D1183" t="s">
        <v>79</v>
      </c>
      <c r="E1183">
        <v>1</v>
      </c>
      <c r="F1183">
        <v>350.4</v>
      </c>
    </row>
    <row r="1184" spans="1:6" x14ac:dyDescent="0.25">
      <c r="A1184">
        <v>12208.12004</v>
      </c>
      <c r="B1184">
        <v>21331</v>
      </c>
      <c r="C1184" t="s">
        <v>75</v>
      </c>
      <c r="D1184" t="s">
        <v>79</v>
      </c>
      <c r="E1184">
        <v>2</v>
      </c>
      <c r="F1184">
        <v>419.06266099999999</v>
      </c>
    </row>
    <row r="1185" spans="1:6" x14ac:dyDescent="0.25">
      <c r="A1185">
        <v>20090.43865</v>
      </c>
      <c r="B1185">
        <v>0</v>
      </c>
      <c r="C1185" t="s">
        <v>75</v>
      </c>
      <c r="D1185" t="s">
        <v>45</v>
      </c>
      <c r="E1185">
        <v>2</v>
      </c>
      <c r="F1185">
        <v>252.149798</v>
      </c>
    </row>
    <row r="1186" spans="1:6" x14ac:dyDescent="0.25">
      <c r="A1186">
        <v>32864.404600000002</v>
      </c>
      <c r="B1186">
        <v>90783</v>
      </c>
      <c r="C1186" t="s">
        <v>75</v>
      </c>
      <c r="D1186" t="s">
        <v>79</v>
      </c>
      <c r="E1186">
        <v>2</v>
      </c>
      <c r="F1186">
        <v>285.745227</v>
      </c>
    </row>
    <row r="1187" spans="1:6" x14ac:dyDescent="0.25">
      <c r="A1187">
        <v>2491.3170239999999</v>
      </c>
      <c r="B1187">
        <v>36631</v>
      </c>
      <c r="C1187" t="s">
        <v>62</v>
      </c>
      <c r="D1187" t="s">
        <v>79</v>
      </c>
      <c r="E1187">
        <v>1</v>
      </c>
      <c r="F1187">
        <v>67.530904000000007</v>
      </c>
    </row>
    <row r="1188" spans="1:6" x14ac:dyDescent="0.25">
      <c r="A1188">
        <v>6314.5968130000001</v>
      </c>
      <c r="B1188">
        <v>0</v>
      </c>
      <c r="C1188" t="s">
        <v>32</v>
      </c>
      <c r="D1188" t="s">
        <v>33</v>
      </c>
      <c r="E1188">
        <v>6</v>
      </c>
      <c r="F1188">
        <v>417.6</v>
      </c>
    </row>
    <row r="1189" spans="1:6" x14ac:dyDescent="0.25">
      <c r="A1189">
        <v>16229.64891</v>
      </c>
      <c r="B1189">
        <v>26030</v>
      </c>
      <c r="C1189" t="s">
        <v>32</v>
      </c>
      <c r="D1189" t="s">
        <v>33</v>
      </c>
      <c r="E1189">
        <v>2</v>
      </c>
      <c r="F1189">
        <v>667.2</v>
      </c>
    </row>
    <row r="1190" spans="1:6" x14ac:dyDescent="0.25">
      <c r="A1190">
        <v>5161.7898809999997</v>
      </c>
      <c r="B1190">
        <v>0</v>
      </c>
      <c r="C1190" t="s">
        <v>32</v>
      </c>
      <c r="D1190" t="s">
        <v>33</v>
      </c>
      <c r="E1190">
        <v>6</v>
      </c>
      <c r="F1190">
        <v>469.49153699999999</v>
      </c>
    </row>
    <row r="1191" spans="1:6" x14ac:dyDescent="0.25">
      <c r="A1191">
        <v>3982.266087</v>
      </c>
      <c r="B1191">
        <v>0</v>
      </c>
      <c r="C1191" t="s">
        <v>32</v>
      </c>
      <c r="D1191" t="s">
        <v>79</v>
      </c>
      <c r="E1191">
        <v>1</v>
      </c>
      <c r="F1191">
        <v>542.4</v>
      </c>
    </row>
    <row r="1192" spans="1:6" x14ac:dyDescent="0.25">
      <c r="A1192">
        <v>13473.185670000001</v>
      </c>
      <c r="B1192">
        <v>25302</v>
      </c>
      <c r="C1192" t="s">
        <v>32</v>
      </c>
      <c r="D1192" t="s">
        <v>33</v>
      </c>
      <c r="E1192">
        <v>2</v>
      </c>
      <c r="F1192">
        <v>336</v>
      </c>
    </row>
    <row r="1193" spans="1:6" x14ac:dyDescent="0.25">
      <c r="A1193">
        <v>6921.9739929999996</v>
      </c>
      <c r="B1193">
        <v>16483</v>
      </c>
      <c r="C1193" t="s">
        <v>75</v>
      </c>
      <c r="D1193" t="s">
        <v>33</v>
      </c>
      <c r="E1193">
        <v>9</v>
      </c>
      <c r="F1193">
        <v>320.51997699999998</v>
      </c>
    </row>
    <row r="1194" spans="1:6" x14ac:dyDescent="0.25">
      <c r="A1194">
        <v>8276.4441599999991</v>
      </c>
      <c r="B1194">
        <v>0</v>
      </c>
      <c r="C1194" t="s">
        <v>32</v>
      </c>
      <c r="D1194" t="s">
        <v>45</v>
      </c>
      <c r="E1194">
        <v>2</v>
      </c>
      <c r="F1194">
        <v>590.4</v>
      </c>
    </row>
    <row r="1195" spans="1:6" x14ac:dyDescent="0.25">
      <c r="A1195">
        <v>14349.859909999999</v>
      </c>
      <c r="B1195">
        <v>73222</v>
      </c>
      <c r="C1195" t="s">
        <v>75</v>
      </c>
      <c r="D1195" t="s">
        <v>33</v>
      </c>
      <c r="E1195">
        <v>3</v>
      </c>
      <c r="F1195">
        <v>821.51673000000005</v>
      </c>
    </row>
    <row r="1196" spans="1:6" x14ac:dyDescent="0.25">
      <c r="A1196">
        <v>5878.1992959999998</v>
      </c>
      <c r="B1196">
        <v>22061</v>
      </c>
      <c r="C1196" t="s">
        <v>32</v>
      </c>
      <c r="D1196" t="s">
        <v>33</v>
      </c>
      <c r="E1196">
        <v>8</v>
      </c>
      <c r="F1196">
        <v>355.2</v>
      </c>
    </row>
    <row r="1197" spans="1:6" x14ac:dyDescent="0.25">
      <c r="A1197">
        <v>2666.0545400000001</v>
      </c>
      <c r="B1197">
        <v>86321</v>
      </c>
      <c r="C1197" t="s">
        <v>32</v>
      </c>
      <c r="D1197" t="s">
        <v>33</v>
      </c>
      <c r="E1197">
        <v>1</v>
      </c>
      <c r="F1197">
        <v>316.8</v>
      </c>
    </row>
    <row r="1198" spans="1:6" x14ac:dyDescent="0.25">
      <c r="A1198">
        <v>5345.6809979999998</v>
      </c>
      <c r="B1198">
        <v>54668</v>
      </c>
      <c r="C1198" t="s">
        <v>32</v>
      </c>
      <c r="D1198" t="s">
        <v>33</v>
      </c>
      <c r="E1198">
        <v>6</v>
      </c>
      <c r="F1198">
        <v>326.39999999999998</v>
      </c>
    </row>
    <row r="1199" spans="1:6" x14ac:dyDescent="0.25">
      <c r="A1199">
        <v>4777.121596</v>
      </c>
      <c r="B1199">
        <v>0</v>
      </c>
      <c r="C1199" t="s">
        <v>32</v>
      </c>
      <c r="D1199" t="s">
        <v>33</v>
      </c>
      <c r="E1199">
        <v>3</v>
      </c>
      <c r="F1199">
        <v>297.60000000000002</v>
      </c>
    </row>
    <row r="1200" spans="1:6" x14ac:dyDescent="0.25">
      <c r="A1200">
        <v>16973.74021</v>
      </c>
      <c r="B1200">
        <v>69497</v>
      </c>
      <c r="C1200" t="s">
        <v>62</v>
      </c>
      <c r="D1200" t="s">
        <v>33</v>
      </c>
      <c r="E1200">
        <v>2</v>
      </c>
      <c r="F1200">
        <v>92.286762999999993</v>
      </c>
    </row>
    <row r="1201" spans="1:6" x14ac:dyDescent="0.25">
      <c r="A1201">
        <v>2518.1121269999999</v>
      </c>
      <c r="B1201">
        <v>86617</v>
      </c>
      <c r="C1201" t="s">
        <v>75</v>
      </c>
      <c r="D1201" t="s">
        <v>45</v>
      </c>
      <c r="E1201">
        <v>1</v>
      </c>
      <c r="F1201">
        <v>188.325603</v>
      </c>
    </row>
    <row r="1202" spans="1:6" x14ac:dyDescent="0.25">
      <c r="A1202">
        <v>19160.989939999999</v>
      </c>
      <c r="B1202">
        <v>22705</v>
      </c>
      <c r="C1202" t="s">
        <v>32</v>
      </c>
      <c r="D1202" t="s">
        <v>79</v>
      </c>
      <c r="E1202">
        <v>7</v>
      </c>
      <c r="F1202">
        <v>1294.700423</v>
      </c>
    </row>
    <row r="1203" spans="1:6" x14ac:dyDescent="0.25">
      <c r="A1203">
        <v>6273.1734409999999</v>
      </c>
      <c r="B1203">
        <v>20836</v>
      </c>
      <c r="C1203" t="s">
        <v>62</v>
      </c>
      <c r="D1203" t="s">
        <v>33</v>
      </c>
      <c r="E1203">
        <v>9</v>
      </c>
      <c r="F1203">
        <v>193.57032000000001</v>
      </c>
    </row>
    <row r="1204" spans="1:6" x14ac:dyDescent="0.25">
      <c r="A1204">
        <v>3964.8129600000002</v>
      </c>
      <c r="B1204">
        <v>88410</v>
      </c>
      <c r="C1204" t="s">
        <v>32</v>
      </c>
      <c r="D1204" t="s">
        <v>45</v>
      </c>
      <c r="E1204">
        <v>1</v>
      </c>
      <c r="F1204">
        <v>475.2</v>
      </c>
    </row>
    <row r="1205" spans="1:6" x14ac:dyDescent="0.25">
      <c r="A1205">
        <v>4911.7730879999999</v>
      </c>
      <c r="B1205">
        <v>0</v>
      </c>
      <c r="C1205" t="s">
        <v>32</v>
      </c>
      <c r="D1205" t="s">
        <v>45</v>
      </c>
      <c r="E1205">
        <v>9</v>
      </c>
      <c r="F1205">
        <v>496.8</v>
      </c>
    </row>
    <row r="1206" spans="1:6" x14ac:dyDescent="0.25">
      <c r="A1206">
        <v>7805.3128699999997</v>
      </c>
      <c r="B1206">
        <v>21073</v>
      </c>
      <c r="C1206" t="s">
        <v>32</v>
      </c>
      <c r="D1206" t="s">
        <v>79</v>
      </c>
      <c r="E1206">
        <v>3</v>
      </c>
      <c r="F1206">
        <v>508.8</v>
      </c>
    </row>
    <row r="1207" spans="1:6" x14ac:dyDescent="0.25">
      <c r="A1207">
        <v>7200.6648770000002</v>
      </c>
      <c r="B1207">
        <v>0</v>
      </c>
      <c r="C1207" t="s">
        <v>32</v>
      </c>
      <c r="D1207" t="s">
        <v>33</v>
      </c>
      <c r="E1207">
        <v>2</v>
      </c>
      <c r="F1207">
        <v>316.8</v>
      </c>
    </row>
    <row r="1208" spans="1:6" x14ac:dyDescent="0.25">
      <c r="A1208">
        <v>5389.4994649999999</v>
      </c>
      <c r="B1208">
        <v>66429</v>
      </c>
      <c r="C1208" t="s">
        <v>62</v>
      </c>
      <c r="D1208" t="s">
        <v>33</v>
      </c>
      <c r="E1208">
        <v>1</v>
      </c>
      <c r="F1208">
        <v>57.712985000000003</v>
      </c>
    </row>
    <row r="1209" spans="1:6" x14ac:dyDescent="0.25">
      <c r="A1209">
        <v>3241.3141759999999</v>
      </c>
      <c r="B1209">
        <v>66889</v>
      </c>
      <c r="C1209" t="s">
        <v>75</v>
      </c>
      <c r="D1209" t="s">
        <v>33</v>
      </c>
      <c r="E1209">
        <v>1</v>
      </c>
      <c r="F1209">
        <v>294.31942800000002</v>
      </c>
    </row>
    <row r="1210" spans="1:6" x14ac:dyDescent="0.25">
      <c r="A1210">
        <v>5528.2128069999999</v>
      </c>
      <c r="B1210">
        <v>36088</v>
      </c>
      <c r="C1210" t="s">
        <v>32</v>
      </c>
      <c r="D1210" t="s">
        <v>45</v>
      </c>
      <c r="E1210">
        <v>9</v>
      </c>
      <c r="F1210">
        <v>345.6</v>
      </c>
    </row>
    <row r="1211" spans="1:6" x14ac:dyDescent="0.25">
      <c r="A1211">
        <v>7173.909404</v>
      </c>
      <c r="B1211">
        <v>75217</v>
      </c>
      <c r="C1211" t="s">
        <v>62</v>
      </c>
      <c r="D1211" t="s">
        <v>45</v>
      </c>
      <c r="E1211">
        <v>2</v>
      </c>
      <c r="F1211">
        <v>147.08030299999999</v>
      </c>
    </row>
    <row r="1212" spans="1:6" x14ac:dyDescent="0.25">
      <c r="A1212">
        <v>7076.6531809999997</v>
      </c>
      <c r="B1212">
        <v>0</v>
      </c>
      <c r="C1212" t="s">
        <v>32</v>
      </c>
      <c r="D1212" t="s">
        <v>45</v>
      </c>
      <c r="E1212">
        <v>2</v>
      </c>
      <c r="F1212">
        <v>489.6</v>
      </c>
    </row>
    <row r="1213" spans="1:6" x14ac:dyDescent="0.25">
      <c r="A1213">
        <v>3700.3850029999999</v>
      </c>
      <c r="B1213">
        <v>17557</v>
      </c>
      <c r="C1213" t="s">
        <v>32</v>
      </c>
      <c r="D1213" t="s">
        <v>33</v>
      </c>
      <c r="E1213">
        <v>1</v>
      </c>
      <c r="F1213">
        <v>666.72493699999995</v>
      </c>
    </row>
    <row r="1214" spans="1:6" x14ac:dyDescent="0.25">
      <c r="A1214">
        <v>5328.8358509999998</v>
      </c>
      <c r="B1214">
        <v>81064</v>
      </c>
      <c r="C1214" t="s">
        <v>62</v>
      </c>
      <c r="D1214" t="s">
        <v>45</v>
      </c>
      <c r="E1214">
        <v>3</v>
      </c>
      <c r="F1214">
        <v>42.238585</v>
      </c>
    </row>
    <row r="1215" spans="1:6" x14ac:dyDescent="0.25">
      <c r="A1215">
        <v>4838.8770839999997</v>
      </c>
      <c r="B1215">
        <v>0</v>
      </c>
      <c r="C1215" t="s">
        <v>32</v>
      </c>
      <c r="D1215" t="s">
        <v>45</v>
      </c>
      <c r="E1215">
        <v>5</v>
      </c>
      <c r="F1215">
        <v>700.33142499999997</v>
      </c>
    </row>
    <row r="1216" spans="1:6" x14ac:dyDescent="0.25">
      <c r="A1216">
        <v>10700.495199999999</v>
      </c>
      <c r="B1216">
        <v>75313</v>
      </c>
      <c r="C1216" t="s">
        <v>32</v>
      </c>
      <c r="D1216" t="s">
        <v>33</v>
      </c>
      <c r="E1216">
        <v>2</v>
      </c>
      <c r="F1216">
        <v>527.13907400000005</v>
      </c>
    </row>
    <row r="1217" spans="1:6" x14ac:dyDescent="0.25">
      <c r="A1217">
        <v>7879.9289520000002</v>
      </c>
      <c r="B1217">
        <v>45703</v>
      </c>
      <c r="C1217" t="s">
        <v>32</v>
      </c>
      <c r="D1217" t="s">
        <v>33</v>
      </c>
      <c r="E1217">
        <v>9</v>
      </c>
      <c r="F1217">
        <v>470.4</v>
      </c>
    </row>
    <row r="1218" spans="1:6" x14ac:dyDescent="0.25">
      <c r="A1218">
        <v>7869.4323839999997</v>
      </c>
      <c r="B1218">
        <v>40036</v>
      </c>
      <c r="C1218" t="s">
        <v>62</v>
      </c>
      <c r="D1218" t="s">
        <v>33</v>
      </c>
      <c r="E1218">
        <v>2</v>
      </c>
      <c r="F1218">
        <v>48.828732000000002</v>
      </c>
    </row>
    <row r="1219" spans="1:6" x14ac:dyDescent="0.25">
      <c r="A1219">
        <v>2586.8071709999999</v>
      </c>
      <c r="B1219">
        <v>0</v>
      </c>
      <c r="C1219" t="s">
        <v>75</v>
      </c>
      <c r="D1219" t="s">
        <v>33</v>
      </c>
      <c r="E1219">
        <v>1</v>
      </c>
      <c r="F1219">
        <v>191.640085</v>
      </c>
    </row>
    <row r="1220" spans="1:6" x14ac:dyDescent="0.25">
      <c r="A1220">
        <v>7286.7890749999997</v>
      </c>
      <c r="B1220">
        <v>65870</v>
      </c>
      <c r="C1220" t="s">
        <v>75</v>
      </c>
      <c r="D1220" t="s">
        <v>33</v>
      </c>
      <c r="E1220">
        <v>2</v>
      </c>
      <c r="F1220">
        <v>202.847644</v>
      </c>
    </row>
    <row r="1221" spans="1:6" x14ac:dyDescent="0.25">
      <c r="A1221">
        <v>11797.992109999999</v>
      </c>
      <c r="B1221">
        <v>91469</v>
      </c>
      <c r="C1221" t="s">
        <v>75</v>
      </c>
      <c r="D1221" t="s">
        <v>45</v>
      </c>
      <c r="E1221">
        <v>2</v>
      </c>
      <c r="F1221">
        <v>418.864555</v>
      </c>
    </row>
    <row r="1222" spans="1:6" x14ac:dyDescent="0.25">
      <c r="A1222">
        <v>9386.7530310000002</v>
      </c>
      <c r="B1222">
        <v>42090</v>
      </c>
      <c r="C1222" t="s">
        <v>62</v>
      </c>
      <c r="D1222" t="s">
        <v>33</v>
      </c>
      <c r="E1222">
        <v>3</v>
      </c>
      <c r="F1222">
        <v>203.352239</v>
      </c>
    </row>
    <row r="1223" spans="1:6" x14ac:dyDescent="0.25">
      <c r="A1223">
        <v>6308.9223739999998</v>
      </c>
      <c r="B1223">
        <v>21368</v>
      </c>
      <c r="C1223" t="s">
        <v>62</v>
      </c>
      <c r="D1223" t="s">
        <v>33</v>
      </c>
      <c r="E1223">
        <v>6</v>
      </c>
      <c r="F1223">
        <v>4.6126199999999997</v>
      </c>
    </row>
    <row r="1224" spans="1:6" x14ac:dyDescent="0.25">
      <c r="A1224">
        <v>17484.534380000001</v>
      </c>
      <c r="B1224">
        <v>78362</v>
      </c>
      <c r="C1224" t="s">
        <v>32</v>
      </c>
      <c r="D1224" t="s">
        <v>79</v>
      </c>
      <c r="E1224">
        <v>2</v>
      </c>
      <c r="F1224">
        <v>525.6</v>
      </c>
    </row>
    <row r="1225" spans="1:6" x14ac:dyDescent="0.25">
      <c r="A1225">
        <v>15428.01044</v>
      </c>
      <c r="B1225">
        <v>33879</v>
      </c>
      <c r="C1225" t="s">
        <v>32</v>
      </c>
      <c r="D1225" t="s">
        <v>33</v>
      </c>
      <c r="E1225">
        <v>2</v>
      </c>
      <c r="F1225">
        <v>470.4</v>
      </c>
    </row>
    <row r="1226" spans="1:6" x14ac:dyDescent="0.25">
      <c r="A1226">
        <v>5630.7929999999997</v>
      </c>
      <c r="B1226">
        <v>72874</v>
      </c>
      <c r="C1226" t="s">
        <v>32</v>
      </c>
      <c r="D1226" t="s">
        <v>33</v>
      </c>
      <c r="E1226">
        <v>6</v>
      </c>
      <c r="F1226">
        <v>336</v>
      </c>
    </row>
    <row r="1227" spans="1:6" x14ac:dyDescent="0.25">
      <c r="A1227">
        <v>18131.188740000001</v>
      </c>
      <c r="B1227">
        <v>0</v>
      </c>
      <c r="C1227" t="s">
        <v>32</v>
      </c>
      <c r="D1227" t="s">
        <v>45</v>
      </c>
      <c r="E1227">
        <v>2</v>
      </c>
      <c r="F1227">
        <v>393.6</v>
      </c>
    </row>
    <row r="1228" spans="1:6" x14ac:dyDescent="0.25">
      <c r="A1228">
        <v>8087.2194749999999</v>
      </c>
      <c r="B1228">
        <v>0</v>
      </c>
      <c r="C1228" t="s">
        <v>32</v>
      </c>
      <c r="D1228" t="s">
        <v>33</v>
      </c>
      <c r="E1228">
        <v>6</v>
      </c>
      <c r="F1228">
        <v>550.82593399999996</v>
      </c>
    </row>
    <row r="1229" spans="1:6" x14ac:dyDescent="0.25">
      <c r="A1229">
        <v>18453.576290000001</v>
      </c>
      <c r="B1229">
        <v>72215</v>
      </c>
      <c r="C1229" t="s">
        <v>75</v>
      </c>
      <c r="D1229" t="s">
        <v>33</v>
      </c>
      <c r="E1229">
        <v>2</v>
      </c>
      <c r="F1229">
        <v>247.91187199999999</v>
      </c>
    </row>
    <row r="1230" spans="1:6" x14ac:dyDescent="0.25">
      <c r="A1230">
        <v>5217.5132869999998</v>
      </c>
      <c r="B1230">
        <v>39854</v>
      </c>
      <c r="C1230" t="s">
        <v>75</v>
      </c>
      <c r="D1230" t="s">
        <v>79</v>
      </c>
      <c r="E1230">
        <v>7</v>
      </c>
      <c r="F1230">
        <v>261.930545</v>
      </c>
    </row>
    <row r="1231" spans="1:6" x14ac:dyDescent="0.25">
      <c r="A1231">
        <v>4835.783179</v>
      </c>
      <c r="B1231">
        <v>36655</v>
      </c>
      <c r="C1231" t="s">
        <v>32</v>
      </c>
      <c r="D1231" t="s">
        <v>33</v>
      </c>
      <c r="E1231">
        <v>9</v>
      </c>
      <c r="F1231">
        <v>295.223164</v>
      </c>
    </row>
    <row r="1232" spans="1:6" x14ac:dyDescent="0.25">
      <c r="A1232">
        <v>5597.1249600000001</v>
      </c>
      <c r="B1232">
        <v>37995</v>
      </c>
      <c r="C1232" t="s">
        <v>32</v>
      </c>
      <c r="D1232" t="s">
        <v>33</v>
      </c>
      <c r="E1232">
        <v>1</v>
      </c>
      <c r="F1232">
        <v>667.2</v>
      </c>
    </row>
    <row r="1233" spans="1:6" x14ac:dyDescent="0.25">
      <c r="A1233">
        <v>8920.4639989999996</v>
      </c>
      <c r="B1233">
        <v>40867</v>
      </c>
      <c r="C1233" t="s">
        <v>32</v>
      </c>
      <c r="D1233" t="s">
        <v>33</v>
      </c>
      <c r="E1233">
        <v>7</v>
      </c>
      <c r="F1233">
        <v>537.6</v>
      </c>
    </row>
    <row r="1234" spans="1:6" x14ac:dyDescent="0.25">
      <c r="A1234">
        <v>5995.411008</v>
      </c>
      <c r="B1234">
        <v>28804</v>
      </c>
      <c r="C1234" t="s">
        <v>62</v>
      </c>
      <c r="D1234" t="s">
        <v>33</v>
      </c>
      <c r="E1234">
        <v>3</v>
      </c>
      <c r="F1234">
        <v>76.025368</v>
      </c>
    </row>
    <row r="1235" spans="1:6" x14ac:dyDescent="0.25">
      <c r="A1235">
        <v>38496.947010000004</v>
      </c>
      <c r="B1235">
        <v>48409</v>
      </c>
      <c r="C1235" t="s">
        <v>75</v>
      </c>
      <c r="D1235" t="s">
        <v>45</v>
      </c>
      <c r="E1235">
        <v>2</v>
      </c>
      <c r="F1235">
        <v>345.211703</v>
      </c>
    </row>
    <row r="1236" spans="1:6" x14ac:dyDescent="0.25">
      <c r="A1236">
        <v>8382.6301179999991</v>
      </c>
      <c r="B1236">
        <v>19683</v>
      </c>
      <c r="C1236" t="s">
        <v>32</v>
      </c>
      <c r="D1236" t="s">
        <v>33</v>
      </c>
      <c r="E1236">
        <v>9</v>
      </c>
      <c r="F1236">
        <v>561.6</v>
      </c>
    </row>
    <row r="1237" spans="1:6" x14ac:dyDescent="0.25">
      <c r="A1237">
        <v>13372.02426</v>
      </c>
      <c r="B1237">
        <v>88706</v>
      </c>
      <c r="C1237" t="s">
        <v>32</v>
      </c>
      <c r="D1237" t="s">
        <v>33</v>
      </c>
      <c r="E1237">
        <v>2</v>
      </c>
      <c r="F1237">
        <v>528</v>
      </c>
    </row>
    <row r="1238" spans="1:6" x14ac:dyDescent="0.25">
      <c r="A1238">
        <v>8972.1403069999997</v>
      </c>
      <c r="B1238">
        <v>89689</v>
      </c>
      <c r="C1238" t="s">
        <v>62</v>
      </c>
      <c r="D1238" t="s">
        <v>79</v>
      </c>
      <c r="E1238">
        <v>2</v>
      </c>
      <c r="F1238">
        <v>136.82953699999999</v>
      </c>
    </row>
    <row r="1239" spans="1:6" x14ac:dyDescent="0.25">
      <c r="A1239">
        <v>5405.5183909999996</v>
      </c>
      <c r="B1239">
        <v>67241</v>
      </c>
      <c r="C1239" t="s">
        <v>62</v>
      </c>
      <c r="D1239" t="s">
        <v>33</v>
      </c>
      <c r="E1239">
        <v>9</v>
      </c>
      <c r="F1239">
        <v>5.6748089999999998</v>
      </c>
    </row>
    <row r="1240" spans="1:6" x14ac:dyDescent="0.25">
      <c r="A1240">
        <v>9352.4789980000005</v>
      </c>
      <c r="B1240">
        <v>75436</v>
      </c>
      <c r="C1240" t="s">
        <v>62</v>
      </c>
      <c r="D1240" t="s">
        <v>33</v>
      </c>
      <c r="E1240">
        <v>2</v>
      </c>
      <c r="F1240">
        <v>9.7474430000000005</v>
      </c>
    </row>
    <row r="1241" spans="1:6" x14ac:dyDescent="0.25">
      <c r="A1241">
        <v>4339.8710529999998</v>
      </c>
      <c r="B1241">
        <v>91761</v>
      </c>
      <c r="C1241" t="s">
        <v>32</v>
      </c>
      <c r="D1241" t="s">
        <v>33</v>
      </c>
      <c r="E1241">
        <v>1</v>
      </c>
      <c r="F1241">
        <v>779.05227600000001</v>
      </c>
    </row>
    <row r="1242" spans="1:6" x14ac:dyDescent="0.25">
      <c r="A1242">
        <v>17723.76398</v>
      </c>
      <c r="B1242">
        <v>25771</v>
      </c>
      <c r="C1242" t="s">
        <v>32</v>
      </c>
      <c r="D1242" t="s">
        <v>33</v>
      </c>
      <c r="E1242">
        <v>4</v>
      </c>
      <c r="F1242">
        <v>1253.984948</v>
      </c>
    </row>
    <row r="1243" spans="1:6" x14ac:dyDescent="0.25">
      <c r="A1243">
        <v>7507.4553720000004</v>
      </c>
      <c r="B1243">
        <v>60920</v>
      </c>
      <c r="C1243" t="s">
        <v>75</v>
      </c>
      <c r="D1243" t="s">
        <v>45</v>
      </c>
      <c r="E1243">
        <v>2</v>
      </c>
      <c r="F1243">
        <v>231.201886</v>
      </c>
    </row>
    <row r="1244" spans="1:6" x14ac:dyDescent="0.25">
      <c r="A1244">
        <v>8029.3930760000003</v>
      </c>
      <c r="B1244">
        <v>96869</v>
      </c>
      <c r="C1244" t="s">
        <v>32</v>
      </c>
      <c r="D1244" t="s">
        <v>45</v>
      </c>
      <c r="E1244">
        <v>3</v>
      </c>
      <c r="F1244">
        <v>628.498605</v>
      </c>
    </row>
    <row r="1245" spans="1:6" x14ac:dyDescent="0.25">
      <c r="A1245">
        <v>2831.587689</v>
      </c>
      <c r="B1245">
        <v>17752</v>
      </c>
      <c r="C1245" t="s">
        <v>32</v>
      </c>
      <c r="D1245" t="s">
        <v>33</v>
      </c>
      <c r="E1245">
        <v>1</v>
      </c>
      <c r="F1245">
        <v>369.6</v>
      </c>
    </row>
    <row r="1246" spans="1:6" x14ac:dyDescent="0.25">
      <c r="A1246">
        <v>10080.37031</v>
      </c>
      <c r="B1246">
        <v>60944</v>
      </c>
      <c r="C1246" t="s">
        <v>75</v>
      </c>
      <c r="D1246" t="s">
        <v>33</v>
      </c>
      <c r="E1246">
        <v>4</v>
      </c>
      <c r="F1246">
        <v>623.50506600000006</v>
      </c>
    </row>
    <row r="1247" spans="1:6" x14ac:dyDescent="0.25">
      <c r="A1247">
        <v>6503.3970490000002</v>
      </c>
      <c r="B1247">
        <v>22081</v>
      </c>
      <c r="C1247" t="s">
        <v>32</v>
      </c>
      <c r="D1247" t="s">
        <v>33</v>
      </c>
      <c r="E1247">
        <v>6</v>
      </c>
      <c r="F1247">
        <v>451.67030899999997</v>
      </c>
    </row>
    <row r="1248" spans="1:6" x14ac:dyDescent="0.25">
      <c r="A1248">
        <v>3331.4456249999998</v>
      </c>
      <c r="B1248">
        <v>73695</v>
      </c>
      <c r="C1248" t="s">
        <v>32</v>
      </c>
      <c r="D1248" t="s">
        <v>33</v>
      </c>
      <c r="E1248">
        <v>1</v>
      </c>
      <c r="F1248">
        <v>403.2</v>
      </c>
    </row>
    <row r="1249" spans="1:6" x14ac:dyDescent="0.25">
      <c r="A1249">
        <v>4620.3900869999998</v>
      </c>
      <c r="B1249">
        <v>0</v>
      </c>
      <c r="C1249" t="s">
        <v>32</v>
      </c>
      <c r="D1249" t="s">
        <v>45</v>
      </c>
      <c r="E1249">
        <v>1</v>
      </c>
      <c r="F1249">
        <v>936</v>
      </c>
    </row>
    <row r="1250" spans="1:6" x14ac:dyDescent="0.25">
      <c r="A1250">
        <v>2471.5284310000002</v>
      </c>
      <c r="B1250">
        <v>95697</v>
      </c>
      <c r="C1250" t="s">
        <v>62</v>
      </c>
      <c r="D1250" t="s">
        <v>33</v>
      </c>
      <c r="E1250">
        <v>1</v>
      </c>
      <c r="F1250">
        <v>114.273025</v>
      </c>
    </row>
    <row r="1251" spans="1:6" x14ac:dyDescent="0.25">
      <c r="A1251">
        <v>6494.2439949999998</v>
      </c>
      <c r="B1251">
        <v>15300</v>
      </c>
      <c r="C1251" t="s">
        <v>32</v>
      </c>
      <c r="D1251" t="s">
        <v>33</v>
      </c>
      <c r="E1251">
        <v>9</v>
      </c>
      <c r="F1251">
        <v>408</v>
      </c>
    </row>
    <row r="1252" spans="1:6" x14ac:dyDescent="0.25">
      <c r="A1252">
        <v>9657.5794979999991</v>
      </c>
      <c r="B1252">
        <v>0</v>
      </c>
      <c r="C1252" t="s">
        <v>32</v>
      </c>
      <c r="D1252" t="s">
        <v>33</v>
      </c>
      <c r="E1252">
        <v>9</v>
      </c>
      <c r="F1252">
        <v>628.79999999999995</v>
      </c>
    </row>
    <row r="1253" spans="1:6" x14ac:dyDescent="0.25">
      <c r="A1253">
        <v>4904.8947310000003</v>
      </c>
      <c r="B1253">
        <v>12902</v>
      </c>
      <c r="C1253" t="s">
        <v>32</v>
      </c>
      <c r="D1253" t="s">
        <v>79</v>
      </c>
      <c r="E1253">
        <v>1</v>
      </c>
      <c r="F1253">
        <v>667.2</v>
      </c>
    </row>
    <row r="1254" spans="1:6" x14ac:dyDescent="0.25">
      <c r="A1254">
        <v>4802.4770330000001</v>
      </c>
      <c r="B1254">
        <v>29809</v>
      </c>
      <c r="C1254" t="s">
        <v>32</v>
      </c>
      <c r="D1254" t="s">
        <v>33</v>
      </c>
      <c r="E1254">
        <v>9</v>
      </c>
      <c r="F1254">
        <v>365.312072</v>
      </c>
    </row>
    <row r="1255" spans="1:6" x14ac:dyDescent="0.25">
      <c r="A1255">
        <v>7955.7747579999996</v>
      </c>
      <c r="B1255">
        <v>0</v>
      </c>
      <c r="C1255" t="s">
        <v>32</v>
      </c>
      <c r="D1255" t="s">
        <v>33</v>
      </c>
      <c r="E1255">
        <v>2</v>
      </c>
      <c r="F1255">
        <v>355.2</v>
      </c>
    </row>
    <row r="1256" spans="1:6" x14ac:dyDescent="0.25">
      <c r="A1256">
        <v>6941.9008119999999</v>
      </c>
      <c r="B1256">
        <v>0</v>
      </c>
      <c r="C1256" t="s">
        <v>32</v>
      </c>
      <c r="D1256" t="s">
        <v>33</v>
      </c>
      <c r="E1256">
        <v>3</v>
      </c>
      <c r="F1256">
        <v>460.8</v>
      </c>
    </row>
    <row r="1257" spans="1:6" x14ac:dyDescent="0.25">
      <c r="A1257">
        <v>8382.4783920000009</v>
      </c>
      <c r="B1257">
        <v>25998</v>
      </c>
      <c r="C1257" t="s">
        <v>32</v>
      </c>
      <c r="D1257" t="s">
        <v>33</v>
      </c>
      <c r="E1257">
        <v>2</v>
      </c>
      <c r="F1257">
        <v>791.87804200000005</v>
      </c>
    </row>
    <row r="1258" spans="1:6" x14ac:dyDescent="0.25">
      <c r="A1258">
        <v>3536.4317740000001</v>
      </c>
      <c r="B1258">
        <v>28248</v>
      </c>
      <c r="C1258" t="s">
        <v>32</v>
      </c>
      <c r="D1258" t="s">
        <v>45</v>
      </c>
      <c r="E1258">
        <v>1</v>
      </c>
      <c r="F1258">
        <v>634.38593700000001</v>
      </c>
    </row>
    <row r="1259" spans="1:6" x14ac:dyDescent="0.25">
      <c r="A1259">
        <v>3244.8165669999998</v>
      </c>
      <c r="B1259">
        <v>68103</v>
      </c>
      <c r="C1259" t="s">
        <v>75</v>
      </c>
      <c r="D1259" t="s">
        <v>79</v>
      </c>
      <c r="E1259">
        <v>1</v>
      </c>
      <c r="F1259">
        <v>277.79598800000002</v>
      </c>
    </row>
    <row r="1260" spans="1:6" x14ac:dyDescent="0.25">
      <c r="A1260">
        <v>7611.2127639999999</v>
      </c>
      <c r="B1260">
        <v>0</v>
      </c>
      <c r="C1260" t="s">
        <v>32</v>
      </c>
      <c r="D1260" t="s">
        <v>45</v>
      </c>
      <c r="E1260">
        <v>3</v>
      </c>
      <c r="F1260">
        <v>741.6</v>
      </c>
    </row>
    <row r="1261" spans="1:6" x14ac:dyDescent="0.25">
      <c r="A1261">
        <v>4505.3982669999996</v>
      </c>
      <c r="B1261">
        <v>81079</v>
      </c>
      <c r="C1261" t="s">
        <v>62</v>
      </c>
      <c r="D1261" t="s">
        <v>33</v>
      </c>
      <c r="E1261">
        <v>1</v>
      </c>
      <c r="F1261">
        <v>134.22233199999999</v>
      </c>
    </row>
    <row r="1262" spans="1:6" x14ac:dyDescent="0.25">
      <c r="A1262">
        <v>2445.8448330000001</v>
      </c>
      <c r="B1262">
        <v>22732</v>
      </c>
      <c r="C1262" t="s">
        <v>62</v>
      </c>
      <c r="D1262" t="s">
        <v>33</v>
      </c>
      <c r="E1262">
        <v>1</v>
      </c>
      <c r="F1262">
        <v>15.616535000000001</v>
      </c>
    </row>
    <row r="1263" spans="1:6" x14ac:dyDescent="0.25">
      <c r="A1263">
        <v>16477.76843</v>
      </c>
      <c r="B1263">
        <v>49825</v>
      </c>
      <c r="C1263" t="s">
        <v>32</v>
      </c>
      <c r="D1263" t="s">
        <v>33</v>
      </c>
      <c r="E1263">
        <v>2</v>
      </c>
      <c r="F1263">
        <v>336</v>
      </c>
    </row>
    <row r="1264" spans="1:6" x14ac:dyDescent="0.25">
      <c r="A1264">
        <v>3546.400212</v>
      </c>
      <c r="B1264">
        <v>0</v>
      </c>
      <c r="C1264" t="s">
        <v>32</v>
      </c>
      <c r="D1264" t="s">
        <v>45</v>
      </c>
      <c r="E1264">
        <v>1</v>
      </c>
      <c r="F1264">
        <v>621.95935699999995</v>
      </c>
    </row>
    <row r="1265" spans="1:6" x14ac:dyDescent="0.25">
      <c r="A1265">
        <v>4277.27009</v>
      </c>
      <c r="B1265">
        <v>77265</v>
      </c>
      <c r="C1265" t="s">
        <v>32</v>
      </c>
      <c r="D1265" t="s">
        <v>33</v>
      </c>
      <c r="E1265">
        <v>1</v>
      </c>
      <c r="F1265">
        <v>513.6</v>
      </c>
    </row>
    <row r="1266" spans="1:6" x14ac:dyDescent="0.25">
      <c r="A1266">
        <v>4784.7735469999998</v>
      </c>
      <c r="B1266">
        <v>0</v>
      </c>
      <c r="C1266" t="s">
        <v>32</v>
      </c>
      <c r="D1266" t="s">
        <v>45</v>
      </c>
      <c r="E1266">
        <v>7</v>
      </c>
      <c r="F1266">
        <v>779.62929699999995</v>
      </c>
    </row>
    <row r="1267" spans="1:6" x14ac:dyDescent="0.25">
      <c r="A1267">
        <v>7572.2377269999997</v>
      </c>
      <c r="B1267">
        <v>12876</v>
      </c>
      <c r="C1267" t="s">
        <v>75</v>
      </c>
      <c r="D1267" t="s">
        <v>33</v>
      </c>
      <c r="E1267">
        <v>3</v>
      </c>
      <c r="F1267">
        <v>425.964628</v>
      </c>
    </row>
    <row r="1268" spans="1:6" x14ac:dyDescent="0.25">
      <c r="A1268">
        <v>11760.87637</v>
      </c>
      <c r="B1268">
        <v>36431</v>
      </c>
      <c r="C1268" t="s">
        <v>32</v>
      </c>
      <c r="D1268" t="s">
        <v>33</v>
      </c>
      <c r="E1268">
        <v>2</v>
      </c>
      <c r="F1268">
        <v>513.25248799999997</v>
      </c>
    </row>
    <row r="1269" spans="1:6" x14ac:dyDescent="0.25">
      <c r="A1269">
        <v>3933.8139930000002</v>
      </c>
      <c r="B1269">
        <v>25927</v>
      </c>
      <c r="C1269" t="s">
        <v>32</v>
      </c>
      <c r="D1269" t="s">
        <v>45</v>
      </c>
      <c r="E1269">
        <v>1</v>
      </c>
      <c r="F1269">
        <v>674.973614</v>
      </c>
    </row>
    <row r="1270" spans="1:6" x14ac:dyDescent="0.25">
      <c r="A1270">
        <v>5700.7618329999996</v>
      </c>
      <c r="B1270">
        <v>26811</v>
      </c>
      <c r="C1270" t="s">
        <v>32</v>
      </c>
      <c r="D1270" t="s">
        <v>33</v>
      </c>
      <c r="E1270">
        <v>3</v>
      </c>
      <c r="F1270">
        <v>465.763576</v>
      </c>
    </row>
    <row r="1271" spans="1:6" x14ac:dyDescent="0.25">
      <c r="A1271">
        <v>3498.6347839999999</v>
      </c>
      <c r="B1271">
        <v>41711</v>
      </c>
      <c r="C1271" t="s">
        <v>75</v>
      </c>
      <c r="D1271" t="s">
        <v>45</v>
      </c>
      <c r="E1271">
        <v>1</v>
      </c>
      <c r="F1271">
        <v>351.28660400000001</v>
      </c>
    </row>
    <row r="1272" spans="1:6" x14ac:dyDescent="0.25">
      <c r="A1272">
        <v>5768.0912950000002</v>
      </c>
      <c r="B1272">
        <v>35091</v>
      </c>
      <c r="C1272" t="s">
        <v>32</v>
      </c>
      <c r="D1272" t="s">
        <v>79</v>
      </c>
      <c r="E1272">
        <v>9</v>
      </c>
      <c r="F1272">
        <v>418.92720400000002</v>
      </c>
    </row>
    <row r="1273" spans="1:6" x14ac:dyDescent="0.25">
      <c r="A1273">
        <v>6361.9540029999998</v>
      </c>
      <c r="B1273">
        <v>0</v>
      </c>
      <c r="C1273" t="s">
        <v>32</v>
      </c>
      <c r="D1273" t="s">
        <v>33</v>
      </c>
      <c r="E1273">
        <v>3</v>
      </c>
      <c r="F1273">
        <v>417.6</v>
      </c>
    </row>
    <row r="1274" spans="1:6" x14ac:dyDescent="0.25">
      <c r="A1274">
        <v>6503.3970490000002</v>
      </c>
      <c r="B1274">
        <v>22081</v>
      </c>
      <c r="C1274" t="s">
        <v>32</v>
      </c>
      <c r="D1274" t="s">
        <v>33</v>
      </c>
      <c r="E1274">
        <v>6</v>
      </c>
      <c r="F1274">
        <v>451.67030899999997</v>
      </c>
    </row>
    <row r="1275" spans="1:6" x14ac:dyDescent="0.25">
      <c r="A1275">
        <v>6832.1119719999997</v>
      </c>
      <c r="B1275">
        <v>0</v>
      </c>
      <c r="C1275" t="s">
        <v>32</v>
      </c>
      <c r="D1275" t="s">
        <v>33</v>
      </c>
      <c r="E1275">
        <v>5</v>
      </c>
      <c r="F1275">
        <v>446.4</v>
      </c>
    </row>
    <row r="1276" spans="1:6" x14ac:dyDescent="0.25">
      <c r="A1276">
        <v>5785.2234769999995</v>
      </c>
      <c r="B1276">
        <v>31320</v>
      </c>
      <c r="C1276" t="s">
        <v>75</v>
      </c>
      <c r="D1276" t="s">
        <v>33</v>
      </c>
      <c r="E1276">
        <v>5</v>
      </c>
      <c r="F1276">
        <v>293.86579</v>
      </c>
    </row>
    <row r="1277" spans="1:6" x14ac:dyDescent="0.25">
      <c r="A1277">
        <v>5619.6890839999996</v>
      </c>
      <c r="B1277">
        <v>0</v>
      </c>
      <c r="C1277" t="s">
        <v>32</v>
      </c>
      <c r="D1277" t="s">
        <v>33</v>
      </c>
      <c r="E1277">
        <v>1</v>
      </c>
      <c r="F1277">
        <v>1027.000029</v>
      </c>
    </row>
    <row r="1278" spans="1:6" x14ac:dyDescent="0.25">
      <c r="A1278">
        <v>2599.2896000000001</v>
      </c>
      <c r="B1278">
        <v>33947</v>
      </c>
      <c r="C1278" t="s">
        <v>75</v>
      </c>
      <c r="D1278" t="s">
        <v>33</v>
      </c>
      <c r="E1278">
        <v>1</v>
      </c>
      <c r="F1278">
        <v>192.21303700000001</v>
      </c>
    </row>
    <row r="1279" spans="1:6" x14ac:dyDescent="0.25">
      <c r="A1279">
        <v>6732.9709480000001</v>
      </c>
      <c r="B1279">
        <v>0</v>
      </c>
      <c r="C1279" t="s">
        <v>32</v>
      </c>
      <c r="D1279" t="s">
        <v>45</v>
      </c>
      <c r="E1279">
        <v>2</v>
      </c>
      <c r="F1279">
        <v>446.4</v>
      </c>
    </row>
    <row r="1280" spans="1:6" x14ac:dyDescent="0.25">
      <c r="A1280">
        <v>18321.866470000001</v>
      </c>
      <c r="B1280">
        <v>21189</v>
      </c>
      <c r="C1280" t="s">
        <v>32</v>
      </c>
      <c r="D1280" t="s">
        <v>79</v>
      </c>
      <c r="E1280">
        <v>2</v>
      </c>
      <c r="F1280">
        <v>316.8</v>
      </c>
    </row>
    <row r="1281" spans="1:6" x14ac:dyDescent="0.25">
      <c r="A1281">
        <v>9102.9023070000003</v>
      </c>
      <c r="B1281">
        <v>73759</v>
      </c>
      <c r="C1281" t="s">
        <v>32</v>
      </c>
      <c r="D1281" t="s">
        <v>33</v>
      </c>
      <c r="E1281">
        <v>6</v>
      </c>
      <c r="F1281">
        <v>547.20000000000005</v>
      </c>
    </row>
    <row r="1282" spans="1:6" x14ac:dyDescent="0.25">
      <c r="A1282">
        <v>4002.8575940000001</v>
      </c>
      <c r="B1282">
        <v>0</v>
      </c>
      <c r="C1282" t="s">
        <v>32</v>
      </c>
      <c r="D1282" t="s">
        <v>45</v>
      </c>
      <c r="E1282">
        <v>1</v>
      </c>
      <c r="F1282">
        <v>820.8</v>
      </c>
    </row>
    <row r="1283" spans="1:6" x14ac:dyDescent="0.25">
      <c r="A1283">
        <v>8620.9974390000007</v>
      </c>
      <c r="B1283">
        <v>44988</v>
      </c>
      <c r="C1283" t="s">
        <v>32</v>
      </c>
      <c r="D1283" t="s">
        <v>33</v>
      </c>
      <c r="E1283">
        <v>3</v>
      </c>
      <c r="F1283">
        <v>518.4</v>
      </c>
    </row>
    <row r="1284" spans="1:6" x14ac:dyDescent="0.25">
      <c r="A1284">
        <v>10388.986000000001</v>
      </c>
      <c r="B1284">
        <v>33432</v>
      </c>
      <c r="C1284" t="s">
        <v>62</v>
      </c>
      <c r="D1284" t="s">
        <v>45</v>
      </c>
      <c r="E1284">
        <v>2</v>
      </c>
      <c r="F1284">
        <v>161.423101</v>
      </c>
    </row>
    <row r="1285" spans="1:6" x14ac:dyDescent="0.25">
      <c r="A1285">
        <v>8427.1724859999995</v>
      </c>
      <c r="B1285">
        <v>46503</v>
      </c>
      <c r="C1285" t="s">
        <v>32</v>
      </c>
      <c r="D1285" t="s">
        <v>79</v>
      </c>
      <c r="E1285">
        <v>1</v>
      </c>
      <c r="F1285">
        <v>1032</v>
      </c>
    </row>
    <row r="1286" spans="1:6" x14ac:dyDescent="0.25">
      <c r="A1286">
        <v>7007.2742280000002</v>
      </c>
      <c r="B1286">
        <v>0</v>
      </c>
      <c r="C1286" t="s">
        <v>32</v>
      </c>
      <c r="D1286" t="s">
        <v>45</v>
      </c>
      <c r="E1286">
        <v>6</v>
      </c>
      <c r="F1286">
        <v>973.78717600000004</v>
      </c>
    </row>
    <row r="1287" spans="1:6" x14ac:dyDescent="0.25">
      <c r="A1287">
        <v>5176.579135</v>
      </c>
      <c r="B1287">
        <v>23636</v>
      </c>
      <c r="C1287" t="s">
        <v>62</v>
      </c>
      <c r="D1287" t="s">
        <v>33</v>
      </c>
      <c r="E1287">
        <v>3</v>
      </c>
      <c r="F1287">
        <v>81.452537000000007</v>
      </c>
    </row>
    <row r="1288" spans="1:6" x14ac:dyDescent="0.25">
      <c r="A1288">
        <v>5389.4994649999999</v>
      </c>
      <c r="B1288">
        <v>66429</v>
      </c>
      <c r="C1288" t="s">
        <v>62</v>
      </c>
      <c r="D1288" t="s">
        <v>33</v>
      </c>
      <c r="E1288">
        <v>1</v>
      </c>
      <c r="F1288">
        <v>57.712985000000003</v>
      </c>
    </row>
    <row r="1289" spans="1:6" x14ac:dyDescent="0.25">
      <c r="A1289">
        <v>4067.0047370000002</v>
      </c>
      <c r="B1289">
        <v>28466</v>
      </c>
      <c r="C1289" t="s">
        <v>75</v>
      </c>
      <c r="D1289" t="s">
        <v>33</v>
      </c>
      <c r="E1289">
        <v>1</v>
      </c>
      <c r="F1289">
        <v>371.80262800000003</v>
      </c>
    </row>
    <row r="1290" spans="1:6" x14ac:dyDescent="0.25">
      <c r="A1290">
        <v>4434.9413709999999</v>
      </c>
      <c r="B1290">
        <v>58082</v>
      </c>
      <c r="C1290" t="s">
        <v>62</v>
      </c>
      <c r="D1290" t="s">
        <v>33</v>
      </c>
      <c r="E1290">
        <v>1</v>
      </c>
      <c r="F1290">
        <v>103.022126</v>
      </c>
    </row>
    <row r="1291" spans="1:6" x14ac:dyDescent="0.25">
      <c r="A1291">
        <v>14010.52742</v>
      </c>
      <c r="B1291">
        <v>36523</v>
      </c>
      <c r="C1291" t="s">
        <v>62</v>
      </c>
      <c r="D1291" t="s">
        <v>33</v>
      </c>
      <c r="E1291">
        <v>2</v>
      </c>
      <c r="F1291">
        <v>101.353875</v>
      </c>
    </row>
    <row r="1292" spans="1:6" x14ac:dyDescent="0.25">
      <c r="A1292">
        <v>12350.05824</v>
      </c>
      <c r="B1292">
        <v>54710</v>
      </c>
      <c r="C1292" t="s">
        <v>75</v>
      </c>
      <c r="D1292" t="s">
        <v>33</v>
      </c>
      <c r="E1292">
        <v>2</v>
      </c>
      <c r="F1292">
        <v>294.058449</v>
      </c>
    </row>
    <row r="1293" spans="1:6" x14ac:dyDescent="0.25">
      <c r="A1293">
        <v>8161.5768760000001</v>
      </c>
      <c r="B1293">
        <v>73466</v>
      </c>
      <c r="C1293" t="s">
        <v>62</v>
      </c>
      <c r="D1293" t="s">
        <v>33</v>
      </c>
      <c r="E1293">
        <v>6</v>
      </c>
      <c r="F1293">
        <v>204.74051</v>
      </c>
    </row>
    <row r="1294" spans="1:6" x14ac:dyDescent="0.25">
      <c r="A1294">
        <v>11009.13049</v>
      </c>
      <c r="B1294">
        <v>51643</v>
      </c>
      <c r="C1294" t="s">
        <v>32</v>
      </c>
      <c r="D1294" t="s">
        <v>45</v>
      </c>
      <c r="E1294">
        <v>1</v>
      </c>
      <c r="F1294">
        <v>1358.4</v>
      </c>
    </row>
    <row r="1295" spans="1:6" x14ac:dyDescent="0.25">
      <c r="A1295">
        <v>8717.0498329999991</v>
      </c>
      <c r="B1295">
        <v>83846</v>
      </c>
      <c r="C1295" t="s">
        <v>32</v>
      </c>
      <c r="D1295" t="s">
        <v>33</v>
      </c>
      <c r="E1295">
        <v>2</v>
      </c>
      <c r="F1295">
        <v>355.2</v>
      </c>
    </row>
    <row r="1296" spans="1:6" x14ac:dyDescent="0.25">
      <c r="A1296">
        <v>5917.4666029999998</v>
      </c>
      <c r="B1296">
        <v>0</v>
      </c>
      <c r="C1296" t="s">
        <v>32</v>
      </c>
      <c r="D1296" t="s">
        <v>45</v>
      </c>
      <c r="E1296">
        <v>1</v>
      </c>
      <c r="F1296">
        <v>1207.084251</v>
      </c>
    </row>
    <row r="1297" spans="1:6" x14ac:dyDescent="0.25">
      <c r="A1297">
        <v>2503.6604069999999</v>
      </c>
      <c r="B1297">
        <v>53338</v>
      </c>
      <c r="C1297" t="s">
        <v>62</v>
      </c>
      <c r="D1297" t="s">
        <v>33</v>
      </c>
      <c r="E1297">
        <v>1</v>
      </c>
      <c r="F1297">
        <v>35.45384</v>
      </c>
    </row>
    <row r="1298" spans="1:6" x14ac:dyDescent="0.25">
      <c r="A1298">
        <v>12682.250690000001</v>
      </c>
      <c r="B1298">
        <v>75203</v>
      </c>
      <c r="C1298" t="s">
        <v>32</v>
      </c>
      <c r="D1298" t="s">
        <v>45</v>
      </c>
      <c r="E1298">
        <v>2</v>
      </c>
      <c r="F1298">
        <v>384</v>
      </c>
    </row>
    <row r="1299" spans="1:6" x14ac:dyDescent="0.25">
      <c r="A1299">
        <v>4330.3860199999999</v>
      </c>
      <c r="B1299">
        <v>60475</v>
      </c>
      <c r="C1299" t="s">
        <v>32</v>
      </c>
      <c r="D1299" t="s">
        <v>33</v>
      </c>
      <c r="E1299">
        <v>1</v>
      </c>
      <c r="F1299">
        <v>513.6</v>
      </c>
    </row>
    <row r="1300" spans="1:6" x14ac:dyDescent="0.25">
      <c r="A1300">
        <v>10487.74332</v>
      </c>
      <c r="B1300">
        <v>30658</v>
      </c>
      <c r="C1300" t="s">
        <v>32</v>
      </c>
      <c r="D1300" t="s">
        <v>33</v>
      </c>
      <c r="E1300">
        <v>2</v>
      </c>
      <c r="F1300">
        <v>441.75758500000001</v>
      </c>
    </row>
    <row r="1301" spans="1:6" x14ac:dyDescent="0.25">
      <c r="A1301">
        <v>3567.5037550000002</v>
      </c>
      <c r="B1301">
        <v>0</v>
      </c>
      <c r="C1301" t="s">
        <v>32</v>
      </c>
      <c r="D1301" t="s">
        <v>33</v>
      </c>
      <c r="E1301">
        <v>1</v>
      </c>
      <c r="F1301">
        <v>660.43045600000005</v>
      </c>
    </row>
    <row r="1302" spans="1:6" x14ac:dyDescent="0.25">
      <c r="A1302">
        <v>19896.422259999999</v>
      </c>
      <c r="B1302">
        <v>60420</v>
      </c>
      <c r="C1302" t="s">
        <v>75</v>
      </c>
      <c r="D1302" t="s">
        <v>33</v>
      </c>
      <c r="E1302">
        <v>8</v>
      </c>
      <c r="F1302">
        <v>632.94436599999995</v>
      </c>
    </row>
    <row r="1303" spans="1:6" x14ac:dyDescent="0.25">
      <c r="A1303">
        <v>21423.63723</v>
      </c>
      <c r="B1303">
        <v>0</v>
      </c>
      <c r="C1303" t="s">
        <v>32</v>
      </c>
      <c r="D1303" t="s">
        <v>33</v>
      </c>
      <c r="E1303">
        <v>2</v>
      </c>
      <c r="F1303">
        <v>312</v>
      </c>
    </row>
    <row r="1304" spans="1:6" x14ac:dyDescent="0.25">
      <c r="A1304">
        <v>5581.7612980000004</v>
      </c>
      <c r="B1304">
        <v>62739</v>
      </c>
      <c r="C1304" t="s">
        <v>75</v>
      </c>
      <c r="D1304" t="s">
        <v>79</v>
      </c>
      <c r="E1304">
        <v>3</v>
      </c>
      <c r="F1304">
        <v>239.32857100000001</v>
      </c>
    </row>
    <row r="1305" spans="1:6" x14ac:dyDescent="0.25">
      <c r="A1305">
        <v>3515.831889</v>
      </c>
      <c r="B1305">
        <v>15144</v>
      </c>
      <c r="C1305" t="s">
        <v>75</v>
      </c>
      <c r="D1305" t="s">
        <v>33</v>
      </c>
      <c r="E1305">
        <v>1</v>
      </c>
      <c r="F1305">
        <v>372.652536</v>
      </c>
    </row>
    <row r="1306" spans="1:6" x14ac:dyDescent="0.25">
      <c r="A1306">
        <v>12036.620510000001</v>
      </c>
      <c r="B1306">
        <v>44428</v>
      </c>
      <c r="C1306" t="s">
        <v>32</v>
      </c>
      <c r="D1306" t="s">
        <v>45</v>
      </c>
      <c r="E1306">
        <v>2</v>
      </c>
      <c r="F1306">
        <v>499.2</v>
      </c>
    </row>
    <row r="1307" spans="1:6" x14ac:dyDescent="0.25">
      <c r="A1307">
        <v>3609.7983180000001</v>
      </c>
      <c r="B1307">
        <v>58297</v>
      </c>
      <c r="C1307" t="s">
        <v>32</v>
      </c>
      <c r="D1307" t="s">
        <v>33</v>
      </c>
      <c r="E1307">
        <v>1</v>
      </c>
      <c r="F1307">
        <v>647.03944300000001</v>
      </c>
    </row>
    <row r="1308" spans="1:6" x14ac:dyDescent="0.25">
      <c r="A1308">
        <v>17732.46488</v>
      </c>
      <c r="B1308">
        <v>42191</v>
      </c>
      <c r="C1308" t="s">
        <v>62</v>
      </c>
      <c r="D1308" t="s">
        <v>33</v>
      </c>
      <c r="E1308">
        <v>2</v>
      </c>
      <c r="F1308">
        <v>68.647735999999995</v>
      </c>
    </row>
    <row r="1309" spans="1:6" x14ac:dyDescent="0.25">
      <c r="A1309">
        <v>8509.8508870000005</v>
      </c>
      <c r="B1309">
        <v>26057</v>
      </c>
      <c r="C1309" t="s">
        <v>32</v>
      </c>
      <c r="D1309" t="s">
        <v>79</v>
      </c>
      <c r="E1309">
        <v>2</v>
      </c>
      <c r="F1309">
        <v>523.88884499999995</v>
      </c>
    </row>
    <row r="1310" spans="1:6" x14ac:dyDescent="0.25">
      <c r="A1310">
        <v>5866.4242729999996</v>
      </c>
      <c r="B1310">
        <v>26608</v>
      </c>
      <c r="C1310" t="s">
        <v>75</v>
      </c>
      <c r="D1310" t="s">
        <v>33</v>
      </c>
      <c r="E1310">
        <v>6</v>
      </c>
      <c r="F1310">
        <v>234.23430099999999</v>
      </c>
    </row>
    <row r="1311" spans="1:6" x14ac:dyDescent="0.25">
      <c r="A1311">
        <v>4825.5008690000004</v>
      </c>
      <c r="B1311">
        <v>0</v>
      </c>
      <c r="C1311" t="s">
        <v>75</v>
      </c>
      <c r="D1311" t="s">
        <v>33</v>
      </c>
      <c r="E1311">
        <v>9</v>
      </c>
      <c r="F1311">
        <v>272.84343899999999</v>
      </c>
    </row>
    <row r="1312" spans="1:6" x14ac:dyDescent="0.25">
      <c r="A1312">
        <v>5389.4994649999999</v>
      </c>
      <c r="B1312">
        <v>66429</v>
      </c>
      <c r="C1312" t="s">
        <v>62</v>
      </c>
      <c r="D1312" t="s">
        <v>33</v>
      </c>
      <c r="E1312">
        <v>1</v>
      </c>
      <c r="F1312">
        <v>57.712985000000003</v>
      </c>
    </row>
    <row r="1313" spans="1:6" x14ac:dyDescent="0.25">
      <c r="A1313">
        <v>7778.005623</v>
      </c>
      <c r="B1313">
        <v>25970</v>
      </c>
      <c r="C1313" t="s">
        <v>32</v>
      </c>
      <c r="D1313" t="s">
        <v>33</v>
      </c>
      <c r="E1313">
        <v>2</v>
      </c>
      <c r="F1313">
        <v>430.81899199999998</v>
      </c>
    </row>
    <row r="1314" spans="1:6" x14ac:dyDescent="0.25">
      <c r="A1314">
        <v>26346.08582</v>
      </c>
      <c r="B1314">
        <v>48268</v>
      </c>
      <c r="C1314" t="s">
        <v>32</v>
      </c>
      <c r="D1314" t="s">
        <v>79</v>
      </c>
      <c r="E1314">
        <v>2</v>
      </c>
      <c r="F1314">
        <v>1605.6</v>
      </c>
    </row>
    <row r="1315" spans="1:6" x14ac:dyDescent="0.25">
      <c r="A1315">
        <v>14866.451160000001</v>
      </c>
      <c r="B1315">
        <v>24279</v>
      </c>
      <c r="C1315" t="s">
        <v>32</v>
      </c>
      <c r="D1315" t="s">
        <v>33</v>
      </c>
      <c r="E1315">
        <v>2</v>
      </c>
      <c r="F1315">
        <v>604.79999999999995</v>
      </c>
    </row>
    <row r="1316" spans="1:6" x14ac:dyDescent="0.25">
      <c r="A1316">
        <v>8324.2327100000002</v>
      </c>
      <c r="B1316">
        <v>0</v>
      </c>
      <c r="C1316" t="s">
        <v>32</v>
      </c>
      <c r="D1316" t="s">
        <v>45</v>
      </c>
      <c r="E1316">
        <v>5</v>
      </c>
      <c r="F1316">
        <v>871.2</v>
      </c>
    </row>
    <row r="1317" spans="1:6" x14ac:dyDescent="0.25">
      <c r="A1317">
        <v>9238.3059979999998</v>
      </c>
      <c r="B1317">
        <v>0</v>
      </c>
      <c r="C1317" t="s">
        <v>32</v>
      </c>
      <c r="D1317" t="s">
        <v>45</v>
      </c>
      <c r="E1317">
        <v>5</v>
      </c>
      <c r="F1317">
        <v>921.6</v>
      </c>
    </row>
    <row r="1318" spans="1:6" x14ac:dyDescent="0.25">
      <c r="A1318">
        <v>22693.29076</v>
      </c>
      <c r="B1318">
        <v>71879</v>
      </c>
      <c r="C1318" t="s">
        <v>62</v>
      </c>
      <c r="D1318" t="s">
        <v>45</v>
      </c>
      <c r="E1318">
        <v>2</v>
      </c>
      <c r="F1318">
        <v>9.1630649999999996</v>
      </c>
    </row>
    <row r="1319" spans="1:6" x14ac:dyDescent="0.25">
      <c r="A1319">
        <v>6236.0185949999996</v>
      </c>
      <c r="B1319">
        <v>57760</v>
      </c>
      <c r="C1319" t="s">
        <v>75</v>
      </c>
      <c r="D1319" t="s">
        <v>45</v>
      </c>
      <c r="E1319">
        <v>3</v>
      </c>
      <c r="F1319">
        <v>223.95008899999999</v>
      </c>
    </row>
    <row r="1320" spans="1:6" x14ac:dyDescent="0.25">
      <c r="A1320">
        <v>5012.1847559999997</v>
      </c>
      <c r="B1320">
        <v>20976</v>
      </c>
      <c r="C1320" t="s">
        <v>32</v>
      </c>
      <c r="D1320" t="s">
        <v>33</v>
      </c>
      <c r="E1320">
        <v>1</v>
      </c>
      <c r="F1320">
        <v>735.68376899999998</v>
      </c>
    </row>
    <row r="1321" spans="1:6" x14ac:dyDescent="0.25">
      <c r="A1321">
        <v>8176.5767960000003</v>
      </c>
      <c r="B1321">
        <v>67137</v>
      </c>
      <c r="C1321" t="s">
        <v>75</v>
      </c>
      <c r="D1321" t="s">
        <v>33</v>
      </c>
      <c r="E1321">
        <v>6</v>
      </c>
      <c r="F1321">
        <v>314.88032600000003</v>
      </c>
    </row>
    <row r="1322" spans="1:6" x14ac:dyDescent="0.25">
      <c r="A1322">
        <v>2582.8623130000001</v>
      </c>
      <c r="B1322">
        <v>50148</v>
      </c>
      <c r="C1322" t="s">
        <v>32</v>
      </c>
      <c r="D1322" t="s">
        <v>33</v>
      </c>
      <c r="E1322">
        <v>1</v>
      </c>
      <c r="F1322">
        <v>323.48523899999998</v>
      </c>
    </row>
    <row r="1323" spans="1:6" x14ac:dyDescent="0.25">
      <c r="A1323">
        <v>3118.9810950000001</v>
      </c>
      <c r="B1323">
        <v>23008</v>
      </c>
      <c r="C1323" t="s">
        <v>62</v>
      </c>
      <c r="D1323" t="s">
        <v>33</v>
      </c>
      <c r="E1323">
        <v>1</v>
      </c>
      <c r="F1323">
        <v>80.663096999999993</v>
      </c>
    </row>
    <row r="1324" spans="1:6" x14ac:dyDescent="0.25">
      <c r="A1324">
        <v>2938.0785599999999</v>
      </c>
      <c r="B1324">
        <v>0</v>
      </c>
      <c r="C1324" t="s">
        <v>32</v>
      </c>
      <c r="D1324" t="s">
        <v>45</v>
      </c>
      <c r="E1324">
        <v>1</v>
      </c>
      <c r="F1324">
        <v>590.4</v>
      </c>
    </row>
    <row r="1325" spans="1:6" x14ac:dyDescent="0.25">
      <c r="A1325">
        <v>6883.6866179999997</v>
      </c>
      <c r="B1325">
        <v>84869</v>
      </c>
      <c r="C1325" t="s">
        <v>32</v>
      </c>
      <c r="D1325" t="s">
        <v>33</v>
      </c>
      <c r="E1325">
        <v>4</v>
      </c>
      <c r="F1325">
        <v>408</v>
      </c>
    </row>
    <row r="1326" spans="1:6" x14ac:dyDescent="0.25">
      <c r="A1326">
        <v>2215.9129480000001</v>
      </c>
      <c r="B1326">
        <v>0</v>
      </c>
      <c r="C1326" t="s">
        <v>32</v>
      </c>
      <c r="D1326" t="s">
        <v>45</v>
      </c>
      <c r="E1326">
        <v>1</v>
      </c>
      <c r="F1326">
        <v>316.8</v>
      </c>
    </row>
    <row r="1327" spans="1:6" x14ac:dyDescent="0.25">
      <c r="A1327">
        <v>4297.0181039999998</v>
      </c>
      <c r="B1327">
        <v>86860</v>
      </c>
      <c r="C1327" t="s">
        <v>32</v>
      </c>
      <c r="D1327" t="s">
        <v>33</v>
      </c>
      <c r="E1327">
        <v>1</v>
      </c>
      <c r="F1327">
        <v>513.6</v>
      </c>
    </row>
    <row r="1328" spans="1:6" x14ac:dyDescent="0.25">
      <c r="A1328">
        <v>21522.947489999999</v>
      </c>
      <c r="B1328">
        <v>44695</v>
      </c>
      <c r="C1328" t="s">
        <v>62</v>
      </c>
      <c r="D1328" t="s">
        <v>33</v>
      </c>
      <c r="E1328">
        <v>2</v>
      </c>
      <c r="F1328">
        <v>81.166323000000006</v>
      </c>
    </row>
    <row r="1329" spans="1:6" x14ac:dyDescent="0.25">
      <c r="A1329">
        <v>2761.6916930000002</v>
      </c>
      <c r="B1329">
        <v>0</v>
      </c>
      <c r="C1329" t="s">
        <v>32</v>
      </c>
      <c r="D1329" t="s">
        <v>45</v>
      </c>
      <c r="E1329">
        <v>1</v>
      </c>
      <c r="F1329">
        <v>554.4</v>
      </c>
    </row>
    <row r="1330" spans="1:6" x14ac:dyDescent="0.25">
      <c r="A1330">
        <v>22563.61838</v>
      </c>
      <c r="B1330">
        <v>23046</v>
      </c>
      <c r="C1330" t="s">
        <v>62</v>
      </c>
      <c r="D1330" t="s">
        <v>33</v>
      </c>
      <c r="E1330">
        <v>2</v>
      </c>
      <c r="F1330">
        <v>1.6872910000000001</v>
      </c>
    </row>
    <row r="1331" spans="1:6" x14ac:dyDescent="0.25">
      <c r="A1331">
        <v>5285.9183069999999</v>
      </c>
      <c r="B1331">
        <v>0</v>
      </c>
      <c r="C1331" t="s">
        <v>32</v>
      </c>
      <c r="D1331" t="s">
        <v>33</v>
      </c>
      <c r="E1331">
        <v>4</v>
      </c>
      <c r="F1331">
        <v>392.951076</v>
      </c>
    </row>
    <row r="1332" spans="1:6" x14ac:dyDescent="0.25">
      <c r="A1332">
        <v>35062.647949999999</v>
      </c>
      <c r="B1332">
        <v>84811</v>
      </c>
      <c r="C1332" t="s">
        <v>62</v>
      </c>
      <c r="D1332" t="s">
        <v>45</v>
      </c>
      <c r="E1332">
        <v>2</v>
      </c>
      <c r="F1332">
        <v>278.284943</v>
      </c>
    </row>
    <row r="1333" spans="1:6" x14ac:dyDescent="0.25">
      <c r="A1333">
        <v>5913.1990239999996</v>
      </c>
      <c r="B1333">
        <v>0</v>
      </c>
      <c r="C1333" t="s">
        <v>32</v>
      </c>
      <c r="D1333" t="s">
        <v>45</v>
      </c>
      <c r="E1333">
        <v>4</v>
      </c>
      <c r="F1333">
        <v>436.8</v>
      </c>
    </row>
    <row r="1334" spans="1:6" x14ac:dyDescent="0.25">
      <c r="A1334">
        <v>2593.3986719999998</v>
      </c>
      <c r="B1334">
        <v>0</v>
      </c>
      <c r="C1334" t="s">
        <v>32</v>
      </c>
      <c r="D1334" t="s">
        <v>33</v>
      </c>
      <c r="E1334">
        <v>1</v>
      </c>
      <c r="F1334">
        <v>331.2</v>
      </c>
    </row>
    <row r="1335" spans="1:6" x14ac:dyDescent="0.25">
      <c r="A1335">
        <v>12692.67092</v>
      </c>
      <c r="B1335">
        <v>40117</v>
      </c>
      <c r="C1335" t="s">
        <v>32</v>
      </c>
      <c r="D1335" t="s">
        <v>33</v>
      </c>
      <c r="E1335">
        <v>2</v>
      </c>
      <c r="F1335">
        <v>750.08279400000004</v>
      </c>
    </row>
    <row r="1336" spans="1:6" x14ac:dyDescent="0.25">
      <c r="A1336">
        <v>3309.1196500000001</v>
      </c>
      <c r="B1336">
        <v>72140</v>
      </c>
      <c r="C1336" t="s">
        <v>32</v>
      </c>
      <c r="D1336" t="s">
        <v>79</v>
      </c>
      <c r="E1336">
        <v>1</v>
      </c>
      <c r="F1336">
        <v>417.6</v>
      </c>
    </row>
    <row r="1337" spans="1:6" x14ac:dyDescent="0.25">
      <c r="A1337">
        <v>4754.4496470000004</v>
      </c>
      <c r="B1337">
        <v>0</v>
      </c>
      <c r="C1337" t="s">
        <v>32</v>
      </c>
      <c r="D1337" t="s">
        <v>45</v>
      </c>
      <c r="E1337">
        <v>1</v>
      </c>
      <c r="F1337">
        <v>652.79999999999995</v>
      </c>
    </row>
    <row r="1338" spans="1:6" x14ac:dyDescent="0.25">
      <c r="A1338">
        <v>2413.93064</v>
      </c>
      <c r="B1338">
        <v>12495</v>
      </c>
      <c r="C1338" t="s">
        <v>32</v>
      </c>
      <c r="D1338" t="s">
        <v>79</v>
      </c>
      <c r="E1338">
        <v>1</v>
      </c>
      <c r="F1338">
        <v>312</v>
      </c>
    </row>
    <row r="1339" spans="1:6" x14ac:dyDescent="0.25">
      <c r="A1339">
        <v>2161.6855270000001</v>
      </c>
      <c r="B1339">
        <v>0</v>
      </c>
      <c r="C1339" t="s">
        <v>32</v>
      </c>
      <c r="D1339" t="s">
        <v>45</v>
      </c>
      <c r="E1339">
        <v>1</v>
      </c>
      <c r="F1339">
        <v>482.4</v>
      </c>
    </row>
    <row r="1340" spans="1:6" x14ac:dyDescent="0.25">
      <c r="A1340">
        <v>5527.9889279999998</v>
      </c>
      <c r="B1340">
        <v>0</v>
      </c>
      <c r="C1340" t="s">
        <v>32</v>
      </c>
      <c r="D1340" t="s">
        <v>33</v>
      </c>
      <c r="E1340">
        <v>7</v>
      </c>
      <c r="F1340">
        <v>345.6</v>
      </c>
    </row>
    <row r="1341" spans="1:6" x14ac:dyDescent="0.25">
      <c r="A1341">
        <v>10629.21789</v>
      </c>
      <c r="B1341">
        <v>36495</v>
      </c>
      <c r="C1341" t="s">
        <v>62</v>
      </c>
      <c r="D1341" t="s">
        <v>33</v>
      </c>
      <c r="E1341">
        <v>3</v>
      </c>
      <c r="F1341">
        <v>229.93079599999999</v>
      </c>
    </row>
    <row r="1342" spans="1:6" x14ac:dyDescent="0.25">
      <c r="A1342">
        <v>11820.1098</v>
      </c>
      <c r="B1342">
        <v>86801</v>
      </c>
      <c r="C1342" t="s">
        <v>75</v>
      </c>
      <c r="D1342" t="s">
        <v>33</v>
      </c>
      <c r="E1342">
        <v>2</v>
      </c>
      <c r="F1342">
        <v>371.108203</v>
      </c>
    </row>
    <row r="1343" spans="1:6" x14ac:dyDescent="0.25">
      <c r="A1343">
        <v>4964.6315199999999</v>
      </c>
      <c r="B1343">
        <v>52679</v>
      </c>
      <c r="C1343" t="s">
        <v>62</v>
      </c>
      <c r="D1343" t="s">
        <v>33</v>
      </c>
      <c r="E1343">
        <v>4</v>
      </c>
      <c r="F1343">
        <v>117.998498</v>
      </c>
    </row>
    <row r="1344" spans="1:6" x14ac:dyDescent="0.25">
      <c r="A1344">
        <v>9122.9256299999997</v>
      </c>
      <c r="B1344">
        <v>90804</v>
      </c>
      <c r="C1344" t="s">
        <v>75</v>
      </c>
      <c r="D1344" t="s">
        <v>33</v>
      </c>
      <c r="E1344">
        <v>5</v>
      </c>
      <c r="F1344">
        <v>434.09775999999999</v>
      </c>
    </row>
    <row r="1345" spans="1:6" x14ac:dyDescent="0.25">
      <c r="A1345">
        <v>5309.4358689999999</v>
      </c>
      <c r="B1345">
        <v>22404</v>
      </c>
      <c r="C1345" t="s">
        <v>75</v>
      </c>
      <c r="D1345" t="s">
        <v>33</v>
      </c>
      <c r="E1345">
        <v>4</v>
      </c>
      <c r="F1345">
        <v>211.136067</v>
      </c>
    </row>
    <row r="1346" spans="1:6" x14ac:dyDescent="0.25">
      <c r="A1346">
        <v>3460.6650399999999</v>
      </c>
      <c r="B1346">
        <v>14262</v>
      </c>
      <c r="C1346" t="s">
        <v>75</v>
      </c>
      <c r="D1346" t="s">
        <v>33</v>
      </c>
      <c r="E1346">
        <v>1</v>
      </c>
      <c r="F1346">
        <v>290.43252699999999</v>
      </c>
    </row>
    <row r="1347" spans="1:6" x14ac:dyDescent="0.25">
      <c r="A1347">
        <v>2872.9808079999998</v>
      </c>
      <c r="B1347">
        <v>36844</v>
      </c>
      <c r="C1347" t="s">
        <v>75</v>
      </c>
      <c r="D1347" t="s">
        <v>33</v>
      </c>
      <c r="E1347">
        <v>1</v>
      </c>
      <c r="F1347">
        <v>283.96632099999999</v>
      </c>
    </row>
    <row r="1348" spans="1:6" x14ac:dyDescent="0.25">
      <c r="A1348">
        <v>9927.8776990000006</v>
      </c>
      <c r="B1348">
        <v>58703</v>
      </c>
      <c r="C1348" t="s">
        <v>62</v>
      </c>
      <c r="D1348" t="s">
        <v>33</v>
      </c>
      <c r="E1348">
        <v>6</v>
      </c>
      <c r="F1348">
        <v>227.916076</v>
      </c>
    </row>
    <row r="1349" spans="1:6" x14ac:dyDescent="0.25">
      <c r="A1349">
        <v>3482.687007</v>
      </c>
      <c r="B1349">
        <v>65162</v>
      </c>
      <c r="C1349" t="s">
        <v>62</v>
      </c>
      <c r="D1349" t="s">
        <v>33</v>
      </c>
      <c r="E1349">
        <v>1</v>
      </c>
      <c r="F1349">
        <v>134.43008399999999</v>
      </c>
    </row>
    <row r="1350" spans="1:6" x14ac:dyDescent="0.25">
      <c r="A1350">
        <v>3991.727249</v>
      </c>
      <c r="B1350">
        <v>54964</v>
      </c>
      <c r="C1350" t="s">
        <v>32</v>
      </c>
      <c r="D1350" t="s">
        <v>33</v>
      </c>
      <c r="E1350">
        <v>1</v>
      </c>
      <c r="F1350">
        <v>525.51527099999998</v>
      </c>
    </row>
    <row r="1351" spans="1:6" x14ac:dyDescent="0.25">
      <c r="A1351">
        <v>5510.1074440000002</v>
      </c>
      <c r="B1351">
        <v>61401</v>
      </c>
      <c r="C1351" t="s">
        <v>62</v>
      </c>
      <c r="D1351" t="s">
        <v>33</v>
      </c>
      <c r="E1351">
        <v>3</v>
      </c>
      <c r="F1351">
        <v>144.439335</v>
      </c>
    </row>
    <row r="1352" spans="1:6" x14ac:dyDescent="0.25">
      <c r="A1352">
        <v>3600.9343260000001</v>
      </c>
      <c r="B1352">
        <v>25147</v>
      </c>
      <c r="C1352" t="s">
        <v>32</v>
      </c>
      <c r="D1352" t="s">
        <v>45</v>
      </c>
      <c r="E1352">
        <v>1</v>
      </c>
      <c r="F1352">
        <v>694.59828800000003</v>
      </c>
    </row>
    <row r="1353" spans="1:6" x14ac:dyDescent="0.25">
      <c r="A1353">
        <v>5419.4581200000002</v>
      </c>
      <c r="B1353">
        <v>73536</v>
      </c>
      <c r="C1353" t="s">
        <v>75</v>
      </c>
      <c r="D1353" t="s">
        <v>33</v>
      </c>
      <c r="E1353">
        <v>6</v>
      </c>
      <c r="F1353">
        <v>172.51852400000001</v>
      </c>
    </row>
    <row r="1354" spans="1:6" x14ac:dyDescent="0.25">
      <c r="A1354">
        <v>5810.630529</v>
      </c>
      <c r="B1354">
        <v>24860</v>
      </c>
      <c r="C1354" t="s">
        <v>32</v>
      </c>
      <c r="D1354" t="s">
        <v>33</v>
      </c>
      <c r="E1354">
        <v>8</v>
      </c>
      <c r="F1354">
        <v>350.4</v>
      </c>
    </row>
    <row r="1355" spans="1:6" x14ac:dyDescent="0.25">
      <c r="A1355">
        <v>3942.7257679999998</v>
      </c>
      <c r="B1355">
        <v>65404</v>
      </c>
      <c r="C1355" t="s">
        <v>75</v>
      </c>
      <c r="D1355" t="s">
        <v>33</v>
      </c>
      <c r="E1355">
        <v>1</v>
      </c>
      <c r="F1355">
        <v>300.70310899999998</v>
      </c>
    </row>
    <row r="1356" spans="1:6" x14ac:dyDescent="0.25">
      <c r="A1356">
        <v>3126.2718930000001</v>
      </c>
      <c r="B1356">
        <v>34510</v>
      </c>
      <c r="C1356" t="s">
        <v>32</v>
      </c>
      <c r="D1356" t="s">
        <v>79</v>
      </c>
      <c r="E1356">
        <v>1</v>
      </c>
      <c r="F1356">
        <v>388.8</v>
      </c>
    </row>
    <row r="1357" spans="1:6" x14ac:dyDescent="0.25">
      <c r="A1357">
        <v>3530.0077449999999</v>
      </c>
      <c r="B1357">
        <v>0</v>
      </c>
      <c r="C1357" t="s">
        <v>32</v>
      </c>
      <c r="D1357" t="s">
        <v>45</v>
      </c>
      <c r="E1357">
        <v>1</v>
      </c>
      <c r="F1357">
        <v>777.6</v>
      </c>
    </row>
    <row r="1358" spans="1:6" x14ac:dyDescent="0.25">
      <c r="A1358">
        <v>5029.296953</v>
      </c>
      <c r="B1358">
        <v>40113</v>
      </c>
      <c r="C1358" t="s">
        <v>75</v>
      </c>
      <c r="D1358" t="s">
        <v>79</v>
      </c>
      <c r="E1358">
        <v>5</v>
      </c>
      <c r="F1358">
        <v>262.047663</v>
      </c>
    </row>
    <row r="1359" spans="1:6" x14ac:dyDescent="0.25">
      <c r="A1359">
        <v>4772.9438479999999</v>
      </c>
      <c r="B1359">
        <v>20993</v>
      </c>
      <c r="C1359" t="s">
        <v>32</v>
      </c>
      <c r="D1359" t="s">
        <v>79</v>
      </c>
      <c r="E1359">
        <v>1</v>
      </c>
      <c r="F1359">
        <v>638.4</v>
      </c>
    </row>
    <row r="1360" spans="1:6" x14ac:dyDescent="0.25">
      <c r="A1360">
        <v>2202.3352</v>
      </c>
      <c r="B1360">
        <v>0</v>
      </c>
      <c r="C1360" t="s">
        <v>32</v>
      </c>
      <c r="D1360" t="s">
        <v>33</v>
      </c>
      <c r="E1360">
        <v>1</v>
      </c>
      <c r="F1360">
        <v>292.8</v>
      </c>
    </row>
    <row r="1361" spans="1:6" x14ac:dyDescent="0.25">
      <c r="A1361">
        <v>8717.0498329999991</v>
      </c>
      <c r="B1361">
        <v>83846</v>
      </c>
      <c r="C1361" t="s">
        <v>32</v>
      </c>
      <c r="D1361" t="s">
        <v>33</v>
      </c>
      <c r="E1361">
        <v>2</v>
      </c>
      <c r="F1361">
        <v>355.2</v>
      </c>
    </row>
    <row r="1362" spans="1:6" x14ac:dyDescent="0.25">
      <c r="A1362">
        <v>10373.88882</v>
      </c>
      <c r="B1362">
        <v>62587</v>
      </c>
      <c r="C1362" t="s">
        <v>32</v>
      </c>
      <c r="D1362" t="s">
        <v>33</v>
      </c>
      <c r="E1362">
        <v>2</v>
      </c>
      <c r="F1362">
        <v>412.8</v>
      </c>
    </row>
    <row r="1363" spans="1:6" x14ac:dyDescent="0.25">
      <c r="A1363">
        <v>7250.0296060000001</v>
      </c>
      <c r="B1363">
        <v>0</v>
      </c>
      <c r="C1363" t="s">
        <v>32</v>
      </c>
      <c r="D1363" t="s">
        <v>45</v>
      </c>
      <c r="E1363">
        <v>2</v>
      </c>
      <c r="F1363">
        <v>496.8</v>
      </c>
    </row>
    <row r="1364" spans="1:6" x14ac:dyDescent="0.25">
      <c r="A1364">
        <v>4307.422775</v>
      </c>
      <c r="B1364">
        <v>73345</v>
      </c>
      <c r="C1364" t="s">
        <v>32</v>
      </c>
      <c r="D1364" t="s">
        <v>33</v>
      </c>
      <c r="E1364">
        <v>1</v>
      </c>
      <c r="F1364">
        <v>513.6</v>
      </c>
    </row>
    <row r="1365" spans="1:6" x14ac:dyDescent="0.25">
      <c r="A1365">
        <v>3040.2538370000002</v>
      </c>
      <c r="B1365">
        <v>0</v>
      </c>
      <c r="C1365" t="s">
        <v>32</v>
      </c>
      <c r="D1365" t="s">
        <v>45</v>
      </c>
      <c r="E1365">
        <v>1</v>
      </c>
      <c r="F1365">
        <v>989.105367</v>
      </c>
    </row>
    <row r="1366" spans="1:6" x14ac:dyDescent="0.25">
      <c r="A1366">
        <v>19160.989939999999</v>
      </c>
      <c r="B1366">
        <v>22705</v>
      </c>
      <c r="C1366" t="s">
        <v>32</v>
      </c>
      <c r="D1366" t="s">
        <v>79</v>
      </c>
      <c r="E1366">
        <v>7</v>
      </c>
      <c r="F1366">
        <v>1294.700423</v>
      </c>
    </row>
    <row r="1367" spans="1:6" x14ac:dyDescent="0.25">
      <c r="A1367">
        <v>5391.0781710000001</v>
      </c>
      <c r="B1367">
        <v>21440</v>
      </c>
      <c r="C1367" t="s">
        <v>32</v>
      </c>
      <c r="D1367" t="s">
        <v>33</v>
      </c>
      <c r="E1367">
        <v>1</v>
      </c>
      <c r="F1367">
        <v>972</v>
      </c>
    </row>
    <row r="1368" spans="1:6" x14ac:dyDescent="0.25">
      <c r="A1368">
        <v>5285.3075790000003</v>
      </c>
      <c r="B1368">
        <v>22627</v>
      </c>
      <c r="C1368" t="s">
        <v>32</v>
      </c>
      <c r="D1368" t="s">
        <v>33</v>
      </c>
      <c r="E1368">
        <v>8</v>
      </c>
      <c r="F1368">
        <v>321.60000000000002</v>
      </c>
    </row>
    <row r="1369" spans="1:6" x14ac:dyDescent="0.25">
      <c r="A1369">
        <v>8024.9929890000003</v>
      </c>
      <c r="B1369">
        <v>38702</v>
      </c>
      <c r="C1369" t="s">
        <v>62</v>
      </c>
      <c r="D1369" t="s">
        <v>33</v>
      </c>
      <c r="E1369">
        <v>3</v>
      </c>
      <c r="F1369">
        <v>253.36433299999999</v>
      </c>
    </row>
    <row r="1370" spans="1:6" x14ac:dyDescent="0.25">
      <c r="A1370">
        <v>2810.4644469999998</v>
      </c>
      <c r="B1370">
        <v>26790</v>
      </c>
      <c r="C1370" t="s">
        <v>32</v>
      </c>
      <c r="D1370" t="s">
        <v>33</v>
      </c>
      <c r="E1370">
        <v>1</v>
      </c>
      <c r="F1370">
        <v>340.8</v>
      </c>
    </row>
    <row r="1371" spans="1:6" x14ac:dyDescent="0.25">
      <c r="A1371">
        <v>7739.5504030000002</v>
      </c>
      <c r="B1371">
        <v>64859</v>
      </c>
      <c r="C1371" t="s">
        <v>75</v>
      </c>
      <c r="D1371" t="s">
        <v>33</v>
      </c>
      <c r="E1371">
        <v>8</v>
      </c>
      <c r="F1371">
        <v>266.94926600000002</v>
      </c>
    </row>
    <row r="1372" spans="1:6" x14ac:dyDescent="0.25">
      <c r="A1372">
        <v>2175.7400210000001</v>
      </c>
      <c r="B1372">
        <v>0</v>
      </c>
      <c r="C1372" t="s">
        <v>32</v>
      </c>
      <c r="D1372" t="s">
        <v>45</v>
      </c>
      <c r="E1372">
        <v>1</v>
      </c>
      <c r="F1372">
        <v>479.09747199999998</v>
      </c>
    </row>
    <row r="1373" spans="1:6" x14ac:dyDescent="0.25">
      <c r="A1373">
        <v>3275.1619900000001</v>
      </c>
      <c r="B1373">
        <v>69263</v>
      </c>
      <c r="C1373" t="s">
        <v>32</v>
      </c>
      <c r="D1373" t="s">
        <v>33</v>
      </c>
      <c r="E1373">
        <v>1</v>
      </c>
      <c r="F1373">
        <v>494.847804</v>
      </c>
    </row>
    <row r="1374" spans="1:6" x14ac:dyDescent="0.25">
      <c r="A1374">
        <v>2652.6953429999999</v>
      </c>
      <c r="B1374">
        <v>82655</v>
      </c>
      <c r="C1374" t="s">
        <v>32</v>
      </c>
      <c r="D1374" t="s">
        <v>33</v>
      </c>
      <c r="E1374">
        <v>1</v>
      </c>
      <c r="F1374">
        <v>316.8</v>
      </c>
    </row>
    <row r="1375" spans="1:6" x14ac:dyDescent="0.25">
      <c r="A1375">
        <v>5048.2262440000004</v>
      </c>
      <c r="B1375">
        <v>29401</v>
      </c>
      <c r="C1375" t="s">
        <v>32</v>
      </c>
      <c r="D1375" t="s">
        <v>45</v>
      </c>
      <c r="E1375">
        <v>4</v>
      </c>
      <c r="F1375">
        <v>312</v>
      </c>
    </row>
    <row r="1376" spans="1:6" x14ac:dyDescent="0.25">
      <c r="A1376">
        <v>5515.4101700000001</v>
      </c>
      <c r="B1376">
        <v>0</v>
      </c>
      <c r="C1376" t="s">
        <v>32</v>
      </c>
      <c r="D1376" t="s">
        <v>79</v>
      </c>
      <c r="E1376">
        <v>7</v>
      </c>
      <c r="F1376">
        <v>379.2</v>
      </c>
    </row>
    <row r="1377" spans="1:6" x14ac:dyDescent="0.25">
      <c r="A1377">
        <v>4858.4293749999997</v>
      </c>
      <c r="B1377">
        <v>26480</v>
      </c>
      <c r="C1377" t="s">
        <v>32</v>
      </c>
      <c r="D1377" t="s">
        <v>79</v>
      </c>
      <c r="E1377">
        <v>3</v>
      </c>
      <c r="F1377">
        <v>378.69523800000002</v>
      </c>
    </row>
    <row r="1378" spans="1:6" x14ac:dyDescent="0.25">
      <c r="A1378">
        <v>2144.9215349999999</v>
      </c>
      <c r="B1378">
        <v>0</v>
      </c>
      <c r="C1378" t="s">
        <v>32</v>
      </c>
      <c r="D1378" t="s">
        <v>45</v>
      </c>
      <c r="E1378">
        <v>1</v>
      </c>
      <c r="F1378">
        <v>292.8</v>
      </c>
    </row>
    <row r="1379" spans="1:6" x14ac:dyDescent="0.25">
      <c r="A1379">
        <v>6042.6184860000003</v>
      </c>
      <c r="B1379">
        <v>0</v>
      </c>
      <c r="C1379" t="s">
        <v>32</v>
      </c>
      <c r="D1379" t="s">
        <v>45</v>
      </c>
      <c r="E1379">
        <v>5</v>
      </c>
      <c r="F1379">
        <v>904.38572599999998</v>
      </c>
    </row>
    <row r="1380" spans="1:6" x14ac:dyDescent="0.25">
      <c r="A1380">
        <v>3387.2033369999999</v>
      </c>
      <c r="B1380">
        <v>73268</v>
      </c>
      <c r="C1380" t="s">
        <v>62</v>
      </c>
      <c r="D1380" t="s">
        <v>33</v>
      </c>
      <c r="E1380">
        <v>1</v>
      </c>
      <c r="F1380">
        <v>93.623377000000005</v>
      </c>
    </row>
    <row r="1381" spans="1:6" x14ac:dyDescent="0.25">
      <c r="A1381">
        <v>10864.27491</v>
      </c>
      <c r="B1381">
        <v>95579</v>
      </c>
      <c r="C1381" t="s">
        <v>75</v>
      </c>
      <c r="D1381" t="s">
        <v>45</v>
      </c>
      <c r="E1381">
        <v>2</v>
      </c>
      <c r="F1381">
        <v>308.63115900000003</v>
      </c>
    </row>
    <row r="1382" spans="1:6" x14ac:dyDescent="0.25">
      <c r="A1382">
        <v>8842.6500240000005</v>
      </c>
      <c r="B1382">
        <v>42142</v>
      </c>
      <c r="C1382" t="s">
        <v>75</v>
      </c>
      <c r="D1382" t="s">
        <v>45</v>
      </c>
      <c r="E1382">
        <v>3</v>
      </c>
      <c r="F1382">
        <v>396.17554000000001</v>
      </c>
    </row>
    <row r="1383" spans="1:6" x14ac:dyDescent="0.25">
      <c r="A1383">
        <v>4389.2794240000003</v>
      </c>
      <c r="B1383">
        <v>26676</v>
      </c>
      <c r="C1383" t="s">
        <v>32</v>
      </c>
      <c r="D1383" t="s">
        <v>33</v>
      </c>
      <c r="E1383">
        <v>1</v>
      </c>
      <c r="F1383">
        <v>537.6</v>
      </c>
    </row>
    <row r="1384" spans="1:6" x14ac:dyDescent="0.25">
      <c r="A1384">
        <v>30763.256369999999</v>
      </c>
      <c r="B1384">
        <v>41279</v>
      </c>
      <c r="C1384" t="s">
        <v>62</v>
      </c>
      <c r="D1384" t="s">
        <v>45</v>
      </c>
      <c r="E1384">
        <v>2</v>
      </c>
      <c r="F1384">
        <v>251.42998800000001</v>
      </c>
    </row>
    <row r="1385" spans="1:6" x14ac:dyDescent="0.25">
      <c r="A1385">
        <v>20725.37773</v>
      </c>
      <c r="B1385">
        <v>15529</v>
      </c>
      <c r="C1385" t="s">
        <v>32</v>
      </c>
      <c r="D1385" t="s">
        <v>33</v>
      </c>
      <c r="E1385">
        <v>9</v>
      </c>
      <c r="F1385">
        <v>1965.6</v>
      </c>
    </row>
    <row r="1386" spans="1:6" x14ac:dyDescent="0.25">
      <c r="A1386">
        <v>8591.3054109999994</v>
      </c>
      <c r="B1386">
        <v>0</v>
      </c>
      <c r="C1386" t="s">
        <v>32</v>
      </c>
      <c r="D1386" t="s">
        <v>45</v>
      </c>
      <c r="E1386">
        <v>6</v>
      </c>
      <c r="F1386">
        <v>1448.994134</v>
      </c>
    </row>
    <row r="1387" spans="1:6" x14ac:dyDescent="0.25">
      <c r="A1387">
        <v>2646.573754</v>
      </c>
      <c r="B1387">
        <v>23170</v>
      </c>
      <c r="C1387" t="s">
        <v>32</v>
      </c>
      <c r="D1387" t="s">
        <v>79</v>
      </c>
      <c r="E1387">
        <v>1</v>
      </c>
      <c r="F1387">
        <v>340.8</v>
      </c>
    </row>
    <row r="1388" spans="1:6" x14ac:dyDescent="0.25">
      <c r="A1388">
        <v>4607.2443069999999</v>
      </c>
      <c r="B1388">
        <v>17343</v>
      </c>
      <c r="C1388" t="s">
        <v>75</v>
      </c>
      <c r="D1388" t="s">
        <v>45</v>
      </c>
      <c r="E1388">
        <v>5</v>
      </c>
      <c r="F1388">
        <v>208.65974299999999</v>
      </c>
    </row>
    <row r="1389" spans="1:6" x14ac:dyDescent="0.25">
      <c r="A1389">
        <v>4860.62003</v>
      </c>
      <c r="B1389">
        <v>25854</v>
      </c>
      <c r="C1389" t="s">
        <v>32</v>
      </c>
      <c r="D1389" t="s">
        <v>45</v>
      </c>
      <c r="E1389">
        <v>9</v>
      </c>
      <c r="F1389">
        <v>396.28483499999999</v>
      </c>
    </row>
    <row r="1390" spans="1:6" x14ac:dyDescent="0.25">
      <c r="A1390">
        <v>2580.8498989999998</v>
      </c>
      <c r="B1390">
        <v>46900</v>
      </c>
      <c r="C1390" t="s">
        <v>32</v>
      </c>
      <c r="D1390" t="s">
        <v>33</v>
      </c>
      <c r="E1390">
        <v>1</v>
      </c>
      <c r="F1390">
        <v>316.8</v>
      </c>
    </row>
    <row r="1391" spans="1:6" x14ac:dyDescent="0.25">
      <c r="A1391">
        <v>8646.5041089999995</v>
      </c>
      <c r="B1391">
        <v>64125</v>
      </c>
      <c r="C1391" t="s">
        <v>75</v>
      </c>
      <c r="D1391" t="s">
        <v>33</v>
      </c>
      <c r="E1391">
        <v>3</v>
      </c>
      <c r="F1391">
        <v>369.81870800000002</v>
      </c>
    </row>
    <row r="1392" spans="1:6" x14ac:dyDescent="0.25">
      <c r="A1392">
        <v>8405.7529909999994</v>
      </c>
      <c r="B1392">
        <v>85355</v>
      </c>
      <c r="C1392" t="s">
        <v>32</v>
      </c>
      <c r="D1392" t="s">
        <v>33</v>
      </c>
      <c r="E1392">
        <v>2</v>
      </c>
      <c r="F1392">
        <v>458.56892099999999</v>
      </c>
    </row>
    <row r="1393" spans="1:6" x14ac:dyDescent="0.25">
      <c r="A1393">
        <v>3096.5112170000002</v>
      </c>
      <c r="B1393">
        <v>21604</v>
      </c>
      <c r="C1393" t="s">
        <v>32</v>
      </c>
      <c r="D1393" t="s">
        <v>79</v>
      </c>
      <c r="E1393">
        <v>1</v>
      </c>
      <c r="F1393">
        <v>379.2</v>
      </c>
    </row>
    <row r="1394" spans="1:6" x14ac:dyDescent="0.25">
      <c r="A1394">
        <v>29412.2893</v>
      </c>
      <c r="B1394">
        <v>0</v>
      </c>
      <c r="C1394" t="s">
        <v>32</v>
      </c>
      <c r="D1394" t="s">
        <v>79</v>
      </c>
      <c r="E1394">
        <v>2</v>
      </c>
      <c r="F1394">
        <v>513.6</v>
      </c>
    </row>
    <row r="1395" spans="1:6" x14ac:dyDescent="0.25">
      <c r="A1395">
        <v>5898.7336660000001</v>
      </c>
      <c r="B1395">
        <v>53998</v>
      </c>
      <c r="C1395" t="s">
        <v>32</v>
      </c>
      <c r="D1395" t="s">
        <v>79</v>
      </c>
      <c r="E1395">
        <v>8</v>
      </c>
      <c r="F1395">
        <v>414.51906400000001</v>
      </c>
    </row>
    <row r="1396" spans="1:6" x14ac:dyDescent="0.25">
      <c r="A1396">
        <v>17497.522010000001</v>
      </c>
      <c r="B1396">
        <v>0</v>
      </c>
      <c r="C1396" t="s">
        <v>32</v>
      </c>
      <c r="D1396" t="s">
        <v>79</v>
      </c>
      <c r="E1396">
        <v>2</v>
      </c>
      <c r="F1396">
        <v>350.4</v>
      </c>
    </row>
    <row r="1397" spans="1:6" x14ac:dyDescent="0.25">
      <c r="A1397">
        <v>3218.6086439999999</v>
      </c>
      <c r="B1397">
        <v>68776</v>
      </c>
      <c r="C1397" t="s">
        <v>62</v>
      </c>
      <c r="D1397" t="s">
        <v>33</v>
      </c>
      <c r="E1397">
        <v>1</v>
      </c>
      <c r="F1397">
        <v>87.861666</v>
      </c>
    </row>
    <row r="1398" spans="1:6" x14ac:dyDescent="0.25">
      <c r="A1398">
        <v>23207.26972</v>
      </c>
      <c r="B1398">
        <v>45039</v>
      </c>
      <c r="C1398" t="s">
        <v>62</v>
      </c>
      <c r="D1398" t="s">
        <v>33</v>
      </c>
      <c r="E1398">
        <v>2</v>
      </c>
      <c r="F1398">
        <v>192.14483799999999</v>
      </c>
    </row>
    <row r="1399" spans="1:6" x14ac:dyDescent="0.25">
      <c r="A1399">
        <v>8032.4019109999999</v>
      </c>
      <c r="B1399">
        <v>27658</v>
      </c>
      <c r="C1399" t="s">
        <v>62</v>
      </c>
      <c r="D1399" t="s">
        <v>33</v>
      </c>
      <c r="E1399">
        <v>2</v>
      </c>
      <c r="F1399">
        <v>160.07525999999999</v>
      </c>
    </row>
    <row r="1400" spans="1:6" x14ac:dyDescent="0.25">
      <c r="A1400">
        <v>13918.534799999999</v>
      </c>
      <c r="B1400">
        <v>64113</v>
      </c>
      <c r="C1400" t="s">
        <v>32</v>
      </c>
      <c r="D1400" t="s">
        <v>79</v>
      </c>
      <c r="E1400">
        <v>2</v>
      </c>
      <c r="F1400">
        <v>561.6</v>
      </c>
    </row>
    <row r="1401" spans="1:6" x14ac:dyDescent="0.25">
      <c r="A1401">
        <v>8966.3097739999994</v>
      </c>
      <c r="B1401">
        <v>41829</v>
      </c>
      <c r="C1401" t="s">
        <v>32</v>
      </c>
      <c r="D1401" t="s">
        <v>33</v>
      </c>
      <c r="E1401">
        <v>2</v>
      </c>
      <c r="F1401">
        <v>416.36536899999999</v>
      </c>
    </row>
    <row r="1402" spans="1:6" x14ac:dyDescent="0.25">
      <c r="A1402">
        <v>11981.98481</v>
      </c>
      <c r="B1402">
        <v>21514</v>
      </c>
      <c r="C1402" t="s">
        <v>75</v>
      </c>
      <c r="D1402" t="s">
        <v>33</v>
      </c>
      <c r="E1402">
        <v>2</v>
      </c>
      <c r="F1402">
        <v>257.24878899999999</v>
      </c>
    </row>
    <row r="1403" spans="1:6" x14ac:dyDescent="0.25">
      <c r="A1403">
        <v>5532.6298459999998</v>
      </c>
      <c r="B1403">
        <v>27722</v>
      </c>
      <c r="C1403" t="s">
        <v>32</v>
      </c>
      <c r="D1403" t="s">
        <v>79</v>
      </c>
      <c r="E1403">
        <v>9</v>
      </c>
      <c r="F1403">
        <v>331.2</v>
      </c>
    </row>
    <row r="1404" spans="1:6" x14ac:dyDescent="0.25">
      <c r="A1404">
        <v>11660.572980000001</v>
      </c>
      <c r="B1404">
        <v>21506</v>
      </c>
      <c r="C1404" t="s">
        <v>32</v>
      </c>
      <c r="D1404" t="s">
        <v>79</v>
      </c>
      <c r="E1404">
        <v>4</v>
      </c>
      <c r="F1404">
        <v>826.65899200000001</v>
      </c>
    </row>
    <row r="1405" spans="1:6" x14ac:dyDescent="0.25">
      <c r="A1405">
        <v>2886.4516020000001</v>
      </c>
      <c r="B1405">
        <v>10312</v>
      </c>
      <c r="C1405" t="s">
        <v>32</v>
      </c>
      <c r="D1405" t="s">
        <v>33</v>
      </c>
      <c r="E1405">
        <v>1</v>
      </c>
      <c r="F1405">
        <v>486.27855699999998</v>
      </c>
    </row>
    <row r="1406" spans="1:6" x14ac:dyDescent="0.25">
      <c r="A1406">
        <v>12741.847540000001</v>
      </c>
      <c r="B1406">
        <v>73054</v>
      </c>
      <c r="C1406" t="s">
        <v>75</v>
      </c>
      <c r="D1406" t="s">
        <v>33</v>
      </c>
      <c r="E1406">
        <v>2</v>
      </c>
      <c r="F1406">
        <v>419.36595799999998</v>
      </c>
    </row>
    <row r="1407" spans="1:6" x14ac:dyDescent="0.25">
      <c r="A1407">
        <v>5398.0981080000001</v>
      </c>
      <c r="B1407">
        <v>73775</v>
      </c>
      <c r="C1407" t="s">
        <v>32</v>
      </c>
      <c r="D1407" t="s">
        <v>79</v>
      </c>
      <c r="E1407">
        <v>3</v>
      </c>
      <c r="F1407">
        <v>321.60000000000002</v>
      </c>
    </row>
    <row r="1408" spans="1:6" x14ac:dyDescent="0.25">
      <c r="A1408">
        <v>7285.0309829999997</v>
      </c>
      <c r="B1408">
        <v>44788</v>
      </c>
      <c r="C1408" t="s">
        <v>32</v>
      </c>
      <c r="D1408" t="s">
        <v>33</v>
      </c>
      <c r="E1408">
        <v>2</v>
      </c>
      <c r="F1408">
        <v>386.03124800000001</v>
      </c>
    </row>
    <row r="1409" spans="1:6" x14ac:dyDescent="0.25">
      <c r="A1409">
        <v>17651.963390000001</v>
      </c>
      <c r="B1409">
        <v>22510</v>
      </c>
      <c r="C1409" t="s">
        <v>32</v>
      </c>
      <c r="D1409" t="s">
        <v>45</v>
      </c>
      <c r="E1409">
        <v>2</v>
      </c>
      <c r="F1409">
        <v>456</v>
      </c>
    </row>
    <row r="1410" spans="1:6" x14ac:dyDescent="0.25">
      <c r="A1410">
        <v>17029.893380000001</v>
      </c>
      <c r="B1410">
        <v>54613</v>
      </c>
      <c r="C1410" t="s">
        <v>75</v>
      </c>
      <c r="D1410" t="s">
        <v>79</v>
      </c>
      <c r="E1410">
        <v>5</v>
      </c>
      <c r="F1410">
        <v>731.55900699999995</v>
      </c>
    </row>
    <row r="1411" spans="1:6" x14ac:dyDescent="0.25">
      <c r="A1411">
        <v>2491.2576039999999</v>
      </c>
      <c r="B1411">
        <v>25965</v>
      </c>
      <c r="C1411" t="s">
        <v>32</v>
      </c>
      <c r="D1411" t="s">
        <v>79</v>
      </c>
      <c r="E1411">
        <v>1</v>
      </c>
      <c r="F1411">
        <v>329.20656700000001</v>
      </c>
    </row>
    <row r="1412" spans="1:6" x14ac:dyDescent="0.25">
      <c r="A1412">
        <v>4039.3150019999998</v>
      </c>
      <c r="B1412">
        <v>34911</v>
      </c>
      <c r="C1412" t="s">
        <v>62</v>
      </c>
      <c r="D1412" t="s">
        <v>79</v>
      </c>
      <c r="E1412">
        <v>1</v>
      </c>
      <c r="F1412">
        <v>126.779673</v>
      </c>
    </row>
    <row r="1413" spans="1:6" x14ac:dyDescent="0.25">
      <c r="A1413">
        <v>2619.3373759999999</v>
      </c>
      <c r="B1413">
        <v>78618</v>
      </c>
      <c r="C1413" t="s">
        <v>75</v>
      </c>
      <c r="D1413" t="s">
        <v>79</v>
      </c>
      <c r="E1413">
        <v>1</v>
      </c>
      <c r="F1413">
        <v>225.57884100000001</v>
      </c>
    </row>
    <row r="1414" spans="1:6" x14ac:dyDescent="0.25">
      <c r="A1414">
        <v>5049.6896379999998</v>
      </c>
      <c r="B1414">
        <v>61080</v>
      </c>
      <c r="C1414" t="s">
        <v>75</v>
      </c>
      <c r="D1414" t="s">
        <v>45</v>
      </c>
      <c r="E1414">
        <v>9</v>
      </c>
      <c r="F1414">
        <v>294.28495099999998</v>
      </c>
    </row>
    <row r="1415" spans="1:6" x14ac:dyDescent="0.25">
      <c r="A1415">
        <v>4983.4571319999995</v>
      </c>
      <c r="B1415">
        <v>60415</v>
      </c>
      <c r="C1415" t="s">
        <v>62</v>
      </c>
      <c r="D1415" t="s">
        <v>79</v>
      </c>
      <c r="E1415">
        <v>5</v>
      </c>
      <c r="F1415">
        <v>72.665253000000007</v>
      </c>
    </row>
    <row r="1416" spans="1:6" x14ac:dyDescent="0.25">
      <c r="A1416">
        <v>2530.639412</v>
      </c>
      <c r="B1416">
        <v>25143</v>
      </c>
      <c r="C1416" t="s">
        <v>62</v>
      </c>
      <c r="D1416" t="s">
        <v>79</v>
      </c>
      <c r="E1416">
        <v>1</v>
      </c>
      <c r="F1416">
        <v>8.7371110000000005</v>
      </c>
    </row>
    <row r="1417" spans="1:6" x14ac:dyDescent="0.25">
      <c r="A1417">
        <v>7396.7197459999998</v>
      </c>
      <c r="B1417">
        <v>41045</v>
      </c>
      <c r="C1417" t="s">
        <v>32</v>
      </c>
      <c r="D1417" t="s">
        <v>45</v>
      </c>
      <c r="E1417">
        <v>2</v>
      </c>
      <c r="F1417">
        <v>394.582401</v>
      </c>
    </row>
    <row r="1418" spans="1:6" x14ac:dyDescent="0.25">
      <c r="A1418">
        <v>3832.8985069999999</v>
      </c>
      <c r="B1418">
        <v>97729</v>
      </c>
      <c r="C1418" t="s">
        <v>62</v>
      </c>
      <c r="D1418" t="s">
        <v>33</v>
      </c>
      <c r="E1418">
        <v>1</v>
      </c>
      <c r="F1418">
        <v>97.176152999999999</v>
      </c>
    </row>
    <row r="1419" spans="1:6" x14ac:dyDescent="0.25">
      <c r="A1419">
        <v>4961.405917</v>
      </c>
      <c r="B1419">
        <v>55702</v>
      </c>
      <c r="C1419" t="s">
        <v>62</v>
      </c>
      <c r="D1419" t="s">
        <v>33</v>
      </c>
      <c r="E1419">
        <v>6</v>
      </c>
      <c r="F1419">
        <v>151.13336000000001</v>
      </c>
    </row>
    <row r="1420" spans="1:6" x14ac:dyDescent="0.25">
      <c r="A1420">
        <v>3861.486269</v>
      </c>
      <c r="B1420">
        <v>93272</v>
      </c>
      <c r="C1420" t="s">
        <v>75</v>
      </c>
      <c r="D1420" t="s">
        <v>33</v>
      </c>
      <c r="E1420">
        <v>1</v>
      </c>
      <c r="F1420">
        <v>281.11078800000001</v>
      </c>
    </row>
    <row r="1421" spans="1:6" x14ac:dyDescent="0.25">
      <c r="A1421">
        <v>22658.536520000001</v>
      </c>
      <c r="B1421">
        <v>23665</v>
      </c>
      <c r="C1421" t="s">
        <v>32</v>
      </c>
      <c r="D1421" t="s">
        <v>33</v>
      </c>
      <c r="E1421">
        <v>2</v>
      </c>
      <c r="F1421">
        <v>404.817249</v>
      </c>
    </row>
    <row r="1422" spans="1:6" x14ac:dyDescent="0.25">
      <c r="A1422">
        <v>10408.968650000001</v>
      </c>
      <c r="B1422">
        <v>20228</v>
      </c>
      <c r="C1422" t="s">
        <v>32</v>
      </c>
      <c r="D1422" t="s">
        <v>79</v>
      </c>
      <c r="E1422">
        <v>2</v>
      </c>
      <c r="F1422">
        <v>523.81583899999998</v>
      </c>
    </row>
    <row r="1423" spans="1:6" x14ac:dyDescent="0.25">
      <c r="A1423">
        <v>4834.7104929999996</v>
      </c>
      <c r="B1423">
        <v>38713</v>
      </c>
      <c r="C1423" t="s">
        <v>32</v>
      </c>
      <c r="D1423" t="s">
        <v>79</v>
      </c>
      <c r="E1423">
        <v>6</v>
      </c>
      <c r="F1423">
        <v>316.8</v>
      </c>
    </row>
    <row r="1424" spans="1:6" x14ac:dyDescent="0.25">
      <c r="A1424">
        <v>8257.6665119999998</v>
      </c>
      <c r="B1424">
        <v>23815</v>
      </c>
      <c r="C1424" t="s">
        <v>32</v>
      </c>
      <c r="D1424" t="s">
        <v>33</v>
      </c>
      <c r="E1424">
        <v>2</v>
      </c>
      <c r="F1424">
        <v>424.33016600000002</v>
      </c>
    </row>
    <row r="1425" spans="1:6" x14ac:dyDescent="0.25">
      <c r="A1425">
        <v>3052.6295319999999</v>
      </c>
      <c r="B1425">
        <v>0</v>
      </c>
      <c r="C1425" t="s">
        <v>32</v>
      </c>
      <c r="D1425" t="s">
        <v>79</v>
      </c>
      <c r="E1425">
        <v>1</v>
      </c>
      <c r="F1425">
        <v>446.4</v>
      </c>
    </row>
    <row r="1426" spans="1:6" x14ac:dyDescent="0.25">
      <c r="A1426">
        <v>4012.3193460000002</v>
      </c>
      <c r="B1426">
        <v>47221</v>
      </c>
      <c r="C1426" t="s">
        <v>32</v>
      </c>
      <c r="D1426" t="s">
        <v>33</v>
      </c>
      <c r="E1426">
        <v>1</v>
      </c>
      <c r="F1426">
        <v>475.2</v>
      </c>
    </row>
    <row r="1427" spans="1:6" x14ac:dyDescent="0.25">
      <c r="A1427">
        <v>13355.486370000001</v>
      </c>
      <c r="B1427">
        <v>34495</v>
      </c>
      <c r="C1427" t="s">
        <v>75</v>
      </c>
      <c r="D1427" t="s">
        <v>33</v>
      </c>
      <c r="E1427">
        <v>2</v>
      </c>
      <c r="F1427">
        <v>389.67394400000001</v>
      </c>
    </row>
    <row r="1428" spans="1:6" x14ac:dyDescent="0.25">
      <c r="A1428">
        <v>2364.4316100000001</v>
      </c>
      <c r="B1428">
        <v>46264</v>
      </c>
      <c r="C1428" t="s">
        <v>75</v>
      </c>
      <c r="D1428" t="s">
        <v>45</v>
      </c>
      <c r="E1428">
        <v>1</v>
      </c>
      <c r="F1428">
        <v>199.37361000000001</v>
      </c>
    </row>
    <row r="1429" spans="1:6" x14ac:dyDescent="0.25">
      <c r="A1429">
        <v>2489.3379279999999</v>
      </c>
      <c r="B1429">
        <v>46051</v>
      </c>
      <c r="C1429" t="s">
        <v>32</v>
      </c>
      <c r="D1429" t="s">
        <v>33</v>
      </c>
      <c r="E1429">
        <v>1</v>
      </c>
      <c r="F1429">
        <v>302.39999999999998</v>
      </c>
    </row>
    <row r="1430" spans="1:6" x14ac:dyDescent="0.25">
      <c r="A1430">
        <v>4755.7200089999997</v>
      </c>
      <c r="B1430">
        <v>23975</v>
      </c>
      <c r="C1430" t="s">
        <v>32</v>
      </c>
      <c r="D1430" t="s">
        <v>33</v>
      </c>
      <c r="E1430">
        <v>1</v>
      </c>
      <c r="F1430">
        <v>614.4</v>
      </c>
    </row>
    <row r="1431" spans="1:6" x14ac:dyDescent="0.25">
      <c r="A1431">
        <v>13864.38495</v>
      </c>
      <c r="B1431">
        <v>0</v>
      </c>
      <c r="C1431" t="s">
        <v>32</v>
      </c>
      <c r="D1431" t="s">
        <v>45</v>
      </c>
      <c r="E1431">
        <v>2</v>
      </c>
      <c r="F1431">
        <v>580.88678500000003</v>
      </c>
    </row>
    <row r="1432" spans="1:6" x14ac:dyDescent="0.25">
      <c r="A1432">
        <v>3020.4248219999999</v>
      </c>
      <c r="B1432">
        <v>78561</v>
      </c>
      <c r="C1432" t="s">
        <v>32</v>
      </c>
      <c r="D1432" t="s">
        <v>33</v>
      </c>
      <c r="E1432">
        <v>1</v>
      </c>
      <c r="F1432">
        <v>355.2</v>
      </c>
    </row>
    <row r="1433" spans="1:6" x14ac:dyDescent="0.25">
      <c r="A1433">
        <v>6285.3051949999999</v>
      </c>
      <c r="B1433">
        <v>0</v>
      </c>
      <c r="C1433" t="s">
        <v>32</v>
      </c>
      <c r="D1433" t="s">
        <v>45</v>
      </c>
      <c r="E1433">
        <v>7</v>
      </c>
      <c r="F1433">
        <v>432</v>
      </c>
    </row>
    <row r="1434" spans="1:6" x14ac:dyDescent="0.25">
      <c r="A1434">
        <v>2506.0219710000001</v>
      </c>
      <c r="B1434">
        <v>61402</v>
      </c>
      <c r="C1434" t="s">
        <v>32</v>
      </c>
      <c r="D1434" t="s">
        <v>33</v>
      </c>
      <c r="E1434">
        <v>1</v>
      </c>
      <c r="F1434">
        <v>302.39999999999998</v>
      </c>
    </row>
    <row r="1435" spans="1:6" x14ac:dyDescent="0.25">
      <c r="A1435">
        <v>2826.3076409999999</v>
      </c>
      <c r="B1435">
        <v>65090</v>
      </c>
      <c r="C1435" t="s">
        <v>62</v>
      </c>
      <c r="D1435" t="s">
        <v>33</v>
      </c>
      <c r="E1435">
        <v>1</v>
      </c>
      <c r="F1435">
        <v>73.995096000000004</v>
      </c>
    </row>
    <row r="1436" spans="1:6" x14ac:dyDescent="0.25">
      <c r="A1436">
        <v>4369.7179400000005</v>
      </c>
      <c r="B1436">
        <v>88495</v>
      </c>
      <c r="C1436" t="s">
        <v>32</v>
      </c>
      <c r="D1436" t="s">
        <v>33</v>
      </c>
      <c r="E1436">
        <v>1</v>
      </c>
      <c r="F1436">
        <v>535.92694800000004</v>
      </c>
    </row>
    <row r="1437" spans="1:6" x14ac:dyDescent="0.25">
      <c r="A1437">
        <v>12174.587949999999</v>
      </c>
      <c r="B1437">
        <v>52797</v>
      </c>
      <c r="C1437" t="s">
        <v>62</v>
      </c>
      <c r="D1437" t="s">
        <v>33</v>
      </c>
      <c r="E1437">
        <v>2</v>
      </c>
      <c r="F1437">
        <v>88.173438000000004</v>
      </c>
    </row>
    <row r="1438" spans="1:6" x14ac:dyDescent="0.25">
      <c r="A1438">
        <v>3528.0442520000001</v>
      </c>
      <c r="B1438">
        <v>31278</v>
      </c>
      <c r="C1438" t="s">
        <v>32</v>
      </c>
      <c r="D1438" t="s">
        <v>33</v>
      </c>
      <c r="E1438">
        <v>1</v>
      </c>
      <c r="F1438">
        <v>441.6</v>
      </c>
    </row>
    <row r="1439" spans="1:6" x14ac:dyDescent="0.25">
      <c r="A1439">
        <v>10436.57466</v>
      </c>
      <c r="B1439">
        <v>24177</v>
      </c>
      <c r="C1439" t="s">
        <v>32</v>
      </c>
      <c r="D1439" t="s">
        <v>33</v>
      </c>
      <c r="E1439">
        <v>2</v>
      </c>
      <c r="F1439">
        <v>441.6</v>
      </c>
    </row>
    <row r="1440" spans="1:6" x14ac:dyDescent="0.25">
      <c r="A1440">
        <v>2746.1213830000002</v>
      </c>
      <c r="B1440">
        <v>96339</v>
      </c>
      <c r="C1440" t="s">
        <v>75</v>
      </c>
      <c r="D1440" t="s">
        <v>33</v>
      </c>
      <c r="E1440">
        <v>1</v>
      </c>
      <c r="F1440">
        <v>293.20534900000001</v>
      </c>
    </row>
    <row r="1441" spans="1:6" x14ac:dyDescent="0.25">
      <c r="A1441">
        <v>9175.1718990000008</v>
      </c>
      <c r="B1441">
        <v>68164</v>
      </c>
      <c r="C1441" t="s">
        <v>62</v>
      </c>
      <c r="D1441" t="s">
        <v>45</v>
      </c>
      <c r="E1441">
        <v>6</v>
      </c>
      <c r="F1441">
        <v>222.58287200000001</v>
      </c>
    </row>
    <row r="1442" spans="1:6" x14ac:dyDescent="0.25">
      <c r="A1442">
        <v>4979.079933</v>
      </c>
      <c r="B1442">
        <v>0</v>
      </c>
      <c r="C1442" t="s">
        <v>32</v>
      </c>
      <c r="D1442" t="s">
        <v>45</v>
      </c>
      <c r="E1442">
        <v>5</v>
      </c>
      <c r="F1442">
        <v>340.8</v>
      </c>
    </row>
    <row r="1443" spans="1:6" x14ac:dyDescent="0.25">
      <c r="A1443">
        <v>2585.937023</v>
      </c>
      <c r="B1443">
        <v>21603</v>
      </c>
      <c r="C1443" t="s">
        <v>32</v>
      </c>
      <c r="D1443" t="s">
        <v>33</v>
      </c>
      <c r="E1443">
        <v>1</v>
      </c>
      <c r="F1443">
        <v>326.39999999999998</v>
      </c>
    </row>
    <row r="1444" spans="1:6" x14ac:dyDescent="0.25">
      <c r="A1444">
        <v>9449.7459469999994</v>
      </c>
      <c r="B1444">
        <v>0</v>
      </c>
      <c r="C1444" t="s">
        <v>62</v>
      </c>
      <c r="D1444" t="s">
        <v>33</v>
      </c>
      <c r="E1444">
        <v>2</v>
      </c>
      <c r="F1444">
        <v>117.744416</v>
      </c>
    </row>
    <row r="1445" spans="1:6" x14ac:dyDescent="0.25">
      <c r="A1445">
        <v>4568.8193869999996</v>
      </c>
      <c r="B1445">
        <v>0</v>
      </c>
      <c r="C1445" t="s">
        <v>32</v>
      </c>
      <c r="D1445" t="s">
        <v>45</v>
      </c>
      <c r="E1445">
        <v>7</v>
      </c>
      <c r="F1445">
        <v>524.83629800000006</v>
      </c>
    </row>
    <row r="1446" spans="1:6" x14ac:dyDescent="0.25">
      <c r="A1446">
        <v>2574.0203759999999</v>
      </c>
      <c r="B1446">
        <v>34990</v>
      </c>
      <c r="C1446" t="s">
        <v>62</v>
      </c>
      <c r="D1446" t="s">
        <v>45</v>
      </c>
      <c r="E1446">
        <v>1</v>
      </c>
      <c r="F1446">
        <v>42.689135</v>
      </c>
    </row>
    <row r="1447" spans="1:6" x14ac:dyDescent="0.25">
      <c r="A1447">
        <v>8789.8840600000003</v>
      </c>
      <c r="B1447">
        <v>22849</v>
      </c>
      <c r="C1447" t="s">
        <v>32</v>
      </c>
      <c r="D1447" t="s">
        <v>33</v>
      </c>
      <c r="E1447">
        <v>4</v>
      </c>
      <c r="F1447">
        <v>523.20000000000005</v>
      </c>
    </row>
    <row r="1448" spans="1:6" x14ac:dyDescent="0.25">
      <c r="A1448">
        <v>2507.407815</v>
      </c>
      <c r="B1448">
        <v>32893</v>
      </c>
      <c r="C1448" t="s">
        <v>75</v>
      </c>
      <c r="D1448" t="s">
        <v>33</v>
      </c>
      <c r="E1448">
        <v>1</v>
      </c>
      <c r="F1448">
        <v>174.08638500000001</v>
      </c>
    </row>
    <row r="1449" spans="1:6" x14ac:dyDescent="0.25">
      <c r="A1449">
        <v>2522.4145699999999</v>
      </c>
      <c r="B1449">
        <v>0</v>
      </c>
      <c r="C1449" t="s">
        <v>32</v>
      </c>
      <c r="D1449" t="s">
        <v>45</v>
      </c>
      <c r="E1449">
        <v>1</v>
      </c>
      <c r="F1449">
        <v>350.4</v>
      </c>
    </row>
    <row r="1450" spans="1:6" x14ac:dyDescent="0.25">
      <c r="A1450">
        <v>7542.7139669999997</v>
      </c>
      <c r="B1450">
        <v>0</v>
      </c>
      <c r="C1450" t="s">
        <v>32</v>
      </c>
      <c r="D1450" t="s">
        <v>45</v>
      </c>
      <c r="E1450">
        <v>3</v>
      </c>
      <c r="F1450">
        <v>1186.9724450000001</v>
      </c>
    </row>
    <row r="1451" spans="1:6" x14ac:dyDescent="0.25">
      <c r="A1451">
        <v>6005.2147919999998</v>
      </c>
      <c r="B1451">
        <v>26876</v>
      </c>
      <c r="C1451" t="s">
        <v>32</v>
      </c>
      <c r="D1451" t="s">
        <v>45</v>
      </c>
      <c r="E1451">
        <v>8</v>
      </c>
      <c r="F1451">
        <v>364.8</v>
      </c>
    </row>
    <row r="1452" spans="1:6" x14ac:dyDescent="0.25">
      <c r="A1452">
        <v>20998.259470000001</v>
      </c>
      <c r="B1452">
        <v>71663</v>
      </c>
      <c r="C1452" t="s">
        <v>62</v>
      </c>
      <c r="D1452" t="s">
        <v>33</v>
      </c>
      <c r="E1452">
        <v>2</v>
      </c>
      <c r="F1452">
        <v>84.494022000000001</v>
      </c>
    </row>
    <row r="1453" spans="1:6" x14ac:dyDescent="0.25">
      <c r="A1453">
        <v>2345.0844790000001</v>
      </c>
      <c r="B1453">
        <v>0</v>
      </c>
      <c r="C1453" t="s">
        <v>32</v>
      </c>
      <c r="D1453" t="s">
        <v>45</v>
      </c>
      <c r="E1453">
        <v>1</v>
      </c>
      <c r="F1453">
        <v>331.2</v>
      </c>
    </row>
    <row r="1454" spans="1:6" x14ac:dyDescent="0.25">
      <c r="A1454">
        <v>8783.1653640000004</v>
      </c>
      <c r="B1454">
        <v>16994</v>
      </c>
      <c r="C1454" t="s">
        <v>32</v>
      </c>
      <c r="D1454" t="s">
        <v>33</v>
      </c>
      <c r="E1454">
        <v>8</v>
      </c>
      <c r="F1454">
        <v>806.4</v>
      </c>
    </row>
    <row r="1455" spans="1:6" x14ac:dyDescent="0.25">
      <c r="A1455">
        <v>4529.9653879999996</v>
      </c>
      <c r="B1455">
        <v>64270</v>
      </c>
      <c r="C1455" t="s">
        <v>62</v>
      </c>
      <c r="D1455" t="s">
        <v>45</v>
      </c>
      <c r="E1455">
        <v>1</v>
      </c>
      <c r="F1455">
        <v>46.104534000000001</v>
      </c>
    </row>
    <row r="1456" spans="1:6" x14ac:dyDescent="0.25">
      <c r="A1456">
        <v>6033.2223510000003</v>
      </c>
      <c r="B1456">
        <v>0</v>
      </c>
      <c r="C1456" t="s">
        <v>32</v>
      </c>
      <c r="D1456" t="s">
        <v>45</v>
      </c>
      <c r="E1456">
        <v>3</v>
      </c>
      <c r="F1456">
        <v>597.6</v>
      </c>
    </row>
    <row r="1457" spans="1:6" x14ac:dyDescent="0.25">
      <c r="A1457">
        <v>5308.2469780000001</v>
      </c>
      <c r="B1457">
        <v>0</v>
      </c>
      <c r="C1457" t="s">
        <v>62</v>
      </c>
      <c r="D1457" t="s">
        <v>45</v>
      </c>
      <c r="E1457">
        <v>1</v>
      </c>
      <c r="F1457">
        <v>358.76575700000001</v>
      </c>
    </row>
    <row r="1458" spans="1:6" x14ac:dyDescent="0.25">
      <c r="A1458">
        <v>2674.730716</v>
      </c>
      <c r="B1458">
        <v>56342</v>
      </c>
      <c r="C1458" t="s">
        <v>32</v>
      </c>
      <c r="D1458" t="s">
        <v>45</v>
      </c>
      <c r="E1458">
        <v>1</v>
      </c>
      <c r="F1458">
        <v>331.2</v>
      </c>
    </row>
    <row r="1459" spans="1:6" x14ac:dyDescent="0.25">
      <c r="A1459">
        <v>4929.8074999999999</v>
      </c>
      <c r="B1459">
        <v>0</v>
      </c>
      <c r="C1459" t="s">
        <v>32</v>
      </c>
      <c r="D1459" t="s">
        <v>45</v>
      </c>
      <c r="E1459">
        <v>6</v>
      </c>
      <c r="F1459">
        <v>837.43844200000001</v>
      </c>
    </row>
    <row r="1460" spans="1:6" x14ac:dyDescent="0.25">
      <c r="A1460">
        <v>14131.12134</v>
      </c>
      <c r="B1460">
        <v>28327</v>
      </c>
      <c r="C1460" t="s">
        <v>32</v>
      </c>
      <c r="D1460" t="s">
        <v>45</v>
      </c>
      <c r="E1460">
        <v>3</v>
      </c>
      <c r="F1460">
        <v>888</v>
      </c>
    </row>
    <row r="1461" spans="1:6" x14ac:dyDescent="0.25">
      <c r="A1461">
        <v>2471.5284310000002</v>
      </c>
      <c r="B1461">
        <v>95697</v>
      </c>
      <c r="C1461" t="s">
        <v>62</v>
      </c>
      <c r="D1461" t="s">
        <v>33</v>
      </c>
      <c r="E1461">
        <v>1</v>
      </c>
      <c r="F1461">
        <v>114.273025</v>
      </c>
    </row>
    <row r="1462" spans="1:6" x14ac:dyDescent="0.25">
      <c r="A1462">
        <v>6005.2147919999998</v>
      </c>
      <c r="B1462">
        <v>26876</v>
      </c>
      <c r="C1462" t="s">
        <v>32</v>
      </c>
      <c r="D1462" t="s">
        <v>45</v>
      </c>
      <c r="E1462">
        <v>8</v>
      </c>
      <c r="F1462">
        <v>364.8</v>
      </c>
    </row>
    <row r="1463" spans="1:6" x14ac:dyDescent="0.25">
      <c r="A1463">
        <v>14082.63918</v>
      </c>
      <c r="B1463">
        <v>0</v>
      </c>
      <c r="C1463" t="s">
        <v>32</v>
      </c>
      <c r="D1463" t="s">
        <v>45</v>
      </c>
      <c r="E1463">
        <v>2</v>
      </c>
      <c r="F1463">
        <v>734.4</v>
      </c>
    </row>
    <row r="1464" spans="1:6" x14ac:dyDescent="0.25">
      <c r="A1464">
        <v>19116.568060000001</v>
      </c>
      <c r="B1464">
        <v>0</v>
      </c>
      <c r="C1464" t="s">
        <v>32</v>
      </c>
      <c r="D1464" t="s">
        <v>45</v>
      </c>
      <c r="E1464">
        <v>2</v>
      </c>
      <c r="F1464">
        <v>657.80823099999998</v>
      </c>
    </row>
    <row r="1465" spans="1:6" x14ac:dyDescent="0.25">
      <c r="A1465">
        <v>6631.6655380000002</v>
      </c>
      <c r="B1465">
        <v>32918</v>
      </c>
      <c r="C1465" t="s">
        <v>32</v>
      </c>
      <c r="D1465" t="s">
        <v>33</v>
      </c>
      <c r="E1465">
        <v>3</v>
      </c>
      <c r="F1465">
        <v>403.2</v>
      </c>
    </row>
    <row r="1466" spans="1:6" x14ac:dyDescent="0.25">
      <c r="A1466">
        <v>7432.2999209999998</v>
      </c>
      <c r="B1466">
        <v>0</v>
      </c>
      <c r="C1466" t="s">
        <v>32</v>
      </c>
      <c r="D1466" t="s">
        <v>45</v>
      </c>
      <c r="E1466">
        <v>2</v>
      </c>
      <c r="F1466">
        <v>447.33354500000002</v>
      </c>
    </row>
    <row r="1467" spans="1:6" x14ac:dyDescent="0.25">
      <c r="A1467">
        <v>2928.115104</v>
      </c>
      <c r="B1467">
        <v>63127</v>
      </c>
      <c r="C1467" t="s">
        <v>62</v>
      </c>
      <c r="D1467" t="s">
        <v>33</v>
      </c>
      <c r="E1467">
        <v>1</v>
      </c>
      <c r="F1467">
        <v>174.29223400000001</v>
      </c>
    </row>
    <row r="1468" spans="1:6" x14ac:dyDescent="0.25">
      <c r="A1468">
        <v>46611.873749999999</v>
      </c>
      <c r="B1468">
        <v>22022</v>
      </c>
      <c r="C1468" t="s">
        <v>32</v>
      </c>
      <c r="D1468" t="s">
        <v>45</v>
      </c>
      <c r="E1468">
        <v>2</v>
      </c>
      <c r="F1468">
        <v>979.2</v>
      </c>
    </row>
    <row r="1469" spans="1:6" x14ac:dyDescent="0.25">
      <c r="A1469">
        <v>16515.009269999999</v>
      </c>
      <c r="B1469">
        <v>51725</v>
      </c>
      <c r="C1469" t="s">
        <v>62</v>
      </c>
      <c r="D1469" t="s">
        <v>33</v>
      </c>
      <c r="E1469">
        <v>2</v>
      </c>
      <c r="F1469">
        <v>159.00426100000001</v>
      </c>
    </row>
    <row r="1470" spans="1:6" x14ac:dyDescent="0.25">
      <c r="A1470">
        <v>8609.1582149999995</v>
      </c>
      <c r="B1470">
        <v>79090</v>
      </c>
      <c r="C1470" t="s">
        <v>75</v>
      </c>
      <c r="D1470" t="s">
        <v>33</v>
      </c>
      <c r="E1470">
        <v>3</v>
      </c>
      <c r="F1470">
        <v>289.04073399999999</v>
      </c>
    </row>
    <row r="1471" spans="1:6" x14ac:dyDescent="0.25">
      <c r="A1471">
        <v>10213.56338</v>
      </c>
      <c r="B1471">
        <v>39719</v>
      </c>
      <c r="C1471" t="s">
        <v>32</v>
      </c>
      <c r="D1471" t="s">
        <v>79</v>
      </c>
      <c r="E1471">
        <v>3</v>
      </c>
      <c r="F1471">
        <v>628.79999999999995</v>
      </c>
    </row>
    <row r="1472" spans="1:6" x14ac:dyDescent="0.25">
      <c r="A1472">
        <v>10049.28585</v>
      </c>
      <c r="B1472">
        <v>58194</v>
      </c>
      <c r="C1472" t="s">
        <v>32</v>
      </c>
      <c r="D1472" t="s">
        <v>33</v>
      </c>
      <c r="E1472">
        <v>2</v>
      </c>
      <c r="F1472">
        <v>450.99658899999997</v>
      </c>
    </row>
    <row r="1473" spans="1:6" x14ac:dyDescent="0.25">
      <c r="A1473">
        <v>5746.1482910000004</v>
      </c>
      <c r="B1473">
        <v>61990</v>
      </c>
      <c r="C1473" t="s">
        <v>62</v>
      </c>
      <c r="D1473" t="s">
        <v>33</v>
      </c>
      <c r="E1473">
        <v>9</v>
      </c>
      <c r="F1473">
        <v>48.884433999999999</v>
      </c>
    </row>
    <row r="1474" spans="1:6" x14ac:dyDescent="0.25">
      <c r="A1474">
        <v>3746.7516249999999</v>
      </c>
      <c r="B1474">
        <v>41479</v>
      </c>
      <c r="C1474" t="s">
        <v>62</v>
      </c>
      <c r="D1474" t="s">
        <v>33</v>
      </c>
      <c r="E1474">
        <v>1</v>
      </c>
      <c r="F1474">
        <v>19.575683000000001</v>
      </c>
    </row>
    <row r="1475" spans="1:6" x14ac:dyDescent="0.25">
      <c r="A1475">
        <v>7486.068405</v>
      </c>
      <c r="B1475">
        <v>97899</v>
      </c>
      <c r="C1475" t="s">
        <v>62</v>
      </c>
      <c r="D1475" t="s">
        <v>79</v>
      </c>
      <c r="E1475">
        <v>7</v>
      </c>
      <c r="F1475">
        <v>3.7721049999999998</v>
      </c>
    </row>
    <row r="1476" spans="1:6" x14ac:dyDescent="0.25">
      <c r="A1476">
        <v>9120.0651620000008</v>
      </c>
      <c r="B1476">
        <v>63878</v>
      </c>
      <c r="C1476" t="s">
        <v>75</v>
      </c>
      <c r="D1476" t="s">
        <v>33</v>
      </c>
      <c r="E1476">
        <v>9</v>
      </c>
      <c r="F1476">
        <v>370.285349</v>
      </c>
    </row>
    <row r="1477" spans="1:6" x14ac:dyDescent="0.25">
      <c r="A1477">
        <v>5678.046711</v>
      </c>
      <c r="B1477">
        <v>68671</v>
      </c>
      <c r="C1477" t="s">
        <v>62</v>
      </c>
      <c r="D1477" t="s">
        <v>33</v>
      </c>
      <c r="E1477">
        <v>6</v>
      </c>
      <c r="F1477">
        <v>8.0768789999999999</v>
      </c>
    </row>
    <row r="1478" spans="1:6" x14ac:dyDescent="0.25">
      <c r="A1478">
        <v>7517.0838110000004</v>
      </c>
      <c r="B1478">
        <v>0</v>
      </c>
      <c r="C1478" t="s">
        <v>32</v>
      </c>
      <c r="D1478" t="s">
        <v>45</v>
      </c>
      <c r="E1478">
        <v>3</v>
      </c>
      <c r="F1478">
        <v>1178.9959260000001</v>
      </c>
    </row>
    <row r="1479" spans="1:6" x14ac:dyDescent="0.25">
      <c r="A1479">
        <v>4530.5306629999995</v>
      </c>
      <c r="B1479">
        <v>34640</v>
      </c>
      <c r="C1479" t="s">
        <v>75</v>
      </c>
      <c r="D1479" t="s">
        <v>33</v>
      </c>
      <c r="E1479">
        <v>1</v>
      </c>
      <c r="F1479">
        <v>466.31819100000001</v>
      </c>
    </row>
    <row r="1480" spans="1:6" x14ac:dyDescent="0.25">
      <c r="A1480">
        <v>2691.3805739999998</v>
      </c>
      <c r="B1480">
        <v>21959</v>
      </c>
      <c r="C1480" t="s">
        <v>32</v>
      </c>
      <c r="D1480" t="s">
        <v>33</v>
      </c>
      <c r="E1480">
        <v>1</v>
      </c>
      <c r="F1480">
        <v>340.8</v>
      </c>
    </row>
    <row r="1481" spans="1:6" x14ac:dyDescent="0.25">
      <c r="A1481">
        <v>8068.6239459999997</v>
      </c>
      <c r="B1481">
        <v>51584</v>
      </c>
      <c r="C1481" t="s">
        <v>32</v>
      </c>
      <c r="D1481" t="s">
        <v>79</v>
      </c>
      <c r="E1481">
        <v>2</v>
      </c>
      <c r="F1481">
        <v>368.91977300000002</v>
      </c>
    </row>
    <row r="1482" spans="1:6" x14ac:dyDescent="0.25">
      <c r="A1482">
        <v>2478.5767230000001</v>
      </c>
      <c r="B1482">
        <v>65744</v>
      </c>
      <c r="C1482" t="s">
        <v>75</v>
      </c>
      <c r="D1482" t="s">
        <v>79</v>
      </c>
      <c r="E1482">
        <v>1</v>
      </c>
      <c r="F1482">
        <v>166.507217</v>
      </c>
    </row>
    <row r="1483" spans="1:6" x14ac:dyDescent="0.25">
      <c r="A1483">
        <v>9112.0415030000004</v>
      </c>
      <c r="B1483">
        <v>25198</v>
      </c>
      <c r="C1483" t="s">
        <v>32</v>
      </c>
      <c r="D1483" t="s">
        <v>33</v>
      </c>
      <c r="E1483">
        <v>4</v>
      </c>
      <c r="F1483">
        <v>566.4</v>
      </c>
    </row>
    <row r="1484" spans="1:6" x14ac:dyDescent="0.25">
      <c r="A1484">
        <v>2772.4413180000001</v>
      </c>
      <c r="B1484">
        <v>79663</v>
      </c>
      <c r="C1484" t="s">
        <v>75</v>
      </c>
      <c r="D1484" t="s">
        <v>79</v>
      </c>
      <c r="E1484">
        <v>1</v>
      </c>
      <c r="F1484">
        <v>263.957201</v>
      </c>
    </row>
    <row r="1485" spans="1:6" x14ac:dyDescent="0.25">
      <c r="A1485">
        <v>4305.7932090000004</v>
      </c>
      <c r="B1485">
        <v>31071</v>
      </c>
      <c r="C1485" t="s">
        <v>62</v>
      </c>
      <c r="D1485" t="s">
        <v>45</v>
      </c>
      <c r="E1485">
        <v>1</v>
      </c>
      <c r="F1485">
        <v>215.23090999999999</v>
      </c>
    </row>
    <row r="1486" spans="1:6" x14ac:dyDescent="0.25">
      <c r="A1486">
        <v>5103.3575799999999</v>
      </c>
      <c r="B1486">
        <v>39452</v>
      </c>
      <c r="C1486" t="s">
        <v>75</v>
      </c>
      <c r="D1486" t="s">
        <v>79</v>
      </c>
      <c r="E1486">
        <v>1</v>
      </c>
      <c r="F1486">
        <v>398.19088199999999</v>
      </c>
    </row>
    <row r="1487" spans="1:6" x14ac:dyDescent="0.25">
      <c r="A1487">
        <v>4784.960513</v>
      </c>
      <c r="B1487">
        <v>25813</v>
      </c>
      <c r="C1487" t="s">
        <v>75</v>
      </c>
      <c r="D1487" t="s">
        <v>79</v>
      </c>
      <c r="E1487">
        <v>8</v>
      </c>
      <c r="F1487">
        <v>205.33274900000001</v>
      </c>
    </row>
    <row r="1488" spans="1:6" x14ac:dyDescent="0.25">
      <c r="A1488">
        <v>10541.109769999999</v>
      </c>
      <c r="B1488">
        <v>59965</v>
      </c>
      <c r="C1488" t="s">
        <v>32</v>
      </c>
      <c r="D1488" t="s">
        <v>33</v>
      </c>
      <c r="E1488">
        <v>7</v>
      </c>
      <c r="F1488">
        <v>905.03044799999998</v>
      </c>
    </row>
    <row r="1489" spans="1:6" x14ac:dyDescent="0.25">
      <c r="A1489">
        <v>2179.4251370000002</v>
      </c>
      <c r="B1489">
        <v>0</v>
      </c>
      <c r="C1489" t="s">
        <v>32</v>
      </c>
      <c r="D1489" t="s">
        <v>45</v>
      </c>
      <c r="E1489">
        <v>1</v>
      </c>
      <c r="F1489">
        <v>544.36259800000005</v>
      </c>
    </row>
    <row r="1490" spans="1:6" x14ac:dyDescent="0.25">
      <c r="A1490">
        <v>7610.8404760000003</v>
      </c>
      <c r="B1490">
        <v>98701</v>
      </c>
      <c r="C1490" t="s">
        <v>62</v>
      </c>
      <c r="D1490" t="s">
        <v>33</v>
      </c>
      <c r="E1490">
        <v>3</v>
      </c>
      <c r="F1490">
        <v>79.615630999999993</v>
      </c>
    </row>
    <row r="1491" spans="1:6" x14ac:dyDescent="0.25">
      <c r="A1491">
        <v>8510.525936</v>
      </c>
      <c r="B1491">
        <v>0</v>
      </c>
      <c r="C1491" t="s">
        <v>32</v>
      </c>
      <c r="D1491" t="s">
        <v>45</v>
      </c>
      <c r="E1491">
        <v>8</v>
      </c>
      <c r="F1491">
        <v>871.2</v>
      </c>
    </row>
    <row r="1492" spans="1:6" x14ac:dyDescent="0.25">
      <c r="A1492">
        <v>16172.940490000001</v>
      </c>
      <c r="B1492">
        <v>64388</v>
      </c>
      <c r="C1492" t="s">
        <v>62</v>
      </c>
      <c r="D1492" t="s">
        <v>45</v>
      </c>
      <c r="E1492">
        <v>2</v>
      </c>
      <c r="F1492">
        <v>12.394833999999999</v>
      </c>
    </row>
    <row r="1493" spans="1:6" x14ac:dyDescent="0.25">
      <c r="A1493">
        <v>2425.4948119999999</v>
      </c>
      <c r="B1493">
        <v>66841</v>
      </c>
      <c r="C1493" t="s">
        <v>62</v>
      </c>
      <c r="D1493" t="s">
        <v>79</v>
      </c>
      <c r="E1493">
        <v>1</v>
      </c>
      <c r="F1493">
        <v>123.436634</v>
      </c>
    </row>
    <row r="1494" spans="1:6" x14ac:dyDescent="0.25">
      <c r="A1494">
        <v>2899.3172239999999</v>
      </c>
      <c r="B1494">
        <v>33738</v>
      </c>
      <c r="C1494" t="s">
        <v>75</v>
      </c>
      <c r="D1494" t="s">
        <v>79</v>
      </c>
      <c r="E1494">
        <v>1</v>
      </c>
      <c r="F1494">
        <v>304.39047199999999</v>
      </c>
    </row>
    <row r="1495" spans="1:6" x14ac:dyDescent="0.25">
      <c r="A1495">
        <v>3633.0540299999998</v>
      </c>
      <c r="B1495">
        <v>43334</v>
      </c>
      <c r="C1495" t="s">
        <v>32</v>
      </c>
      <c r="D1495" t="s">
        <v>33</v>
      </c>
      <c r="E1495">
        <v>1</v>
      </c>
      <c r="F1495">
        <v>614.36719500000004</v>
      </c>
    </row>
    <row r="1496" spans="1:6" x14ac:dyDescent="0.25">
      <c r="A1496">
        <v>3457.1542490000002</v>
      </c>
      <c r="B1496">
        <v>0</v>
      </c>
      <c r="C1496" t="s">
        <v>75</v>
      </c>
      <c r="D1496" t="s">
        <v>33</v>
      </c>
      <c r="E1496">
        <v>1</v>
      </c>
      <c r="F1496">
        <v>245.67336499999999</v>
      </c>
    </row>
    <row r="1497" spans="1:6" x14ac:dyDescent="0.25">
      <c r="A1497">
        <v>3394.7203009999998</v>
      </c>
      <c r="B1497">
        <v>83431</v>
      </c>
      <c r="C1497" t="s">
        <v>32</v>
      </c>
      <c r="D1497" t="s">
        <v>33</v>
      </c>
      <c r="E1497">
        <v>1</v>
      </c>
      <c r="F1497">
        <v>403.2</v>
      </c>
    </row>
    <row r="1498" spans="1:6" x14ac:dyDescent="0.25">
      <c r="A1498">
        <v>3781.4548</v>
      </c>
      <c r="B1498">
        <v>57647</v>
      </c>
      <c r="C1498" t="s">
        <v>32</v>
      </c>
      <c r="D1498" t="s">
        <v>33</v>
      </c>
      <c r="E1498">
        <v>1</v>
      </c>
      <c r="F1498">
        <v>451.2</v>
      </c>
    </row>
    <row r="1499" spans="1:6" x14ac:dyDescent="0.25">
      <c r="A1499">
        <v>5841.5281340000001</v>
      </c>
      <c r="B1499">
        <v>0</v>
      </c>
      <c r="C1499" t="s">
        <v>32</v>
      </c>
      <c r="D1499" t="s">
        <v>79</v>
      </c>
      <c r="E1499">
        <v>3</v>
      </c>
      <c r="F1499">
        <v>379.2</v>
      </c>
    </row>
    <row r="1500" spans="1:6" x14ac:dyDescent="0.25">
      <c r="A1500">
        <v>5479.8542180000004</v>
      </c>
      <c r="B1500">
        <v>38210</v>
      </c>
      <c r="C1500" t="s">
        <v>32</v>
      </c>
      <c r="D1500" t="s">
        <v>33</v>
      </c>
      <c r="E1500">
        <v>3</v>
      </c>
      <c r="F1500">
        <v>383.043363</v>
      </c>
    </row>
    <row r="1501" spans="1:6" x14ac:dyDescent="0.25">
      <c r="A1501">
        <v>20455.249459999999</v>
      </c>
      <c r="B1501">
        <v>0</v>
      </c>
      <c r="C1501" t="s">
        <v>32</v>
      </c>
      <c r="D1501" t="s">
        <v>33</v>
      </c>
      <c r="E1501">
        <v>2</v>
      </c>
      <c r="F1501">
        <v>482.4</v>
      </c>
    </row>
    <row r="1502" spans="1:6" x14ac:dyDescent="0.25">
      <c r="A1502">
        <v>8319.1230350000005</v>
      </c>
      <c r="B1502">
        <v>49734</v>
      </c>
      <c r="C1502" t="s">
        <v>62</v>
      </c>
      <c r="D1502" t="s">
        <v>33</v>
      </c>
      <c r="E1502">
        <v>2</v>
      </c>
      <c r="F1502">
        <v>154.74853899999999</v>
      </c>
    </row>
    <row r="1503" spans="1:6" x14ac:dyDescent="0.25">
      <c r="A1503">
        <v>5181.620895</v>
      </c>
      <c r="B1503">
        <v>97131</v>
      </c>
      <c r="C1503" t="s">
        <v>32</v>
      </c>
      <c r="D1503" t="s">
        <v>33</v>
      </c>
      <c r="E1503">
        <v>6</v>
      </c>
      <c r="F1503">
        <v>307.2</v>
      </c>
    </row>
    <row r="1504" spans="1:6" x14ac:dyDescent="0.25">
      <c r="A1504">
        <v>4163.7933599999997</v>
      </c>
      <c r="B1504">
        <v>11689</v>
      </c>
      <c r="C1504" t="s">
        <v>32</v>
      </c>
      <c r="D1504" t="s">
        <v>79</v>
      </c>
      <c r="E1504">
        <v>1</v>
      </c>
      <c r="F1504">
        <v>561.6</v>
      </c>
    </row>
    <row r="1505" spans="1:6" x14ac:dyDescent="0.25">
      <c r="A1505">
        <v>4853.1002870000002</v>
      </c>
      <c r="B1505">
        <v>17120</v>
      </c>
      <c r="C1505" t="s">
        <v>32</v>
      </c>
      <c r="D1505" t="s">
        <v>33</v>
      </c>
      <c r="E1505">
        <v>1</v>
      </c>
      <c r="F1505">
        <v>717.28594899999996</v>
      </c>
    </row>
    <row r="1506" spans="1:6" x14ac:dyDescent="0.25">
      <c r="A1506">
        <v>7531.6972720000003</v>
      </c>
      <c r="B1506">
        <v>82157</v>
      </c>
      <c r="C1506" t="s">
        <v>32</v>
      </c>
      <c r="D1506" t="s">
        <v>45</v>
      </c>
      <c r="E1506">
        <v>1</v>
      </c>
      <c r="F1506">
        <v>1353.6</v>
      </c>
    </row>
    <row r="1507" spans="1:6" x14ac:dyDescent="0.25">
      <c r="A1507">
        <v>3280.457296</v>
      </c>
      <c r="B1507">
        <v>63297</v>
      </c>
      <c r="C1507" t="s">
        <v>75</v>
      </c>
      <c r="D1507" t="s">
        <v>33</v>
      </c>
      <c r="E1507">
        <v>1</v>
      </c>
      <c r="F1507">
        <v>251.75673900000001</v>
      </c>
    </row>
    <row r="1508" spans="1:6" x14ac:dyDescent="0.25">
      <c r="A1508">
        <v>32961.152249999999</v>
      </c>
      <c r="B1508">
        <v>66014</v>
      </c>
      <c r="C1508" t="s">
        <v>75</v>
      </c>
      <c r="D1508" t="s">
        <v>33</v>
      </c>
      <c r="E1508">
        <v>2</v>
      </c>
      <c r="F1508">
        <v>459.966453</v>
      </c>
    </row>
    <row r="1509" spans="1:6" x14ac:dyDescent="0.25">
      <c r="A1509">
        <v>2684.581561</v>
      </c>
      <c r="B1509">
        <v>98121</v>
      </c>
      <c r="C1509" t="s">
        <v>32</v>
      </c>
      <c r="D1509" t="s">
        <v>79</v>
      </c>
      <c r="E1509">
        <v>1</v>
      </c>
      <c r="F1509">
        <v>383.65574199999998</v>
      </c>
    </row>
    <row r="1510" spans="1:6" x14ac:dyDescent="0.25">
      <c r="A1510">
        <v>10392.963470000001</v>
      </c>
      <c r="B1510">
        <v>93495</v>
      </c>
      <c r="C1510" t="s">
        <v>75</v>
      </c>
      <c r="D1510" t="s">
        <v>33</v>
      </c>
      <c r="E1510">
        <v>9</v>
      </c>
      <c r="F1510">
        <v>618.20653000000004</v>
      </c>
    </row>
    <row r="1511" spans="1:6" x14ac:dyDescent="0.25">
      <c r="A1511">
        <v>9036.657561</v>
      </c>
      <c r="B1511">
        <v>89382</v>
      </c>
      <c r="C1511" t="s">
        <v>32</v>
      </c>
      <c r="D1511" t="s">
        <v>33</v>
      </c>
      <c r="E1511">
        <v>3</v>
      </c>
      <c r="F1511">
        <v>573.99025800000004</v>
      </c>
    </row>
    <row r="1512" spans="1:6" x14ac:dyDescent="0.25">
      <c r="A1512">
        <v>5352.18703</v>
      </c>
      <c r="B1512">
        <v>97742</v>
      </c>
      <c r="C1512" t="s">
        <v>62</v>
      </c>
      <c r="D1512" t="s">
        <v>33</v>
      </c>
      <c r="E1512">
        <v>1</v>
      </c>
      <c r="F1512">
        <v>199.590599</v>
      </c>
    </row>
    <row r="1513" spans="1:6" x14ac:dyDescent="0.25">
      <c r="A1513">
        <v>11880.96623</v>
      </c>
      <c r="B1513">
        <v>0</v>
      </c>
      <c r="C1513" t="s">
        <v>32</v>
      </c>
      <c r="D1513" t="s">
        <v>45</v>
      </c>
      <c r="E1513">
        <v>2</v>
      </c>
      <c r="F1513">
        <v>820.8</v>
      </c>
    </row>
    <row r="1514" spans="1:6" x14ac:dyDescent="0.25">
      <c r="A1514">
        <v>2557.0943229999998</v>
      </c>
      <c r="B1514">
        <v>0</v>
      </c>
      <c r="C1514" t="s">
        <v>32</v>
      </c>
      <c r="D1514" t="s">
        <v>79</v>
      </c>
      <c r="E1514">
        <v>1</v>
      </c>
      <c r="F1514">
        <v>525.6</v>
      </c>
    </row>
    <row r="1515" spans="1:6" x14ac:dyDescent="0.25">
      <c r="A1515">
        <v>7914.8231100000003</v>
      </c>
      <c r="B1515">
        <v>77153</v>
      </c>
      <c r="C1515" t="s">
        <v>75</v>
      </c>
      <c r="D1515" t="s">
        <v>33</v>
      </c>
      <c r="E1515">
        <v>5</v>
      </c>
      <c r="F1515">
        <v>355.64195799999999</v>
      </c>
    </row>
    <row r="1516" spans="1:6" x14ac:dyDescent="0.25">
      <c r="A1516">
        <v>9840.0826159999997</v>
      </c>
      <c r="B1516">
        <v>94590</v>
      </c>
      <c r="C1516" t="s">
        <v>32</v>
      </c>
      <c r="D1516" t="s">
        <v>33</v>
      </c>
      <c r="E1516">
        <v>2</v>
      </c>
      <c r="F1516">
        <v>388.8</v>
      </c>
    </row>
    <row r="1517" spans="1:6" x14ac:dyDescent="0.25">
      <c r="A1517">
        <v>4351.5505039999998</v>
      </c>
      <c r="B1517">
        <v>74163</v>
      </c>
      <c r="C1517" t="s">
        <v>32</v>
      </c>
      <c r="D1517" t="s">
        <v>33</v>
      </c>
      <c r="E1517">
        <v>1</v>
      </c>
      <c r="F1517">
        <v>518.4</v>
      </c>
    </row>
    <row r="1518" spans="1:6" x14ac:dyDescent="0.25">
      <c r="A1518">
        <v>22207.826150000001</v>
      </c>
      <c r="B1518">
        <v>40450</v>
      </c>
      <c r="C1518" t="s">
        <v>32</v>
      </c>
      <c r="D1518" t="s">
        <v>33</v>
      </c>
      <c r="E1518">
        <v>7</v>
      </c>
      <c r="F1518">
        <v>1377.6</v>
      </c>
    </row>
    <row r="1519" spans="1:6" x14ac:dyDescent="0.25">
      <c r="A1519">
        <v>4825.258632</v>
      </c>
      <c r="B1519">
        <v>0</v>
      </c>
      <c r="C1519" t="s">
        <v>32</v>
      </c>
      <c r="D1519" t="s">
        <v>45</v>
      </c>
      <c r="E1519">
        <v>8</v>
      </c>
      <c r="F1519">
        <v>511.2</v>
      </c>
    </row>
    <row r="1520" spans="1:6" x14ac:dyDescent="0.25">
      <c r="A1520">
        <v>6947.8387810000004</v>
      </c>
      <c r="B1520">
        <v>0</v>
      </c>
      <c r="C1520" t="s">
        <v>32</v>
      </c>
      <c r="D1520" t="s">
        <v>45</v>
      </c>
      <c r="E1520">
        <v>4</v>
      </c>
      <c r="F1520">
        <v>475.2</v>
      </c>
    </row>
    <row r="1521" spans="1:6" x14ac:dyDescent="0.25">
      <c r="A1521">
        <v>3344.8094620000002</v>
      </c>
      <c r="B1521">
        <v>33243</v>
      </c>
      <c r="C1521" t="s">
        <v>62</v>
      </c>
      <c r="D1521" t="s">
        <v>33</v>
      </c>
      <c r="E1521">
        <v>1</v>
      </c>
      <c r="F1521">
        <v>24.555177</v>
      </c>
    </row>
    <row r="1522" spans="1:6" x14ac:dyDescent="0.25">
      <c r="A1522">
        <v>2357.5031279999998</v>
      </c>
      <c r="B1522">
        <v>0</v>
      </c>
      <c r="C1522" t="s">
        <v>75</v>
      </c>
      <c r="D1522" t="s">
        <v>33</v>
      </c>
      <c r="E1522">
        <v>1</v>
      </c>
      <c r="F1522">
        <v>199.79102399999999</v>
      </c>
    </row>
    <row r="1523" spans="1:6" x14ac:dyDescent="0.25">
      <c r="A1523">
        <v>35944.710480000002</v>
      </c>
      <c r="B1523">
        <v>0</v>
      </c>
      <c r="C1523" t="s">
        <v>32</v>
      </c>
      <c r="D1523" t="s">
        <v>45</v>
      </c>
      <c r="E1523">
        <v>2</v>
      </c>
      <c r="F1523">
        <v>820.8</v>
      </c>
    </row>
    <row r="1524" spans="1:6" x14ac:dyDescent="0.25">
      <c r="A1524">
        <v>10408.968650000001</v>
      </c>
      <c r="B1524">
        <v>20228</v>
      </c>
      <c r="C1524" t="s">
        <v>32</v>
      </c>
      <c r="D1524" t="s">
        <v>79</v>
      </c>
      <c r="E1524">
        <v>2</v>
      </c>
      <c r="F1524">
        <v>523.81583899999998</v>
      </c>
    </row>
    <row r="1525" spans="1:6" x14ac:dyDescent="0.25">
      <c r="A1525">
        <v>4048.16129</v>
      </c>
      <c r="B1525">
        <v>92801</v>
      </c>
      <c r="C1525" t="s">
        <v>75</v>
      </c>
      <c r="D1525" t="s">
        <v>33</v>
      </c>
      <c r="E1525">
        <v>1</v>
      </c>
      <c r="F1525">
        <v>407.04523799999998</v>
      </c>
    </row>
    <row r="1526" spans="1:6" x14ac:dyDescent="0.25">
      <c r="A1526">
        <v>6852.0019460000003</v>
      </c>
      <c r="B1526">
        <v>0</v>
      </c>
      <c r="C1526" t="s">
        <v>32</v>
      </c>
      <c r="D1526" t="s">
        <v>45</v>
      </c>
      <c r="E1526">
        <v>2</v>
      </c>
      <c r="F1526">
        <v>406.99944299999999</v>
      </c>
    </row>
    <row r="1527" spans="1:6" x14ac:dyDescent="0.25">
      <c r="A1527">
        <v>2903.0241679999999</v>
      </c>
      <c r="B1527">
        <v>36845</v>
      </c>
      <c r="C1527" t="s">
        <v>32</v>
      </c>
      <c r="D1527" t="s">
        <v>33</v>
      </c>
      <c r="E1527">
        <v>1</v>
      </c>
      <c r="F1527">
        <v>355.2</v>
      </c>
    </row>
    <row r="1528" spans="1:6" x14ac:dyDescent="0.25">
      <c r="A1528">
        <v>18039.114219999999</v>
      </c>
      <c r="B1528">
        <v>0</v>
      </c>
      <c r="C1528" t="s">
        <v>32</v>
      </c>
      <c r="D1528" t="s">
        <v>45</v>
      </c>
      <c r="E1528">
        <v>2</v>
      </c>
      <c r="F1528">
        <v>503.20480400000002</v>
      </c>
    </row>
    <row r="1529" spans="1:6" x14ac:dyDescent="0.25">
      <c r="A1529">
        <v>3242.0439259999998</v>
      </c>
      <c r="B1529">
        <v>72330</v>
      </c>
      <c r="C1529" t="s">
        <v>62</v>
      </c>
      <c r="D1529" t="s">
        <v>33</v>
      </c>
      <c r="E1529">
        <v>1</v>
      </c>
      <c r="F1529">
        <v>126.509441</v>
      </c>
    </row>
    <row r="1530" spans="1:6" x14ac:dyDescent="0.25">
      <c r="A1530">
        <v>2467.6207909999998</v>
      </c>
      <c r="B1530">
        <v>19352</v>
      </c>
      <c r="C1530" t="s">
        <v>32</v>
      </c>
      <c r="D1530" t="s">
        <v>33</v>
      </c>
      <c r="E1530">
        <v>1</v>
      </c>
      <c r="F1530">
        <v>724.46353399999998</v>
      </c>
    </row>
    <row r="1531" spans="1:6" x14ac:dyDescent="0.25">
      <c r="A1531">
        <v>5674.3834239999996</v>
      </c>
      <c r="B1531">
        <v>0</v>
      </c>
      <c r="C1531" t="s">
        <v>32</v>
      </c>
      <c r="D1531" t="s">
        <v>33</v>
      </c>
      <c r="E1531">
        <v>2</v>
      </c>
      <c r="F1531">
        <v>297.60000000000002</v>
      </c>
    </row>
    <row r="1532" spans="1:6" x14ac:dyDescent="0.25">
      <c r="A1532">
        <v>8634.3559580000001</v>
      </c>
      <c r="B1532">
        <v>25073</v>
      </c>
      <c r="C1532" t="s">
        <v>32</v>
      </c>
      <c r="D1532" t="s">
        <v>45</v>
      </c>
      <c r="E1532">
        <v>2</v>
      </c>
      <c r="F1532">
        <v>379.2</v>
      </c>
    </row>
    <row r="1533" spans="1:6" x14ac:dyDescent="0.25">
      <c r="A1533">
        <v>2780.196856</v>
      </c>
      <c r="B1533">
        <v>20261</v>
      </c>
      <c r="C1533" t="s">
        <v>32</v>
      </c>
      <c r="D1533" t="s">
        <v>79</v>
      </c>
      <c r="E1533">
        <v>1</v>
      </c>
      <c r="F1533">
        <v>345.6</v>
      </c>
    </row>
    <row r="1534" spans="1:6" x14ac:dyDescent="0.25">
      <c r="A1534">
        <v>22056.004959999998</v>
      </c>
      <c r="B1534">
        <v>66851</v>
      </c>
      <c r="C1534" t="s">
        <v>75</v>
      </c>
      <c r="D1534" t="s">
        <v>33</v>
      </c>
      <c r="E1534">
        <v>2</v>
      </c>
      <c r="F1534">
        <v>408.55044199999998</v>
      </c>
    </row>
    <row r="1535" spans="1:6" x14ac:dyDescent="0.25">
      <c r="A1535">
        <v>2514.5919600000002</v>
      </c>
      <c r="B1535">
        <v>43860</v>
      </c>
      <c r="C1535" t="s">
        <v>62</v>
      </c>
      <c r="D1535" t="s">
        <v>45</v>
      </c>
      <c r="E1535">
        <v>1</v>
      </c>
      <c r="F1535">
        <v>156.12491399999999</v>
      </c>
    </row>
    <row r="1536" spans="1:6" x14ac:dyDescent="0.25">
      <c r="A1536">
        <v>5886.2211219999999</v>
      </c>
      <c r="B1536">
        <v>0</v>
      </c>
      <c r="C1536" t="s">
        <v>32</v>
      </c>
      <c r="D1536" t="s">
        <v>45</v>
      </c>
      <c r="E1536">
        <v>1</v>
      </c>
      <c r="F1536">
        <v>1777.4712709999999</v>
      </c>
    </row>
    <row r="1537" spans="1:6" x14ac:dyDescent="0.25">
      <c r="A1537">
        <v>7706.0362949999999</v>
      </c>
      <c r="B1537">
        <v>48019</v>
      </c>
      <c r="C1537" t="s">
        <v>62</v>
      </c>
      <c r="D1537" t="s">
        <v>33</v>
      </c>
      <c r="E1537">
        <v>2</v>
      </c>
      <c r="F1537">
        <v>137.665031</v>
      </c>
    </row>
    <row r="1538" spans="1:6" x14ac:dyDescent="0.25">
      <c r="A1538">
        <v>2790.4581969999999</v>
      </c>
      <c r="B1538">
        <v>28786</v>
      </c>
      <c r="C1538" t="s">
        <v>32</v>
      </c>
      <c r="D1538" t="s">
        <v>33</v>
      </c>
      <c r="E1538">
        <v>1</v>
      </c>
      <c r="F1538">
        <v>345.61980899999998</v>
      </c>
    </row>
    <row r="1539" spans="1:6" x14ac:dyDescent="0.25">
      <c r="A1539">
        <v>2397.036098</v>
      </c>
      <c r="B1539">
        <v>22283</v>
      </c>
      <c r="C1539" t="s">
        <v>32</v>
      </c>
      <c r="D1539" t="s">
        <v>79</v>
      </c>
      <c r="E1539">
        <v>1</v>
      </c>
      <c r="F1539">
        <v>572.07210599999996</v>
      </c>
    </row>
    <row r="1540" spans="1:6" x14ac:dyDescent="0.25">
      <c r="A1540">
        <v>8834.322784</v>
      </c>
      <c r="B1540">
        <v>34133</v>
      </c>
      <c r="C1540" t="s">
        <v>62</v>
      </c>
      <c r="D1540" t="s">
        <v>79</v>
      </c>
      <c r="E1540">
        <v>7</v>
      </c>
      <c r="F1540">
        <v>226.9684</v>
      </c>
    </row>
    <row r="1541" spans="1:6" x14ac:dyDescent="0.25">
      <c r="A1541">
        <v>14435.673650000001</v>
      </c>
      <c r="B1541">
        <v>60880</v>
      </c>
      <c r="C1541" t="s">
        <v>62</v>
      </c>
      <c r="D1541" t="s">
        <v>33</v>
      </c>
      <c r="E1541">
        <v>2</v>
      </c>
      <c r="F1541">
        <v>109.906628</v>
      </c>
    </row>
    <row r="1542" spans="1:6" x14ac:dyDescent="0.25">
      <c r="A1542">
        <v>6871.9666479999996</v>
      </c>
      <c r="B1542">
        <v>0</v>
      </c>
      <c r="C1542" t="s">
        <v>32</v>
      </c>
      <c r="D1542" t="s">
        <v>33</v>
      </c>
      <c r="E1542">
        <v>1</v>
      </c>
      <c r="F1542">
        <v>940.8</v>
      </c>
    </row>
    <row r="1543" spans="1:6" x14ac:dyDescent="0.25">
      <c r="A1543">
        <v>15362.35442</v>
      </c>
      <c r="B1543">
        <v>48115</v>
      </c>
      <c r="C1543" t="s">
        <v>32</v>
      </c>
      <c r="D1543" t="s">
        <v>33</v>
      </c>
      <c r="E1543">
        <v>5</v>
      </c>
      <c r="F1543">
        <v>1382.4</v>
      </c>
    </row>
    <row r="1544" spans="1:6" x14ac:dyDescent="0.25">
      <c r="A1544">
        <v>4834.7975450000004</v>
      </c>
      <c r="B1544">
        <v>32017</v>
      </c>
      <c r="C1544" t="s">
        <v>32</v>
      </c>
      <c r="D1544" t="s">
        <v>33</v>
      </c>
      <c r="E1544">
        <v>7</v>
      </c>
      <c r="F1544">
        <v>297.60000000000002</v>
      </c>
    </row>
    <row r="1545" spans="1:6" x14ac:dyDescent="0.25">
      <c r="A1545">
        <v>10899.30177</v>
      </c>
      <c r="B1545">
        <v>58518</v>
      </c>
      <c r="C1545" t="s">
        <v>62</v>
      </c>
      <c r="D1545" t="s">
        <v>33</v>
      </c>
      <c r="E1545">
        <v>3</v>
      </c>
      <c r="F1545">
        <v>323.63741399999998</v>
      </c>
    </row>
    <row r="1546" spans="1:6" x14ac:dyDescent="0.25">
      <c r="A1546">
        <v>5284.0410030000003</v>
      </c>
      <c r="B1546">
        <v>61542</v>
      </c>
      <c r="C1546" t="s">
        <v>32</v>
      </c>
      <c r="D1546" t="s">
        <v>33</v>
      </c>
      <c r="E1546">
        <v>6</v>
      </c>
      <c r="F1546">
        <v>321.60000000000002</v>
      </c>
    </row>
    <row r="1547" spans="1:6" x14ac:dyDescent="0.25">
      <c r="A1547">
        <v>2891.7267809999998</v>
      </c>
      <c r="B1547">
        <v>56761</v>
      </c>
      <c r="C1547" t="s">
        <v>62</v>
      </c>
      <c r="D1547" t="s">
        <v>33</v>
      </c>
      <c r="E1547">
        <v>1</v>
      </c>
      <c r="F1547">
        <v>85.146928000000003</v>
      </c>
    </row>
    <row r="1548" spans="1:6" x14ac:dyDescent="0.25">
      <c r="A1548">
        <v>4900.5451119999998</v>
      </c>
      <c r="B1548">
        <v>22976</v>
      </c>
      <c r="C1548" t="s">
        <v>32</v>
      </c>
      <c r="D1548" t="s">
        <v>33</v>
      </c>
      <c r="E1548">
        <v>4</v>
      </c>
      <c r="F1548">
        <v>345.951322</v>
      </c>
    </row>
    <row r="1549" spans="1:6" x14ac:dyDescent="0.25">
      <c r="A1549">
        <v>20842.596300000001</v>
      </c>
      <c r="B1549">
        <v>0</v>
      </c>
      <c r="C1549" t="s">
        <v>32</v>
      </c>
      <c r="D1549" t="s">
        <v>45</v>
      </c>
      <c r="E1549">
        <v>2</v>
      </c>
      <c r="F1549">
        <v>709.08233399999995</v>
      </c>
    </row>
    <row r="1550" spans="1:6" x14ac:dyDescent="0.25">
      <c r="A1550">
        <v>8415.6443889999991</v>
      </c>
      <c r="B1550">
        <v>0</v>
      </c>
      <c r="C1550" t="s">
        <v>32</v>
      </c>
      <c r="D1550" t="s">
        <v>45</v>
      </c>
      <c r="E1550">
        <v>2</v>
      </c>
      <c r="F1550">
        <v>446.4</v>
      </c>
    </row>
    <row r="1551" spans="1:6" x14ac:dyDescent="0.25">
      <c r="A1551">
        <v>6630.8360940000002</v>
      </c>
      <c r="B1551">
        <v>0</v>
      </c>
      <c r="C1551" t="s">
        <v>75</v>
      </c>
      <c r="D1551" t="s">
        <v>79</v>
      </c>
      <c r="E1551">
        <v>2</v>
      </c>
      <c r="F1551">
        <v>315.95018499999998</v>
      </c>
    </row>
    <row r="1552" spans="1:6" x14ac:dyDescent="0.25">
      <c r="A1552">
        <v>12036.620510000001</v>
      </c>
      <c r="B1552">
        <v>44428</v>
      </c>
      <c r="C1552" t="s">
        <v>32</v>
      </c>
      <c r="D1552" t="s">
        <v>45</v>
      </c>
      <c r="E1552">
        <v>2</v>
      </c>
      <c r="F1552">
        <v>499.2</v>
      </c>
    </row>
    <row r="1553" spans="1:6" x14ac:dyDescent="0.25">
      <c r="A1553">
        <v>3895.0347660000002</v>
      </c>
      <c r="B1553">
        <v>52361</v>
      </c>
      <c r="C1553" t="s">
        <v>32</v>
      </c>
      <c r="D1553" t="s">
        <v>45</v>
      </c>
      <c r="E1553">
        <v>1</v>
      </c>
      <c r="F1553">
        <v>645.95237099999997</v>
      </c>
    </row>
    <row r="1554" spans="1:6" x14ac:dyDescent="0.25">
      <c r="A1554">
        <v>11701.06985</v>
      </c>
      <c r="B1554">
        <v>32435</v>
      </c>
      <c r="C1554" t="s">
        <v>32</v>
      </c>
      <c r="D1554" t="s">
        <v>33</v>
      </c>
      <c r="E1554">
        <v>1</v>
      </c>
      <c r="F1554">
        <v>1767.3488070000001</v>
      </c>
    </row>
    <row r="1555" spans="1:6" x14ac:dyDescent="0.25">
      <c r="A1555">
        <v>3419.1086949999999</v>
      </c>
      <c r="B1555">
        <v>40272</v>
      </c>
      <c r="C1555" t="s">
        <v>62</v>
      </c>
      <c r="D1555" t="s">
        <v>33</v>
      </c>
      <c r="E1555">
        <v>1</v>
      </c>
      <c r="F1555">
        <v>23.387191999999999</v>
      </c>
    </row>
    <row r="1556" spans="1:6" x14ac:dyDescent="0.25">
      <c r="A1556">
        <v>7302.7750820000001</v>
      </c>
      <c r="B1556">
        <v>30492</v>
      </c>
      <c r="C1556" t="s">
        <v>75</v>
      </c>
      <c r="D1556" t="s">
        <v>33</v>
      </c>
      <c r="E1556">
        <v>2</v>
      </c>
      <c r="F1556">
        <v>171.38289</v>
      </c>
    </row>
    <row r="1557" spans="1:6" x14ac:dyDescent="0.25">
      <c r="A1557">
        <v>19685.409110000001</v>
      </c>
      <c r="B1557">
        <v>51524</v>
      </c>
      <c r="C1557" t="s">
        <v>32</v>
      </c>
      <c r="D1557" t="s">
        <v>33</v>
      </c>
      <c r="E1557">
        <v>3</v>
      </c>
      <c r="F1557">
        <v>1171.2</v>
      </c>
    </row>
    <row r="1558" spans="1:6" x14ac:dyDescent="0.25">
      <c r="A1558">
        <v>2486.0649020000001</v>
      </c>
      <c r="B1558">
        <v>36635</v>
      </c>
      <c r="C1558" t="s">
        <v>32</v>
      </c>
      <c r="D1558" t="s">
        <v>33</v>
      </c>
      <c r="E1558">
        <v>1</v>
      </c>
      <c r="F1558">
        <v>302.39999999999998</v>
      </c>
    </row>
    <row r="1559" spans="1:6" x14ac:dyDescent="0.25">
      <c r="A1559">
        <v>5224.3288009999997</v>
      </c>
      <c r="B1559">
        <v>83389</v>
      </c>
      <c r="C1559" t="s">
        <v>75</v>
      </c>
      <c r="D1559" t="s">
        <v>33</v>
      </c>
      <c r="E1559">
        <v>3</v>
      </c>
      <c r="F1559">
        <v>209.25613000000001</v>
      </c>
    </row>
    <row r="1560" spans="1:6" x14ac:dyDescent="0.25">
      <c r="A1560">
        <v>49221.43073</v>
      </c>
      <c r="B1560">
        <v>63035</v>
      </c>
      <c r="C1560" t="s">
        <v>32</v>
      </c>
      <c r="D1560" t="s">
        <v>33</v>
      </c>
      <c r="E1560">
        <v>2</v>
      </c>
      <c r="F1560">
        <v>734.4</v>
      </c>
    </row>
    <row r="1561" spans="1:6" x14ac:dyDescent="0.25">
      <c r="A1561">
        <v>3167.8887249999998</v>
      </c>
      <c r="B1561">
        <v>61638</v>
      </c>
      <c r="C1561" t="s">
        <v>32</v>
      </c>
      <c r="D1561" t="s">
        <v>79</v>
      </c>
      <c r="E1561">
        <v>1</v>
      </c>
      <c r="F1561">
        <v>544.34007899999995</v>
      </c>
    </row>
    <row r="1562" spans="1:6" x14ac:dyDescent="0.25">
      <c r="A1562">
        <v>7805.3128699999997</v>
      </c>
      <c r="B1562">
        <v>21073</v>
      </c>
      <c r="C1562" t="s">
        <v>32</v>
      </c>
      <c r="D1562" t="s">
        <v>79</v>
      </c>
      <c r="E1562">
        <v>3</v>
      </c>
      <c r="F1562">
        <v>508.8</v>
      </c>
    </row>
    <row r="1563" spans="1:6" x14ac:dyDescent="0.25">
      <c r="A1563">
        <v>13197.92893</v>
      </c>
      <c r="B1563">
        <v>0</v>
      </c>
      <c r="C1563" t="s">
        <v>32</v>
      </c>
      <c r="D1563" t="s">
        <v>45</v>
      </c>
      <c r="E1563">
        <v>2</v>
      </c>
      <c r="F1563">
        <v>326.39999999999998</v>
      </c>
    </row>
    <row r="1564" spans="1:6" x14ac:dyDescent="0.25">
      <c r="A1564">
        <v>6234.305918</v>
      </c>
      <c r="B1564">
        <v>0</v>
      </c>
      <c r="C1564" t="s">
        <v>62</v>
      </c>
      <c r="D1564" t="s">
        <v>33</v>
      </c>
      <c r="E1564">
        <v>9</v>
      </c>
      <c r="F1564">
        <v>192.7604</v>
      </c>
    </row>
    <row r="1565" spans="1:6" x14ac:dyDescent="0.25">
      <c r="A1565">
        <v>7539.6005880000002</v>
      </c>
      <c r="B1565">
        <v>0</v>
      </c>
      <c r="C1565" t="s">
        <v>32</v>
      </c>
      <c r="D1565" t="s">
        <v>45</v>
      </c>
      <c r="E1565">
        <v>2</v>
      </c>
      <c r="F1565">
        <v>532.79999999999995</v>
      </c>
    </row>
    <row r="1566" spans="1:6" x14ac:dyDescent="0.25">
      <c r="A1566">
        <v>8157.9336290000001</v>
      </c>
      <c r="B1566">
        <v>86811</v>
      </c>
      <c r="C1566" t="s">
        <v>32</v>
      </c>
      <c r="D1566" t="s">
        <v>33</v>
      </c>
      <c r="E1566">
        <v>5</v>
      </c>
      <c r="F1566">
        <v>489.6</v>
      </c>
    </row>
    <row r="1567" spans="1:6" x14ac:dyDescent="0.25">
      <c r="A1567">
        <v>13156.748949999999</v>
      </c>
      <c r="B1567">
        <v>72517</v>
      </c>
      <c r="C1567" t="s">
        <v>75</v>
      </c>
      <c r="D1567" t="s">
        <v>33</v>
      </c>
      <c r="E1567">
        <v>2</v>
      </c>
      <c r="F1567">
        <v>371.45819599999999</v>
      </c>
    </row>
    <row r="1568" spans="1:6" x14ac:dyDescent="0.25">
      <c r="A1568">
        <v>5107.6242009999996</v>
      </c>
      <c r="B1568">
        <v>0</v>
      </c>
      <c r="C1568" t="s">
        <v>32</v>
      </c>
      <c r="D1568" t="s">
        <v>45</v>
      </c>
      <c r="E1568">
        <v>9</v>
      </c>
      <c r="F1568">
        <v>554.4</v>
      </c>
    </row>
    <row r="1569" spans="1:6" x14ac:dyDescent="0.25">
      <c r="A1569">
        <v>5339.3883880000003</v>
      </c>
      <c r="B1569">
        <v>84424</v>
      </c>
      <c r="C1569" t="s">
        <v>75</v>
      </c>
      <c r="D1569" t="s">
        <v>33</v>
      </c>
      <c r="E1569">
        <v>9</v>
      </c>
      <c r="F1569">
        <v>231.537001</v>
      </c>
    </row>
    <row r="1570" spans="1:6" x14ac:dyDescent="0.25">
      <c r="A1570">
        <v>8649.1750229999998</v>
      </c>
      <c r="B1570">
        <v>43383</v>
      </c>
      <c r="C1570" t="s">
        <v>32</v>
      </c>
      <c r="D1570" t="s">
        <v>33</v>
      </c>
      <c r="E1570">
        <v>8</v>
      </c>
      <c r="F1570">
        <v>757.59391300000004</v>
      </c>
    </row>
    <row r="1571" spans="1:6" x14ac:dyDescent="0.25">
      <c r="A1571">
        <v>7519.1336309999997</v>
      </c>
      <c r="B1571">
        <v>96306</v>
      </c>
      <c r="C1571" t="s">
        <v>62</v>
      </c>
      <c r="D1571" t="s">
        <v>79</v>
      </c>
      <c r="E1571">
        <v>6</v>
      </c>
      <c r="F1571">
        <v>185.35535300000001</v>
      </c>
    </row>
    <row r="1572" spans="1:6" x14ac:dyDescent="0.25">
      <c r="A1572">
        <v>4293.0095929999998</v>
      </c>
      <c r="B1572">
        <v>0</v>
      </c>
      <c r="C1572" t="s">
        <v>32</v>
      </c>
      <c r="D1572" t="s">
        <v>45</v>
      </c>
      <c r="E1572">
        <v>8</v>
      </c>
      <c r="F1572">
        <v>292.8</v>
      </c>
    </row>
    <row r="1573" spans="1:6" x14ac:dyDescent="0.25">
      <c r="A1573">
        <v>4529.0626119999997</v>
      </c>
      <c r="B1573">
        <v>65134</v>
      </c>
      <c r="C1573" t="s">
        <v>75</v>
      </c>
      <c r="D1573" t="s">
        <v>33</v>
      </c>
      <c r="E1573">
        <v>1</v>
      </c>
      <c r="F1573">
        <v>529.14748299999997</v>
      </c>
    </row>
    <row r="1574" spans="1:6" x14ac:dyDescent="0.25">
      <c r="A1574">
        <v>13160.338900000001</v>
      </c>
      <c r="B1574">
        <v>94125</v>
      </c>
      <c r="C1574" t="s">
        <v>75</v>
      </c>
      <c r="D1574" t="s">
        <v>33</v>
      </c>
      <c r="E1574">
        <v>2</v>
      </c>
      <c r="F1574">
        <v>341.68013100000002</v>
      </c>
    </row>
    <row r="1575" spans="1:6" x14ac:dyDescent="0.25">
      <c r="A1575">
        <v>13235.54436</v>
      </c>
      <c r="B1575">
        <v>39778</v>
      </c>
      <c r="C1575" t="s">
        <v>32</v>
      </c>
      <c r="D1575" t="s">
        <v>33</v>
      </c>
      <c r="E1575">
        <v>2</v>
      </c>
      <c r="F1575">
        <v>806.4</v>
      </c>
    </row>
    <row r="1576" spans="1:6" x14ac:dyDescent="0.25">
      <c r="A1576">
        <v>3744.577726</v>
      </c>
      <c r="B1576">
        <v>0</v>
      </c>
      <c r="C1576" t="s">
        <v>32</v>
      </c>
      <c r="D1576" t="s">
        <v>45</v>
      </c>
      <c r="E1576">
        <v>1</v>
      </c>
      <c r="F1576">
        <v>727.2</v>
      </c>
    </row>
    <row r="1577" spans="1:6" x14ac:dyDescent="0.25">
      <c r="A1577">
        <v>28486.072800000002</v>
      </c>
      <c r="B1577">
        <v>91871</v>
      </c>
      <c r="C1577" t="s">
        <v>75</v>
      </c>
      <c r="D1577" t="s">
        <v>45</v>
      </c>
      <c r="E1577">
        <v>2</v>
      </c>
      <c r="F1577">
        <v>346.84512899999999</v>
      </c>
    </row>
    <row r="1578" spans="1:6" x14ac:dyDescent="0.25">
      <c r="A1578">
        <v>2644.6845560000002</v>
      </c>
      <c r="B1578">
        <v>54000</v>
      </c>
      <c r="C1578" t="s">
        <v>32</v>
      </c>
      <c r="D1578" t="s">
        <v>79</v>
      </c>
      <c r="E1578">
        <v>1</v>
      </c>
      <c r="F1578">
        <v>373.88154700000001</v>
      </c>
    </row>
    <row r="1579" spans="1:6" x14ac:dyDescent="0.25">
      <c r="A1579">
        <v>5073.2821260000001</v>
      </c>
      <c r="B1579">
        <v>57709</v>
      </c>
      <c r="C1579" t="s">
        <v>32</v>
      </c>
      <c r="D1579" t="s">
        <v>33</v>
      </c>
      <c r="E1579">
        <v>1</v>
      </c>
      <c r="F1579">
        <v>600</v>
      </c>
    </row>
    <row r="1580" spans="1:6" x14ac:dyDescent="0.25">
      <c r="A1580">
        <v>4272.585137</v>
      </c>
      <c r="B1580">
        <v>81132</v>
      </c>
      <c r="C1580" t="s">
        <v>75</v>
      </c>
      <c r="D1580" t="s">
        <v>79</v>
      </c>
      <c r="E1580">
        <v>1</v>
      </c>
      <c r="F1580">
        <v>419.10555900000003</v>
      </c>
    </row>
    <row r="1581" spans="1:6" x14ac:dyDescent="0.25">
      <c r="A1581">
        <v>11003.016449999999</v>
      </c>
      <c r="B1581">
        <v>22926</v>
      </c>
      <c r="C1581" t="s">
        <v>32</v>
      </c>
      <c r="D1581" t="s">
        <v>33</v>
      </c>
      <c r="E1581">
        <v>2</v>
      </c>
      <c r="F1581">
        <v>479.93484599999999</v>
      </c>
    </row>
    <row r="1582" spans="1:6" x14ac:dyDescent="0.25">
      <c r="A1582">
        <v>14181.642819999999</v>
      </c>
      <c r="B1582">
        <v>0</v>
      </c>
      <c r="C1582" t="s">
        <v>32</v>
      </c>
      <c r="D1582" t="s">
        <v>45</v>
      </c>
      <c r="E1582">
        <v>2</v>
      </c>
      <c r="F1582">
        <v>345.6</v>
      </c>
    </row>
    <row r="1583" spans="1:6" x14ac:dyDescent="0.25">
      <c r="A1583">
        <v>8875.9655010000006</v>
      </c>
      <c r="B1583">
        <v>69205</v>
      </c>
      <c r="C1583" t="s">
        <v>75</v>
      </c>
      <c r="D1583" t="s">
        <v>33</v>
      </c>
      <c r="E1583">
        <v>6</v>
      </c>
      <c r="F1583">
        <v>372.36256500000002</v>
      </c>
    </row>
    <row r="1584" spans="1:6" x14ac:dyDescent="0.25">
      <c r="A1584">
        <v>11077.68591</v>
      </c>
      <c r="B1584">
        <v>78011</v>
      </c>
      <c r="C1584" t="s">
        <v>75</v>
      </c>
      <c r="D1584" t="s">
        <v>33</v>
      </c>
      <c r="E1584">
        <v>3</v>
      </c>
      <c r="F1584">
        <v>619.69864399999994</v>
      </c>
    </row>
    <row r="1585" spans="1:6" x14ac:dyDescent="0.25">
      <c r="A1585">
        <v>2435.6890349999999</v>
      </c>
      <c r="B1585">
        <v>32931</v>
      </c>
      <c r="C1585" t="s">
        <v>32</v>
      </c>
      <c r="D1585" t="s">
        <v>33</v>
      </c>
      <c r="E1585">
        <v>1</v>
      </c>
      <c r="F1585">
        <v>297.60000000000002</v>
      </c>
    </row>
    <row r="1586" spans="1:6" x14ac:dyDescent="0.25">
      <c r="A1586">
        <v>8743.8521870000004</v>
      </c>
      <c r="B1586">
        <v>99517</v>
      </c>
      <c r="C1586" t="s">
        <v>62</v>
      </c>
      <c r="D1586" t="s">
        <v>79</v>
      </c>
      <c r="E1586">
        <v>3</v>
      </c>
      <c r="F1586">
        <v>239.90520799999999</v>
      </c>
    </row>
    <row r="1587" spans="1:6" x14ac:dyDescent="0.25">
      <c r="A1587">
        <v>2409.760898</v>
      </c>
      <c r="B1587">
        <v>59665</v>
      </c>
      <c r="C1587" t="s">
        <v>75</v>
      </c>
      <c r="D1587" t="s">
        <v>45</v>
      </c>
      <c r="E1587">
        <v>1</v>
      </c>
      <c r="F1587">
        <v>167.13811899999999</v>
      </c>
    </row>
    <row r="1588" spans="1:6" x14ac:dyDescent="0.25">
      <c r="A1588">
        <v>2499.4987860000001</v>
      </c>
      <c r="B1588">
        <v>28082</v>
      </c>
      <c r="C1588" t="s">
        <v>32</v>
      </c>
      <c r="D1588" t="s">
        <v>33</v>
      </c>
      <c r="E1588">
        <v>1</v>
      </c>
      <c r="F1588">
        <v>578.49949900000001</v>
      </c>
    </row>
    <row r="1589" spans="1:6" x14ac:dyDescent="0.25">
      <c r="A1589">
        <v>8528.2886689999996</v>
      </c>
      <c r="B1589">
        <v>91099</v>
      </c>
      <c r="C1589" t="s">
        <v>75</v>
      </c>
      <c r="D1589" t="s">
        <v>45</v>
      </c>
      <c r="E1589">
        <v>3</v>
      </c>
      <c r="F1589">
        <v>406.430632</v>
      </c>
    </row>
    <row r="1590" spans="1:6" x14ac:dyDescent="0.25">
      <c r="A1590">
        <v>3591.9960639999999</v>
      </c>
      <c r="B1590">
        <v>28013</v>
      </c>
      <c r="C1590" t="s">
        <v>32</v>
      </c>
      <c r="D1590" t="s">
        <v>79</v>
      </c>
      <c r="E1590">
        <v>1</v>
      </c>
      <c r="F1590">
        <v>655.20000000000005</v>
      </c>
    </row>
    <row r="1591" spans="1:6" x14ac:dyDescent="0.25">
      <c r="A1591">
        <v>8539.8269230000005</v>
      </c>
      <c r="B1591">
        <v>55478</v>
      </c>
      <c r="C1591" t="s">
        <v>75</v>
      </c>
      <c r="D1591" t="s">
        <v>33</v>
      </c>
      <c r="E1591">
        <v>2</v>
      </c>
      <c r="F1591">
        <v>339.39959299999998</v>
      </c>
    </row>
    <row r="1592" spans="1:6" x14ac:dyDescent="0.25">
      <c r="A1592">
        <v>6990.9178240000001</v>
      </c>
      <c r="B1592">
        <v>22568</v>
      </c>
      <c r="C1592" t="s">
        <v>32</v>
      </c>
      <c r="D1592" t="s">
        <v>33</v>
      </c>
      <c r="E1592">
        <v>6</v>
      </c>
      <c r="F1592">
        <v>422.4</v>
      </c>
    </row>
    <row r="1593" spans="1:6" x14ac:dyDescent="0.25">
      <c r="A1593">
        <v>3979.3882469999999</v>
      </c>
      <c r="B1593">
        <v>0</v>
      </c>
      <c r="C1593" t="s">
        <v>32</v>
      </c>
      <c r="D1593" t="s">
        <v>45</v>
      </c>
      <c r="E1593">
        <v>1</v>
      </c>
      <c r="F1593">
        <v>806.4</v>
      </c>
    </row>
    <row r="1594" spans="1:6" x14ac:dyDescent="0.25">
      <c r="A1594">
        <v>23950.37443</v>
      </c>
      <c r="B1594">
        <v>39335</v>
      </c>
      <c r="C1594" t="s">
        <v>32</v>
      </c>
      <c r="D1594" t="s">
        <v>33</v>
      </c>
      <c r="E1594">
        <v>2</v>
      </c>
      <c r="F1594">
        <v>964.8</v>
      </c>
    </row>
    <row r="1595" spans="1:6" x14ac:dyDescent="0.25">
      <c r="A1595">
        <v>2321.0525280000002</v>
      </c>
      <c r="B1595">
        <v>0</v>
      </c>
      <c r="C1595" t="s">
        <v>32</v>
      </c>
      <c r="D1595" t="s">
        <v>45</v>
      </c>
      <c r="E1595">
        <v>1</v>
      </c>
      <c r="F1595">
        <v>508.70313399999998</v>
      </c>
    </row>
    <row r="1596" spans="1:6" x14ac:dyDescent="0.25">
      <c r="A1596">
        <v>5087.020469</v>
      </c>
      <c r="B1596">
        <v>0</v>
      </c>
      <c r="C1596" t="s">
        <v>32</v>
      </c>
      <c r="D1596" t="s">
        <v>33</v>
      </c>
      <c r="E1596">
        <v>3</v>
      </c>
      <c r="F1596">
        <v>345.6</v>
      </c>
    </row>
    <row r="1597" spans="1:6" x14ac:dyDescent="0.25">
      <c r="A1597">
        <v>4362.9312380000001</v>
      </c>
      <c r="B1597">
        <v>58842</v>
      </c>
      <c r="C1597" t="s">
        <v>32</v>
      </c>
      <c r="D1597" t="s">
        <v>33</v>
      </c>
      <c r="E1597">
        <v>1</v>
      </c>
      <c r="F1597">
        <v>528</v>
      </c>
    </row>
    <row r="1598" spans="1:6" x14ac:dyDescent="0.25">
      <c r="A1598">
        <v>7457.4681069999997</v>
      </c>
      <c r="B1598">
        <v>0</v>
      </c>
      <c r="C1598" t="s">
        <v>32</v>
      </c>
      <c r="D1598" t="s">
        <v>45</v>
      </c>
      <c r="E1598">
        <v>2</v>
      </c>
      <c r="F1598">
        <v>678.20982700000002</v>
      </c>
    </row>
    <row r="1599" spans="1:6" x14ac:dyDescent="0.25">
      <c r="A1599">
        <v>7027.7595940000001</v>
      </c>
      <c r="B1599">
        <v>0</v>
      </c>
      <c r="C1599" t="s">
        <v>32</v>
      </c>
      <c r="D1599" t="s">
        <v>45</v>
      </c>
      <c r="E1599">
        <v>5</v>
      </c>
      <c r="F1599">
        <v>489.6</v>
      </c>
    </row>
    <row r="1600" spans="1:6" x14ac:dyDescent="0.25">
      <c r="A1600">
        <v>2831.6836640000001</v>
      </c>
      <c r="B1600">
        <v>70037</v>
      </c>
      <c r="C1600" t="s">
        <v>32</v>
      </c>
      <c r="D1600" t="s">
        <v>33</v>
      </c>
      <c r="E1600">
        <v>1</v>
      </c>
      <c r="F1600">
        <v>409.985435</v>
      </c>
    </row>
    <row r="1601" spans="1:6" x14ac:dyDescent="0.25">
      <c r="A1601">
        <v>4217.8579319999999</v>
      </c>
      <c r="B1601">
        <v>0</v>
      </c>
      <c r="C1601" t="s">
        <v>32</v>
      </c>
      <c r="D1601" t="s">
        <v>45</v>
      </c>
      <c r="E1601">
        <v>3</v>
      </c>
      <c r="F1601">
        <v>446.4</v>
      </c>
    </row>
    <row r="1602" spans="1:6" x14ac:dyDescent="0.25">
      <c r="A1602">
        <v>7596.2915309999998</v>
      </c>
      <c r="B1602">
        <v>59847</v>
      </c>
      <c r="C1602" t="s">
        <v>32</v>
      </c>
      <c r="D1602" t="s">
        <v>33</v>
      </c>
      <c r="E1602">
        <v>1</v>
      </c>
      <c r="F1602">
        <v>921.6</v>
      </c>
    </row>
    <row r="1603" spans="1:6" x14ac:dyDescent="0.25">
      <c r="A1603">
        <v>8365.6776480000008</v>
      </c>
      <c r="B1603">
        <v>26630</v>
      </c>
      <c r="C1603" t="s">
        <v>32</v>
      </c>
      <c r="D1603" t="s">
        <v>79</v>
      </c>
      <c r="E1603">
        <v>8</v>
      </c>
      <c r="F1603">
        <v>581.07705599999997</v>
      </c>
    </row>
    <row r="1604" spans="1:6" x14ac:dyDescent="0.25">
      <c r="A1604">
        <v>2726.3929680000001</v>
      </c>
      <c r="B1604">
        <v>48039</v>
      </c>
      <c r="C1604" t="s">
        <v>62</v>
      </c>
      <c r="D1604" t="s">
        <v>33</v>
      </c>
      <c r="E1604">
        <v>1</v>
      </c>
      <c r="F1604">
        <v>11.451889</v>
      </c>
    </row>
    <row r="1605" spans="1:6" x14ac:dyDescent="0.25">
      <c r="A1605">
        <v>3420.4522069999998</v>
      </c>
      <c r="B1605">
        <v>0</v>
      </c>
      <c r="C1605" t="s">
        <v>32</v>
      </c>
      <c r="D1605" t="s">
        <v>33</v>
      </c>
      <c r="E1605">
        <v>1</v>
      </c>
      <c r="F1605">
        <v>441.6</v>
      </c>
    </row>
    <row r="1606" spans="1:6" x14ac:dyDescent="0.25">
      <c r="A1606">
        <v>4839.107156</v>
      </c>
      <c r="B1606">
        <v>0</v>
      </c>
      <c r="C1606" t="s">
        <v>32</v>
      </c>
      <c r="D1606" t="s">
        <v>45</v>
      </c>
      <c r="E1606">
        <v>1</v>
      </c>
      <c r="F1606">
        <v>1227.4585480000001</v>
      </c>
    </row>
    <row r="1607" spans="1:6" x14ac:dyDescent="0.25">
      <c r="A1607">
        <v>4358.5535339999997</v>
      </c>
      <c r="B1607">
        <v>0</v>
      </c>
      <c r="C1607" t="s">
        <v>62</v>
      </c>
      <c r="D1607" t="s">
        <v>33</v>
      </c>
      <c r="E1607">
        <v>1</v>
      </c>
      <c r="F1607">
        <v>101.826804</v>
      </c>
    </row>
    <row r="1608" spans="1:6" x14ac:dyDescent="0.25">
      <c r="A1608">
        <v>7255.9537920000002</v>
      </c>
      <c r="B1608">
        <v>88891</v>
      </c>
      <c r="C1608" t="s">
        <v>62</v>
      </c>
      <c r="D1608" t="s">
        <v>33</v>
      </c>
      <c r="E1608">
        <v>3</v>
      </c>
      <c r="F1608">
        <v>50.528354999999998</v>
      </c>
    </row>
    <row r="1609" spans="1:6" x14ac:dyDescent="0.25">
      <c r="A1609">
        <v>23515.85325</v>
      </c>
      <c r="B1609">
        <v>36537</v>
      </c>
      <c r="C1609" t="s">
        <v>62</v>
      </c>
      <c r="D1609" t="s">
        <v>45</v>
      </c>
      <c r="E1609">
        <v>2</v>
      </c>
      <c r="F1609">
        <v>165.30900099999999</v>
      </c>
    </row>
    <row r="1610" spans="1:6" x14ac:dyDescent="0.25">
      <c r="A1610">
        <v>8396.3276079999996</v>
      </c>
      <c r="B1610">
        <v>0</v>
      </c>
      <c r="C1610" t="s">
        <v>32</v>
      </c>
      <c r="D1610" t="s">
        <v>33</v>
      </c>
      <c r="E1610">
        <v>3</v>
      </c>
      <c r="F1610">
        <v>552</v>
      </c>
    </row>
    <row r="1611" spans="1:6" x14ac:dyDescent="0.25">
      <c r="A1611">
        <v>5170.9763839999996</v>
      </c>
      <c r="B1611">
        <v>53603</v>
      </c>
      <c r="C1611" t="s">
        <v>32</v>
      </c>
      <c r="D1611" t="s">
        <v>33</v>
      </c>
      <c r="E1611">
        <v>1</v>
      </c>
      <c r="F1611">
        <v>697.272246</v>
      </c>
    </row>
    <row r="1612" spans="1:6" x14ac:dyDescent="0.25">
      <c r="A1612">
        <v>5585.30807</v>
      </c>
      <c r="B1612">
        <v>0</v>
      </c>
      <c r="C1612" t="s">
        <v>62</v>
      </c>
      <c r="D1612" t="s">
        <v>45</v>
      </c>
      <c r="E1612">
        <v>9</v>
      </c>
      <c r="F1612">
        <v>6.2813439999999998</v>
      </c>
    </row>
    <row r="1613" spans="1:6" x14ac:dyDescent="0.25">
      <c r="A1613">
        <v>8639.4950200000003</v>
      </c>
      <c r="B1613">
        <v>92374</v>
      </c>
      <c r="C1613" t="s">
        <v>62</v>
      </c>
      <c r="D1613" t="s">
        <v>79</v>
      </c>
      <c r="E1613">
        <v>3</v>
      </c>
      <c r="F1613">
        <v>220.01827900000001</v>
      </c>
    </row>
    <row r="1614" spans="1:6" x14ac:dyDescent="0.25">
      <c r="A1614">
        <v>5281.8334709999999</v>
      </c>
      <c r="B1614">
        <v>39658</v>
      </c>
      <c r="C1614" t="s">
        <v>32</v>
      </c>
      <c r="D1614" t="s">
        <v>33</v>
      </c>
      <c r="E1614">
        <v>7</v>
      </c>
      <c r="F1614">
        <v>316.8</v>
      </c>
    </row>
    <row r="1615" spans="1:6" x14ac:dyDescent="0.25">
      <c r="A1615">
        <v>8385.2523469999996</v>
      </c>
      <c r="B1615">
        <v>0</v>
      </c>
      <c r="C1615" t="s">
        <v>32</v>
      </c>
      <c r="D1615" t="s">
        <v>45</v>
      </c>
      <c r="E1615">
        <v>7</v>
      </c>
      <c r="F1615">
        <v>556.79999999999995</v>
      </c>
    </row>
    <row r="1616" spans="1:6" x14ac:dyDescent="0.25">
      <c r="A1616">
        <v>4633.101259</v>
      </c>
      <c r="B1616">
        <v>0</v>
      </c>
      <c r="C1616" t="s">
        <v>32</v>
      </c>
      <c r="D1616" t="s">
        <v>45</v>
      </c>
      <c r="E1616">
        <v>3</v>
      </c>
      <c r="F1616">
        <v>336</v>
      </c>
    </row>
    <row r="1617" spans="1:6" x14ac:dyDescent="0.25">
      <c r="A1617">
        <v>2480.392738</v>
      </c>
      <c r="B1617">
        <v>0</v>
      </c>
      <c r="C1617" t="s">
        <v>32</v>
      </c>
      <c r="D1617" t="s">
        <v>33</v>
      </c>
      <c r="E1617">
        <v>1</v>
      </c>
      <c r="F1617">
        <v>328.31422199999997</v>
      </c>
    </row>
    <row r="1618" spans="1:6" x14ac:dyDescent="0.25">
      <c r="A1618">
        <v>3618.6869379999998</v>
      </c>
      <c r="B1618">
        <v>50755</v>
      </c>
      <c r="C1618" t="s">
        <v>32</v>
      </c>
      <c r="D1618" t="s">
        <v>33</v>
      </c>
      <c r="E1618">
        <v>1</v>
      </c>
      <c r="F1618">
        <v>436.8</v>
      </c>
    </row>
    <row r="1619" spans="1:6" x14ac:dyDescent="0.25">
      <c r="A1619">
        <v>2480.0458990000002</v>
      </c>
      <c r="B1619">
        <v>93383</v>
      </c>
      <c r="C1619" t="s">
        <v>75</v>
      </c>
      <c r="D1619" t="s">
        <v>45</v>
      </c>
      <c r="E1619">
        <v>1</v>
      </c>
      <c r="F1619">
        <v>244.21228600000001</v>
      </c>
    </row>
    <row r="1620" spans="1:6" x14ac:dyDescent="0.25">
      <c r="A1620">
        <v>4893.2915069999999</v>
      </c>
      <c r="B1620">
        <v>0</v>
      </c>
      <c r="C1620" t="s">
        <v>32</v>
      </c>
      <c r="D1620" t="s">
        <v>45</v>
      </c>
      <c r="E1620">
        <v>5</v>
      </c>
      <c r="F1620">
        <v>680.04745600000001</v>
      </c>
    </row>
    <row r="1621" spans="1:6" x14ac:dyDescent="0.25">
      <c r="A1621">
        <v>10737.68425</v>
      </c>
      <c r="B1621">
        <v>50607</v>
      </c>
      <c r="C1621" t="s">
        <v>32</v>
      </c>
      <c r="D1621" t="s">
        <v>45</v>
      </c>
      <c r="E1621">
        <v>9</v>
      </c>
      <c r="F1621">
        <v>657.6</v>
      </c>
    </row>
    <row r="1622" spans="1:6" x14ac:dyDescent="0.25">
      <c r="A1622">
        <v>2616.6139029999999</v>
      </c>
      <c r="B1622">
        <v>72302</v>
      </c>
      <c r="C1622" t="s">
        <v>32</v>
      </c>
      <c r="D1622" t="s">
        <v>79</v>
      </c>
      <c r="E1622">
        <v>1</v>
      </c>
      <c r="F1622">
        <v>316.8</v>
      </c>
    </row>
    <row r="1623" spans="1:6" x14ac:dyDescent="0.25">
      <c r="A1623">
        <v>15725.250529999999</v>
      </c>
      <c r="B1623">
        <v>0</v>
      </c>
      <c r="C1623" t="s">
        <v>32</v>
      </c>
      <c r="D1623" t="s">
        <v>45</v>
      </c>
      <c r="E1623">
        <v>2</v>
      </c>
      <c r="F1623">
        <v>1072.8</v>
      </c>
    </row>
    <row r="1624" spans="1:6" x14ac:dyDescent="0.25">
      <c r="A1624">
        <v>9553.4155279999995</v>
      </c>
      <c r="B1624">
        <v>0</v>
      </c>
      <c r="C1624" t="s">
        <v>32</v>
      </c>
      <c r="D1624" t="s">
        <v>45</v>
      </c>
      <c r="E1624">
        <v>4</v>
      </c>
      <c r="F1624">
        <v>1051.2</v>
      </c>
    </row>
    <row r="1625" spans="1:6" x14ac:dyDescent="0.25">
      <c r="A1625">
        <v>7507.4553720000004</v>
      </c>
      <c r="B1625">
        <v>60920</v>
      </c>
      <c r="C1625" t="s">
        <v>75</v>
      </c>
      <c r="D1625" t="s">
        <v>45</v>
      </c>
      <c r="E1625">
        <v>2</v>
      </c>
      <c r="F1625">
        <v>231.201886</v>
      </c>
    </row>
    <row r="1626" spans="1:6" x14ac:dyDescent="0.25">
      <c r="A1626">
        <v>7324.9282020000001</v>
      </c>
      <c r="B1626">
        <v>0</v>
      </c>
      <c r="C1626" t="s">
        <v>32</v>
      </c>
      <c r="D1626" t="s">
        <v>45</v>
      </c>
      <c r="E1626">
        <v>6</v>
      </c>
      <c r="F1626">
        <v>504</v>
      </c>
    </row>
    <row r="1627" spans="1:6" x14ac:dyDescent="0.25">
      <c r="A1627">
        <v>5333.0381369999996</v>
      </c>
      <c r="B1627">
        <v>55674</v>
      </c>
      <c r="C1627" t="s">
        <v>62</v>
      </c>
      <c r="D1627" t="s">
        <v>33</v>
      </c>
      <c r="E1627">
        <v>3</v>
      </c>
      <c r="F1627">
        <v>81.710575000000006</v>
      </c>
    </row>
    <row r="1628" spans="1:6" x14ac:dyDescent="0.25">
      <c r="A1628">
        <v>12767.23056</v>
      </c>
      <c r="B1628">
        <v>0</v>
      </c>
      <c r="C1628" t="s">
        <v>32</v>
      </c>
      <c r="D1628" t="s">
        <v>45</v>
      </c>
      <c r="E1628">
        <v>5</v>
      </c>
      <c r="F1628">
        <v>2201.3278789999999</v>
      </c>
    </row>
    <row r="1629" spans="1:6" x14ac:dyDescent="0.25">
      <c r="A1629">
        <v>2829.8639119999998</v>
      </c>
      <c r="B1629">
        <v>25317</v>
      </c>
      <c r="C1629" t="s">
        <v>62</v>
      </c>
      <c r="D1629" t="s">
        <v>33</v>
      </c>
      <c r="E1629">
        <v>1</v>
      </c>
      <c r="F1629">
        <v>50.422181000000002</v>
      </c>
    </row>
    <row r="1630" spans="1:6" x14ac:dyDescent="0.25">
      <c r="A1630">
        <v>3483.630439</v>
      </c>
      <c r="B1630">
        <v>42983</v>
      </c>
      <c r="C1630" t="s">
        <v>32</v>
      </c>
      <c r="D1630" t="s">
        <v>33</v>
      </c>
      <c r="E1630">
        <v>1</v>
      </c>
      <c r="F1630">
        <v>412.8</v>
      </c>
    </row>
    <row r="1631" spans="1:6" x14ac:dyDescent="0.25">
      <c r="A1631">
        <v>4636.5464700000002</v>
      </c>
      <c r="B1631">
        <v>26802</v>
      </c>
      <c r="C1631" t="s">
        <v>32</v>
      </c>
      <c r="D1631" t="s">
        <v>33</v>
      </c>
      <c r="E1631">
        <v>5</v>
      </c>
      <c r="F1631">
        <v>316.8</v>
      </c>
    </row>
    <row r="1632" spans="1:6" x14ac:dyDescent="0.25">
      <c r="A1632">
        <v>17530.03658</v>
      </c>
      <c r="B1632">
        <v>0</v>
      </c>
      <c r="C1632" t="s">
        <v>32</v>
      </c>
      <c r="D1632" t="s">
        <v>79</v>
      </c>
      <c r="E1632">
        <v>2</v>
      </c>
      <c r="F1632">
        <v>469.22902800000003</v>
      </c>
    </row>
    <row r="1633" spans="1:6" x14ac:dyDescent="0.25">
      <c r="A1633">
        <v>6978.7198079999998</v>
      </c>
      <c r="B1633">
        <v>53808</v>
      </c>
      <c r="C1633" t="s">
        <v>62</v>
      </c>
      <c r="D1633" t="s">
        <v>33</v>
      </c>
      <c r="E1633">
        <v>7</v>
      </c>
      <c r="F1633">
        <v>189.83506299999999</v>
      </c>
    </row>
    <row r="1634" spans="1:6" x14ac:dyDescent="0.25">
      <c r="A1634">
        <v>2912.2484439999998</v>
      </c>
      <c r="B1634">
        <v>93403</v>
      </c>
      <c r="C1634" t="s">
        <v>75</v>
      </c>
      <c r="D1634" t="s">
        <v>79</v>
      </c>
      <c r="E1634">
        <v>1</v>
      </c>
      <c r="F1634">
        <v>295.22459800000001</v>
      </c>
    </row>
    <row r="1635" spans="1:6" x14ac:dyDescent="0.25">
      <c r="A1635">
        <v>4209.2793380000003</v>
      </c>
      <c r="B1635">
        <v>26435</v>
      </c>
      <c r="C1635" t="s">
        <v>32</v>
      </c>
      <c r="D1635" t="s">
        <v>33</v>
      </c>
      <c r="E1635">
        <v>1</v>
      </c>
      <c r="F1635">
        <v>1012.249308</v>
      </c>
    </row>
    <row r="1636" spans="1:6" x14ac:dyDescent="0.25">
      <c r="A1636">
        <v>5009.8088879999996</v>
      </c>
      <c r="B1636">
        <v>0</v>
      </c>
      <c r="C1636" t="s">
        <v>32</v>
      </c>
      <c r="D1636" t="s">
        <v>33</v>
      </c>
      <c r="E1636">
        <v>7</v>
      </c>
      <c r="F1636">
        <v>326.39999999999998</v>
      </c>
    </row>
    <row r="1637" spans="1:6" x14ac:dyDescent="0.25">
      <c r="A1637">
        <v>5217.5132869999998</v>
      </c>
      <c r="B1637">
        <v>39854</v>
      </c>
      <c r="C1637" t="s">
        <v>75</v>
      </c>
      <c r="D1637" t="s">
        <v>79</v>
      </c>
      <c r="E1637">
        <v>7</v>
      </c>
      <c r="F1637">
        <v>261.930545</v>
      </c>
    </row>
    <row r="1638" spans="1:6" x14ac:dyDescent="0.25">
      <c r="A1638">
        <v>11490.33618</v>
      </c>
      <c r="B1638">
        <v>0</v>
      </c>
      <c r="C1638" t="s">
        <v>32</v>
      </c>
      <c r="D1638" t="s">
        <v>33</v>
      </c>
      <c r="E1638">
        <v>3</v>
      </c>
      <c r="F1638">
        <v>1052.933035</v>
      </c>
    </row>
    <row r="1639" spans="1:6" x14ac:dyDescent="0.25">
      <c r="A1639">
        <v>2864.5440170000002</v>
      </c>
      <c r="B1639">
        <v>91368</v>
      </c>
      <c r="C1639" t="s">
        <v>32</v>
      </c>
      <c r="D1639" t="s">
        <v>79</v>
      </c>
      <c r="E1639">
        <v>1</v>
      </c>
      <c r="F1639">
        <v>395.32840700000003</v>
      </c>
    </row>
    <row r="1640" spans="1:6" x14ac:dyDescent="0.25">
      <c r="A1640">
        <v>8403.9102480000001</v>
      </c>
      <c r="B1640">
        <v>0</v>
      </c>
      <c r="C1640" t="s">
        <v>32</v>
      </c>
      <c r="D1640" t="s">
        <v>33</v>
      </c>
      <c r="E1640">
        <v>8</v>
      </c>
      <c r="F1640">
        <v>552</v>
      </c>
    </row>
    <row r="1641" spans="1:6" x14ac:dyDescent="0.25">
      <c r="A1641">
        <v>20395.96875</v>
      </c>
      <c r="B1641">
        <v>92850</v>
      </c>
      <c r="C1641" t="s">
        <v>32</v>
      </c>
      <c r="D1641" t="s">
        <v>45</v>
      </c>
      <c r="E1641">
        <v>2</v>
      </c>
      <c r="F1641">
        <v>499.2</v>
      </c>
    </row>
    <row r="1642" spans="1:6" x14ac:dyDescent="0.25">
      <c r="A1642">
        <v>36470.3024</v>
      </c>
      <c r="B1642">
        <v>0</v>
      </c>
      <c r="C1642" t="s">
        <v>32</v>
      </c>
      <c r="D1642" t="s">
        <v>33</v>
      </c>
      <c r="E1642">
        <v>2</v>
      </c>
      <c r="F1642">
        <v>813.6</v>
      </c>
    </row>
    <row r="1643" spans="1:6" x14ac:dyDescent="0.25">
      <c r="A1643">
        <v>16727.771860000001</v>
      </c>
      <c r="B1643">
        <v>30915</v>
      </c>
      <c r="C1643" t="s">
        <v>32</v>
      </c>
      <c r="D1643" t="s">
        <v>33</v>
      </c>
      <c r="E1643">
        <v>2</v>
      </c>
      <c r="F1643">
        <v>345.6</v>
      </c>
    </row>
    <row r="1644" spans="1:6" x14ac:dyDescent="0.25">
      <c r="A1644">
        <v>5801.1282520000004</v>
      </c>
      <c r="B1644">
        <v>48927</v>
      </c>
      <c r="C1644" t="s">
        <v>62</v>
      </c>
      <c r="D1644" t="s">
        <v>79</v>
      </c>
      <c r="E1644">
        <v>9</v>
      </c>
      <c r="F1644">
        <v>139.354893</v>
      </c>
    </row>
    <row r="1645" spans="1:6" x14ac:dyDescent="0.25">
      <c r="A1645">
        <v>9472.9738109999998</v>
      </c>
      <c r="B1645">
        <v>0</v>
      </c>
      <c r="C1645" t="s">
        <v>32</v>
      </c>
      <c r="D1645" t="s">
        <v>33</v>
      </c>
      <c r="E1645">
        <v>2</v>
      </c>
      <c r="F1645">
        <v>412.8</v>
      </c>
    </row>
    <row r="1646" spans="1:6" x14ac:dyDescent="0.25">
      <c r="A1646">
        <v>10484.915349999999</v>
      </c>
      <c r="B1646">
        <v>61108</v>
      </c>
      <c r="C1646" t="s">
        <v>62</v>
      </c>
      <c r="D1646" t="s">
        <v>79</v>
      </c>
      <c r="E1646">
        <v>2</v>
      </c>
      <c r="F1646">
        <v>49.451117000000004</v>
      </c>
    </row>
    <row r="1647" spans="1:6" x14ac:dyDescent="0.25">
      <c r="A1647">
        <v>4387.3108700000003</v>
      </c>
      <c r="B1647">
        <v>48015</v>
      </c>
      <c r="C1647" t="s">
        <v>32</v>
      </c>
      <c r="D1647" t="s">
        <v>33</v>
      </c>
      <c r="E1647">
        <v>1</v>
      </c>
      <c r="F1647">
        <v>528</v>
      </c>
    </row>
    <row r="1648" spans="1:6" x14ac:dyDescent="0.25">
      <c r="A1648">
        <v>4522.8835330000002</v>
      </c>
      <c r="B1648">
        <v>0</v>
      </c>
      <c r="C1648" t="s">
        <v>32</v>
      </c>
      <c r="D1648" t="s">
        <v>33</v>
      </c>
      <c r="E1648">
        <v>9</v>
      </c>
      <c r="F1648">
        <v>292.8</v>
      </c>
    </row>
    <row r="1649" spans="1:6" x14ac:dyDescent="0.25">
      <c r="A1649">
        <v>5418.1520879999998</v>
      </c>
      <c r="B1649">
        <v>57587</v>
      </c>
      <c r="C1649" t="s">
        <v>75</v>
      </c>
      <c r="D1649" t="s">
        <v>79</v>
      </c>
      <c r="E1649">
        <v>7</v>
      </c>
      <c r="F1649">
        <v>257.09038700000002</v>
      </c>
    </row>
    <row r="1650" spans="1:6" x14ac:dyDescent="0.25">
      <c r="A1650">
        <v>5246.0572490000004</v>
      </c>
      <c r="B1650">
        <v>70301</v>
      </c>
      <c r="C1650" t="s">
        <v>32</v>
      </c>
      <c r="D1650" t="s">
        <v>79</v>
      </c>
      <c r="E1650">
        <v>7</v>
      </c>
      <c r="F1650">
        <v>328.94279799999998</v>
      </c>
    </row>
    <row r="1651" spans="1:6" x14ac:dyDescent="0.25">
      <c r="A1651">
        <v>15785.296920000001</v>
      </c>
      <c r="B1651">
        <v>81119</v>
      </c>
      <c r="C1651" t="s">
        <v>32</v>
      </c>
      <c r="D1651" t="s">
        <v>33</v>
      </c>
      <c r="E1651">
        <v>3</v>
      </c>
      <c r="F1651">
        <v>940.8</v>
      </c>
    </row>
    <row r="1652" spans="1:6" x14ac:dyDescent="0.25">
      <c r="A1652">
        <v>22110.39804</v>
      </c>
      <c r="B1652">
        <v>65724</v>
      </c>
      <c r="C1652" t="s">
        <v>62</v>
      </c>
      <c r="D1652" t="s">
        <v>45</v>
      </c>
      <c r="E1652">
        <v>2</v>
      </c>
      <c r="F1652">
        <v>14.518312</v>
      </c>
    </row>
    <row r="1653" spans="1:6" x14ac:dyDescent="0.25">
      <c r="A1653">
        <v>9540.9233949999998</v>
      </c>
      <c r="B1653">
        <v>53351</v>
      </c>
      <c r="C1653" t="s">
        <v>32</v>
      </c>
      <c r="D1653" t="s">
        <v>33</v>
      </c>
      <c r="E1653">
        <v>6</v>
      </c>
      <c r="F1653">
        <v>571.20000000000005</v>
      </c>
    </row>
    <row r="1654" spans="1:6" x14ac:dyDescent="0.25">
      <c r="A1654">
        <v>4756.1261699999995</v>
      </c>
      <c r="B1654">
        <v>56146</v>
      </c>
      <c r="C1654" t="s">
        <v>75</v>
      </c>
      <c r="D1654" t="s">
        <v>33</v>
      </c>
      <c r="E1654">
        <v>1</v>
      </c>
      <c r="F1654">
        <v>401.78580499999998</v>
      </c>
    </row>
    <row r="1655" spans="1:6" x14ac:dyDescent="0.25">
      <c r="A1655">
        <v>2447.0531339999998</v>
      </c>
      <c r="B1655">
        <v>84658</v>
      </c>
      <c r="C1655" t="s">
        <v>62</v>
      </c>
      <c r="D1655" t="s">
        <v>45</v>
      </c>
      <c r="E1655">
        <v>1</v>
      </c>
      <c r="F1655">
        <v>44.780402000000002</v>
      </c>
    </row>
    <row r="1656" spans="1:6" x14ac:dyDescent="0.25">
      <c r="A1656">
        <v>5675.923323</v>
      </c>
      <c r="B1656">
        <v>33257</v>
      </c>
      <c r="C1656" t="s">
        <v>32</v>
      </c>
      <c r="D1656" t="s">
        <v>33</v>
      </c>
      <c r="E1656">
        <v>4</v>
      </c>
      <c r="F1656">
        <v>345.6</v>
      </c>
    </row>
    <row r="1657" spans="1:6" x14ac:dyDescent="0.25">
      <c r="A1657">
        <v>2491.2576039999999</v>
      </c>
      <c r="B1657">
        <v>25965</v>
      </c>
      <c r="C1657" t="s">
        <v>32</v>
      </c>
      <c r="D1657" t="s">
        <v>79</v>
      </c>
      <c r="E1657">
        <v>1</v>
      </c>
      <c r="F1657">
        <v>329.20656700000001</v>
      </c>
    </row>
    <row r="1658" spans="1:6" x14ac:dyDescent="0.25">
      <c r="A1658">
        <v>7308.4338639999996</v>
      </c>
      <c r="B1658">
        <v>31115</v>
      </c>
      <c r="C1658" t="s">
        <v>32</v>
      </c>
      <c r="D1658" t="s">
        <v>33</v>
      </c>
      <c r="E1658">
        <v>3</v>
      </c>
      <c r="F1658">
        <v>441.6</v>
      </c>
    </row>
    <row r="1659" spans="1:6" x14ac:dyDescent="0.25">
      <c r="A1659">
        <v>32871.747790000001</v>
      </c>
      <c r="B1659">
        <v>78487</v>
      </c>
      <c r="C1659" t="s">
        <v>75</v>
      </c>
      <c r="D1659" t="s">
        <v>79</v>
      </c>
      <c r="E1659">
        <v>2</v>
      </c>
      <c r="F1659">
        <v>448.255019</v>
      </c>
    </row>
    <row r="1660" spans="1:6" x14ac:dyDescent="0.25">
      <c r="A1660">
        <v>5228.9201300000004</v>
      </c>
      <c r="B1660">
        <v>92472</v>
      </c>
      <c r="C1660" t="s">
        <v>75</v>
      </c>
      <c r="D1660" t="s">
        <v>33</v>
      </c>
      <c r="E1660">
        <v>3</v>
      </c>
      <c r="F1660">
        <v>240.22141500000001</v>
      </c>
    </row>
    <row r="1661" spans="1:6" x14ac:dyDescent="0.25">
      <c r="A1661">
        <v>20700.8645</v>
      </c>
      <c r="B1661">
        <v>0</v>
      </c>
      <c r="C1661" t="s">
        <v>32</v>
      </c>
      <c r="D1661" t="s">
        <v>45</v>
      </c>
      <c r="E1661">
        <v>2</v>
      </c>
      <c r="F1661">
        <v>460.8</v>
      </c>
    </row>
    <row r="1662" spans="1:6" x14ac:dyDescent="0.25">
      <c r="A1662">
        <v>5800.1718810000002</v>
      </c>
      <c r="B1662">
        <v>25472</v>
      </c>
      <c r="C1662" t="s">
        <v>32</v>
      </c>
      <c r="D1662" t="s">
        <v>79</v>
      </c>
      <c r="E1662">
        <v>9</v>
      </c>
      <c r="F1662">
        <v>350.4</v>
      </c>
    </row>
    <row r="1663" spans="1:6" x14ac:dyDescent="0.25">
      <c r="A1663">
        <v>4330.3860199999999</v>
      </c>
      <c r="B1663">
        <v>60475</v>
      </c>
      <c r="C1663" t="s">
        <v>32</v>
      </c>
      <c r="D1663" t="s">
        <v>33</v>
      </c>
      <c r="E1663">
        <v>1</v>
      </c>
      <c r="F1663">
        <v>513.6</v>
      </c>
    </row>
    <row r="1664" spans="1:6" x14ac:dyDescent="0.25">
      <c r="A1664">
        <v>6292.7353560000001</v>
      </c>
      <c r="B1664">
        <v>26577</v>
      </c>
      <c r="C1664" t="s">
        <v>62</v>
      </c>
      <c r="D1664" t="s">
        <v>33</v>
      </c>
      <c r="E1664">
        <v>7</v>
      </c>
      <c r="F1664">
        <v>73.719521</v>
      </c>
    </row>
    <row r="1665" spans="1:6" x14ac:dyDescent="0.25">
      <c r="A1665">
        <v>4917.8896379999996</v>
      </c>
      <c r="B1665">
        <v>0</v>
      </c>
      <c r="C1665" t="s">
        <v>32</v>
      </c>
      <c r="D1665" t="s">
        <v>45</v>
      </c>
      <c r="E1665">
        <v>5</v>
      </c>
      <c r="F1665">
        <v>511.2</v>
      </c>
    </row>
    <row r="1666" spans="1:6" x14ac:dyDescent="0.25">
      <c r="A1666">
        <v>5165.8100480000003</v>
      </c>
      <c r="B1666">
        <v>43461</v>
      </c>
      <c r="C1666" t="s">
        <v>32</v>
      </c>
      <c r="D1666" t="s">
        <v>33</v>
      </c>
      <c r="E1666">
        <v>6</v>
      </c>
      <c r="F1666">
        <v>307.2</v>
      </c>
    </row>
    <row r="1667" spans="1:6" x14ac:dyDescent="0.25">
      <c r="A1667">
        <v>6291.5899589999999</v>
      </c>
      <c r="B1667">
        <v>0</v>
      </c>
      <c r="C1667" t="s">
        <v>32</v>
      </c>
      <c r="D1667" t="s">
        <v>45</v>
      </c>
      <c r="E1667">
        <v>6</v>
      </c>
      <c r="F1667">
        <v>676.8</v>
      </c>
    </row>
    <row r="1668" spans="1:6" x14ac:dyDescent="0.25">
      <c r="A1668">
        <v>4582.6741499999998</v>
      </c>
      <c r="B1668">
        <v>69085</v>
      </c>
      <c r="C1668" t="s">
        <v>75</v>
      </c>
      <c r="D1668" t="s">
        <v>33</v>
      </c>
      <c r="E1668">
        <v>1</v>
      </c>
      <c r="F1668">
        <v>472.271907</v>
      </c>
    </row>
    <row r="1669" spans="1:6" x14ac:dyDescent="0.25">
      <c r="A1669">
        <v>6062.4416140000003</v>
      </c>
      <c r="B1669">
        <v>0</v>
      </c>
      <c r="C1669" t="s">
        <v>32</v>
      </c>
      <c r="D1669" t="s">
        <v>45</v>
      </c>
      <c r="E1669">
        <v>5</v>
      </c>
      <c r="F1669">
        <v>604.79999999999995</v>
      </c>
    </row>
    <row r="1670" spans="1:6" x14ac:dyDescent="0.25">
      <c r="A1670">
        <v>3417.2049529999999</v>
      </c>
      <c r="B1670">
        <v>42526</v>
      </c>
      <c r="C1670" t="s">
        <v>75</v>
      </c>
      <c r="D1670" t="s">
        <v>79</v>
      </c>
      <c r="E1670">
        <v>1</v>
      </c>
      <c r="F1670">
        <v>287.54259999999999</v>
      </c>
    </row>
    <row r="1671" spans="1:6" x14ac:dyDescent="0.25">
      <c r="A1671">
        <v>5830.5613640000001</v>
      </c>
      <c r="B1671">
        <v>0</v>
      </c>
      <c r="C1671" t="s">
        <v>32</v>
      </c>
      <c r="D1671" t="s">
        <v>33</v>
      </c>
      <c r="E1671">
        <v>6</v>
      </c>
      <c r="F1671">
        <v>783.43194500000004</v>
      </c>
    </row>
    <row r="1672" spans="1:6" x14ac:dyDescent="0.25">
      <c r="A1672">
        <v>3742.5790830000001</v>
      </c>
      <c r="B1672">
        <v>0</v>
      </c>
      <c r="C1672" t="s">
        <v>32</v>
      </c>
      <c r="D1672" t="s">
        <v>45</v>
      </c>
      <c r="E1672">
        <v>1</v>
      </c>
      <c r="F1672">
        <v>1272.546918</v>
      </c>
    </row>
    <row r="1673" spans="1:6" x14ac:dyDescent="0.25">
      <c r="A1673">
        <v>3849.5966969999999</v>
      </c>
      <c r="B1673">
        <v>0</v>
      </c>
      <c r="C1673" t="s">
        <v>32</v>
      </c>
      <c r="D1673" t="s">
        <v>45</v>
      </c>
      <c r="E1673">
        <v>1</v>
      </c>
      <c r="F1673">
        <v>763.2</v>
      </c>
    </row>
    <row r="1674" spans="1:6" x14ac:dyDescent="0.25">
      <c r="A1674">
        <v>15265.81488</v>
      </c>
      <c r="B1674">
        <v>58361</v>
      </c>
      <c r="C1674" t="s">
        <v>62</v>
      </c>
      <c r="D1674" t="s">
        <v>33</v>
      </c>
      <c r="E1674">
        <v>2</v>
      </c>
      <c r="F1674">
        <v>43.599860999999997</v>
      </c>
    </row>
    <row r="1675" spans="1:6" x14ac:dyDescent="0.25">
      <c r="A1675">
        <v>5317.807221</v>
      </c>
      <c r="B1675">
        <v>74092</v>
      </c>
      <c r="C1675" t="s">
        <v>32</v>
      </c>
      <c r="D1675" t="s">
        <v>33</v>
      </c>
      <c r="E1675">
        <v>3</v>
      </c>
      <c r="F1675">
        <v>321.60000000000002</v>
      </c>
    </row>
    <row r="1676" spans="1:6" x14ac:dyDescent="0.25">
      <c r="A1676">
        <v>2374.80917</v>
      </c>
      <c r="B1676">
        <v>0</v>
      </c>
      <c r="C1676" t="s">
        <v>32</v>
      </c>
      <c r="D1676" t="s">
        <v>33</v>
      </c>
      <c r="E1676">
        <v>1</v>
      </c>
      <c r="F1676">
        <v>380.82208700000001</v>
      </c>
    </row>
    <row r="1677" spans="1:6" x14ac:dyDescent="0.25">
      <c r="A1677">
        <v>5639.9419740000003</v>
      </c>
      <c r="B1677">
        <v>73168</v>
      </c>
      <c r="C1677" t="s">
        <v>32</v>
      </c>
      <c r="D1677" t="s">
        <v>33</v>
      </c>
      <c r="E1677">
        <v>3</v>
      </c>
      <c r="F1677">
        <v>425.80011200000001</v>
      </c>
    </row>
    <row r="1678" spans="1:6" x14ac:dyDescent="0.25">
      <c r="A1678">
        <v>3362.4144419999998</v>
      </c>
      <c r="B1678">
        <v>22853</v>
      </c>
      <c r="C1678" t="s">
        <v>75</v>
      </c>
      <c r="D1678" t="s">
        <v>33</v>
      </c>
      <c r="E1678">
        <v>1</v>
      </c>
      <c r="F1678">
        <v>316.35678000000001</v>
      </c>
    </row>
    <row r="1679" spans="1:6" x14ac:dyDescent="0.25">
      <c r="A1679">
        <v>4512.2043910000002</v>
      </c>
      <c r="B1679">
        <v>0</v>
      </c>
      <c r="C1679" t="s">
        <v>32</v>
      </c>
      <c r="D1679" t="s">
        <v>45</v>
      </c>
      <c r="E1679">
        <v>1</v>
      </c>
      <c r="F1679">
        <v>900</v>
      </c>
    </row>
    <row r="1680" spans="1:6" x14ac:dyDescent="0.25">
      <c r="A1680">
        <v>7264.803903</v>
      </c>
      <c r="B1680">
        <v>12075</v>
      </c>
      <c r="C1680" t="s">
        <v>32</v>
      </c>
      <c r="D1680" t="s">
        <v>33</v>
      </c>
      <c r="E1680">
        <v>5</v>
      </c>
      <c r="F1680">
        <v>451.2</v>
      </c>
    </row>
    <row r="1681" spans="1:6" x14ac:dyDescent="0.25">
      <c r="A1681">
        <v>8658.8638129999999</v>
      </c>
      <c r="B1681">
        <v>62464</v>
      </c>
      <c r="C1681" t="s">
        <v>75</v>
      </c>
      <c r="D1681" t="s">
        <v>33</v>
      </c>
      <c r="E1681">
        <v>4</v>
      </c>
      <c r="F1681">
        <v>400.18188199999997</v>
      </c>
    </row>
    <row r="1682" spans="1:6" x14ac:dyDescent="0.25">
      <c r="A1682">
        <v>5498.9406790000003</v>
      </c>
      <c r="B1682">
        <v>22520</v>
      </c>
      <c r="C1682" t="s">
        <v>32</v>
      </c>
      <c r="D1682" t="s">
        <v>33</v>
      </c>
      <c r="E1682">
        <v>3</v>
      </c>
      <c r="F1682">
        <v>350.4</v>
      </c>
    </row>
    <row r="1683" spans="1:6" x14ac:dyDescent="0.25">
      <c r="A1683">
        <v>5599.382893</v>
      </c>
      <c r="B1683">
        <v>35012</v>
      </c>
      <c r="C1683" t="s">
        <v>32</v>
      </c>
      <c r="D1683" t="s">
        <v>45</v>
      </c>
      <c r="E1683">
        <v>6</v>
      </c>
      <c r="F1683">
        <v>345.6</v>
      </c>
    </row>
    <row r="1684" spans="1:6" x14ac:dyDescent="0.25">
      <c r="A1684">
        <v>15228.19865</v>
      </c>
      <c r="B1684">
        <v>95140</v>
      </c>
      <c r="C1684" t="s">
        <v>62</v>
      </c>
      <c r="D1684" t="s">
        <v>79</v>
      </c>
      <c r="E1684">
        <v>2</v>
      </c>
      <c r="F1684">
        <v>45.049185000000001</v>
      </c>
    </row>
    <row r="1685" spans="1:6" x14ac:dyDescent="0.25">
      <c r="A1685">
        <v>3644.8335539999998</v>
      </c>
      <c r="B1685">
        <v>82477</v>
      </c>
      <c r="C1685" t="s">
        <v>32</v>
      </c>
      <c r="D1685" t="s">
        <v>33</v>
      </c>
      <c r="E1685">
        <v>1</v>
      </c>
      <c r="F1685">
        <v>432</v>
      </c>
    </row>
    <row r="1686" spans="1:6" x14ac:dyDescent="0.25">
      <c r="A1686">
        <v>3693.4408330000001</v>
      </c>
      <c r="B1686">
        <v>85871</v>
      </c>
      <c r="C1686" t="s">
        <v>62</v>
      </c>
      <c r="D1686" t="s">
        <v>33</v>
      </c>
      <c r="E1686">
        <v>1</v>
      </c>
      <c r="F1686">
        <v>112.633539</v>
      </c>
    </row>
    <row r="1687" spans="1:6" x14ac:dyDescent="0.25">
      <c r="A1687">
        <v>8742.0577599999997</v>
      </c>
      <c r="B1687">
        <v>71592</v>
      </c>
      <c r="C1687" t="s">
        <v>62</v>
      </c>
      <c r="D1687" t="s">
        <v>79</v>
      </c>
      <c r="E1687">
        <v>2</v>
      </c>
      <c r="F1687">
        <v>141.72505100000001</v>
      </c>
    </row>
    <row r="1688" spans="1:6" x14ac:dyDescent="0.25">
      <c r="A1688">
        <v>5275.6269560000001</v>
      </c>
      <c r="B1688">
        <v>70446</v>
      </c>
      <c r="C1688" t="s">
        <v>62</v>
      </c>
      <c r="D1688" t="s">
        <v>33</v>
      </c>
      <c r="E1688">
        <v>9</v>
      </c>
      <c r="F1688">
        <v>155.57080199999999</v>
      </c>
    </row>
    <row r="1689" spans="1:6" x14ac:dyDescent="0.25">
      <c r="A1689">
        <v>9283.7377730000007</v>
      </c>
      <c r="B1689">
        <v>24314</v>
      </c>
      <c r="C1689" t="s">
        <v>32</v>
      </c>
      <c r="D1689" t="s">
        <v>33</v>
      </c>
      <c r="E1689">
        <v>1</v>
      </c>
      <c r="F1689">
        <v>1128</v>
      </c>
    </row>
    <row r="1690" spans="1:6" x14ac:dyDescent="0.25">
      <c r="A1690">
        <v>2551.2266920000002</v>
      </c>
      <c r="B1690">
        <v>79751</v>
      </c>
      <c r="C1690" t="s">
        <v>32</v>
      </c>
      <c r="D1690" t="s">
        <v>33</v>
      </c>
      <c r="E1690">
        <v>1</v>
      </c>
      <c r="F1690">
        <v>392.23569800000001</v>
      </c>
    </row>
    <row r="1691" spans="1:6" x14ac:dyDescent="0.25">
      <c r="A1691">
        <v>5811.9181120000003</v>
      </c>
      <c r="B1691">
        <v>83318</v>
      </c>
      <c r="C1691" t="s">
        <v>32</v>
      </c>
      <c r="D1691" t="s">
        <v>33</v>
      </c>
      <c r="E1691">
        <v>3</v>
      </c>
      <c r="F1691">
        <v>345.6</v>
      </c>
    </row>
    <row r="1692" spans="1:6" x14ac:dyDescent="0.25">
      <c r="A1692">
        <v>4064.6706389999999</v>
      </c>
      <c r="B1692">
        <v>26161</v>
      </c>
      <c r="C1692" t="s">
        <v>32</v>
      </c>
      <c r="D1692" t="s">
        <v>45</v>
      </c>
      <c r="E1692">
        <v>1</v>
      </c>
      <c r="F1692">
        <v>594.44458599999996</v>
      </c>
    </row>
    <row r="1693" spans="1:6" x14ac:dyDescent="0.25">
      <c r="A1693">
        <v>2841.443088</v>
      </c>
      <c r="B1693">
        <v>30473</v>
      </c>
      <c r="C1693" t="s">
        <v>32</v>
      </c>
      <c r="D1693" t="s">
        <v>33</v>
      </c>
      <c r="E1693">
        <v>1</v>
      </c>
      <c r="F1693">
        <v>450.08010100000001</v>
      </c>
    </row>
    <row r="1694" spans="1:6" x14ac:dyDescent="0.25">
      <c r="A1694">
        <v>6832.1338720000003</v>
      </c>
      <c r="B1694">
        <v>50472</v>
      </c>
      <c r="C1694" t="s">
        <v>75</v>
      </c>
      <c r="D1694" t="s">
        <v>33</v>
      </c>
      <c r="E1694">
        <v>3</v>
      </c>
      <c r="F1694">
        <v>281.16370499999999</v>
      </c>
    </row>
    <row r="1695" spans="1:6" x14ac:dyDescent="0.25">
      <c r="A1695">
        <v>5201.9714270000004</v>
      </c>
      <c r="B1695">
        <v>94186</v>
      </c>
      <c r="C1695" t="s">
        <v>62</v>
      </c>
      <c r="D1695" t="s">
        <v>33</v>
      </c>
      <c r="E1695">
        <v>3</v>
      </c>
      <c r="F1695">
        <v>135.34048899999999</v>
      </c>
    </row>
    <row r="1696" spans="1:6" x14ac:dyDescent="0.25">
      <c r="A1696">
        <v>5484.5881550000004</v>
      </c>
      <c r="B1696">
        <v>47611</v>
      </c>
      <c r="C1696" t="s">
        <v>32</v>
      </c>
      <c r="D1696" t="s">
        <v>33</v>
      </c>
      <c r="E1696">
        <v>4</v>
      </c>
      <c r="F1696">
        <v>593.65448400000002</v>
      </c>
    </row>
    <row r="1697" spans="1:6" x14ac:dyDescent="0.25">
      <c r="A1697">
        <v>7672.6813659999998</v>
      </c>
      <c r="B1697">
        <v>0</v>
      </c>
      <c r="C1697" t="s">
        <v>32</v>
      </c>
      <c r="D1697" t="s">
        <v>33</v>
      </c>
      <c r="E1697">
        <v>4</v>
      </c>
      <c r="F1697">
        <v>518.72021600000005</v>
      </c>
    </row>
    <row r="1698" spans="1:6" x14ac:dyDescent="0.25">
      <c r="A1698">
        <v>8272.485353</v>
      </c>
      <c r="B1698">
        <v>91245</v>
      </c>
      <c r="C1698" t="s">
        <v>62</v>
      </c>
      <c r="D1698" t="s">
        <v>79</v>
      </c>
      <c r="E1698">
        <v>2</v>
      </c>
      <c r="F1698">
        <v>19.251693</v>
      </c>
    </row>
    <row r="1699" spans="1:6" x14ac:dyDescent="0.25">
      <c r="A1699">
        <v>3330.6727609999998</v>
      </c>
      <c r="B1699">
        <v>45944</v>
      </c>
      <c r="C1699" t="s">
        <v>62</v>
      </c>
      <c r="D1699" t="s">
        <v>33</v>
      </c>
      <c r="E1699">
        <v>1</v>
      </c>
      <c r="F1699">
        <v>182.94849500000001</v>
      </c>
    </row>
    <row r="1700" spans="1:6" x14ac:dyDescent="0.25">
      <c r="A1700">
        <v>5562.4563859999998</v>
      </c>
      <c r="B1700">
        <v>59649</v>
      </c>
      <c r="C1700" t="s">
        <v>62</v>
      </c>
      <c r="D1700" t="s">
        <v>33</v>
      </c>
      <c r="E1700">
        <v>8</v>
      </c>
      <c r="F1700">
        <v>167.73826700000001</v>
      </c>
    </row>
    <row r="1701" spans="1:6" x14ac:dyDescent="0.25">
      <c r="A1701">
        <v>2452.7385749999999</v>
      </c>
      <c r="B1701">
        <v>52785</v>
      </c>
      <c r="C1701" t="s">
        <v>62</v>
      </c>
      <c r="D1701" t="s">
        <v>33</v>
      </c>
      <c r="E1701">
        <v>1</v>
      </c>
      <c r="F1701">
        <v>45.721456000000003</v>
      </c>
    </row>
    <row r="1702" spans="1:6" x14ac:dyDescent="0.25">
      <c r="A1702">
        <v>7920.2828799999997</v>
      </c>
      <c r="B1702">
        <v>59648</v>
      </c>
      <c r="C1702" t="s">
        <v>32</v>
      </c>
      <c r="D1702" t="s">
        <v>33</v>
      </c>
      <c r="E1702">
        <v>2</v>
      </c>
      <c r="F1702">
        <v>316.8</v>
      </c>
    </row>
    <row r="1703" spans="1:6" x14ac:dyDescent="0.25">
      <c r="A1703">
        <v>3861.486269</v>
      </c>
      <c r="B1703">
        <v>93272</v>
      </c>
      <c r="C1703" t="s">
        <v>75</v>
      </c>
      <c r="D1703" t="s">
        <v>33</v>
      </c>
      <c r="E1703">
        <v>1</v>
      </c>
      <c r="F1703">
        <v>281.11078800000001</v>
      </c>
    </row>
    <row r="1704" spans="1:6" x14ac:dyDescent="0.25">
      <c r="A1704">
        <v>5764.7841589999998</v>
      </c>
      <c r="B1704">
        <v>22134</v>
      </c>
      <c r="C1704" t="s">
        <v>32</v>
      </c>
      <c r="D1704" t="s">
        <v>33</v>
      </c>
      <c r="E1704">
        <v>3</v>
      </c>
      <c r="F1704">
        <v>445.87922400000002</v>
      </c>
    </row>
    <row r="1705" spans="1:6" x14ac:dyDescent="0.25">
      <c r="A1705">
        <v>5375.8427869999996</v>
      </c>
      <c r="B1705">
        <v>69050</v>
      </c>
      <c r="C1705" t="s">
        <v>32</v>
      </c>
      <c r="D1705" t="s">
        <v>33</v>
      </c>
      <c r="E1705">
        <v>3</v>
      </c>
      <c r="F1705">
        <v>334.89243699999997</v>
      </c>
    </row>
    <row r="1706" spans="1:6" x14ac:dyDescent="0.25">
      <c r="A1706">
        <v>2882.3505559999999</v>
      </c>
      <c r="B1706">
        <v>87798</v>
      </c>
      <c r="C1706" t="s">
        <v>75</v>
      </c>
      <c r="D1706" t="s">
        <v>33</v>
      </c>
      <c r="E1706">
        <v>1</v>
      </c>
      <c r="F1706">
        <v>204.44870800000001</v>
      </c>
    </row>
    <row r="1707" spans="1:6" x14ac:dyDescent="0.25">
      <c r="A1707">
        <v>2213.1879349999999</v>
      </c>
      <c r="B1707">
        <v>0</v>
      </c>
      <c r="C1707" t="s">
        <v>32</v>
      </c>
      <c r="D1707" t="s">
        <v>79</v>
      </c>
      <c r="E1707">
        <v>1</v>
      </c>
      <c r="F1707">
        <v>305.55242900000002</v>
      </c>
    </row>
    <row r="1708" spans="1:6" x14ac:dyDescent="0.25">
      <c r="A1708">
        <v>9429.6293669999995</v>
      </c>
      <c r="B1708">
        <v>43811</v>
      </c>
      <c r="C1708" t="s">
        <v>32</v>
      </c>
      <c r="D1708" t="s">
        <v>33</v>
      </c>
      <c r="E1708">
        <v>4</v>
      </c>
      <c r="F1708">
        <v>571.136574</v>
      </c>
    </row>
    <row r="1709" spans="1:6" x14ac:dyDescent="0.25">
      <c r="A1709">
        <v>6239.2575409999999</v>
      </c>
      <c r="B1709">
        <v>0</v>
      </c>
      <c r="C1709" t="s">
        <v>32</v>
      </c>
      <c r="D1709" t="s">
        <v>45</v>
      </c>
      <c r="E1709">
        <v>3</v>
      </c>
      <c r="F1709">
        <v>655.20000000000005</v>
      </c>
    </row>
    <row r="1710" spans="1:6" x14ac:dyDescent="0.25">
      <c r="A1710">
        <v>7668.8095949999997</v>
      </c>
      <c r="B1710">
        <v>92456</v>
      </c>
      <c r="C1710" t="s">
        <v>32</v>
      </c>
      <c r="D1710" t="s">
        <v>79</v>
      </c>
      <c r="E1710">
        <v>4</v>
      </c>
      <c r="F1710">
        <v>456</v>
      </c>
    </row>
    <row r="1711" spans="1:6" x14ac:dyDescent="0.25">
      <c r="A1711">
        <v>13770.97618</v>
      </c>
      <c r="B1711">
        <v>59207</v>
      </c>
      <c r="C1711" t="s">
        <v>32</v>
      </c>
      <c r="D1711" t="s">
        <v>45</v>
      </c>
      <c r="E1711">
        <v>2</v>
      </c>
      <c r="F1711">
        <v>556.79999999999995</v>
      </c>
    </row>
    <row r="1712" spans="1:6" x14ac:dyDescent="0.25">
      <c r="A1712">
        <v>2742.844251</v>
      </c>
      <c r="B1712">
        <v>64519</v>
      </c>
      <c r="C1712" t="s">
        <v>32</v>
      </c>
      <c r="D1712" t="s">
        <v>33</v>
      </c>
      <c r="E1712">
        <v>1</v>
      </c>
      <c r="F1712">
        <v>331.2</v>
      </c>
    </row>
    <row r="1713" spans="1:6" x14ac:dyDescent="0.25">
      <c r="A1713">
        <v>13466.92071</v>
      </c>
      <c r="B1713">
        <v>11432</v>
      </c>
      <c r="C1713" t="s">
        <v>32</v>
      </c>
      <c r="D1713" t="s">
        <v>33</v>
      </c>
      <c r="E1713">
        <v>2</v>
      </c>
      <c r="F1713">
        <v>571.20000000000005</v>
      </c>
    </row>
    <row r="1714" spans="1:6" x14ac:dyDescent="0.25">
      <c r="A1714">
        <v>8858.3520320000007</v>
      </c>
      <c r="B1714">
        <v>0</v>
      </c>
      <c r="C1714" t="s">
        <v>62</v>
      </c>
      <c r="D1714" t="s">
        <v>33</v>
      </c>
      <c r="E1714">
        <v>2</v>
      </c>
      <c r="F1714">
        <v>81.255741</v>
      </c>
    </row>
    <row r="1715" spans="1:6" x14ac:dyDescent="0.25">
      <c r="A1715">
        <v>8485.3300039999995</v>
      </c>
      <c r="B1715">
        <v>32607</v>
      </c>
      <c r="C1715" t="s">
        <v>32</v>
      </c>
      <c r="D1715" t="s">
        <v>45</v>
      </c>
      <c r="E1715">
        <v>8</v>
      </c>
      <c r="F1715">
        <v>532.79999999999995</v>
      </c>
    </row>
    <row r="1716" spans="1:6" x14ac:dyDescent="0.25">
      <c r="A1716">
        <v>7744.6444439999996</v>
      </c>
      <c r="B1716">
        <v>26444</v>
      </c>
      <c r="C1716" t="s">
        <v>32</v>
      </c>
      <c r="D1716" t="s">
        <v>33</v>
      </c>
      <c r="E1716">
        <v>1</v>
      </c>
      <c r="F1716">
        <v>940.8</v>
      </c>
    </row>
    <row r="1717" spans="1:6" x14ac:dyDescent="0.25">
      <c r="A1717">
        <v>5894.9073749999998</v>
      </c>
      <c r="B1717">
        <v>39381</v>
      </c>
      <c r="C1717" t="s">
        <v>32</v>
      </c>
      <c r="D1717" t="s">
        <v>33</v>
      </c>
      <c r="E1717">
        <v>7</v>
      </c>
      <c r="F1717">
        <v>355.2</v>
      </c>
    </row>
    <row r="1718" spans="1:6" x14ac:dyDescent="0.25">
      <c r="A1718">
        <v>5770.6840970000003</v>
      </c>
      <c r="B1718">
        <v>0</v>
      </c>
      <c r="C1718" t="s">
        <v>32</v>
      </c>
      <c r="D1718" t="s">
        <v>45</v>
      </c>
      <c r="E1718">
        <v>8</v>
      </c>
      <c r="F1718">
        <v>946.34526900000003</v>
      </c>
    </row>
    <row r="1719" spans="1:6" x14ac:dyDescent="0.25">
      <c r="A1719">
        <v>5261.1175059999996</v>
      </c>
      <c r="B1719">
        <v>90217</v>
      </c>
      <c r="C1719" t="s">
        <v>32</v>
      </c>
      <c r="D1719" t="s">
        <v>33</v>
      </c>
      <c r="E1719">
        <v>5</v>
      </c>
      <c r="F1719">
        <v>316.8</v>
      </c>
    </row>
    <row r="1720" spans="1:6" x14ac:dyDescent="0.25">
      <c r="A1720">
        <v>2403.5394700000002</v>
      </c>
      <c r="B1720">
        <v>24248</v>
      </c>
      <c r="C1720" t="s">
        <v>32</v>
      </c>
      <c r="D1720" t="s">
        <v>33</v>
      </c>
      <c r="E1720">
        <v>1</v>
      </c>
      <c r="F1720">
        <v>336</v>
      </c>
    </row>
    <row r="1721" spans="1:6" x14ac:dyDescent="0.25">
      <c r="A1721">
        <v>9124.600015</v>
      </c>
      <c r="B1721">
        <v>99368</v>
      </c>
      <c r="C1721" t="s">
        <v>62</v>
      </c>
      <c r="D1721" t="s">
        <v>33</v>
      </c>
      <c r="E1721">
        <v>3</v>
      </c>
      <c r="F1721">
        <v>82.427785</v>
      </c>
    </row>
    <row r="1722" spans="1:6" x14ac:dyDescent="0.25">
      <c r="A1722">
        <v>26180.80528</v>
      </c>
      <c r="B1722">
        <v>68189</v>
      </c>
      <c r="C1722" t="s">
        <v>75</v>
      </c>
      <c r="D1722" t="s">
        <v>33</v>
      </c>
      <c r="E1722">
        <v>2</v>
      </c>
      <c r="F1722">
        <v>343.12119200000001</v>
      </c>
    </row>
    <row r="1723" spans="1:6" x14ac:dyDescent="0.25">
      <c r="A1723">
        <v>15641.25856</v>
      </c>
      <c r="B1723">
        <v>32370</v>
      </c>
      <c r="C1723" t="s">
        <v>75</v>
      </c>
      <c r="D1723" t="s">
        <v>33</v>
      </c>
      <c r="E1723">
        <v>2</v>
      </c>
      <c r="F1723">
        <v>487.73617100000001</v>
      </c>
    </row>
    <row r="1724" spans="1:6" x14ac:dyDescent="0.25">
      <c r="A1724">
        <v>2574.0203759999999</v>
      </c>
      <c r="B1724">
        <v>34990</v>
      </c>
      <c r="C1724" t="s">
        <v>62</v>
      </c>
      <c r="D1724" t="s">
        <v>45</v>
      </c>
      <c r="E1724">
        <v>1</v>
      </c>
      <c r="F1724">
        <v>42.689135</v>
      </c>
    </row>
    <row r="1725" spans="1:6" x14ac:dyDescent="0.25">
      <c r="A1725">
        <v>5319.8387290000001</v>
      </c>
      <c r="B1725">
        <v>25714</v>
      </c>
      <c r="C1725" t="s">
        <v>32</v>
      </c>
      <c r="D1725" t="s">
        <v>33</v>
      </c>
      <c r="E1725">
        <v>5</v>
      </c>
      <c r="F1725">
        <v>321.60000000000002</v>
      </c>
    </row>
    <row r="1726" spans="1:6" x14ac:dyDescent="0.25">
      <c r="A1726">
        <v>7496.0065880000002</v>
      </c>
      <c r="B1726">
        <v>61091</v>
      </c>
      <c r="C1726" t="s">
        <v>75</v>
      </c>
      <c r="D1726" t="s">
        <v>45</v>
      </c>
      <c r="E1726">
        <v>8</v>
      </c>
      <c r="F1726">
        <v>409.86800299999999</v>
      </c>
    </row>
    <row r="1727" spans="1:6" x14ac:dyDescent="0.25">
      <c r="A1727">
        <v>12174.58958</v>
      </c>
      <c r="B1727">
        <v>88184</v>
      </c>
      <c r="C1727" t="s">
        <v>62</v>
      </c>
      <c r="D1727" t="s">
        <v>33</v>
      </c>
      <c r="E1727">
        <v>2</v>
      </c>
      <c r="F1727">
        <v>240.17653300000001</v>
      </c>
    </row>
    <row r="1728" spans="1:6" x14ac:dyDescent="0.25">
      <c r="A1728">
        <v>2605.5708279999999</v>
      </c>
      <c r="B1728">
        <v>60252</v>
      </c>
      <c r="C1728" t="s">
        <v>75</v>
      </c>
      <c r="D1728" t="s">
        <v>33</v>
      </c>
      <c r="E1728">
        <v>1</v>
      </c>
      <c r="F1728">
        <v>182.436205</v>
      </c>
    </row>
    <row r="1729" spans="1:6" x14ac:dyDescent="0.25">
      <c r="A1729">
        <v>2707.2084599999998</v>
      </c>
      <c r="B1729">
        <v>80985</v>
      </c>
      <c r="C1729" t="s">
        <v>62</v>
      </c>
      <c r="D1729" t="s">
        <v>33</v>
      </c>
      <c r="E1729">
        <v>1</v>
      </c>
      <c r="F1729">
        <v>124.933587</v>
      </c>
    </row>
    <row r="1730" spans="1:6" x14ac:dyDescent="0.25">
      <c r="A1730">
        <v>5528.2128069999999</v>
      </c>
      <c r="B1730">
        <v>36088</v>
      </c>
      <c r="C1730" t="s">
        <v>32</v>
      </c>
      <c r="D1730" t="s">
        <v>45</v>
      </c>
      <c r="E1730">
        <v>9</v>
      </c>
      <c r="F1730">
        <v>345.6</v>
      </c>
    </row>
    <row r="1731" spans="1:6" x14ac:dyDescent="0.25">
      <c r="A1731">
        <v>8819.0189339999997</v>
      </c>
      <c r="B1731">
        <v>99845</v>
      </c>
      <c r="C1731" t="s">
        <v>32</v>
      </c>
      <c r="D1731" t="s">
        <v>33</v>
      </c>
      <c r="E1731">
        <v>8</v>
      </c>
      <c r="F1731">
        <v>528</v>
      </c>
    </row>
    <row r="1732" spans="1:6" x14ac:dyDescent="0.25">
      <c r="A1732">
        <v>19014.47625</v>
      </c>
      <c r="B1732">
        <v>29822</v>
      </c>
      <c r="C1732" t="s">
        <v>32</v>
      </c>
      <c r="D1732" t="s">
        <v>45</v>
      </c>
      <c r="E1732">
        <v>2</v>
      </c>
      <c r="F1732">
        <v>292.8</v>
      </c>
    </row>
    <row r="1733" spans="1:6" x14ac:dyDescent="0.25">
      <c r="A1733">
        <v>8169.5139820000004</v>
      </c>
      <c r="B1733">
        <v>40803</v>
      </c>
      <c r="C1733" t="s">
        <v>62</v>
      </c>
      <c r="D1733" t="s">
        <v>45</v>
      </c>
      <c r="E1733">
        <v>2</v>
      </c>
      <c r="F1733">
        <v>122.91237700000001</v>
      </c>
    </row>
    <row r="1734" spans="1:6" x14ac:dyDescent="0.25">
      <c r="A1734">
        <v>7708.8838850000002</v>
      </c>
      <c r="B1734">
        <v>71134</v>
      </c>
      <c r="C1734" t="s">
        <v>62</v>
      </c>
      <c r="D1734" t="s">
        <v>33</v>
      </c>
      <c r="E1734">
        <v>8</v>
      </c>
      <c r="F1734">
        <v>196.37368000000001</v>
      </c>
    </row>
    <row r="1735" spans="1:6" x14ac:dyDescent="0.25">
      <c r="A1735">
        <v>5528.2128069999999</v>
      </c>
      <c r="B1735">
        <v>36088</v>
      </c>
      <c r="C1735" t="s">
        <v>32</v>
      </c>
      <c r="D1735" t="s">
        <v>45</v>
      </c>
      <c r="E1735">
        <v>9</v>
      </c>
      <c r="F1735">
        <v>345.6</v>
      </c>
    </row>
    <row r="1736" spans="1:6" x14ac:dyDescent="0.25">
      <c r="A1736">
        <v>12128.4467</v>
      </c>
      <c r="B1736">
        <v>29431</v>
      </c>
      <c r="C1736" t="s">
        <v>62</v>
      </c>
      <c r="D1736" t="s">
        <v>33</v>
      </c>
      <c r="E1736">
        <v>2</v>
      </c>
      <c r="F1736">
        <v>237.89622700000001</v>
      </c>
    </row>
    <row r="1737" spans="1:6" x14ac:dyDescent="0.25">
      <c r="A1737">
        <v>9080.2828399999999</v>
      </c>
      <c r="B1737">
        <v>68073</v>
      </c>
      <c r="C1737" t="s">
        <v>32</v>
      </c>
      <c r="D1737" t="s">
        <v>33</v>
      </c>
      <c r="E1737">
        <v>8</v>
      </c>
      <c r="F1737">
        <v>547.20000000000005</v>
      </c>
    </row>
    <row r="1738" spans="1:6" x14ac:dyDescent="0.25">
      <c r="A1738">
        <v>6796.8447690000003</v>
      </c>
      <c r="B1738">
        <v>17937</v>
      </c>
      <c r="C1738" t="s">
        <v>32</v>
      </c>
      <c r="D1738" t="s">
        <v>45</v>
      </c>
      <c r="E1738">
        <v>2</v>
      </c>
      <c r="F1738">
        <v>312</v>
      </c>
    </row>
    <row r="1739" spans="1:6" x14ac:dyDescent="0.25">
      <c r="A1739">
        <v>2867.3121970000002</v>
      </c>
      <c r="B1739">
        <v>23376</v>
      </c>
      <c r="C1739" t="s">
        <v>32</v>
      </c>
      <c r="D1739" t="s">
        <v>79</v>
      </c>
      <c r="E1739">
        <v>1</v>
      </c>
      <c r="F1739">
        <v>374.4</v>
      </c>
    </row>
    <row r="1740" spans="1:6" x14ac:dyDescent="0.25">
      <c r="A1740">
        <v>2395.5700000000002</v>
      </c>
      <c r="B1740">
        <v>21986</v>
      </c>
      <c r="C1740" t="s">
        <v>32</v>
      </c>
      <c r="D1740" t="s">
        <v>79</v>
      </c>
      <c r="E1740">
        <v>1</v>
      </c>
      <c r="F1740">
        <v>333.69622800000002</v>
      </c>
    </row>
    <row r="1741" spans="1:6" x14ac:dyDescent="0.25">
      <c r="A1741">
        <v>7094.1677170000003</v>
      </c>
      <c r="B1741">
        <v>23032</v>
      </c>
      <c r="C1741" t="s">
        <v>32</v>
      </c>
      <c r="D1741" t="s">
        <v>33</v>
      </c>
      <c r="E1741">
        <v>7</v>
      </c>
      <c r="F1741">
        <v>427.2</v>
      </c>
    </row>
    <row r="1742" spans="1:6" x14ac:dyDescent="0.25">
      <c r="A1742">
        <v>4128.0913339999997</v>
      </c>
      <c r="B1742">
        <v>32114</v>
      </c>
      <c r="C1742" t="s">
        <v>75</v>
      </c>
      <c r="D1742" t="s">
        <v>33</v>
      </c>
      <c r="E1742">
        <v>1</v>
      </c>
      <c r="F1742">
        <v>445.29048999999998</v>
      </c>
    </row>
    <row r="1743" spans="1:6" x14ac:dyDescent="0.25">
      <c r="A1743">
        <v>4046.9360649999999</v>
      </c>
      <c r="B1743">
        <v>13330</v>
      </c>
      <c r="C1743" t="s">
        <v>32</v>
      </c>
      <c r="D1743" t="s">
        <v>45</v>
      </c>
      <c r="E1743">
        <v>1</v>
      </c>
      <c r="F1743">
        <v>561.6</v>
      </c>
    </row>
    <row r="1744" spans="1:6" x14ac:dyDescent="0.25">
      <c r="A1744">
        <v>4869.2827829999997</v>
      </c>
      <c r="B1744">
        <v>44934</v>
      </c>
      <c r="C1744" t="s">
        <v>32</v>
      </c>
      <c r="D1744" t="s">
        <v>33</v>
      </c>
      <c r="E1744">
        <v>4</v>
      </c>
      <c r="F1744">
        <v>357.92697900000002</v>
      </c>
    </row>
    <row r="1745" spans="1:6" x14ac:dyDescent="0.25">
      <c r="A1745">
        <v>2902.1518970000002</v>
      </c>
      <c r="B1745">
        <v>96137</v>
      </c>
      <c r="C1745" t="s">
        <v>62</v>
      </c>
      <c r="D1745" t="s">
        <v>33</v>
      </c>
      <c r="E1745">
        <v>1</v>
      </c>
      <c r="F1745">
        <v>67.490616000000003</v>
      </c>
    </row>
    <row r="1746" spans="1:6" x14ac:dyDescent="0.25">
      <c r="A1746">
        <v>4282.9479709999996</v>
      </c>
      <c r="B1746">
        <v>40864</v>
      </c>
      <c r="C1746" t="s">
        <v>62</v>
      </c>
      <c r="D1746" t="s">
        <v>33</v>
      </c>
      <c r="E1746">
        <v>1</v>
      </c>
      <c r="F1746">
        <v>166.937747</v>
      </c>
    </row>
    <row r="1747" spans="1:6" x14ac:dyDescent="0.25">
      <c r="A1747">
        <v>7750.1203230000001</v>
      </c>
      <c r="B1747">
        <v>22668</v>
      </c>
      <c r="C1747" t="s">
        <v>62</v>
      </c>
      <c r="D1747" t="s">
        <v>45</v>
      </c>
      <c r="E1747">
        <v>2</v>
      </c>
      <c r="F1747">
        <v>33.718553</v>
      </c>
    </row>
    <row r="1748" spans="1:6" x14ac:dyDescent="0.25">
      <c r="A1748">
        <v>6627.1746290000001</v>
      </c>
      <c r="B1748">
        <v>90751</v>
      </c>
      <c r="C1748" t="s">
        <v>75</v>
      </c>
      <c r="D1748" t="s">
        <v>33</v>
      </c>
      <c r="E1748">
        <v>8</v>
      </c>
      <c r="F1748">
        <v>315.82638200000002</v>
      </c>
    </row>
    <row r="1749" spans="1:6" x14ac:dyDescent="0.25">
      <c r="A1749">
        <v>7474.6057689999998</v>
      </c>
      <c r="B1749">
        <v>44186</v>
      </c>
      <c r="C1749" t="s">
        <v>75</v>
      </c>
      <c r="D1749" t="s">
        <v>33</v>
      </c>
      <c r="E1749">
        <v>2</v>
      </c>
      <c r="F1749">
        <v>295.04969</v>
      </c>
    </row>
    <row r="1750" spans="1:6" x14ac:dyDescent="0.25">
      <c r="A1750">
        <v>5561.291397</v>
      </c>
      <c r="B1750">
        <v>92678</v>
      </c>
      <c r="C1750" t="s">
        <v>62</v>
      </c>
      <c r="D1750" t="s">
        <v>79</v>
      </c>
      <c r="E1750">
        <v>3</v>
      </c>
      <c r="F1750">
        <v>34.689610999999999</v>
      </c>
    </row>
    <row r="1751" spans="1:6" x14ac:dyDescent="0.25">
      <c r="A1751">
        <v>6098.4621139999999</v>
      </c>
      <c r="B1751">
        <v>74257</v>
      </c>
      <c r="C1751" t="s">
        <v>75</v>
      </c>
      <c r="D1751" t="s">
        <v>33</v>
      </c>
      <c r="E1751">
        <v>3</v>
      </c>
      <c r="F1751">
        <v>214.58674199999999</v>
      </c>
    </row>
    <row r="1752" spans="1:6" x14ac:dyDescent="0.25">
      <c r="A1752">
        <v>2859.5289299999999</v>
      </c>
      <c r="B1752">
        <v>99981</v>
      </c>
      <c r="C1752" t="s">
        <v>75</v>
      </c>
      <c r="D1752" t="s">
        <v>33</v>
      </c>
      <c r="E1752">
        <v>1</v>
      </c>
      <c r="F1752">
        <v>204.87227300000001</v>
      </c>
    </row>
    <row r="1753" spans="1:6" x14ac:dyDescent="0.25">
      <c r="A1753">
        <v>5994.4246270000003</v>
      </c>
      <c r="B1753">
        <v>0</v>
      </c>
      <c r="C1753" t="s">
        <v>32</v>
      </c>
      <c r="D1753" t="s">
        <v>45</v>
      </c>
      <c r="E1753">
        <v>6</v>
      </c>
      <c r="F1753">
        <v>655.20000000000005</v>
      </c>
    </row>
    <row r="1754" spans="1:6" x14ac:dyDescent="0.25">
      <c r="A1754">
        <v>5635.2494859999997</v>
      </c>
      <c r="B1754">
        <v>19591</v>
      </c>
      <c r="C1754" t="s">
        <v>62</v>
      </c>
      <c r="D1754" t="s">
        <v>79</v>
      </c>
      <c r="E1754">
        <v>4</v>
      </c>
      <c r="F1754">
        <v>95.925021000000001</v>
      </c>
    </row>
    <row r="1755" spans="1:6" x14ac:dyDescent="0.25">
      <c r="A1755">
        <v>5067.2083380000004</v>
      </c>
      <c r="B1755">
        <v>29095</v>
      </c>
      <c r="C1755" t="s">
        <v>32</v>
      </c>
      <c r="D1755" t="s">
        <v>33</v>
      </c>
      <c r="E1755">
        <v>1</v>
      </c>
      <c r="F1755">
        <v>664.28086399999995</v>
      </c>
    </row>
    <row r="1756" spans="1:6" x14ac:dyDescent="0.25">
      <c r="A1756">
        <v>2263.2846079999999</v>
      </c>
      <c r="B1756">
        <v>0</v>
      </c>
      <c r="C1756" t="s">
        <v>32</v>
      </c>
      <c r="D1756" t="s">
        <v>33</v>
      </c>
      <c r="E1756">
        <v>1</v>
      </c>
      <c r="F1756">
        <v>389.75079299999999</v>
      </c>
    </row>
    <row r="1757" spans="1:6" x14ac:dyDescent="0.25">
      <c r="A1757">
        <v>14435.673650000001</v>
      </c>
      <c r="B1757">
        <v>60880</v>
      </c>
      <c r="C1757" t="s">
        <v>62</v>
      </c>
      <c r="D1757" t="s">
        <v>33</v>
      </c>
      <c r="E1757">
        <v>2</v>
      </c>
      <c r="F1757">
        <v>109.906628</v>
      </c>
    </row>
    <row r="1758" spans="1:6" x14ac:dyDescent="0.25">
      <c r="A1758">
        <v>4928.3970769999996</v>
      </c>
      <c r="B1758">
        <v>61785</v>
      </c>
      <c r="C1758" t="s">
        <v>75</v>
      </c>
      <c r="D1758" t="s">
        <v>33</v>
      </c>
      <c r="E1758">
        <v>5</v>
      </c>
      <c r="F1758">
        <v>271.10696999999999</v>
      </c>
    </row>
    <row r="1759" spans="1:6" x14ac:dyDescent="0.25">
      <c r="A1759">
        <v>12036.620510000001</v>
      </c>
      <c r="B1759">
        <v>44428</v>
      </c>
      <c r="C1759" t="s">
        <v>32</v>
      </c>
      <c r="D1759" t="s">
        <v>45</v>
      </c>
      <c r="E1759">
        <v>2</v>
      </c>
      <c r="F1759">
        <v>499.2</v>
      </c>
    </row>
    <row r="1760" spans="1:6" x14ac:dyDescent="0.25">
      <c r="A1760">
        <v>8564.7682260000001</v>
      </c>
      <c r="B1760">
        <v>95697</v>
      </c>
      <c r="C1760" t="s">
        <v>62</v>
      </c>
      <c r="D1760" t="s">
        <v>33</v>
      </c>
      <c r="E1760">
        <v>9</v>
      </c>
      <c r="F1760">
        <v>178.00652400000001</v>
      </c>
    </row>
    <row r="1761" spans="1:6" x14ac:dyDescent="0.25">
      <c r="A1761">
        <v>2361.8839090000001</v>
      </c>
      <c r="B1761">
        <v>18064</v>
      </c>
      <c r="C1761" t="s">
        <v>75</v>
      </c>
      <c r="D1761" t="s">
        <v>33</v>
      </c>
      <c r="E1761">
        <v>1</v>
      </c>
      <c r="F1761">
        <v>182.96418399999999</v>
      </c>
    </row>
    <row r="1762" spans="1:6" x14ac:dyDescent="0.25">
      <c r="A1762">
        <v>5565.6932820000002</v>
      </c>
      <c r="B1762">
        <v>74720</v>
      </c>
      <c r="C1762" t="s">
        <v>75</v>
      </c>
      <c r="D1762" t="s">
        <v>79</v>
      </c>
      <c r="E1762">
        <v>3</v>
      </c>
      <c r="F1762">
        <v>200.81242499999999</v>
      </c>
    </row>
    <row r="1763" spans="1:6" x14ac:dyDescent="0.25">
      <c r="A1763">
        <v>5146.8097600000001</v>
      </c>
      <c r="B1763">
        <v>22594</v>
      </c>
      <c r="C1763" t="s">
        <v>32</v>
      </c>
      <c r="D1763" t="s">
        <v>33</v>
      </c>
      <c r="E1763">
        <v>3</v>
      </c>
      <c r="F1763">
        <v>321.60000000000002</v>
      </c>
    </row>
    <row r="1764" spans="1:6" x14ac:dyDescent="0.25">
      <c r="A1764">
        <v>2938.0803270000001</v>
      </c>
      <c r="B1764">
        <v>40987</v>
      </c>
      <c r="C1764" t="s">
        <v>75</v>
      </c>
      <c r="D1764" t="s">
        <v>79</v>
      </c>
      <c r="E1764">
        <v>1</v>
      </c>
      <c r="F1764">
        <v>329.01327500000002</v>
      </c>
    </row>
    <row r="1765" spans="1:6" x14ac:dyDescent="0.25">
      <c r="A1765">
        <v>14432.746440000001</v>
      </c>
      <c r="B1765">
        <v>24561</v>
      </c>
      <c r="C1765" t="s">
        <v>32</v>
      </c>
      <c r="D1765" t="s">
        <v>33</v>
      </c>
      <c r="E1765">
        <v>2</v>
      </c>
      <c r="F1765">
        <v>853.47355200000004</v>
      </c>
    </row>
    <row r="1766" spans="1:6" x14ac:dyDescent="0.25">
      <c r="A1766">
        <v>13027.41984</v>
      </c>
      <c r="B1766">
        <v>76456</v>
      </c>
      <c r="C1766" t="s">
        <v>62</v>
      </c>
      <c r="D1766" t="s">
        <v>45</v>
      </c>
      <c r="E1766">
        <v>2</v>
      </c>
      <c r="F1766">
        <v>42.693917999999996</v>
      </c>
    </row>
    <row r="1767" spans="1:6" x14ac:dyDescent="0.25">
      <c r="A1767">
        <v>2451.9887829999998</v>
      </c>
      <c r="B1767">
        <v>65828</v>
      </c>
      <c r="C1767" t="s">
        <v>32</v>
      </c>
      <c r="D1767" t="s">
        <v>79</v>
      </c>
      <c r="E1767">
        <v>1</v>
      </c>
      <c r="F1767">
        <v>297.60000000000002</v>
      </c>
    </row>
    <row r="1768" spans="1:6" x14ac:dyDescent="0.25">
      <c r="A1768">
        <v>4661.984144</v>
      </c>
      <c r="B1768">
        <v>0</v>
      </c>
      <c r="C1768" t="s">
        <v>32</v>
      </c>
      <c r="D1768" t="s">
        <v>45</v>
      </c>
      <c r="E1768">
        <v>5</v>
      </c>
      <c r="F1768">
        <v>489.6</v>
      </c>
    </row>
    <row r="1769" spans="1:6" x14ac:dyDescent="0.25">
      <c r="A1769">
        <v>5600.0101789999999</v>
      </c>
      <c r="B1769">
        <v>63621</v>
      </c>
      <c r="C1769" t="s">
        <v>32</v>
      </c>
      <c r="D1769" t="s">
        <v>33</v>
      </c>
      <c r="E1769">
        <v>5</v>
      </c>
      <c r="F1769">
        <v>444.62026500000002</v>
      </c>
    </row>
    <row r="1770" spans="1:6" x14ac:dyDescent="0.25">
      <c r="A1770">
        <v>4016.1327719999999</v>
      </c>
      <c r="B1770">
        <v>10074</v>
      </c>
      <c r="C1770" t="s">
        <v>62</v>
      </c>
      <c r="D1770" t="s">
        <v>33</v>
      </c>
      <c r="E1770">
        <v>1</v>
      </c>
      <c r="F1770">
        <v>108.99593400000001</v>
      </c>
    </row>
    <row r="1771" spans="1:6" x14ac:dyDescent="0.25">
      <c r="A1771">
        <v>22195.80299</v>
      </c>
      <c r="B1771">
        <v>78965</v>
      </c>
      <c r="C1771" t="s">
        <v>62</v>
      </c>
      <c r="D1771" t="s">
        <v>33</v>
      </c>
      <c r="E1771">
        <v>2</v>
      </c>
      <c r="F1771">
        <v>145.587985</v>
      </c>
    </row>
    <row r="1772" spans="1:6" x14ac:dyDescent="0.25">
      <c r="A1772">
        <v>7343.3537159999996</v>
      </c>
      <c r="B1772">
        <v>0</v>
      </c>
      <c r="C1772" t="s">
        <v>32</v>
      </c>
      <c r="D1772" t="s">
        <v>45</v>
      </c>
      <c r="E1772">
        <v>2</v>
      </c>
      <c r="F1772">
        <v>479.028818</v>
      </c>
    </row>
    <row r="1773" spans="1:6" x14ac:dyDescent="0.25">
      <c r="A1773">
        <v>4804.5142740000001</v>
      </c>
      <c r="B1773">
        <v>23604</v>
      </c>
      <c r="C1773" t="s">
        <v>32</v>
      </c>
      <c r="D1773" t="s">
        <v>33</v>
      </c>
      <c r="E1773">
        <v>8</v>
      </c>
      <c r="F1773">
        <v>460.8</v>
      </c>
    </row>
    <row r="1774" spans="1:6" x14ac:dyDescent="0.25">
      <c r="A1774">
        <v>2735.5388589999998</v>
      </c>
      <c r="B1774">
        <v>99205</v>
      </c>
      <c r="C1774" t="s">
        <v>75</v>
      </c>
      <c r="D1774" t="s">
        <v>33</v>
      </c>
      <c r="E1774">
        <v>1</v>
      </c>
      <c r="F1774">
        <v>323.24601699999999</v>
      </c>
    </row>
    <row r="1775" spans="1:6" x14ac:dyDescent="0.25">
      <c r="A1775">
        <v>6940.9728230000001</v>
      </c>
      <c r="B1775">
        <v>0</v>
      </c>
      <c r="C1775" t="s">
        <v>32</v>
      </c>
      <c r="D1775" t="s">
        <v>33</v>
      </c>
      <c r="E1775">
        <v>3</v>
      </c>
      <c r="F1775">
        <v>441.6</v>
      </c>
    </row>
    <row r="1776" spans="1:6" x14ac:dyDescent="0.25">
      <c r="A1776">
        <v>2396.2192920000002</v>
      </c>
      <c r="B1776">
        <v>0</v>
      </c>
      <c r="C1776" t="s">
        <v>32</v>
      </c>
      <c r="D1776" t="s">
        <v>33</v>
      </c>
      <c r="E1776">
        <v>1</v>
      </c>
      <c r="F1776">
        <v>433.16028399999999</v>
      </c>
    </row>
    <row r="1777" spans="1:6" x14ac:dyDescent="0.25">
      <c r="A1777">
        <v>5380.8986359999999</v>
      </c>
      <c r="B1777">
        <v>55350</v>
      </c>
      <c r="C1777" t="s">
        <v>32</v>
      </c>
      <c r="D1777" t="s">
        <v>33</v>
      </c>
      <c r="E1777">
        <v>9</v>
      </c>
      <c r="F1777">
        <v>321.60000000000002</v>
      </c>
    </row>
    <row r="1778" spans="1:6" x14ac:dyDescent="0.25">
      <c r="A1778">
        <v>8432.8157310000006</v>
      </c>
      <c r="B1778">
        <v>21052</v>
      </c>
      <c r="C1778" t="s">
        <v>75</v>
      </c>
      <c r="D1778" t="s">
        <v>33</v>
      </c>
      <c r="E1778">
        <v>5</v>
      </c>
      <c r="F1778">
        <v>453.57834300000002</v>
      </c>
    </row>
    <row r="1779" spans="1:6" x14ac:dyDescent="0.25">
      <c r="A1779">
        <v>7556.507482</v>
      </c>
      <c r="B1779">
        <v>0</v>
      </c>
      <c r="C1779" t="s">
        <v>32</v>
      </c>
      <c r="D1779" t="s">
        <v>45</v>
      </c>
      <c r="E1779">
        <v>2</v>
      </c>
      <c r="F1779">
        <v>496.8</v>
      </c>
    </row>
    <row r="1780" spans="1:6" x14ac:dyDescent="0.25">
      <c r="A1780">
        <v>7787.4316840000001</v>
      </c>
      <c r="B1780">
        <v>24664</v>
      </c>
      <c r="C1780" t="s">
        <v>32</v>
      </c>
      <c r="D1780" t="s">
        <v>33</v>
      </c>
      <c r="E1780">
        <v>2</v>
      </c>
      <c r="F1780">
        <v>496.8</v>
      </c>
    </row>
    <row r="1781" spans="1:6" x14ac:dyDescent="0.25">
      <c r="A1781">
        <v>4787.8128969999998</v>
      </c>
      <c r="B1781">
        <v>45225</v>
      </c>
      <c r="C1781" t="s">
        <v>62</v>
      </c>
      <c r="D1781" t="s">
        <v>45</v>
      </c>
      <c r="E1781">
        <v>1</v>
      </c>
      <c r="F1781">
        <v>209.17692299999999</v>
      </c>
    </row>
    <row r="1782" spans="1:6" x14ac:dyDescent="0.25">
      <c r="A1782">
        <v>9707.6475520000004</v>
      </c>
      <c r="B1782">
        <v>30430</v>
      </c>
      <c r="C1782" t="s">
        <v>32</v>
      </c>
      <c r="D1782" t="s">
        <v>45</v>
      </c>
      <c r="E1782">
        <v>2</v>
      </c>
      <c r="F1782">
        <v>425.66257400000001</v>
      </c>
    </row>
    <row r="1783" spans="1:6" x14ac:dyDescent="0.25">
      <c r="A1783">
        <v>2552.226197</v>
      </c>
      <c r="B1783">
        <v>35149</v>
      </c>
      <c r="C1783" t="s">
        <v>62</v>
      </c>
      <c r="D1783" t="s">
        <v>33</v>
      </c>
      <c r="E1783">
        <v>1</v>
      </c>
      <c r="F1783">
        <v>120.477298</v>
      </c>
    </row>
    <row r="1784" spans="1:6" x14ac:dyDescent="0.25">
      <c r="A1784">
        <v>5223.4292649999998</v>
      </c>
      <c r="B1784">
        <v>16513</v>
      </c>
      <c r="C1784" t="s">
        <v>32</v>
      </c>
      <c r="D1784" t="s">
        <v>79</v>
      </c>
      <c r="E1784">
        <v>6</v>
      </c>
      <c r="F1784">
        <v>340.8</v>
      </c>
    </row>
    <row r="1785" spans="1:6" x14ac:dyDescent="0.25">
      <c r="A1785">
        <v>5010.4493300000004</v>
      </c>
      <c r="B1785">
        <v>10892</v>
      </c>
      <c r="C1785" t="s">
        <v>32</v>
      </c>
      <c r="D1785" t="s">
        <v>79</v>
      </c>
      <c r="E1785">
        <v>3</v>
      </c>
      <c r="F1785">
        <v>316.8</v>
      </c>
    </row>
    <row r="1786" spans="1:6" x14ac:dyDescent="0.25">
      <c r="A1786">
        <v>5597.1249600000001</v>
      </c>
      <c r="B1786">
        <v>37995</v>
      </c>
      <c r="C1786" t="s">
        <v>32</v>
      </c>
      <c r="D1786" t="s">
        <v>33</v>
      </c>
      <c r="E1786">
        <v>1</v>
      </c>
      <c r="F1786">
        <v>667.2</v>
      </c>
    </row>
    <row r="1787" spans="1:6" x14ac:dyDescent="0.25">
      <c r="A1787">
        <v>4457.9362520000004</v>
      </c>
      <c r="B1787">
        <v>54704</v>
      </c>
      <c r="C1787" t="s">
        <v>75</v>
      </c>
      <c r="D1787" t="s">
        <v>79</v>
      </c>
      <c r="E1787">
        <v>1</v>
      </c>
      <c r="F1787">
        <v>468.17605600000002</v>
      </c>
    </row>
    <row r="1788" spans="1:6" x14ac:dyDescent="0.25">
      <c r="A1788">
        <v>8200.7872800000005</v>
      </c>
      <c r="B1788">
        <v>25381</v>
      </c>
      <c r="C1788" t="s">
        <v>32</v>
      </c>
      <c r="D1788" t="s">
        <v>45</v>
      </c>
      <c r="E1788">
        <v>2</v>
      </c>
      <c r="F1788">
        <v>340.8</v>
      </c>
    </row>
    <row r="1789" spans="1:6" x14ac:dyDescent="0.25">
      <c r="A1789">
        <v>2746.080105</v>
      </c>
      <c r="B1789">
        <v>0</v>
      </c>
      <c r="C1789" t="s">
        <v>32</v>
      </c>
      <c r="D1789" t="s">
        <v>33</v>
      </c>
      <c r="E1789">
        <v>1</v>
      </c>
      <c r="F1789">
        <v>355.2</v>
      </c>
    </row>
    <row r="1790" spans="1:6" x14ac:dyDescent="0.25">
      <c r="A1790">
        <v>10215.77915</v>
      </c>
      <c r="B1790">
        <v>18150</v>
      </c>
      <c r="C1790" t="s">
        <v>75</v>
      </c>
      <c r="D1790" t="s">
        <v>33</v>
      </c>
      <c r="E1790">
        <v>2</v>
      </c>
      <c r="F1790">
        <v>220.30464900000001</v>
      </c>
    </row>
    <row r="1791" spans="1:6" x14ac:dyDescent="0.25">
      <c r="A1791">
        <v>2453.5707940000002</v>
      </c>
      <c r="B1791">
        <v>29735</v>
      </c>
      <c r="C1791" t="s">
        <v>32</v>
      </c>
      <c r="D1791" t="s">
        <v>45</v>
      </c>
      <c r="E1791">
        <v>1</v>
      </c>
      <c r="F1791">
        <v>331.2</v>
      </c>
    </row>
    <row r="1792" spans="1:6" x14ac:dyDescent="0.25">
      <c r="A1792">
        <v>5872.9588169999997</v>
      </c>
      <c r="B1792">
        <v>77156</v>
      </c>
      <c r="C1792" t="s">
        <v>32</v>
      </c>
      <c r="D1792" t="s">
        <v>79</v>
      </c>
      <c r="E1792">
        <v>7</v>
      </c>
      <c r="F1792">
        <v>445.81791399999997</v>
      </c>
    </row>
    <row r="1793" spans="1:6" x14ac:dyDescent="0.25">
      <c r="A1793">
        <v>3118.9279489999999</v>
      </c>
      <c r="B1793">
        <v>88782</v>
      </c>
      <c r="C1793" t="s">
        <v>75</v>
      </c>
      <c r="D1793" t="s">
        <v>79</v>
      </c>
      <c r="E1793">
        <v>1</v>
      </c>
      <c r="F1793">
        <v>357.75764500000002</v>
      </c>
    </row>
    <row r="1794" spans="1:6" x14ac:dyDescent="0.25">
      <c r="A1794">
        <v>5568.6564920000001</v>
      </c>
      <c r="B1794">
        <v>51489</v>
      </c>
      <c r="C1794" t="s">
        <v>62</v>
      </c>
      <c r="D1794" t="s">
        <v>33</v>
      </c>
      <c r="E1794">
        <v>1</v>
      </c>
      <c r="F1794">
        <v>236.73932199999999</v>
      </c>
    </row>
    <row r="1795" spans="1:6" x14ac:dyDescent="0.25">
      <c r="A1795">
        <v>9029.7146599999996</v>
      </c>
      <c r="B1795">
        <v>16972</v>
      </c>
      <c r="C1795" t="s">
        <v>32</v>
      </c>
      <c r="D1795" t="s">
        <v>79</v>
      </c>
      <c r="E1795">
        <v>5</v>
      </c>
      <c r="F1795">
        <v>600</v>
      </c>
    </row>
    <row r="1796" spans="1:6" x14ac:dyDescent="0.25">
      <c r="A1796">
        <v>7591.8271709999999</v>
      </c>
      <c r="B1796">
        <v>99359</v>
      </c>
      <c r="C1796" t="s">
        <v>62</v>
      </c>
      <c r="D1796" t="s">
        <v>33</v>
      </c>
      <c r="E1796">
        <v>9</v>
      </c>
      <c r="F1796">
        <v>233.26539700000001</v>
      </c>
    </row>
    <row r="1797" spans="1:6" x14ac:dyDescent="0.25">
      <c r="A1797">
        <v>2255.312942</v>
      </c>
      <c r="B1797">
        <v>58289</v>
      </c>
      <c r="C1797" t="s">
        <v>32</v>
      </c>
      <c r="D1797" t="s">
        <v>45</v>
      </c>
      <c r="E1797">
        <v>1</v>
      </c>
      <c r="F1797">
        <v>297.60000000000002</v>
      </c>
    </row>
    <row r="1798" spans="1:6" x14ac:dyDescent="0.25">
      <c r="A1798">
        <v>32613.69038</v>
      </c>
      <c r="B1798">
        <v>45173</v>
      </c>
      <c r="C1798" t="s">
        <v>32</v>
      </c>
      <c r="D1798" t="s">
        <v>33</v>
      </c>
      <c r="E1798">
        <v>2</v>
      </c>
      <c r="F1798">
        <v>1286.4000000000001</v>
      </c>
    </row>
    <row r="1799" spans="1:6" x14ac:dyDescent="0.25">
      <c r="A1799">
        <v>9445.6494610000009</v>
      </c>
      <c r="B1799">
        <v>93246</v>
      </c>
      <c r="C1799" t="s">
        <v>62</v>
      </c>
      <c r="D1799" t="s">
        <v>33</v>
      </c>
      <c r="E1799">
        <v>2</v>
      </c>
      <c r="F1799">
        <v>41.628869000000002</v>
      </c>
    </row>
    <row r="1800" spans="1:6" x14ac:dyDescent="0.25">
      <c r="A1800">
        <v>6803.5967680000003</v>
      </c>
      <c r="B1800">
        <v>43758</v>
      </c>
      <c r="C1800" t="s">
        <v>32</v>
      </c>
      <c r="D1800" t="s">
        <v>33</v>
      </c>
      <c r="E1800">
        <v>1</v>
      </c>
      <c r="F1800">
        <v>1129.929433</v>
      </c>
    </row>
    <row r="1801" spans="1:6" x14ac:dyDescent="0.25">
      <c r="A1801">
        <v>9766.2171259999996</v>
      </c>
      <c r="B1801">
        <v>75651</v>
      </c>
      <c r="C1801" t="s">
        <v>75</v>
      </c>
      <c r="D1801" t="s">
        <v>33</v>
      </c>
      <c r="E1801">
        <v>2</v>
      </c>
      <c r="F1801">
        <v>375.11129</v>
      </c>
    </row>
    <row r="1802" spans="1:6" x14ac:dyDescent="0.25">
      <c r="A1802">
        <v>7294.8461319999997</v>
      </c>
      <c r="B1802">
        <v>0</v>
      </c>
      <c r="C1802" t="s">
        <v>32</v>
      </c>
      <c r="D1802" t="s">
        <v>79</v>
      </c>
      <c r="E1802">
        <v>2</v>
      </c>
      <c r="F1802">
        <v>321.60000000000002</v>
      </c>
    </row>
    <row r="1803" spans="1:6" x14ac:dyDescent="0.25">
      <c r="A1803">
        <v>5682.5153460000001</v>
      </c>
      <c r="B1803">
        <v>36938</v>
      </c>
      <c r="C1803" t="s">
        <v>75</v>
      </c>
      <c r="D1803" t="s">
        <v>33</v>
      </c>
      <c r="E1803">
        <v>3</v>
      </c>
      <c r="F1803">
        <v>244.801119</v>
      </c>
    </row>
    <row r="1804" spans="1:6" x14ac:dyDescent="0.25">
      <c r="A1804">
        <v>6332.9418180000002</v>
      </c>
      <c r="B1804">
        <v>50843</v>
      </c>
      <c r="C1804" t="s">
        <v>32</v>
      </c>
      <c r="D1804" t="s">
        <v>45</v>
      </c>
      <c r="E1804">
        <v>3</v>
      </c>
      <c r="F1804">
        <v>393.6</v>
      </c>
    </row>
    <row r="1805" spans="1:6" x14ac:dyDescent="0.25">
      <c r="A1805">
        <v>4916.5770339999999</v>
      </c>
      <c r="B1805">
        <v>21907</v>
      </c>
      <c r="C1805" t="s">
        <v>62</v>
      </c>
      <c r="D1805" t="s">
        <v>33</v>
      </c>
      <c r="E1805">
        <v>3</v>
      </c>
      <c r="F1805">
        <v>2.9643799999999998</v>
      </c>
    </row>
    <row r="1806" spans="1:6" x14ac:dyDescent="0.25">
      <c r="A1806">
        <v>4798.2408889999997</v>
      </c>
      <c r="B1806">
        <v>77846</v>
      </c>
      <c r="C1806" t="s">
        <v>75</v>
      </c>
      <c r="D1806" t="s">
        <v>33</v>
      </c>
      <c r="E1806">
        <v>1</v>
      </c>
      <c r="F1806">
        <v>342.47193900000002</v>
      </c>
    </row>
    <row r="1807" spans="1:6" x14ac:dyDescent="0.25">
      <c r="A1807">
        <v>10408.968650000001</v>
      </c>
      <c r="B1807">
        <v>20228</v>
      </c>
      <c r="C1807" t="s">
        <v>32</v>
      </c>
      <c r="D1807" t="s">
        <v>79</v>
      </c>
      <c r="E1807">
        <v>2</v>
      </c>
      <c r="F1807">
        <v>523.81583899999998</v>
      </c>
    </row>
    <row r="1808" spans="1:6" x14ac:dyDescent="0.25">
      <c r="A1808">
        <v>9247.4644169999992</v>
      </c>
      <c r="B1808">
        <v>97030</v>
      </c>
      <c r="C1808" t="s">
        <v>32</v>
      </c>
      <c r="D1808" t="s">
        <v>33</v>
      </c>
      <c r="E1808">
        <v>2</v>
      </c>
      <c r="F1808">
        <v>416.63749899999999</v>
      </c>
    </row>
    <row r="1809" spans="1:6" x14ac:dyDescent="0.25">
      <c r="A1809">
        <v>7322.9288500000002</v>
      </c>
      <c r="B1809">
        <v>80864</v>
      </c>
      <c r="C1809" t="s">
        <v>75</v>
      </c>
      <c r="D1809" t="s">
        <v>33</v>
      </c>
      <c r="E1809">
        <v>1</v>
      </c>
      <c r="F1809">
        <v>618.21027200000003</v>
      </c>
    </row>
    <row r="1810" spans="1:6" x14ac:dyDescent="0.25">
      <c r="A1810">
        <v>8275.9001040000003</v>
      </c>
      <c r="B1810">
        <v>48197</v>
      </c>
      <c r="C1810" t="s">
        <v>32</v>
      </c>
      <c r="D1810" t="s">
        <v>45</v>
      </c>
      <c r="E1810">
        <v>6</v>
      </c>
      <c r="F1810">
        <v>508.8</v>
      </c>
    </row>
    <row r="1811" spans="1:6" x14ac:dyDescent="0.25">
      <c r="A1811">
        <v>5635.4036770000002</v>
      </c>
      <c r="B1811">
        <v>70837</v>
      </c>
      <c r="C1811" t="s">
        <v>32</v>
      </c>
      <c r="D1811" t="s">
        <v>33</v>
      </c>
      <c r="E1811">
        <v>3</v>
      </c>
      <c r="F1811">
        <v>362.74323099999998</v>
      </c>
    </row>
    <row r="1812" spans="1:6" x14ac:dyDescent="0.25">
      <c r="A1812">
        <v>14970.285089999999</v>
      </c>
      <c r="B1812">
        <v>85297</v>
      </c>
      <c r="C1812" t="s">
        <v>32</v>
      </c>
      <c r="D1812" t="s">
        <v>33</v>
      </c>
      <c r="E1812">
        <v>2</v>
      </c>
      <c r="F1812">
        <v>620.01159399999995</v>
      </c>
    </row>
    <row r="1813" spans="1:6" x14ac:dyDescent="0.25">
      <c r="A1813">
        <v>9336.3369220000004</v>
      </c>
      <c r="B1813">
        <v>70177</v>
      </c>
      <c r="C1813" t="s">
        <v>62</v>
      </c>
      <c r="D1813" t="s">
        <v>33</v>
      </c>
      <c r="E1813">
        <v>8</v>
      </c>
      <c r="F1813">
        <v>225.51766599999999</v>
      </c>
    </row>
    <row r="1814" spans="1:6" x14ac:dyDescent="0.25">
      <c r="A1814">
        <v>48356.96084</v>
      </c>
      <c r="B1814">
        <v>52499</v>
      </c>
      <c r="C1814" t="s">
        <v>32</v>
      </c>
      <c r="D1814" t="s">
        <v>79</v>
      </c>
      <c r="E1814">
        <v>2</v>
      </c>
      <c r="F1814">
        <v>1171.5375939999999</v>
      </c>
    </row>
    <row r="1815" spans="1:6" x14ac:dyDescent="0.25">
      <c r="A1815">
        <v>5686.9152590000003</v>
      </c>
      <c r="B1815">
        <v>63143</v>
      </c>
      <c r="C1815" t="s">
        <v>32</v>
      </c>
      <c r="D1815" t="s">
        <v>33</v>
      </c>
      <c r="E1815">
        <v>3</v>
      </c>
      <c r="F1815">
        <v>340.8</v>
      </c>
    </row>
    <row r="1816" spans="1:6" x14ac:dyDescent="0.25">
      <c r="A1816">
        <v>8622.8353750000006</v>
      </c>
      <c r="B1816">
        <v>97361</v>
      </c>
      <c r="C1816" t="s">
        <v>32</v>
      </c>
      <c r="D1816" t="s">
        <v>45</v>
      </c>
      <c r="E1816">
        <v>2</v>
      </c>
      <c r="F1816">
        <v>350.4</v>
      </c>
    </row>
    <row r="1817" spans="1:6" x14ac:dyDescent="0.25">
      <c r="A1817">
        <v>5079.6747859999996</v>
      </c>
      <c r="B1817">
        <v>50052</v>
      </c>
      <c r="C1817" t="s">
        <v>32</v>
      </c>
      <c r="D1817" t="s">
        <v>45</v>
      </c>
      <c r="E1817">
        <v>1</v>
      </c>
      <c r="F1817">
        <v>624</v>
      </c>
    </row>
    <row r="1818" spans="1:6" x14ac:dyDescent="0.25">
      <c r="A1818">
        <v>5623.314472</v>
      </c>
      <c r="B1818">
        <v>11612</v>
      </c>
      <c r="C1818" t="s">
        <v>32</v>
      </c>
      <c r="D1818" t="s">
        <v>33</v>
      </c>
      <c r="E1818">
        <v>5</v>
      </c>
      <c r="F1818">
        <v>340.8</v>
      </c>
    </row>
    <row r="1819" spans="1:6" x14ac:dyDescent="0.25">
      <c r="A1819">
        <v>5270.0135689999997</v>
      </c>
      <c r="B1819">
        <v>78115</v>
      </c>
      <c r="C1819" t="s">
        <v>75</v>
      </c>
      <c r="D1819" t="s">
        <v>33</v>
      </c>
      <c r="E1819">
        <v>4</v>
      </c>
      <c r="F1819">
        <v>255.45432199999999</v>
      </c>
    </row>
    <row r="1820" spans="1:6" x14ac:dyDescent="0.25">
      <c r="A1820">
        <v>8621.172176</v>
      </c>
      <c r="B1820">
        <v>81947</v>
      </c>
      <c r="C1820" t="s">
        <v>75</v>
      </c>
      <c r="D1820" t="s">
        <v>33</v>
      </c>
      <c r="E1820">
        <v>2</v>
      </c>
      <c r="F1820">
        <v>203.99349900000001</v>
      </c>
    </row>
    <row r="1821" spans="1:6" x14ac:dyDescent="0.25">
      <c r="A1821">
        <v>7918.3349280000002</v>
      </c>
      <c r="B1821">
        <v>44698</v>
      </c>
      <c r="C1821" t="s">
        <v>32</v>
      </c>
      <c r="D1821" t="s">
        <v>33</v>
      </c>
      <c r="E1821">
        <v>1</v>
      </c>
      <c r="F1821">
        <v>1012.8</v>
      </c>
    </row>
    <row r="1822" spans="1:6" x14ac:dyDescent="0.25">
      <c r="A1822">
        <v>21034.01815</v>
      </c>
      <c r="B1822">
        <v>26876</v>
      </c>
      <c r="C1822" t="s">
        <v>75</v>
      </c>
      <c r="D1822" t="s">
        <v>33</v>
      </c>
      <c r="E1822">
        <v>2</v>
      </c>
      <c r="F1822">
        <v>219.20976200000001</v>
      </c>
    </row>
    <row r="1823" spans="1:6" x14ac:dyDescent="0.25">
      <c r="A1823">
        <v>15417.682199999999</v>
      </c>
      <c r="B1823">
        <v>69841</v>
      </c>
      <c r="C1823" t="s">
        <v>75</v>
      </c>
      <c r="D1823" t="s">
        <v>33</v>
      </c>
      <c r="E1823">
        <v>7</v>
      </c>
      <c r="F1823">
        <v>878.81246799999997</v>
      </c>
    </row>
    <row r="1824" spans="1:6" x14ac:dyDescent="0.25">
      <c r="A1824">
        <v>8692.6368380000004</v>
      </c>
      <c r="B1824">
        <v>97768</v>
      </c>
      <c r="C1824" t="s">
        <v>62</v>
      </c>
      <c r="D1824" t="s">
        <v>79</v>
      </c>
      <c r="E1824">
        <v>2</v>
      </c>
      <c r="F1824">
        <v>151.84373099999999</v>
      </c>
    </row>
    <row r="1825" spans="1:6" x14ac:dyDescent="0.25">
      <c r="A1825">
        <v>6503.1439129999999</v>
      </c>
      <c r="B1825">
        <v>0</v>
      </c>
      <c r="C1825" t="s">
        <v>32</v>
      </c>
      <c r="D1825" t="s">
        <v>45</v>
      </c>
      <c r="E1825">
        <v>1</v>
      </c>
      <c r="F1825">
        <v>1588.682955</v>
      </c>
    </row>
    <row r="1826" spans="1:6" x14ac:dyDescent="0.25">
      <c r="A1826">
        <v>31642.104630000002</v>
      </c>
      <c r="B1826">
        <v>89057</v>
      </c>
      <c r="C1826" t="s">
        <v>62</v>
      </c>
      <c r="D1826" t="s">
        <v>33</v>
      </c>
      <c r="E1826">
        <v>2</v>
      </c>
      <c r="F1826">
        <v>187.36358300000001</v>
      </c>
    </row>
    <row r="1827" spans="1:6" x14ac:dyDescent="0.25">
      <c r="A1827">
        <v>5914.9518079999998</v>
      </c>
      <c r="B1827">
        <v>50217</v>
      </c>
      <c r="C1827" t="s">
        <v>32</v>
      </c>
      <c r="D1827" t="s">
        <v>33</v>
      </c>
      <c r="E1827">
        <v>9</v>
      </c>
      <c r="F1827">
        <v>355.2</v>
      </c>
    </row>
    <row r="1828" spans="1:6" x14ac:dyDescent="0.25">
      <c r="A1828">
        <v>4645.8390579999996</v>
      </c>
      <c r="B1828">
        <v>0</v>
      </c>
      <c r="C1828" t="s">
        <v>32</v>
      </c>
      <c r="D1828" t="s">
        <v>45</v>
      </c>
      <c r="E1828">
        <v>3</v>
      </c>
      <c r="F1828">
        <v>697.18630700000006</v>
      </c>
    </row>
    <row r="1829" spans="1:6" x14ac:dyDescent="0.25">
      <c r="A1829">
        <v>6826.7977410000003</v>
      </c>
      <c r="B1829">
        <v>0</v>
      </c>
      <c r="C1829" t="s">
        <v>32</v>
      </c>
      <c r="D1829" t="s">
        <v>45</v>
      </c>
      <c r="E1829">
        <v>2</v>
      </c>
      <c r="F1829">
        <v>489.6</v>
      </c>
    </row>
    <row r="1830" spans="1:6" x14ac:dyDescent="0.25">
      <c r="A1830">
        <v>3982.1807079999999</v>
      </c>
      <c r="B1830">
        <v>38500</v>
      </c>
      <c r="C1830" t="s">
        <v>75</v>
      </c>
      <c r="D1830" t="s">
        <v>33</v>
      </c>
      <c r="E1830">
        <v>1</v>
      </c>
      <c r="F1830">
        <v>423.28651200000002</v>
      </c>
    </row>
    <row r="1831" spans="1:6" x14ac:dyDescent="0.25">
      <c r="A1831">
        <v>2887.7797420000002</v>
      </c>
      <c r="B1831">
        <v>62018</v>
      </c>
      <c r="C1831" t="s">
        <v>75</v>
      </c>
      <c r="D1831" t="s">
        <v>33</v>
      </c>
      <c r="E1831">
        <v>1</v>
      </c>
      <c r="F1831">
        <v>293.86531500000001</v>
      </c>
    </row>
    <row r="1832" spans="1:6" x14ac:dyDescent="0.25">
      <c r="A1832">
        <v>2252.4168249999998</v>
      </c>
      <c r="B1832">
        <v>0</v>
      </c>
      <c r="C1832" t="s">
        <v>32</v>
      </c>
      <c r="D1832" t="s">
        <v>45</v>
      </c>
      <c r="E1832">
        <v>1</v>
      </c>
      <c r="F1832">
        <v>468</v>
      </c>
    </row>
    <row r="1833" spans="1:6" x14ac:dyDescent="0.25">
      <c r="A1833">
        <v>8458.5313229999992</v>
      </c>
      <c r="B1833">
        <v>57394</v>
      </c>
      <c r="C1833" t="s">
        <v>75</v>
      </c>
      <c r="D1833" t="s">
        <v>33</v>
      </c>
      <c r="E1833">
        <v>3</v>
      </c>
      <c r="F1833">
        <v>316.49205799999999</v>
      </c>
    </row>
    <row r="1834" spans="1:6" x14ac:dyDescent="0.25">
      <c r="A1834">
        <v>7478.3136949999998</v>
      </c>
      <c r="B1834">
        <v>23530</v>
      </c>
      <c r="C1834" t="s">
        <v>32</v>
      </c>
      <c r="D1834" t="s">
        <v>79</v>
      </c>
      <c r="E1834">
        <v>2</v>
      </c>
      <c r="F1834">
        <v>312</v>
      </c>
    </row>
    <row r="1835" spans="1:6" x14ac:dyDescent="0.25">
      <c r="A1835">
        <v>3788.649817</v>
      </c>
      <c r="B1835">
        <v>48887</v>
      </c>
      <c r="C1835" t="s">
        <v>32</v>
      </c>
      <c r="D1835" t="s">
        <v>79</v>
      </c>
      <c r="E1835">
        <v>1</v>
      </c>
      <c r="F1835">
        <v>456</v>
      </c>
    </row>
    <row r="1836" spans="1:6" x14ac:dyDescent="0.25">
      <c r="A1836">
        <v>5220.685297</v>
      </c>
      <c r="B1836">
        <v>68867</v>
      </c>
      <c r="C1836" t="s">
        <v>32</v>
      </c>
      <c r="D1836" t="s">
        <v>33</v>
      </c>
      <c r="E1836">
        <v>1</v>
      </c>
      <c r="F1836">
        <v>619.20000000000005</v>
      </c>
    </row>
    <row r="1837" spans="1:6" x14ac:dyDescent="0.25">
      <c r="A1837">
        <v>7130.2948280000001</v>
      </c>
      <c r="B1837">
        <v>12062</v>
      </c>
      <c r="C1837" t="s">
        <v>32</v>
      </c>
      <c r="D1837" t="s">
        <v>45</v>
      </c>
      <c r="E1837">
        <v>2</v>
      </c>
      <c r="F1837">
        <v>302.39999999999998</v>
      </c>
    </row>
    <row r="1838" spans="1:6" x14ac:dyDescent="0.25">
      <c r="A1838">
        <v>8513.5926870000003</v>
      </c>
      <c r="B1838">
        <v>59230</v>
      </c>
      <c r="C1838" t="s">
        <v>62</v>
      </c>
      <c r="D1838" t="s">
        <v>33</v>
      </c>
      <c r="E1838">
        <v>5</v>
      </c>
      <c r="F1838">
        <v>245.07609099999999</v>
      </c>
    </row>
    <row r="1839" spans="1:6" x14ac:dyDescent="0.25">
      <c r="A1839">
        <v>5660.1338059999998</v>
      </c>
      <c r="B1839">
        <v>59586</v>
      </c>
      <c r="C1839" t="s">
        <v>62</v>
      </c>
      <c r="D1839" t="s">
        <v>79</v>
      </c>
      <c r="E1839">
        <v>3</v>
      </c>
      <c r="F1839">
        <v>91.198362000000003</v>
      </c>
    </row>
    <row r="1840" spans="1:6" x14ac:dyDescent="0.25">
      <c r="A1840">
        <v>4082.1705830000001</v>
      </c>
      <c r="B1840">
        <v>57506</v>
      </c>
      <c r="C1840" t="s">
        <v>32</v>
      </c>
      <c r="D1840" t="s">
        <v>33</v>
      </c>
      <c r="E1840">
        <v>1</v>
      </c>
      <c r="F1840">
        <v>615.24384099999997</v>
      </c>
    </row>
    <row r="1841" spans="1:6" x14ac:dyDescent="0.25">
      <c r="A1841">
        <v>5318.8966399999999</v>
      </c>
      <c r="B1841">
        <v>25134</v>
      </c>
      <c r="C1841" t="s">
        <v>32</v>
      </c>
      <c r="D1841" t="s">
        <v>33</v>
      </c>
      <c r="E1841">
        <v>6</v>
      </c>
      <c r="F1841">
        <v>321.60000000000002</v>
      </c>
    </row>
    <row r="1842" spans="1:6" x14ac:dyDescent="0.25">
      <c r="A1842">
        <v>4160.1625709999998</v>
      </c>
      <c r="B1842">
        <v>0</v>
      </c>
      <c r="C1842" t="s">
        <v>32</v>
      </c>
      <c r="D1842" t="s">
        <v>45</v>
      </c>
      <c r="E1842">
        <v>5</v>
      </c>
      <c r="F1842">
        <v>292.8</v>
      </c>
    </row>
    <row r="1843" spans="1:6" x14ac:dyDescent="0.25">
      <c r="A1843">
        <v>2237.3477710000002</v>
      </c>
      <c r="B1843">
        <v>0</v>
      </c>
      <c r="C1843" t="s">
        <v>32</v>
      </c>
      <c r="D1843" t="s">
        <v>33</v>
      </c>
      <c r="E1843">
        <v>1</v>
      </c>
      <c r="F1843">
        <v>292.8</v>
      </c>
    </row>
    <row r="1844" spans="1:6" x14ac:dyDescent="0.25">
      <c r="A1844">
        <v>3460.1229899999998</v>
      </c>
      <c r="B1844">
        <v>0</v>
      </c>
      <c r="C1844" t="s">
        <v>32</v>
      </c>
      <c r="D1844" t="s">
        <v>33</v>
      </c>
      <c r="E1844">
        <v>1</v>
      </c>
      <c r="F1844">
        <v>720</v>
      </c>
    </row>
    <row r="1845" spans="1:6" x14ac:dyDescent="0.25">
      <c r="A1845">
        <v>16005.505069999999</v>
      </c>
      <c r="B1845">
        <v>44901</v>
      </c>
      <c r="C1845" t="s">
        <v>32</v>
      </c>
      <c r="D1845" t="s">
        <v>33</v>
      </c>
      <c r="E1845">
        <v>2</v>
      </c>
      <c r="F1845">
        <v>460.80612400000001</v>
      </c>
    </row>
    <row r="1846" spans="1:6" x14ac:dyDescent="0.25">
      <c r="A1846">
        <v>6986.6037219999998</v>
      </c>
      <c r="B1846">
        <v>0</v>
      </c>
      <c r="C1846" t="s">
        <v>62</v>
      </c>
      <c r="D1846" t="s">
        <v>33</v>
      </c>
      <c r="E1846">
        <v>3</v>
      </c>
      <c r="F1846">
        <v>149.269407</v>
      </c>
    </row>
    <row r="1847" spans="1:6" x14ac:dyDescent="0.25">
      <c r="A1847">
        <v>8826.9615009999998</v>
      </c>
      <c r="B1847">
        <v>28463</v>
      </c>
      <c r="C1847" t="s">
        <v>75</v>
      </c>
      <c r="D1847" t="s">
        <v>33</v>
      </c>
      <c r="E1847">
        <v>7</v>
      </c>
      <c r="F1847">
        <v>324.31766699999997</v>
      </c>
    </row>
    <row r="1848" spans="1:6" x14ac:dyDescent="0.25">
      <c r="A1848">
        <v>4726.8693270000003</v>
      </c>
      <c r="B1848">
        <v>13037</v>
      </c>
      <c r="C1848" t="s">
        <v>32</v>
      </c>
      <c r="D1848" t="s">
        <v>33</v>
      </c>
      <c r="E1848">
        <v>1</v>
      </c>
      <c r="F1848">
        <v>839.34846400000004</v>
      </c>
    </row>
    <row r="1849" spans="1:6" x14ac:dyDescent="0.25">
      <c r="A1849">
        <v>27443.474819999999</v>
      </c>
      <c r="B1849">
        <v>82320</v>
      </c>
      <c r="C1849" t="s">
        <v>32</v>
      </c>
      <c r="D1849" t="s">
        <v>33</v>
      </c>
      <c r="E1849">
        <v>2</v>
      </c>
      <c r="F1849">
        <v>475.2</v>
      </c>
    </row>
    <row r="1850" spans="1:6" x14ac:dyDescent="0.25">
      <c r="A1850">
        <v>7247.3134749999999</v>
      </c>
      <c r="B1850">
        <v>0</v>
      </c>
      <c r="C1850" t="s">
        <v>32</v>
      </c>
      <c r="D1850" t="s">
        <v>45</v>
      </c>
      <c r="E1850">
        <v>7</v>
      </c>
      <c r="F1850">
        <v>499.2</v>
      </c>
    </row>
    <row r="1851" spans="1:6" x14ac:dyDescent="0.25">
      <c r="A1851">
        <v>5137.8521049999999</v>
      </c>
      <c r="B1851">
        <v>78460</v>
      </c>
      <c r="C1851" t="s">
        <v>75</v>
      </c>
      <c r="D1851" t="s">
        <v>33</v>
      </c>
      <c r="E1851">
        <v>4</v>
      </c>
      <c r="F1851">
        <v>203.56873300000001</v>
      </c>
    </row>
    <row r="1852" spans="1:6" x14ac:dyDescent="0.25">
      <c r="A1852">
        <v>2739.0572400000001</v>
      </c>
      <c r="B1852">
        <v>0</v>
      </c>
      <c r="C1852" t="s">
        <v>32</v>
      </c>
      <c r="D1852" t="s">
        <v>33</v>
      </c>
      <c r="E1852">
        <v>1</v>
      </c>
      <c r="F1852">
        <v>657.29049099999997</v>
      </c>
    </row>
    <row r="1853" spans="1:6" x14ac:dyDescent="0.25">
      <c r="A1853">
        <v>5092.7938620000004</v>
      </c>
      <c r="B1853">
        <v>46922</v>
      </c>
      <c r="C1853" t="s">
        <v>32</v>
      </c>
      <c r="D1853" t="s">
        <v>33</v>
      </c>
      <c r="E1853">
        <v>3</v>
      </c>
      <c r="F1853">
        <v>403.38512300000002</v>
      </c>
    </row>
    <row r="1854" spans="1:6" x14ac:dyDescent="0.25">
      <c r="A1854">
        <v>5799.8268019999996</v>
      </c>
      <c r="B1854">
        <v>60689</v>
      </c>
      <c r="C1854" t="s">
        <v>62</v>
      </c>
      <c r="D1854" t="s">
        <v>45</v>
      </c>
      <c r="E1854">
        <v>7</v>
      </c>
      <c r="F1854">
        <v>5.7466569999999999</v>
      </c>
    </row>
    <row r="1855" spans="1:6" x14ac:dyDescent="0.25">
      <c r="A1855">
        <v>5507.0632420000002</v>
      </c>
      <c r="B1855">
        <v>0</v>
      </c>
      <c r="C1855" t="s">
        <v>32</v>
      </c>
      <c r="D1855" t="s">
        <v>33</v>
      </c>
      <c r="E1855">
        <v>3</v>
      </c>
      <c r="F1855">
        <v>340.8</v>
      </c>
    </row>
    <row r="1856" spans="1:6" x14ac:dyDescent="0.25">
      <c r="A1856">
        <v>10484.915349999999</v>
      </c>
      <c r="B1856">
        <v>61108</v>
      </c>
      <c r="C1856" t="s">
        <v>62</v>
      </c>
      <c r="D1856" t="s">
        <v>79</v>
      </c>
      <c r="E1856">
        <v>2</v>
      </c>
      <c r="F1856">
        <v>49.451117000000004</v>
      </c>
    </row>
    <row r="1857" spans="1:6" x14ac:dyDescent="0.25">
      <c r="A1857">
        <v>8501.2799689999993</v>
      </c>
      <c r="B1857">
        <v>98003</v>
      </c>
      <c r="C1857" t="s">
        <v>75</v>
      </c>
      <c r="D1857" t="s">
        <v>79</v>
      </c>
      <c r="E1857">
        <v>7</v>
      </c>
      <c r="F1857">
        <v>449.408637</v>
      </c>
    </row>
    <row r="1858" spans="1:6" x14ac:dyDescent="0.25">
      <c r="A1858">
        <v>8426.0572830000001</v>
      </c>
      <c r="B1858">
        <v>0</v>
      </c>
      <c r="C1858" t="s">
        <v>32</v>
      </c>
      <c r="D1858" t="s">
        <v>33</v>
      </c>
      <c r="E1858">
        <v>2</v>
      </c>
      <c r="F1858">
        <v>460.08419199999997</v>
      </c>
    </row>
    <row r="1859" spans="1:6" x14ac:dyDescent="0.25">
      <c r="A1859">
        <v>6503.3970490000002</v>
      </c>
      <c r="B1859">
        <v>22081</v>
      </c>
      <c r="C1859" t="s">
        <v>32</v>
      </c>
      <c r="D1859" t="s">
        <v>33</v>
      </c>
      <c r="E1859">
        <v>6</v>
      </c>
      <c r="F1859">
        <v>451.67030899999997</v>
      </c>
    </row>
    <row r="1860" spans="1:6" x14ac:dyDescent="0.25">
      <c r="A1860">
        <v>46805.223059999997</v>
      </c>
      <c r="B1860">
        <v>83006</v>
      </c>
      <c r="C1860" t="s">
        <v>75</v>
      </c>
      <c r="D1860" t="s">
        <v>33</v>
      </c>
      <c r="E1860">
        <v>2</v>
      </c>
      <c r="F1860">
        <v>1065.049894</v>
      </c>
    </row>
    <row r="1861" spans="1:6" x14ac:dyDescent="0.25">
      <c r="A1861">
        <v>4834.7104929999996</v>
      </c>
      <c r="B1861">
        <v>38713</v>
      </c>
      <c r="C1861" t="s">
        <v>32</v>
      </c>
      <c r="D1861" t="s">
        <v>79</v>
      </c>
      <c r="E1861">
        <v>6</v>
      </c>
      <c r="F1861">
        <v>316.8</v>
      </c>
    </row>
    <row r="1862" spans="1:6" x14ac:dyDescent="0.25">
      <c r="A1862">
        <v>2575.3236999999999</v>
      </c>
      <c r="B1862">
        <v>28700</v>
      </c>
      <c r="C1862" t="s">
        <v>32</v>
      </c>
      <c r="D1862" t="s">
        <v>33</v>
      </c>
      <c r="E1862">
        <v>1</v>
      </c>
      <c r="F1862">
        <v>326.39999999999998</v>
      </c>
    </row>
    <row r="1863" spans="1:6" x14ac:dyDescent="0.25">
      <c r="A1863">
        <v>37111.659520000001</v>
      </c>
      <c r="B1863">
        <v>61552</v>
      </c>
      <c r="C1863" t="s">
        <v>62</v>
      </c>
      <c r="D1863" t="s">
        <v>33</v>
      </c>
      <c r="E1863">
        <v>2</v>
      </c>
      <c r="F1863">
        <v>12.252846999999999</v>
      </c>
    </row>
    <row r="1864" spans="1:6" x14ac:dyDescent="0.25">
      <c r="A1864">
        <v>4371.1904370000002</v>
      </c>
      <c r="B1864">
        <v>56718</v>
      </c>
      <c r="C1864" t="s">
        <v>32</v>
      </c>
      <c r="D1864" t="s">
        <v>79</v>
      </c>
      <c r="E1864">
        <v>1</v>
      </c>
      <c r="F1864">
        <v>542.4</v>
      </c>
    </row>
    <row r="1865" spans="1:6" x14ac:dyDescent="0.25">
      <c r="A1865">
        <v>16796.336039999998</v>
      </c>
      <c r="B1865">
        <v>66776</v>
      </c>
      <c r="C1865" t="s">
        <v>62</v>
      </c>
      <c r="D1865" t="s">
        <v>45</v>
      </c>
      <c r="E1865">
        <v>2</v>
      </c>
      <c r="F1865">
        <v>131.80834300000001</v>
      </c>
    </row>
    <row r="1866" spans="1:6" x14ac:dyDescent="0.25">
      <c r="A1866">
        <v>7988.5063579999996</v>
      </c>
      <c r="B1866">
        <v>58268</v>
      </c>
      <c r="C1866" t="s">
        <v>75</v>
      </c>
      <c r="D1866" t="s">
        <v>33</v>
      </c>
      <c r="E1866">
        <v>2</v>
      </c>
      <c r="F1866">
        <v>228.64134200000001</v>
      </c>
    </row>
    <row r="1867" spans="1:6" x14ac:dyDescent="0.25">
      <c r="A1867">
        <v>2269.8411230000002</v>
      </c>
      <c r="B1867">
        <v>0</v>
      </c>
      <c r="C1867" t="s">
        <v>32</v>
      </c>
      <c r="D1867" t="s">
        <v>45</v>
      </c>
      <c r="E1867">
        <v>1</v>
      </c>
      <c r="F1867">
        <v>542.01690199999996</v>
      </c>
    </row>
    <row r="1868" spans="1:6" x14ac:dyDescent="0.25">
      <c r="A1868">
        <v>4991.4719699999996</v>
      </c>
      <c r="B1868">
        <v>12608</v>
      </c>
      <c r="C1868" t="s">
        <v>75</v>
      </c>
      <c r="D1868" t="s">
        <v>33</v>
      </c>
      <c r="E1868">
        <v>3</v>
      </c>
      <c r="F1868">
        <v>214.86660499999999</v>
      </c>
    </row>
    <row r="1869" spans="1:6" x14ac:dyDescent="0.25">
      <c r="A1869">
        <v>2921.9308820000001</v>
      </c>
      <c r="B1869">
        <v>63499</v>
      </c>
      <c r="C1869" t="s">
        <v>75</v>
      </c>
      <c r="D1869" t="s">
        <v>33</v>
      </c>
      <c r="E1869">
        <v>1</v>
      </c>
      <c r="F1869">
        <v>278.96409499999999</v>
      </c>
    </row>
    <row r="1870" spans="1:6" x14ac:dyDescent="0.25">
      <c r="A1870">
        <v>7613.1930949999996</v>
      </c>
      <c r="B1870">
        <v>36247</v>
      </c>
      <c r="C1870" t="s">
        <v>75</v>
      </c>
      <c r="D1870" t="s">
        <v>33</v>
      </c>
      <c r="E1870">
        <v>7</v>
      </c>
      <c r="F1870">
        <v>329.52285799999999</v>
      </c>
    </row>
    <row r="1871" spans="1:6" x14ac:dyDescent="0.25">
      <c r="A1871">
        <v>5827.4097419999998</v>
      </c>
      <c r="B1871">
        <v>30228</v>
      </c>
      <c r="C1871" t="s">
        <v>62</v>
      </c>
      <c r="D1871" t="s">
        <v>33</v>
      </c>
      <c r="E1871">
        <v>5</v>
      </c>
      <c r="F1871">
        <v>163.34564700000001</v>
      </c>
    </row>
    <row r="1872" spans="1:6" x14ac:dyDescent="0.25">
      <c r="A1872">
        <v>2600.641181</v>
      </c>
      <c r="B1872">
        <v>0</v>
      </c>
      <c r="C1872" t="s">
        <v>32</v>
      </c>
      <c r="D1872" t="s">
        <v>45</v>
      </c>
      <c r="E1872">
        <v>1</v>
      </c>
      <c r="F1872">
        <v>501.47212400000001</v>
      </c>
    </row>
    <row r="1873" spans="1:6" x14ac:dyDescent="0.25">
      <c r="A1873">
        <v>8491.4657189999998</v>
      </c>
      <c r="B1873">
        <v>0</v>
      </c>
      <c r="C1873" t="s">
        <v>32</v>
      </c>
      <c r="D1873" t="s">
        <v>45</v>
      </c>
      <c r="E1873">
        <v>3</v>
      </c>
      <c r="F1873">
        <v>1193.1158789999999</v>
      </c>
    </row>
    <row r="1874" spans="1:6" x14ac:dyDescent="0.25">
      <c r="A1874">
        <v>9778.7336130000003</v>
      </c>
      <c r="B1874">
        <v>99364</v>
      </c>
      <c r="C1874" t="s">
        <v>32</v>
      </c>
      <c r="D1874" t="s">
        <v>33</v>
      </c>
      <c r="E1874">
        <v>5</v>
      </c>
      <c r="F1874">
        <v>580.79999999999995</v>
      </c>
    </row>
    <row r="1875" spans="1:6" x14ac:dyDescent="0.25">
      <c r="A1875">
        <v>22658.536520000001</v>
      </c>
      <c r="B1875">
        <v>23665</v>
      </c>
      <c r="C1875" t="s">
        <v>32</v>
      </c>
      <c r="D1875" t="s">
        <v>33</v>
      </c>
      <c r="E1875">
        <v>2</v>
      </c>
      <c r="F1875">
        <v>404.817249</v>
      </c>
    </row>
    <row r="1876" spans="1:6" x14ac:dyDescent="0.25">
      <c r="A1876">
        <v>10004.027609999999</v>
      </c>
      <c r="B1876">
        <v>0</v>
      </c>
      <c r="C1876" t="s">
        <v>32</v>
      </c>
      <c r="D1876" t="s">
        <v>45</v>
      </c>
      <c r="E1876">
        <v>2</v>
      </c>
      <c r="F1876">
        <v>807.16884600000003</v>
      </c>
    </row>
    <row r="1877" spans="1:6" x14ac:dyDescent="0.25">
      <c r="A1877">
        <v>4872.7743959999998</v>
      </c>
      <c r="B1877">
        <v>69247</v>
      </c>
      <c r="C1877" t="s">
        <v>75</v>
      </c>
      <c r="D1877" t="s">
        <v>33</v>
      </c>
      <c r="E1877">
        <v>3</v>
      </c>
      <c r="F1877">
        <v>226.52214699999999</v>
      </c>
    </row>
    <row r="1878" spans="1:6" x14ac:dyDescent="0.25">
      <c r="A1878">
        <v>7444.814633</v>
      </c>
      <c r="B1878">
        <v>56047</v>
      </c>
      <c r="C1878" t="s">
        <v>62</v>
      </c>
      <c r="D1878" t="s">
        <v>33</v>
      </c>
      <c r="E1878">
        <v>5</v>
      </c>
      <c r="F1878">
        <v>82.733587999999997</v>
      </c>
    </row>
    <row r="1879" spans="1:6" x14ac:dyDescent="0.25">
      <c r="A1879">
        <v>5761.11121</v>
      </c>
      <c r="B1879">
        <v>28919</v>
      </c>
      <c r="C1879" t="s">
        <v>75</v>
      </c>
      <c r="D1879" t="s">
        <v>33</v>
      </c>
      <c r="E1879">
        <v>5</v>
      </c>
      <c r="F1879">
        <v>207.828024</v>
      </c>
    </row>
    <row r="1880" spans="1:6" x14ac:dyDescent="0.25">
      <c r="A1880">
        <v>5366.7790809999997</v>
      </c>
      <c r="B1880">
        <v>0</v>
      </c>
      <c r="C1880" t="s">
        <v>75</v>
      </c>
      <c r="D1880" t="s">
        <v>33</v>
      </c>
      <c r="E1880">
        <v>4</v>
      </c>
      <c r="F1880">
        <v>223.17406700000001</v>
      </c>
    </row>
    <row r="1881" spans="1:6" x14ac:dyDescent="0.25">
      <c r="A1881">
        <v>6259.4778470000001</v>
      </c>
      <c r="B1881">
        <v>0</v>
      </c>
      <c r="C1881" t="s">
        <v>75</v>
      </c>
      <c r="D1881" t="s">
        <v>33</v>
      </c>
      <c r="E1881">
        <v>4</v>
      </c>
      <c r="F1881">
        <v>254.14236500000001</v>
      </c>
    </row>
    <row r="1882" spans="1:6" x14ac:dyDescent="0.25">
      <c r="A1882">
        <v>7623.5807329999998</v>
      </c>
      <c r="B1882">
        <v>69900</v>
      </c>
      <c r="C1882" t="s">
        <v>62</v>
      </c>
      <c r="D1882" t="s">
        <v>33</v>
      </c>
      <c r="E1882">
        <v>2</v>
      </c>
      <c r="F1882">
        <v>33.97</v>
      </c>
    </row>
    <row r="1883" spans="1:6" x14ac:dyDescent="0.25">
      <c r="A1883">
        <v>10963.95723</v>
      </c>
      <c r="B1883">
        <v>55687</v>
      </c>
      <c r="C1883" t="s">
        <v>32</v>
      </c>
      <c r="D1883" t="s">
        <v>79</v>
      </c>
      <c r="E1883">
        <v>1</v>
      </c>
      <c r="F1883">
        <v>1324.8</v>
      </c>
    </row>
    <row r="1884" spans="1:6" x14ac:dyDescent="0.25">
      <c r="A1884">
        <v>7427.845088</v>
      </c>
      <c r="B1884">
        <v>78294</v>
      </c>
      <c r="C1884" t="s">
        <v>62</v>
      </c>
      <c r="D1884" t="s">
        <v>33</v>
      </c>
      <c r="E1884">
        <v>3</v>
      </c>
      <c r="F1884">
        <v>181.148732</v>
      </c>
    </row>
    <row r="1885" spans="1:6" x14ac:dyDescent="0.25">
      <c r="A1885">
        <v>4951.6560840000002</v>
      </c>
      <c r="B1885">
        <v>46896</v>
      </c>
      <c r="C1885" t="s">
        <v>62</v>
      </c>
      <c r="D1885" t="s">
        <v>33</v>
      </c>
      <c r="E1885">
        <v>4</v>
      </c>
      <c r="F1885">
        <v>31.707317</v>
      </c>
    </row>
    <row r="1886" spans="1:6" x14ac:dyDescent="0.25">
      <c r="A1886">
        <v>4665.1295989999999</v>
      </c>
      <c r="B1886">
        <v>0</v>
      </c>
      <c r="C1886" t="s">
        <v>32</v>
      </c>
      <c r="D1886" t="s">
        <v>33</v>
      </c>
      <c r="E1886">
        <v>3</v>
      </c>
      <c r="F1886">
        <v>297.60000000000002</v>
      </c>
    </row>
    <row r="1887" spans="1:6" x14ac:dyDescent="0.25">
      <c r="A1887">
        <v>6021.8424729999997</v>
      </c>
      <c r="B1887">
        <v>0</v>
      </c>
      <c r="C1887" t="s">
        <v>32</v>
      </c>
      <c r="D1887" t="s">
        <v>45</v>
      </c>
      <c r="E1887">
        <v>1</v>
      </c>
      <c r="F1887">
        <v>1476.670903</v>
      </c>
    </row>
    <row r="1888" spans="1:6" x14ac:dyDescent="0.25">
      <c r="A1888">
        <v>3074.1054859999999</v>
      </c>
      <c r="B1888">
        <v>0</v>
      </c>
      <c r="C1888" t="s">
        <v>32</v>
      </c>
      <c r="D1888" t="s">
        <v>45</v>
      </c>
      <c r="E1888">
        <v>1</v>
      </c>
      <c r="F1888">
        <v>748.8</v>
      </c>
    </row>
    <row r="1889" spans="1:6" x14ac:dyDescent="0.25">
      <c r="A1889">
        <v>4953.0864069999998</v>
      </c>
      <c r="B1889">
        <v>21385</v>
      </c>
      <c r="C1889" t="s">
        <v>32</v>
      </c>
      <c r="D1889" t="s">
        <v>79</v>
      </c>
      <c r="E1889">
        <v>1</v>
      </c>
      <c r="F1889">
        <v>609.6</v>
      </c>
    </row>
    <row r="1890" spans="1:6" x14ac:dyDescent="0.25">
      <c r="A1890">
        <v>7780.4893220000004</v>
      </c>
      <c r="B1890">
        <v>87128</v>
      </c>
      <c r="C1890" t="s">
        <v>32</v>
      </c>
      <c r="D1890" t="s">
        <v>45</v>
      </c>
      <c r="E1890">
        <v>3</v>
      </c>
      <c r="F1890">
        <v>495.61277699999999</v>
      </c>
    </row>
    <row r="1891" spans="1:6" x14ac:dyDescent="0.25">
      <c r="A1891">
        <v>7992.7791049999996</v>
      </c>
      <c r="B1891">
        <v>35434</v>
      </c>
      <c r="C1891" t="s">
        <v>75</v>
      </c>
      <c r="D1891" t="s">
        <v>33</v>
      </c>
      <c r="E1891">
        <v>2</v>
      </c>
      <c r="F1891">
        <v>297.05176799999998</v>
      </c>
    </row>
    <row r="1892" spans="1:6" x14ac:dyDescent="0.25">
      <c r="A1892">
        <v>4170.6873480000004</v>
      </c>
      <c r="B1892">
        <v>29462</v>
      </c>
      <c r="C1892" t="s">
        <v>32</v>
      </c>
      <c r="D1892" t="s">
        <v>45</v>
      </c>
      <c r="E1892">
        <v>1</v>
      </c>
      <c r="F1892">
        <v>513.6</v>
      </c>
    </row>
    <row r="1893" spans="1:6" x14ac:dyDescent="0.25">
      <c r="A1893">
        <v>23228.23674</v>
      </c>
      <c r="B1893">
        <v>53243</v>
      </c>
      <c r="C1893" t="s">
        <v>32</v>
      </c>
      <c r="D1893" t="s">
        <v>45</v>
      </c>
      <c r="E1893">
        <v>2</v>
      </c>
      <c r="F1893">
        <v>489.6</v>
      </c>
    </row>
    <row r="1894" spans="1:6" x14ac:dyDescent="0.25">
      <c r="A1894">
        <v>5445.8169900000003</v>
      </c>
      <c r="B1894">
        <v>21006</v>
      </c>
      <c r="C1894" t="s">
        <v>32</v>
      </c>
      <c r="D1894" t="s">
        <v>33</v>
      </c>
      <c r="E1894">
        <v>1</v>
      </c>
      <c r="F1894">
        <v>667.2</v>
      </c>
    </row>
    <row r="1895" spans="1:6" x14ac:dyDescent="0.25">
      <c r="A1895">
        <v>4558.4984450000002</v>
      </c>
      <c r="B1895">
        <v>0</v>
      </c>
      <c r="C1895" t="s">
        <v>32</v>
      </c>
      <c r="D1895" t="s">
        <v>45</v>
      </c>
      <c r="E1895">
        <v>9</v>
      </c>
      <c r="F1895">
        <v>312</v>
      </c>
    </row>
    <row r="1896" spans="1:6" x14ac:dyDescent="0.25">
      <c r="A1896">
        <v>5528.2128069999999</v>
      </c>
      <c r="B1896">
        <v>36088</v>
      </c>
      <c r="C1896" t="s">
        <v>32</v>
      </c>
      <c r="D1896" t="s">
        <v>45</v>
      </c>
      <c r="E1896">
        <v>9</v>
      </c>
      <c r="F1896">
        <v>345.6</v>
      </c>
    </row>
    <row r="1897" spans="1:6" x14ac:dyDescent="0.25">
      <c r="A1897">
        <v>10390.66647</v>
      </c>
      <c r="B1897">
        <v>28948</v>
      </c>
      <c r="C1897" t="s">
        <v>62</v>
      </c>
      <c r="D1897" t="s">
        <v>33</v>
      </c>
      <c r="E1897">
        <v>3</v>
      </c>
      <c r="F1897">
        <v>295.83085999999997</v>
      </c>
    </row>
    <row r="1898" spans="1:6" x14ac:dyDescent="0.25">
      <c r="A1898">
        <v>7142.5490499999996</v>
      </c>
      <c r="B1898">
        <v>24417</v>
      </c>
      <c r="C1898" t="s">
        <v>32</v>
      </c>
      <c r="D1898" t="s">
        <v>79</v>
      </c>
      <c r="E1898">
        <v>1</v>
      </c>
      <c r="F1898">
        <v>888</v>
      </c>
    </row>
    <row r="1899" spans="1:6" x14ac:dyDescent="0.25">
      <c r="A1899">
        <v>5469.5429590000003</v>
      </c>
      <c r="B1899">
        <v>67099</v>
      </c>
      <c r="C1899" t="s">
        <v>62</v>
      </c>
      <c r="D1899" t="s">
        <v>33</v>
      </c>
      <c r="E1899">
        <v>6</v>
      </c>
      <c r="F1899">
        <v>22.995594000000001</v>
      </c>
    </row>
    <row r="1900" spans="1:6" x14ac:dyDescent="0.25">
      <c r="A1900">
        <v>11628.73401</v>
      </c>
      <c r="B1900">
        <v>97830</v>
      </c>
      <c r="C1900" t="s">
        <v>75</v>
      </c>
      <c r="D1900" t="s">
        <v>33</v>
      </c>
      <c r="E1900">
        <v>2</v>
      </c>
      <c r="F1900">
        <v>298.362415</v>
      </c>
    </row>
    <row r="1901" spans="1:6" x14ac:dyDescent="0.25">
      <c r="A1901">
        <v>10189.65429</v>
      </c>
      <c r="B1901">
        <v>0</v>
      </c>
      <c r="C1901" t="s">
        <v>32</v>
      </c>
      <c r="D1901" t="s">
        <v>45</v>
      </c>
      <c r="E1901">
        <v>2</v>
      </c>
      <c r="F1901">
        <v>727.2</v>
      </c>
    </row>
    <row r="1902" spans="1:6" x14ac:dyDescent="0.25">
      <c r="A1902">
        <v>2733.4318870000002</v>
      </c>
      <c r="B1902">
        <v>93558</v>
      </c>
      <c r="C1902" t="s">
        <v>32</v>
      </c>
      <c r="D1902" t="s">
        <v>33</v>
      </c>
      <c r="E1902">
        <v>1</v>
      </c>
      <c r="F1902">
        <v>478.23423600000001</v>
      </c>
    </row>
    <row r="1903" spans="1:6" x14ac:dyDescent="0.25">
      <c r="A1903">
        <v>4014.453113</v>
      </c>
      <c r="B1903">
        <v>37384</v>
      </c>
      <c r="C1903" t="s">
        <v>32</v>
      </c>
      <c r="D1903" t="s">
        <v>33</v>
      </c>
      <c r="E1903">
        <v>1</v>
      </c>
      <c r="F1903">
        <v>475.2</v>
      </c>
    </row>
    <row r="1904" spans="1:6" x14ac:dyDescent="0.25">
      <c r="A1904">
        <v>7119.5319250000002</v>
      </c>
      <c r="B1904">
        <v>28227</v>
      </c>
      <c r="C1904" t="s">
        <v>32</v>
      </c>
      <c r="D1904" t="s">
        <v>33</v>
      </c>
      <c r="E1904">
        <v>2</v>
      </c>
      <c r="F1904">
        <v>551.28213000000005</v>
      </c>
    </row>
    <row r="1905" spans="1:6" x14ac:dyDescent="0.25">
      <c r="A1905">
        <v>11772.79068</v>
      </c>
      <c r="B1905">
        <v>51008</v>
      </c>
      <c r="C1905" t="s">
        <v>32</v>
      </c>
      <c r="D1905" t="s">
        <v>33</v>
      </c>
      <c r="E1905">
        <v>2</v>
      </c>
      <c r="F1905">
        <v>355.2</v>
      </c>
    </row>
    <row r="1906" spans="1:6" x14ac:dyDescent="0.25">
      <c r="A1906">
        <v>2381.7907869999999</v>
      </c>
      <c r="B1906">
        <v>78185</v>
      </c>
      <c r="C1906" t="s">
        <v>32</v>
      </c>
      <c r="D1906" t="s">
        <v>45</v>
      </c>
      <c r="E1906">
        <v>1</v>
      </c>
      <c r="F1906">
        <v>292.8</v>
      </c>
    </row>
    <row r="1907" spans="1:6" x14ac:dyDescent="0.25">
      <c r="A1907">
        <v>5208.3538500000004</v>
      </c>
      <c r="B1907">
        <v>0</v>
      </c>
      <c r="C1907" t="s">
        <v>32</v>
      </c>
      <c r="D1907" t="s">
        <v>45</v>
      </c>
      <c r="E1907">
        <v>3</v>
      </c>
      <c r="F1907">
        <v>532.79999999999995</v>
      </c>
    </row>
    <row r="1908" spans="1:6" x14ac:dyDescent="0.25">
      <c r="A1908">
        <v>5018.7278930000002</v>
      </c>
      <c r="B1908">
        <v>0</v>
      </c>
      <c r="C1908" t="s">
        <v>32</v>
      </c>
      <c r="D1908" t="s">
        <v>79</v>
      </c>
      <c r="E1908">
        <v>4</v>
      </c>
      <c r="F1908">
        <v>670.47745999999995</v>
      </c>
    </row>
    <row r="1909" spans="1:6" x14ac:dyDescent="0.25">
      <c r="A1909">
        <v>11900.54484</v>
      </c>
      <c r="B1909">
        <v>97205</v>
      </c>
      <c r="C1909" t="s">
        <v>62</v>
      </c>
      <c r="D1909" t="s">
        <v>79</v>
      </c>
      <c r="E1909">
        <v>2</v>
      </c>
      <c r="F1909">
        <v>5.5731789999999997</v>
      </c>
    </row>
    <row r="1910" spans="1:6" x14ac:dyDescent="0.25">
      <c r="A1910">
        <v>7399.0320789999996</v>
      </c>
      <c r="B1910">
        <v>0</v>
      </c>
      <c r="C1910" t="s">
        <v>75</v>
      </c>
      <c r="D1910" t="s">
        <v>33</v>
      </c>
      <c r="E1910">
        <v>6</v>
      </c>
      <c r="F1910">
        <v>337.61714899999998</v>
      </c>
    </row>
    <row r="1911" spans="1:6" x14ac:dyDescent="0.25">
      <c r="A1911">
        <v>5674.3812440000002</v>
      </c>
      <c r="B1911">
        <v>26225</v>
      </c>
      <c r="C1911" t="s">
        <v>75</v>
      </c>
      <c r="D1911" t="s">
        <v>33</v>
      </c>
      <c r="E1911">
        <v>7</v>
      </c>
      <c r="F1911">
        <v>320.77740399999999</v>
      </c>
    </row>
    <row r="1912" spans="1:6" x14ac:dyDescent="0.25">
      <c r="A1912">
        <v>7271.4340400000001</v>
      </c>
      <c r="B1912">
        <v>20545</v>
      </c>
      <c r="C1912" t="s">
        <v>32</v>
      </c>
      <c r="D1912" t="s">
        <v>45</v>
      </c>
      <c r="E1912">
        <v>2</v>
      </c>
      <c r="F1912">
        <v>336</v>
      </c>
    </row>
    <row r="1913" spans="1:6" x14ac:dyDescent="0.25">
      <c r="A1913">
        <v>3164.4940109999998</v>
      </c>
      <c r="B1913">
        <v>0</v>
      </c>
      <c r="C1913" t="s">
        <v>32</v>
      </c>
      <c r="D1913" t="s">
        <v>33</v>
      </c>
      <c r="E1913">
        <v>1</v>
      </c>
      <c r="F1913">
        <v>398.4</v>
      </c>
    </row>
    <row r="1914" spans="1:6" x14ac:dyDescent="0.25">
      <c r="A1914">
        <v>2661.0334349999998</v>
      </c>
      <c r="B1914">
        <v>35503</v>
      </c>
      <c r="C1914" t="s">
        <v>75</v>
      </c>
      <c r="D1914" t="s">
        <v>33</v>
      </c>
      <c r="E1914">
        <v>1</v>
      </c>
      <c r="F1914">
        <v>216.173135</v>
      </c>
    </row>
    <row r="1915" spans="1:6" x14ac:dyDescent="0.25">
      <c r="A1915">
        <v>14140.558849999999</v>
      </c>
      <c r="B1915">
        <v>58988</v>
      </c>
      <c r="C1915" t="s">
        <v>32</v>
      </c>
      <c r="D1915" t="s">
        <v>33</v>
      </c>
      <c r="E1915">
        <v>2</v>
      </c>
      <c r="F1915">
        <v>566.4</v>
      </c>
    </row>
    <row r="1916" spans="1:6" x14ac:dyDescent="0.25">
      <c r="A1916">
        <v>7654.2270669999998</v>
      </c>
      <c r="B1916">
        <v>0</v>
      </c>
      <c r="C1916" t="s">
        <v>32</v>
      </c>
      <c r="D1916" t="s">
        <v>45</v>
      </c>
      <c r="E1916">
        <v>2</v>
      </c>
      <c r="F1916">
        <v>355.2</v>
      </c>
    </row>
    <row r="1917" spans="1:6" x14ac:dyDescent="0.25">
      <c r="A1917">
        <v>2199.7395200000001</v>
      </c>
      <c r="B1917">
        <v>0</v>
      </c>
      <c r="C1917" t="s">
        <v>32</v>
      </c>
      <c r="D1917" t="s">
        <v>45</v>
      </c>
      <c r="E1917">
        <v>1</v>
      </c>
      <c r="F1917">
        <v>685.45673799999997</v>
      </c>
    </row>
    <row r="1918" spans="1:6" x14ac:dyDescent="0.25">
      <c r="A1918">
        <v>2004.350666</v>
      </c>
      <c r="B1918">
        <v>0</v>
      </c>
      <c r="C1918" t="s">
        <v>32</v>
      </c>
      <c r="D1918" t="s">
        <v>79</v>
      </c>
      <c r="E1918">
        <v>1</v>
      </c>
      <c r="F1918">
        <v>316.8</v>
      </c>
    </row>
    <row r="1919" spans="1:6" x14ac:dyDescent="0.25">
      <c r="A1919">
        <v>13111.11319</v>
      </c>
      <c r="B1919">
        <v>67197</v>
      </c>
      <c r="C1919" t="s">
        <v>62</v>
      </c>
      <c r="D1919" t="s">
        <v>45</v>
      </c>
      <c r="E1919">
        <v>2</v>
      </c>
      <c r="F1919">
        <v>147.94878299999999</v>
      </c>
    </row>
    <row r="1920" spans="1:6" x14ac:dyDescent="0.25">
      <c r="A1920">
        <v>15762.60349</v>
      </c>
      <c r="B1920">
        <v>39032</v>
      </c>
      <c r="C1920" t="s">
        <v>32</v>
      </c>
      <c r="D1920" t="s">
        <v>33</v>
      </c>
      <c r="E1920">
        <v>7</v>
      </c>
      <c r="F1920">
        <v>950.4</v>
      </c>
    </row>
    <row r="1921" spans="1:6" x14ac:dyDescent="0.25">
      <c r="A1921">
        <v>13197.92893</v>
      </c>
      <c r="B1921">
        <v>0</v>
      </c>
      <c r="C1921" t="s">
        <v>32</v>
      </c>
      <c r="D1921" t="s">
        <v>45</v>
      </c>
      <c r="E1921">
        <v>2</v>
      </c>
      <c r="F1921">
        <v>326.39999999999998</v>
      </c>
    </row>
    <row r="1922" spans="1:6" x14ac:dyDescent="0.25">
      <c r="A1922">
        <v>2787.5397929999999</v>
      </c>
      <c r="B1922">
        <v>34927</v>
      </c>
      <c r="C1922" t="s">
        <v>75</v>
      </c>
      <c r="D1922" t="s">
        <v>33</v>
      </c>
      <c r="E1922">
        <v>1</v>
      </c>
      <c r="F1922">
        <v>242.49135699999999</v>
      </c>
    </row>
    <row r="1923" spans="1:6" x14ac:dyDescent="0.25">
      <c r="A1923">
        <v>3436.1342810000001</v>
      </c>
      <c r="B1923">
        <v>30817</v>
      </c>
      <c r="C1923" t="s">
        <v>62</v>
      </c>
      <c r="D1923" t="s">
        <v>79</v>
      </c>
      <c r="E1923">
        <v>1</v>
      </c>
      <c r="F1923">
        <v>91.834667999999994</v>
      </c>
    </row>
    <row r="1924" spans="1:6" x14ac:dyDescent="0.25">
      <c r="A1924">
        <v>2713.36798</v>
      </c>
      <c r="B1924">
        <v>31535</v>
      </c>
      <c r="C1924" t="s">
        <v>62</v>
      </c>
      <c r="D1924" t="s">
        <v>45</v>
      </c>
      <c r="E1924">
        <v>1</v>
      </c>
      <c r="F1924">
        <v>90.525716000000003</v>
      </c>
    </row>
    <row r="1925" spans="1:6" x14ac:dyDescent="0.25">
      <c r="A1925">
        <v>2867.3121970000002</v>
      </c>
      <c r="B1925">
        <v>23376</v>
      </c>
      <c r="C1925" t="s">
        <v>32</v>
      </c>
      <c r="D1925" t="s">
        <v>79</v>
      </c>
      <c r="E1925">
        <v>1</v>
      </c>
      <c r="F1925">
        <v>374.4</v>
      </c>
    </row>
    <row r="1926" spans="1:6" x14ac:dyDescent="0.25">
      <c r="A1926">
        <v>14590.24583</v>
      </c>
      <c r="B1926">
        <v>46244</v>
      </c>
      <c r="C1926" t="s">
        <v>75</v>
      </c>
      <c r="D1926" t="s">
        <v>79</v>
      </c>
      <c r="E1926">
        <v>2</v>
      </c>
      <c r="F1926">
        <v>255.285875</v>
      </c>
    </row>
    <row r="1927" spans="1:6" x14ac:dyDescent="0.25">
      <c r="A1927">
        <v>6652.4744920000003</v>
      </c>
      <c r="B1927">
        <v>34886</v>
      </c>
      <c r="C1927" t="s">
        <v>32</v>
      </c>
      <c r="D1927" t="s">
        <v>33</v>
      </c>
      <c r="E1927">
        <v>5</v>
      </c>
      <c r="F1927">
        <v>403.2</v>
      </c>
    </row>
    <row r="1928" spans="1:6" x14ac:dyDescent="0.25">
      <c r="A1928">
        <v>2444.621056</v>
      </c>
      <c r="B1928">
        <v>0</v>
      </c>
      <c r="C1928" t="s">
        <v>32</v>
      </c>
      <c r="D1928" t="s">
        <v>33</v>
      </c>
      <c r="E1928">
        <v>1</v>
      </c>
      <c r="F1928">
        <v>316.8</v>
      </c>
    </row>
    <row r="1929" spans="1:6" x14ac:dyDescent="0.25">
      <c r="A1929">
        <v>11314.24394</v>
      </c>
      <c r="B1929">
        <v>62935</v>
      </c>
      <c r="C1929" t="s">
        <v>62</v>
      </c>
      <c r="D1929" t="s">
        <v>33</v>
      </c>
      <c r="E1929">
        <v>7</v>
      </c>
      <c r="F1929">
        <v>232.24232599999999</v>
      </c>
    </row>
    <row r="1930" spans="1:6" x14ac:dyDescent="0.25">
      <c r="A1930">
        <v>10972.067779999999</v>
      </c>
      <c r="B1930">
        <v>24164</v>
      </c>
      <c r="C1930" t="s">
        <v>32</v>
      </c>
      <c r="D1930" t="s">
        <v>79</v>
      </c>
      <c r="E1930">
        <v>5</v>
      </c>
      <c r="F1930">
        <v>657.6</v>
      </c>
    </row>
    <row r="1931" spans="1:6" x14ac:dyDescent="0.25">
      <c r="A1931">
        <v>3189.6670300000001</v>
      </c>
      <c r="B1931">
        <v>0</v>
      </c>
      <c r="C1931" t="s">
        <v>32</v>
      </c>
      <c r="D1931" t="s">
        <v>45</v>
      </c>
      <c r="E1931">
        <v>1</v>
      </c>
      <c r="F1931">
        <v>760.428495</v>
      </c>
    </row>
    <row r="1932" spans="1:6" x14ac:dyDescent="0.25">
      <c r="A1932">
        <v>19357.372009999999</v>
      </c>
      <c r="B1932">
        <v>0</v>
      </c>
      <c r="C1932" t="s">
        <v>32</v>
      </c>
      <c r="D1932" t="s">
        <v>33</v>
      </c>
      <c r="E1932">
        <v>2</v>
      </c>
      <c r="F1932">
        <v>326.39999999999998</v>
      </c>
    </row>
    <row r="1933" spans="1:6" x14ac:dyDescent="0.25">
      <c r="A1933">
        <v>7227.1203640000003</v>
      </c>
      <c r="B1933">
        <v>40153</v>
      </c>
      <c r="C1933" t="s">
        <v>32</v>
      </c>
      <c r="D1933" t="s">
        <v>45</v>
      </c>
      <c r="E1933">
        <v>2</v>
      </c>
      <c r="F1933">
        <v>340.07497999999998</v>
      </c>
    </row>
    <row r="1934" spans="1:6" x14ac:dyDescent="0.25">
      <c r="A1934">
        <v>7857.303868</v>
      </c>
      <c r="B1934">
        <v>0</v>
      </c>
      <c r="C1934" t="s">
        <v>32</v>
      </c>
      <c r="D1934" t="s">
        <v>33</v>
      </c>
      <c r="E1934">
        <v>3</v>
      </c>
      <c r="F1934">
        <v>499.2</v>
      </c>
    </row>
    <row r="1935" spans="1:6" x14ac:dyDescent="0.25">
      <c r="A1935">
        <v>5181.620895</v>
      </c>
      <c r="B1935">
        <v>97131</v>
      </c>
      <c r="C1935" t="s">
        <v>32</v>
      </c>
      <c r="D1935" t="s">
        <v>33</v>
      </c>
      <c r="E1935">
        <v>6</v>
      </c>
      <c r="F1935">
        <v>307.2</v>
      </c>
    </row>
    <row r="1936" spans="1:6" x14ac:dyDescent="0.25">
      <c r="A1936">
        <v>4281.0622229999999</v>
      </c>
      <c r="B1936">
        <v>23712</v>
      </c>
      <c r="C1936" t="s">
        <v>32</v>
      </c>
      <c r="D1936" t="s">
        <v>33</v>
      </c>
      <c r="E1936">
        <v>1</v>
      </c>
      <c r="F1936">
        <v>508.8</v>
      </c>
    </row>
    <row r="1937" spans="1:6" x14ac:dyDescent="0.25">
      <c r="A1937">
        <v>11513.162909999999</v>
      </c>
      <c r="B1937">
        <v>0</v>
      </c>
      <c r="C1937" t="s">
        <v>32</v>
      </c>
      <c r="D1937" t="s">
        <v>79</v>
      </c>
      <c r="E1937">
        <v>2</v>
      </c>
      <c r="F1937">
        <v>307.2</v>
      </c>
    </row>
    <row r="1938" spans="1:6" x14ac:dyDescent="0.25">
      <c r="A1938">
        <v>5147.1102300000002</v>
      </c>
      <c r="B1938">
        <v>33171</v>
      </c>
      <c r="C1938" t="s">
        <v>75</v>
      </c>
      <c r="D1938" t="s">
        <v>33</v>
      </c>
      <c r="E1938">
        <v>3</v>
      </c>
      <c r="F1938">
        <v>236.64369500000001</v>
      </c>
    </row>
    <row r="1939" spans="1:6" x14ac:dyDescent="0.25">
      <c r="A1939">
        <v>8663.4976179999994</v>
      </c>
      <c r="B1939">
        <v>0</v>
      </c>
      <c r="C1939" t="s">
        <v>32</v>
      </c>
      <c r="D1939" t="s">
        <v>45</v>
      </c>
      <c r="E1939">
        <v>2</v>
      </c>
      <c r="F1939">
        <v>398.4</v>
      </c>
    </row>
    <row r="1940" spans="1:6" x14ac:dyDescent="0.25">
      <c r="A1940">
        <v>2535.3216830000001</v>
      </c>
      <c r="B1940">
        <v>0</v>
      </c>
      <c r="C1940" t="s">
        <v>32</v>
      </c>
      <c r="D1940" t="s">
        <v>33</v>
      </c>
      <c r="E1940">
        <v>1</v>
      </c>
      <c r="F1940">
        <v>326.39999999999998</v>
      </c>
    </row>
    <row r="1941" spans="1:6" x14ac:dyDescent="0.25">
      <c r="A1941">
        <v>21504.338800000001</v>
      </c>
      <c r="B1941">
        <v>60228</v>
      </c>
      <c r="C1941" t="s">
        <v>75</v>
      </c>
      <c r="D1941" t="s">
        <v>79</v>
      </c>
      <c r="E1941">
        <v>2</v>
      </c>
      <c r="F1941">
        <v>286.10297100000003</v>
      </c>
    </row>
    <row r="1942" spans="1:6" x14ac:dyDescent="0.25">
      <c r="A1942">
        <v>7349.3284899999999</v>
      </c>
      <c r="B1942">
        <v>27072</v>
      </c>
      <c r="C1942" t="s">
        <v>32</v>
      </c>
      <c r="D1942" t="s">
        <v>33</v>
      </c>
      <c r="E1942">
        <v>8</v>
      </c>
      <c r="F1942">
        <v>565.33693100000005</v>
      </c>
    </row>
    <row r="1943" spans="1:6" x14ac:dyDescent="0.25">
      <c r="A1943">
        <v>8509.8508870000005</v>
      </c>
      <c r="B1943">
        <v>26057</v>
      </c>
      <c r="C1943" t="s">
        <v>32</v>
      </c>
      <c r="D1943" t="s">
        <v>79</v>
      </c>
      <c r="E1943">
        <v>2</v>
      </c>
      <c r="F1943">
        <v>523.88884499999995</v>
      </c>
    </row>
    <row r="1944" spans="1:6" x14ac:dyDescent="0.25">
      <c r="A1944">
        <v>4297.1890569999996</v>
      </c>
      <c r="B1944">
        <v>66331</v>
      </c>
      <c r="C1944" t="s">
        <v>32</v>
      </c>
      <c r="D1944" t="s">
        <v>45</v>
      </c>
      <c r="E1944">
        <v>1</v>
      </c>
      <c r="F1944">
        <v>513.6</v>
      </c>
    </row>
    <row r="1945" spans="1:6" x14ac:dyDescent="0.25">
      <c r="A1945">
        <v>2778.323903</v>
      </c>
      <c r="B1945">
        <v>66030</v>
      </c>
      <c r="C1945" t="s">
        <v>75</v>
      </c>
      <c r="D1945" t="s">
        <v>33</v>
      </c>
      <c r="E1945">
        <v>1</v>
      </c>
      <c r="F1945">
        <v>282.15379200000001</v>
      </c>
    </row>
    <row r="1946" spans="1:6" x14ac:dyDescent="0.25">
      <c r="A1946">
        <v>5532.8633360000003</v>
      </c>
      <c r="B1946">
        <v>59768</v>
      </c>
      <c r="C1946" t="s">
        <v>32</v>
      </c>
      <c r="D1946" t="s">
        <v>33</v>
      </c>
      <c r="E1946">
        <v>3</v>
      </c>
      <c r="F1946">
        <v>340.8</v>
      </c>
    </row>
    <row r="1947" spans="1:6" x14ac:dyDescent="0.25">
      <c r="A1947">
        <v>17476.641390000001</v>
      </c>
      <c r="B1947">
        <v>45106</v>
      </c>
      <c r="C1947" t="s">
        <v>32</v>
      </c>
      <c r="D1947" t="s">
        <v>33</v>
      </c>
      <c r="E1947">
        <v>2</v>
      </c>
      <c r="F1947">
        <v>350.4</v>
      </c>
    </row>
    <row r="1948" spans="1:6" x14ac:dyDescent="0.25">
      <c r="A1948">
        <v>10479.899659999999</v>
      </c>
      <c r="B1948">
        <v>78435</v>
      </c>
      <c r="C1948" t="s">
        <v>75</v>
      </c>
      <c r="D1948" t="s">
        <v>79</v>
      </c>
      <c r="E1948">
        <v>4</v>
      </c>
      <c r="F1948">
        <v>553.61131</v>
      </c>
    </row>
    <row r="1949" spans="1:6" x14ac:dyDescent="0.25">
      <c r="A1949">
        <v>2242.574431</v>
      </c>
      <c r="B1949">
        <v>0</v>
      </c>
      <c r="C1949" t="s">
        <v>32</v>
      </c>
      <c r="D1949" t="s">
        <v>45</v>
      </c>
      <c r="E1949">
        <v>1</v>
      </c>
      <c r="F1949">
        <v>453.6</v>
      </c>
    </row>
    <row r="1950" spans="1:6" x14ac:dyDescent="0.25">
      <c r="A1950">
        <v>2754.45676</v>
      </c>
      <c r="B1950">
        <v>79507</v>
      </c>
      <c r="C1950" t="s">
        <v>32</v>
      </c>
      <c r="D1950" t="s">
        <v>33</v>
      </c>
      <c r="E1950">
        <v>1</v>
      </c>
      <c r="F1950">
        <v>442.19943899999998</v>
      </c>
    </row>
    <row r="1951" spans="1:6" x14ac:dyDescent="0.25">
      <c r="A1951">
        <v>8041.2005499999996</v>
      </c>
      <c r="B1951">
        <v>44986</v>
      </c>
      <c r="C1951" t="s">
        <v>32</v>
      </c>
      <c r="D1951" t="s">
        <v>33</v>
      </c>
      <c r="E1951">
        <v>3</v>
      </c>
      <c r="F1951">
        <v>624.02356399999996</v>
      </c>
    </row>
    <row r="1952" spans="1:6" x14ac:dyDescent="0.25">
      <c r="A1952">
        <v>6042.9119000000001</v>
      </c>
      <c r="B1952">
        <v>25899</v>
      </c>
      <c r="C1952" t="s">
        <v>32</v>
      </c>
      <c r="D1952" t="s">
        <v>79</v>
      </c>
      <c r="E1952">
        <v>8</v>
      </c>
      <c r="F1952">
        <v>568.79999999999995</v>
      </c>
    </row>
    <row r="1953" spans="1:6" x14ac:dyDescent="0.25">
      <c r="A1953">
        <v>2827.43885</v>
      </c>
      <c r="B1953">
        <v>13610</v>
      </c>
      <c r="C1953" t="s">
        <v>32</v>
      </c>
      <c r="D1953" t="s">
        <v>33</v>
      </c>
      <c r="E1953">
        <v>1</v>
      </c>
      <c r="F1953">
        <v>355.2</v>
      </c>
    </row>
    <row r="1954" spans="1:6" x14ac:dyDescent="0.25">
      <c r="A1954">
        <v>22041.85643</v>
      </c>
      <c r="B1954">
        <v>0</v>
      </c>
      <c r="C1954" t="s">
        <v>32</v>
      </c>
      <c r="D1954" t="s">
        <v>33</v>
      </c>
      <c r="E1954">
        <v>2</v>
      </c>
      <c r="F1954">
        <v>312</v>
      </c>
    </row>
    <row r="1955" spans="1:6" x14ac:dyDescent="0.25">
      <c r="A1955">
        <v>2796.8021910000002</v>
      </c>
      <c r="B1955">
        <v>77362</v>
      </c>
      <c r="C1955" t="s">
        <v>32</v>
      </c>
      <c r="D1955" t="s">
        <v>33</v>
      </c>
      <c r="E1955">
        <v>1</v>
      </c>
      <c r="F1955">
        <v>386.59979700000002</v>
      </c>
    </row>
    <row r="1956" spans="1:6" x14ac:dyDescent="0.25">
      <c r="A1956">
        <v>4072.849436</v>
      </c>
      <c r="B1956">
        <v>96443</v>
      </c>
      <c r="C1956" t="s">
        <v>32</v>
      </c>
      <c r="D1956" t="s">
        <v>45</v>
      </c>
      <c r="E1956">
        <v>1</v>
      </c>
      <c r="F1956">
        <v>489.6</v>
      </c>
    </row>
    <row r="1957" spans="1:6" x14ac:dyDescent="0.25">
      <c r="A1957">
        <v>5182.4622660000005</v>
      </c>
      <c r="B1957">
        <v>0</v>
      </c>
      <c r="C1957" t="s">
        <v>32</v>
      </c>
      <c r="D1957" t="s">
        <v>33</v>
      </c>
      <c r="E1957">
        <v>1</v>
      </c>
      <c r="F1957">
        <v>939.52847499999996</v>
      </c>
    </row>
    <row r="1958" spans="1:6" x14ac:dyDescent="0.25">
      <c r="A1958">
        <v>6131.663176</v>
      </c>
      <c r="B1958">
        <v>90778</v>
      </c>
      <c r="C1958" t="s">
        <v>62</v>
      </c>
      <c r="D1958" t="s">
        <v>33</v>
      </c>
      <c r="E1958">
        <v>7</v>
      </c>
      <c r="F1958">
        <v>62.291009000000003</v>
      </c>
    </row>
    <row r="1959" spans="1:6" x14ac:dyDescent="0.25">
      <c r="A1959">
        <v>2392.13114</v>
      </c>
      <c r="B1959">
        <v>0</v>
      </c>
      <c r="C1959" t="s">
        <v>32</v>
      </c>
      <c r="D1959" t="s">
        <v>79</v>
      </c>
      <c r="E1959">
        <v>1</v>
      </c>
      <c r="F1959">
        <v>361.18112200000002</v>
      </c>
    </row>
    <row r="1960" spans="1:6" x14ac:dyDescent="0.25">
      <c r="A1960">
        <v>3209.6630439999999</v>
      </c>
      <c r="B1960">
        <v>78494</v>
      </c>
      <c r="C1960" t="s">
        <v>62</v>
      </c>
      <c r="D1960" t="s">
        <v>79</v>
      </c>
      <c r="E1960">
        <v>1</v>
      </c>
      <c r="F1960">
        <v>122.305677</v>
      </c>
    </row>
    <row r="1961" spans="1:6" x14ac:dyDescent="0.25">
      <c r="A1961">
        <v>2808.6060269999998</v>
      </c>
      <c r="B1961">
        <v>83497</v>
      </c>
      <c r="C1961" t="s">
        <v>75</v>
      </c>
      <c r="D1961" t="s">
        <v>33</v>
      </c>
      <c r="E1961">
        <v>1</v>
      </c>
      <c r="F1961">
        <v>196.52318700000001</v>
      </c>
    </row>
    <row r="1962" spans="1:6" x14ac:dyDescent="0.25">
      <c r="A1962">
        <v>4362.9312380000001</v>
      </c>
      <c r="B1962">
        <v>58842</v>
      </c>
      <c r="C1962" t="s">
        <v>32</v>
      </c>
      <c r="D1962" t="s">
        <v>33</v>
      </c>
      <c r="E1962">
        <v>1</v>
      </c>
      <c r="F1962">
        <v>528</v>
      </c>
    </row>
    <row r="1963" spans="1:6" x14ac:dyDescent="0.25">
      <c r="A1963">
        <v>6880.4688749999996</v>
      </c>
      <c r="B1963">
        <v>63935</v>
      </c>
      <c r="C1963" t="s">
        <v>75</v>
      </c>
      <c r="D1963" t="s">
        <v>33</v>
      </c>
      <c r="E1963">
        <v>6</v>
      </c>
      <c r="F1963">
        <v>221.61885000000001</v>
      </c>
    </row>
    <row r="1964" spans="1:6" x14ac:dyDescent="0.25">
      <c r="A1964">
        <v>3591.066675</v>
      </c>
      <c r="B1964">
        <v>0</v>
      </c>
      <c r="C1964" t="s">
        <v>32</v>
      </c>
      <c r="D1964" t="s">
        <v>33</v>
      </c>
      <c r="E1964">
        <v>1</v>
      </c>
      <c r="F1964">
        <v>460.8</v>
      </c>
    </row>
    <row r="1965" spans="1:6" x14ac:dyDescent="0.25">
      <c r="A1965">
        <v>5201.252168</v>
      </c>
      <c r="B1965">
        <v>0</v>
      </c>
      <c r="C1965" t="s">
        <v>32</v>
      </c>
      <c r="D1965" t="s">
        <v>33</v>
      </c>
      <c r="E1965">
        <v>4</v>
      </c>
      <c r="F1965">
        <v>331.2</v>
      </c>
    </row>
    <row r="1966" spans="1:6" x14ac:dyDescent="0.25">
      <c r="A1966">
        <v>5521.5425770000002</v>
      </c>
      <c r="B1966">
        <v>0</v>
      </c>
      <c r="C1966" t="s">
        <v>32</v>
      </c>
      <c r="D1966" t="s">
        <v>45</v>
      </c>
      <c r="E1966">
        <v>9</v>
      </c>
      <c r="F1966">
        <v>369.6</v>
      </c>
    </row>
    <row r="1967" spans="1:6" x14ac:dyDescent="0.25">
      <c r="A1967">
        <v>5071.6515220000001</v>
      </c>
      <c r="B1967">
        <v>62258</v>
      </c>
      <c r="C1967" t="s">
        <v>62</v>
      </c>
      <c r="D1967" t="s">
        <v>45</v>
      </c>
      <c r="E1967">
        <v>5</v>
      </c>
      <c r="F1967">
        <v>117.450428</v>
      </c>
    </row>
    <row r="1968" spans="1:6" x14ac:dyDescent="0.25">
      <c r="A1968">
        <v>2921.6813659999998</v>
      </c>
      <c r="B1968">
        <v>0</v>
      </c>
      <c r="C1968" t="s">
        <v>32</v>
      </c>
      <c r="D1968" t="s">
        <v>45</v>
      </c>
      <c r="E1968">
        <v>1</v>
      </c>
      <c r="F1968">
        <v>739.31049299999995</v>
      </c>
    </row>
    <row r="1969" spans="1:6" x14ac:dyDescent="0.25">
      <c r="A1969">
        <v>15806.53397</v>
      </c>
      <c r="B1969">
        <v>58516</v>
      </c>
      <c r="C1969" t="s">
        <v>32</v>
      </c>
      <c r="D1969" t="s">
        <v>33</v>
      </c>
      <c r="E1969">
        <v>2</v>
      </c>
      <c r="F1969">
        <v>470.4</v>
      </c>
    </row>
    <row r="1970" spans="1:6" x14ac:dyDescent="0.25">
      <c r="A1970">
        <v>4942.6306059999997</v>
      </c>
      <c r="B1970">
        <v>23285</v>
      </c>
      <c r="C1970" t="s">
        <v>62</v>
      </c>
      <c r="D1970" t="s">
        <v>33</v>
      </c>
      <c r="E1970">
        <v>7</v>
      </c>
      <c r="F1970">
        <v>118.446235</v>
      </c>
    </row>
    <row r="1971" spans="1:6" x14ac:dyDescent="0.25">
      <c r="A1971">
        <v>4167.4195739999996</v>
      </c>
      <c r="B1971">
        <v>56901</v>
      </c>
      <c r="C1971" t="s">
        <v>32</v>
      </c>
      <c r="D1971" t="s">
        <v>33</v>
      </c>
      <c r="E1971">
        <v>1</v>
      </c>
      <c r="F1971">
        <v>499.2</v>
      </c>
    </row>
    <row r="1972" spans="1:6" x14ac:dyDescent="0.25">
      <c r="A1972">
        <v>6514.9540429999997</v>
      </c>
      <c r="B1972">
        <v>0</v>
      </c>
      <c r="C1972" t="s">
        <v>32</v>
      </c>
      <c r="D1972" t="s">
        <v>33</v>
      </c>
      <c r="E1972">
        <v>2</v>
      </c>
      <c r="F1972">
        <v>292.8</v>
      </c>
    </row>
    <row r="1973" spans="1:6" x14ac:dyDescent="0.25">
      <c r="A1973">
        <v>9189.5182669999995</v>
      </c>
      <c r="B1973">
        <v>99443</v>
      </c>
      <c r="C1973" t="s">
        <v>62</v>
      </c>
      <c r="D1973" t="s">
        <v>33</v>
      </c>
      <c r="E1973">
        <v>5</v>
      </c>
      <c r="F1973">
        <v>228.04942399999999</v>
      </c>
    </row>
    <row r="1974" spans="1:6" x14ac:dyDescent="0.25">
      <c r="A1974">
        <v>8231.2233610000003</v>
      </c>
      <c r="B1974">
        <v>0</v>
      </c>
      <c r="C1974" t="s">
        <v>75</v>
      </c>
      <c r="D1974" t="s">
        <v>79</v>
      </c>
      <c r="E1974">
        <v>4</v>
      </c>
      <c r="F1974">
        <v>373.07316200000002</v>
      </c>
    </row>
    <row r="1975" spans="1:6" x14ac:dyDescent="0.25">
      <c r="A1975">
        <v>3095.1753789999998</v>
      </c>
      <c r="B1975">
        <v>88246</v>
      </c>
      <c r="C1975" t="s">
        <v>32</v>
      </c>
      <c r="D1975" t="s">
        <v>33</v>
      </c>
      <c r="E1975">
        <v>1</v>
      </c>
      <c r="F1975">
        <v>428.60868299999998</v>
      </c>
    </row>
    <row r="1976" spans="1:6" x14ac:dyDescent="0.25">
      <c r="A1976">
        <v>74228.516040000002</v>
      </c>
      <c r="B1976">
        <v>0</v>
      </c>
      <c r="C1976" t="s">
        <v>32</v>
      </c>
      <c r="D1976" t="s">
        <v>45</v>
      </c>
      <c r="E1976">
        <v>2</v>
      </c>
      <c r="F1976">
        <v>1742.4</v>
      </c>
    </row>
    <row r="1977" spans="1:6" x14ac:dyDescent="0.25">
      <c r="A1977">
        <v>7582.1138419999997</v>
      </c>
      <c r="B1977">
        <v>64801</v>
      </c>
      <c r="C1977" t="s">
        <v>75</v>
      </c>
      <c r="D1977" t="s">
        <v>33</v>
      </c>
      <c r="E1977">
        <v>2</v>
      </c>
      <c r="F1977">
        <v>268.47180200000003</v>
      </c>
    </row>
    <row r="1978" spans="1:6" x14ac:dyDescent="0.25">
      <c r="A1978">
        <v>16344.60809</v>
      </c>
      <c r="B1978">
        <v>57029</v>
      </c>
      <c r="C1978" t="s">
        <v>62</v>
      </c>
      <c r="D1978" t="s">
        <v>33</v>
      </c>
      <c r="E1978">
        <v>2</v>
      </c>
      <c r="F1978">
        <v>135.78852499999999</v>
      </c>
    </row>
    <row r="1979" spans="1:6" x14ac:dyDescent="0.25">
      <c r="A1979">
        <v>11763.15249</v>
      </c>
      <c r="B1979">
        <v>28045</v>
      </c>
      <c r="C1979" t="s">
        <v>32</v>
      </c>
      <c r="D1979" t="s">
        <v>33</v>
      </c>
      <c r="E1979">
        <v>2</v>
      </c>
      <c r="F1979">
        <v>475.2</v>
      </c>
    </row>
    <row r="1980" spans="1:6" x14ac:dyDescent="0.25">
      <c r="A1980">
        <v>4053.3737930000002</v>
      </c>
      <c r="B1980">
        <v>44661</v>
      </c>
      <c r="C1980" t="s">
        <v>75</v>
      </c>
      <c r="D1980" t="s">
        <v>33</v>
      </c>
      <c r="E1980">
        <v>1</v>
      </c>
      <c r="F1980">
        <v>436.83694400000002</v>
      </c>
    </row>
    <row r="1981" spans="1:6" x14ac:dyDescent="0.25">
      <c r="A1981">
        <v>3311.1579299999999</v>
      </c>
      <c r="B1981">
        <v>21246</v>
      </c>
      <c r="C1981" t="s">
        <v>32</v>
      </c>
      <c r="D1981" t="s">
        <v>33</v>
      </c>
      <c r="E1981">
        <v>1</v>
      </c>
      <c r="F1981">
        <v>398.4</v>
      </c>
    </row>
    <row r="1982" spans="1:6" x14ac:dyDescent="0.25">
      <c r="A1982">
        <v>3528.0442520000001</v>
      </c>
      <c r="B1982">
        <v>31278</v>
      </c>
      <c r="C1982" t="s">
        <v>32</v>
      </c>
      <c r="D1982" t="s">
        <v>33</v>
      </c>
      <c r="E1982">
        <v>1</v>
      </c>
      <c r="F1982">
        <v>441.6</v>
      </c>
    </row>
    <row r="1983" spans="1:6" x14ac:dyDescent="0.25">
      <c r="A1983">
        <v>5595.389905</v>
      </c>
      <c r="B1983">
        <v>74454</v>
      </c>
      <c r="C1983" t="s">
        <v>32</v>
      </c>
      <c r="D1983" t="s">
        <v>45</v>
      </c>
      <c r="E1983">
        <v>3</v>
      </c>
      <c r="F1983">
        <v>340.8</v>
      </c>
    </row>
    <row r="1984" spans="1:6" x14ac:dyDescent="0.25">
      <c r="A1984">
        <v>5089.6943250000004</v>
      </c>
      <c r="B1984">
        <v>62474</v>
      </c>
      <c r="C1984" t="s">
        <v>62</v>
      </c>
      <c r="D1984" t="s">
        <v>33</v>
      </c>
      <c r="E1984">
        <v>5</v>
      </c>
      <c r="F1984">
        <v>112.120881</v>
      </c>
    </row>
    <row r="1985" spans="1:6" x14ac:dyDescent="0.25">
      <c r="A1985">
        <v>22337.163100000002</v>
      </c>
      <c r="B1985">
        <v>0</v>
      </c>
      <c r="C1985" t="s">
        <v>32</v>
      </c>
      <c r="D1985" t="s">
        <v>45</v>
      </c>
      <c r="E1985">
        <v>2</v>
      </c>
      <c r="F1985">
        <v>1376.9107770000001</v>
      </c>
    </row>
    <row r="1986" spans="1:6" x14ac:dyDescent="0.25">
      <c r="A1986">
        <v>4792.8305330000003</v>
      </c>
      <c r="B1986">
        <v>20647</v>
      </c>
      <c r="C1986" t="s">
        <v>75</v>
      </c>
      <c r="D1986" t="s">
        <v>79</v>
      </c>
      <c r="E1986">
        <v>7</v>
      </c>
      <c r="F1986">
        <v>185.061408</v>
      </c>
    </row>
    <row r="1987" spans="1:6" x14ac:dyDescent="0.25">
      <c r="A1987">
        <v>27789.692350000001</v>
      </c>
      <c r="B1987">
        <v>33806</v>
      </c>
      <c r="C1987" t="s">
        <v>75</v>
      </c>
      <c r="D1987" t="s">
        <v>79</v>
      </c>
      <c r="E1987">
        <v>2</v>
      </c>
      <c r="F1987">
        <v>395.729716</v>
      </c>
    </row>
    <row r="1988" spans="1:6" x14ac:dyDescent="0.25">
      <c r="A1988">
        <v>7511.6605680000002</v>
      </c>
      <c r="B1988">
        <v>0</v>
      </c>
      <c r="C1988" t="s">
        <v>32</v>
      </c>
      <c r="D1988" t="s">
        <v>45</v>
      </c>
      <c r="E1988">
        <v>2</v>
      </c>
      <c r="F1988">
        <v>340.201412</v>
      </c>
    </row>
    <row r="1989" spans="1:6" x14ac:dyDescent="0.25">
      <c r="A1989">
        <v>18767.551609999999</v>
      </c>
      <c r="B1989">
        <v>0</v>
      </c>
      <c r="C1989" t="s">
        <v>32</v>
      </c>
      <c r="D1989" t="s">
        <v>45</v>
      </c>
      <c r="E1989">
        <v>2</v>
      </c>
      <c r="F1989">
        <v>900.14526000000001</v>
      </c>
    </row>
    <row r="1990" spans="1:6" x14ac:dyDescent="0.25">
      <c r="A1990">
        <v>4987.6431130000001</v>
      </c>
      <c r="B1990">
        <v>19589</v>
      </c>
      <c r="C1990" t="s">
        <v>32</v>
      </c>
      <c r="D1990" t="s">
        <v>33</v>
      </c>
      <c r="E1990">
        <v>1</v>
      </c>
      <c r="F1990">
        <v>1027.0105120000001</v>
      </c>
    </row>
    <row r="1991" spans="1:6" x14ac:dyDescent="0.25">
      <c r="A1991">
        <v>5123.1968139999999</v>
      </c>
      <c r="B1991">
        <v>22338</v>
      </c>
      <c r="C1991" t="s">
        <v>75</v>
      </c>
      <c r="D1991" t="s">
        <v>33</v>
      </c>
      <c r="E1991">
        <v>9</v>
      </c>
      <c r="F1991">
        <v>307.80109800000002</v>
      </c>
    </row>
    <row r="1992" spans="1:6" x14ac:dyDescent="0.25">
      <c r="A1992">
        <v>5989.7739309999997</v>
      </c>
      <c r="B1992">
        <v>66839</v>
      </c>
      <c r="C1992" t="s">
        <v>32</v>
      </c>
      <c r="D1992" t="s">
        <v>45</v>
      </c>
      <c r="E1992">
        <v>1</v>
      </c>
      <c r="F1992">
        <v>739.2</v>
      </c>
    </row>
    <row r="1993" spans="1:6" x14ac:dyDescent="0.25">
      <c r="A1993">
        <v>5185.7975820000001</v>
      </c>
      <c r="B1993">
        <v>99428</v>
      </c>
      <c r="C1993" t="s">
        <v>62</v>
      </c>
      <c r="D1993" t="s">
        <v>33</v>
      </c>
      <c r="E1993">
        <v>5</v>
      </c>
      <c r="F1993">
        <v>48.046869000000001</v>
      </c>
    </row>
    <row r="1994" spans="1:6" x14ac:dyDescent="0.25">
      <c r="A1994">
        <v>5828.1822000000002</v>
      </c>
      <c r="B1994">
        <v>31364</v>
      </c>
      <c r="C1994" t="s">
        <v>32</v>
      </c>
      <c r="D1994" t="s">
        <v>33</v>
      </c>
      <c r="E1994">
        <v>3</v>
      </c>
      <c r="F1994">
        <v>461.26913500000001</v>
      </c>
    </row>
    <row r="1995" spans="1:6" x14ac:dyDescent="0.25">
      <c r="A1995">
        <v>13755.54279</v>
      </c>
      <c r="B1995">
        <v>15340</v>
      </c>
      <c r="C1995" t="s">
        <v>32</v>
      </c>
      <c r="D1995" t="s">
        <v>79</v>
      </c>
      <c r="E1995">
        <v>2</v>
      </c>
      <c r="F1995">
        <v>686.50197600000001</v>
      </c>
    </row>
    <row r="1996" spans="1:6" x14ac:dyDescent="0.25">
      <c r="A1996">
        <v>9767.936882</v>
      </c>
      <c r="B1996">
        <v>36225</v>
      </c>
      <c r="C1996" t="s">
        <v>62</v>
      </c>
      <c r="D1996" t="s">
        <v>33</v>
      </c>
      <c r="E1996">
        <v>8</v>
      </c>
      <c r="F1996">
        <v>221.04860199999999</v>
      </c>
    </row>
    <row r="1997" spans="1:6" x14ac:dyDescent="0.25">
      <c r="A1997">
        <v>12097.91224</v>
      </c>
      <c r="B1997">
        <v>0</v>
      </c>
      <c r="C1997" t="s">
        <v>75</v>
      </c>
      <c r="D1997" t="s">
        <v>33</v>
      </c>
      <c r="E1997">
        <v>2</v>
      </c>
      <c r="F1997">
        <v>271.01451100000003</v>
      </c>
    </row>
    <row r="1998" spans="1:6" x14ac:dyDescent="0.25">
      <c r="A1998">
        <v>2265.318569</v>
      </c>
      <c r="B1998">
        <v>0</v>
      </c>
      <c r="C1998" t="s">
        <v>32</v>
      </c>
      <c r="D1998" t="s">
        <v>79</v>
      </c>
      <c r="E1998">
        <v>1</v>
      </c>
      <c r="F1998">
        <v>292.8</v>
      </c>
    </row>
    <row r="1999" spans="1:6" x14ac:dyDescent="0.25">
      <c r="A1999">
        <v>5719.0886780000001</v>
      </c>
      <c r="B1999">
        <v>77601</v>
      </c>
      <c r="C1999" t="s">
        <v>75</v>
      </c>
      <c r="D1999" t="s">
        <v>33</v>
      </c>
      <c r="E1999">
        <v>6</v>
      </c>
      <c r="F1999">
        <v>276.64035200000001</v>
      </c>
    </row>
    <row r="2000" spans="1:6" x14ac:dyDescent="0.25">
      <c r="A2000">
        <v>10171.477790000001</v>
      </c>
      <c r="B2000">
        <v>74243</v>
      </c>
      <c r="C2000" t="s">
        <v>62</v>
      </c>
      <c r="D2000" t="s">
        <v>33</v>
      </c>
      <c r="E2000">
        <v>2</v>
      </c>
      <c r="F2000">
        <v>71.311211</v>
      </c>
    </row>
    <row r="2001" spans="1:6" x14ac:dyDescent="0.25">
      <c r="A2001">
        <v>10517.15638</v>
      </c>
      <c r="B2001">
        <v>46707</v>
      </c>
      <c r="C2001" t="s">
        <v>62</v>
      </c>
      <c r="D2001" t="s">
        <v>33</v>
      </c>
      <c r="E2001">
        <v>8</v>
      </c>
      <c r="F2001">
        <v>80.70505</v>
      </c>
    </row>
    <row r="2002" spans="1:6" x14ac:dyDescent="0.25">
      <c r="A2002">
        <v>4303.4713789999996</v>
      </c>
      <c r="B2002">
        <v>0</v>
      </c>
      <c r="C2002" t="s">
        <v>32</v>
      </c>
      <c r="D2002" t="s">
        <v>33</v>
      </c>
      <c r="E2002">
        <v>1</v>
      </c>
      <c r="F2002">
        <v>765.56669899999997</v>
      </c>
    </row>
    <row r="2003" spans="1:6" x14ac:dyDescent="0.25">
      <c r="A2003">
        <v>11926.753290000001</v>
      </c>
      <c r="B2003">
        <v>50234</v>
      </c>
      <c r="C2003" t="s">
        <v>32</v>
      </c>
      <c r="D2003" t="s">
        <v>79</v>
      </c>
      <c r="E2003">
        <v>2</v>
      </c>
      <c r="F2003">
        <v>484.8</v>
      </c>
    </row>
    <row r="2004" spans="1:6" x14ac:dyDescent="0.25">
      <c r="A2004">
        <v>16531.70376</v>
      </c>
      <c r="B2004">
        <v>75526</v>
      </c>
      <c r="C2004" t="s">
        <v>32</v>
      </c>
      <c r="D2004" t="s">
        <v>33</v>
      </c>
      <c r="E2004">
        <v>2</v>
      </c>
      <c r="F2004">
        <v>494.4</v>
      </c>
    </row>
    <row r="2005" spans="1:6" x14ac:dyDescent="0.25">
      <c r="A2005">
        <v>13579.29911</v>
      </c>
      <c r="B2005">
        <v>0</v>
      </c>
      <c r="C2005" t="s">
        <v>32</v>
      </c>
      <c r="D2005" t="s">
        <v>45</v>
      </c>
      <c r="E2005">
        <v>7</v>
      </c>
      <c r="F2005">
        <v>1610.2619139999999</v>
      </c>
    </row>
    <row r="2006" spans="1:6" x14ac:dyDescent="0.25">
      <c r="A2006">
        <v>5437.4437269999999</v>
      </c>
      <c r="B2006">
        <v>28343</v>
      </c>
      <c r="C2006" t="s">
        <v>32</v>
      </c>
      <c r="D2006" t="s">
        <v>33</v>
      </c>
      <c r="E2006">
        <v>8</v>
      </c>
      <c r="F2006">
        <v>331.2</v>
      </c>
    </row>
    <row r="2007" spans="1:6" x14ac:dyDescent="0.25">
      <c r="A2007">
        <v>5103.296644</v>
      </c>
      <c r="B2007">
        <v>74948</v>
      </c>
      <c r="C2007" t="s">
        <v>75</v>
      </c>
      <c r="D2007" t="s">
        <v>33</v>
      </c>
      <c r="E2007">
        <v>8</v>
      </c>
      <c r="F2007">
        <v>216.74445700000001</v>
      </c>
    </row>
    <row r="2008" spans="1:6" x14ac:dyDescent="0.25">
      <c r="A2008">
        <v>4583.1008890000003</v>
      </c>
      <c r="B2008">
        <v>22728</v>
      </c>
      <c r="C2008" t="s">
        <v>32</v>
      </c>
      <c r="D2008" t="s">
        <v>33</v>
      </c>
      <c r="E2008">
        <v>1</v>
      </c>
      <c r="F2008">
        <v>556.79999999999995</v>
      </c>
    </row>
    <row r="2009" spans="1:6" x14ac:dyDescent="0.25">
      <c r="A2009">
        <v>6409.627461</v>
      </c>
      <c r="B2009">
        <v>0</v>
      </c>
      <c r="C2009" t="s">
        <v>32</v>
      </c>
      <c r="D2009" t="s">
        <v>45</v>
      </c>
      <c r="E2009">
        <v>9</v>
      </c>
      <c r="F2009">
        <v>712.8</v>
      </c>
    </row>
    <row r="2010" spans="1:6" x14ac:dyDescent="0.25">
      <c r="A2010">
        <v>8991.98452</v>
      </c>
      <c r="B2010">
        <v>17331</v>
      </c>
      <c r="C2010" t="s">
        <v>32</v>
      </c>
      <c r="D2010" t="s">
        <v>79</v>
      </c>
      <c r="E2010">
        <v>6</v>
      </c>
      <c r="F2010">
        <v>1138.2553250000001</v>
      </c>
    </row>
    <row r="2011" spans="1:6" x14ac:dyDescent="0.25">
      <c r="A2011">
        <v>12232.776250000001</v>
      </c>
      <c r="B2011">
        <v>35133</v>
      </c>
      <c r="C2011" t="s">
        <v>32</v>
      </c>
      <c r="D2011" t="s">
        <v>33</v>
      </c>
      <c r="E2011">
        <v>2</v>
      </c>
      <c r="F2011">
        <v>692.96278500000005</v>
      </c>
    </row>
    <row r="2012" spans="1:6" x14ac:dyDescent="0.25">
      <c r="A2012">
        <v>5126.0388709999997</v>
      </c>
      <c r="B2012">
        <v>63147</v>
      </c>
      <c r="C2012" t="s">
        <v>62</v>
      </c>
      <c r="D2012" t="s">
        <v>33</v>
      </c>
      <c r="E2012">
        <v>4</v>
      </c>
      <c r="F2012">
        <v>87.565229000000002</v>
      </c>
    </row>
    <row r="2013" spans="1:6" x14ac:dyDescent="0.25">
      <c r="A2013">
        <v>11014.1636</v>
      </c>
      <c r="B2013">
        <v>67575</v>
      </c>
      <c r="C2013" t="s">
        <v>75</v>
      </c>
      <c r="D2013" t="s">
        <v>33</v>
      </c>
      <c r="E2013">
        <v>2</v>
      </c>
      <c r="F2013">
        <v>401.60780999999997</v>
      </c>
    </row>
    <row r="2014" spans="1:6" x14ac:dyDescent="0.25">
      <c r="A2014">
        <v>3819.619502</v>
      </c>
      <c r="B2014">
        <v>0</v>
      </c>
      <c r="C2014" t="s">
        <v>32</v>
      </c>
      <c r="D2014" t="s">
        <v>45</v>
      </c>
      <c r="E2014">
        <v>1</v>
      </c>
      <c r="F2014">
        <v>799.2</v>
      </c>
    </row>
    <row r="2015" spans="1:6" x14ac:dyDescent="0.25">
      <c r="A2015">
        <v>8404.3951219999999</v>
      </c>
      <c r="B2015">
        <v>48315</v>
      </c>
      <c r="C2015" t="s">
        <v>32</v>
      </c>
      <c r="D2015" t="s">
        <v>79</v>
      </c>
      <c r="E2015">
        <v>2</v>
      </c>
      <c r="F2015">
        <v>340.8</v>
      </c>
    </row>
    <row r="2016" spans="1:6" x14ac:dyDescent="0.25">
      <c r="A2016">
        <v>9035.6711340000002</v>
      </c>
      <c r="B2016">
        <v>34337</v>
      </c>
      <c r="C2016" t="s">
        <v>32</v>
      </c>
      <c r="D2016" t="s">
        <v>33</v>
      </c>
      <c r="E2016">
        <v>9</v>
      </c>
      <c r="F2016">
        <v>542.4</v>
      </c>
    </row>
    <row r="2017" spans="1:6" x14ac:dyDescent="0.25">
      <c r="A2017">
        <v>5453.7076340000003</v>
      </c>
      <c r="B2017">
        <v>33818</v>
      </c>
      <c r="C2017" t="s">
        <v>75</v>
      </c>
      <c r="D2017" t="s">
        <v>45</v>
      </c>
      <c r="E2017">
        <v>3</v>
      </c>
      <c r="F2017">
        <v>341.87800199999998</v>
      </c>
    </row>
    <row r="2018" spans="1:6" x14ac:dyDescent="0.25">
      <c r="A2018">
        <v>3766.366587</v>
      </c>
      <c r="B2018">
        <v>22439</v>
      </c>
      <c r="C2018" t="s">
        <v>32</v>
      </c>
      <c r="D2018" t="s">
        <v>33</v>
      </c>
      <c r="E2018">
        <v>1</v>
      </c>
      <c r="F2018">
        <v>470.4</v>
      </c>
    </row>
    <row r="2019" spans="1:6" x14ac:dyDescent="0.25">
      <c r="A2019">
        <v>7283.9343920000001</v>
      </c>
      <c r="B2019">
        <v>79055</v>
      </c>
      <c r="C2019" t="s">
        <v>62</v>
      </c>
      <c r="D2019" t="s">
        <v>79</v>
      </c>
      <c r="E2019">
        <v>1</v>
      </c>
      <c r="F2019">
        <v>177.63518300000001</v>
      </c>
    </row>
    <row r="2020" spans="1:6" x14ac:dyDescent="0.25">
      <c r="A2020">
        <v>2745.2498380000002</v>
      </c>
      <c r="B2020">
        <v>45191</v>
      </c>
      <c r="C2020" t="s">
        <v>75</v>
      </c>
      <c r="D2020" t="s">
        <v>33</v>
      </c>
      <c r="E2020">
        <v>1</v>
      </c>
      <c r="F2020">
        <v>330.78293400000001</v>
      </c>
    </row>
    <row r="2021" spans="1:6" x14ac:dyDescent="0.25">
      <c r="A2021">
        <v>2626.2794359999998</v>
      </c>
      <c r="B2021">
        <v>41990</v>
      </c>
      <c r="C2021" t="s">
        <v>32</v>
      </c>
      <c r="D2021" t="s">
        <v>33</v>
      </c>
      <c r="E2021">
        <v>1</v>
      </c>
      <c r="F2021">
        <v>316.8</v>
      </c>
    </row>
    <row r="2022" spans="1:6" x14ac:dyDescent="0.25">
      <c r="A2022">
        <v>2456.8166470000001</v>
      </c>
      <c r="B2022">
        <v>50979</v>
      </c>
      <c r="C2022" t="s">
        <v>75</v>
      </c>
      <c r="D2022" t="s">
        <v>33</v>
      </c>
      <c r="E2022">
        <v>1</v>
      </c>
      <c r="F2022">
        <v>262.84265499999998</v>
      </c>
    </row>
    <row r="2023" spans="1:6" x14ac:dyDescent="0.25">
      <c r="A2023">
        <v>8453.6776680000003</v>
      </c>
      <c r="B2023">
        <v>59888</v>
      </c>
      <c r="C2023" t="s">
        <v>32</v>
      </c>
      <c r="D2023" t="s">
        <v>33</v>
      </c>
      <c r="E2023">
        <v>3</v>
      </c>
      <c r="F2023">
        <v>712.68255899999997</v>
      </c>
    </row>
    <row r="2024" spans="1:6" x14ac:dyDescent="0.25">
      <c r="A2024">
        <v>3508.5695329999999</v>
      </c>
      <c r="B2024">
        <v>20978</v>
      </c>
      <c r="C2024" t="s">
        <v>32</v>
      </c>
      <c r="D2024" t="s">
        <v>33</v>
      </c>
      <c r="E2024">
        <v>1</v>
      </c>
      <c r="F2024">
        <v>1176.2788</v>
      </c>
    </row>
    <row r="2025" spans="1:6" x14ac:dyDescent="0.25">
      <c r="A2025">
        <v>2877.3542550000002</v>
      </c>
      <c r="B2025">
        <v>32807</v>
      </c>
      <c r="C2025" t="s">
        <v>32</v>
      </c>
      <c r="D2025" t="s">
        <v>33</v>
      </c>
      <c r="E2025">
        <v>1</v>
      </c>
      <c r="F2025">
        <v>350.4</v>
      </c>
    </row>
    <row r="2026" spans="1:6" x14ac:dyDescent="0.25">
      <c r="A2026">
        <v>7840.1657779999996</v>
      </c>
      <c r="B2026">
        <v>58414</v>
      </c>
      <c r="C2026" t="s">
        <v>32</v>
      </c>
      <c r="D2026" t="s">
        <v>45</v>
      </c>
      <c r="E2026">
        <v>1</v>
      </c>
      <c r="F2026">
        <v>1008</v>
      </c>
    </row>
    <row r="2027" spans="1:6" x14ac:dyDescent="0.25">
      <c r="A2027">
        <v>2771.0450310000001</v>
      </c>
      <c r="B2027">
        <v>50071</v>
      </c>
      <c r="C2027" t="s">
        <v>62</v>
      </c>
      <c r="D2027" t="s">
        <v>45</v>
      </c>
      <c r="E2027">
        <v>1</v>
      </c>
      <c r="F2027">
        <v>18.918935000000001</v>
      </c>
    </row>
    <row r="2028" spans="1:6" x14ac:dyDescent="0.25">
      <c r="A2028">
        <v>5339.4882859999998</v>
      </c>
      <c r="B2028">
        <v>67796</v>
      </c>
      <c r="C2028" t="s">
        <v>32</v>
      </c>
      <c r="D2028" t="s">
        <v>33</v>
      </c>
      <c r="E2028">
        <v>8</v>
      </c>
      <c r="F2028">
        <v>331.2</v>
      </c>
    </row>
    <row r="2029" spans="1:6" x14ac:dyDescent="0.25">
      <c r="A2029">
        <v>6837.5364760000002</v>
      </c>
      <c r="B2029">
        <v>90750</v>
      </c>
      <c r="C2029" t="s">
        <v>75</v>
      </c>
      <c r="D2029" t="s">
        <v>33</v>
      </c>
      <c r="E2029">
        <v>1</v>
      </c>
      <c r="F2029">
        <v>746.04589999999996</v>
      </c>
    </row>
    <row r="2030" spans="1:6" x14ac:dyDescent="0.25">
      <c r="A2030">
        <v>13024.13012</v>
      </c>
      <c r="B2030">
        <v>0</v>
      </c>
      <c r="C2030" t="s">
        <v>32</v>
      </c>
      <c r="D2030" t="s">
        <v>45</v>
      </c>
      <c r="E2030">
        <v>2</v>
      </c>
      <c r="F2030">
        <v>900</v>
      </c>
    </row>
    <row r="2031" spans="1:6" x14ac:dyDescent="0.25">
      <c r="A2031">
        <v>5659.2383840000002</v>
      </c>
      <c r="B2031">
        <v>69387</v>
      </c>
      <c r="C2031" t="s">
        <v>62</v>
      </c>
      <c r="D2031" t="s">
        <v>33</v>
      </c>
      <c r="E2031">
        <v>3</v>
      </c>
      <c r="F2031">
        <v>71.517443999999998</v>
      </c>
    </row>
    <row r="2032" spans="1:6" x14ac:dyDescent="0.25">
      <c r="A2032">
        <v>5532.4623419999998</v>
      </c>
      <c r="B2032">
        <v>29084</v>
      </c>
      <c r="C2032" t="s">
        <v>32</v>
      </c>
      <c r="D2032" t="s">
        <v>79</v>
      </c>
      <c r="E2032">
        <v>3</v>
      </c>
      <c r="F2032">
        <v>492.08833099999998</v>
      </c>
    </row>
    <row r="2033" spans="1:6" x14ac:dyDescent="0.25">
      <c r="A2033">
        <v>7943.5132750000002</v>
      </c>
      <c r="B2033">
        <v>60214</v>
      </c>
      <c r="C2033" t="s">
        <v>75</v>
      </c>
      <c r="D2033" t="s">
        <v>33</v>
      </c>
      <c r="E2033">
        <v>4</v>
      </c>
      <c r="F2033">
        <v>291.28790500000002</v>
      </c>
    </row>
    <row r="2034" spans="1:6" x14ac:dyDescent="0.25">
      <c r="A2034">
        <v>9774.6057770000007</v>
      </c>
      <c r="B2034">
        <v>96018</v>
      </c>
      <c r="C2034" t="s">
        <v>75</v>
      </c>
      <c r="D2034" t="s">
        <v>33</v>
      </c>
      <c r="E2034">
        <v>3</v>
      </c>
      <c r="F2034">
        <v>390.88141999999999</v>
      </c>
    </row>
    <row r="2035" spans="1:6" x14ac:dyDescent="0.25">
      <c r="A2035">
        <v>13596.199720000001</v>
      </c>
      <c r="B2035">
        <v>20128</v>
      </c>
      <c r="C2035" t="s">
        <v>32</v>
      </c>
      <c r="D2035" t="s">
        <v>33</v>
      </c>
      <c r="E2035">
        <v>2</v>
      </c>
      <c r="F2035">
        <v>336</v>
      </c>
    </row>
    <row r="2036" spans="1:6" x14ac:dyDescent="0.25">
      <c r="A2036">
        <v>23208.39416</v>
      </c>
      <c r="B2036">
        <v>60233</v>
      </c>
      <c r="C2036" t="s">
        <v>75</v>
      </c>
      <c r="D2036" t="s">
        <v>33</v>
      </c>
      <c r="E2036">
        <v>2</v>
      </c>
      <c r="F2036">
        <v>481.26517899999999</v>
      </c>
    </row>
    <row r="2037" spans="1:6" x14ac:dyDescent="0.25">
      <c r="A2037">
        <v>7325.892726</v>
      </c>
      <c r="B2037">
        <v>52920</v>
      </c>
      <c r="C2037" t="s">
        <v>32</v>
      </c>
      <c r="D2037" t="s">
        <v>79</v>
      </c>
      <c r="E2037">
        <v>3</v>
      </c>
      <c r="F2037">
        <v>1101.05432</v>
      </c>
    </row>
    <row r="2038" spans="1:6" x14ac:dyDescent="0.25">
      <c r="A2038">
        <v>4170.3407289999996</v>
      </c>
      <c r="B2038">
        <v>90310</v>
      </c>
      <c r="C2038" t="s">
        <v>62</v>
      </c>
      <c r="D2038" t="s">
        <v>33</v>
      </c>
      <c r="E2038">
        <v>1</v>
      </c>
      <c r="F2038">
        <v>166.355491</v>
      </c>
    </row>
    <row r="2039" spans="1:6" x14ac:dyDescent="0.25">
      <c r="A2039">
        <v>7840.1657779999996</v>
      </c>
      <c r="B2039">
        <v>58414</v>
      </c>
      <c r="C2039" t="s">
        <v>32</v>
      </c>
      <c r="D2039" t="s">
        <v>45</v>
      </c>
      <c r="E2039">
        <v>1</v>
      </c>
      <c r="F2039">
        <v>1008</v>
      </c>
    </row>
    <row r="2040" spans="1:6" x14ac:dyDescent="0.25">
      <c r="A2040">
        <v>17786.2778</v>
      </c>
      <c r="B2040">
        <v>99790</v>
      </c>
      <c r="C2040" t="s">
        <v>75</v>
      </c>
      <c r="D2040" t="s">
        <v>45</v>
      </c>
      <c r="E2040">
        <v>2</v>
      </c>
      <c r="F2040">
        <v>178.98678799999999</v>
      </c>
    </row>
    <row r="2041" spans="1:6" x14ac:dyDescent="0.25">
      <c r="A2041">
        <v>19378.907800000001</v>
      </c>
      <c r="B2041">
        <v>21159</v>
      </c>
      <c r="C2041" t="s">
        <v>32</v>
      </c>
      <c r="D2041" t="s">
        <v>33</v>
      </c>
      <c r="E2041">
        <v>2</v>
      </c>
      <c r="F2041">
        <v>350.4</v>
      </c>
    </row>
    <row r="2042" spans="1:6" x14ac:dyDescent="0.25">
      <c r="A2042">
        <v>2638.1400520000002</v>
      </c>
      <c r="B2042">
        <v>79699</v>
      </c>
      <c r="C2042" t="s">
        <v>32</v>
      </c>
      <c r="D2042" t="s">
        <v>33</v>
      </c>
      <c r="E2042">
        <v>1</v>
      </c>
      <c r="F2042">
        <v>348.82655999999997</v>
      </c>
    </row>
    <row r="2043" spans="1:6" x14ac:dyDescent="0.25">
      <c r="A2043">
        <v>9148.8778870000006</v>
      </c>
      <c r="B2043">
        <v>68236</v>
      </c>
      <c r="C2043" t="s">
        <v>62</v>
      </c>
      <c r="D2043" t="s">
        <v>33</v>
      </c>
      <c r="E2043">
        <v>6</v>
      </c>
      <c r="F2043">
        <v>20.725611000000001</v>
      </c>
    </row>
    <row r="2044" spans="1:6" x14ac:dyDescent="0.25">
      <c r="A2044">
        <v>13770.97618</v>
      </c>
      <c r="B2044">
        <v>59207</v>
      </c>
      <c r="C2044" t="s">
        <v>32</v>
      </c>
      <c r="D2044" t="s">
        <v>45</v>
      </c>
      <c r="E2044">
        <v>2</v>
      </c>
      <c r="F2044">
        <v>556.79999999999995</v>
      </c>
    </row>
    <row r="2045" spans="1:6" x14ac:dyDescent="0.25">
      <c r="A2045">
        <v>10515.967790000001</v>
      </c>
      <c r="B2045">
        <v>21499</v>
      </c>
      <c r="C2045" t="s">
        <v>32</v>
      </c>
      <c r="D2045" t="s">
        <v>33</v>
      </c>
      <c r="E2045">
        <v>3</v>
      </c>
      <c r="F2045">
        <v>648</v>
      </c>
    </row>
    <row r="2046" spans="1:6" x14ac:dyDescent="0.25">
      <c r="A2046">
        <v>5821.6843369999997</v>
      </c>
      <c r="B2046">
        <v>77563</v>
      </c>
      <c r="C2046" t="s">
        <v>75</v>
      </c>
      <c r="D2046" t="s">
        <v>33</v>
      </c>
      <c r="E2046">
        <v>1</v>
      </c>
      <c r="F2046">
        <v>545.99969899999996</v>
      </c>
    </row>
    <row r="2047" spans="1:6" x14ac:dyDescent="0.25">
      <c r="A2047">
        <v>3095.803437</v>
      </c>
      <c r="B2047">
        <v>33415</v>
      </c>
      <c r="C2047" t="s">
        <v>32</v>
      </c>
      <c r="D2047" t="s">
        <v>79</v>
      </c>
      <c r="E2047">
        <v>1</v>
      </c>
      <c r="F2047">
        <v>374.4</v>
      </c>
    </row>
    <row r="2048" spans="1:6" x14ac:dyDescent="0.25">
      <c r="A2048">
        <v>10598.54249</v>
      </c>
      <c r="B2048">
        <v>20179</v>
      </c>
      <c r="C2048" t="s">
        <v>32</v>
      </c>
      <c r="D2048" t="s">
        <v>33</v>
      </c>
      <c r="E2048">
        <v>5</v>
      </c>
      <c r="F2048">
        <v>638.4</v>
      </c>
    </row>
    <row r="2049" spans="1:6" x14ac:dyDescent="0.25">
      <c r="A2049">
        <v>7695.1229569999996</v>
      </c>
      <c r="B2049">
        <v>50147</v>
      </c>
      <c r="C2049" t="s">
        <v>32</v>
      </c>
      <c r="D2049" t="s">
        <v>45</v>
      </c>
      <c r="E2049">
        <v>3</v>
      </c>
      <c r="F2049">
        <v>484.8</v>
      </c>
    </row>
    <row r="2050" spans="1:6" x14ac:dyDescent="0.25">
      <c r="A2050">
        <v>6819.2311900000004</v>
      </c>
      <c r="B2050">
        <v>22492</v>
      </c>
      <c r="C2050" t="s">
        <v>62</v>
      </c>
      <c r="D2050" t="s">
        <v>79</v>
      </c>
      <c r="E2050">
        <v>7</v>
      </c>
      <c r="F2050">
        <v>61.654262000000003</v>
      </c>
    </row>
    <row r="2051" spans="1:6" x14ac:dyDescent="0.25">
      <c r="A2051">
        <v>8689.8225239999992</v>
      </c>
      <c r="B2051">
        <v>0</v>
      </c>
      <c r="C2051" t="s">
        <v>32</v>
      </c>
      <c r="D2051" t="s">
        <v>79</v>
      </c>
      <c r="E2051">
        <v>2</v>
      </c>
      <c r="F2051">
        <v>475.2</v>
      </c>
    </row>
    <row r="2052" spans="1:6" x14ac:dyDescent="0.25">
      <c r="A2052">
        <v>8131.7791520000001</v>
      </c>
      <c r="B2052">
        <v>93715</v>
      </c>
      <c r="C2052" t="s">
        <v>62</v>
      </c>
      <c r="D2052" t="s">
        <v>33</v>
      </c>
      <c r="E2052">
        <v>4</v>
      </c>
      <c r="F2052">
        <v>254.83769000000001</v>
      </c>
    </row>
    <row r="2053" spans="1:6" x14ac:dyDescent="0.25">
      <c r="A2053">
        <v>3815.3215770000002</v>
      </c>
      <c r="B2053">
        <v>23540</v>
      </c>
      <c r="C2053" t="s">
        <v>32</v>
      </c>
      <c r="D2053" t="s">
        <v>33</v>
      </c>
      <c r="E2053">
        <v>1</v>
      </c>
      <c r="F2053">
        <v>494.4</v>
      </c>
    </row>
    <row r="2054" spans="1:6" x14ac:dyDescent="0.25">
      <c r="A2054">
        <v>11638.89947</v>
      </c>
      <c r="B2054">
        <v>25370</v>
      </c>
      <c r="C2054" t="s">
        <v>32</v>
      </c>
      <c r="D2054" t="s">
        <v>33</v>
      </c>
      <c r="E2054">
        <v>2</v>
      </c>
      <c r="F2054">
        <v>489.6</v>
      </c>
    </row>
    <row r="2055" spans="1:6" x14ac:dyDescent="0.25">
      <c r="A2055">
        <v>22800.53543</v>
      </c>
      <c r="B2055">
        <v>68771</v>
      </c>
      <c r="C2055" t="s">
        <v>75</v>
      </c>
      <c r="D2055" t="s">
        <v>79</v>
      </c>
      <c r="E2055">
        <v>2</v>
      </c>
      <c r="F2055">
        <v>276.268778</v>
      </c>
    </row>
    <row r="2056" spans="1:6" x14ac:dyDescent="0.25">
      <c r="A2056">
        <v>4462.9970059999996</v>
      </c>
      <c r="B2056">
        <v>0</v>
      </c>
      <c r="C2056" t="s">
        <v>32</v>
      </c>
      <c r="D2056" t="s">
        <v>45</v>
      </c>
      <c r="E2056">
        <v>5</v>
      </c>
      <c r="F2056">
        <v>350.4</v>
      </c>
    </row>
    <row r="2057" spans="1:6" x14ac:dyDescent="0.25">
      <c r="A2057">
        <v>13151.83203</v>
      </c>
      <c r="B2057">
        <v>68562</v>
      </c>
      <c r="C2057" t="s">
        <v>62</v>
      </c>
      <c r="D2057" t="s">
        <v>33</v>
      </c>
      <c r="E2057">
        <v>2</v>
      </c>
      <c r="F2057">
        <v>228.49882299999999</v>
      </c>
    </row>
    <row r="2058" spans="1:6" x14ac:dyDescent="0.25">
      <c r="A2058">
        <v>14019.97546</v>
      </c>
      <c r="B2058">
        <v>36733</v>
      </c>
      <c r="C2058" t="s">
        <v>75</v>
      </c>
      <c r="D2058" t="s">
        <v>33</v>
      </c>
      <c r="E2058">
        <v>2</v>
      </c>
      <c r="F2058">
        <v>327.07804700000003</v>
      </c>
    </row>
    <row r="2059" spans="1:6" x14ac:dyDescent="0.25">
      <c r="A2059">
        <v>2931.1551920000002</v>
      </c>
      <c r="B2059">
        <v>45768</v>
      </c>
      <c r="C2059" t="s">
        <v>75</v>
      </c>
      <c r="D2059" t="s">
        <v>33</v>
      </c>
      <c r="E2059">
        <v>1</v>
      </c>
      <c r="F2059">
        <v>191.934494</v>
      </c>
    </row>
    <row r="2060" spans="1:6" x14ac:dyDescent="0.25">
      <c r="A2060">
        <v>4774.7517090000001</v>
      </c>
      <c r="B2060">
        <v>0</v>
      </c>
      <c r="C2060" t="s">
        <v>32</v>
      </c>
      <c r="D2060" t="s">
        <v>33</v>
      </c>
      <c r="E2060">
        <v>7</v>
      </c>
      <c r="F2060">
        <v>307.2</v>
      </c>
    </row>
    <row r="2061" spans="1:6" x14ac:dyDescent="0.25">
      <c r="A2061">
        <v>8471.4174710000007</v>
      </c>
      <c r="B2061">
        <v>63513</v>
      </c>
      <c r="C2061" t="s">
        <v>75</v>
      </c>
      <c r="D2061" t="s">
        <v>33</v>
      </c>
      <c r="E2061">
        <v>2</v>
      </c>
      <c r="F2061">
        <v>185.667213</v>
      </c>
    </row>
    <row r="2062" spans="1:6" x14ac:dyDescent="0.25">
      <c r="A2062">
        <v>5431.2191169999996</v>
      </c>
      <c r="B2062">
        <v>58161</v>
      </c>
      <c r="C2062" t="s">
        <v>62</v>
      </c>
      <c r="D2062" t="s">
        <v>33</v>
      </c>
      <c r="E2062">
        <v>5</v>
      </c>
      <c r="F2062">
        <v>140.747286</v>
      </c>
    </row>
    <row r="2063" spans="1:6" x14ac:dyDescent="0.25">
      <c r="A2063">
        <v>5689.6441139999997</v>
      </c>
      <c r="B2063">
        <v>83640</v>
      </c>
      <c r="C2063" t="s">
        <v>32</v>
      </c>
      <c r="D2063" t="s">
        <v>33</v>
      </c>
      <c r="E2063">
        <v>4</v>
      </c>
      <c r="F2063">
        <v>471.05048799999997</v>
      </c>
    </row>
    <row r="2064" spans="1:6" x14ac:dyDescent="0.25">
      <c r="A2064">
        <v>3686.7238470000002</v>
      </c>
      <c r="B2064">
        <v>0</v>
      </c>
      <c r="C2064" t="s">
        <v>62</v>
      </c>
      <c r="D2064" t="s">
        <v>33</v>
      </c>
      <c r="E2064">
        <v>1</v>
      </c>
      <c r="F2064">
        <v>28.460567999999999</v>
      </c>
    </row>
    <row r="2065" spans="1:6" x14ac:dyDescent="0.25">
      <c r="A2065">
        <v>3992.5838859999999</v>
      </c>
      <c r="B2065">
        <v>0</v>
      </c>
      <c r="C2065" t="s">
        <v>32</v>
      </c>
      <c r="D2065" t="s">
        <v>33</v>
      </c>
      <c r="E2065">
        <v>1</v>
      </c>
      <c r="F2065">
        <v>700.34905200000003</v>
      </c>
    </row>
    <row r="2066" spans="1:6" x14ac:dyDescent="0.25">
      <c r="A2066">
        <v>3479.1375229999999</v>
      </c>
      <c r="B2066">
        <v>0</v>
      </c>
      <c r="C2066" t="s">
        <v>32</v>
      </c>
      <c r="D2066" t="s">
        <v>45</v>
      </c>
      <c r="E2066">
        <v>1</v>
      </c>
      <c r="F2066">
        <v>499.2</v>
      </c>
    </row>
    <row r="2067" spans="1:6" x14ac:dyDescent="0.25">
      <c r="A2067">
        <v>2502.637401</v>
      </c>
      <c r="B2067">
        <v>0</v>
      </c>
      <c r="C2067" t="s">
        <v>62</v>
      </c>
      <c r="D2067" t="s">
        <v>33</v>
      </c>
      <c r="E2067">
        <v>1</v>
      </c>
      <c r="F2067">
        <v>3.468912</v>
      </c>
    </row>
    <row r="2068" spans="1:6" x14ac:dyDescent="0.25">
      <c r="A2068">
        <v>3265.156348</v>
      </c>
      <c r="B2068">
        <v>25820</v>
      </c>
      <c r="C2068" t="s">
        <v>32</v>
      </c>
      <c r="D2068" t="s">
        <v>79</v>
      </c>
      <c r="E2068">
        <v>1</v>
      </c>
      <c r="F2068">
        <v>393.6</v>
      </c>
    </row>
    <row r="2069" spans="1:6" x14ac:dyDescent="0.25">
      <c r="A2069">
        <v>4455.843406</v>
      </c>
      <c r="B2069">
        <v>0</v>
      </c>
      <c r="C2069" t="s">
        <v>32</v>
      </c>
      <c r="D2069" t="s">
        <v>33</v>
      </c>
      <c r="E2069">
        <v>1</v>
      </c>
      <c r="F2069">
        <v>699.61519199999998</v>
      </c>
    </row>
    <row r="2070" spans="1:6" x14ac:dyDescent="0.25">
      <c r="A2070">
        <v>7704.9584800000002</v>
      </c>
      <c r="B2070">
        <v>30366</v>
      </c>
      <c r="C2070" t="s">
        <v>32</v>
      </c>
      <c r="D2070" t="s">
        <v>45</v>
      </c>
      <c r="E2070">
        <v>3</v>
      </c>
      <c r="F2070">
        <v>484.8</v>
      </c>
    </row>
    <row r="2071" spans="1:6" x14ac:dyDescent="0.25">
      <c r="A2071">
        <v>2750.7050450000002</v>
      </c>
      <c r="B2071">
        <v>51789</v>
      </c>
      <c r="C2071" t="s">
        <v>32</v>
      </c>
      <c r="D2071" t="s">
        <v>79</v>
      </c>
      <c r="E2071">
        <v>1</v>
      </c>
      <c r="F2071">
        <v>336</v>
      </c>
    </row>
    <row r="2072" spans="1:6" x14ac:dyDescent="0.25">
      <c r="A2072">
        <v>13024.13012</v>
      </c>
      <c r="B2072">
        <v>0</v>
      </c>
      <c r="C2072" t="s">
        <v>32</v>
      </c>
      <c r="D2072" t="s">
        <v>45</v>
      </c>
      <c r="E2072">
        <v>2</v>
      </c>
      <c r="F2072">
        <v>900</v>
      </c>
    </row>
    <row r="2073" spans="1:6" x14ac:dyDescent="0.25">
      <c r="A2073">
        <v>2538.6263199999999</v>
      </c>
      <c r="B2073">
        <v>18608</v>
      </c>
      <c r="C2073" t="s">
        <v>32</v>
      </c>
      <c r="D2073" t="s">
        <v>79</v>
      </c>
      <c r="E2073">
        <v>1</v>
      </c>
      <c r="F2073">
        <v>340.8</v>
      </c>
    </row>
    <row r="2074" spans="1:6" x14ac:dyDescent="0.25">
      <c r="A2074">
        <v>2585.9556520000001</v>
      </c>
      <c r="B2074">
        <v>83758</v>
      </c>
      <c r="C2074" t="s">
        <v>62</v>
      </c>
      <c r="D2074" t="s">
        <v>33</v>
      </c>
      <c r="E2074">
        <v>1</v>
      </c>
      <c r="F2074">
        <v>106.591949</v>
      </c>
    </row>
    <row r="2075" spans="1:6" x14ac:dyDescent="0.25">
      <c r="A2075">
        <v>5096.6732229999998</v>
      </c>
      <c r="B2075">
        <v>22886</v>
      </c>
      <c r="C2075" t="s">
        <v>32</v>
      </c>
      <c r="D2075" t="s">
        <v>79</v>
      </c>
      <c r="E2075">
        <v>3</v>
      </c>
      <c r="F2075">
        <v>312</v>
      </c>
    </row>
    <row r="2076" spans="1:6" x14ac:dyDescent="0.25">
      <c r="A2076">
        <v>10083.48688</v>
      </c>
      <c r="B2076">
        <v>11828</v>
      </c>
      <c r="C2076" t="s">
        <v>32</v>
      </c>
      <c r="D2076" t="s">
        <v>79</v>
      </c>
      <c r="E2076">
        <v>2</v>
      </c>
      <c r="F2076">
        <v>571.479602</v>
      </c>
    </row>
    <row r="2077" spans="1:6" x14ac:dyDescent="0.25">
      <c r="A2077">
        <v>4943.386117</v>
      </c>
      <c r="B2077">
        <v>44762</v>
      </c>
      <c r="C2077" t="s">
        <v>62</v>
      </c>
      <c r="D2077" t="s">
        <v>33</v>
      </c>
      <c r="E2077">
        <v>6</v>
      </c>
      <c r="F2077">
        <v>114.51443999999999</v>
      </c>
    </row>
    <row r="2078" spans="1:6" x14ac:dyDescent="0.25">
      <c r="A2078">
        <v>6516.2148880000004</v>
      </c>
      <c r="B2078">
        <v>0</v>
      </c>
      <c r="C2078" t="s">
        <v>32</v>
      </c>
      <c r="D2078" t="s">
        <v>33</v>
      </c>
      <c r="E2078">
        <v>1</v>
      </c>
      <c r="F2078">
        <v>1221.1434380000001</v>
      </c>
    </row>
    <row r="2079" spans="1:6" x14ac:dyDescent="0.25">
      <c r="A2079">
        <v>8838.0856370000001</v>
      </c>
      <c r="B2079">
        <v>82664</v>
      </c>
      <c r="C2079" t="s">
        <v>62</v>
      </c>
      <c r="D2079" t="s">
        <v>33</v>
      </c>
      <c r="E2079">
        <v>9</v>
      </c>
      <c r="F2079">
        <v>133.42560900000001</v>
      </c>
    </row>
    <row r="2080" spans="1:6" x14ac:dyDescent="0.25">
      <c r="A2080">
        <v>3810.2382809999999</v>
      </c>
      <c r="B2080">
        <v>0</v>
      </c>
      <c r="C2080" t="s">
        <v>32</v>
      </c>
      <c r="D2080" t="s">
        <v>45</v>
      </c>
      <c r="E2080">
        <v>1</v>
      </c>
      <c r="F2080">
        <v>777.6</v>
      </c>
    </row>
    <row r="2081" spans="1:6" x14ac:dyDescent="0.25">
      <c r="A2081">
        <v>6334.4664030000004</v>
      </c>
      <c r="B2081">
        <v>0</v>
      </c>
      <c r="C2081" t="s">
        <v>32</v>
      </c>
      <c r="D2081" t="s">
        <v>45</v>
      </c>
      <c r="E2081">
        <v>2</v>
      </c>
      <c r="F2081">
        <v>302.39999999999998</v>
      </c>
    </row>
    <row r="2082" spans="1:6" x14ac:dyDescent="0.25">
      <c r="A2082">
        <v>11665.09779</v>
      </c>
      <c r="B2082">
        <v>84978</v>
      </c>
      <c r="C2082" t="s">
        <v>62</v>
      </c>
      <c r="D2082" t="s">
        <v>33</v>
      </c>
      <c r="E2082">
        <v>2</v>
      </c>
      <c r="F2082">
        <v>166.77296000000001</v>
      </c>
    </row>
    <row r="2083" spans="1:6" x14ac:dyDescent="0.25">
      <c r="A2083">
        <v>10972.067779999999</v>
      </c>
      <c r="B2083">
        <v>24164</v>
      </c>
      <c r="C2083" t="s">
        <v>32</v>
      </c>
      <c r="D2083" t="s">
        <v>79</v>
      </c>
      <c r="E2083">
        <v>5</v>
      </c>
      <c r="F2083">
        <v>657.6</v>
      </c>
    </row>
    <row r="2084" spans="1:6" x14ac:dyDescent="0.25">
      <c r="A2084">
        <v>6006.9634459999997</v>
      </c>
      <c r="B2084">
        <v>0</v>
      </c>
      <c r="C2084" t="s">
        <v>32</v>
      </c>
      <c r="D2084" t="s">
        <v>33</v>
      </c>
      <c r="E2084">
        <v>8</v>
      </c>
      <c r="F2084">
        <v>488.91061400000001</v>
      </c>
    </row>
    <row r="2085" spans="1:6" x14ac:dyDescent="0.25">
      <c r="A2085">
        <v>2656.713092</v>
      </c>
      <c r="B2085">
        <v>62777</v>
      </c>
      <c r="C2085" t="s">
        <v>62</v>
      </c>
      <c r="D2085" t="s">
        <v>45</v>
      </c>
      <c r="E2085">
        <v>1</v>
      </c>
      <c r="F2085">
        <v>101.28806899999999</v>
      </c>
    </row>
    <row r="2086" spans="1:6" x14ac:dyDescent="0.25">
      <c r="A2086">
        <v>2359.4235990000002</v>
      </c>
      <c r="B2086">
        <v>19864</v>
      </c>
      <c r="C2086" t="s">
        <v>32</v>
      </c>
      <c r="D2086" t="s">
        <v>79</v>
      </c>
      <c r="E2086">
        <v>1</v>
      </c>
      <c r="F2086">
        <v>352.39451500000001</v>
      </c>
    </row>
    <row r="2087" spans="1:6" x14ac:dyDescent="0.25">
      <c r="A2087">
        <v>12036.620510000001</v>
      </c>
      <c r="B2087">
        <v>44428</v>
      </c>
      <c r="C2087" t="s">
        <v>32</v>
      </c>
      <c r="D2087" t="s">
        <v>45</v>
      </c>
      <c r="E2087">
        <v>2</v>
      </c>
      <c r="F2087">
        <v>499.2</v>
      </c>
    </row>
    <row r="2088" spans="1:6" x14ac:dyDescent="0.25">
      <c r="A2088">
        <v>8467.3873170000006</v>
      </c>
      <c r="B2088">
        <v>21139</v>
      </c>
      <c r="C2088" t="s">
        <v>32</v>
      </c>
      <c r="D2088" t="s">
        <v>79</v>
      </c>
      <c r="E2088">
        <v>5</v>
      </c>
      <c r="F2088">
        <v>656.79823199999998</v>
      </c>
    </row>
    <row r="2089" spans="1:6" x14ac:dyDescent="0.25">
      <c r="A2089">
        <v>9392.5575530000006</v>
      </c>
      <c r="B2089">
        <v>0</v>
      </c>
      <c r="C2089" t="s">
        <v>32</v>
      </c>
      <c r="D2089" t="s">
        <v>45</v>
      </c>
      <c r="E2089">
        <v>2</v>
      </c>
      <c r="F2089">
        <v>851.14626599999997</v>
      </c>
    </row>
    <row r="2090" spans="1:6" x14ac:dyDescent="0.25">
      <c r="A2090">
        <v>5227.2303769999999</v>
      </c>
      <c r="B2090">
        <v>11896</v>
      </c>
      <c r="C2090" t="s">
        <v>32</v>
      </c>
      <c r="D2090" t="s">
        <v>33</v>
      </c>
      <c r="E2090">
        <v>5</v>
      </c>
      <c r="F2090">
        <v>476.25458300000003</v>
      </c>
    </row>
    <row r="2091" spans="1:6" x14ac:dyDescent="0.25">
      <c r="A2091">
        <v>2693.7592500000001</v>
      </c>
      <c r="B2091">
        <v>0</v>
      </c>
      <c r="C2091" t="s">
        <v>32</v>
      </c>
      <c r="D2091" t="s">
        <v>33</v>
      </c>
      <c r="E2091">
        <v>1</v>
      </c>
      <c r="F2091">
        <v>350.4</v>
      </c>
    </row>
    <row r="2092" spans="1:6" x14ac:dyDescent="0.25">
      <c r="A2092">
        <v>2227.0727550000001</v>
      </c>
      <c r="B2092">
        <v>27972</v>
      </c>
      <c r="C2092" t="s">
        <v>32</v>
      </c>
      <c r="D2092" t="s">
        <v>33</v>
      </c>
      <c r="E2092">
        <v>1</v>
      </c>
      <c r="F2092">
        <v>292.8</v>
      </c>
    </row>
    <row r="2093" spans="1:6" x14ac:dyDescent="0.25">
      <c r="A2093">
        <v>2326.8648330000001</v>
      </c>
      <c r="B2093">
        <v>0</v>
      </c>
      <c r="C2093" t="s">
        <v>32</v>
      </c>
      <c r="D2093" t="s">
        <v>33</v>
      </c>
      <c r="E2093">
        <v>1</v>
      </c>
      <c r="F2093">
        <v>624.71144800000002</v>
      </c>
    </row>
    <row r="2094" spans="1:6" x14ac:dyDescent="0.25">
      <c r="A2094">
        <v>16794.31422</v>
      </c>
      <c r="B2094">
        <v>38399</v>
      </c>
      <c r="C2094" t="s">
        <v>75</v>
      </c>
      <c r="D2094" t="s">
        <v>33</v>
      </c>
      <c r="E2094">
        <v>2</v>
      </c>
      <c r="F2094">
        <v>368.89090399999998</v>
      </c>
    </row>
    <row r="2095" spans="1:6" x14ac:dyDescent="0.25">
      <c r="A2095">
        <v>5016.8279460000003</v>
      </c>
      <c r="B2095">
        <v>20868</v>
      </c>
      <c r="C2095" t="s">
        <v>62</v>
      </c>
      <c r="D2095" t="s">
        <v>33</v>
      </c>
      <c r="E2095">
        <v>8</v>
      </c>
      <c r="F2095">
        <v>134.62964299999999</v>
      </c>
    </row>
    <row r="2096" spans="1:6" x14ac:dyDescent="0.25">
      <c r="A2096">
        <v>7757.9242389999999</v>
      </c>
      <c r="B2096">
        <v>49682</v>
      </c>
      <c r="C2096" t="s">
        <v>62</v>
      </c>
      <c r="D2096" t="s">
        <v>45</v>
      </c>
      <c r="E2096">
        <v>3</v>
      </c>
      <c r="F2096">
        <v>198.84452999999999</v>
      </c>
    </row>
    <row r="2097" spans="1:6" x14ac:dyDescent="0.25">
      <c r="A2097">
        <v>8609.1582149999995</v>
      </c>
      <c r="B2097">
        <v>79090</v>
      </c>
      <c r="C2097" t="s">
        <v>75</v>
      </c>
      <c r="D2097" t="s">
        <v>33</v>
      </c>
      <c r="E2097">
        <v>3</v>
      </c>
      <c r="F2097">
        <v>289.04073399999999</v>
      </c>
    </row>
    <row r="2098" spans="1:6" x14ac:dyDescent="0.25">
      <c r="A2098">
        <v>5275.0569329999998</v>
      </c>
      <c r="B2098">
        <v>81850</v>
      </c>
      <c r="C2098" t="s">
        <v>75</v>
      </c>
      <c r="D2098" t="s">
        <v>45</v>
      </c>
      <c r="E2098">
        <v>1</v>
      </c>
      <c r="F2098">
        <v>429.86089500000003</v>
      </c>
    </row>
    <row r="2099" spans="1:6" x14ac:dyDescent="0.25">
      <c r="A2099">
        <v>5746.3261899999998</v>
      </c>
      <c r="B2099">
        <v>22906</v>
      </c>
      <c r="C2099" t="s">
        <v>32</v>
      </c>
      <c r="D2099" t="s">
        <v>33</v>
      </c>
      <c r="E2099">
        <v>8</v>
      </c>
      <c r="F2099">
        <v>519.88310200000001</v>
      </c>
    </row>
    <row r="2100" spans="1:6" x14ac:dyDescent="0.25">
      <c r="A2100">
        <v>2705.9876290000002</v>
      </c>
      <c r="B2100">
        <v>0</v>
      </c>
      <c r="C2100" t="s">
        <v>32</v>
      </c>
      <c r="D2100" t="s">
        <v>45</v>
      </c>
      <c r="E2100">
        <v>1</v>
      </c>
      <c r="F2100">
        <v>398.4</v>
      </c>
    </row>
    <row r="2101" spans="1:6" x14ac:dyDescent="0.25">
      <c r="A2101">
        <v>6186.2652170000001</v>
      </c>
      <c r="B2101">
        <v>37138</v>
      </c>
      <c r="C2101" t="s">
        <v>32</v>
      </c>
      <c r="D2101" t="s">
        <v>45</v>
      </c>
      <c r="E2101">
        <v>9</v>
      </c>
      <c r="F2101">
        <v>417.28388999999999</v>
      </c>
    </row>
    <row r="2102" spans="1:6" x14ac:dyDescent="0.25">
      <c r="A2102">
        <v>22445.280879999998</v>
      </c>
      <c r="B2102">
        <v>0</v>
      </c>
      <c r="C2102" t="s">
        <v>32</v>
      </c>
      <c r="D2102" t="s">
        <v>45</v>
      </c>
      <c r="E2102">
        <v>2</v>
      </c>
      <c r="F2102">
        <v>511.2</v>
      </c>
    </row>
    <row r="2103" spans="1:6" x14ac:dyDescent="0.25">
      <c r="A2103">
        <v>6277.8446240000003</v>
      </c>
      <c r="B2103">
        <v>21024</v>
      </c>
      <c r="C2103" t="s">
        <v>32</v>
      </c>
      <c r="D2103" t="s">
        <v>45</v>
      </c>
      <c r="E2103">
        <v>9</v>
      </c>
      <c r="F2103">
        <v>450.129276</v>
      </c>
    </row>
    <row r="2104" spans="1:6" x14ac:dyDescent="0.25">
      <c r="A2104">
        <v>7215.8211060000003</v>
      </c>
      <c r="B2104">
        <v>0</v>
      </c>
      <c r="C2104" t="s">
        <v>32</v>
      </c>
      <c r="D2104" t="s">
        <v>45</v>
      </c>
      <c r="E2104">
        <v>9</v>
      </c>
      <c r="F2104">
        <v>741.6</v>
      </c>
    </row>
    <row r="2105" spans="1:6" x14ac:dyDescent="0.25">
      <c r="A2105">
        <v>6514.4305919999997</v>
      </c>
      <c r="B2105">
        <v>77135</v>
      </c>
      <c r="C2105" t="s">
        <v>62</v>
      </c>
      <c r="D2105" t="s">
        <v>79</v>
      </c>
      <c r="E2105">
        <v>8</v>
      </c>
      <c r="F2105">
        <v>98.372264999999999</v>
      </c>
    </row>
    <row r="2106" spans="1:6" x14ac:dyDescent="0.25">
      <c r="A2106">
        <v>34708.872609999999</v>
      </c>
      <c r="B2106">
        <v>0</v>
      </c>
      <c r="C2106" t="s">
        <v>32</v>
      </c>
      <c r="D2106" t="s">
        <v>79</v>
      </c>
      <c r="E2106">
        <v>2</v>
      </c>
      <c r="F2106">
        <v>718.70071800000005</v>
      </c>
    </row>
    <row r="2107" spans="1:6" x14ac:dyDescent="0.25">
      <c r="A2107">
        <v>4216.1952199999996</v>
      </c>
      <c r="B2107">
        <v>0</v>
      </c>
      <c r="C2107" t="s">
        <v>32</v>
      </c>
      <c r="D2107" t="s">
        <v>45</v>
      </c>
      <c r="E2107">
        <v>1</v>
      </c>
      <c r="F2107">
        <v>820.8</v>
      </c>
    </row>
    <row r="2108" spans="1:6" x14ac:dyDescent="0.25">
      <c r="A2108">
        <v>13158.37206</v>
      </c>
      <c r="B2108">
        <v>72845</v>
      </c>
      <c r="C2108" t="s">
        <v>75</v>
      </c>
      <c r="D2108" t="s">
        <v>33</v>
      </c>
      <c r="E2108">
        <v>2</v>
      </c>
      <c r="F2108">
        <v>463.000336</v>
      </c>
    </row>
    <row r="2109" spans="1:6" x14ac:dyDescent="0.25">
      <c r="A2109">
        <v>2917.5394649999998</v>
      </c>
      <c r="B2109">
        <v>51622</v>
      </c>
      <c r="C2109" t="s">
        <v>32</v>
      </c>
      <c r="D2109" t="s">
        <v>79</v>
      </c>
      <c r="E2109">
        <v>1</v>
      </c>
      <c r="F2109">
        <v>355.2</v>
      </c>
    </row>
    <row r="2110" spans="1:6" x14ac:dyDescent="0.25">
      <c r="A2110">
        <v>6355.6788459999998</v>
      </c>
      <c r="B2110">
        <v>0</v>
      </c>
      <c r="C2110" t="s">
        <v>32</v>
      </c>
      <c r="D2110" t="s">
        <v>79</v>
      </c>
      <c r="E2110">
        <v>2</v>
      </c>
      <c r="F2110">
        <v>292.8</v>
      </c>
    </row>
    <row r="2111" spans="1:6" x14ac:dyDescent="0.25">
      <c r="A2111">
        <v>13269.59942</v>
      </c>
      <c r="B2111">
        <v>15616</v>
      </c>
      <c r="C2111" t="s">
        <v>32</v>
      </c>
      <c r="D2111" t="s">
        <v>33</v>
      </c>
      <c r="E2111">
        <v>2</v>
      </c>
      <c r="F2111">
        <v>547.20000000000005</v>
      </c>
    </row>
    <row r="2112" spans="1:6" x14ac:dyDescent="0.25">
      <c r="A2112">
        <v>5880.2564990000001</v>
      </c>
      <c r="B2112">
        <v>0</v>
      </c>
      <c r="C2112" t="s">
        <v>32</v>
      </c>
      <c r="D2112" t="s">
        <v>45</v>
      </c>
      <c r="E2112">
        <v>8</v>
      </c>
      <c r="F2112">
        <v>590.4</v>
      </c>
    </row>
    <row r="2113" spans="1:6" x14ac:dyDescent="0.25">
      <c r="A2113">
        <v>5926.7293790000003</v>
      </c>
      <c r="B2113">
        <v>23091</v>
      </c>
      <c r="C2113" t="s">
        <v>32</v>
      </c>
      <c r="D2113" t="s">
        <v>33</v>
      </c>
      <c r="E2113">
        <v>5</v>
      </c>
      <c r="F2113">
        <v>460.8</v>
      </c>
    </row>
    <row r="2114" spans="1:6" x14ac:dyDescent="0.25">
      <c r="A2114">
        <v>4121.2521370000004</v>
      </c>
      <c r="B2114">
        <v>0</v>
      </c>
      <c r="C2114" t="s">
        <v>32</v>
      </c>
      <c r="D2114" t="s">
        <v>45</v>
      </c>
      <c r="E2114">
        <v>3</v>
      </c>
      <c r="F2114">
        <v>482.4</v>
      </c>
    </row>
    <row r="2115" spans="1:6" x14ac:dyDescent="0.25">
      <c r="A2115">
        <v>7956.1527610000003</v>
      </c>
      <c r="B2115">
        <v>22699</v>
      </c>
      <c r="C2115" t="s">
        <v>32</v>
      </c>
      <c r="D2115" t="s">
        <v>33</v>
      </c>
      <c r="E2115">
        <v>2</v>
      </c>
      <c r="F2115">
        <v>355.2</v>
      </c>
    </row>
    <row r="2116" spans="1:6" x14ac:dyDescent="0.25">
      <c r="A2116">
        <v>24127.50402</v>
      </c>
      <c r="B2116">
        <v>14072</v>
      </c>
      <c r="C2116" t="s">
        <v>32</v>
      </c>
      <c r="D2116" t="s">
        <v>79</v>
      </c>
      <c r="E2116">
        <v>2</v>
      </c>
      <c r="F2116">
        <v>511.2</v>
      </c>
    </row>
    <row r="2117" spans="1:6" x14ac:dyDescent="0.25">
      <c r="A2117">
        <v>26864.203320000001</v>
      </c>
      <c r="B2117">
        <v>81713</v>
      </c>
      <c r="C2117" t="s">
        <v>75</v>
      </c>
      <c r="D2117" t="s">
        <v>79</v>
      </c>
      <c r="E2117">
        <v>2</v>
      </c>
      <c r="F2117">
        <v>332.22429299999999</v>
      </c>
    </row>
    <row r="2118" spans="1:6" x14ac:dyDescent="0.25">
      <c r="A2118">
        <v>31934.621640000001</v>
      </c>
      <c r="B2118">
        <v>56516</v>
      </c>
      <c r="C2118" t="s">
        <v>32</v>
      </c>
      <c r="D2118" t="s">
        <v>33</v>
      </c>
      <c r="E2118">
        <v>2</v>
      </c>
      <c r="F2118">
        <v>955.2</v>
      </c>
    </row>
    <row r="2119" spans="1:6" x14ac:dyDescent="0.25">
      <c r="A2119">
        <v>5132.6845370000001</v>
      </c>
      <c r="B2119">
        <v>0</v>
      </c>
      <c r="C2119" t="s">
        <v>32</v>
      </c>
      <c r="D2119" t="s">
        <v>45</v>
      </c>
      <c r="E2119">
        <v>3</v>
      </c>
      <c r="F2119">
        <v>525.6</v>
      </c>
    </row>
    <row r="2120" spans="1:6" x14ac:dyDescent="0.25">
      <c r="A2120">
        <v>4759.6243430000004</v>
      </c>
      <c r="B2120">
        <v>26747</v>
      </c>
      <c r="C2120" t="s">
        <v>32</v>
      </c>
      <c r="D2120" t="s">
        <v>33</v>
      </c>
      <c r="E2120">
        <v>3</v>
      </c>
      <c r="F2120">
        <v>404.07420300000001</v>
      </c>
    </row>
    <row r="2121" spans="1:6" x14ac:dyDescent="0.25">
      <c r="A2121">
        <v>2637.9423550000001</v>
      </c>
      <c r="B2121">
        <v>63422</v>
      </c>
      <c r="C2121" t="s">
        <v>32</v>
      </c>
      <c r="D2121" t="s">
        <v>33</v>
      </c>
      <c r="E2121">
        <v>1</v>
      </c>
      <c r="F2121">
        <v>355.92245200000002</v>
      </c>
    </row>
    <row r="2122" spans="1:6" x14ac:dyDescent="0.25">
      <c r="A2122">
        <v>6503.3970490000002</v>
      </c>
      <c r="B2122">
        <v>22081</v>
      </c>
      <c r="C2122" t="s">
        <v>32</v>
      </c>
      <c r="D2122" t="s">
        <v>33</v>
      </c>
      <c r="E2122">
        <v>6</v>
      </c>
      <c r="F2122">
        <v>451.67030899999997</v>
      </c>
    </row>
    <row r="2123" spans="1:6" x14ac:dyDescent="0.25">
      <c r="A2123">
        <v>12786.66898</v>
      </c>
      <c r="B2123">
        <v>0</v>
      </c>
      <c r="C2123" t="s">
        <v>32</v>
      </c>
      <c r="D2123" t="s">
        <v>45</v>
      </c>
      <c r="E2123">
        <v>4</v>
      </c>
      <c r="F2123">
        <v>1296</v>
      </c>
    </row>
    <row r="2124" spans="1:6" x14ac:dyDescent="0.25">
      <c r="A2124">
        <v>3147.9734440000002</v>
      </c>
      <c r="B2124">
        <v>29698</v>
      </c>
      <c r="C2124" t="s">
        <v>75</v>
      </c>
      <c r="D2124" t="s">
        <v>79</v>
      </c>
      <c r="E2124">
        <v>1</v>
      </c>
      <c r="F2124">
        <v>215.884804</v>
      </c>
    </row>
    <row r="2125" spans="1:6" x14ac:dyDescent="0.25">
      <c r="A2125">
        <v>5618.4853569999996</v>
      </c>
      <c r="B2125">
        <v>24518</v>
      </c>
      <c r="C2125" t="s">
        <v>75</v>
      </c>
      <c r="D2125" t="s">
        <v>33</v>
      </c>
      <c r="E2125">
        <v>3</v>
      </c>
      <c r="F2125">
        <v>241.65632500000001</v>
      </c>
    </row>
    <row r="2126" spans="1:6" x14ac:dyDescent="0.25">
      <c r="A2126">
        <v>3230.576665</v>
      </c>
      <c r="B2126">
        <v>62873</v>
      </c>
      <c r="C2126" t="s">
        <v>75</v>
      </c>
      <c r="D2126" t="s">
        <v>79</v>
      </c>
      <c r="E2126">
        <v>1</v>
      </c>
      <c r="F2126">
        <v>207.75185999999999</v>
      </c>
    </row>
    <row r="2127" spans="1:6" x14ac:dyDescent="0.25">
      <c r="A2127">
        <v>7434.6751489999997</v>
      </c>
      <c r="B2127">
        <v>28377</v>
      </c>
      <c r="C2127" t="s">
        <v>32</v>
      </c>
      <c r="D2127" t="s">
        <v>33</v>
      </c>
      <c r="E2127">
        <v>3</v>
      </c>
      <c r="F2127">
        <v>451.2</v>
      </c>
    </row>
    <row r="2128" spans="1:6" x14ac:dyDescent="0.25">
      <c r="A2128">
        <v>11714.78278</v>
      </c>
      <c r="B2128">
        <v>21102</v>
      </c>
      <c r="C2128" t="s">
        <v>32</v>
      </c>
      <c r="D2128" t="s">
        <v>33</v>
      </c>
      <c r="E2128">
        <v>2</v>
      </c>
      <c r="F2128">
        <v>480</v>
      </c>
    </row>
    <row r="2129" spans="1:6" x14ac:dyDescent="0.25">
      <c r="A2129">
        <v>2009.772923</v>
      </c>
      <c r="B2129">
        <v>0</v>
      </c>
      <c r="C2129" t="s">
        <v>32</v>
      </c>
      <c r="D2129" t="s">
        <v>45</v>
      </c>
      <c r="E2129">
        <v>1</v>
      </c>
      <c r="F2129">
        <v>312</v>
      </c>
    </row>
    <row r="2130" spans="1:6" x14ac:dyDescent="0.25">
      <c r="A2130">
        <v>6625.4727679999996</v>
      </c>
      <c r="B2130">
        <v>0</v>
      </c>
      <c r="C2130" t="s">
        <v>32</v>
      </c>
      <c r="D2130" t="s">
        <v>33</v>
      </c>
      <c r="E2130">
        <v>3</v>
      </c>
      <c r="F2130">
        <v>539.28095099999996</v>
      </c>
    </row>
    <row r="2131" spans="1:6" x14ac:dyDescent="0.25">
      <c r="A2131">
        <v>9567.7112980000002</v>
      </c>
      <c r="B2131">
        <v>81410</v>
      </c>
      <c r="C2131" t="s">
        <v>62</v>
      </c>
      <c r="D2131" t="s">
        <v>79</v>
      </c>
      <c r="E2131">
        <v>7</v>
      </c>
      <c r="F2131">
        <v>221.18832699999999</v>
      </c>
    </row>
    <row r="2132" spans="1:6" x14ac:dyDescent="0.25">
      <c r="A2132">
        <v>18474.71111</v>
      </c>
      <c r="B2132">
        <v>27869</v>
      </c>
      <c r="C2132" t="s">
        <v>32</v>
      </c>
      <c r="D2132" t="s">
        <v>33</v>
      </c>
      <c r="E2132">
        <v>2</v>
      </c>
      <c r="F2132">
        <v>482.4</v>
      </c>
    </row>
    <row r="2133" spans="1:6" x14ac:dyDescent="0.25">
      <c r="A2133">
        <v>12157.32992</v>
      </c>
      <c r="B2133">
        <v>57449</v>
      </c>
      <c r="C2133" t="s">
        <v>32</v>
      </c>
      <c r="D2133" t="s">
        <v>45</v>
      </c>
      <c r="E2133">
        <v>2</v>
      </c>
      <c r="F2133">
        <v>494.4</v>
      </c>
    </row>
    <row r="2134" spans="1:6" x14ac:dyDescent="0.25">
      <c r="A2134">
        <v>2956.358303</v>
      </c>
      <c r="B2134">
        <v>40901</v>
      </c>
      <c r="C2134" t="s">
        <v>62</v>
      </c>
      <c r="D2134" t="s">
        <v>33</v>
      </c>
      <c r="E2134">
        <v>1</v>
      </c>
      <c r="F2134">
        <v>13.628273999999999</v>
      </c>
    </row>
    <row r="2135" spans="1:6" x14ac:dyDescent="0.25">
      <c r="A2135">
        <v>3963.394851</v>
      </c>
      <c r="B2135">
        <v>88701</v>
      </c>
      <c r="C2135" t="s">
        <v>62</v>
      </c>
      <c r="D2135" t="s">
        <v>33</v>
      </c>
      <c r="E2135">
        <v>1</v>
      </c>
      <c r="F2135">
        <v>171.830049</v>
      </c>
    </row>
    <row r="2136" spans="1:6" x14ac:dyDescent="0.25">
      <c r="A2136">
        <v>10896.04838</v>
      </c>
      <c r="B2136">
        <v>29365</v>
      </c>
      <c r="C2136" t="s">
        <v>32</v>
      </c>
      <c r="D2136" t="s">
        <v>33</v>
      </c>
      <c r="E2136">
        <v>7</v>
      </c>
      <c r="F2136">
        <v>657.6</v>
      </c>
    </row>
    <row r="2137" spans="1:6" x14ac:dyDescent="0.25">
      <c r="A2137">
        <v>6081.0482480000001</v>
      </c>
      <c r="B2137">
        <v>0</v>
      </c>
      <c r="C2137" t="s">
        <v>32</v>
      </c>
      <c r="D2137" t="s">
        <v>45</v>
      </c>
      <c r="E2137">
        <v>3</v>
      </c>
      <c r="F2137">
        <v>393.6</v>
      </c>
    </row>
    <row r="2138" spans="1:6" x14ac:dyDescent="0.25">
      <c r="A2138">
        <v>30141.61738</v>
      </c>
      <c r="B2138">
        <v>0</v>
      </c>
      <c r="C2138" t="s">
        <v>32</v>
      </c>
      <c r="D2138" t="s">
        <v>45</v>
      </c>
      <c r="E2138">
        <v>2</v>
      </c>
      <c r="F2138">
        <v>1060.3107689999999</v>
      </c>
    </row>
    <row r="2139" spans="1:6" x14ac:dyDescent="0.25">
      <c r="A2139">
        <v>5737.2332779999997</v>
      </c>
      <c r="B2139">
        <v>56455</v>
      </c>
      <c r="C2139" t="s">
        <v>32</v>
      </c>
      <c r="D2139" t="s">
        <v>33</v>
      </c>
      <c r="E2139">
        <v>8</v>
      </c>
      <c r="F2139">
        <v>350.4</v>
      </c>
    </row>
    <row r="2140" spans="1:6" x14ac:dyDescent="0.25">
      <c r="A2140">
        <v>16979.797569999999</v>
      </c>
      <c r="B2140">
        <v>35095</v>
      </c>
      <c r="C2140" t="s">
        <v>32</v>
      </c>
      <c r="D2140" t="s">
        <v>79</v>
      </c>
      <c r="E2140">
        <v>2</v>
      </c>
      <c r="F2140">
        <v>525.6</v>
      </c>
    </row>
    <row r="2141" spans="1:6" x14ac:dyDescent="0.25">
      <c r="A2141">
        <v>10915.358770000001</v>
      </c>
      <c r="B2141">
        <v>0</v>
      </c>
      <c r="C2141" t="s">
        <v>32</v>
      </c>
      <c r="D2141" t="s">
        <v>45</v>
      </c>
      <c r="E2141">
        <v>8</v>
      </c>
      <c r="F2141">
        <v>1116</v>
      </c>
    </row>
    <row r="2142" spans="1:6" x14ac:dyDescent="0.25">
      <c r="A2142">
        <v>3808.122147</v>
      </c>
      <c r="B2142">
        <v>94903</v>
      </c>
      <c r="C2142" t="s">
        <v>32</v>
      </c>
      <c r="D2142" t="s">
        <v>33</v>
      </c>
      <c r="E2142">
        <v>1</v>
      </c>
      <c r="F2142">
        <v>451.2</v>
      </c>
    </row>
    <row r="2143" spans="1:6" x14ac:dyDescent="0.25">
      <c r="A2143">
        <v>5408.9115069999998</v>
      </c>
      <c r="B2143">
        <v>80192</v>
      </c>
      <c r="C2143" t="s">
        <v>62</v>
      </c>
      <c r="D2143" t="s">
        <v>33</v>
      </c>
      <c r="E2143">
        <v>7</v>
      </c>
      <c r="F2143">
        <v>95.193156999999999</v>
      </c>
    </row>
    <row r="2144" spans="1:6" x14ac:dyDescent="0.25">
      <c r="A2144">
        <v>13419.39623</v>
      </c>
      <c r="B2144">
        <v>0</v>
      </c>
      <c r="C2144" t="s">
        <v>32</v>
      </c>
      <c r="D2144" t="s">
        <v>79</v>
      </c>
      <c r="E2144">
        <v>2</v>
      </c>
      <c r="F2144">
        <v>827.786203</v>
      </c>
    </row>
    <row r="2145" spans="1:6" x14ac:dyDescent="0.25">
      <c r="A2145">
        <v>3237.9962089999999</v>
      </c>
      <c r="B2145">
        <v>60244</v>
      </c>
      <c r="C2145" t="s">
        <v>75</v>
      </c>
      <c r="D2145" t="s">
        <v>33</v>
      </c>
      <c r="E2145">
        <v>1</v>
      </c>
      <c r="F2145">
        <v>326.281835</v>
      </c>
    </row>
    <row r="2146" spans="1:6" x14ac:dyDescent="0.25">
      <c r="A2146">
        <v>10357.627759999999</v>
      </c>
      <c r="B2146">
        <v>52735</v>
      </c>
      <c r="C2146" t="s">
        <v>62</v>
      </c>
      <c r="D2146" t="s">
        <v>33</v>
      </c>
      <c r="E2146">
        <v>2</v>
      </c>
      <c r="F2146">
        <v>123.512596</v>
      </c>
    </row>
    <row r="2147" spans="1:6" x14ac:dyDescent="0.25">
      <c r="A2147">
        <v>11619.918019999999</v>
      </c>
      <c r="B2147">
        <v>78275</v>
      </c>
      <c r="C2147" t="s">
        <v>62</v>
      </c>
      <c r="D2147" t="s">
        <v>33</v>
      </c>
      <c r="E2147">
        <v>2</v>
      </c>
      <c r="F2147">
        <v>25.336642000000001</v>
      </c>
    </row>
    <row r="2148" spans="1:6" x14ac:dyDescent="0.25">
      <c r="A2148">
        <v>8209.0549630000005</v>
      </c>
      <c r="B2148">
        <v>77282</v>
      </c>
      <c r="C2148" t="s">
        <v>32</v>
      </c>
      <c r="D2148" t="s">
        <v>33</v>
      </c>
      <c r="E2148">
        <v>3</v>
      </c>
      <c r="F2148">
        <v>489.6</v>
      </c>
    </row>
    <row r="2149" spans="1:6" x14ac:dyDescent="0.25">
      <c r="A2149">
        <v>3096.5112170000002</v>
      </c>
      <c r="B2149">
        <v>21604</v>
      </c>
      <c r="C2149" t="s">
        <v>32</v>
      </c>
      <c r="D2149" t="s">
        <v>79</v>
      </c>
      <c r="E2149">
        <v>1</v>
      </c>
      <c r="F2149">
        <v>379.2</v>
      </c>
    </row>
    <row r="2150" spans="1:6" x14ac:dyDescent="0.25">
      <c r="A2150">
        <v>4804.35851</v>
      </c>
      <c r="B2150">
        <v>51962</v>
      </c>
      <c r="C2150" t="s">
        <v>32</v>
      </c>
      <c r="D2150" t="s">
        <v>33</v>
      </c>
      <c r="E2150">
        <v>1</v>
      </c>
      <c r="F2150">
        <v>788.20687399999997</v>
      </c>
    </row>
    <row r="2151" spans="1:6" x14ac:dyDescent="0.25">
      <c r="A2151">
        <v>4786.054889</v>
      </c>
      <c r="B2151">
        <v>0</v>
      </c>
      <c r="C2151" t="s">
        <v>32</v>
      </c>
      <c r="D2151" t="s">
        <v>45</v>
      </c>
      <c r="E2151">
        <v>9</v>
      </c>
      <c r="F2151">
        <v>489.6</v>
      </c>
    </row>
    <row r="2152" spans="1:6" x14ac:dyDescent="0.25">
      <c r="A2152">
        <v>15886.031360000001</v>
      </c>
      <c r="B2152">
        <v>56362</v>
      </c>
      <c r="C2152" t="s">
        <v>32</v>
      </c>
      <c r="D2152" t="s">
        <v>33</v>
      </c>
      <c r="E2152">
        <v>6</v>
      </c>
      <c r="F2152">
        <v>945.6</v>
      </c>
    </row>
    <row r="2153" spans="1:6" x14ac:dyDescent="0.25">
      <c r="A2153">
        <v>5285.0792929999998</v>
      </c>
      <c r="B2153">
        <v>85753</v>
      </c>
      <c r="C2153" t="s">
        <v>32</v>
      </c>
      <c r="D2153" t="s">
        <v>33</v>
      </c>
      <c r="E2153">
        <v>8</v>
      </c>
      <c r="F2153">
        <v>316.8</v>
      </c>
    </row>
    <row r="2154" spans="1:6" x14ac:dyDescent="0.25">
      <c r="A2154">
        <v>2945.3703620000001</v>
      </c>
      <c r="B2154">
        <v>36167</v>
      </c>
      <c r="C2154" t="s">
        <v>32</v>
      </c>
      <c r="D2154" t="s">
        <v>33</v>
      </c>
      <c r="E2154">
        <v>1</v>
      </c>
      <c r="F2154">
        <v>364.8</v>
      </c>
    </row>
    <row r="2155" spans="1:6" x14ac:dyDescent="0.25">
      <c r="A2155">
        <v>18089.796289999998</v>
      </c>
      <c r="B2155">
        <v>68568</v>
      </c>
      <c r="C2155" t="s">
        <v>32</v>
      </c>
      <c r="D2155" t="s">
        <v>33</v>
      </c>
      <c r="E2155">
        <v>6</v>
      </c>
      <c r="F2155">
        <v>1070.4000000000001</v>
      </c>
    </row>
    <row r="2156" spans="1:6" x14ac:dyDescent="0.25">
      <c r="A2156">
        <v>10208.927610000001</v>
      </c>
      <c r="B2156">
        <v>35482</v>
      </c>
      <c r="C2156" t="s">
        <v>32</v>
      </c>
      <c r="D2156" t="s">
        <v>33</v>
      </c>
      <c r="E2156">
        <v>3</v>
      </c>
      <c r="F2156">
        <v>619.20000000000005</v>
      </c>
    </row>
    <row r="2157" spans="1:6" x14ac:dyDescent="0.25">
      <c r="A2157">
        <v>20708.258809999999</v>
      </c>
      <c r="B2157">
        <v>92079</v>
      </c>
      <c r="C2157" t="s">
        <v>62</v>
      </c>
      <c r="D2157" t="s">
        <v>33</v>
      </c>
      <c r="E2157">
        <v>2</v>
      </c>
      <c r="F2157">
        <v>114.798771</v>
      </c>
    </row>
    <row r="2158" spans="1:6" x14ac:dyDescent="0.25">
      <c r="A2158">
        <v>5247.8525849999996</v>
      </c>
      <c r="B2158">
        <v>0</v>
      </c>
      <c r="C2158" t="s">
        <v>32</v>
      </c>
      <c r="D2158" t="s">
        <v>45</v>
      </c>
      <c r="E2158">
        <v>3</v>
      </c>
      <c r="F2158">
        <v>554.4</v>
      </c>
    </row>
    <row r="2159" spans="1:6" x14ac:dyDescent="0.25">
      <c r="A2159">
        <v>5179.5524800000003</v>
      </c>
      <c r="B2159">
        <v>0</v>
      </c>
      <c r="C2159" t="s">
        <v>32</v>
      </c>
      <c r="D2159" t="s">
        <v>45</v>
      </c>
      <c r="E2159">
        <v>1</v>
      </c>
      <c r="F2159">
        <v>1188</v>
      </c>
    </row>
    <row r="2160" spans="1:6" x14ac:dyDescent="0.25">
      <c r="A2160">
        <v>4513.4352989999998</v>
      </c>
      <c r="B2160">
        <v>34558</v>
      </c>
      <c r="C2160" t="s">
        <v>75</v>
      </c>
      <c r="D2160" t="s">
        <v>33</v>
      </c>
      <c r="E2160">
        <v>1</v>
      </c>
      <c r="F2160">
        <v>376.52908600000001</v>
      </c>
    </row>
    <row r="2161" spans="1:6" x14ac:dyDescent="0.25">
      <c r="A2161">
        <v>5297.6259449999998</v>
      </c>
      <c r="B2161">
        <v>14775</v>
      </c>
      <c r="C2161" t="s">
        <v>62</v>
      </c>
      <c r="D2161" t="s">
        <v>33</v>
      </c>
      <c r="E2161">
        <v>5</v>
      </c>
      <c r="F2161">
        <v>170.93940900000001</v>
      </c>
    </row>
    <row r="2162" spans="1:6" x14ac:dyDescent="0.25">
      <c r="A2162">
        <v>5377.0147809999999</v>
      </c>
      <c r="B2162">
        <v>35637</v>
      </c>
      <c r="C2162" t="s">
        <v>32</v>
      </c>
      <c r="D2162" t="s">
        <v>33</v>
      </c>
      <c r="E2162">
        <v>9</v>
      </c>
      <c r="F2162">
        <v>326.39999999999998</v>
      </c>
    </row>
    <row r="2163" spans="1:6" x14ac:dyDescent="0.25">
      <c r="A2163">
        <v>7661.388132</v>
      </c>
      <c r="B2163">
        <v>66726</v>
      </c>
      <c r="C2163" t="s">
        <v>75</v>
      </c>
      <c r="D2163" t="s">
        <v>33</v>
      </c>
      <c r="E2163">
        <v>7</v>
      </c>
      <c r="F2163">
        <v>335.840529</v>
      </c>
    </row>
    <row r="2164" spans="1:6" x14ac:dyDescent="0.25">
      <c r="A2164">
        <v>2677.2797070000001</v>
      </c>
      <c r="B2164">
        <v>0</v>
      </c>
      <c r="C2164" t="s">
        <v>32</v>
      </c>
      <c r="D2164" t="s">
        <v>33</v>
      </c>
      <c r="E2164">
        <v>1</v>
      </c>
      <c r="F2164">
        <v>345.6</v>
      </c>
    </row>
    <row r="2165" spans="1:6" x14ac:dyDescent="0.25">
      <c r="A2165">
        <v>6877.817669</v>
      </c>
      <c r="B2165">
        <v>0</v>
      </c>
      <c r="C2165" t="s">
        <v>32</v>
      </c>
      <c r="D2165" t="s">
        <v>79</v>
      </c>
      <c r="E2165">
        <v>6</v>
      </c>
      <c r="F2165">
        <v>460.8</v>
      </c>
    </row>
    <row r="2166" spans="1:6" x14ac:dyDescent="0.25">
      <c r="A2166">
        <v>5714.2328479999996</v>
      </c>
      <c r="B2166">
        <v>79719</v>
      </c>
      <c r="C2166" t="s">
        <v>32</v>
      </c>
      <c r="D2166" t="s">
        <v>45</v>
      </c>
      <c r="E2166">
        <v>6</v>
      </c>
      <c r="F2166">
        <v>425.92413199999999</v>
      </c>
    </row>
    <row r="2167" spans="1:6" x14ac:dyDescent="0.25">
      <c r="A2167">
        <v>4929.5496990000001</v>
      </c>
      <c r="B2167">
        <v>25632</v>
      </c>
      <c r="C2167" t="s">
        <v>32</v>
      </c>
      <c r="D2167" t="s">
        <v>33</v>
      </c>
      <c r="E2167">
        <v>7</v>
      </c>
      <c r="F2167">
        <v>351.270869</v>
      </c>
    </row>
    <row r="2168" spans="1:6" x14ac:dyDescent="0.25">
      <c r="A2168">
        <v>10484.915349999999</v>
      </c>
      <c r="B2168">
        <v>61108</v>
      </c>
      <c r="C2168" t="s">
        <v>62</v>
      </c>
      <c r="D2168" t="s">
        <v>79</v>
      </c>
      <c r="E2168">
        <v>2</v>
      </c>
      <c r="F2168">
        <v>49.451117000000004</v>
      </c>
    </row>
    <row r="2169" spans="1:6" x14ac:dyDescent="0.25">
      <c r="A2169">
        <v>9490.4065339999997</v>
      </c>
      <c r="B2169">
        <v>0</v>
      </c>
      <c r="C2169" t="s">
        <v>32</v>
      </c>
      <c r="D2169" t="s">
        <v>45</v>
      </c>
      <c r="E2169">
        <v>4</v>
      </c>
      <c r="F2169">
        <v>657.6</v>
      </c>
    </row>
    <row r="2170" spans="1:6" x14ac:dyDescent="0.25">
      <c r="A2170">
        <v>7805.3128699999997</v>
      </c>
      <c r="B2170">
        <v>21073</v>
      </c>
      <c r="C2170" t="s">
        <v>32</v>
      </c>
      <c r="D2170" t="s">
        <v>79</v>
      </c>
      <c r="E2170">
        <v>3</v>
      </c>
      <c r="F2170">
        <v>508.8</v>
      </c>
    </row>
    <row r="2171" spans="1:6" x14ac:dyDescent="0.25">
      <c r="A2171">
        <v>21274.342049999999</v>
      </c>
      <c r="B2171">
        <v>17932</v>
      </c>
      <c r="C2171" t="s">
        <v>32</v>
      </c>
      <c r="D2171" t="s">
        <v>33</v>
      </c>
      <c r="E2171">
        <v>2</v>
      </c>
      <c r="F2171">
        <v>379.2</v>
      </c>
    </row>
    <row r="2172" spans="1:6" x14ac:dyDescent="0.25">
      <c r="A2172">
        <v>5838.8991500000002</v>
      </c>
      <c r="B2172">
        <v>81082</v>
      </c>
      <c r="C2172" t="s">
        <v>75</v>
      </c>
      <c r="D2172" t="s">
        <v>33</v>
      </c>
      <c r="E2172">
        <v>4</v>
      </c>
      <c r="F2172">
        <v>281.29590300000001</v>
      </c>
    </row>
    <row r="2173" spans="1:6" x14ac:dyDescent="0.25">
      <c r="A2173">
        <v>2677.4957629999999</v>
      </c>
      <c r="B2173">
        <v>71684</v>
      </c>
      <c r="C2173" t="s">
        <v>75</v>
      </c>
      <c r="D2173" t="s">
        <v>33</v>
      </c>
      <c r="E2173">
        <v>1</v>
      </c>
      <c r="F2173">
        <v>196.06514899999999</v>
      </c>
    </row>
    <row r="2174" spans="1:6" x14ac:dyDescent="0.25">
      <c r="A2174">
        <v>2374.7988610000002</v>
      </c>
      <c r="B2174">
        <v>57338</v>
      </c>
      <c r="C2174" t="s">
        <v>32</v>
      </c>
      <c r="D2174" t="s">
        <v>45</v>
      </c>
      <c r="E2174">
        <v>1</v>
      </c>
      <c r="F2174">
        <v>292.8</v>
      </c>
    </row>
    <row r="2175" spans="1:6" x14ac:dyDescent="0.25">
      <c r="A2175">
        <v>22103.5072</v>
      </c>
      <c r="B2175">
        <v>0</v>
      </c>
      <c r="C2175" t="s">
        <v>32</v>
      </c>
      <c r="D2175" t="s">
        <v>33</v>
      </c>
      <c r="E2175">
        <v>2</v>
      </c>
      <c r="F2175">
        <v>489.6</v>
      </c>
    </row>
    <row r="2176" spans="1:6" x14ac:dyDescent="0.25">
      <c r="A2176">
        <v>2427.7705129999999</v>
      </c>
      <c r="B2176">
        <v>24409</v>
      </c>
      <c r="C2176" t="s">
        <v>32</v>
      </c>
      <c r="D2176" t="s">
        <v>33</v>
      </c>
      <c r="E2176">
        <v>1</v>
      </c>
      <c r="F2176">
        <v>297.60000000000002</v>
      </c>
    </row>
    <row r="2177" spans="1:6" x14ac:dyDescent="0.25">
      <c r="A2177">
        <v>7294.4019500000004</v>
      </c>
      <c r="B2177">
        <v>83488</v>
      </c>
      <c r="C2177" t="s">
        <v>32</v>
      </c>
      <c r="D2177" t="s">
        <v>33</v>
      </c>
      <c r="E2177">
        <v>3</v>
      </c>
      <c r="F2177">
        <v>432.78457700000001</v>
      </c>
    </row>
    <row r="2178" spans="1:6" x14ac:dyDescent="0.25">
      <c r="A2178">
        <v>11360.464959999999</v>
      </c>
      <c r="B2178">
        <v>0</v>
      </c>
      <c r="C2178" t="s">
        <v>32</v>
      </c>
      <c r="D2178" t="s">
        <v>33</v>
      </c>
      <c r="E2178">
        <v>2</v>
      </c>
      <c r="F2178">
        <v>773.34606499999995</v>
      </c>
    </row>
    <row r="2179" spans="1:6" x14ac:dyDescent="0.25">
      <c r="A2179">
        <v>2811.9563950000002</v>
      </c>
      <c r="B2179">
        <v>62537</v>
      </c>
      <c r="C2179" t="s">
        <v>32</v>
      </c>
      <c r="D2179" t="s">
        <v>79</v>
      </c>
      <c r="E2179">
        <v>1</v>
      </c>
      <c r="F2179">
        <v>354.19966399999998</v>
      </c>
    </row>
    <row r="2180" spans="1:6" x14ac:dyDescent="0.25">
      <c r="A2180">
        <v>4386.2775579999998</v>
      </c>
      <c r="B2180">
        <v>10621</v>
      </c>
      <c r="C2180" t="s">
        <v>32</v>
      </c>
      <c r="D2180" t="s">
        <v>45</v>
      </c>
      <c r="E2180">
        <v>5</v>
      </c>
      <c r="F2180">
        <v>321.60000000000002</v>
      </c>
    </row>
    <row r="2181" spans="1:6" x14ac:dyDescent="0.25">
      <c r="A2181">
        <v>6446.9186369999998</v>
      </c>
      <c r="B2181">
        <v>43478</v>
      </c>
      <c r="C2181" t="s">
        <v>32</v>
      </c>
      <c r="D2181" t="s">
        <v>33</v>
      </c>
      <c r="E2181">
        <v>9</v>
      </c>
      <c r="F2181">
        <v>384</v>
      </c>
    </row>
    <row r="2182" spans="1:6" x14ac:dyDescent="0.25">
      <c r="A2182">
        <v>8427.1724859999995</v>
      </c>
      <c r="B2182">
        <v>46503</v>
      </c>
      <c r="C2182" t="s">
        <v>32</v>
      </c>
      <c r="D2182" t="s">
        <v>79</v>
      </c>
      <c r="E2182">
        <v>1</v>
      </c>
      <c r="F2182">
        <v>1032</v>
      </c>
    </row>
    <row r="2183" spans="1:6" x14ac:dyDescent="0.25">
      <c r="A2183">
        <v>5290.1272989999998</v>
      </c>
      <c r="B2183">
        <v>27179</v>
      </c>
      <c r="C2183" t="s">
        <v>32</v>
      </c>
      <c r="D2183" t="s">
        <v>79</v>
      </c>
      <c r="E2183">
        <v>9</v>
      </c>
      <c r="F2183">
        <v>344.20160099999998</v>
      </c>
    </row>
    <row r="2184" spans="1:6" x14ac:dyDescent="0.25">
      <c r="A2184">
        <v>5592.4552659999999</v>
      </c>
      <c r="B2184">
        <v>62229</v>
      </c>
      <c r="C2184" t="s">
        <v>32</v>
      </c>
      <c r="D2184" t="s">
        <v>79</v>
      </c>
      <c r="E2184">
        <v>5</v>
      </c>
      <c r="F2184">
        <v>336</v>
      </c>
    </row>
    <row r="2185" spans="1:6" x14ac:dyDescent="0.25">
      <c r="A2185">
        <v>18892.197670000001</v>
      </c>
      <c r="B2185">
        <v>0</v>
      </c>
      <c r="C2185" t="s">
        <v>32</v>
      </c>
      <c r="D2185" t="s">
        <v>45</v>
      </c>
      <c r="E2185">
        <v>2</v>
      </c>
      <c r="F2185">
        <v>441.6</v>
      </c>
    </row>
    <row r="2186" spans="1:6" x14ac:dyDescent="0.25">
      <c r="A2186">
        <v>13623.62257</v>
      </c>
      <c r="B2186">
        <v>67060</v>
      </c>
      <c r="C2186" t="s">
        <v>75</v>
      </c>
      <c r="D2186" t="s">
        <v>45</v>
      </c>
      <c r="E2186">
        <v>2</v>
      </c>
      <c r="F2186">
        <v>339.00046700000001</v>
      </c>
    </row>
    <row r="2187" spans="1:6" x14ac:dyDescent="0.25">
      <c r="A2187">
        <v>25464.820589999999</v>
      </c>
      <c r="B2187">
        <v>13663</v>
      </c>
      <c r="C2187" t="s">
        <v>32</v>
      </c>
      <c r="D2187" t="s">
        <v>45</v>
      </c>
      <c r="E2187">
        <v>2</v>
      </c>
      <c r="F2187">
        <v>465.6</v>
      </c>
    </row>
    <row r="2188" spans="1:6" x14ac:dyDescent="0.25">
      <c r="A2188">
        <v>2175.6248559999999</v>
      </c>
      <c r="B2188">
        <v>0</v>
      </c>
      <c r="C2188" t="s">
        <v>32</v>
      </c>
      <c r="D2188" t="s">
        <v>45</v>
      </c>
      <c r="E2188">
        <v>1</v>
      </c>
      <c r="F2188">
        <v>453.6</v>
      </c>
    </row>
    <row r="2189" spans="1:6" x14ac:dyDescent="0.25">
      <c r="A2189">
        <v>6699.2225250000001</v>
      </c>
      <c r="B2189">
        <v>0</v>
      </c>
      <c r="C2189" t="s">
        <v>32</v>
      </c>
      <c r="D2189" t="s">
        <v>45</v>
      </c>
      <c r="E2189">
        <v>4</v>
      </c>
      <c r="F2189">
        <v>699.67535999999996</v>
      </c>
    </row>
    <row r="2190" spans="1:6" x14ac:dyDescent="0.25">
      <c r="A2190">
        <v>9043.6780949999993</v>
      </c>
      <c r="B2190">
        <v>97745</v>
      </c>
      <c r="C2190" t="s">
        <v>32</v>
      </c>
      <c r="D2190" t="s">
        <v>79</v>
      </c>
      <c r="E2190">
        <v>5</v>
      </c>
      <c r="F2190">
        <v>695.13647700000001</v>
      </c>
    </row>
    <row r="2191" spans="1:6" x14ac:dyDescent="0.25">
      <c r="A2191">
        <v>4369.0416850000001</v>
      </c>
      <c r="B2191">
        <v>26026</v>
      </c>
      <c r="C2191" t="s">
        <v>62</v>
      </c>
      <c r="D2191" t="s">
        <v>45</v>
      </c>
      <c r="E2191">
        <v>1</v>
      </c>
      <c r="F2191">
        <v>283.67031200000002</v>
      </c>
    </row>
    <row r="2192" spans="1:6" x14ac:dyDescent="0.25">
      <c r="A2192">
        <v>51337.906770000001</v>
      </c>
      <c r="B2192">
        <v>72794</v>
      </c>
      <c r="C2192" t="s">
        <v>62</v>
      </c>
      <c r="D2192" t="s">
        <v>45</v>
      </c>
      <c r="E2192">
        <v>2</v>
      </c>
      <c r="F2192">
        <v>50.454459</v>
      </c>
    </row>
    <row r="2193" spans="1:6" x14ac:dyDescent="0.25">
      <c r="A2193">
        <v>28699.893919999999</v>
      </c>
      <c r="B2193">
        <v>47730</v>
      </c>
      <c r="C2193" t="s">
        <v>62</v>
      </c>
      <c r="D2193" t="s">
        <v>79</v>
      </c>
      <c r="E2193">
        <v>2</v>
      </c>
      <c r="F2193">
        <v>219.44002399999999</v>
      </c>
    </row>
    <row r="2194" spans="1:6" x14ac:dyDescent="0.25">
      <c r="A2194">
        <v>4270.0343940000002</v>
      </c>
      <c r="B2194">
        <v>0</v>
      </c>
      <c r="C2194" t="s">
        <v>32</v>
      </c>
      <c r="D2194" t="s">
        <v>33</v>
      </c>
      <c r="E2194">
        <v>1</v>
      </c>
      <c r="F2194">
        <v>725.87069299999996</v>
      </c>
    </row>
    <row r="2195" spans="1:6" x14ac:dyDescent="0.25">
      <c r="A2195">
        <v>5345.9946440000003</v>
      </c>
      <c r="B2195">
        <v>0</v>
      </c>
      <c r="C2195" t="s">
        <v>32</v>
      </c>
      <c r="D2195" t="s">
        <v>33</v>
      </c>
      <c r="E2195">
        <v>8</v>
      </c>
      <c r="F2195">
        <v>345.6</v>
      </c>
    </row>
    <row r="2196" spans="1:6" x14ac:dyDescent="0.25">
      <c r="A2196">
        <v>4774.7474149999998</v>
      </c>
      <c r="B2196">
        <v>0</v>
      </c>
      <c r="C2196" t="s">
        <v>32</v>
      </c>
      <c r="D2196" t="s">
        <v>45</v>
      </c>
      <c r="E2196">
        <v>9</v>
      </c>
      <c r="F2196">
        <v>336</v>
      </c>
    </row>
    <row r="2197" spans="1:6" x14ac:dyDescent="0.25">
      <c r="A2197">
        <v>14727.50526</v>
      </c>
      <c r="B2197">
        <v>97785</v>
      </c>
      <c r="C2197" t="s">
        <v>75</v>
      </c>
      <c r="D2197" t="s">
        <v>45</v>
      </c>
      <c r="E2197">
        <v>2</v>
      </c>
      <c r="F2197">
        <v>236.61421899999999</v>
      </c>
    </row>
    <row r="2198" spans="1:6" x14ac:dyDescent="0.25">
      <c r="A2198">
        <v>4755.4794599999996</v>
      </c>
      <c r="B2198">
        <v>0</v>
      </c>
      <c r="C2198" t="s">
        <v>32</v>
      </c>
      <c r="D2198" t="s">
        <v>45</v>
      </c>
      <c r="E2198">
        <v>3</v>
      </c>
      <c r="F2198">
        <v>712.30923700000005</v>
      </c>
    </row>
    <row r="2199" spans="1:6" x14ac:dyDescent="0.25">
      <c r="A2199">
        <v>3436.1342810000001</v>
      </c>
      <c r="B2199">
        <v>30817</v>
      </c>
      <c r="C2199" t="s">
        <v>62</v>
      </c>
      <c r="D2199" t="s">
        <v>79</v>
      </c>
      <c r="E2199">
        <v>1</v>
      </c>
      <c r="F2199">
        <v>91.834667999999994</v>
      </c>
    </row>
    <row r="2200" spans="1:6" x14ac:dyDescent="0.25">
      <c r="A2200">
        <v>8355.7744430000002</v>
      </c>
      <c r="B2200">
        <v>64502</v>
      </c>
      <c r="C2200" t="s">
        <v>62</v>
      </c>
      <c r="D2200" t="s">
        <v>33</v>
      </c>
      <c r="E2200">
        <v>2</v>
      </c>
      <c r="F2200">
        <v>39.336221999999999</v>
      </c>
    </row>
    <row r="2201" spans="1:6" x14ac:dyDescent="0.25">
      <c r="A2201">
        <v>3412.566597</v>
      </c>
      <c r="B2201">
        <v>30335</v>
      </c>
      <c r="C2201" t="s">
        <v>75</v>
      </c>
      <c r="D2201" t="s">
        <v>33</v>
      </c>
      <c r="E2201">
        <v>1</v>
      </c>
      <c r="F2201">
        <v>326.13286699999998</v>
      </c>
    </row>
    <row r="2202" spans="1:6" x14ac:dyDescent="0.25">
      <c r="A2202">
        <v>6185.3376410000001</v>
      </c>
      <c r="B2202">
        <v>21020</v>
      </c>
      <c r="C2202" t="s">
        <v>62</v>
      </c>
      <c r="D2202" t="s">
        <v>79</v>
      </c>
      <c r="E2202">
        <v>4</v>
      </c>
      <c r="F2202">
        <v>178.37128100000001</v>
      </c>
    </row>
    <row r="2203" spans="1:6" x14ac:dyDescent="0.25">
      <c r="A2203">
        <v>8456.7224979999992</v>
      </c>
      <c r="B2203">
        <v>84574</v>
      </c>
      <c r="C2203" t="s">
        <v>62</v>
      </c>
      <c r="D2203" t="s">
        <v>79</v>
      </c>
      <c r="E2203">
        <v>2</v>
      </c>
      <c r="F2203">
        <v>167.45976899999999</v>
      </c>
    </row>
    <row r="2204" spans="1:6" x14ac:dyDescent="0.25">
      <c r="A2204">
        <v>3021.9385219999999</v>
      </c>
      <c r="B2204">
        <v>0</v>
      </c>
      <c r="C2204" t="s">
        <v>32</v>
      </c>
      <c r="D2204" t="s">
        <v>45</v>
      </c>
      <c r="E2204">
        <v>1</v>
      </c>
      <c r="F2204">
        <v>700.72578799999997</v>
      </c>
    </row>
    <row r="2205" spans="1:6" x14ac:dyDescent="0.25">
      <c r="A2205">
        <v>6966.1428679999999</v>
      </c>
      <c r="B2205">
        <v>0</v>
      </c>
      <c r="C2205" t="s">
        <v>75</v>
      </c>
      <c r="D2205" t="s">
        <v>33</v>
      </c>
      <c r="E2205">
        <v>8</v>
      </c>
      <c r="F2205">
        <v>436.14322600000003</v>
      </c>
    </row>
    <row r="2206" spans="1:6" x14ac:dyDescent="0.25">
      <c r="A2206">
        <v>10083.48688</v>
      </c>
      <c r="B2206">
        <v>11828</v>
      </c>
      <c r="C2206" t="s">
        <v>32</v>
      </c>
      <c r="D2206" t="s">
        <v>79</v>
      </c>
      <c r="E2206">
        <v>2</v>
      </c>
      <c r="F2206">
        <v>571.479602</v>
      </c>
    </row>
    <row r="2207" spans="1:6" x14ac:dyDescent="0.25">
      <c r="A2207">
        <v>2539.9906989999999</v>
      </c>
      <c r="B2207">
        <v>54889</v>
      </c>
      <c r="C2207" t="s">
        <v>32</v>
      </c>
      <c r="D2207" t="s">
        <v>33</v>
      </c>
      <c r="E2207">
        <v>1</v>
      </c>
      <c r="F2207">
        <v>302.39999999999998</v>
      </c>
    </row>
    <row r="2208" spans="1:6" x14ac:dyDescent="0.25">
      <c r="A2208">
        <v>8456.4553130000004</v>
      </c>
      <c r="B2208">
        <v>89918</v>
      </c>
      <c r="C2208" t="s">
        <v>75</v>
      </c>
      <c r="D2208" t="s">
        <v>33</v>
      </c>
      <c r="E2208">
        <v>9</v>
      </c>
      <c r="F2208">
        <v>367.23088200000001</v>
      </c>
    </row>
    <row r="2209" spans="1:6" x14ac:dyDescent="0.25">
      <c r="A2209">
        <v>26576.315409999999</v>
      </c>
      <c r="B2209">
        <v>87002</v>
      </c>
      <c r="C2209" t="s">
        <v>62</v>
      </c>
      <c r="D2209" t="s">
        <v>33</v>
      </c>
      <c r="E2209">
        <v>2</v>
      </c>
      <c r="F2209">
        <v>199.85117299999999</v>
      </c>
    </row>
    <row r="2210" spans="1:6" x14ac:dyDescent="0.25">
      <c r="A2210">
        <v>10963.95723</v>
      </c>
      <c r="B2210">
        <v>55687</v>
      </c>
      <c r="C2210" t="s">
        <v>32</v>
      </c>
      <c r="D2210" t="s">
        <v>79</v>
      </c>
      <c r="E2210">
        <v>1</v>
      </c>
      <c r="F2210">
        <v>1324.8</v>
      </c>
    </row>
    <row r="2211" spans="1:6" x14ac:dyDescent="0.25">
      <c r="A2211">
        <v>9671.9832299999998</v>
      </c>
      <c r="B2211">
        <v>17103</v>
      </c>
      <c r="C2211" t="s">
        <v>32</v>
      </c>
      <c r="D2211" t="s">
        <v>33</v>
      </c>
      <c r="E2211">
        <v>2</v>
      </c>
      <c r="F2211">
        <v>417.6</v>
      </c>
    </row>
    <row r="2212" spans="1:6" x14ac:dyDescent="0.25">
      <c r="A2212">
        <v>1898.6836860000001</v>
      </c>
      <c r="B2212">
        <v>0</v>
      </c>
      <c r="C2212" t="s">
        <v>32</v>
      </c>
      <c r="D2212" t="s">
        <v>45</v>
      </c>
      <c r="E2212">
        <v>1</v>
      </c>
      <c r="F2212">
        <v>702.02090399999997</v>
      </c>
    </row>
    <row r="2213" spans="1:6" x14ac:dyDescent="0.25">
      <c r="A2213">
        <v>8595.1468380000006</v>
      </c>
      <c r="B2213">
        <v>28441</v>
      </c>
      <c r="C2213" t="s">
        <v>32</v>
      </c>
      <c r="D2213" t="s">
        <v>33</v>
      </c>
      <c r="E2213">
        <v>2</v>
      </c>
      <c r="F2213">
        <v>686.02013499999998</v>
      </c>
    </row>
    <row r="2214" spans="1:6" x14ac:dyDescent="0.25">
      <c r="A2214">
        <v>5532.7531820000004</v>
      </c>
      <c r="B2214">
        <v>91212</v>
      </c>
      <c r="C2214" t="s">
        <v>75</v>
      </c>
      <c r="D2214" t="s">
        <v>33</v>
      </c>
      <c r="E2214">
        <v>6</v>
      </c>
      <c r="F2214">
        <v>270.311239</v>
      </c>
    </row>
    <row r="2215" spans="1:6" x14ac:dyDescent="0.25">
      <c r="A2215">
        <v>9371.7736819999991</v>
      </c>
      <c r="B2215">
        <v>66325</v>
      </c>
      <c r="C2215" t="s">
        <v>75</v>
      </c>
      <c r="D2215" t="s">
        <v>33</v>
      </c>
      <c r="E2215">
        <v>5</v>
      </c>
      <c r="F2215">
        <v>497.71921300000002</v>
      </c>
    </row>
    <row r="2216" spans="1:6" x14ac:dyDescent="0.25">
      <c r="A2216">
        <v>3975.321516</v>
      </c>
      <c r="B2216">
        <v>67895</v>
      </c>
      <c r="C2216" t="s">
        <v>75</v>
      </c>
      <c r="D2216" t="s">
        <v>33</v>
      </c>
      <c r="E2216">
        <v>1</v>
      </c>
      <c r="F2216">
        <v>403.93767200000002</v>
      </c>
    </row>
    <row r="2217" spans="1:6" x14ac:dyDescent="0.25">
      <c r="A2217">
        <v>4456.0165489999999</v>
      </c>
      <c r="B2217">
        <v>29550</v>
      </c>
      <c r="C2217" t="s">
        <v>62</v>
      </c>
      <c r="D2217" t="s">
        <v>45</v>
      </c>
      <c r="E2217">
        <v>1</v>
      </c>
      <c r="F2217">
        <v>118.750512</v>
      </c>
    </row>
    <row r="2218" spans="1:6" x14ac:dyDescent="0.25">
      <c r="A2218">
        <v>3495.8914759999998</v>
      </c>
      <c r="B2218">
        <v>10275</v>
      </c>
      <c r="C2218" t="s">
        <v>32</v>
      </c>
      <c r="D2218" t="s">
        <v>45</v>
      </c>
      <c r="E2218">
        <v>1</v>
      </c>
      <c r="F2218">
        <v>465.6</v>
      </c>
    </row>
    <row r="2219" spans="1:6" x14ac:dyDescent="0.25">
      <c r="A2219">
        <v>8512.1322099999998</v>
      </c>
      <c r="B2219">
        <v>61725</v>
      </c>
      <c r="C2219" t="s">
        <v>32</v>
      </c>
      <c r="D2219" t="s">
        <v>79</v>
      </c>
      <c r="E2219">
        <v>6</v>
      </c>
      <c r="F2219">
        <v>508.8</v>
      </c>
    </row>
    <row r="2220" spans="1:6" x14ac:dyDescent="0.25">
      <c r="A2220">
        <v>4650.0637630000001</v>
      </c>
      <c r="B2220">
        <v>28215</v>
      </c>
      <c r="C2220" t="s">
        <v>32</v>
      </c>
      <c r="D2220" t="s">
        <v>45</v>
      </c>
      <c r="E2220">
        <v>3</v>
      </c>
      <c r="F2220">
        <v>468</v>
      </c>
    </row>
    <row r="2221" spans="1:6" x14ac:dyDescent="0.25">
      <c r="A2221">
        <v>13523.12989</v>
      </c>
      <c r="B2221">
        <v>10563</v>
      </c>
      <c r="C2221" t="s">
        <v>62</v>
      </c>
      <c r="D2221" t="s">
        <v>79</v>
      </c>
      <c r="E2221">
        <v>2</v>
      </c>
      <c r="F2221">
        <v>109.814874</v>
      </c>
    </row>
    <row r="2222" spans="1:6" x14ac:dyDescent="0.25">
      <c r="A2222">
        <v>4422.409799</v>
      </c>
      <c r="B2222">
        <v>0</v>
      </c>
      <c r="C2222" t="s">
        <v>32</v>
      </c>
      <c r="D2222" t="s">
        <v>45</v>
      </c>
      <c r="E2222">
        <v>3</v>
      </c>
      <c r="F2222">
        <v>722.43206199999997</v>
      </c>
    </row>
    <row r="2223" spans="1:6" x14ac:dyDescent="0.25">
      <c r="A2223">
        <v>7320.9882399999997</v>
      </c>
      <c r="B2223">
        <v>99722</v>
      </c>
      <c r="C2223" t="s">
        <v>32</v>
      </c>
      <c r="D2223" t="s">
        <v>45</v>
      </c>
      <c r="E2223">
        <v>2</v>
      </c>
      <c r="F2223">
        <v>292.8</v>
      </c>
    </row>
    <row r="2224" spans="1:6" x14ac:dyDescent="0.25">
      <c r="A2224">
        <v>7031.4636929999997</v>
      </c>
      <c r="B2224">
        <v>16224</v>
      </c>
      <c r="C2224" t="s">
        <v>32</v>
      </c>
      <c r="D2224" t="s">
        <v>33</v>
      </c>
      <c r="E2224">
        <v>9</v>
      </c>
      <c r="F2224">
        <v>498.452698</v>
      </c>
    </row>
    <row r="2225" spans="1:6" x14ac:dyDescent="0.25">
      <c r="A2225">
        <v>5123.4849880000002</v>
      </c>
      <c r="B2225">
        <v>72096</v>
      </c>
      <c r="C2225" t="s">
        <v>75</v>
      </c>
      <c r="D2225" t="s">
        <v>33</v>
      </c>
      <c r="E2225">
        <v>5</v>
      </c>
      <c r="F2225">
        <v>252.330905</v>
      </c>
    </row>
    <row r="2226" spans="1:6" x14ac:dyDescent="0.25">
      <c r="A2226">
        <v>9050.7566060000008</v>
      </c>
      <c r="B2226">
        <v>63800</v>
      </c>
      <c r="C2226" t="s">
        <v>32</v>
      </c>
      <c r="D2226" t="s">
        <v>33</v>
      </c>
      <c r="E2226">
        <v>4</v>
      </c>
      <c r="F2226">
        <v>542.4</v>
      </c>
    </row>
    <row r="2227" spans="1:6" x14ac:dyDescent="0.25">
      <c r="A2227">
        <v>10963.95723</v>
      </c>
      <c r="B2227">
        <v>55687</v>
      </c>
      <c r="C2227" t="s">
        <v>32</v>
      </c>
      <c r="D2227" t="s">
        <v>79</v>
      </c>
      <c r="E2227">
        <v>1</v>
      </c>
      <c r="F2227">
        <v>1324.8</v>
      </c>
    </row>
    <row r="2228" spans="1:6" x14ac:dyDescent="0.25">
      <c r="A2228">
        <v>6039.0206969999999</v>
      </c>
      <c r="B2228">
        <v>0</v>
      </c>
      <c r="C2228" t="s">
        <v>32</v>
      </c>
      <c r="D2228" t="s">
        <v>79</v>
      </c>
      <c r="E2228">
        <v>3</v>
      </c>
      <c r="F2228">
        <v>640.79999999999995</v>
      </c>
    </row>
    <row r="2229" spans="1:6" x14ac:dyDescent="0.25">
      <c r="A2229">
        <v>2108.4937439999999</v>
      </c>
      <c r="B2229">
        <v>0</v>
      </c>
      <c r="C2229" t="s">
        <v>32</v>
      </c>
      <c r="D2229" t="s">
        <v>45</v>
      </c>
      <c r="E2229">
        <v>1</v>
      </c>
      <c r="F2229">
        <v>351.85681</v>
      </c>
    </row>
    <row r="2230" spans="1:6" x14ac:dyDescent="0.25">
      <c r="A2230">
        <v>9875.0927940000001</v>
      </c>
      <c r="B2230">
        <v>29598</v>
      </c>
      <c r="C2230" t="s">
        <v>62</v>
      </c>
      <c r="D2230" t="s">
        <v>45</v>
      </c>
      <c r="E2230">
        <v>2</v>
      </c>
      <c r="F2230">
        <v>150.92669599999999</v>
      </c>
    </row>
    <row r="2231" spans="1:6" x14ac:dyDescent="0.25">
      <c r="A2231">
        <v>6928.601611</v>
      </c>
      <c r="B2231">
        <v>22907</v>
      </c>
      <c r="C2231" t="s">
        <v>62</v>
      </c>
      <c r="D2231" t="s">
        <v>33</v>
      </c>
      <c r="E2231">
        <v>1</v>
      </c>
      <c r="F2231">
        <v>49.187759999999997</v>
      </c>
    </row>
    <row r="2232" spans="1:6" x14ac:dyDescent="0.25">
      <c r="A2232">
        <v>14318.44839</v>
      </c>
      <c r="B2232">
        <v>22697</v>
      </c>
      <c r="C2232" t="s">
        <v>32</v>
      </c>
      <c r="D2232" t="s">
        <v>79</v>
      </c>
      <c r="E2232">
        <v>8</v>
      </c>
      <c r="F2232">
        <v>892.8</v>
      </c>
    </row>
    <row r="2233" spans="1:6" x14ac:dyDescent="0.25">
      <c r="A2233">
        <v>5107.071054</v>
      </c>
      <c r="B2233">
        <v>70174</v>
      </c>
      <c r="C2233" t="s">
        <v>62</v>
      </c>
      <c r="D2233" t="s">
        <v>33</v>
      </c>
      <c r="E2233">
        <v>7</v>
      </c>
      <c r="F2233">
        <v>128.90031999999999</v>
      </c>
    </row>
    <row r="2234" spans="1:6" x14ac:dyDescent="0.25">
      <c r="A2234">
        <v>17223.891080000001</v>
      </c>
      <c r="B2234">
        <v>85378</v>
      </c>
      <c r="C2234" t="s">
        <v>32</v>
      </c>
      <c r="D2234" t="s">
        <v>33</v>
      </c>
      <c r="E2234">
        <v>2</v>
      </c>
      <c r="F2234">
        <v>513.6</v>
      </c>
    </row>
    <row r="2235" spans="1:6" x14ac:dyDescent="0.25">
      <c r="A2235">
        <v>7516.831717</v>
      </c>
      <c r="B2235">
        <v>31477</v>
      </c>
      <c r="C2235" t="s">
        <v>62</v>
      </c>
      <c r="D2235" t="s">
        <v>33</v>
      </c>
      <c r="E2235">
        <v>3</v>
      </c>
      <c r="F2235">
        <v>146.95075600000001</v>
      </c>
    </row>
    <row r="2236" spans="1:6" x14ac:dyDescent="0.25">
      <c r="A2236">
        <v>5389.4994649999999</v>
      </c>
      <c r="B2236">
        <v>66429</v>
      </c>
      <c r="C2236" t="s">
        <v>62</v>
      </c>
      <c r="D2236" t="s">
        <v>33</v>
      </c>
      <c r="E2236">
        <v>1</v>
      </c>
      <c r="F2236">
        <v>57.712985000000003</v>
      </c>
    </row>
    <row r="2237" spans="1:6" x14ac:dyDescent="0.25">
      <c r="A2237">
        <v>6275.1553610000001</v>
      </c>
      <c r="B2237">
        <v>0</v>
      </c>
      <c r="C2237" t="s">
        <v>32</v>
      </c>
      <c r="D2237" t="s">
        <v>45</v>
      </c>
      <c r="E2237">
        <v>3</v>
      </c>
      <c r="F2237">
        <v>900.24203799999998</v>
      </c>
    </row>
    <row r="2238" spans="1:6" x14ac:dyDescent="0.25">
      <c r="A2238">
        <v>4722.2372139999998</v>
      </c>
      <c r="B2238">
        <v>0</v>
      </c>
      <c r="C2238" t="s">
        <v>32</v>
      </c>
      <c r="D2238" t="s">
        <v>45</v>
      </c>
      <c r="E2238">
        <v>3</v>
      </c>
      <c r="F2238">
        <v>655.48902699999996</v>
      </c>
    </row>
    <row r="2239" spans="1:6" x14ac:dyDescent="0.25">
      <c r="A2239">
        <v>6282.3177429999996</v>
      </c>
      <c r="B2239">
        <v>0</v>
      </c>
      <c r="C2239" t="s">
        <v>62</v>
      </c>
      <c r="D2239" t="s">
        <v>33</v>
      </c>
      <c r="E2239">
        <v>1</v>
      </c>
      <c r="F2239">
        <v>141.46034900000001</v>
      </c>
    </row>
    <row r="2240" spans="1:6" x14ac:dyDescent="0.25">
      <c r="A2240">
        <v>7986.1912739999998</v>
      </c>
      <c r="B2240">
        <v>74217</v>
      </c>
      <c r="C2240" t="s">
        <v>75</v>
      </c>
      <c r="D2240" t="s">
        <v>33</v>
      </c>
      <c r="E2240">
        <v>6</v>
      </c>
      <c r="F2240">
        <v>418.00552399999998</v>
      </c>
    </row>
    <row r="2241" spans="1:6" x14ac:dyDescent="0.25">
      <c r="A2241">
        <v>6503.2199780000001</v>
      </c>
      <c r="B2241">
        <v>46298</v>
      </c>
      <c r="C2241" t="s">
        <v>62</v>
      </c>
      <c r="D2241" t="s">
        <v>79</v>
      </c>
      <c r="E2241">
        <v>4</v>
      </c>
      <c r="F2241">
        <v>128.29246599999999</v>
      </c>
    </row>
    <row r="2242" spans="1:6" x14ac:dyDescent="0.25">
      <c r="A2242">
        <v>4881.753428</v>
      </c>
      <c r="B2242">
        <v>0</v>
      </c>
      <c r="C2242" t="s">
        <v>32</v>
      </c>
      <c r="D2242" t="s">
        <v>45</v>
      </c>
      <c r="E2242">
        <v>1</v>
      </c>
      <c r="F2242">
        <v>648</v>
      </c>
    </row>
    <row r="2243" spans="1:6" x14ac:dyDescent="0.25">
      <c r="A2243">
        <v>2514.5919600000002</v>
      </c>
      <c r="B2243">
        <v>43860</v>
      </c>
      <c r="C2243" t="s">
        <v>62</v>
      </c>
      <c r="D2243" t="s">
        <v>45</v>
      </c>
      <c r="E2243">
        <v>1</v>
      </c>
      <c r="F2243">
        <v>156.12491399999999</v>
      </c>
    </row>
    <row r="2244" spans="1:6" x14ac:dyDescent="0.25">
      <c r="A2244">
        <v>7955.4426679999997</v>
      </c>
      <c r="B2244">
        <v>0</v>
      </c>
      <c r="C2244" t="s">
        <v>32</v>
      </c>
      <c r="D2244" t="s">
        <v>33</v>
      </c>
      <c r="E2244">
        <v>2</v>
      </c>
      <c r="F2244">
        <v>331.2</v>
      </c>
    </row>
    <row r="2245" spans="1:6" x14ac:dyDescent="0.25">
      <c r="A2245">
        <v>4809.2169599999997</v>
      </c>
      <c r="B2245">
        <v>48029</v>
      </c>
      <c r="C2245" t="s">
        <v>32</v>
      </c>
      <c r="D2245" t="s">
        <v>33</v>
      </c>
      <c r="E2245">
        <v>9</v>
      </c>
      <c r="F2245">
        <v>292.8</v>
      </c>
    </row>
    <row r="2246" spans="1:6" x14ac:dyDescent="0.25">
      <c r="A2246">
        <v>9696.5488179999993</v>
      </c>
      <c r="B2246">
        <v>86830</v>
      </c>
      <c r="C2246" t="s">
        <v>75</v>
      </c>
      <c r="D2246" t="s">
        <v>45</v>
      </c>
      <c r="E2246">
        <v>3</v>
      </c>
      <c r="F2246">
        <v>480.53324600000002</v>
      </c>
    </row>
    <row r="2247" spans="1:6" x14ac:dyDescent="0.25">
      <c r="A2247">
        <v>8709.3218890000007</v>
      </c>
      <c r="B2247">
        <v>0</v>
      </c>
      <c r="C2247" t="s">
        <v>32</v>
      </c>
      <c r="D2247" t="s">
        <v>33</v>
      </c>
      <c r="E2247">
        <v>2</v>
      </c>
      <c r="F2247">
        <v>509.10057699999999</v>
      </c>
    </row>
    <row r="2248" spans="1:6" x14ac:dyDescent="0.25">
      <c r="A2248">
        <v>2858.4523279999999</v>
      </c>
      <c r="B2248">
        <v>40706</v>
      </c>
      <c r="C2248" t="s">
        <v>62</v>
      </c>
      <c r="D2248" t="s">
        <v>33</v>
      </c>
      <c r="E2248">
        <v>1</v>
      </c>
      <c r="F2248">
        <v>166.12317200000001</v>
      </c>
    </row>
    <row r="2249" spans="1:6" x14ac:dyDescent="0.25">
      <c r="A2249">
        <v>5233.9490189999997</v>
      </c>
      <c r="B2249">
        <v>69231</v>
      </c>
      <c r="C2249" t="s">
        <v>75</v>
      </c>
      <c r="D2249" t="s">
        <v>33</v>
      </c>
      <c r="E2249">
        <v>9</v>
      </c>
      <c r="F2249">
        <v>193.24308400000001</v>
      </c>
    </row>
    <row r="2250" spans="1:6" x14ac:dyDescent="0.25">
      <c r="A2250">
        <v>13494.76017</v>
      </c>
      <c r="B2250">
        <v>0</v>
      </c>
      <c r="C2250" t="s">
        <v>32</v>
      </c>
      <c r="D2250" t="s">
        <v>45</v>
      </c>
      <c r="E2250">
        <v>2</v>
      </c>
      <c r="F2250">
        <v>950.4</v>
      </c>
    </row>
    <row r="2251" spans="1:6" x14ac:dyDescent="0.25">
      <c r="A2251">
        <v>6870.6070579999996</v>
      </c>
      <c r="B2251">
        <v>0</v>
      </c>
      <c r="C2251" t="s">
        <v>32</v>
      </c>
      <c r="D2251" t="s">
        <v>45</v>
      </c>
      <c r="E2251">
        <v>3</v>
      </c>
      <c r="F2251">
        <v>756</v>
      </c>
    </row>
    <row r="2252" spans="1:6" x14ac:dyDescent="0.25">
      <c r="A2252">
        <v>5652.7237400000004</v>
      </c>
      <c r="B2252">
        <v>16171</v>
      </c>
      <c r="C2252" t="s">
        <v>75</v>
      </c>
      <c r="D2252" t="s">
        <v>33</v>
      </c>
      <c r="E2252">
        <v>4</v>
      </c>
      <c r="F2252">
        <v>311.00416799999999</v>
      </c>
    </row>
    <row r="2253" spans="1:6" x14ac:dyDescent="0.25">
      <c r="A2253">
        <v>2345.2620870000001</v>
      </c>
      <c r="B2253">
        <v>51397</v>
      </c>
      <c r="C2253" t="s">
        <v>32</v>
      </c>
      <c r="D2253" t="s">
        <v>45</v>
      </c>
      <c r="E2253">
        <v>1</v>
      </c>
      <c r="F2253">
        <v>292.8</v>
      </c>
    </row>
    <row r="2254" spans="1:6" x14ac:dyDescent="0.25">
      <c r="A2254">
        <v>19688.31898</v>
      </c>
      <c r="B2254">
        <v>83879</v>
      </c>
      <c r="C2254" t="s">
        <v>75</v>
      </c>
      <c r="D2254" t="s">
        <v>33</v>
      </c>
      <c r="E2254">
        <v>2</v>
      </c>
      <c r="F2254">
        <v>212.14848499999999</v>
      </c>
    </row>
    <row r="2255" spans="1:6" x14ac:dyDescent="0.25">
      <c r="A2255">
        <v>7247.206475</v>
      </c>
      <c r="B2255">
        <v>63267</v>
      </c>
      <c r="C2255" t="s">
        <v>32</v>
      </c>
      <c r="D2255" t="s">
        <v>45</v>
      </c>
      <c r="E2255">
        <v>8</v>
      </c>
      <c r="F2255">
        <v>530.34020199999998</v>
      </c>
    </row>
    <row r="2256" spans="1:6" x14ac:dyDescent="0.25">
      <c r="A2256">
        <v>6085.3041780000003</v>
      </c>
      <c r="B2256">
        <v>44712</v>
      </c>
      <c r="C2256" t="s">
        <v>32</v>
      </c>
      <c r="D2256" t="s">
        <v>45</v>
      </c>
      <c r="E2256">
        <v>8</v>
      </c>
      <c r="F2256">
        <v>537.78416000000004</v>
      </c>
    </row>
    <row r="2257" spans="1:6" x14ac:dyDescent="0.25">
      <c r="A2257">
        <v>5480.0702259999998</v>
      </c>
      <c r="B2257">
        <v>59311</v>
      </c>
      <c r="C2257" t="s">
        <v>62</v>
      </c>
      <c r="D2257" t="s">
        <v>79</v>
      </c>
      <c r="E2257">
        <v>9</v>
      </c>
      <c r="F2257">
        <v>14.812808</v>
      </c>
    </row>
    <row r="2258" spans="1:6" x14ac:dyDescent="0.25">
      <c r="A2258">
        <v>6876.3099249999996</v>
      </c>
      <c r="B2258">
        <v>81957</v>
      </c>
      <c r="C2258" t="s">
        <v>32</v>
      </c>
      <c r="D2258" t="s">
        <v>79</v>
      </c>
      <c r="E2258">
        <v>4</v>
      </c>
      <c r="F2258">
        <v>433.42654399999998</v>
      </c>
    </row>
    <row r="2259" spans="1:6" x14ac:dyDescent="0.25">
      <c r="A2259">
        <v>5368.8877089999996</v>
      </c>
      <c r="B2259">
        <v>59601</v>
      </c>
      <c r="C2259" t="s">
        <v>32</v>
      </c>
      <c r="D2259" t="s">
        <v>33</v>
      </c>
      <c r="E2259">
        <v>6</v>
      </c>
      <c r="F2259">
        <v>321.60000000000002</v>
      </c>
    </row>
    <row r="2260" spans="1:6" x14ac:dyDescent="0.25">
      <c r="A2260">
        <v>8283.0666779999992</v>
      </c>
      <c r="B2260">
        <v>71034</v>
      </c>
      <c r="C2260" t="s">
        <v>32</v>
      </c>
      <c r="D2260" t="s">
        <v>33</v>
      </c>
      <c r="E2260">
        <v>3</v>
      </c>
      <c r="F2260">
        <v>494.4</v>
      </c>
    </row>
    <row r="2261" spans="1:6" x14ac:dyDescent="0.25">
      <c r="A2261">
        <v>5384.6717250000002</v>
      </c>
      <c r="B2261">
        <v>13103</v>
      </c>
      <c r="C2261" t="s">
        <v>32</v>
      </c>
      <c r="D2261" t="s">
        <v>33</v>
      </c>
      <c r="E2261">
        <v>7</v>
      </c>
      <c r="F2261">
        <v>458.00365099999999</v>
      </c>
    </row>
    <row r="2262" spans="1:6" x14ac:dyDescent="0.25">
      <c r="A2262">
        <v>3508.5695329999999</v>
      </c>
      <c r="B2262">
        <v>20978</v>
      </c>
      <c r="C2262" t="s">
        <v>32</v>
      </c>
      <c r="D2262" t="s">
        <v>33</v>
      </c>
      <c r="E2262">
        <v>1</v>
      </c>
      <c r="F2262">
        <v>1176.2788</v>
      </c>
    </row>
    <row r="2263" spans="1:6" x14ac:dyDescent="0.25">
      <c r="A2263">
        <v>8427.1724859999995</v>
      </c>
      <c r="B2263">
        <v>46503</v>
      </c>
      <c r="C2263" t="s">
        <v>32</v>
      </c>
      <c r="D2263" t="s">
        <v>79</v>
      </c>
      <c r="E2263">
        <v>1</v>
      </c>
      <c r="F2263">
        <v>1032</v>
      </c>
    </row>
    <row r="2264" spans="1:6" x14ac:dyDescent="0.25">
      <c r="A2264">
        <v>4553.8095279999998</v>
      </c>
      <c r="B2264">
        <v>61064</v>
      </c>
      <c r="C2264" t="s">
        <v>75</v>
      </c>
      <c r="D2264" t="s">
        <v>33</v>
      </c>
      <c r="E2264">
        <v>1</v>
      </c>
      <c r="F2264">
        <v>539.77417200000002</v>
      </c>
    </row>
    <row r="2265" spans="1:6" x14ac:dyDescent="0.25">
      <c r="A2265">
        <v>4318.4330360000004</v>
      </c>
      <c r="B2265">
        <v>17572</v>
      </c>
      <c r="C2265" t="s">
        <v>32</v>
      </c>
      <c r="D2265" t="s">
        <v>33</v>
      </c>
      <c r="E2265">
        <v>1</v>
      </c>
      <c r="F2265">
        <v>639.76974800000005</v>
      </c>
    </row>
    <row r="2266" spans="1:6" x14ac:dyDescent="0.25">
      <c r="A2266">
        <v>14091.19449</v>
      </c>
      <c r="B2266">
        <v>99823</v>
      </c>
      <c r="C2266" t="s">
        <v>62</v>
      </c>
      <c r="D2266" t="s">
        <v>33</v>
      </c>
      <c r="E2266">
        <v>2</v>
      </c>
      <c r="F2266">
        <v>250.18338800000001</v>
      </c>
    </row>
    <row r="2267" spans="1:6" x14ac:dyDescent="0.25">
      <c r="A2267">
        <v>8693.631249</v>
      </c>
      <c r="B2267">
        <v>17453</v>
      </c>
      <c r="C2267" t="s">
        <v>32</v>
      </c>
      <c r="D2267" t="s">
        <v>33</v>
      </c>
      <c r="E2267">
        <v>9</v>
      </c>
      <c r="F2267">
        <v>566.4</v>
      </c>
    </row>
    <row r="2268" spans="1:6" x14ac:dyDescent="0.25">
      <c r="A2268">
        <v>6661.1815530000003</v>
      </c>
      <c r="B2268">
        <v>55663</v>
      </c>
      <c r="C2268" t="s">
        <v>62</v>
      </c>
      <c r="D2268" t="s">
        <v>33</v>
      </c>
      <c r="E2268">
        <v>1</v>
      </c>
      <c r="F2268">
        <v>194.739777</v>
      </c>
    </row>
    <row r="2269" spans="1:6" x14ac:dyDescent="0.25">
      <c r="A2269">
        <v>2654.3809940000001</v>
      </c>
      <c r="B2269">
        <v>73196</v>
      </c>
      <c r="C2269" t="s">
        <v>62</v>
      </c>
      <c r="D2269" t="s">
        <v>33</v>
      </c>
      <c r="E2269">
        <v>1</v>
      </c>
      <c r="F2269">
        <v>85.809816999999995</v>
      </c>
    </row>
    <row r="2270" spans="1:6" x14ac:dyDescent="0.25">
      <c r="A2270">
        <v>4428.031583</v>
      </c>
      <c r="B2270">
        <v>58577</v>
      </c>
      <c r="C2270" t="s">
        <v>75</v>
      </c>
      <c r="D2270" t="s">
        <v>33</v>
      </c>
      <c r="E2270">
        <v>1</v>
      </c>
      <c r="F2270">
        <v>303.87275199999999</v>
      </c>
    </row>
    <row r="2271" spans="1:6" x14ac:dyDescent="0.25">
      <c r="A2271">
        <v>5738.2775840000004</v>
      </c>
      <c r="B2271">
        <v>88055</v>
      </c>
      <c r="C2271" t="s">
        <v>75</v>
      </c>
      <c r="D2271" t="s">
        <v>33</v>
      </c>
      <c r="E2271">
        <v>6</v>
      </c>
      <c r="F2271">
        <v>337.72754200000003</v>
      </c>
    </row>
    <row r="2272" spans="1:6" x14ac:dyDescent="0.25">
      <c r="A2272">
        <v>5815.0491780000002</v>
      </c>
      <c r="B2272">
        <v>0</v>
      </c>
      <c r="C2272" t="s">
        <v>32</v>
      </c>
      <c r="D2272" t="s">
        <v>33</v>
      </c>
      <c r="E2272">
        <v>5</v>
      </c>
      <c r="F2272">
        <v>384</v>
      </c>
    </row>
    <row r="2273" spans="1:6" x14ac:dyDescent="0.25">
      <c r="A2273">
        <v>4425.9050710000001</v>
      </c>
      <c r="B2273">
        <v>80892</v>
      </c>
      <c r="C2273" t="s">
        <v>32</v>
      </c>
      <c r="D2273" t="s">
        <v>33</v>
      </c>
      <c r="E2273">
        <v>1</v>
      </c>
      <c r="F2273">
        <v>528</v>
      </c>
    </row>
    <row r="2274" spans="1:6" x14ac:dyDescent="0.25">
      <c r="A2274">
        <v>2574.0203759999999</v>
      </c>
      <c r="B2274">
        <v>34990</v>
      </c>
      <c r="C2274" t="s">
        <v>62</v>
      </c>
      <c r="D2274" t="s">
        <v>45</v>
      </c>
      <c r="E2274">
        <v>1</v>
      </c>
      <c r="F2274">
        <v>42.689135</v>
      </c>
    </row>
    <row r="2275" spans="1:6" x14ac:dyDescent="0.25">
      <c r="A2275">
        <v>2832.5134870000002</v>
      </c>
      <c r="B2275">
        <v>37124</v>
      </c>
      <c r="C2275" t="s">
        <v>32</v>
      </c>
      <c r="D2275" t="s">
        <v>33</v>
      </c>
      <c r="E2275">
        <v>1</v>
      </c>
      <c r="F2275">
        <v>430.51879100000002</v>
      </c>
    </row>
    <row r="2276" spans="1:6" x14ac:dyDescent="0.25">
      <c r="A2276">
        <v>4876.3157069999997</v>
      </c>
      <c r="B2276">
        <v>22236</v>
      </c>
      <c r="C2276" t="s">
        <v>32</v>
      </c>
      <c r="D2276" t="s">
        <v>45</v>
      </c>
      <c r="E2276">
        <v>4</v>
      </c>
      <c r="F2276">
        <v>409.425049</v>
      </c>
    </row>
    <row r="2277" spans="1:6" x14ac:dyDescent="0.25">
      <c r="A2277">
        <v>5181.620895</v>
      </c>
      <c r="B2277">
        <v>97131</v>
      </c>
      <c r="C2277" t="s">
        <v>32</v>
      </c>
      <c r="D2277" t="s">
        <v>33</v>
      </c>
      <c r="E2277">
        <v>6</v>
      </c>
      <c r="F2277">
        <v>307.2</v>
      </c>
    </row>
    <row r="2278" spans="1:6" x14ac:dyDescent="0.25">
      <c r="A2278">
        <v>5947.215835</v>
      </c>
      <c r="B2278">
        <v>67760</v>
      </c>
      <c r="C2278" t="s">
        <v>32</v>
      </c>
      <c r="D2278" t="s">
        <v>33</v>
      </c>
      <c r="E2278">
        <v>3</v>
      </c>
      <c r="F2278">
        <v>465.27845300000001</v>
      </c>
    </row>
    <row r="2279" spans="1:6" x14ac:dyDescent="0.25">
      <c r="A2279">
        <v>2563.8633450000002</v>
      </c>
      <c r="B2279">
        <v>0</v>
      </c>
      <c r="C2279" t="s">
        <v>62</v>
      </c>
      <c r="D2279" t="s">
        <v>33</v>
      </c>
      <c r="E2279">
        <v>1</v>
      </c>
      <c r="F2279">
        <v>97.691103999999996</v>
      </c>
    </row>
    <row r="2280" spans="1:6" x14ac:dyDescent="0.25">
      <c r="A2280">
        <v>15144.409540000001</v>
      </c>
      <c r="B2280">
        <v>0</v>
      </c>
      <c r="C2280" t="s">
        <v>32</v>
      </c>
      <c r="D2280" t="s">
        <v>33</v>
      </c>
      <c r="E2280">
        <v>2</v>
      </c>
      <c r="F2280">
        <v>307.649586</v>
      </c>
    </row>
    <row r="2281" spans="1:6" x14ac:dyDescent="0.25">
      <c r="A2281">
        <v>5558.3045069999998</v>
      </c>
      <c r="B2281">
        <v>37473</v>
      </c>
      <c r="C2281" t="s">
        <v>32</v>
      </c>
      <c r="D2281" t="s">
        <v>33</v>
      </c>
      <c r="E2281">
        <v>3</v>
      </c>
      <c r="F2281">
        <v>336</v>
      </c>
    </row>
    <row r="2282" spans="1:6" x14ac:dyDescent="0.25">
      <c r="A2282">
        <v>8109.3646070000004</v>
      </c>
      <c r="B2282">
        <v>32314</v>
      </c>
      <c r="C2282" t="s">
        <v>32</v>
      </c>
      <c r="D2282" t="s">
        <v>33</v>
      </c>
      <c r="E2282">
        <v>2</v>
      </c>
      <c r="F2282">
        <v>326.39999999999998</v>
      </c>
    </row>
    <row r="2283" spans="1:6" x14ac:dyDescent="0.25">
      <c r="A2283">
        <v>15638.575989999999</v>
      </c>
      <c r="B2283">
        <v>49214</v>
      </c>
      <c r="C2283" t="s">
        <v>75</v>
      </c>
      <c r="D2283" t="s">
        <v>33</v>
      </c>
      <c r="E2283">
        <v>2</v>
      </c>
      <c r="F2283">
        <v>371.322406</v>
      </c>
    </row>
    <row r="2284" spans="1:6" x14ac:dyDescent="0.25">
      <c r="A2284">
        <v>8334.3171619999994</v>
      </c>
      <c r="B2284">
        <v>49851</v>
      </c>
      <c r="C2284" t="s">
        <v>32</v>
      </c>
      <c r="D2284" t="s">
        <v>79</v>
      </c>
      <c r="E2284">
        <v>2</v>
      </c>
      <c r="F2284">
        <v>331.2</v>
      </c>
    </row>
    <row r="2285" spans="1:6" x14ac:dyDescent="0.25">
      <c r="A2285">
        <v>10418.31143</v>
      </c>
      <c r="B2285">
        <v>27951</v>
      </c>
      <c r="C2285" t="s">
        <v>32</v>
      </c>
      <c r="D2285" t="s">
        <v>33</v>
      </c>
      <c r="E2285">
        <v>2</v>
      </c>
      <c r="F2285">
        <v>436.8</v>
      </c>
    </row>
    <row r="2286" spans="1:6" x14ac:dyDescent="0.25">
      <c r="A2286">
        <v>6846.1503229999998</v>
      </c>
      <c r="B2286">
        <v>0</v>
      </c>
      <c r="C2286" t="s">
        <v>32</v>
      </c>
      <c r="D2286" t="s">
        <v>79</v>
      </c>
      <c r="E2286">
        <v>5</v>
      </c>
      <c r="F2286">
        <v>456</v>
      </c>
    </row>
    <row r="2287" spans="1:6" x14ac:dyDescent="0.25">
      <c r="A2287">
        <v>9403.8751379999994</v>
      </c>
      <c r="B2287">
        <v>56410</v>
      </c>
      <c r="C2287" t="s">
        <v>75</v>
      </c>
      <c r="D2287" t="s">
        <v>33</v>
      </c>
      <c r="E2287">
        <v>3</v>
      </c>
      <c r="F2287">
        <v>523.99823000000004</v>
      </c>
    </row>
    <row r="2288" spans="1:6" x14ac:dyDescent="0.25">
      <c r="A2288">
        <v>16985.496879999999</v>
      </c>
      <c r="B2288">
        <v>22497</v>
      </c>
      <c r="C2288" t="s">
        <v>32</v>
      </c>
      <c r="D2288" t="s">
        <v>33</v>
      </c>
      <c r="E2288">
        <v>7</v>
      </c>
      <c r="F2288">
        <v>1017.6</v>
      </c>
    </row>
    <row r="2289" spans="1:6" x14ac:dyDescent="0.25">
      <c r="A2289">
        <v>21101.214220000002</v>
      </c>
      <c r="B2289">
        <v>61347</v>
      </c>
      <c r="C2289" t="s">
        <v>32</v>
      </c>
      <c r="D2289" t="s">
        <v>33</v>
      </c>
      <c r="E2289">
        <v>2</v>
      </c>
      <c r="F2289">
        <v>604.23780099999999</v>
      </c>
    </row>
    <row r="2290" spans="1:6" x14ac:dyDescent="0.25">
      <c r="A2290">
        <v>2914.9552950000002</v>
      </c>
      <c r="B2290">
        <v>37803</v>
      </c>
      <c r="C2290" t="s">
        <v>32</v>
      </c>
      <c r="D2290" t="s">
        <v>79</v>
      </c>
      <c r="E2290">
        <v>1</v>
      </c>
      <c r="F2290">
        <v>355.2</v>
      </c>
    </row>
    <row r="2291" spans="1:6" x14ac:dyDescent="0.25">
      <c r="A2291">
        <v>8593.8665330000003</v>
      </c>
      <c r="B2291">
        <v>91276</v>
      </c>
      <c r="C2291" t="s">
        <v>32</v>
      </c>
      <c r="D2291" t="s">
        <v>33</v>
      </c>
      <c r="E2291">
        <v>4</v>
      </c>
      <c r="F2291">
        <v>504</v>
      </c>
    </row>
    <row r="2292" spans="1:6" x14ac:dyDescent="0.25">
      <c r="A2292">
        <v>6861.7459559999998</v>
      </c>
      <c r="B2292">
        <v>30816</v>
      </c>
      <c r="C2292" t="s">
        <v>75</v>
      </c>
      <c r="D2292" t="s">
        <v>33</v>
      </c>
      <c r="E2292">
        <v>4</v>
      </c>
      <c r="F2292">
        <v>237.57033000000001</v>
      </c>
    </row>
    <row r="2293" spans="1:6" x14ac:dyDescent="0.25">
      <c r="A2293">
        <v>2680.900678</v>
      </c>
      <c r="B2293">
        <v>41968</v>
      </c>
      <c r="C2293" t="s">
        <v>75</v>
      </c>
      <c r="D2293" t="s">
        <v>33</v>
      </c>
      <c r="E2293">
        <v>1</v>
      </c>
      <c r="F2293">
        <v>183.20770300000001</v>
      </c>
    </row>
    <row r="2294" spans="1:6" x14ac:dyDescent="0.25">
      <c r="A2294">
        <v>15797.98978</v>
      </c>
      <c r="B2294">
        <v>35754</v>
      </c>
      <c r="C2294" t="s">
        <v>75</v>
      </c>
      <c r="D2294" t="s">
        <v>33</v>
      </c>
      <c r="E2294">
        <v>3</v>
      </c>
      <c r="F2294">
        <v>612.97377900000004</v>
      </c>
    </row>
    <row r="2295" spans="1:6" x14ac:dyDescent="0.25">
      <c r="A2295">
        <v>2863.3121649999998</v>
      </c>
      <c r="B2295">
        <v>36706</v>
      </c>
      <c r="C2295" t="s">
        <v>32</v>
      </c>
      <c r="D2295" t="s">
        <v>33</v>
      </c>
      <c r="E2295">
        <v>1</v>
      </c>
      <c r="F2295">
        <v>435.606086</v>
      </c>
    </row>
    <row r="2296" spans="1:6" x14ac:dyDescent="0.25">
      <c r="A2296">
        <v>30061.692589999999</v>
      </c>
      <c r="B2296">
        <v>48258</v>
      </c>
      <c r="C2296" t="s">
        <v>32</v>
      </c>
      <c r="D2296" t="s">
        <v>33</v>
      </c>
      <c r="E2296">
        <v>2</v>
      </c>
      <c r="F2296">
        <v>1195.2</v>
      </c>
    </row>
    <row r="2297" spans="1:6" x14ac:dyDescent="0.25">
      <c r="A2297">
        <v>10682.7619</v>
      </c>
      <c r="B2297">
        <v>52965</v>
      </c>
      <c r="C2297" t="s">
        <v>62</v>
      </c>
      <c r="D2297" t="s">
        <v>33</v>
      </c>
      <c r="E2297">
        <v>4</v>
      </c>
      <c r="F2297">
        <v>83.815183000000005</v>
      </c>
    </row>
    <row r="2298" spans="1:6" x14ac:dyDescent="0.25">
      <c r="A2298">
        <v>2746.90319</v>
      </c>
      <c r="B2298">
        <v>0</v>
      </c>
      <c r="C2298" t="s">
        <v>32</v>
      </c>
      <c r="D2298" t="s">
        <v>45</v>
      </c>
      <c r="E2298">
        <v>1</v>
      </c>
      <c r="F2298">
        <v>604.79999999999995</v>
      </c>
    </row>
    <row r="2299" spans="1:6" x14ac:dyDescent="0.25">
      <c r="A2299">
        <v>2388.9491979999998</v>
      </c>
      <c r="B2299">
        <v>0</v>
      </c>
      <c r="C2299" t="s">
        <v>32</v>
      </c>
      <c r="D2299" t="s">
        <v>33</v>
      </c>
      <c r="E2299">
        <v>1</v>
      </c>
      <c r="F2299">
        <v>455.64470399999999</v>
      </c>
    </row>
    <row r="2300" spans="1:6" x14ac:dyDescent="0.25">
      <c r="A2300">
        <v>13776.74135</v>
      </c>
      <c r="B2300">
        <v>62634</v>
      </c>
      <c r="C2300" t="s">
        <v>62</v>
      </c>
      <c r="D2300" t="s">
        <v>45</v>
      </c>
      <c r="E2300">
        <v>2</v>
      </c>
      <c r="F2300">
        <v>122.017931</v>
      </c>
    </row>
    <row r="2301" spans="1:6" x14ac:dyDescent="0.25">
      <c r="A2301">
        <v>17263.640479999998</v>
      </c>
      <c r="B2301">
        <v>96917</v>
      </c>
      <c r="C2301" t="s">
        <v>62</v>
      </c>
      <c r="D2301" t="s">
        <v>33</v>
      </c>
      <c r="E2301">
        <v>2</v>
      </c>
      <c r="F2301">
        <v>71.942176000000003</v>
      </c>
    </row>
    <row r="2302" spans="1:6" x14ac:dyDescent="0.25">
      <c r="A2302">
        <v>4669.2266399999999</v>
      </c>
      <c r="B2302">
        <v>76157</v>
      </c>
      <c r="C2302" t="s">
        <v>32</v>
      </c>
      <c r="D2302" t="s">
        <v>33</v>
      </c>
      <c r="E2302">
        <v>1</v>
      </c>
      <c r="F2302">
        <v>556.79999999999995</v>
      </c>
    </row>
    <row r="2303" spans="1:6" x14ac:dyDescent="0.25">
      <c r="A2303">
        <v>4673.196379</v>
      </c>
      <c r="B2303">
        <v>53219</v>
      </c>
      <c r="C2303" t="s">
        <v>32</v>
      </c>
      <c r="D2303" t="s">
        <v>33</v>
      </c>
      <c r="E2303">
        <v>1</v>
      </c>
      <c r="F2303">
        <v>561.6</v>
      </c>
    </row>
    <row r="2304" spans="1:6" x14ac:dyDescent="0.25">
      <c r="A2304">
        <v>4347.5919489999997</v>
      </c>
      <c r="B2304">
        <v>81412</v>
      </c>
      <c r="C2304" t="s">
        <v>75</v>
      </c>
      <c r="D2304" t="s">
        <v>79</v>
      </c>
      <c r="E2304">
        <v>1</v>
      </c>
      <c r="F2304">
        <v>344.29416400000002</v>
      </c>
    </row>
    <row r="2305" spans="1:6" x14ac:dyDescent="0.25">
      <c r="A2305">
        <v>33873.181230000002</v>
      </c>
      <c r="B2305">
        <v>59744</v>
      </c>
      <c r="C2305" t="s">
        <v>75</v>
      </c>
      <c r="D2305" t="s">
        <v>33</v>
      </c>
      <c r="E2305">
        <v>2</v>
      </c>
      <c r="F2305">
        <v>476.48641600000002</v>
      </c>
    </row>
    <row r="2306" spans="1:6" x14ac:dyDescent="0.25">
      <c r="A2306">
        <v>9100.7873949999994</v>
      </c>
      <c r="B2306">
        <v>38898</v>
      </c>
      <c r="C2306" t="s">
        <v>32</v>
      </c>
      <c r="D2306" t="s">
        <v>79</v>
      </c>
      <c r="E2306">
        <v>3</v>
      </c>
      <c r="F2306">
        <v>561.6</v>
      </c>
    </row>
    <row r="2307" spans="1:6" x14ac:dyDescent="0.25">
      <c r="A2307">
        <v>6358.2516919999998</v>
      </c>
      <c r="B2307">
        <v>0</v>
      </c>
      <c r="C2307" t="s">
        <v>62</v>
      </c>
      <c r="D2307" t="s">
        <v>33</v>
      </c>
      <c r="E2307">
        <v>4</v>
      </c>
      <c r="F2307">
        <v>17.938979</v>
      </c>
    </row>
    <row r="2308" spans="1:6" x14ac:dyDescent="0.25">
      <c r="A2308">
        <v>2628.468543</v>
      </c>
      <c r="B2308">
        <v>99961</v>
      </c>
      <c r="C2308" t="s">
        <v>32</v>
      </c>
      <c r="D2308" t="s">
        <v>33</v>
      </c>
      <c r="E2308">
        <v>1</v>
      </c>
      <c r="F2308">
        <v>316.8</v>
      </c>
    </row>
    <row r="2309" spans="1:6" x14ac:dyDescent="0.25">
      <c r="A2309">
        <v>7193.1011589999998</v>
      </c>
      <c r="B2309">
        <v>30886</v>
      </c>
      <c r="C2309" t="s">
        <v>62</v>
      </c>
      <c r="D2309" t="s">
        <v>33</v>
      </c>
      <c r="E2309">
        <v>4</v>
      </c>
      <c r="F2309">
        <v>103.42476600000001</v>
      </c>
    </row>
    <row r="2310" spans="1:6" x14ac:dyDescent="0.25">
      <c r="A2310">
        <v>5039.8692780000001</v>
      </c>
      <c r="B2310">
        <v>35984</v>
      </c>
      <c r="C2310" t="s">
        <v>62</v>
      </c>
      <c r="D2310" t="s">
        <v>33</v>
      </c>
      <c r="E2310">
        <v>1</v>
      </c>
      <c r="F2310">
        <v>275.577631</v>
      </c>
    </row>
    <row r="2311" spans="1:6" x14ac:dyDescent="0.25">
      <c r="A2311">
        <v>3962.825542</v>
      </c>
      <c r="B2311">
        <v>0</v>
      </c>
      <c r="C2311" t="s">
        <v>75</v>
      </c>
      <c r="D2311" t="s">
        <v>33</v>
      </c>
      <c r="E2311">
        <v>1</v>
      </c>
      <c r="F2311">
        <v>539.56219999999996</v>
      </c>
    </row>
    <row r="2312" spans="1:6" x14ac:dyDescent="0.25">
      <c r="A2312">
        <v>6425.709981</v>
      </c>
      <c r="B2312">
        <v>0</v>
      </c>
      <c r="C2312" t="s">
        <v>32</v>
      </c>
      <c r="D2312" t="s">
        <v>45</v>
      </c>
      <c r="E2312">
        <v>1</v>
      </c>
      <c r="F2312">
        <v>1303.2</v>
      </c>
    </row>
    <row r="2313" spans="1:6" x14ac:dyDescent="0.25">
      <c r="A2313">
        <v>15672.696959999999</v>
      </c>
      <c r="B2313">
        <v>0</v>
      </c>
      <c r="C2313" t="s">
        <v>32</v>
      </c>
      <c r="D2313" t="s">
        <v>33</v>
      </c>
      <c r="E2313">
        <v>2</v>
      </c>
      <c r="F2313">
        <v>667.2</v>
      </c>
    </row>
    <row r="2314" spans="1:6" x14ac:dyDescent="0.25">
      <c r="A2314">
        <v>3237.9962089999999</v>
      </c>
      <c r="B2314">
        <v>60244</v>
      </c>
      <c r="C2314" t="s">
        <v>75</v>
      </c>
      <c r="D2314" t="s">
        <v>33</v>
      </c>
      <c r="E2314">
        <v>1</v>
      </c>
      <c r="F2314">
        <v>326.281835</v>
      </c>
    </row>
    <row r="2315" spans="1:6" x14ac:dyDescent="0.25">
      <c r="A2315">
        <v>12992.275610000001</v>
      </c>
      <c r="B2315">
        <v>0</v>
      </c>
      <c r="C2315" t="s">
        <v>32</v>
      </c>
      <c r="D2315" t="s">
        <v>45</v>
      </c>
      <c r="E2315">
        <v>2</v>
      </c>
      <c r="F2315">
        <v>518.4</v>
      </c>
    </row>
    <row r="2316" spans="1:6" x14ac:dyDescent="0.25">
      <c r="A2316">
        <v>22217.967960000002</v>
      </c>
      <c r="B2316">
        <v>37553</v>
      </c>
      <c r="C2316" t="s">
        <v>32</v>
      </c>
      <c r="D2316" t="s">
        <v>45</v>
      </c>
      <c r="E2316">
        <v>2</v>
      </c>
      <c r="F2316">
        <v>897.6</v>
      </c>
    </row>
    <row r="2317" spans="1:6" x14ac:dyDescent="0.25">
      <c r="A2317">
        <v>4931.2583629999999</v>
      </c>
      <c r="B2317">
        <v>0</v>
      </c>
      <c r="C2317" t="s">
        <v>32</v>
      </c>
      <c r="D2317" t="s">
        <v>45</v>
      </c>
      <c r="E2317">
        <v>3</v>
      </c>
      <c r="F2317">
        <v>525.6</v>
      </c>
    </row>
    <row r="2318" spans="1:6" x14ac:dyDescent="0.25">
      <c r="A2318">
        <v>4330.3860199999999</v>
      </c>
      <c r="B2318">
        <v>60475</v>
      </c>
      <c r="C2318" t="s">
        <v>32</v>
      </c>
      <c r="D2318" t="s">
        <v>33</v>
      </c>
      <c r="E2318">
        <v>1</v>
      </c>
      <c r="F2318">
        <v>513.6</v>
      </c>
    </row>
    <row r="2319" spans="1:6" x14ac:dyDescent="0.25">
      <c r="A2319">
        <v>8296.1762760000001</v>
      </c>
      <c r="B2319">
        <v>0</v>
      </c>
      <c r="C2319" t="s">
        <v>32</v>
      </c>
      <c r="D2319" t="s">
        <v>33</v>
      </c>
      <c r="E2319">
        <v>9</v>
      </c>
      <c r="F2319">
        <v>672.91665</v>
      </c>
    </row>
    <row r="2320" spans="1:6" x14ac:dyDescent="0.25">
      <c r="A2320">
        <v>8334.3599859999995</v>
      </c>
      <c r="B2320">
        <v>0</v>
      </c>
      <c r="C2320" t="s">
        <v>32</v>
      </c>
      <c r="D2320" t="s">
        <v>45</v>
      </c>
      <c r="E2320">
        <v>3</v>
      </c>
      <c r="F2320">
        <v>979.2</v>
      </c>
    </row>
    <row r="2321" spans="1:6" x14ac:dyDescent="0.25">
      <c r="A2321">
        <v>5348.0710069999996</v>
      </c>
      <c r="B2321">
        <v>25545</v>
      </c>
      <c r="C2321" t="s">
        <v>32</v>
      </c>
      <c r="D2321" t="s">
        <v>33</v>
      </c>
      <c r="E2321">
        <v>9</v>
      </c>
      <c r="F2321">
        <v>331.2</v>
      </c>
    </row>
    <row r="2322" spans="1:6" x14ac:dyDescent="0.25">
      <c r="A2322">
        <v>2398.7400069999999</v>
      </c>
      <c r="B2322">
        <v>24182</v>
      </c>
      <c r="C2322" t="s">
        <v>32</v>
      </c>
      <c r="D2322" t="s">
        <v>79</v>
      </c>
      <c r="E2322">
        <v>1</v>
      </c>
      <c r="F2322">
        <v>316.8</v>
      </c>
    </row>
    <row r="2323" spans="1:6" x14ac:dyDescent="0.25">
      <c r="A2323">
        <v>6622.0525399999997</v>
      </c>
      <c r="B2323">
        <v>80979</v>
      </c>
      <c r="C2323" t="s">
        <v>62</v>
      </c>
      <c r="D2323" t="s">
        <v>79</v>
      </c>
      <c r="E2323">
        <v>3</v>
      </c>
      <c r="F2323">
        <v>25.961213000000001</v>
      </c>
    </row>
    <row r="2324" spans="1:6" x14ac:dyDescent="0.25">
      <c r="A2324">
        <v>4155.9462110000004</v>
      </c>
      <c r="B2324">
        <v>0</v>
      </c>
      <c r="C2324" t="s">
        <v>32</v>
      </c>
      <c r="D2324" t="s">
        <v>45</v>
      </c>
      <c r="E2324">
        <v>7</v>
      </c>
      <c r="F2324">
        <v>446.4</v>
      </c>
    </row>
    <row r="2325" spans="1:6" x14ac:dyDescent="0.25">
      <c r="A2325">
        <v>8430.0591430000004</v>
      </c>
      <c r="B2325">
        <v>0</v>
      </c>
      <c r="C2325" t="s">
        <v>62</v>
      </c>
      <c r="D2325" t="s">
        <v>33</v>
      </c>
      <c r="E2325">
        <v>2</v>
      </c>
      <c r="F2325">
        <v>47.502366000000002</v>
      </c>
    </row>
    <row r="2326" spans="1:6" x14ac:dyDescent="0.25">
      <c r="A2326">
        <v>2545.5183689999999</v>
      </c>
      <c r="B2326">
        <v>29250</v>
      </c>
      <c r="C2326" t="s">
        <v>32</v>
      </c>
      <c r="D2326" t="s">
        <v>33</v>
      </c>
      <c r="E2326">
        <v>1</v>
      </c>
      <c r="F2326">
        <v>308.240792</v>
      </c>
    </row>
    <row r="2327" spans="1:6" x14ac:dyDescent="0.25">
      <c r="A2327">
        <v>5004.5838720000002</v>
      </c>
      <c r="B2327">
        <v>33566</v>
      </c>
      <c r="C2327" t="s">
        <v>75</v>
      </c>
      <c r="D2327" t="s">
        <v>33</v>
      </c>
      <c r="E2327">
        <v>4</v>
      </c>
      <c r="F2327">
        <v>205.043307</v>
      </c>
    </row>
    <row r="2328" spans="1:6" x14ac:dyDescent="0.25">
      <c r="A2328">
        <v>2899.7028580000001</v>
      </c>
      <c r="B2328">
        <v>65247</v>
      </c>
      <c r="C2328" t="s">
        <v>32</v>
      </c>
      <c r="D2328" t="s">
        <v>33</v>
      </c>
      <c r="E2328">
        <v>1</v>
      </c>
      <c r="F2328">
        <v>381.23817600000001</v>
      </c>
    </row>
    <row r="2329" spans="1:6" x14ac:dyDescent="0.25">
      <c r="A2329">
        <v>6767.8067510000001</v>
      </c>
      <c r="B2329">
        <v>39650</v>
      </c>
      <c r="C2329" t="s">
        <v>32</v>
      </c>
      <c r="D2329" t="s">
        <v>33</v>
      </c>
      <c r="E2329">
        <v>6</v>
      </c>
      <c r="F2329">
        <v>922.33597199999997</v>
      </c>
    </row>
    <row r="2330" spans="1:6" x14ac:dyDescent="0.25">
      <c r="A2330">
        <v>3123.0809939999999</v>
      </c>
      <c r="B2330">
        <v>0</v>
      </c>
      <c r="C2330" t="s">
        <v>32</v>
      </c>
      <c r="D2330" t="s">
        <v>33</v>
      </c>
      <c r="E2330">
        <v>1</v>
      </c>
      <c r="F2330">
        <v>960.11539900000002</v>
      </c>
    </row>
    <row r="2331" spans="1:6" x14ac:dyDescent="0.25">
      <c r="A2331">
        <v>8184.691323</v>
      </c>
      <c r="B2331">
        <v>82680</v>
      </c>
      <c r="C2331" t="s">
        <v>32</v>
      </c>
      <c r="D2331" t="s">
        <v>33</v>
      </c>
      <c r="E2331">
        <v>2</v>
      </c>
      <c r="F2331">
        <v>326.39999999999998</v>
      </c>
    </row>
    <row r="2332" spans="1:6" x14ac:dyDescent="0.25">
      <c r="A2332">
        <v>7636.2795939999996</v>
      </c>
      <c r="B2332">
        <v>0</v>
      </c>
      <c r="C2332" t="s">
        <v>32</v>
      </c>
      <c r="D2332" t="s">
        <v>45</v>
      </c>
      <c r="E2332">
        <v>3</v>
      </c>
      <c r="F2332">
        <v>799.2</v>
      </c>
    </row>
    <row r="2333" spans="1:6" x14ac:dyDescent="0.25">
      <c r="A2333">
        <v>9227.5672630000008</v>
      </c>
      <c r="B2333">
        <v>0</v>
      </c>
      <c r="C2333" t="s">
        <v>32</v>
      </c>
      <c r="D2333" t="s">
        <v>45</v>
      </c>
      <c r="E2333">
        <v>3</v>
      </c>
      <c r="F2333">
        <v>619.20000000000005</v>
      </c>
    </row>
    <row r="2334" spans="1:6" x14ac:dyDescent="0.25">
      <c r="A2334">
        <v>7587.3372719999998</v>
      </c>
      <c r="B2334">
        <v>0</v>
      </c>
      <c r="C2334" t="s">
        <v>32</v>
      </c>
      <c r="D2334" t="s">
        <v>33</v>
      </c>
      <c r="E2334">
        <v>2</v>
      </c>
      <c r="F2334">
        <v>460.74109700000002</v>
      </c>
    </row>
    <row r="2335" spans="1:6" x14ac:dyDescent="0.25">
      <c r="A2335">
        <v>2191.133237</v>
      </c>
      <c r="B2335">
        <v>0</v>
      </c>
      <c r="C2335" t="s">
        <v>32</v>
      </c>
      <c r="D2335" t="s">
        <v>45</v>
      </c>
      <c r="E2335">
        <v>1</v>
      </c>
      <c r="F2335">
        <v>439.2</v>
      </c>
    </row>
    <row r="2336" spans="1:6" x14ac:dyDescent="0.25">
      <c r="A2336">
        <v>5004.1353609999996</v>
      </c>
      <c r="B2336">
        <v>86834</v>
      </c>
      <c r="C2336" t="s">
        <v>62</v>
      </c>
      <c r="D2336" t="s">
        <v>45</v>
      </c>
      <c r="E2336">
        <v>8</v>
      </c>
      <c r="F2336">
        <v>9.9006999999999998E-2</v>
      </c>
    </row>
    <row r="2337" spans="1:6" x14ac:dyDescent="0.25">
      <c r="A2337">
        <v>4794.9312609999997</v>
      </c>
      <c r="B2337">
        <v>46143</v>
      </c>
      <c r="C2337" t="s">
        <v>62</v>
      </c>
      <c r="D2337" t="s">
        <v>79</v>
      </c>
      <c r="E2337">
        <v>1</v>
      </c>
      <c r="F2337">
        <v>223.028356</v>
      </c>
    </row>
    <row r="2338" spans="1:6" x14ac:dyDescent="0.25">
      <c r="A2338">
        <v>26730.060420000002</v>
      </c>
      <c r="B2338">
        <v>21275</v>
      </c>
      <c r="C2338" t="s">
        <v>32</v>
      </c>
      <c r="D2338" t="s">
        <v>79</v>
      </c>
      <c r="E2338">
        <v>2</v>
      </c>
      <c r="F2338">
        <v>1152</v>
      </c>
    </row>
    <row r="2339" spans="1:6" x14ac:dyDescent="0.25">
      <c r="A2339">
        <v>4260.7658080000001</v>
      </c>
      <c r="B2339">
        <v>47746</v>
      </c>
      <c r="C2339" t="s">
        <v>62</v>
      </c>
      <c r="D2339" t="s">
        <v>33</v>
      </c>
      <c r="E2339">
        <v>1</v>
      </c>
      <c r="F2339">
        <v>246.69676799999999</v>
      </c>
    </row>
    <row r="2340" spans="1:6" x14ac:dyDescent="0.25">
      <c r="A2340">
        <v>15477.278539999999</v>
      </c>
      <c r="B2340">
        <v>51675</v>
      </c>
      <c r="C2340" t="s">
        <v>32</v>
      </c>
      <c r="D2340" t="s">
        <v>33</v>
      </c>
      <c r="E2340">
        <v>5</v>
      </c>
      <c r="F2340">
        <v>940.8</v>
      </c>
    </row>
    <row r="2341" spans="1:6" x14ac:dyDescent="0.25">
      <c r="A2341">
        <v>5126.8368140000002</v>
      </c>
      <c r="B2341">
        <v>85522</v>
      </c>
      <c r="C2341" t="s">
        <v>75</v>
      </c>
      <c r="D2341" t="s">
        <v>33</v>
      </c>
      <c r="E2341">
        <v>3</v>
      </c>
      <c r="F2341">
        <v>165.00274200000001</v>
      </c>
    </row>
    <row r="2342" spans="1:6" x14ac:dyDescent="0.25">
      <c r="A2342">
        <v>4068.0926490000002</v>
      </c>
      <c r="B2342">
        <v>0</v>
      </c>
      <c r="C2342" t="s">
        <v>32</v>
      </c>
      <c r="D2342" t="s">
        <v>33</v>
      </c>
      <c r="E2342">
        <v>4</v>
      </c>
      <c r="F2342">
        <v>753.22564999999997</v>
      </c>
    </row>
    <row r="2343" spans="1:6" x14ac:dyDescent="0.25">
      <c r="A2343">
        <v>17712.205239999999</v>
      </c>
      <c r="B2343">
        <v>0</v>
      </c>
      <c r="C2343" t="s">
        <v>32</v>
      </c>
      <c r="D2343" t="s">
        <v>45</v>
      </c>
      <c r="E2343">
        <v>2</v>
      </c>
      <c r="F2343">
        <v>633.29420300000004</v>
      </c>
    </row>
    <row r="2344" spans="1:6" x14ac:dyDescent="0.25">
      <c r="A2344">
        <v>9775.8160609999995</v>
      </c>
      <c r="B2344">
        <v>55632</v>
      </c>
      <c r="C2344" t="s">
        <v>75</v>
      </c>
      <c r="D2344" t="s">
        <v>45</v>
      </c>
      <c r="E2344">
        <v>7</v>
      </c>
      <c r="F2344">
        <v>478.60999900000002</v>
      </c>
    </row>
    <row r="2345" spans="1:6" x14ac:dyDescent="0.25">
      <c r="A2345">
        <v>20534.392240000001</v>
      </c>
      <c r="B2345">
        <v>0</v>
      </c>
      <c r="C2345" t="s">
        <v>32</v>
      </c>
      <c r="D2345" t="s">
        <v>45</v>
      </c>
      <c r="E2345">
        <v>2</v>
      </c>
      <c r="F2345">
        <v>669.6</v>
      </c>
    </row>
    <row r="2346" spans="1:6" x14ac:dyDescent="0.25">
      <c r="A2346">
        <v>5800.1889030000002</v>
      </c>
      <c r="B2346">
        <v>0</v>
      </c>
      <c r="C2346" t="s">
        <v>32</v>
      </c>
      <c r="D2346" t="s">
        <v>33</v>
      </c>
      <c r="E2346">
        <v>5</v>
      </c>
      <c r="F2346">
        <v>374.4</v>
      </c>
    </row>
    <row r="2347" spans="1:6" x14ac:dyDescent="0.25">
      <c r="A2347">
        <v>3319.6205110000001</v>
      </c>
      <c r="B2347">
        <v>69152</v>
      </c>
      <c r="C2347" t="s">
        <v>62</v>
      </c>
      <c r="D2347" t="s">
        <v>45</v>
      </c>
      <c r="E2347">
        <v>1</v>
      </c>
      <c r="F2347">
        <v>221.35949199999999</v>
      </c>
    </row>
    <row r="2348" spans="1:6" x14ac:dyDescent="0.25">
      <c r="A2348">
        <v>6529.4318270000003</v>
      </c>
      <c r="B2348">
        <v>13476</v>
      </c>
      <c r="C2348" t="s">
        <v>32</v>
      </c>
      <c r="D2348" t="s">
        <v>45</v>
      </c>
      <c r="E2348">
        <v>2</v>
      </c>
      <c r="F2348">
        <v>433.58818100000002</v>
      </c>
    </row>
    <row r="2349" spans="1:6" x14ac:dyDescent="0.25">
      <c r="A2349">
        <v>7602.663689</v>
      </c>
      <c r="B2349">
        <v>0</v>
      </c>
      <c r="C2349" t="s">
        <v>32</v>
      </c>
      <c r="D2349" t="s">
        <v>45</v>
      </c>
      <c r="E2349">
        <v>5</v>
      </c>
      <c r="F2349">
        <v>914.53862900000001</v>
      </c>
    </row>
    <row r="2350" spans="1:6" x14ac:dyDescent="0.25">
      <c r="A2350">
        <v>2839.8080409999998</v>
      </c>
      <c r="B2350">
        <v>33252</v>
      </c>
      <c r="C2350" t="s">
        <v>32</v>
      </c>
      <c r="D2350" t="s">
        <v>33</v>
      </c>
      <c r="E2350">
        <v>1</v>
      </c>
      <c r="F2350">
        <v>407.66808300000002</v>
      </c>
    </row>
    <row r="2351" spans="1:6" x14ac:dyDescent="0.25">
      <c r="A2351">
        <v>3288.209809</v>
      </c>
      <c r="B2351">
        <v>0</v>
      </c>
      <c r="C2351" t="s">
        <v>32</v>
      </c>
      <c r="D2351" t="s">
        <v>45</v>
      </c>
      <c r="E2351">
        <v>1</v>
      </c>
      <c r="F2351">
        <v>734.4</v>
      </c>
    </row>
    <row r="2352" spans="1:6" x14ac:dyDescent="0.25">
      <c r="A2352">
        <v>15031.5645</v>
      </c>
      <c r="B2352">
        <v>59456</v>
      </c>
      <c r="C2352" t="s">
        <v>32</v>
      </c>
      <c r="D2352" t="s">
        <v>33</v>
      </c>
      <c r="E2352">
        <v>8</v>
      </c>
      <c r="F2352">
        <v>907.2</v>
      </c>
    </row>
    <row r="2353" spans="1:6" x14ac:dyDescent="0.25">
      <c r="A2353">
        <v>5055.9023809999999</v>
      </c>
      <c r="B2353">
        <v>88989</v>
      </c>
      <c r="C2353" t="s">
        <v>75</v>
      </c>
      <c r="D2353" t="s">
        <v>33</v>
      </c>
      <c r="E2353">
        <v>3</v>
      </c>
      <c r="F2353">
        <v>232.745161</v>
      </c>
    </row>
    <row r="2354" spans="1:6" x14ac:dyDescent="0.25">
      <c r="A2354">
        <v>8012.9172529999996</v>
      </c>
      <c r="B2354">
        <v>0</v>
      </c>
      <c r="C2354" t="s">
        <v>32</v>
      </c>
      <c r="D2354" t="s">
        <v>33</v>
      </c>
      <c r="E2354">
        <v>5</v>
      </c>
      <c r="F2354">
        <v>513.6</v>
      </c>
    </row>
    <row r="2355" spans="1:6" x14ac:dyDescent="0.25">
      <c r="A2355">
        <v>8300.7076899999993</v>
      </c>
      <c r="B2355">
        <v>17034</v>
      </c>
      <c r="C2355" t="s">
        <v>32</v>
      </c>
      <c r="D2355" t="s">
        <v>45</v>
      </c>
      <c r="E2355">
        <v>6</v>
      </c>
      <c r="F2355">
        <v>542.4</v>
      </c>
    </row>
    <row r="2356" spans="1:6" x14ac:dyDescent="0.25">
      <c r="A2356">
        <v>2516.1035550000001</v>
      </c>
      <c r="B2356">
        <v>88435</v>
      </c>
      <c r="C2356" t="s">
        <v>62</v>
      </c>
      <c r="D2356" t="s">
        <v>33</v>
      </c>
      <c r="E2356">
        <v>1</v>
      </c>
      <c r="F2356">
        <v>136.26349200000001</v>
      </c>
    </row>
    <row r="2357" spans="1:6" x14ac:dyDescent="0.25">
      <c r="A2357">
        <v>2749.4079849999998</v>
      </c>
      <c r="B2357">
        <v>71445</v>
      </c>
      <c r="C2357" t="s">
        <v>32</v>
      </c>
      <c r="D2357" t="s">
        <v>45</v>
      </c>
      <c r="E2357">
        <v>1</v>
      </c>
      <c r="F2357">
        <v>336</v>
      </c>
    </row>
    <row r="2358" spans="1:6" x14ac:dyDescent="0.25">
      <c r="A2358">
        <v>8071.3349619999999</v>
      </c>
      <c r="B2358">
        <v>72149</v>
      </c>
      <c r="C2358" t="s">
        <v>62</v>
      </c>
      <c r="D2358" t="s">
        <v>33</v>
      </c>
      <c r="E2358">
        <v>6</v>
      </c>
      <c r="F2358">
        <v>69.310165999999995</v>
      </c>
    </row>
    <row r="2359" spans="1:6" x14ac:dyDescent="0.25">
      <c r="A2359">
        <v>2867.3121970000002</v>
      </c>
      <c r="B2359">
        <v>23376</v>
      </c>
      <c r="C2359" t="s">
        <v>32</v>
      </c>
      <c r="D2359" t="s">
        <v>79</v>
      </c>
      <c r="E2359">
        <v>1</v>
      </c>
      <c r="F2359">
        <v>374.4</v>
      </c>
    </row>
    <row r="2360" spans="1:6" x14ac:dyDescent="0.25">
      <c r="A2360">
        <v>7285.0309829999997</v>
      </c>
      <c r="B2360">
        <v>44788</v>
      </c>
      <c r="C2360" t="s">
        <v>32</v>
      </c>
      <c r="D2360" t="s">
        <v>33</v>
      </c>
      <c r="E2360">
        <v>2</v>
      </c>
      <c r="F2360">
        <v>386.03124800000001</v>
      </c>
    </row>
    <row r="2361" spans="1:6" x14ac:dyDescent="0.25">
      <c r="A2361">
        <v>4118.5885539999999</v>
      </c>
      <c r="B2361">
        <v>69379</v>
      </c>
      <c r="C2361" t="s">
        <v>32</v>
      </c>
      <c r="D2361" t="s">
        <v>45</v>
      </c>
      <c r="E2361">
        <v>1</v>
      </c>
      <c r="F2361">
        <v>494.4</v>
      </c>
    </row>
    <row r="2362" spans="1:6" x14ac:dyDescent="0.25">
      <c r="A2362">
        <v>5293.3680889999996</v>
      </c>
      <c r="B2362">
        <v>38521</v>
      </c>
      <c r="C2362" t="s">
        <v>75</v>
      </c>
      <c r="D2362" t="s">
        <v>33</v>
      </c>
      <c r="E2362">
        <v>1</v>
      </c>
      <c r="F2362">
        <v>557.18401500000004</v>
      </c>
    </row>
    <row r="2363" spans="1:6" x14ac:dyDescent="0.25">
      <c r="A2363">
        <v>13265.96256</v>
      </c>
      <c r="B2363">
        <v>34482</v>
      </c>
      <c r="C2363" t="s">
        <v>62</v>
      </c>
      <c r="D2363" t="s">
        <v>33</v>
      </c>
      <c r="E2363">
        <v>2</v>
      </c>
      <c r="F2363">
        <v>83.830108999999993</v>
      </c>
    </row>
    <row r="2364" spans="1:6" x14ac:dyDescent="0.25">
      <c r="A2364">
        <v>2369.4390090000002</v>
      </c>
      <c r="B2364">
        <v>0</v>
      </c>
      <c r="C2364" t="s">
        <v>32</v>
      </c>
      <c r="D2364" t="s">
        <v>45</v>
      </c>
      <c r="E2364">
        <v>1</v>
      </c>
      <c r="F2364">
        <v>487.34560599999998</v>
      </c>
    </row>
    <row r="2365" spans="1:6" x14ac:dyDescent="0.25">
      <c r="A2365">
        <v>9816.5283020000006</v>
      </c>
      <c r="B2365">
        <v>37256</v>
      </c>
      <c r="C2365" t="s">
        <v>62</v>
      </c>
      <c r="D2365" t="s">
        <v>33</v>
      </c>
      <c r="E2365">
        <v>2</v>
      </c>
      <c r="F2365">
        <v>128.969729</v>
      </c>
    </row>
    <row r="2366" spans="1:6" x14ac:dyDescent="0.25">
      <c r="A2366">
        <v>21914.405480000001</v>
      </c>
      <c r="B2366">
        <v>77311</v>
      </c>
      <c r="C2366" t="s">
        <v>62</v>
      </c>
      <c r="D2366" t="s">
        <v>33</v>
      </c>
      <c r="E2366">
        <v>2</v>
      </c>
      <c r="F2366">
        <v>113.60950800000001</v>
      </c>
    </row>
    <row r="2367" spans="1:6" x14ac:dyDescent="0.25">
      <c r="A2367">
        <v>5143.8835099999997</v>
      </c>
      <c r="B2367">
        <v>39268</v>
      </c>
      <c r="C2367" t="s">
        <v>75</v>
      </c>
      <c r="D2367" t="s">
        <v>33</v>
      </c>
      <c r="E2367">
        <v>9</v>
      </c>
      <c r="F2367">
        <v>188.87042700000001</v>
      </c>
    </row>
    <row r="2368" spans="1:6" x14ac:dyDescent="0.25">
      <c r="A2368">
        <v>3136.6982159999998</v>
      </c>
      <c r="B2368">
        <v>59644</v>
      </c>
      <c r="C2368" t="s">
        <v>32</v>
      </c>
      <c r="D2368" t="s">
        <v>33</v>
      </c>
      <c r="E2368">
        <v>1</v>
      </c>
      <c r="F2368">
        <v>379.2</v>
      </c>
    </row>
    <row r="2369" spans="1:6" x14ac:dyDescent="0.25">
      <c r="A2369">
        <v>7713.8192589999999</v>
      </c>
      <c r="B2369">
        <v>0</v>
      </c>
      <c r="C2369" t="s">
        <v>32</v>
      </c>
      <c r="D2369" t="s">
        <v>33</v>
      </c>
      <c r="E2369">
        <v>2</v>
      </c>
      <c r="F2369">
        <v>326.39999999999998</v>
      </c>
    </row>
    <row r="2370" spans="1:6" x14ac:dyDescent="0.25">
      <c r="A2370">
        <v>2867.3121970000002</v>
      </c>
      <c r="B2370">
        <v>23376</v>
      </c>
      <c r="C2370" t="s">
        <v>32</v>
      </c>
      <c r="D2370" t="s">
        <v>79</v>
      </c>
      <c r="E2370">
        <v>1</v>
      </c>
      <c r="F2370">
        <v>374.4</v>
      </c>
    </row>
    <row r="2371" spans="1:6" x14ac:dyDescent="0.25">
      <c r="A2371">
        <v>11516.405570000001</v>
      </c>
      <c r="B2371">
        <v>50854</v>
      </c>
      <c r="C2371" t="s">
        <v>62</v>
      </c>
      <c r="D2371" t="s">
        <v>79</v>
      </c>
      <c r="E2371">
        <v>2</v>
      </c>
      <c r="F2371">
        <v>101.489422</v>
      </c>
    </row>
    <row r="2372" spans="1:6" x14ac:dyDescent="0.25">
      <c r="A2372">
        <v>15025.19126</v>
      </c>
      <c r="B2372">
        <v>35158</v>
      </c>
      <c r="C2372" t="s">
        <v>62</v>
      </c>
      <c r="D2372" t="s">
        <v>33</v>
      </c>
      <c r="E2372">
        <v>2</v>
      </c>
      <c r="F2372">
        <v>165.95860500000001</v>
      </c>
    </row>
    <row r="2373" spans="1:6" x14ac:dyDescent="0.25">
      <c r="A2373">
        <v>4013.8499069999998</v>
      </c>
      <c r="B2373">
        <v>15413</v>
      </c>
      <c r="C2373" t="s">
        <v>32</v>
      </c>
      <c r="D2373" t="s">
        <v>33</v>
      </c>
      <c r="E2373">
        <v>1</v>
      </c>
      <c r="F2373">
        <v>508.8</v>
      </c>
    </row>
    <row r="2374" spans="1:6" x14ac:dyDescent="0.25">
      <c r="A2374">
        <v>3288.8254480000001</v>
      </c>
      <c r="B2374">
        <v>17860</v>
      </c>
      <c r="C2374" t="s">
        <v>32</v>
      </c>
      <c r="D2374" t="s">
        <v>45</v>
      </c>
      <c r="E2374">
        <v>1</v>
      </c>
      <c r="F2374">
        <v>656.12292500000001</v>
      </c>
    </row>
    <row r="2375" spans="1:6" x14ac:dyDescent="0.25">
      <c r="A2375">
        <v>13736.1325</v>
      </c>
      <c r="B2375">
        <v>16181</v>
      </c>
      <c r="C2375" t="s">
        <v>32</v>
      </c>
      <c r="D2375" t="s">
        <v>79</v>
      </c>
      <c r="E2375">
        <v>8</v>
      </c>
      <c r="F2375">
        <v>1261.3198689999999</v>
      </c>
    </row>
    <row r="2376" spans="1:6" x14ac:dyDescent="0.25">
      <c r="A2376">
        <v>3890.8708099999999</v>
      </c>
      <c r="B2376">
        <v>91182</v>
      </c>
      <c r="C2376" t="s">
        <v>75</v>
      </c>
      <c r="D2376" t="s">
        <v>33</v>
      </c>
      <c r="E2376">
        <v>1</v>
      </c>
      <c r="F2376">
        <v>249.140907</v>
      </c>
    </row>
    <row r="2377" spans="1:6" x14ac:dyDescent="0.25">
      <c r="A2377">
        <v>5701.2772210000003</v>
      </c>
      <c r="B2377">
        <v>41154</v>
      </c>
      <c r="C2377" t="s">
        <v>32</v>
      </c>
      <c r="D2377" t="s">
        <v>33</v>
      </c>
      <c r="E2377">
        <v>8</v>
      </c>
      <c r="F2377">
        <v>345.6</v>
      </c>
    </row>
    <row r="2378" spans="1:6" x14ac:dyDescent="0.25">
      <c r="A2378">
        <v>2590.2143270000001</v>
      </c>
      <c r="B2378">
        <v>18746</v>
      </c>
      <c r="C2378" t="s">
        <v>32</v>
      </c>
      <c r="D2378" t="s">
        <v>33</v>
      </c>
      <c r="E2378">
        <v>1</v>
      </c>
      <c r="F2378">
        <v>326.39999999999998</v>
      </c>
    </row>
    <row r="2379" spans="1:6" x14ac:dyDescent="0.25">
      <c r="A2379">
        <v>3223.3315189999998</v>
      </c>
      <c r="B2379">
        <v>70277</v>
      </c>
      <c r="C2379" t="s">
        <v>62</v>
      </c>
      <c r="D2379" t="s">
        <v>33</v>
      </c>
      <c r="E2379">
        <v>1</v>
      </c>
      <c r="F2379">
        <v>84.818805999999995</v>
      </c>
    </row>
    <row r="2380" spans="1:6" x14ac:dyDescent="0.25">
      <c r="A2380">
        <v>4912.0252920000003</v>
      </c>
      <c r="B2380">
        <v>0</v>
      </c>
      <c r="C2380" t="s">
        <v>32</v>
      </c>
      <c r="D2380" t="s">
        <v>45</v>
      </c>
      <c r="E2380">
        <v>4</v>
      </c>
      <c r="F2380">
        <v>668.15868699999999</v>
      </c>
    </row>
    <row r="2381" spans="1:6" x14ac:dyDescent="0.25">
      <c r="A2381">
        <v>6532.0105430000003</v>
      </c>
      <c r="B2381">
        <v>24919</v>
      </c>
      <c r="C2381" t="s">
        <v>32</v>
      </c>
      <c r="D2381" t="s">
        <v>33</v>
      </c>
      <c r="E2381">
        <v>5</v>
      </c>
      <c r="F2381">
        <v>420.42075499999999</v>
      </c>
    </row>
    <row r="2382" spans="1:6" x14ac:dyDescent="0.25">
      <c r="A2382">
        <v>8012.1248249999999</v>
      </c>
      <c r="B2382">
        <v>0</v>
      </c>
      <c r="C2382" t="s">
        <v>75</v>
      </c>
      <c r="D2382" t="s">
        <v>45</v>
      </c>
      <c r="E2382">
        <v>2</v>
      </c>
      <c r="F2382">
        <v>335.23410200000001</v>
      </c>
    </row>
    <row r="2383" spans="1:6" x14ac:dyDescent="0.25">
      <c r="A2383">
        <v>3731.5045839999998</v>
      </c>
      <c r="B2383">
        <v>0</v>
      </c>
      <c r="C2383" t="s">
        <v>32</v>
      </c>
      <c r="D2383" t="s">
        <v>33</v>
      </c>
      <c r="E2383">
        <v>1</v>
      </c>
      <c r="F2383">
        <v>460.8</v>
      </c>
    </row>
    <row r="2384" spans="1:6" x14ac:dyDescent="0.25">
      <c r="A2384">
        <v>2702.3804869999999</v>
      </c>
      <c r="B2384">
        <v>46370</v>
      </c>
      <c r="C2384" t="s">
        <v>32</v>
      </c>
      <c r="D2384" t="s">
        <v>33</v>
      </c>
      <c r="E2384">
        <v>1</v>
      </c>
      <c r="F2384">
        <v>326.39999999999998</v>
      </c>
    </row>
    <row r="2385" spans="1:6" x14ac:dyDescent="0.25">
      <c r="A2385">
        <v>23207.249810000001</v>
      </c>
      <c r="B2385">
        <v>89918</v>
      </c>
      <c r="C2385" t="s">
        <v>75</v>
      </c>
      <c r="D2385" t="s">
        <v>79</v>
      </c>
      <c r="E2385">
        <v>2</v>
      </c>
      <c r="F2385">
        <v>423.116739</v>
      </c>
    </row>
    <row r="2386" spans="1:6" x14ac:dyDescent="0.25">
      <c r="A2386">
        <v>3347.0286769999998</v>
      </c>
      <c r="B2386">
        <v>37138</v>
      </c>
      <c r="C2386" t="s">
        <v>32</v>
      </c>
      <c r="D2386" t="s">
        <v>45</v>
      </c>
      <c r="E2386">
        <v>1</v>
      </c>
      <c r="F2386">
        <v>612</v>
      </c>
    </row>
    <row r="2387" spans="1:6" x14ac:dyDescent="0.25">
      <c r="A2387">
        <v>8382.6301179999991</v>
      </c>
      <c r="B2387">
        <v>19683</v>
      </c>
      <c r="C2387" t="s">
        <v>32</v>
      </c>
      <c r="D2387" t="s">
        <v>33</v>
      </c>
      <c r="E2387">
        <v>9</v>
      </c>
      <c r="F2387">
        <v>561.6</v>
      </c>
    </row>
    <row r="2388" spans="1:6" x14ac:dyDescent="0.25">
      <c r="A2388">
        <v>11793.12528</v>
      </c>
      <c r="B2388">
        <v>32214</v>
      </c>
      <c r="C2388" t="s">
        <v>75</v>
      </c>
      <c r="D2388" t="s">
        <v>33</v>
      </c>
      <c r="E2388">
        <v>2</v>
      </c>
      <c r="F2388">
        <v>296.56099799999998</v>
      </c>
    </row>
    <row r="2389" spans="1:6" x14ac:dyDescent="0.25">
      <c r="A2389">
        <v>2965.7199500000002</v>
      </c>
      <c r="B2389">
        <v>26472</v>
      </c>
      <c r="C2389" t="s">
        <v>32</v>
      </c>
      <c r="D2389" t="s">
        <v>33</v>
      </c>
      <c r="E2389">
        <v>1</v>
      </c>
      <c r="F2389">
        <v>355.2</v>
      </c>
    </row>
    <row r="2390" spans="1:6" x14ac:dyDescent="0.25">
      <c r="A2390">
        <v>5646.3238449999999</v>
      </c>
      <c r="B2390">
        <v>39841</v>
      </c>
      <c r="C2390" t="s">
        <v>32</v>
      </c>
      <c r="D2390" t="s">
        <v>45</v>
      </c>
      <c r="E2390">
        <v>5</v>
      </c>
      <c r="F2390">
        <v>440.12870700000002</v>
      </c>
    </row>
    <row r="2391" spans="1:6" x14ac:dyDescent="0.25">
      <c r="A2391">
        <v>2452.491364</v>
      </c>
      <c r="B2391">
        <v>51085</v>
      </c>
      <c r="C2391" t="s">
        <v>32</v>
      </c>
      <c r="D2391" t="s">
        <v>33</v>
      </c>
      <c r="E2391">
        <v>1</v>
      </c>
      <c r="F2391">
        <v>406.90200099999998</v>
      </c>
    </row>
    <row r="2392" spans="1:6" x14ac:dyDescent="0.25">
      <c r="A2392">
        <v>5953.213546</v>
      </c>
      <c r="B2392">
        <v>61006</v>
      </c>
      <c r="C2392" t="s">
        <v>62</v>
      </c>
      <c r="D2392" t="s">
        <v>33</v>
      </c>
      <c r="E2392">
        <v>9</v>
      </c>
      <c r="F2392">
        <v>73.919629</v>
      </c>
    </row>
    <row r="2393" spans="1:6" x14ac:dyDescent="0.25">
      <c r="A2393">
        <v>12883.810009999999</v>
      </c>
      <c r="B2393">
        <v>34148</v>
      </c>
      <c r="C2393" t="s">
        <v>75</v>
      </c>
      <c r="D2393" t="s">
        <v>33</v>
      </c>
      <c r="E2393">
        <v>2</v>
      </c>
      <c r="F2393">
        <v>451.56675100000001</v>
      </c>
    </row>
    <row r="2394" spans="1:6" x14ac:dyDescent="0.25">
      <c r="A2394">
        <v>2471.5284310000002</v>
      </c>
      <c r="B2394">
        <v>95697</v>
      </c>
      <c r="C2394" t="s">
        <v>62</v>
      </c>
      <c r="D2394" t="s">
        <v>33</v>
      </c>
      <c r="E2394">
        <v>1</v>
      </c>
      <c r="F2394">
        <v>114.273025</v>
      </c>
    </row>
    <row r="2395" spans="1:6" x14ac:dyDescent="0.25">
      <c r="A2395">
        <v>2927.0704500000002</v>
      </c>
      <c r="B2395">
        <v>75685</v>
      </c>
      <c r="C2395" t="s">
        <v>32</v>
      </c>
      <c r="D2395" t="s">
        <v>33</v>
      </c>
      <c r="E2395">
        <v>1</v>
      </c>
      <c r="F2395">
        <v>369.91848199999998</v>
      </c>
    </row>
    <row r="2396" spans="1:6" x14ac:dyDescent="0.25">
      <c r="A2396">
        <v>8400.7888779999994</v>
      </c>
      <c r="B2396">
        <v>20870</v>
      </c>
      <c r="C2396" t="s">
        <v>32</v>
      </c>
      <c r="D2396" t="s">
        <v>79</v>
      </c>
      <c r="E2396">
        <v>2</v>
      </c>
      <c r="F2396">
        <v>345.6</v>
      </c>
    </row>
    <row r="2397" spans="1:6" x14ac:dyDescent="0.25">
      <c r="A2397">
        <v>2729.126448</v>
      </c>
      <c r="B2397">
        <v>66900</v>
      </c>
      <c r="C2397" t="s">
        <v>32</v>
      </c>
      <c r="D2397" t="s">
        <v>33</v>
      </c>
      <c r="E2397">
        <v>1</v>
      </c>
      <c r="F2397">
        <v>326.39999999999998</v>
      </c>
    </row>
    <row r="2398" spans="1:6" x14ac:dyDescent="0.25">
      <c r="A2398">
        <v>7643.0689190000003</v>
      </c>
      <c r="B2398">
        <v>0</v>
      </c>
      <c r="C2398" t="s">
        <v>32</v>
      </c>
      <c r="D2398" t="s">
        <v>33</v>
      </c>
      <c r="E2398">
        <v>8</v>
      </c>
      <c r="F2398">
        <v>508.8</v>
      </c>
    </row>
    <row r="2399" spans="1:6" x14ac:dyDescent="0.25">
      <c r="A2399">
        <v>2493.5915709999999</v>
      </c>
      <c r="B2399">
        <v>37043</v>
      </c>
      <c r="C2399" t="s">
        <v>62</v>
      </c>
      <c r="D2399" t="s">
        <v>79</v>
      </c>
      <c r="E2399">
        <v>1</v>
      </c>
      <c r="F2399">
        <v>30.984936000000001</v>
      </c>
    </row>
    <row r="2400" spans="1:6" x14ac:dyDescent="0.25">
      <c r="A2400">
        <v>4170.5721190000004</v>
      </c>
      <c r="B2400">
        <v>42837</v>
      </c>
      <c r="C2400" t="s">
        <v>75</v>
      </c>
      <c r="D2400" t="s">
        <v>33</v>
      </c>
      <c r="E2400">
        <v>1</v>
      </c>
      <c r="F2400">
        <v>290.58054299999998</v>
      </c>
    </row>
    <row r="2401" spans="1:6" x14ac:dyDescent="0.25">
      <c r="A2401">
        <v>4908.207958</v>
      </c>
      <c r="B2401">
        <v>33305</v>
      </c>
      <c r="C2401" t="s">
        <v>32</v>
      </c>
      <c r="D2401" t="s">
        <v>33</v>
      </c>
      <c r="E2401">
        <v>5</v>
      </c>
      <c r="F2401">
        <v>353.77899000000002</v>
      </c>
    </row>
    <row r="2402" spans="1:6" x14ac:dyDescent="0.25">
      <c r="A2402">
        <v>3891.583881</v>
      </c>
      <c r="B2402">
        <v>0</v>
      </c>
      <c r="C2402" t="s">
        <v>32</v>
      </c>
      <c r="D2402" t="s">
        <v>33</v>
      </c>
      <c r="E2402">
        <v>1</v>
      </c>
      <c r="F2402">
        <v>558.28154300000006</v>
      </c>
    </row>
    <row r="2403" spans="1:6" x14ac:dyDescent="0.25">
      <c r="A2403">
        <v>2682.423898</v>
      </c>
      <c r="B2403">
        <v>24823</v>
      </c>
      <c r="C2403" t="s">
        <v>75</v>
      </c>
      <c r="D2403" t="s">
        <v>33</v>
      </c>
      <c r="E2403">
        <v>1</v>
      </c>
      <c r="F2403">
        <v>229.27905899999999</v>
      </c>
    </row>
    <row r="2404" spans="1:6" x14ac:dyDescent="0.25">
      <c r="A2404">
        <v>10003.247289999999</v>
      </c>
      <c r="B2404">
        <v>98192</v>
      </c>
      <c r="C2404" t="s">
        <v>32</v>
      </c>
      <c r="D2404" t="s">
        <v>33</v>
      </c>
      <c r="E2404">
        <v>2</v>
      </c>
      <c r="F2404">
        <v>403.2</v>
      </c>
    </row>
    <row r="2405" spans="1:6" x14ac:dyDescent="0.25">
      <c r="A2405">
        <v>13094.608749999999</v>
      </c>
      <c r="B2405">
        <v>88249</v>
      </c>
      <c r="C2405" t="s">
        <v>62</v>
      </c>
      <c r="D2405" t="s">
        <v>45</v>
      </c>
      <c r="E2405">
        <v>2</v>
      </c>
      <c r="F2405">
        <v>244.803741</v>
      </c>
    </row>
    <row r="2406" spans="1:6" x14ac:dyDescent="0.25">
      <c r="A2406">
        <v>5719.7857379999996</v>
      </c>
      <c r="B2406">
        <v>54585</v>
      </c>
      <c r="C2406" t="s">
        <v>32</v>
      </c>
      <c r="D2406" t="s">
        <v>33</v>
      </c>
      <c r="E2406">
        <v>3</v>
      </c>
      <c r="F2406">
        <v>340.8</v>
      </c>
    </row>
    <row r="2407" spans="1:6" x14ac:dyDescent="0.25">
      <c r="A2407">
        <v>9393.9683320000004</v>
      </c>
      <c r="B2407">
        <v>39770</v>
      </c>
      <c r="C2407" t="s">
        <v>32</v>
      </c>
      <c r="D2407" t="s">
        <v>33</v>
      </c>
      <c r="E2407">
        <v>3</v>
      </c>
      <c r="F2407">
        <v>561.6</v>
      </c>
    </row>
    <row r="2408" spans="1:6" x14ac:dyDescent="0.25">
      <c r="A2408">
        <v>3433.8240799999999</v>
      </c>
      <c r="B2408">
        <v>85367</v>
      </c>
      <c r="C2408" t="s">
        <v>62</v>
      </c>
      <c r="D2408" t="s">
        <v>33</v>
      </c>
      <c r="E2408">
        <v>1</v>
      </c>
      <c r="F2408">
        <v>67.975243000000006</v>
      </c>
    </row>
    <row r="2409" spans="1:6" x14ac:dyDescent="0.25">
      <c r="A2409">
        <v>4932.8787439999996</v>
      </c>
      <c r="B2409">
        <v>74809</v>
      </c>
      <c r="C2409" t="s">
        <v>75</v>
      </c>
      <c r="D2409" t="s">
        <v>33</v>
      </c>
      <c r="E2409">
        <v>3</v>
      </c>
      <c r="F2409">
        <v>283.78738399999997</v>
      </c>
    </row>
    <row r="2410" spans="1:6" x14ac:dyDescent="0.25">
      <c r="A2410">
        <v>13610.107459999999</v>
      </c>
      <c r="B2410">
        <v>50144</v>
      </c>
      <c r="C2410" t="s">
        <v>32</v>
      </c>
      <c r="D2410" t="s">
        <v>33</v>
      </c>
      <c r="E2410">
        <v>2</v>
      </c>
      <c r="F2410">
        <v>786.93418599999995</v>
      </c>
    </row>
    <row r="2411" spans="1:6" x14ac:dyDescent="0.25">
      <c r="A2411">
        <v>2913.3238110000002</v>
      </c>
      <c r="B2411">
        <v>20075</v>
      </c>
      <c r="C2411" t="s">
        <v>32</v>
      </c>
      <c r="D2411" t="s">
        <v>79</v>
      </c>
      <c r="E2411">
        <v>1</v>
      </c>
      <c r="F2411">
        <v>483.731784</v>
      </c>
    </row>
    <row r="2412" spans="1:6" x14ac:dyDescent="0.25">
      <c r="A2412">
        <v>5111.3045789999996</v>
      </c>
      <c r="B2412">
        <v>76448</v>
      </c>
      <c r="C2412" t="s">
        <v>32</v>
      </c>
      <c r="D2412" t="s">
        <v>33</v>
      </c>
      <c r="E2412">
        <v>3</v>
      </c>
      <c r="F2412">
        <v>302.39999999999998</v>
      </c>
    </row>
    <row r="2413" spans="1:6" x14ac:dyDescent="0.25">
      <c r="A2413">
        <v>4540.3811530000003</v>
      </c>
      <c r="B2413">
        <v>59556</v>
      </c>
      <c r="C2413" t="s">
        <v>32</v>
      </c>
      <c r="D2413" t="s">
        <v>33</v>
      </c>
      <c r="E2413">
        <v>1</v>
      </c>
      <c r="F2413">
        <v>681.50506600000006</v>
      </c>
    </row>
    <row r="2414" spans="1:6" x14ac:dyDescent="0.25">
      <c r="A2414">
        <v>5598.2736219999997</v>
      </c>
      <c r="B2414">
        <v>14174</v>
      </c>
      <c r="C2414" t="s">
        <v>32</v>
      </c>
      <c r="D2414" t="s">
        <v>33</v>
      </c>
      <c r="E2414">
        <v>8</v>
      </c>
      <c r="F2414">
        <v>345.6</v>
      </c>
    </row>
    <row r="2415" spans="1:6" x14ac:dyDescent="0.25">
      <c r="A2415">
        <v>9638.0667780000003</v>
      </c>
      <c r="B2415">
        <v>35230</v>
      </c>
      <c r="C2415" t="s">
        <v>62</v>
      </c>
      <c r="D2415" t="s">
        <v>33</v>
      </c>
      <c r="E2415">
        <v>2</v>
      </c>
      <c r="F2415">
        <v>16.214763999999999</v>
      </c>
    </row>
    <row r="2416" spans="1:6" x14ac:dyDescent="0.25">
      <c r="A2416">
        <v>9801.2873579999996</v>
      </c>
      <c r="B2416">
        <v>0</v>
      </c>
      <c r="C2416" t="s">
        <v>32</v>
      </c>
      <c r="D2416" t="s">
        <v>33</v>
      </c>
      <c r="E2416">
        <v>2</v>
      </c>
      <c r="F2416">
        <v>436.8</v>
      </c>
    </row>
    <row r="2417" spans="1:6" x14ac:dyDescent="0.25">
      <c r="A2417">
        <v>5504.1390330000004</v>
      </c>
      <c r="B2417">
        <v>0</v>
      </c>
      <c r="C2417" t="s">
        <v>32</v>
      </c>
      <c r="D2417" t="s">
        <v>33</v>
      </c>
      <c r="E2417">
        <v>5</v>
      </c>
      <c r="F2417">
        <v>350.4</v>
      </c>
    </row>
    <row r="2418" spans="1:6" x14ac:dyDescent="0.25">
      <c r="A2418">
        <v>8447.8010049999993</v>
      </c>
      <c r="B2418">
        <v>0</v>
      </c>
      <c r="C2418" t="s">
        <v>32</v>
      </c>
      <c r="D2418" t="s">
        <v>79</v>
      </c>
      <c r="E2418">
        <v>7</v>
      </c>
      <c r="F2418">
        <v>547.20000000000005</v>
      </c>
    </row>
    <row r="2419" spans="1:6" x14ac:dyDescent="0.25">
      <c r="A2419">
        <v>19927.635129999999</v>
      </c>
      <c r="B2419">
        <v>51352</v>
      </c>
      <c r="C2419" t="s">
        <v>62</v>
      </c>
      <c r="D2419" t="s">
        <v>79</v>
      </c>
      <c r="E2419">
        <v>2</v>
      </c>
      <c r="F2419">
        <v>95.661376000000004</v>
      </c>
    </row>
    <row r="2420" spans="1:6" x14ac:dyDescent="0.25">
      <c r="A2420">
        <v>5815.2617140000002</v>
      </c>
      <c r="B2420">
        <v>76675</v>
      </c>
      <c r="C2420" t="s">
        <v>62</v>
      </c>
      <c r="D2420" t="s">
        <v>33</v>
      </c>
      <c r="E2420">
        <v>9</v>
      </c>
      <c r="F2420">
        <v>141.718568</v>
      </c>
    </row>
    <row r="2421" spans="1:6" x14ac:dyDescent="0.25">
      <c r="A2421">
        <v>18690.340660000002</v>
      </c>
      <c r="B2421">
        <v>0</v>
      </c>
      <c r="C2421" t="s">
        <v>32</v>
      </c>
      <c r="D2421" t="s">
        <v>45</v>
      </c>
      <c r="E2421">
        <v>2</v>
      </c>
      <c r="F2421">
        <v>326.39999999999998</v>
      </c>
    </row>
    <row r="2422" spans="1:6" x14ac:dyDescent="0.25">
      <c r="A2422">
        <v>7224.2354340000002</v>
      </c>
      <c r="B2422">
        <v>0</v>
      </c>
      <c r="C2422" t="s">
        <v>75</v>
      </c>
      <c r="D2422" t="s">
        <v>33</v>
      </c>
      <c r="E2422">
        <v>2</v>
      </c>
      <c r="F2422">
        <v>297.41902800000003</v>
      </c>
    </row>
    <row r="2423" spans="1:6" x14ac:dyDescent="0.25">
      <c r="A2423">
        <v>8595.9822889999996</v>
      </c>
      <c r="B2423">
        <v>94242</v>
      </c>
      <c r="C2423" t="s">
        <v>62</v>
      </c>
      <c r="D2423" t="s">
        <v>33</v>
      </c>
      <c r="E2423">
        <v>2</v>
      </c>
      <c r="F2423">
        <v>41.229483999999999</v>
      </c>
    </row>
    <row r="2424" spans="1:6" x14ac:dyDescent="0.25">
      <c r="A2424">
        <v>12362.087659999999</v>
      </c>
      <c r="B2424">
        <v>0</v>
      </c>
      <c r="C2424" t="s">
        <v>62</v>
      </c>
      <c r="D2424" t="s">
        <v>33</v>
      </c>
      <c r="E2424">
        <v>2</v>
      </c>
      <c r="F2424">
        <v>217.92632</v>
      </c>
    </row>
    <row r="2425" spans="1:6" x14ac:dyDescent="0.25">
      <c r="A2425">
        <v>4916.303715</v>
      </c>
      <c r="B2425">
        <v>71153</v>
      </c>
      <c r="C2425" t="s">
        <v>62</v>
      </c>
      <c r="D2425" t="s">
        <v>33</v>
      </c>
      <c r="E2425">
        <v>1</v>
      </c>
      <c r="F2425">
        <v>209.019238</v>
      </c>
    </row>
    <row r="2426" spans="1:6" x14ac:dyDescent="0.25">
      <c r="A2426">
        <v>8935.274872</v>
      </c>
      <c r="B2426">
        <v>63326</v>
      </c>
      <c r="C2426" t="s">
        <v>32</v>
      </c>
      <c r="D2426" t="s">
        <v>33</v>
      </c>
      <c r="E2426">
        <v>1</v>
      </c>
      <c r="F2426">
        <v>1080</v>
      </c>
    </row>
    <row r="2427" spans="1:6" x14ac:dyDescent="0.25">
      <c r="A2427">
        <v>5433.2140310000004</v>
      </c>
      <c r="B2427">
        <v>29629</v>
      </c>
      <c r="C2427" t="s">
        <v>75</v>
      </c>
      <c r="D2427" t="s">
        <v>33</v>
      </c>
      <c r="E2427">
        <v>5</v>
      </c>
      <c r="F2427">
        <v>228.44341800000001</v>
      </c>
    </row>
    <row r="2428" spans="1:6" x14ac:dyDescent="0.25">
      <c r="A2428">
        <v>4847.2425300000004</v>
      </c>
      <c r="B2428">
        <v>0</v>
      </c>
      <c r="C2428" t="s">
        <v>32</v>
      </c>
      <c r="D2428" t="s">
        <v>45</v>
      </c>
      <c r="E2428">
        <v>7</v>
      </c>
      <c r="F2428">
        <v>599.15272200000004</v>
      </c>
    </row>
    <row r="2429" spans="1:6" x14ac:dyDescent="0.25">
      <c r="A2429">
        <v>5714.1658630000002</v>
      </c>
      <c r="B2429">
        <v>23726</v>
      </c>
      <c r="C2429" t="s">
        <v>32</v>
      </c>
      <c r="D2429" t="s">
        <v>79</v>
      </c>
      <c r="E2429">
        <v>9</v>
      </c>
      <c r="F2429">
        <v>355.2</v>
      </c>
    </row>
    <row r="2430" spans="1:6" x14ac:dyDescent="0.25">
      <c r="A2430">
        <v>10097.687320000001</v>
      </c>
      <c r="B2430">
        <v>48999</v>
      </c>
      <c r="C2430" t="s">
        <v>32</v>
      </c>
      <c r="D2430" t="s">
        <v>33</v>
      </c>
      <c r="E2430">
        <v>2</v>
      </c>
      <c r="F2430">
        <v>412.8</v>
      </c>
    </row>
    <row r="2431" spans="1:6" x14ac:dyDescent="0.25">
      <c r="A2431">
        <v>4726.8693270000003</v>
      </c>
      <c r="B2431">
        <v>13037</v>
      </c>
      <c r="C2431" t="s">
        <v>32</v>
      </c>
      <c r="D2431" t="s">
        <v>33</v>
      </c>
      <c r="E2431">
        <v>1</v>
      </c>
      <c r="F2431">
        <v>839.34846400000004</v>
      </c>
    </row>
    <row r="2432" spans="1:6" x14ac:dyDescent="0.25">
      <c r="A2432">
        <v>7079.7902770000001</v>
      </c>
      <c r="B2432">
        <v>24245</v>
      </c>
      <c r="C2432" t="s">
        <v>32</v>
      </c>
      <c r="D2432" t="s">
        <v>33</v>
      </c>
      <c r="E2432">
        <v>2</v>
      </c>
      <c r="F2432">
        <v>302.39999999999998</v>
      </c>
    </row>
    <row r="2433" spans="1:6" x14ac:dyDescent="0.25">
      <c r="A2433">
        <v>5395.4349089999996</v>
      </c>
      <c r="B2433">
        <v>44047</v>
      </c>
      <c r="C2433" t="s">
        <v>32</v>
      </c>
      <c r="D2433" t="s">
        <v>33</v>
      </c>
      <c r="E2433">
        <v>1</v>
      </c>
      <c r="F2433">
        <v>969.23221699999999</v>
      </c>
    </row>
    <row r="2434" spans="1:6" x14ac:dyDescent="0.25">
      <c r="A2434">
        <v>9452.9964110000001</v>
      </c>
      <c r="B2434">
        <v>91942</v>
      </c>
      <c r="C2434" t="s">
        <v>32</v>
      </c>
      <c r="D2434" t="s">
        <v>33</v>
      </c>
      <c r="E2434">
        <v>3</v>
      </c>
      <c r="F2434">
        <v>561.6</v>
      </c>
    </row>
    <row r="2435" spans="1:6" x14ac:dyDescent="0.25">
      <c r="A2435">
        <v>5284.3125989999999</v>
      </c>
      <c r="B2435">
        <v>37640</v>
      </c>
      <c r="C2435" t="s">
        <v>75</v>
      </c>
      <c r="D2435" t="s">
        <v>79</v>
      </c>
      <c r="E2435">
        <v>4</v>
      </c>
      <c r="F2435">
        <v>174.04684900000001</v>
      </c>
    </row>
    <row r="2436" spans="1:6" x14ac:dyDescent="0.25">
      <c r="A2436">
        <v>20215.391800000001</v>
      </c>
      <c r="B2436">
        <v>77058</v>
      </c>
      <c r="C2436" t="s">
        <v>62</v>
      </c>
      <c r="D2436" t="s">
        <v>79</v>
      </c>
      <c r="E2436">
        <v>2</v>
      </c>
      <c r="F2436">
        <v>119.331041</v>
      </c>
    </row>
    <row r="2437" spans="1:6" x14ac:dyDescent="0.25">
      <c r="A2437">
        <v>2510.0541680000001</v>
      </c>
      <c r="B2437">
        <v>0</v>
      </c>
      <c r="C2437" t="s">
        <v>32</v>
      </c>
      <c r="D2437" t="s">
        <v>45</v>
      </c>
      <c r="E2437">
        <v>1</v>
      </c>
      <c r="F2437">
        <v>525.6</v>
      </c>
    </row>
    <row r="2438" spans="1:6" x14ac:dyDescent="0.25">
      <c r="A2438">
        <v>19884.915919999999</v>
      </c>
      <c r="B2438">
        <v>63755</v>
      </c>
      <c r="C2438" t="s">
        <v>75</v>
      </c>
      <c r="D2438" t="s">
        <v>33</v>
      </c>
      <c r="E2438">
        <v>2</v>
      </c>
      <c r="F2438">
        <v>291.86070799999999</v>
      </c>
    </row>
    <row r="2439" spans="1:6" x14ac:dyDescent="0.25">
      <c r="A2439">
        <v>4014.453113</v>
      </c>
      <c r="B2439">
        <v>37384</v>
      </c>
      <c r="C2439" t="s">
        <v>32</v>
      </c>
      <c r="D2439" t="s">
        <v>33</v>
      </c>
      <c r="E2439">
        <v>1</v>
      </c>
      <c r="F2439">
        <v>475.2</v>
      </c>
    </row>
    <row r="2440" spans="1:6" x14ac:dyDescent="0.25">
      <c r="A2440">
        <v>2540.689797</v>
      </c>
      <c r="B2440">
        <v>42557</v>
      </c>
      <c r="C2440" t="s">
        <v>62</v>
      </c>
      <c r="D2440" t="s">
        <v>45</v>
      </c>
      <c r="E2440">
        <v>1</v>
      </c>
      <c r="F2440">
        <v>57.562323999999997</v>
      </c>
    </row>
    <row r="2441" spans="1:6" x14ac:dyDescent="0.25">
      <c r="A2441">
        <v>27382.818930000001</v>
      </c>
      <c r="B2441">
        <v>45473</v>
      </c>
      <c r="C2441" t="s">
        <v>62</v>
      </c>
      <c r="D2441" t="s">
        <v>33</v>
      </c>
      <c r="E2441">
        <v>2</v>
      </c>
      <c r="F2441">
        <v>188.93839700000001</v>
      </c>
    </row>
    <row r="2442" spans="1:6" x14ac:dyDescent="0.25">
      <c r="A2442">
        <v>4875.3160399999997</v>
      </c>
      <c r="B2442">
        <v>10743</v>
      </c>
      <c r="C2442" t="s">
        <v>32</v>
      </c>
      <c r="D2442" t="s">
        <v>33</v>
      </c>
      <c r="E2442">
        <v>8</v>
      </c>
      <c r="F2442">
        <v>336</v>
      </c>
    </row>
    <row r="2443" spans="1:6" x14ac:dyDescent="0.25">
      <c r="A2443">
        <v>12324.2654</v>
      </c>
      <c r="B2443">
        <v>0</v>
      </c>
      <c r="C2443" t="s">
        <v>32</v>
      </c>
      <c r="D2443" t="s">
        <v>45</v>
      </c>
      <c r="E2443">
        <v>2</v>
      </c>
      <c r="F2443">
        <v>813.6</v>
      </c>
    </row>
    <row r="2444" spans="1:6" x14ac:dyDescent="0.25">
      <c r="A2444">
        <v>2280.3869880000002</v>
      </c>
      <c r="B2444">
        <v>0</v>
      </c>
      <c r="C2444" t="s">
        <v>75</v>
      </c>
      <c r="D2444" t="s">
        <v>33</v>
      </c>
      <c r="E2444">
        <v>1</v>
      </c>
      <c r="F2444">
        <v>283.88169699999997</v>
      </c>
    </row>
    <row r="2445" spans="1:6" x14ac:dyDescent="0.25">
      <c r="A2445">
        <v>4165.9944329999998</v>
      </c>
      <c r="B2445">
        <v>0</v>
      </c>
      <c r="C2445" t="s">
        <v>32</v>
      </c>
      <c r="D2445" t="s">
        <v>45</v>
      </c>
      <c r="E2445">
        <v>5</v>
      </c>
      <c r="F2445">
        <v>575.89036199999998</v>
      </c>
    </row>
    <row r="2446" spans="1:6" x14ac:dyDescent="0.25">
      <c r="A2446">
        <v>4974.801539</v>
      </c>
      <c r="B2446">
        <v>75644</v>
      </c>
      <c r="C2446" t="s">
        <v>32</v>
      </c>
      <c r="D2446" t="s">
        <v>79</v>
      </c>
      <c r="E2446">
        <v>9</v>
      </c>
      <c r="F2446">
        <v>467.80363799999998</v>
      </c>
    </row>
    <row r="2447" spans="1:6" x14ac:dyDescent="0.25">
      <c r="A2447">
        <v>2404.9179669999999</v>
      </c>
      <c r="B2447">
        <v>63455</v>
      </c>
      <c r="C2447" t="s">
        <v>75</v>
      </c>
      <c r="D2447" t="s">
        <v>79</v>
      </c>
      <c r="E2447">
        <v>1</v>
      </c>
      <c r="F2447">
        <v>287.65481899999997</v>
      </c>
    </row>
    <row r="2448" spans="1:6" x14ac:dyDescent="0.25">
      <c r="A2448">
        <v>3032.8160160000002</v>
      </c>
      <c r="B2448">
        <v>73782</v>
      </c>
      <c r="C2448" t="s">
        <v>62</v>
      </c>
      <c r="D2448" t="s">
        <v>33</v>
      </c>
      <c r="E2448">
        <v>1</v>
      </c>
      <c r="F2448">
        <v>111.62205400000001</v>
      </c>
    </row>
    <row r="2449" spans="1:6" x14ac:dyDescent="0.25">
      <c r="A2449">
        <v>2891.2723510000001</v>
      </c>
      <c r="B2449">
        <v>80590</v>
      </c>
      <c r="C2449" t="s">
        <v>62</v>
      </c>
      <c r="D2449" t="s">
        <v>33</v>
      </c>
      <c r="E2449">
        <v>1</v>
      </c>
      <c r="F2449">
        <v>134.158389</v>
      </c>
    </row>
    <row r="2450" spans="1:6" x14ac:dyDescent="0.25">
      <c r="A2450">
        <v>15261.413860000001</v>
      </c>
      <c r="B2450">
        <v>59797</v>
      </c>
      <c r="C2450" t="s">
        <v>32</v>
      </c>
      <c r="D2450" t="s">
        <v>33</v>
      </c>
      <c r="E2450">
        <v>2</v>
      </c>
      <c r="F2450">
        <v>609.6</v>
      </c>
    </row>
    <row r="2451" spans="1:6" x14ac:dyDescent="0.25">
      <c r="A2451">
        <v>5015.0094719999997</v>
      </c>
      <c r="B2451">
        <v>48567</v>
      </c>
      <c r="C2451" t="s">
        <v>32</v>
      </c>
      <c r="D2451" t="s">
        <v>45</v>
      </c>
      <c r="E2451">
        <v>1</v>
      </c>
      <c r="F2451">
        <v>624</v>
      </c>
    </row>
    <row r="2452" spans="1:6" x14ac:dyDescent="0.25">
      <c r="A2452">
        <v>5325.3947989999997</v>
      </c>
      <c r="B2452">
        <v>62470</v>
      </c>
      <c r="C2452" t="s">
        <v>75</v>
      </c>
      <c r="D2452" t="s">
        <v>33</v>
      </c>
      <c r="E2452">
        <v>4</v>
      </c>
      <c r="F2452">
        <v>243.76654199999999</v>
      </c>
    </row>
    <row r="2453" spans="1:6" x14ac:dyDescent="0.25">
      <c r="A2453">
        <v>5291.3953320000001</v>
      </c>
      <c r="B2453">
        <v>57338</v>
      </c>
      <c r="C2453" t="s">
        <v>32</v>
      </c>
      <c r="D2453" t="s">
        <v>45</v>
      </c>
      <c r="E2453">
        <v>3</v>
      </c>
      <c r="F2453">
        <v>316.8</v>
      </c>
    </row>
    <row r="2454" spans="1:6" x14ac:dyDescent="0.25">
      <c r="A2454">
        <v>16107.190039999999</v>
      </c>
      <c r="B2454">
        <v>63288</v>
      </c>
      <c r="C2454" t="s">
        <v>75</v>
      </c>
      <c r="D2454" t="s">
        <v>33</v>
      </c>
      <c r="E2454">
        <v>5</v>
      </c>
      <c r="F2454">
        <v>558.43321800000001</v>
      </c>
    </row>
    <row r="2455" spans="1:6" x14ac:dyDescent="0.25">
      <c r="A2455">
        <v>7605.6375239999998</v>
      </c>
      <c r="B2455">
        <v>55281</v>
      </c>
      <c r="C2455" t="s">
        <v>32</v>
      </c>
      <c r="D2455" t="s">
        <v>33</v>
      </c>
      <c r="E2455">
        <v>1</v>
      </c>
      <c r="F2455">
        <v>921.6</v>
      </c>
    </row>
    <row r="2456" spans="1:6" x14ac:dyDescent="0.25">
      <c r="A2456">
        <v>3065.3653319999999</v>
      </c>
      <c r="B2456">
        <v>22985</v>
      </c>
      <c r="C2456" t="s">
        <v>32</v>
      </c>
      <c r="D2456" t="s">
        <v>33</v>
      </c>
      <c r="E2456">
        <v>1</v>
      </c>
      <c r="F2456">
        <v>458.05605400000002</v>
      </c>
    </row>
    <row r="2457" spans="1:6" x14ac:dyDescent="0.25">
      <c r="A2457">
        <v>6245.5758059999998</v>
      </c>
      <c r="B2457">
        <v>39608</v>
      </c>
      <c r="C2457" t="s">
        <v>62</v>
      </c>
      <c r="D2457" t="s">
        <v>33</v>
      </c>
      <c r="E2457">
        <v>7</v>
      </c>
      <c r="F2457">
        <v>22.961216</v>
      </c>
    </row>
    <row r="2458" spans="1:6" x14ac:dyDescent="0.25">
      <c r="A2458">
        <v>9406.3819480000002</v>
      </c>
      <c r="B2458">
        <v>99189</v>
      </c>
      <c r="C2458" t="s">
        <v>62</v>
      </c>
      <c r="D2458" t="s">
        <v>45</v>
      </c>
      <c r="E2458">
        <v>3</v>
      </c>
      <c r="F2458">
        <v>75.302706999999998</v>
      </c>
    </row>
    <row r="2459" spans="1:6" x14ac:dyDescent="0.25">
      <c r="A2459">
        <v>7815.4688200000001</v>
      </c>
      <c r="B2459">
        <v>0</v>
      </c>
      <c r="C2459" t="s">
        <v>32</v>
      </c>
      <c r="D2459" t="s">
        <v>79</v>
      </c>
      <c r="E2459">
        <v>4</v>
      </c>
      <c r="F2459">
        <v>574.10237900000004</v>
      </c>
    </row>
    <row r="2460" spans="1:6" x14ac:dyDescent="0.25">
      <c r="A2460">
        <v>9747.9940100000003</v>
      </c>
      <c r="B2460">
        <v>0</v>
      </c>
      <c r="C2460" t="s">
        <v>32</v>
      </c>
      <c r="D2460" t="s">
        <v>79</v>
      </c>
      <c r="E2460">
        <v>2</v>
      </c>
      <c r="F2460">
        <v>514.360634</v>
      </c>
    </row>
    <row r="2461" spans="1:6" x14ac:dyDescent="0.25">
      <c r="A2461">
        <v>4686.4696739999999</v>
      </c>
      <c r="B2461">
        <v>58089</v>
      </c>
      <c r="C2461" t="s">
        <v>32</v>
      </c>
      <c r="D2461" t="s">
        <v>33</v>
      </c>
      <c r="E2461">
        <v>1</v>
      </c>
      <c r="F2461">
        <v>566.4</v>
      </c>
    </row>
    <row r="2462" spans="1:6" x14ac:dyDescent="0.25">
      <c r="A2462">
        <v>8869.6198879999993</v>
      </c>
      <c r="B2462">
        <v>81350</v>
      </c>
      <c r="C2462" t="s">
        <v>62</v>
      </c>
      <c r="D2462" t="s">
        <v>33</v>
      </c>
      <c r="E2462">
        <v>9</v>
      </c>
      <c r="F2462">
        <v>228.185834</v>
      </c>
    </row>
    <row r="2463" spans="1:6" x14ac:dyDescent="0.25">
      <c r="A2463">
        <v>4741.8089419999997</v>
      </c>
      <c r="B2463">
        <v>0</v>
      </c>
      <c r="C2463" t="s">
        <v>32</v>
      </c>
      <c r="D2463" t="s">
        <v>45</v>
      </c>
      <c r="E2463">
        <v>8</v>
      </c>
      <c r="F2463">
        <v>731.289267</v>
      </c>
    </row>
    <row r="2464" spans="1:6" x14ac:dyDescent="0.25">
      <c r="A2464">
        <v>24178.68478</v>
      </c>
      <c r="B2464">
        <v>43704</v>
      </c>
      <c r="C2464" t="s">
        <v>32</v>
      </c>
      <c r="D2464" t="s">
        <v>33</v>
      </c>
      <c r="E2464">
        <v>2</v>
      </c>
      <c r="F2464">
        <v>1064.4821649999999</v>
      </c>
    </row>
    <row r="2465" spans="1:6" x14ac:dyDescent="0.25">
      <c r="A2465">
        <v>7951.7775330000004</v>
      </c>
      <c r="B2465">
        <v>75497</v>
      </c>
      <c r="C2465" t="s">
        <v>62</v>
      </c>
      <c r="D2465" t="s">
        <v>79</v>
      </c>
      <c r="E2465">
        <v>3</v>
      </c>
      <c r="F2465">
        <v>71.773341000000002</v>
      </c>
    </row>
    <row r="2466" spans="1:6" x14ac:dyDescent="0.25">
      <c r="A2466">
        <v>6762.0829240000003</v>
      </c>
      <c r="B2466">
        <v>40372</v>
      </c>
      <c r="C2466" t="s">
        <v>62</v>
      </c>
      <c r="D2466" t="s">
        <v>33</v>
      </c>
      <c r="E2466">
        <v>4</v>
      </c>
      <c r="F2466">
        <v>76.975712999999999</v>
      </c>
    </row>
    <row r="2467" spans="1:6" x14ac:dyDescent="0.25">
      <c r="A2467">
        <v>3044.78946</v>
      </c>
      <c r="B2467">
        <v>17489</v>
      </c>
      <c r="C2467" t="s">
        <v>32</v>
      </c>
      <c r="D2467" t="s">
        <v>79</v>
      </c>
      <c r="E2467">
        <v>1</v>
      </c>
      <c r="F2467">
        <v>587.689075</v>
      </c>
    </row>
    <row r="2468" spans="1:6" x14ac:dyDescent="0.25">
      <c r="A2468">
        <v>5908.1629400000002</v>
      </c>
      <c r="B2468">
        <v>86277</v>
      </c>
      <c r="C2468" t="s">
        <v>75</v>
      </c>
      <c r="D2468" t="s">
        <v>79</v>
      </c>
      <c r="E2468">
        <v>3</v>
      </c>
      <c r="F2468">
        <v>212.03961899999999</v>
      </c>
    </row>
    <row r="2469" spans="1:6" x14ac:dyDescent="0.25">
      <c r="A2469">
        <v>4574.547243</v>
      </c>
      <c r="B2469">
        <v>0</v>
      </c>
      <c r="C2469" t="s">
        <v>32</v>
      </c>
      <c r="D2469" t="s">
        <v>45</v>
      </c>
      <c r="E2469">
        <v>6</v>
      </c>
      <c r="F2469">
        <v>453.6</v>
      </c>
    </row>
    <row r="2470" spans="1:6" x14ac:dyDescent="0.25">
      <c r="A2470">
        <v>8377.4997509999994</v>
      </c>
      <c r="B2470">
        <v>0</v>
      </c>
      <c r="C2470" t="s">
        <v>32</v>
      </c>
      <c r="D2470" t="s">
        <v>33</v>
      </c>
      <c r="E2470">
        <v>2</v>
      </c>
      <c r="F2470">
        <v>355.2</v>
      </c>
    </row>
    <row r="2471" spans="1:6" x14ac:dyDescent="0.25">
      <c r="A2471">
        <v>22332.439460000001</v>
      </c>
      <c r="B2471">
        <v>49078</v>
      </c>
      <c r="C2471" t="s">
        <v>32</v>
      </c>
      <c r="D2471" t="s">
        <v>45</v>
      </c>
      <c r="E2471">
        <v>2</v>
      </c>
      <c r="F2471">
        <v>484.01341100000002</v>
      </c>
    </row>
    <row r="2472" spans="1:6" x14ac:dyDescent="0.25">
      <c r="A2472">
        <v>5838.8991500000002</v>
      </c>
      <c r="B2472">
        <v>81082</v>
      </c>
      <c r="C2472" t="s">
        <v>75</v>
      </c>
      <c r="D2472" t="s">
        <v>33</v>
      </c>
      <c r="E2472">
        <v>4</v>
      </c>
      <c r="F2472">
        <v>281.29590300000001</v>
      </c>
    </row>
    <row r="2473" spans="1:6" x14ac:dyDescent="0.25">
      <c r="A2473">
        <v>7577.0652970000001</v>
      </c>
      <c r="B2473">
        <v>0</v>
      </c>
      <c r="C2473" t="s">
        <v>32</v>
      </c>
      <c r="D2473" t="s">
        <v>45</v>
      </c>
      <c r="E2473">
        <v>6</v>
      </c>
      <c r="F2473">
        <v>835.2</v>
      </c>
    </row>
    <row r="2474" spans="1:6" x14ac:dyDescent="0.25">
      <c r="A2474">
        <v>8012.8412010000002</v>
      </c>
      <c r="B2474">
        <v>40635</v>
      </c>
      <c r="C2474" t="s">
        <v>32</v>
      </c>
      <c r="D2474" t="s">
        <v>79</v>
      </c>
      <c r="E2474">
        <v>6</v>
      </c>
      <c r="F2474">
        <v>489.6</v>
      </c>
    </row>
    <row r="2475" spans="1:6" x14ac:dyDescent="0.25">
      <c r="A2475">
        <v>9217.9781249999996</v>
      </c>
      <c r="B2475">
        <v>26351</v>
      </c>
      <c r="C2475" t="s">
        <v>32</v>
      </c>
      <c r="D2475" t="s">
        <v>79</v>
      </c>
      <c r="E2475">
        <v>7</v>
      </c>
      <c r="F2475">
        <v>571.20000000000005</v>
      </c>
    </row>
    <row r="2476" spans="1:6" x14ac:dyDescent="0.25">
      <c r="A2476">
        <v>2749.189304</v>
      </c>
      <c r="B2476">
        <v>0</v>
      </c>
      <c r="C2476" t="s">
        <v>32</v>
      </c>
      <c r="D2476" t="s">
        <v>45</v>
      </c>
      <c r="E2476">
        <v>1</v>
      </c>
      <c r="F2476">
        <v>824.48725899999999</v>
      </c>
    </row>
    <row r="2477" spans="1:6" x14ac:dyDescent="0.25">
      <c r="A2477">
        <v>3588.8760900000002</v>
      </c>
      <c r="B2477">
        <v>42836</v>
      </c>
      <c r="C2477" t="s">
        <v>75</v>
      </c>
      <c r="D2477" t="s">
        <v>33</v>
      </c>
      <c r="E2477">
        <v>1</v>
      </c>
      <c r="F2477">
        <v>244.58002300000001</v>
      </c>
    </row>
    <row r="2478" spans="1:6" x14ac:dyDescent="0.25">
      <c r="A2478">
        <v>3954.5383609999999</v>
      </c>
      <c r="B2478">
        <v>40175</v>
      </c>
      <c r="C2478" t="s">
        <v>62</v>
      </c>
      <c r="D2478" t="s">
        <v>79</v>
      </c>
      <c r="E2478">
        <v>1</v>
      </c>
      <c r="F2478">
        <v>154.721555</v>
      </c>
    </row>
    <row r="2479" spans="1:6" x14ac:dyDescent="0.25">
      <c r="A2479">
        <v>3230.576665</v>
      </c>
      <c r="B2479">
        <v>62873</v>
      </c>
      <c r="C2479" t="s">
        <v>75</v>
      </c>
      <c r="D2479" t="s">
        <v>79</v>
      </c>
      <c r="E2479">
        <v>1</v>
      </c>
      <c r="F2479">
        <v>207.75185999999999</v>
      </c>
    </row>
    <row r="2480" spans="1:6" x14ac:dyDescent="0.25">
      <c r="A2480">
        <v>5158.6484970000001</v>
      </c>
      <c r="B2480">
        <v>0</v>
      </c>
      <c r="C2480" t="s">
        <v>32</v>
      </c>
      <c r="D2480" t="s">
        <v>45</v>
      </c>
      <c r="E2480">
        <v>5</v>
      </c>
      <c r="F2480">
        <v>588.93695600000001</v>
      </c>
    </row>
    <row r="2481" spans="1:6" x14ac:dyDescent="0.25">
      <c r="A2481">
        <v>2776.5829010000002</v>
      </c>
      <c r="B2481">
        <v>50985</v>
      </c>
      <c r="C2481" t="s">
        <v>75</v>
      </c>
      <c r="D2481" t="s">
        <v>79</v>
      </c>
      <c r="E2481">
        <v>1</v>
      </c>
      <c r="F2481">
        <v>307.68930999999998</v>
      </c>
    </row>
    <row r="2482" spans="1:6" x14ac:dyDescent="0.25">
      <c r="A2482">
        <v>12836.00951</v>
      </c>
      <c r="B2482">
        <v>0</v>
      </c>
      <c r="C2482" t="s">
        <v>32</v>
      </c>
      <c r="D2482" t="s">
        <v>33</v>
      </c>
      <c r="E2482">
        <v>2</v>
      </c>
      <c r="F2482">
        <v>835.2</v>
      </c>
    </row>
    <row r="2483" spans="1:6" x14ac:dyDescent="0.25">
      <c r="A2483">
        <v>28421.570220000001</v>
      </c>
      <c r="B2483">
        <v>42803</v>
      </c>
      <c r="C2483" t="s">
        <v>75</v>
      </c>
      <c r="D2483" t="s">
        <v>79</v>
      </c>
      <c r="E2483">
        <v>2</v>
      </c>
      <c r="F2483">
        <v>889.28824199999997</v>
      </c>
    </row>
    <row r="2484" spans="1:6" x14ac:dyDescent="0.25">
      <c r="A2484">
        <v>2276.3929360000002</v>
      </c>
      <c r="B2484">
        <v>0</v>
      </c>
      <c r="C2484" t="s">
        <v>32</v>
      </c>
      <c r="D2484" t="s">
        <v>45</v>
      </c>
      <c r="E2484">
        <v>1</v>
      </c>
      <c r="F2484">
        <v>624.98075100000005</v>
      </c>
    </row>
    <row r="2485" spans="1:6" x14ac:dyDescent="0.25">
      <c r="A2485">
        <v>3895.9618369999998</v>
      </c>
      <c r="B2485">
        <v>35970</v>
      </c>
      <c r="C2485" t="s">
        <v>32</v>
      </c>
      <c r="D2485" t="s">
        <v>79</v>
      </c>
      <c r="E2485">
        <v>1</v>
      </c>
      <c r="F2485">
        <v>470.4</v>
      </c>
    </row>
    <row r="2486" spans="1:6" x14ac:dyDescent="0.25">
      <c r="A2486">
        <v>4247.6833470000001</v>
      </c>
      <c r="B2486">
        <v>44537</v>
      </c>
      <c r="C2486" t="s">
        <v>75</v>
      </c>
      <c r="D2486" t="s">
        <v>33</v>
      </c>
      <c r="E2486">
        <v>1</v>
      </c>
      <c r="F2486">
        <v>441.90705700000001</v>
      </c>
    </row>
    <row r="2487" spans="1:6" x14ac:dyDescent="0.25">
      <c r="A2487">
        <v>6005.8473750000003</v>
      </c>
      <c r="B2487">
        <v>13528</v>
      </c>
      <c r="C2487" t="s">
        <v>32</v>
      </c>
      <c r="D2487" t="s">
        <v>45</v>
      </c>
      <c r="E2487">
        <v>3</v>
      </c>
      <c r="F2487">
        <v>412.8</v>
      </c>
    </row>
    <row r="2488" spans="1:6" x14ac:dyDescent="0.25">
      <c r="A2488">
        <v>2719.5069960000001</v>
      </c>
      <c r="B2488">
        <v>14030</v>
      </c>
      <c r="C2488" t="s">
        <v>32</v>
      </c>
      <c r="D2488" t="s">
        <v>33</v>
      </c>
      <c r="E2488">
        <v>1</v>
      </c>
      <c r="F2488">
        <v>345.6</v>
      </c>
    </row>
    <row r="2489" spans="1:6" x14ac:dyDescent="0.25">
      <c r="A2489">
        <v>4185.7572419999997</v>
      </c>
      <c r="B2489">
        <v>0</v>
      </c>
      <c r="C2489" t="s">
        <v>32</v>
      </c>
      <c r="D2489" t="s">
        <v>45</v>
      </c>
      <c r="E2489">
        <v>3</v>
      </c>
      <c r="F2489">
        <v>492.64446500000003</v>
      </c>
    </row>
    <row r="2490" spans="1:6" x14ac:dyDescent="0.25">
      <c r="A2490">
        <v>33473.349459999998</v>
      </c>
      <c r="B2490">
        <v>33190</v>
      </c>
      <c r="C2490" t="s">
        <v>32</v>
      </c>
      <c r="D2490" t="s">
        <v>79</v>
      </c>
      <c r="E2490">
        <v>2</v>
      </c>
      <c r="F2490">
        <v>508.8</v>
      </c>
    </row>
    <row r="2491" spans="1:6" x14ac:dyDescent="0.25">
      <c r="A2491">
        <v>7331.5080539999999</v>
      </c>
      <c r="B2491">
        <v>0</v>
      </c>
      <c r="C2491" t="s">
        <v>62</v>
      </c>
      <c r="D2491" t="s">
        <v>33</v>
      </c>
      <c r="E2491">
        <v>4</v>
      </c>
      <c r="F2491">
        <v>61.580247</v>
      </c>
    </row>
    <row r="2492" spans="1:6" x14ac:dyDescent="0.25">
      <c r="A2492">
        <v>9320.2848119999999</v>
      </c>
      <c r="B2492">
        <v>21033</v>
      </c>
      <c r="C2492" t="s">
        <v>32</v>
      </c>
      <c r="D2492" t="s">
        <v>33</v>
      </c>
      <c r="E2492">
        <v>8</v>
      </c>
      <c r="F2492">
        <v>738.97549500000002</v>
      </c>
    </row>
    <row r="2493" spans="1:6" x14ac:dyDescent="0.25">
      <c r="A2493">
        <v>3312.3239450000001</v>
      </c>
      <c r="B2493">
        <v>26285</v>
      </c>
      <c r="C2493" t="s">
        <v>32</v>
      </c>
      <c r="D2493" t="s">
        <v>33</v>
      </c>
      <c r="E2493">
        <v>1</v>
      </c>
      <c r="F2493">
        <v>403.2</v>
      </c>
    </row>
    <row r="2494" spans="1:6" x14ac:dyDescent="0.25">
      <c r="A2494">
        <v>5560.2781619999996</v>
      </c>
      <c r="B2494">
        <v>0</v>
      </c>
      <c r="C2494" t="s">
        <v>62</v>
      </c>
      <c r="D2494" t="s">
        <v>33</v>
      </c>
      <c r="E2494">
        <v>8</v>
      </c>
      <c r="F2494">
        <v>65.953005000000005</v>
      </c>
    </row>
    <row r="2495" spans="1:6" x14ac:dyDescent="0.25">
      <c r="A2495">
        <v>8214.6023839999998</v>
      </c>
      <c r="B2495">
        <v>73245</v>
      </c>
      <c r="C2495" t="s">
        <v>75</v>
      </c>
      <c r="D2495" t="s">
        <v>33</v>
      </c>
      <c r="E2495">
        <v>2</v>
      </c>
      <c r="F2495">
        <v>305.12136299999997</v>
      </c>
    </row>
    <row r="2496" spans="1:6" x14ac:dyDescent="0.25">
      <c r="A2496">
        <v>8647.1391519999997</v>
      </c>
      <c r="B2496">
        <v>0</v>
      </c>
      <c r="C2496" t="s">
        <v>62</v>
      </c>
      <c r="D2496" t="s">
        <v>33</v>
      </c>
      <c r="E2496">
        <v>3</v>
      </c>
      <c r="F2496">
        <v>244.81616299999999</v>
      </c>
    </row>
    <row r="2497" spans="1:6" x14ac:dyDescent="0.25">
      <c r="A2497">
        <v>4446.7386219999999</v>
      </c>
      <c r="B2497">
        <v>0</v>
      </c>
      <c r="C2497" t="s">
        <v>32</v>
      </c>
      <c r="D2497" t="s">
        <v>45</v>
      </c>
      <c r="E2497">
        <v>3</v>
      </c>
      <c r="F2497">
        <v>616.27935600000001</v>
      </c>
    </row>
    <row r="2498" spans="1:6" x14ac:dyDescent="0.25">
      <c r="A2498">
        <v>7769.8419540000004</v>
      </c>
      <c r="B2498">
        <v>74365</v>
      </c>
      <c r="C2498" t="s">
        <v>32</v>
      </c>
      <c r="D2498" t="s">
        <v>79</v>
      </c>
      <c r="E2498">
        <v>1</v>
      </c>
      <c r="F2498">
        <v>926.4</v>
      </c>
    </row>
    <row r="2499" spans="1:6" x14ac:dyDescent="0.25">
      <c r="A2499">
        <v>3911.1182020000001</v>
      </c>
      <c r="B2499">
        <v>30821</v>
      </c>
      <c r="C2499" t="s">
        <v>75</v>
      </c>
      <c r="D2499" t="s">
        <v>33</v>
      </c>
      <c r="E2499">
        <v>1</v>
      </c>
      <c r="F2499">
        <v>451.31922700000001</v>
      </c>
    </row>
    <row r="2500" spans="1:6" x14ac:dyDescent="0.25">
      <c r="A2500">
        <v>2731.5204090000002</v>
      </c>
      <c r="B2500">
        <v>69844</v>
      </c>
      <c r="C2500" t="s">
        <v>75</v>
      </c>
      <c r="D2500" t="s">
        <v>33</v>
      </c>
      <c r="E2500">
        <v>1</v>
      </c>
      <c r="F2500">
        <v>184.37969699999999</v>
      </c>
    </row>
    <row r="2501" spans="1:6" x14ac:dyDescent="0.25">
      <c r="A2501">
        <v>8401.7886529999996</v>
      </c>
      <c r="B2501">
        <v>0</v>
      </c>
      <c r="C2501" t="s">
        <v>32</v>
      </c>
      <c r="D2501" t="s">
        <v>45</v>
      </c>
      <c r="E2501">
        <v>8</v>
      </c>
      <c r="F2501">
        <v>595.20000000000005</v>
      </c>
    </row>
    <row r="2502" spans="1:6" x14ac:dyDescent="0.25">
      <c r="A2502">
        <v>5875.0380740000001</v>
      </c>
      <c r="B2502">
        <v>55836</v>
      </c>
      <c r="C2502" t="s">
        <v>75</v>
      </c>
      <c r="D2502" t="s">
        <v>33</v>
      </c>
      <c r="E2502">
        <v>7</v>
      </c>
      <c r="F2502">
        <v>314.93618500000002</v>
      </c>
    </row>
    <row r="2503" spans="1:6" x14ac:dyDescent="0.25">
      <c r="A2503">
        <v>6188.3794230000003</v>
      </c>
      <c r="B2503">
        <v>40352</v>
      </c>
      <c r="C2503" t="s">
        <v>32</v>
      </c>
      <c r="D2503" t="s">
        <v>33</v>
      </c>
      <c r="E2503">
        <v>3</v>
      </c>
      <c r="F2503">
        <v>406.367233</v>
      </c>
    </row>
    <row r="2504" spans="1:6" x14ac:dyDescent="0.25">
      <c r="A2504">
        <v>4506.5777360000002</v>
      </c>
      <c r="B2504">
        <v>14985</v>
      </c>
      <c r="C2504" t="s">
        <v>32</v>
      </c>
      <c r="D2504" t="s">
        <v>33</v>
      </c>
      <c r="E2504">
        <v>1</v>
      </c>
      <c r="F2504">
        <v>571.31951400000003</v>
      </c>
    </row>
    <row r="2505" spans="1:6" x14ac:dyDescent="0.25">
      <c r="A2505">
        <v>10548.53703</v>
      </c>
      <c r="B2505">
        <v>27458</v>
      </c>
      <c r="C2505" t="s">
        <v>32</v>
      </c>
      <c r="D2505" t="s">
        <v>33</v>
      </c>
      <c r="E2505">
        <v>3</v>
      </c>
      <c r="F2505">
        <v>730.373515</v>
      </c>
    </row>
    <row r="2506" spans="1:6" x14ac:dyDescent="0.25">
      <c r="A2506">
        <v>35203.57475</v>
      </c>
      <c r="B2506">
        <v>56343</v>
      </c>
      <c r="C2506" t="s">
        <v>32</v>
      </c>
      <c r="D2506" t="s">
        <v>79</v>
      </c>
      <c r="E2506">
        <v>2</v>
      </c>
      <c r="F2506">
        <v>1612.962321</v>
      </c>
    </row>
    <row r="2507" spans="1:6" x14ac:dyDescent="0.25">
      <c r="A2507">
        <v>8193.7500010000003</v>
      </c>
      <c r="B2507">
        <v>12780</v>
      </c>
      <c r="C2507" t="s">
        <v>62</v>
      </c>
      <c r="D2507" t="s">
        <v>33</v>
      </c>
      <c r="E2507">
        <v>6</v>
      </c>
      <c r="F2507">
        <v>225.43709799999999</v>
      </c>
    </row>
    <row r="2508" spans="1:6" x14ac:dyDescent="0.25">
      <c r="A2508">
        <v>5313.4363439999997</v>
      </c>
      <c r="B2508">
        <v>68558</v>
      </c>
      <c r="C2508" t="s">
        <v>62</v>
      </c>
      <c r="D2508" t="s">
        <v>33</v>
      </c>
      <c r="E2508">
        <v>1</v>
      </c>
      <c r="F2508">
        <v>280.90377899999999</v>
      </c>
    </row>
    <row r="2509" spans="1:6" x14ac:dyDescent="0.25">
      <c r="A2509">
        <v>4379.7701779999998</v>
      </c>
      <c r="B2509">
        <v>47747</v>
      </c>
      <c r="C2509" t="s">
        <v>62</v>
      </c>
      <c r="D2509" t="s">
        <v>79</v>
      </c>
      <c r="E2509">
        <v>1</v>
      </c>
      <c r="F2509">
        <v>165.58852400000001</v>
      </c>
    </row>
    <row r="2510" spans="1:6" x14ac:dyDescent="0.25">
      <c r="A2510">
        <v>20885.555469999999</v>
      </c>
      <c r="B2510">
        <v>16113</v>
      </c>
      <c r="C2510" t="s">
        <v>32</v>
      </c>
      <c r="D2510" t="s">
        <v>33</v>
      </c>
      <c r="E2510">
        <v>2</v>
      </c>
      <c r="F2510">
        <v>494.89099599999997</v>
      </c>
    </row>
    <row r="2511" spans="1:6" x14ac:dyDescent="0.25">
      <c r="A2511">
        <v>2771.963072</v>
      </c>
      <c r="B2511">
        <v>0</v>
      </c>
      <c r="C2511" t="s">
        <v>32</v>
      </c>
      <c r="D2511" t="s">
        <v>45</v>
      </c>
      <c r="E2511">
        <v>1</v>
      </c>
      <c r="F2511">
        <v>379.2</v>
      </c>
    </row>
    <row r="2512" spans="1:6" x14ac:dyDescent="0.25">
      <c r="A2512">
        <v>5461.5489930000003</v>
      </c>
      <c r="B2512">
        <v>39626</v>
      </c>
      <c r="C2512" t="s">
        <v>32</v>
      </c>
      <c r="D2512" t="s">
        <v>33</v>
      </c>
      <c r="E2512">
        <v>3</v>
      </c>
      <c r="F2512">
        <v>485.705851</v>
      </c>
    </row>
    <row r="2513" spans="1:6" x14ac:dyDescent="0.25">
      <c r="A2513">
        <v>2570.2351720000001</v>
      </c>
      <c r="B2513">
        <v>49304</v>
      </c>
      <c r="C2513" t="s">
        <v>32</v>
      </c>
      <c r="D2513" t="s">
        <v>45</v>
      </c>
      <c r="E2513">
        <v>1</v>
      </c>
      <c r="F2513">
        <v>312</v>
      </c>
    </row>
    <row r="2514" spans="1:6" x14ac:dyDescent="0.25">
      <c r="A2514">
        <v>2227.0727550000001</v>
      </c>
      <c r="B2514">
        <v>27972</v>
      </c>
      <c r="C2514" t="s">
        <v>32</v>
      </c>
      <c r="D2514" t="s">
        <v>33</v>
      </c>
      <c r="E2514">
        <v>1</v>
      </c>
      <c r="F2514">
        <v>292.8</v>
      </c>
    </row>
    <row r="2515" spans="1:6" x14ac:dyDescent="0.25">
      <c r="A2515">
        <v>5394.0009790000004</v>
      </c>
      <c r="B2515">
        <v>27568</v>
      </c>
      <c r="C2515" t="s">
        <v>75</v>
      </c>
      <c r="D2515" t="s">
        <v>33</v>
      </c>
      <c r="E2515">
        <v>3</v>
      </c>
      <c r="F2515">
        <v>278.68933099999998</v>
      </c>
    </row>
    <row r="2516" spans="1:6" x14ac:dyDescent="0.25">
      <c r="A2516">
        <v>2300.6915469999999</v>
      </c>
      <c r="B2516">
        <v>25905</v>
      </c>
      <c r="C2516" t="s">
        <v>32</v>
      </c>
      <c r="D2516" t="s">
        <v>79</v>
      </c>
      <c r="E2516">
        <v>1</v>
      </c>
      <c r="F2516">
        <v>302.39999999999998</v>
      </c>
    </row>
    <row r="2517" spans="1:6" x14ac:dyDescent="0.25">
      <c r="A2517">
        <v>25360.104039999998</v>
      </c>
      <c r="B2517">
        <v>21442</v>
      </c>
      <c r="C2517" t="s">
        <v>32</v>
      </c>
      <c r="D2517" t="s">
        <v>33</v>
      </c>
      <c r="E2517">
        <v>2</v>
      </c>
      <c r="F2517">
        <v>518.4</v>
      </c>
    </row>
    <row r="2518" spans="1:6" x14ac:dyDescent="0.25">
      <c r="A2518">
        <v>4374.0389850000001</v>
      </c>
      <c r="B2518">
        <v>34516</v>
      </c>
      <c r="C2518" t="s">
        <v>62</v>
      </c>
      <c r="D2518" t="s">
        <v>33</v>
      </c>
      <c r="E2518">
        <v>1</v>
      </c>
      <c r="F2518">
        <v>42.950851999999998</v>
      </c>
    </row>
    <row r="2519" spans="1:6" x14ac:dyDescent="0.25">
      <c r="A2519">
        <v>4953.358432</v>
      </c>
      <c r="B2519">
        <v>0</v>
      </c>
      <c r="C2519" t="s">
        <v>32</v>
      </c>
      <c r="D2519" t="s">
        <v>33</v>
      </c>
      <c r="E2519">
        <v>4</v>
      </c>
      <c r="F2519">
        <v>342.46824800000002</v>
      </c>
    </row>
    <row r="2520" spans="1:6" x14ac:dyDescent="0.25">
      <c r="A2520">
        <v>4590.8112140000003</v>
      </c>
      <c r="B2520">
        <v>28354</v>
      </c>
      <c r="C2520" t="s">
        <v>75</v>
      </c>
      <c r="D2520" t="s">
        <v>79</v>
      </c>
      <c r="E2520">
        <v>1</v>
      </c>
      <c r="F2520">
        <v>320.32777499999997</v>
      </c>
    </row>
    <row r="2521" spans="1:6" x14ac:dyDescent="0.25">
      <c r="A2521">
        <v>5062.3737899999996</v>
      </c>
      <c r="B2521">
        <v>0</v>
      </c>
      <c r="C2521" t="s">
        <v>32</v>
      </c>
      <c r="D2521" t="s">
        <v>45</v>
      </c>
      <c r="E2521">
        <v>5</v>
      </c>
      <c r="F2521">
        <v>345.6</v>
      </c>
    </row>
    <row r="2522" spans="1:6" x14ac:dyDescent="0.25">
      <c r="A2522">
        <v>9075.7682139999997</v>
      </c>
      <c r="B2522">
        <v>37722</v>
      </c>
      <c r="C2522" t="s">
        <v>62</v>
      </c>
      <c r="D2522" t="s">
        <v>45</v>
      </c>
      <c r="E2522">
        <v>8</v>
      </c>
      <c r="F2522">
        <v>158.077504</v>
      </c>
    </row>
    <row r="2523" spans="1:6" x14ac:dyDescent="0.25">
      <c r="A2523">
        <v>8133.1572120000001</v>
      </c>
      <c r="B2523">
        <v>32021</v>
      </c>
      <c r="C2523" t="s">
        <v>32</v>
      </c>
      <c r="D2523" t="s">
        <v>45</v>
      </c>
      <c r="E2523">
        <v>2</v>
      </c>
      <c r="F2523">
        <v>336</v>
      </c>
    </row>
    <row r="2524" spans="1:6" x14ac:dyDescent="0.25">
      <c r="A2524">
        <v>2869.3013190000001</v>
      </c>
      <c r="B2524">
        <v>13393</v>
      </c>
      <c r="C2524" t="s">
        <v>62</v>
      </c>
      <c r="D2524" t="s">
        <v>33</v>
      </c>
      <c r="E2524">
        <v>1</v>
      </c>
      <c r="F2524">
        <v>34.708193999999999</v>
      </c>
    </row>
    <row r="2525" spans="1:6" x14ac:dyDescent="0.25">
      <c r="A2525">
        <v>27937.750929999998</v>
      </c>
      <c r="B2525">
        <v>13624</v>
      </c>
      <c r="C2525" t="s">
        <v>32</v>
      </c>
      <c r="D2525" t="s">
        <v>79</v>
      </c>
      <c r="E2525">
        <v>2</v>
      </c>
      <c r="F2525">
        <v>561.6</v>
      </c>
    </row>
    <row r="2526" spans="1:6" x14ac:dyDescent="0.25">
      <c r="A2526">
        <v>2606.1863210000001</v>
      </c>
      <c r="B2526">
        <v>27800</v>
      </c>
      <c r="C2526" t="s">
        <v>32</v>
      </c>
      <c r="D2526" t="s">
        <v>45</v>
      </c>
      <c r="E2526">
        <v>1</v>
      </c>
      <c r="F2526">
        <v>321.60000000000002</v>
      </c>
    </row>
    <row r="2527" spans="1:6" x14ac:dyDescent="0.25">
      <c r="A2527">
        <v>7764.2731020000001</v>
      </c>
      <c r="B2527">
        <v>58419</v>
      </c>
      <c r="C2527" t="s">
        <v>62</v>
      </c>
      <c r="D2527" t="s">
        <v>33</v>
      </c>
      <c r="E2527">
        <v>1</v>
      </c>
      <c r="F2527">
        <v>202.468807</v>
      </c>
    </row>
    <row r="2528" spans="1:6" x14ac:dyDescent="0.25">
      <c r="A2528">
        <v>18380.39026</v>
      </c>
      <c r="B2528">
        <v>50407</v>
      </c>
      <c r="C2528" t="s">
        <v>75</v>
      </c>
      <c r="D2528" t="s">
        <v>33</v>
      </c>
      <c r="E2528">
        <v>2</v>
      </c>
      <c r="F2528">
        <v>352.060768</v>
      </c>
    </row>
    <row r="2529" spans="1:6" x14ac:dyDescent="0.25">
      <c r="A2529">
        <v>6102.9535720000003</v>
      </c>
      <c r="B2529">
        <v>0</v>
      </c>
      <c r="C2529" t="s">
        <v>32</v>
      </c>
      <c r="D2529" t="s">
        <v>45</v>
      </c>
      <c r="E2529">
        <v>4</v>
      </c>
      <c r="F2529">
        <v>856.34747400000003</v>
      </c>
    </row>
    <row r="2530" spans="1:6" x14ac:dyDescent="0.25">
      <c r="A2530">
        <v>9191.6728249999996</v>
      </c>
      <c r="B2530">
        <v>77603</v>
      </c>
      <c r="C2530" t="s">
        <v>32</v>
      </c>
      <c r="D2530" t="s">
        <v>33</v>
      </c>
      <c r="E2530">
        <v>8</v>
      </c>
      <c r="F2530">
        <v>547.20000000000005</v>
      </c>
    </row>
    <row r="2531" spans="1:6" x14ac:dyDescent="0.25">
      <c r="A2531">
        <v>9581.2814330000001</v>
      </c>
      <c r="B2531">
        <v>75606</v>
      </c>
      <c r="C2531" t="s">
        <v>32</v>
      </c>
      <c r="D2531" t="s">
        <v>33</v>
      </c>
      <c r="E2531">
        <v>7</v>
      </c>
      <c r="F2531">
        <v>571.20000000000005</v>
      </c>
    </row>
    <row r="2532" spans="1:6" x14ac:dyDescent="0.25">
      <c r="A2532">
        <v>7532.2623919999996</v>
      </c>
      <c r="B2532">
        <v>41458</v>
      </c>
      <c r="C2532" t="s">
        <v>62</v>
      </c>
      <c r="D2532" t="s">
        <v>45</v>
      </c>
      <c r="E2532">
        <v>3</v>
      </c>
      <c r="F2532">
        <v>191.10022699999999</v>
      </c>
    </row>
    <row r="2533" spans="1:6" x14ac:dyDescent="0.25">
      <c r="A2533">
        <v>2795.3213529999998</v>
      </c>
      <c r="B2533">
        <v>0</v>
      </c>
      <c r="C2533" t="s">
        <v>32</v>
      </c>
      <c r="D2533" t="s">
        <v>33</v>
      </c>
      <c r="E2533">
        <v>1</v>
      </c>
      <c r="F2533">
        <v>420.76599299999998</v>
      </c>
    </row>
    <row r="2534" spans="1:6" x14ac:dyDescent="0.25">
      <c r="A2534">
        <v>5673.8409920000004</v>
      </c>
      <c r="B2534">
        <v>0</v>
      </c>
      <c r="C2534" t="s">
        <v>32</v>
      </c>
      <c r="D2534" t="s">
        <v>79</v>
      </c>
      <c r="E2534">
        <v>7</v>
      </c>
      <c r="F2534">
        <v>445.00129600000002</v>
      </c>
    </row>
    <row r="2535" spans="1:6" x14ac:dyDescent="0.25">
      <c r="A2535">
        <v>15016.18511</v>
      </c>
      <c r="B2535">
        <v>70619</v>
      </c>
      <c r="C2535" t="s">
        <v>62</v>
      </c>
      <c r="D2535" t="s">
        <v>33</v>
      </c>
      <c r="E2535">
        <v>3</v>
      </c>
      <c r="F2535">
        <v>293.94863199999998</v>
      </c>
    </row>
    <row r="2536" spans="1:6" x14ac:dyDescent="0.25">
      <c r="A2536">
        <v>3087.249746</v>
      </c>
      <c r="B2536">
        <v>41273</v>
      </c>
      <c r="C2536" t="s">
        <v>75</v>
      </c>
      <c r="D2536" t="s">
        <v>33</v>
      </c>
      <c r="E2536">
        <v>1</v>
      </c>
      <c r="F2536">
        <v>221.226696</v>
      </c>
    </row>
    <row r="2537" spans="1:6" x14ac:dyDescent="0.25">
      <c r="A2537">
        <v>5480.701059</v>
      </c>
      <c r="B2537">
        <v>46946</v>
      </c>
      <c r="C2537" t="s">
        <v>32</v>
      </c>
      <c r="D2537" t="s">
        <v>79</v>
      </c>
      <c r="E2537">
        <v>9</v>
      </c>
      <c r="F2537">
        <v>336</v>
      </c>
    </row>
    <row r="2538" spans="1:6" x14ac:dyDescent="0.25">
      <c r="A2538">
        <v>7944.9738070000003</v>
      </c>
      <c r="B2538">
        <v>0</v>
      </c>
      <c r="C2538" t="s">
        <v>32</v>
      </c>
      <c r="D2538" t="s">
        <v>45</v>
      </c>
      <c r="E2538">
        <v>9</v>
      </c>
      <c r="F2538">
        <v>542.4</v>
      </c>
    </row>
    <row r="2539" spans="1:6" x14ac:dyDescent="0.25">
      <c r="A2539">
        <v>8543.2473229999996</v>
      </c>
      <c r="B2539">
        <v>99180</v>
      </c>
      <c r="C2539" t="s">
        <v>62</v>
      </c>
      <c r="D2539" t="s">
        <v>33</v>
      </c>
      <c r="E2539">
        <v>3</v>
      </c>
      <c r="F2539">
        <v>33.751887000000004</v>
      </c>
    </row>
    <row r="2540" spans="1:6" x14ac:dyDescent="0.25">
      <c r="A2540">
        <v>5380.8986359999999</v>
      </c>
      <c r="B2540">
        <v>55350</v>
      </c>
      <c r="C2540" t="s">
        <v>32</v>
      </c>
      <c r="D2540" t="s">
        <v>33</v>
      </c>
      <c r="E2540">
        <v>9</v>
      </c>
      <c r="F2540">
        <v>321.60000000000002</v>
      </c>
    </row>
    <row r="2541" spans="1:6" x14ac:dyDescent="0.25">
      <c r="A2541">
        <v>4650.0637630000001</v>
      </c>
      <c r="B2541">
        <v>28215</v>
      </c>
      <c r="C2541" t="s">
        <v>32</v>
      </c>
      <c r="D2541" t="s">
        <v>45</v>
      </c>
      <c r="E2541">
        <v>3</v>
      </c>
      <c r="F2541">
        <v>468</v>
      </c>
    </row>
    <row r="2542" spans="1:6" x14ac:dyDescent="0.25">
      <c r="A2542">
        <v>36946.063929999997</v>
      </c>
      <c r="B2542">
        <v>75425</v>
      </c>
      <c r="C2542" t="s">
        <v>32</v>
      </c>
      <c r="D2542" t="s">
        <v>79</v>
      </c>
      <c r="E2542">
        <v>2</v>
      </c>
      <c r="F2542">
        <v>663.64380100000005</v>
      </c>
    </row>
    <row r="2543" spans="1:6" x14ac:dyDescent="0.25">
      <c r="A2543">
        <v>3314.5513299999998</v>
      </c>
      <c r="B2543">
        <v>63583</v>
      </c>
      <c r="C2543" t="s">
        <v>62</v>
      </c>
      <c r="D2543" t="s">
        <v>33</v>
      </c>
      <c r="E2543">
        <v>1</v>
      </c>
      <c r="F2543">
        <v>167.39958999999999</v>
      </c>
    </row>
    <row r="2544" spans="1:6" x14ac:dyDescent="0.25">
      <c r="A2544">
        <v>4566.3772609999996</v>
      </c>
      <c r="B2544">
        <v>0</v>
      </c>
      <c r="C2544" t="s">
        <v>32</v>
      </c>
      <c r="D2544" t="s">
        <v>45</v>
      </c>
      <c r="E2544">
        <v>3</v>
      </c>
      <c r="F2544">
        <v>475.2</v>
      </c>
    </row>
    <row r="2545" spans="1:6" x14ac:dyDescent="0.25">
      <c r="A2545">
        <v>5597.1249600000001</v>
      </c>
      <c r="B2545">
        <v>37995</v>
      </c>
      <c r="C2545" t="s">
        <v>32</v>
      </c>
      <c r="D2545" t="s">
        <v>33</v>
      </c>
      <c r="E2545">
        <v>1</v>
      </c>
      <c r="F2545">
        <v>667.2</v>
      </c>
    </row>
    <row r="2546" spans="1:6" x14ac:dyDescent="0.25">
      <c r="A2546">
        <v>2540.5514560000001</v>
      </c>
      <c r="B2546">
        <v>37125</v>
      </c>
      <c r="C2546" t="s">
        <v>75</v>
      </c>
      <c r="D2546" t="s">
        <v>33</v>
      </c>
      <c r="E2546">
        <v>1</v>
      </c>
      <c r="F2546">
        <v>290.91169300000001</v>
      </c>
    </row>
    <row r="2547" spans="1:6" x14ac:dyDescent="0.25">
      <c r="A2547">
        <v>2939.330187</v>
      </c>
      <c r="B2547">
        <v>53357</v>
      </c>
      <c r="C2547" t="s">
        <v>62</v>
      </c>
      <c r="D2547" t="s">
        <v>33</v>
      </c>
      <c r="E2547">
        <v>1</v>
      </c>
      <c r="F2547">
        <v>55.320014</v>
      </c>
    </row>
    <row r="2548" spans="1:6" x14ac:dyDescent="0.25">
      <c r="A2548">
        <v>16068.348379999999</v>
      </c>
      <c r="B2548">
        <v>70140</v>
      </c>
      <c r="C2548" t="s">
        <v>32</v>
      </c>
      <c r="D2548" t="s">
        <v>33</v>
      </c>
      <c r="E2548">
        <v>7</v>
      </c>
      <c r="F2548">
        <v>955.2</v>
      </c>
    </row>
    <row r="2549" spans="1:6" x14ac:dyDescent="0.25">
      <c r="A2549">
        <v>7360.8736959999997</v>
      </c>
      <c r="B2549">
        <v>52380</v>
      </c>
      <c r="C2549" t="s">
        <v>32</v>
      </c>
      <c r="D2549" t="s">
        <v>33</v>
      </c>
      <c r="E2549">
        <v>1</v>
      </c>
      <c r="F2549">
        <v>892.8</v>
      </c>
    </row>
    <row r="2550" spans="1:6" x14ac:dyDescent="0.25">
      <c r="A2550">
        <v>2700.9858989999998</v>
      </c>
      <c r="B2550">
        <v>79292</v>
      </c>
      <c r="C2550" t="s">
        <v>62</v>
      </c>
      <c r="D2550" t="s">
        <v>33</v>
      </c>
      <c r="E2550">
        <v>1</v>
      </c>
      <c r="F2550">
        <v>55.394702000000002</v>
      </c>
    </row>
    <row r="2551" spans="1:6" x14ac:dyDescent="0.25">
      <c r="A2551">
        <v>3095.705571</v>
      </c>
      <c r="B2551">
        <v>0</v>
      </c>
      <c r="C2551" t="s">
        <v>32</v>
      </c>
      <c r="D2551" t="s">
        <v>45</v>
      </c>
      <c r="E2551">
        <v>1</v>
      </c>
      <c r="F2551">
        <v>774.89246100000003</v>
      </c>
    </row>
    <row r="2552" spans="1:6" x14ac:dyDescent="0.25">
      <c r="A2552">
        <v>4383.7514819999997</v>
      </c>
      <c r="B2552">
        <v>0</v>
      </c>
      <c r="C2552" t="s">
        <v>32</v>
      </c>
      <c r="D2552" t="s">
        <v>45</v>
      </c>
      <c r="E2552">
        <v>1</v>
      </c>
      <c r="F2552">
        <v>1480.3367479999999</v>
      </c>
    </row>
    <row r="2553" spans="1:6" x14ac:dyDescent="0.25">
      <c r="A2553">
        <v>9928.8748250000008</v>
      </c>
      <c r="B2553">
        <v>75425</v>
      </c>
      <c r="C2553" t="s">
        <v>32</v>
      </c>
      <c r="D2553" t="s">
        <v>33</v>
      </c>
      <c r="E2553">
        <v>6</v>
      </c>
      <c r="F2553">
        <v>823.79880300000002</v>
      </c>
    </row>
    <row r="2554" spans="1:6" x14ac:dyDescent="0.25">
      <c r="A2554">
        <v>2399.1781500000002</v>
      </c>
      <c r="B2554">
        <v>20992</v>
      </c>
      <c r="C2554" t="s">
        <v>32</v>
      </c>
      <c r="D2554" t="s">
        <v>33</v>
      </c>
      <c r="E2554">
        <v>1</v>
      </c>
      <c r="F2554">
        <v>307.2</v>
      </c>
    </row>
    <row r="2555" spans="1:6" x14ac:dyDescent="0.25">
      <c r="A2555">
        <v>3402.7772930000001</v>
      </c>
      <c r="B2555">
        <v>57428</v>
      </c>
      <c r="C2555" t="s">
        <v>32</v>
      </c>
      <c r="D2555" t="s">
        <v>33</v>
      </c>
      <c r="E2555">
        <v>1</v>
      </c>
      <c r="F2555">
        <v>414.64979599999998</v>
      </c>
    </row>
    <row r="2556" spans="1:6" x14ac:dyDescent="0.25">
      <c r="A2556">
        <v>8711.3024220000007</v>
      </c>
      <c r="B2556">
        <v>92606</v>
      </c>
      <c r="C2556" t="s">
        <v>75</v>
      </c>
      <c r="D2556" t="s">
        <v>33</v>
      </c>
      <c r="E2556">
        <v>3</v>
      </c>
      <c r="F2556">
        <v>287.43783100000002</v>
      </c>
    </row>
    <row r="2557" spans="1:6" x14ac:dyDescent="0.25">
      <c r="A2557">
        <v>4358.7620079999997</v>
      </c>
      <c r="B2557">
        <v>86001</v>
      </c>
      <c r="C2557" t="s">
        <v>32</v>
      </c>
      <c r="D2557" t="s">
        <v>79</v>
      </c>
      <c r="E2557">
        <v>1</v>
      </c>
      <c r="F2557">
        <v>523.20000000000005</v>
      </c>
    </row>
    <row r="2558" spans="1:6" x14ac:dyDescent="0.25">
      <c r="A2558">
        <v>2551.2266920000002</v>
      </c>
      <c r="B2558">
        <v>79751</v>
      </c>
      <c r="C2558" t="s">
        <v>32</v>
      </c>
      <c r="D2558" t="s">
        <v>33</v>
      </c>
      <c r="E2558">
        <v>1</v>
      </c>
      <c r="F2558">
        <v>392.23569800000001</v>
      </c>
    </row>
    <row r="2559" spans="1:6" x14ac:dyDescent="0.25">
      <c r="A2559">
        <v>5642.7479979999998</v>
      </c>
      <c r="B2559">
        <v>68654</v>
      </c>
      <c r="C2559" t="s">
        <v>75</v>
      </c>
      <c r="D2559" t="s">
        <v>33</v>
      </c>
      <c r="E2559">
        <v>9</v>
      </c>
      <c r="F2559">
        <v>208.04848699999999</v>
      </c>
    </row>
    <row r="2560" spans="1:6" x14ac:dyDescent="0.25">
      <c r="A2560">
        <v>4151.6673680000004</v>
      </c>
      <c r="B2560">
        <v>0</v>
      </c>
      <c r="C2560" t="s">
        <v>75</v>
      </c>
      <c r="D2560" t="s">
        <v>45</v>
      </c>
      <c r="E2560">
        <v>9</v>
      </c>
      <c r="F2560">
        <v>208.89286100000001</v>
      </c>
    </row>
    <row r="2561" spans="1:6" x14ac:dyDescent="0.25">
      <c r="A2561">
        <v>2842.0259129999999</v>
      </c>
      <c r="B2561">
        <v>92629</v>
      </c>
      <c r="C2561" t="s">
        <v>62</v>
      </c>
      <c r="D2561" t="s">
        <v>45</v>
      </c>
      <c r="E2561">
        <v>1</v>
      </c>
      <c r="F2561">
        <v>60.845685000000003</v>
      </c>
    </row>
    <row r="2562" spans="1:6" x14ac:dyDescent="0.25">
      <c r="A2562">
        <v>8791.4449420000001</v>
      </c>
      <c r="B2562">
        <v>54094</v>
      </c>
      <c r="C2562" t="s">
        <v>75</v>
      </c>
      <c r="D2562" t="s">
        <v>45</v>
      </c>
      <c r="E2562">
        <v>4</v>
      </c>
      <c r="F2562">
        <v>502.99493100000001</v>
      </c>
    </row>
    <row r="2563" spans="1:6" x14ac:dyDescent="0.25">
      <c r="A2563">
        <v>8268.2729330000002</v>
      </c>
      <c r="B2563">
        <v>95419</v>
      </c>
      <c r="C2563" t="s">
        <v>32</v>
      </c>
      <c r="D2563" t="s">
        <v>33</v>
      </c>
      <c r="E2563">
        <v>2</v>
      </c>
      <c r="F2563">
        <v>336</v>
      </c>
    </row>
    <row r="2564" spans="1:6" x14ac:dyDescent="0.25">
      <c r="A2564">
        <v>8581.6372670000001</v>
      </c>
      <c r="B2564">
        <v>66466</v>
      </c>
      <c r="C2564" t="s">
        <v>75</v>
      </c>
      <c r="D2564" t="s">
        <v>33</v>
      </c>
      <c r="E2564">
        <v>2</v>
      </c>
      <c r="F2564">
        <v>293.01616799999999</v>
      </c>
    </row>
    <row r="2565" spans="1:6" x14ac:dyDescent="0.25">
      <c r="A2565">
        <v>5244.4047499999997</v>
      </c>
      <c r="B2565">
        <v>68131</v>
      </c>
      <c r="C2565" t="s">
        <v>62</v>
      </c>
      <c r="D2565" t="s">
        <v>33</v>
      </c>
      <c r="E2565">
        <v>1</v>
      </c>
      <c r="F2565">
        <v>226.60764800000001</v>
      </c>
    </row>
    <row r="2566" spans="1:6" x14ac:dyDescent="0.25">
      <c r="A2566">
        <v>8509.0198459999992</v>
      </c>
      <c r="B2566">
        <v>56481</v>
      </c>
      <c r="C2566" t="s">
        <v>75</v>
      </c>
      <c r="D2566" t="s">
        <v>33</v>
      </c>
      <c r="E2566">
        <v>3</v>
      </c>
      <c r="F2566">
        <v>273.250112</v>
      </c>
    </row>
    <row r="2567" spans="1:6" x14ac:dyDescent="0.25">
      <c r="A2567">
        <v>4743.615503</v>
      </c>
      <c r="B2567">
        <v>70082</v>
      </c>
      <c r="C2567" t="s">
        <v>32</v>
      </c>
      <c r="D2567" t="s">
        <v>33</v>
      </c>
      <c r="E2567">
        <v>1</v>
      </c>
      <c r="F2567">
        <v>571.20000000000005</v>
      </c>
    </row>
    <row r="2568" spans="1:6" x14ac:dyDescent="0.25">
      <c r="A2568">
        <v>22754.661370000002</v>
      </c>
      <c r="B2568">
        <v>51437</v>
      </c>
      <c r="C2568" t="s">
        <v>62</v>
      </c>
      <c r="D2568" t="s">
        <v>33</v>
      </c>
      <c r="E2568">
        <v>2</v>
      </c>
      <c r="F2568">
        <v>244.08666500000001</v>
      </c>
    </row>
    <row r="2569" spans="1:6" x14ac:dyDescent="0.25">
      <c r="A2569">
        <v>5335.0159439999998</v>
      </c>
      <c r="B2569">
        <v>0</v>
      </c>
      <c r="C2569" t="s">
        <v>32</v>
      </c>
      <c r="D2569" t="s">
        <v>45</v>
      </c>
      <c r="E2569">
        <v>9</v>
      </c>
      <c r="F2569">
        <v>525.6</v>
      </c>
    </row>
    <row r="2570" spans="1:6" x14ac:dyDescent="0.25">
      <c r="A2570">
        <v>6966.3191029999998</v>
      </c>
      <c r="B2570">
        <v>27972</v>
      </c>
      <c r="C2570" t="s">
        <v>75</v>
      </c>
      <c r="D2570" t="s">
        <v>33</v>
      </c>
      <c r="E2570">
        <v>8</v>
      </c>
      <c r="F2570">
        <v>240.31860699999999</v>
      </c>
    </row>
    <row r="2571" spans="1:6" x14ac:dyDescent="0.25">
      <c r="A2571">
        <v>21205.377850000001</v>
      </c>
      <c r="B2571">
        <v>24930</v>
      </c>
      <c r="C2571" t="s">
        <v>32</v>
      </c>
      <c r="D2571" t="s">
        <v>33</v>
      </c>
      <c r="E2571">
        <v>2</v>
      </c>
      <c r="F2571">
        <v>364.8</v>
      </c>
    </row>
    <row r="2572" spans="1:6" x14ac:dyDescent="0.25">
      <c r="A2572">
        <v>4271.200049</v>
      </c>
      <c r="B2572">
        <v>26245</v>
      </c>
      <c r="C2572" t="s">
        <v>62</v>
      </c>
      <c r="D2572" t="s">
        <v>45</v>
      </c>
      <c r="E2572">
        <v>1</v>
      </c>
      <c r="F2572">
        <v>44.284641999999998</v>
      </c>
    </row>
    <row r="2573" spans="1:6" x14ac:dyDescent="0.25">
      <c r="A2573">
        <v>5580.8184659999997</v>
      </c>
      <c r="B2573">
        <v>57883</v>
      </c>
      <c r="C2573" t="s">
        <v>32</v>
      </c>
      <c r="D2573" t="s">
        <v>33</v>
      </c>
      <c r="E2573">
        <v>9</v>
      </c>
      <c r="F2573">
        <v>431.847824</v>
      </c>
    </row>
    <row r="2574" spans="1:6" x14ac:dyDescent="0.25">
      <c r="A2574">
        <v>2224.0896389999998</v>
      </c>
      <c r="B2574">
        <v>0</v>
      </c>
      <c r="C2574" t="s">
        <v>32</v>
      </c>
      <c r="D2574" t="s">
        <v>45</v>
      </c>
      <c r="E2574">
        <v>1</v>
      </c>
      <c r="F2574">
        <v>483.25720999999999</v>
      </c>
    </row>
    <row r="2575" spans="1:6" x14ac:dyDescent="0.25">
      <c r="A2575">
        <v>2709.539796</v>
      </c>
      <c r="B2575">
        <v>58828</v>
      </c>
      <c r="C2575" t="s">
        <v>32</v>
      </c>
      <c r="D2575" t="s">
        <v>33</v>
      </c>
      <c r="E2575">
        <v>1</v>
      </c>
      <c r="F2575">
        <v>446.75124299999999</v>
      </c>
    </row>
    <row r="2576" spans="1:6" x14ac:dyDescent="0.25">
      <c r="A2576">
        <v>2890.3381060000002</v>
      </c>
      <c r="B2576">
        <v>51906</v>
      </c>
      <c r="C2576" t="s">
        <v>32</v>
      </c>
      <c r="D2576" t="s">
        <v>33</v>
      </c>
      <c r="E2576">
        <v>1</v>
      </c>
      <c r="F2576">
        <v>374.86466200000001</v>
      </c>
    </row>
    <row r="2577" spans="1:6" x14ac:dyDescent="0.25">
      <c r="A2577">
        <v>6403.5773680000002</v>
      </c>
      <c r="B2577">
        <v>28095</v>
      </c>
      <c r="C2577" t="s">
        <v>32</v>
      </c>
      <c r="D2577" t="s">
        <v>33</v>
      </c>
      <c r="E2577">
        <v>8</v>
      </c>
      <c r="F2577">
        <v>393.6</v>
      </c>
    </row>
    <row r="2578" spans="1:6" x14ac:dyDescent="0.25">
      <c r="A2578">
        <v>5981.3816450000004</v>
      </c>
      <c r="B2578">
        <v>88723</v>
      </c>
      <c r="C2578" t="s">
        <v>32</v>
      </c>
      <c r="D2578" t="s">
        <v>79</v>
      </c>
      <c r="E2578">
        <v>8</v>
      </c>
      <c r="F2578">
        <v>355.2</v>
      </c>
    </row>
    <row r="2579" spans="1:6" x14ac:dyDescent="0.25">
      <c r="A2579">
        <v>6225.0222659999999</v>
      </c>
      <c r="B2579">
        <v>53078</v>
      </c>
      <c r="C2579" t="s">
        <v>75</v>
      </c>
      <c r="D2579" t="s">
        <v>33</v>
      </c>
      <c r="E2579">
        <v>8</v>
      </c>
      <c r="F2579">
        <v>200.97608</v>
      </c>
    </row>
    <row r="2580" spans="1:6" x14ac:dyDescent="0.25">
      <c r="A2580">
        <v>8496.3589809999994</v>
      </c>
      <c r="B2580">
        <v>88895</v>
      </c>
      <c r="C2580" t="s">
        <v>62</v>
      </c>
      <c r="D2580" t="s">
        <v>79</v>
      </c>
      <c r="E2580">
        <v>8</v>
      </c>
      <c r="F2580">
        <v>209.86350899999999</v>
      </c>
    </row>
    <row r="2581" spans="1:6" x14ac:dyDescent="0.25">
      <c r="A2581">
        <v>10213.991110000001</v>
      </c>
      <c r="B2581">
        <v>60078</v>
      </c>
      <c r="C2581" t="s">
        <v>62</v>
      </c>
      <c r="D2581" t="s">
        <v>33</v>
      </c>
      <c r="E2581">
        <v>3</v>
      </c>
      <c r="F2581">
        <v>140.819942</v>
      </c>
    </row>
    <row r="2582" spans="1:6" x14ac:dyDescent="0.25">
      <c r="A2582">
        <v>4547.1626939999996</v>
      </c>
      <c r="B2582">
        <v>0</v>
      </c>
      <c r="C2582" t="s">
        <v>32</v>
      </c>
      <c r="D2582" t="s">
        <v>45</v>
      </c>
      <c r="E2582">
        <v>3</v>
      </c>
      <c r="F2582">
        <v>321.60000000000002</v>
      </c>
    </row>
    <row r="2583" spans="1:6" x14ac:dyDescent="0.25">
      <c r="A2583">
        <v>5741.6960779999999</v>
      </c>
      <c r="B2583">
        <v>45820</v>
      </c>
      <c r="C2583" t="s">
        <v>75</v>
      </c>
      <c r="D2583" t="s">
        <v>33</v>
      </c>
      <c r="E2583">
        <v>8</v>
      </c>
      <c r="F2583">
        <v>249.74285599999999</v>
      </c>
    </row>
    <row r="2584" spans="1:6" x14ac:dyDescent="0.25">
      <c r="A2584">
        <v>2388.3538819999999</v>
      </c>
      <c r="B2584">
        <v>0</v>
      </c>
      <c r="C2584" t="s">
        <v>32</v>
      </c>
      <c r="D2584" t="s">
        <v>45</v>
      </c>
      <c r="E2584">
        <v>1</v>
      </c>
      <c r="F2584">
        <v>677.97093400000006</v>
      </c>
    </row>
    <row r="2585" spans="1:6" x14ac:dyDescent="0.25">
      <c r="A2585">
        <v>12624.961209999999</v>
      </c>
      <c r="B2585">
        <v>12439</v>
      </c>
      <c r="C2585" t="s">
        <v>32</v>
      </c>
      <c r="D2585" t="s">
        <v>79</v>
      </c>
      <c r="E2585">
        <v>2</v>
      </c>
      <c r="F2585">
        <v>552</v>
      </c>
    </row>
    <row r="2586" spans="1:6" x14ac:dyDescent="0.25">
      <c r="A2586">
        <v>8382.4783920000009</v>
      </c>
      <c r="B2586">
        <v>25998</v>
      </c>
      <c r="C2586" t="s">
        <v>32</v>
      </c>
      <c r="D2586" t="s">
        <v>33</v>
      </c>
      <c r="E2586">
        <v>2</v>
      </c>
      <c r="F2586">
        <v>791.87804200000005</v>
      </c>
    </row>
    <row r="2587" spans="1:6" x14ac:dyDescent="0.25">
      <c r="A2587">
        <v>4964.666365</v>
      </c>
      <c r="B2587">
        <v>98451</v>
      </c>
      <c r="C2587" t="s">
        <v>32</v>
      </c>
      <c r="D2587" t="s">
        <v>33</v>
      </c>
      <c r="E2587">
        <v>3</v>
      </c>
      <c r="F2587">
        <v>316.54686800000002</v>
      </c>
    </row>
    <row r="2588" spans="1:6" x14ac:dyDescent="0.25">
      <c r="A2588">
        <v>2871.4374509999998</v>
      </c>
      <c r="B2588">
        <v>23803</v>
      </c>
      <c r="C2588" t="s">
        <v>32</v>
      </c>
      <c r="D2588" t="s">
        <v>33</v>
      </c>
      <c r="E2588">
        <v>1</v>
      </c>
      <c r="F2588">
        <v>410.54852099999999</v>
      </c>
    </row>
    <row r="2589" spans="1:6" x14ac:dyDescent="0.25">
      <c r="A2589">
        <v>13080.78528</v>
      </c>
      <c r="B2589">
        <v>0</v>
      </c>
      <c r="C2589" t="s">
        <v>32</v>
      </c>
      <c r="D2589" t="s">
        <v>79</v>
      </c>
      <c r="E2589">
        <v>2</v>
      </c>
      <c r="F2589">
        <v>595.20000000000005</v>
      </c>
    </row>
    <row r="2590" spans="1:6" x14ac:dyDescent="0.25">
      <c r="A2590">
        <v>2482.4119909999999</v>
      </c>
      <c r="B2590">
        <v>26100</v>
      </c>
      <c r="C2590" t="s">
        <v>32</v>
      </c>
      <c r="D2590" t="s">
        <v>45</v>
      </c>
      <c r="E2590">
        <v>1</v>
      </c>
      <c r="F2590">
        <v>482.4</v>
      </c>
    </row>
    <row r="2591" spans="1:6" x14ac:dyDescent="0.25">
      <c r="A2591">
        <v>2726.834065</v>
      </c>
      <c r="B2591">
        <v>0</v>
      </c>
      <c r="C2591" t="s">
        <v>32</v>
      </c>
      <c r="D2591" t="s">
        <v>45</v>
      </c>
      <c r="E2591">
        <v>1</v>
      </c>
      <c r="F2591">
        <v>376.92383899999999</v>
      </c>
    </row>
    <row r="2592" spans="1:6" x14ac:dyDescent="0.25">
      <c r="A2592">
        <v>4776.1865269999998</v>
      </c>
      <c r="B2592">
        <v>0</v>
      </c>
      <c r="C2592" t="s">
        <v>75</v>
      </c>
      <c r="D2592" t="s">
        <v>45</v>
      </c>
      <c r="E2592">
        <v>9</v>
      </c>
      <c r="F2592">
        <v>315.215329</v>
      </c>
    </row>
    <row r="2593" spans="1:6" x14ac:dyDescent="0.25">
      <c r="A2593">
        <v>6091.89923</v>
      </c>
      <c r="B2593">
        <v>65252</v>
      </c>
      <c r="C2593" t="s">
        <v>32</v>
      </c>
      <c r="D2593" t="s">
        <v>79</v>
      </c>
      <c r="E2593">
        <v>9</v>
      </c>
      <c r="F2593">
        <v>482.48791</v>
      </c>
    </row>
    <row r="2594" spans="1:6" x14ac:dyDescent="0.25">
      <c r="A2594">
        <v>5015.0094719999997</v>
      </c>
      <c r="B2594">
        <v>48567</v>
      </c>
      <c r="C2594" t="s">
        <v>32</v>
      </c>
      <c r="D2594" t="s">
        <v>45</v>
      </c>
      <c r="E2594">
        <v>1</v>
      </c>
      <c r="F2594">
        <v>624</v>
      </c>
    </row>
    <row r="2595" spans="1:6" x14ac:dyDescent="0.25">
      <c r="A2595">
        <v>9035.6711340000002</v>
      </c>
      <c r="B2595">
        <v>34337</v>
      </c>
      <c r="C2595" t="s">
        <v>32</v>
      </c>
      <c r="D2595" t="s">
        <v>33</v>
      </c>
      <c r="E2595">
        <v>9</v>
      </c>
      <c r="F2595">
        <v>542.4</v>
      </c>
    </row>
    <row r="2596" spans="1:6" x14ac:dyDescent="0.25">
      <c r="A2596">
        <v>4381.8805339999999</v>
      </c>
      <c r="B2596">
        <v>20394</v>
      </c>
      <c r="C2596" t="s">
        <v>75</v>
      </c>
      <c r="D2596" t="s">
        <v>33</v>
      </c>
      <c r="E2596">
        <v>1</v>
      </c>
      <c r="F2596">
        <v>508.61475799999999</v>
      </c>
    </row>
    <row r="2597" spans="1:6" x14ac:dyDescent="0.25">
      <c r="A2597">
        <v>5775.5178249999999</v>
      </c>
      <c r="B2597">
        <v>0</v>
      </c>
      <c r="C2597" t="s">
        <v>32</v>
      </c>
      <c r="D2597" t="s">
        <v>45</v>
      </c>
      <c r="E2597">
        <v>6</v>
      </c>
      <c r="F2597">
        <v>784.611446</v>
      </c>
    </row>
    <row r="2598" spans="1:6" x14ac:dyDescent="0.25">
      <c r="A2598">
        <v>4250.2826240000004</v>
      </c>
      <c r="B2598">
        <v>0</v>
      </c>
      <c r="C2598" t="s">
        <v>32</v>
      </c>
      <c r="D2598" t="s">
        <v>45</v>
      </c>
      <c r="E2598">
        <v>7</v>
      </c>
      <c r="F2598">
        <v>292.8</v>
      </c>
    </row>
    <row r="2599" spans="1:6" x14ac:dyDescent="0.25">
      <c r="A2599">
        <v>2347.0481119999999</v>
      </c>
      <c r="B2599">
        <v>31617</v>
      </c>
      <c r="C2599" t="s">
        <v>75</v>
      </c>
      <c r="D2599" t="s">
        <v>45</v>
      </c>
      <c r="E2599">
        <v>1</v>
      </c>
      <c r="F2599">
        <v>244.269407</v>
      </c>
    </row>
    <row r="2600" spans="1:6" x14ac:dyDescent="0.25">
      <c r="A2600">
        <v>6940.069184</v>
      </c>
      <c r="B2600">
        <v>0</v>
      </c>
      <c r="C2600" t="s">
        <v>32</v>
      </c>
      <c r="D2600" t="s">
        <v>33</v>
      </c>
      <c r="E2600">
        <v>2</v>
      </c>
      <c r="F2600">
        <v>297.60000000000002</v>
      </c>
    </row>
    <row r="2601" spans="1:6" x14ac:dyDescent="0.25">
      <c r="A2601">
        <v>2572.506605</v>
      </c>
      <c r="B2601">
        <v>21104</v>
      </c>
      <c r="C2601" t="s">
        <v>62</v>
      </c>
      <c r="D2601" t="s">
        <v>79</v>
      </c>
      <c r="E2601">
        <v>1</v>
      </c>
      <c r="F2601">
        <v>118.45497400000001</v>
      </c>
    </row>
    <row r="2602" spans="1:6" x14ac:dyDescent="0.25">
      <c r="A2602">
        <v>41491.744809999997</v>
      </c>
      <c r="B2602">
        <v>37748</v>
      </c>
      <c r="C2602" t="s">
        <v>32</v>
      </c>
      <c r="D2602" t="s">
        <v>33</v>
      </c>
      <c r="E2602">
        <v>2</v>
      </c>
      <c r="F2602">
        <v>868.8</v>
      </c>
    </row>
    <row r="2603" spans="1:6" x14ac:dyDescent="0.25">
      <c r="A2603">
        <v>3571.3465780000001</v>
      </c>
      <c r="B2603">
        <v>0</v>
      </c>
      <c r="C2603" t="s">
        <v>75</v>
      </c>
      <c r="D2603" t="s">
        <v>33</v>
      </c>
      <c r="E2603">
        <v>1</v>
      </c>
      <c r="F2603">
        <v>438.66150900000002</v>
      </c>
    </row>
    <row r="2604" spans="1:6" x14ac:dyDescent="0.25">
      <c r="A2604">
        <v>12734.212530000001</v>
      </c>
      <c r="B2604">
        <v>25023</v>
      </c>
      <c r="C2604" t="s">
        <v>32</v>
      </c>
      <c r="D2604" t="s">
        <v>45</v>
      </c>
      <c r="E2604">
        <v>2</v>
      </c>
      <c r="F2604">
        <v>397.13985600000001</v>
      </c>
    </row>
    <row r="2605" spans="1:6" x14ac:dyDescent="0.25">
      <c r="A2605">
        <v>4529.1127909999996</v>
      </c>
      <c r="B2605">
        <v>0</v>
      </c>
      <c r="C2605" t="s">
        <v>75</v>
      </c>
      <c r="D2605" t="s">
        <v>33</v>
      </c>
      <c r="E2605">
        <v>9</v>
      </c>
      <c r="F2605">
        <v>271.16413899999998</v>
      </c>
    </row>
    <row r="2606" spans="1:6" x14ac:dyDescent="0.25">
      <c r="A2606">
        <v>4177.8767790000002</v>
      </c>
      <c r="B2606">
        <v>14108</v>
      </c>
      <c r="C2606" t="s">
        <v>32</v>
      </c>
      <c r="D2606" t="s">
        <v>33</v>
      </c>
      <c r="E2606">
        <v>1</v>
      </c>
      <c r="F2606">
        <v>523.20000000000005</v>
      </c>
    </row>
    <row r="2607" spans="1:6" x14ac:dyDescent="0.25">
      <c r="A2607">
        <v>9824.7458409999999</v>
      </c>
      <c r="B2607">
        <v>23923</v>
      </c>
      <c r="C2607" t="s">
        <v>32</v>
      </c>
      <c r="D2607" t="s">
        <v>33</v>
      </c>
      <c r="E2607">
        <v>2</v>
      </c>
      <c r="F2607">
        <v>393.6</v>
      </c>
    </row>
    <row r="2608" spans="1:6" x14ac:dyDescent="0.25">
      <c r="A2608">
        <v>2430.8016469999998</v>
      </c>
      <c r="B2608">
        <v>0</v>
      </c>
      <c r="C2608" t="s">
        <v>32</v>
      </c>
      <c r="D2608" t="s">
        <v>33</v>
      </c>
      <c r="E2608">
        <v>1</v>
      </c>
      <c r="F2608">
        <v>321.60000000000002</v>
      </c>
    </row>
    <row r="2609" spans="1:6" x14ac:dyDescent="0.25">
      <c r="A2609">
        <v>19160.989939999999</v>
      </c>
      <c r="B2609">
        <v>22705</v>
      </c>
      <c r="C2609" t="s">
        <v>32</v>
      </c>
      <c r="D2609" t="s">
        <v>79</v>
      </c>
      <c r="E2609">
        <v>7</v>
      </c>
      <c r="F2609">
        <v>1294.700423</v>
      </c>
    </row>
    <row r="2610" spans="1:6" x14ac:dyDescent="0.25">
      <c r="A2610">
        <v>3301.5189610000002</v>
      </c>
      <c r="B2610">
        <v>0</v>
      </c>
      <c r="C2610" t="s">
        <v>32</v>
      </c>
      <c r="D2610" t="s">
        <v>33</v>
      </c>
      <c r="E2610">
        <v>1</v>
      </c>
      <c r="F2610">
        <v>427.2</v>
      </c>
    </row>
    <row r="2611" spans="1:6" x14ac:dyDescent="0.25">
      <c r="A2611">
        <v>4692.0989559999998</v>
      </c>
      <c r="B2611">
        <v>0</v>
      </c>
      <c r="C2611" t="s">
        <v>32</v>
      </c>
      <c r="D2611" t="s">
        <v>45</v>
      </c>
      <c r="E2611">
        <v>5</v>
      </c>
      <c r="F2611">
        <v>506.92275000000001</v>
      </c>
    </row>
    <row r="2612" spans="1:6" x14ac:dyDescent="0.25">
      <c r="A2612">
        <v>8092.8769599999996</v>
      </c>
      <c r="B2612">
        <v>50825</v>
      </c>
      <c r="C2612" t="s">
        <v>75</v>
      </c>
      <c r="D2612" t="s">
        <v>33</v>
      </c>
      <c r="E2612">
        <v>3</v>
      </c>
      <c r="F2612">
        <v>369.61472900000001</v>
      </c>
    </row>
    <row r="2613" spans="1:6" x14ac:dyDescent="0.25">
      <c r="A2613">
        <v>3964.5349740000001</v>
      </c>
      <c r="B2613">
        <v>14616</v>
      </c>
      <c r="C2613" t="s">
        <v>32</v>
      </c>
      <c r="D2613" t="s">
        <v>33</v>
      </c>
      <c r="E2613">
        <v>1</v>
      </c>
      <c r="F2613">
        <v>575.26021300000002</v>
      </c>
    </row>
    <row r="2614" spans="1:6" x14ac:dyDescent="0.25">
      <c r="A2614">
        <v>2497.5315089999999</v>
      </c>
      <c r="B2614">
        <v>0</v>
      </c>
      <c r="C2614" t="s">
        <v>75</v>
      </c>
      <c r="D2614" t="s">
        <v>33</v>
      </c>
      <c r="E2614">
        <v>1</v>
      </c>
      <c r="F2614">
        <v>272.38146499999999</v>
      </c>
    </row>
    <row r="2615" spans="1:6" x14ac:dyDescent="0.25">
      <c r="A2615">
        <v>9656.2125730000007</v>
      </c>
      <c r="B2615">
        <v>29504</v>
      </c>
      <c r="C2615" t="s">
        <v>32</v>
      </c>
      <c r="D2615" t="s">
        <v>45</v>
      </c>
      <c r="E2615">
        <v>9</v>
      </c>
      <c r="F2615">
        <v>1224.5634500000001</v>
      </c>
    </row>
    <row r="2616" spans="1:6" x14ac:dyDescent="0.25">
      <c r="A2616">
        <v>8888.1439790000004</v>
      </c>
      <c r="B2616">
        <v>58789</v>
      </c>
      <c r="C2616" t="s">
        <v>62</v>
      </c>
      <c r="D2616" t="s">
        <v>33</v>
      </c>
      <c r="E2616">
        <v>3</v>
      </c>
      <c r="F2616">
        <v>215.43882500000001</v>
      </c>
    </row>
    <row r="2617" spans="1:6" x14ac:dyDescent="0.25">
      <c r="A2617">
        <v>7347.4105170000003</v>
      </c>
      <c r="B2617">
        <v>29491</v>
      </c>
      <c r="C2617" t="s">
        <v>32</v>
      </c>
      <c r="D2617" t="s">
        <v>33</v>
      </c>
      <c r="E2617">
        <v>2</v>
      </c>
      <c r="F2617">
        <v>292.8</v>
      </c>
    </row>
    <row r="2618" spans="1:6" x14ac:dyDescent="0.25">
      <c r="A2618">
        <v>8578.3645280000001</v>
      </c>
      <c r="B2618">
        <v>78077</v>
      </c>
      <c r="C2618" t="s">
        <v>75</v>
      </c>
      <c r="D2618" t="s">
        <v>33</v>
      </c>
      <c r="E2618">
        <v>6</v>
      </c>
      <c r="F2618">
        <v>438.069458</v>
      </c>
    </row>
    <row r="2619" spans="1:6" x14ac:dyDescent="0.25">
      <c r="A2619">
        <v>3467.3239760000001</v>
      </c>
      <c r="B2619">
        <v>0</v>
      </c>
      <c r="C2619" t="s">
        <v>32</v>
      </c>
      <c r="D2619" t="s">
        <v>45</v>
      </c>
      <c r="E2619">
        <v>1</v>
      </c>
      <c r="F2619">
        <v>799.25116500000001</v>
      </c>
    </row>
    <row r="2620" spans="1:6" x14ac:dyDescent="0.25">
      <c r="A2620">
        <v>8901.4685119999995</v>
      </c>
      <c r="B2620">
        <v>76558</v>
      </c>
      <c r="C2620" t="s">
        <v>75</v>
      </c>
      <c r="D2620" t="s">
        <v>33</v>
      </c>
      <c r="E2620">
        <v>2</v>
      </c>
      <c r="F2620">
        <v>216.980413</v>
      </c>
    </row>
    <row r="2621" spans="1:6" x14ac:dyDescent="0.25">
      <c r="A2621">
        <v>2619.3373759999999</v>
      </c>
      <c r="B2621">
        <v>78618</v>
      </c>
      <c r="C2621" t="s">
        <v>75</v>
      </c>
      <c r="D2621" t="s">
        <v>79</v>
      </c>
      <c r="E2621">
        <v>1</v>
      </c>
      <c r="F2621">
        <v>225.57884100000001</v>
      </c>
    </row>
    <row r="2622" spans="1:6" x14ac:dyDescent="0.25">
      <c r="A2622">
        <v>8838.0856370000001</v>
      </c>
      <c r="B2622">
        <v>82664</v>
      </c>
      <c r="C2622" t="s">
        <v>62</v>
      </c>
      <c r="D2622" t="s">
        <v>33</v>
      </c>
      <c r="E2622">
        <v>9</v>
      </c>
      <c r="F2622">
        <v>133.42560900000001</v>
      </c>
    </row>
    <row r="2623" spans="1:6" x14ac:dyDescent="0.25">
      <c r="A2623">
        <v>10127.77087</v>
      </c>
      <c r="B2623">
        <v>23053</v>
      </c>
      <c r="C2623" t="s">
        <v>32</v>
      </c>
      <c r="D2623" t="s">
        <v>33</v>
      </c>
      <c r="E2623">
        <v>8</v>
      </c>
      <c r="F2623">
        <v>780.94164899999998</v>
      </c>
    </row>
    <row r="2624" spans="1:6" x14ac:dyDescent="0.25">
      <c r="A2624">
        <v>4633.4529119999997</v>
      </c>
      <c r="B2624">
        <v>50250</v>
      </c>
      <c r="C2624" t="s">
        <v>32</v>
      </c>
      <c r="D2624" t="s">
        <v>33</v>
      </c>
      <c r="E2624">
        <v>1</v>
      </c>
      <c r="F2624">
        <v>561.6</v>
      </c>
    </row>
    <row r="2625" spans="1:6" x14ac:dyDescent="0.25">
      <c r="A2625">
        <v>7796.0000829999999</v>
      </c>
      <c r="B2625">
        <v>32169</v>
      </c>
      <c r="C2625" t="s">
        <v>75</v>
      </c>
      <c r="D2625" t="s">
        <v>33</v>
      </c>
      <c r="E2625">
        <v>1</v>
      </c>
      <c r="F2625">
        <v>785.82348000000002</v>
      </c>
    </row>
    <row r="2626" spans="1:6" x14ac:dyDescent="0.25">
      <c r="A2626">
        <v>2993.0245829999999</v>
      </c>
      <c r="B2626">
        <v>0</v>
      </c>
      <c r="C2626" t="s">
        <v>75</v>
      </c>
      <c r="D2626" t="s">
        <v>33</v>
      </c>
      <c r="E2626">
        <v>1</v>
      </c>
      <c r="F2626">
        <v>286.11577799999998</v>
      </c>
    </row>
    <row r="2627" spans="1:6" x14ac:dyDescent="0.25">
      <c r="A2627">
        <v>7985.4725609999996</v>
      </c>
      <c r="B2627">
        <v>99069</v>
      </c>
      <c r="C2627" t="s">
        <v>62</v>
      </c>
      <c r="D2627" t="s">
        <v>33</v>
      </c>
      <c r="E2627">
        <v>2</v>
      </c>
      <c r="F2627">
        <v>77.442722000000003</v>
      </c>
    </row>
    <row r="2628" spans="1:6" x14ac:dyDescent="0.25">
      <c r="A2628">
        <v>3508.5695329999999</v>
      </c>
      <c r="B2628">
        <v>20978</v>
      </c>
      <c r="C2628" t="s">
        <v>32</v>
      </c>
      <c r="D2628" t="s">
        <v>33</v>
      </c>
      <c r="E2628">
        <v>1</v>
      </c>
      <c r="F2628">
        <v>1176.2788</v>
      </c>
    </row>
    <row r="2629" spans="1:6" x14ac:dyDescent="0.25">
      <c r="A2629">
        <v>2722.2107070000002</v>
      </c>
      <c r="B2629">
        <v>17576</v>
      </c>
      <c r="C2629" t="s">
        <v>32</v>
      </c>
      <c r="D2629" t="s">
        <v>33</v>
      </c>
      <c r="E2629">
        <v>1</v>
      </c>
      <c r="F2629">
        <v>398.502948</v>
      </c>
    </row>
    <row r="2630" spans="1:6" x14ac:dyDescent="0.25">
      <c r="A2630">
        <v>2783.583044</v>
      </c>
      <c r="B2630">
        <v>42297</v>
      </c>
      <c r="C2630" t="s">
        <v>75</v>
      </c>
      <c r="D2630" t="s">
        <v>33</v>
      </c>
      <c r="E2630">
        <v>1</v>
      </c>
      <c r="F2630">
        <v>200.38673</v>
      </c>
    </row>
    <row r="2631" spans="1:6" x14ac:dyDescent="0.25">
      <c r="A2631">
        <v>8649.9972859999998</v>
      </c>
      <c r="B2631">
        <v>0</v>
      </c>
      <c r="C2631" t="s">
        <v>32</v>
      </c>
      <c r="D2631" t="s">
        <v>33</v>
      </c>
      <c r="E2631">
        <v>3</v>
      </c>
      <c r="F2631">
        <v>824.597262</v>
      </c>
    </row>
    <row r="2632" spans="1:6" x14ac:dyDescent="0.25">
      <c r="A2632">
        <v>4652.9127799999997</v>
      </c>
      <c r="B2632">
        <v>0</v>
      </c>
      <c r="C2632" t="s">
        <v>62</v>
      </c>
      <c r="D2632" t="s">
        <v>33</v>
      </c>
      <c r="E2632">
        <v>7</v>
      </c>
      <c r="F2632">
        <v>151.231247</v>
      </c>
    </row>
    <row r="2633" spans="1:6" x14ac:dyDescent="0.25">
      <c r="A2633">
        <v>8395.8063309999998</v>
      </c>
      <c r="B2633">
        <v>0</v>
      </c>
      <c r="C2633" t="s">
        <v>62</v>
      </c>
      <c r="D2633" t="s">
        <v>33</v>
      </c>
      <c r="E2633">
        <v>9</v>
      </c>
      <c r="F2633">
        <v>161.09241499999999</v>
      </c>
    </row>
    <row r="2634" spans="1:6" x14ac:dyDescent="0.25">
      <c r="A2634">
        <v>8804.5371099999993</v>
      </c>
      <c r="B2634">
        <v>48990</v>
      </c>
      <c r="C2634" t="s">
        <v>32</v>
      </c>
      <c r="D2634" t="s">
        <v>33</v>
      </c>
      <c r="E2634">
        <v>2</v>
      </c>
      <c r="F2634">
        <v>355.2</v>
      </c>
    </row>
    <row r="2635" spans="1:6" x14ac:dyDescent="0.25">
      <c r="A2635">
        <v>7155.3377650000002</v>
      </c>
      <c r="B2635">
        <v>16916</v>
      </c>
      <c r="C2635" t="s">
        <v>32</v>
      </c>
      <c r="D2635" t="s">
        <v>33</v>
      </c>
      <c r="E2635">
        <v>2</v>
      </c>
      <c r="F2635">
        <v>377.51295099999999</v>
      </c>
    </row>
    <row r="2636" spans="1:6" x14ac:dyDescent="0.25">
      <c r="A2636">
        <v>3954.3445339999998</v>
      </c>
      <c r="B2636">
        <v>18375</v>
      </c>
      <c r="C2636" t="s">
        <v>32</v>
      </c>
      <c r="D2636" t="s">
        <v>33</v>
      </c>
      <c r="E2636">
        <v>1</v>
      </c>
      <c r="F2636">
        <v>535.08027600000003</v>
      </c>
    </row>
    <row r="2637" spans="1:6" x14ac:dyDescent="0.25">
      <c r="A2637">
        <v>15032.900299999999</v>
      </c>
      <c r="B2637">
        <v>17150</v>
      </c>
      <c r="C2637" t="s">
        <v>32</v>
      </c>
      <c r="D2637" t="s">
        <v>33</v>
      </c>
      <c r="E2637">
        <v>2</v>
      </c>
      <c r="F2637">
        <v>689.80089099999998</v>
      </c>
    </row>
    <row r="2638" spans="1:6" x14ac:dyDescent="0.25">
      <c r="A2638">
        <v>8257.6665119999998</v>
      </c>
      <c r="B2638">
        <v>23815</v>
      </c>
      <c r="C2638" t="s">
        <v>32</v>
      </c>
      <c r="D2638" t="s">
        <v>33</v>
      </c>
      <c r="E2638">
        <v>2</v>
      </c>
      <c r="F2638">
        <v>424.33016600000002</v>
      </c>
    </row>
    <row r="2639" spans="1:6" x14ac:dyDescent="0.25">
      <c r="A2639">
        <v>9256.9186090000003</v>
      </c>
      <c r="B2639">
        <v>21947</v>
      </c>
      <c r="C2639" t="s">
        <v>32</v>
      </c>
      <c r="D2639" t="s">
        <v>33</v>
      </c>
      <c r="E2639">
        <v>9</v>
      </c>
      <c r="F2639">
        <v>566.4</v>
      </c>
    </row>
    <row r="2640" spans="1:6" x14ac:dyDescent="0.25">
      <c r="A2640">
        <v>6507.7517790000002</v>
      </c>
      <c r="B2640">
        <v>0</v>
      </c>
      <c r="C2640" t="s">
        <v>32</v>
      </c>
      <c r="D2640" t="s">
        <v>45</v>
      </c>
      <c r="E2640">
        <v>4</v>
      </c>
      <c r="F2640">
        <v>863.21966799999996</v>
      </c>
    </row>
    <row r="2641" spans="1:6" x14ac:dyDescent="0.25">
      <c r="A2641">
        <v>2530.7051369999999</v>
      </c>
      <c r="B2641">
        <v>89451</v>
      </c>
      <c r="C2641" t="s">
        <v>62</v>
      </c>
      <c r="D2641" t="s">
        <v>45</v>
      </c>
      <c r="E2641">
        <v>1</v>
      </c>
      <c r="F2641">
        <v>61.769564000000003</v>
      </c>
    </row>
    <row r="2642" spans="1:6" x14ac:dyDescent="0.25">
      <c r="A2642">
        <v>5482.5493589999996</v>
      </c>
      <c r="B2642">
        <v>79325</v>
      </c>
      <c r="C2642" t="s">
        <v>75</v>
      </c>
      <c r="D2642" t="s">
        <v>33</v>
      </c>
      <c r="E2642">
        <v>4</v>
      </c>
      <c r="F2642">
        <v>251.29482100000001</v>
      </c>
    </row>
    <row r="2643" spans="1:6" x14ac:dyDescent="0.25">
      <c r="A2643">
        <v>4050.5061930000002</v>
      </c>
      <c r="B2643">
        <v>88454</v>
      </c>
      <c r="C2643" t="s">
        <v>75</v>
      </c>
      <c r="D2643" t="s">
        <v>79</v>
      </c>
      <c r="E2643">
        <v>1</v>
      </c>
      <c r="F2643">
        <v>308.749796</v>
      </c>
    </row>
    <row r="2644" spans="1:6" x14ac:dyDescent="0.25">
      <c r="A2644">
        <v>6326.6792359999999</v>
      </c>
      <c r="B2644">
        <v>0</v>
      </c>
      <c r="C2644" t="s">
        <v>32</v>
      </c>
      <c r="D2644" t="s">
        <v>79</v>
      </c>
      <c r="E2644">
        <v>3</v>
      </c>
      <c r="F2644">
        <v>417.6</v>
      </c>
    </row>
    <row r="2645" spans="1:6" x14ac:dyDescent="0.25">
      <c r="A2645">
        <v>2627.7622900000001</v>
      </c>
      <c r="B2645">
        <v>20943</v>
      </c>
      <c r="C2645" t="s">
        <v>75</v>
      </c>
      <c r="D2645" t="s">
        <v>33</v>
      </c>
      <c r="E2645">
        <v>1</v>
      </c>
      <c r="F2645">
        <v>240.00056000000001</v>
      </c>
    </row>
    <row r="2646" spans="1:6" x14ac:dyDescent="0.25">
      <c r="A2646">
        <v>7814.6045450000001</v>
      </c>
      <c r="B2646">
        <v>51972</v>
      </c>
      <c r="C2646" t="s">
        <v>32</v>
      </c>
      <c r="D2646" t="s">
        <v>33</v>
      </c>
      <c r="E2646">
        <v>2</v>
      </c>
      <c r="F2646">
        <v>316.8</v>
      </c>
    </row>
    <row r="2647" spans="1:6" x14ac:dyDescent="0.25">
      <c r="A2647">
        <v>6314.5796449999998</v>
      </c>
      <c r="B2647">
        <v>54408</v>
      </c>
      <c r="C2647" t="s">
        <v>75</v>
      </c>
      <c r="D2647" t="s">
        <v>33</v>
      </c>
      <c r="E2647">
        <v>4</v>
      </c>
      <c r="F2647">
        <v>288.329793</v>
      </c>
    </row>
    <row r="2648" spans="1:6" x14ac:dyDescent="0.25">
      <c r="A2648">
        <v>6386.2781640000003</v>
      </c>
      <c r="B2648">
        <v>23751</v>
      </c>
      <c r="C2648" t="s">
        <v>32</v>
      </c>
      <c r="D2648" t="s">
        <v>45</v>
      </c>
      <c r="E2648">
        <v>7</v>
      </c>
      <c r="F2648">
        <v>586.92170799999997</v>
      </c>
    </row>
    <row r="2649" spans="1:6" x14ac:dyDescent="0.25">
      <c r="A2649">
        <v>2537.9692530000002</v>
      </c>
      <c r="B2649">
        <v>37612</v>
      </c>
      <c r="C2649" t="s">
        <v>32</v>
      </c>
      <c r="D2649" t="s">
        <v>79</v>
      </c>
      <c r="E2649">
        <v>1</v>
      </c>
      <c r="F2649">
        <v>307.2</v>
      </c>
    </row>
    <row r="2650" spans="1:6" x14ac:dyDescent="0.25">
      <c r="A2650">
        <v>5335.3755860000001</v>
      </c>
      <c r="B2650">
        <v>91603</v>
      </c>
      <c r="C2650" t="s">
        <v>32</v>
      </c>
      <c r="D2650" t="s">
        <v>45</v>
      </c>
      <c r="E2650">
        <v>3</v>
      </c>
      <c r="F2650">
        <v>472.67261999999999</v>
      </c>
    </row>
    <row r="2651" spans="1:6" x14ac:dyDescent="0.25">
      <c r="A2651">
        <v>4549.079221</v>
      </c>
      <c r="B2651">
        <v>0</v>
      </c>
      <c r="C2651" t="s">
        <v>32</v>
      </c>
      <c r="D2651" t="s">
        <v>33</v>
      </c>
      <c r="E2651">
        <v>3</v>
      </c>
      <c r="F2651">
        <v>639.75831400000004</v>
      </c>
    </row>
    <row r="2652" spans="1:6" x14ac:dyDescent="0.25">
      <c r="A2652">
        <v>4836.2188599999999</v>
      </c>
      <c r="B2652">
        <v>16450</v>
      </c>
      <c r="C2652" t="s">
        <v>32</v>
      </c>
      <c r="D2652" t="s">
        <v>33</v>
      </c>
      <c r="E2652">
        <v>1</v>
      </c>
      <c r="F2652">
        <v>871.48456499999998</v>
      </c>
    </row>
    <row r="2653" spans="1:6" x14ac:dyDescent="0.25">
      <c r="A2653">
        <v>6478.8011919999999</v>
      </c>
      <c r="B2653">
        <v>50864</v>
      </c>
      <c r="C2653" t="s">
        <v>62</v>
      </c>
      <c r="D2653" t="s">
        <v>33</v>
      </c>
      <c r="E2653">
        <v>4</v>
      </c>
      <c r="F2653">
        <v>158.36297200000001</v>
      </c>
    </row>
    <row r="2654" spans="1:6" x14ac:dyDescent="0.25">
      <c r="A2654">
        <v>35440.142619999999</v>
      </c>
      <c r="B2654">
        <v>74560</v>
      </c>
      <c r="C2654" t="s">
        <v>32</v>
      </c>
      <c r="D2654" t="s">
        <v>79</v>
      </c>
      <c r="E2654">
        <v>2</v>
      </c>
      <c r="F2654">
        <v>528</v>
      </c>
    </row>
    <row r="2655" spans="1:6" x14ac:dyDescent="0.25">
      <c r="A2655">
        <v>2404.3809630000001</v>
      </c>
      <c r="B2655">
        <v>62488</v>
      </c>
      <c r="C2655" t="s">
        <v>75</v>
      </c>
      <c r="D2655" t="s">
        <v>33</v>
      </c>
      <c r="E2655">
        <v>1</v>
      </c>
      <c r="F2655">
        <v>200.68933100000001</v>
      </c>
    </row>
    <row r="2656" spans="1:6" x14ac:dyDescent="0.25">
      <c r="A2656">
        <v>9264.5650150000001</v>
      </c>
      <c r="B2656">
        <v>55837</v>
      </c>
      <c r="C2656" t="s">
        <v>32</v>
      </c>
      <c r="D2656" t="s">
        <v>45</v>
      </c>
      <c r="E2656">
        <v>9</v>
      </c>
      <c r="F2656">
        <v>741.86750600000005</v>
      </c>
    </row>
    <row r="2657" spans="1:6" x14ac:dyDescent="0.25">
      <c r="A2657">
        <v>2433.0246310000002</v>
      </c>
      <c r="B2657">
        <v>0</v>
      </c>
      <c r="C2657" t="s">
        <v>32</v>
      </c>
      <c r="D2657" t="s">
        <v>45</v>
      </c>
      <c r="E2657">
        <v>1</v>
      </c>
      <c r="F2657">
        <v>475.2</v>
      </c>
    </row>
    <row r="2658" spans="1:6" x14ac:dyDescent="0.25">
      <c r="A2658">
        <v>5367.089817</v>
      </c>
      <c r="B2658">
        <v>97742</v>
      </c>
      <c r="C2658" t="s">
        <v>62</v>
      </c>
      <c r="D2658" t="s">
        <v>45</v>
      </c>
      <c r="E2658">
        <v>5</v>
      </c>
      <c r="F2658">
        <v>67.648392000000001</v>
      </c>
    </row>
    <row r="2659" spans="1:6" x14ac:dyDescent="0.25">
      <c r="A2659">
        <v>2452.3608920000001</v>
      </c>
      <c r="B2659">
        <v>0</v>
      </c>
      <c r="C2659" t="s">
        <v>32</v>
      </c>
      <c r="D2659" t="s">
        <v>45</v>
      </c>
      <c r="E2659">
        <v>1</v>
      </c>
      <c r="F2659">
        <v>496.8</v>
      </c>
    </row>
    <row r="2660" spans="1:6" x14ac:dyDescent="0.25">
      <c r="A2660">
        <v>8646.5041089999995</v>
      </c>
      <c r="B2660">
        <v>64125</v>
      </c>
      <c r="C2660" t="s">
        <v>75</v>
      </c>
      <c r="D2660" t="s">
        <v>33</v>
      </c>
      <c r="E2660">
        <v>3</v>
      </c>
      <c r="F2660">
        <v>369.81870800000002</v>
      </c>
    </row>
    <row r="2661" spans="1:6" x14ac:dyDescent="0.25">
      <c r="A2661">
        <v>4340.0864449999999</v>
      </c>
      <c r="B2661">
        <v>0</v>
      </c>
      <c r="C2661" t="s">
        <v>32</v>
      </c>
      <c r="D2661" t="s">
        <v>45</v>
      </c>
      <c r="E2661">
        <v>6</v>
      </c>
      <c r="F2661">
        <v>446.4</v>
      </c>
    </row>
    <row r="2662" spans="1:6" x14ac:dyDescent="0.25">
      <c r="A2662">
        <v>4930.9493339999999</v>
      </c>
      <c r="B2662">
        <v>70412</v>
      </c>
      <c r="C2662" t="s">
        <v>62</v>
      </c>
      <c r="D2662" t="s">
        <v>33</v>
      </c>
      <c r="E2662">
        <v>3</v>
      </c>
      <c r="F2662">
        <v>136.29108299999999</v>
      </c>
    </row>
    <row r="2663" spans="1:6" x14ac:dyDescent="0.25">
      <c r="A2663">
        <v>5292.6324910000003</v>
      </c>
      <c r="B2663">
        <v>0</v>
      </c>
      <c r="C2663" t="s">
        <v>32</v>
      </c>
      <c r="D2663" t="s">
        <v>33</v>
      </c>
      <c r="E2663">
        <v>3</v>
      </c>
      <c r="F2663">
        <v>336</v>
      </c>
    </row>
    <row r="2664" spans="1:6" x14ac:dyDescent="0.25">
      <c r="A2664">
        <v>8986.6106529999997</v>
      </c>
      <c r="B2664">
        <v>66267</v>
      </c>
      <c r="C2664" t="s">
        <v>32</v>
      </c>
      <c r="D2664" t="s">
        <v>33</v>
      </c>
      <c r="E2664">
        <v>3</v>
      </c>
      <c r="F2664">
        <v>1093.7088510000001</v>
      </c>
    </row>
    <row r="2665" spans="1:6" x14ac:dyDescent="0.25">
      <c r="A2665">
        <v>5619.967791</v>
      </c>
      <c r="B2665">
        <v>0</v>
      </c>
      <c r="C2665" t="s">
        <v>32</v>
      </c>
      <c r="D2665" t="s">
        <v>45</v>
      </c>
      <c r="E2665">
        <v>6</v>
      </c>
      <c r="F2665">
        <v>863.93530699999997</v>
      </c>
    </row>
    <row r="2666" spans="1:6" x14ac:dyDescent="0.25">
      <c r="A2666">
        <v>10340.45566</v>
      </c>
      <c r="B2666">
        <v>40882</v>
      </c>
      <c r="C2666" t="s">
        <v>75</v>
      </c>
      <c r="D2666" t="s">
        <v>79</v>
      </c>
      <c r="E2666">
        <v>2</v>
      </c>
      <c r="F2666">
        <v>393.63743599999998</v>
      </c>
    </row>
    <row r="2667" spans="1:6" x14ac:dyDescent="0.25">
      <c r="A2667">
        <v>6369.2623549999998</v>
      </c>
      <c r="B2667">
        <v>34498</v>
      </c>
      <c r="C2667" t="s">
        <v>32</v>
      </c>
      <c r="D2667" t="s">
        <v>45</v>
      </c>
      <c r="E2667">
        <v>7</v>
      </c>
      <c r="F2667">
        <v>398.4</v>
      </c>
    </row>
    <row r="2668" spans="1:6" x14ac:dyDescent="0.25">
      <c r="A2668">
        <v>2767.5949000000001</v>
      </c>
      <c r="B2668">
        <v>0</v>
      </c>
      <c r="C2668" t="s">
        <v>32</v>
      </c>
      <c r="D2668" t="s">
        <v>33</v>
      </c>
      <c r="E2668">
        <v>1</v>
      </c>
      <c r="F2668">
        <v>355.2</v>
      </c>
    </row>
    <row r="2669" spans="1:6" x14ac:dyDescent="0.25">
      <c r="A2669">
        <v>4831.421687</v>
      </c>
      <c r="B2669">
        <v>23228</v>
      </c>
      <c r="C2669" t="s">
        <v>32</v>
      </c>
      <c r="D2669" t="s">
        <v>33</v>
      </c>
      <c r="E2669">
        <v>6</v>
      </c>
      <c r="F2669">
        <v>307.2</v>
      </c>
    </row>
    <row r="2670" spans="1:6" x14ac:dyDescent="0.25">
      <c r="A2670">
        <v>4282.9479709999996</v>
      </c>
      <c r="B2670">
        <v>40864</v>
      </c>
      <c r="C2670" t="s">
        <v>62</v>
      </c>
      <c r="D2670" t="s">
        <v>33</v>
      </c>
      <c r="E2670">
        <v>1</v>
      </c>
      <c r="F2670">
        <v>166.937747</v>
      </c>
    </row>
    <row r="2671" spans="1:6" x14ac:dyDescent="0.25">
      <c r="A2671">
        <v>5718.2766080000001</v>
      </c>
      <c r="B2671">
        <v>46133</v>
      </c>
      <c r="C2671" t="s">
        <v>62</v>
      </c>
      <c r="D2671" t="s">
        <v>79</v>
      </c>
      <c r="E2671">
        <v>5</v>
      </c>
      <c r="F2671">
        <v>19.626306</v>
      </c>
    </row>
    <row r="2672" spans="1:6" x14ac:dyDescent="0.25">
      <c r="A2672">
        <v>2580.8498989999998</v>
      </c>
      <c r="B2672">
        <v>46900</v>
      </c>
      <c r="C2672" t="s">
        <v>32</v>
      </c>
      <c r="D2672" t="s">
        <v>33</v>
      </c>
      <c r="E2672">
        <v>1</v>
      </c>
      <c r="F2672">
        <v>316.8</v>
      </c>
    </row>
    <row r="2673" spans="1:6" x14ac:dyDescent="0.25">
      <c r="A2673">
        <v>6481.3822680000003</v>
      </c>
      <c r="B2673">
        <v>0</v>
      </c>
      <c r="C2673" t="s">
        <v>32</v>
      </c>
      <c r="D2673" t="s">
        <v>45</v>
      </c>
      <c r="E2673">
        <v>6</v>
      </c>
      <c r="F2673">
        <v>441.6</v>
      </c>
    </row>
    <row r="2674" spans="1:6" x14ac:dyDescent="0.25">
      <c r="A2674">
        <v>5133.4147640000001</v>
      </c>
      <c r="B2674">
        <v>53390</v>
      </c>
      <c r="C2674" t="s">
        <v>75</v>
      </c>
      <c r="D2674" t="s">
        <v>33</v>
      </c>
      <c r="E2674">
        <v>5</v>
      </c>
      <c r="F2674">
        <v>278.99940900000001</v>
      </c>
    </row>
    <row r="2675" spans="1:6" x14ac:dyDescent="0.25">
      <c r="A2675">
        <v>9369.6398910000007</v>
      </c>
      <c r="B2675">
        <v>99185</v>
      </c>
      <c r="C2675" t="s">
        <v>75</v>
      </c>
      <c r="D2675" t="s">
        <v>33</v>
      </c>
      <c r="E2675">
        <v>3</v>
      </c>
      <c r="F2675">
        <v>449.42818199999999</v>
      </c>
    </row>
    <row r="2676" spans="1:6" x14ac:dyDescent="0.25">
      <c r="A2676">
        <v>3196.5784549999998</v>
      </c>
      <c r="B2676">
        <v>62815</v>
      </c>
      <c r="C2676" t="s">
        <v>62</v>
      </c>
      <c r="D2676" t="s">
        <v>33</v>
      </c>
      <c r="E2676">
        <v>1</v>
      </c>
      <c r="F2676">
        <v>47.061469000000002</v>
      </c>
    </row>
    <row r="2677" spans="1:6" x14ac:dyDescent="0.25">
      <c r="A2677">
        <v>4720.6088719999998</v>
      </c>
      <c r="B2677">
        <v>26277</v>
      </c>
      <c r="C2677" t="s">
        <v>32</v>
      </c>
      <c r="D2677" t="s">
        <v>45</v>
      </c>
      <c r="E2677">
        <v>4</v>
      </c>
      <c r="F2677">
        <v>292.8</v>
      </c>
    </row>
    <row r="2678" spans="1:6" x14ac:dyDescent="0.25">
      <c r="A2678">
        <v>8861.9004389999991</v>
      </c>
      <c r="B2678">
        <v>41854</v>
      </c>
      <c r="C2678" t="s">
        <v>75</v>
      </c>
      <c r="D2678" t="s">
        <v>33</v>
      </c>
      <c r="E2678">
        <v>8</v>
      </c>
      <c r="F2678">
        <v>481.26964400000003</v>
      </c>
    </row>
    <row r="2679" spans="1:6" x14ac:dyDescent="0.25">
      <c r="A2679">
        <v>6032.737631</v>
      </c>
      <c r="B2679">
        <v>0</v>
      </c>
      <c r="C2679" t="s">
        <v>32</v>
      </c>
      <c r="D2679" t="s">
        <v>33</v>
      </c>
      <c r="E2679">
        <v>8</v>
      </c>
      <c r="F2679">
        <v>412.8</v>
      </c>
    </row>
    <row r="2680" spans="1:6" x14ac:dyDescent="0.25">
      <c r="A2680">
        <v>6832.3685299999997</v>
      </c>
      <c r="B2680">
        <v>66627</v>
      </c>
      <c r="C2680" t="s">
        <v>32</v>
      </c>
      <c r="D2680" t="s">
        <v>33</v>
      </c>
      <c r="E2680">
        <v>8</v>
      </c>
      <c r="F2680">
        <v>733.21126000000004</v>
      </c>
    </row>
    <row r="2681" spans="1:6" x14ac:dyDescent="0.25">
      <c r="A2681">
        <v>2242.0908030000001</v>
      </c>
      <c r="B2681">
        <v>12131</v>
      </c>
      <c r="C2681" t="s">
        <v>75</v>
      </c>
      <c r="D2681" t="s">
        <v>45</v>
      </c>
      <c r="E2681">
        <v>1</v>
      </c>
      <c r="F2681">
        <v>251.44949</v>
      </c>
    </row>
    <row r="2682" spans="1:6" x14ac:dyDescent="0.25">
      <c r="A2682">
        <v>4157.6981180000002</v>
      </c>
      <c r="B2682">
        <v>0</v>
      </c>
      <c r="C2682" t="s">
        <v>32</v>
      </c>
      <c r="D2682" t="s">
        <v>33</v>
      </c>
      <c r="E2682">
        <v>1</v>
      </c>
      <c r="F2682">
        <v>528</v>
      </c>
    </row>
    <row r="2683" spans="1:6" x14ac:dyDescent="0.25">
      <c r="A2683">
        <v>6189.1224549999997</v>
      </c>
      <c r="B2683">
        <v>0</v>
      </c>
      <c r="C2683" t="s">
        <v>32</v>
      </c>
      <c r="D2683" t="s">
        <v>45</v>
      </c>
      <c r="E2683">
        <v>5</v>
      </c>
      <c r="F2683">
        <v>648</v>
      </c>
    </row>
    <row r="2684" spans="1:6" x14ac:dyDescent="0.25">
      <c r="A2684">
        <v>5643.7247040000002</v>
      </c>
      <c r="B2684">
        <v>33317</v>
      </c>
      <c r="C2684" t="s">
        <v>32</v>
      </c>
      <c r="D2684" t="s">
        <v>33</v>
      </c>
      <c r="E2684">
        <v>3</v>
      </c>
      <c r="F2684">
        <v>345.6</v>
      </c>
    </row>
    <row r="2685" spans="1:6" x14ac:dyDescent="0.25">
      <c r="A2685">
        <v>5332.4626939999998</v>
      </c>
      <c r="B2685">
        <v>68931</v>
      </c>
      <c r="C2685" t="s">
        <v>75</v>
      </c>
      <c r="D2685" t="s">
        <v>33</v>
      </c>
      <c r="E2685">
        <v>7</v>
      </c>
      <c r="F2685">
        <v>309.577946</v>
      </c>
    </row>
    <row r="2686" spans="1:6" x14ac:dyDescent="0.25">
      <c r="A2686">
        <v>2121.3130609999998</v>
      </c>
      <c r="B2686">
        <v>0</v>
      </c>
      <c r="C2686" t="s">
        <v>32</v>
      </c>
      <c r="D2686" t="s">
        <v>45</v>
      </c>
      <c r="E2686">
        <v>1</v>
      </c>
      <c r="F2686">
        <v>321.60000000000002</v>
      </c>
    </row>
    <row r="2687" spans="1:6" x14ac:dyDescent="0.25">
      <c r="A2687">
        <v>8281.7401239999999</v>
      </c>
      <c r="B2687">
        <v>19189</v>
      </c>
      <c r="C2687" t="s">
        <v>32</v>
      </c>
      <c r="D2687" t="s">
        <v>33</v>
      </c>
      <c r="E2687">
        <v>3</v>
      </c>
      <c r="F2687">
        <v>518.4</v>
      </c>
    </row>
    <row r="2688" spans="1:6" x14ac:dyDescent="0.25">
      <c r="A2688">
        <v>7835.9292990000004</v>
      </c>
      <c r="B2688">
        <v>49390</v>
      </c>
      <c r="C2688" t="s">
        <v>75</v>
      </c>
      <c r="D2688" t="s">
        <v>33</v>
      </c>
      <c r="E2688">
        <v>1</v>
      </c>
      <c r="F2688">
        <v>738.05105000000003</v>
      </c>
    </row>
    <row r="2689" spans="1:6" x14ac:dyDescent="0.25">
      <c r="A2689">
        <v>2552.9138680000001</v>
      </c>
      <c r="B2689">
        <v>33124</v>
      </c>
      <c r="C2689" t="s">
        <v>62</v>
      </c>
      <c r="D2689" t="s">
        <v>45</v>
      </c>
      <c r="E2689">
        <v>1</v>
      </c>
      <c r="F2689">
        <v>80.119996999999998</v>
      </c>
    </row>
    <row r="2690" spans="1:6" x14ac:dyDescent="0.25">
      <c r="A2690">
        <v>2795.4100290000001</v>
      </c>
      <c r="B2690">
        <v>40516</v>
      </c>
      <c r="C2690" t="s">
        <v>62</v>
      </c>
      <c r="D2690" t="s">
        <v>33</v>
      </c>
      <c r="E2690">
        <v>1</v>
      </c>
      <c r="F2690">
        <v>137.16887399999999</v>
      </c>
    </row>
    <row r="2691" spans="1:6" x14ac:dyDescent="0.25">
      <c r="A2691">
        <v>8007.3993760000003</v>
      </c>
      <c r="B2691">
        <v>0</v>
      </c>
      <c r="C2691" t="s">
        <v>32</v>
      </c>
      <c r="D2691" t="s">
        <v>79</v>
      </c>
      <c r="E2691">
        <v>3</v>
      </c>
      <c r="F2691">
        <v>537.6</v>
      </c>
    </row>
    <row r="2692" spans="1:6" x14ac:dyDescent="0.25">
      <c r="A2692">
        <v>6886.3244940000004</v>
      </c>
      <c r="B2692">
        <v>34615</v>
      </c>
      <c r="C2692" t="s">
        <v>32</v>
      </c>
      <c r="D2692" t="s">
        <v>33</v>
      </c>
      <c r="E2692">
        <v>7</v>
      </c>
      <c r="F2692">
        <v>417.6</v>
      </c>
    </row>
    <row r="2693" spans="1:6" x14ac:dyDescent="0.25">
      <c r="A2693">
        <v>5106.7815469999996</v>
      </c>
      <c r="B2693">
        <v>29894</v>
      </c>
      <c r="C2693" t="s">
        <v>62</v>
      </c>
      <c r="D2693" t="s">
        <v>33</v>
      </c>
      <c r="E2693">
        <v>3</v>
      </c>
      <c r="F2693">
        <v>16.510134000000001</v>
      </c>
    </row>
    <row r="2694" spans="1:6" x14ac:dyDescent="0.25">
      <c r="A2694">
        <v>5612.3755860000001</v>
      </c>
      <c r="B2694">
        <v>0</v>
      </c>
      <c r="C2694" t="s">
        <v>32</v>
      </c>
      <c r="D2694" t="s">
        <v>45</v>
      </c>
      <c r="E2694">
        <v>3</v>
      </c>
      <c r="F2694">
        <v>379.2</v>
      </c>
    </row>
    <row r="2695" spans="1:6" x14ac:dyDescent="0.25">
      <c r="A2695">
        <v>5658.9123129999998</v>
      </c>
      <c r="B2695">
        <v>0</v>
      </c>
      <c r="C2695" t="s">
        <v>32</v>
      </c>
      <c r="D2695" t="s">
        <v>45</v>
      </c>
      <c r="E2695">
        <v>4</v>
      </c>
      <c r="F2695">
        <v>847.49081699999999</v>
      </c>
    </row>
    <row r="2696" spans="1:6" x14ac:dyDescent="0.25">
      <c r="A2696">
        <v>7263.5997440000001</v>
      </c>
      <c r="B2696">
        <v>86732</v>
      </c>
      <c r="C2696" t="s">
        <v>62</v>
      </c>
      <c r="D2696" t="s">
        <v>33</v>
      </c>
      <c r="E2696">
        <v>1</v>
      </c>
      <c r="F2696">
        <v>204.37311299999999</v>
      </c>
    </row>
    <row r="2697" spans="1:6" x14ac:dyDescent="0.25">
      <c r="A2697">
        <v>8712.1577410000009</v>
      </c>
      <c r="B2697">
        <v>68516</v>
      </c>
      <c r="C2697" t="s">
        <v>62</v>
      </c>
      <c r="D2697" t="s">
        <v>33</v>
      </c>
      <c r="E2697">
        <v>1</v>
      </c>
      <c r="F2697">
        <v>95.693949000000003</v>
      </c>
    </row>
    <row r="2698" spans="1:6" x14ac:dyDescent="0.25">
      <c r="A2698">
        <v>9198.6851110000007</v>
      </c>
      <c r="B2698">
        <v>31562</v>
      </c>
      <c r="C2698" t="s">
        <v>32</v>
      </c>
      <c r="D2698" t="s">
        <v>33</v>
      </c>
      <c r="E2698">
        <v>3</v>
      </c>
      <c r="F2698">
        <v>552</v>
      </c>
    </row>
    <row r="2699" spans="1:6" x14ac:dyDescent="0.25">
      <c r="A2699">
        <v>5162.3706780000002</v>
      </c>
      <c r="B2699">
        <v>0</v>
      </c>
      <c r="C2699" t="s">
        <v>32</v>
      </c>
      <c r="D2699" t="s">
        <v>45</v>
      </c>
      <c r="E2699">
        <v>4</v>
      </c>
      <c r="F2699">
        <v>582.42051200000003</v>
      </c>
    </row>
    <row r="2700" spans="1:6" x14ac:dyDescent="0.25">
      <c r="A2700">
        <v>6289.9469989999998</v>
      </c>
      <c r="B2700">
        <v>24477</v>
      </c>
      <c r="C2700" t="s">
        <v>32</v>
      </c>
      <c r="D2700" t="s">
        <v>33</v>
      </c>
      <c r="E2700">
        <v>3</v>
      </c>
      <c r="F2700">
        <v>379.2</v>
      </c>
    </row>
    <row r="2701" spans="1:6" x14ac:dyDescent="0.25">
      <c r="A2701">
        <v>3649.7086549999999</v>
      </c>
      <c r="B2701">
        <v>0</v>
      </c>
      <c r="C2701" t="s">
        <v>32</v>
      </c>
      <c r="D2701" t="s">
        <v>45</v>
      </c>
      <c r="E2701">
        <v>1</v>
      </c>
      <c r="F2701">
        <v>480</v>
      </c>
    </row>
    <row r="2702" spans="1:6" x14ac:dyDescent="0.25">
      <c r="A2702">
        <v>6766.5585510000001</v>
      </c>
      <c r="B2702">
        <v>20046</v>
      </c>
      <c r="C2702" t="s">
        <v>32</v>
      </c>
      <c r="D2702" t="s">
        <v>33</v>
      </c>
      <c r="E2702">
        <v>3</v>
      </c>
      <c r="F2702">
        <v>417.6</v>
      </c>
    </row>
    <row r="2703" spans="1:6" x14ac:dyDescent="0.25">
      <c r="A2703">
        <v>4631.0112929999996</v>
      </c>
      <c r="B2703">
        <v>78152</v>
      </c>
      <c r="C2703" t="s">
        <v>32</v>
      </c>
      <c r="D2703" t="s">
        <v>33</v>
      </c>
      <c r="E2703">
        <v>1</v>
      </c>
      <c r="F2703">
        <v>547.20000000000005</v>
      </c>
    </row>
    <row r="2704" spans="1:6" x14ac:dyDescent="0.25">
      <c r="A2704">
        <v>6810.52531</v>
      </c>
      <c r="B2704">
        <v>0</v>
      </c>
      <c r="C2704" t="s">
        <v>32</v>
      </c>
      <c r="D2704" t="s">
        <v>33</v>
      </c>
      <c r="E2704">
        <v>2</v>
      </c>
      <c r="F2704">
        <v>733.52240500000005</v>
      </c>
    </row>
    <row r="2705" spans="1:6" x14ac:dyDescent="0.25">
      <c r="A2705">
        <v>9378.6342280000008</v>
      </c>
      <c r="B2705">
        <v>36067</v>
      </c>
      <c r="C2705" t="s">
        <v>32</v>
      </c>
      <c r="D2705" t="s">
        <v>33</v>
      </c>
      <c r="E2705">
        <v>3</v>
      </c>
      <c r="F2705">
        <v>561.6</v>
      </c>
    </row>
    <row r="2706" spans="1:6" x14ac:dyDescent="0.25">
      <c r="A2706">
        <v>15762.53198</v>
      </c>
      <c r="B2706">
        <v>44362</v>
      </c>
      <c r="C2706" t="s">
        <v>62</v>
      </c>
      <c r="D2706" t="s">
        <v>33</v>
      </c>
      <c r="E2706">
        <v>2</v>
      </c>
      <c r="F2706">
        <v>142.113373</v>
      </c>
    </row>
    <row r="2707" spans="1:6" x14ac:dyDescent="0.25">
      <c r="A2707">
        <v>2635.5057809999998</v>
      </c>
      <c r="B2707">
        <v>77350</v>
      </c>
      <c r="C2707" t="s">
        <v>32</v>
      </c>
      <c r="D2707" t="s">
        <v>79</v>
      </c>
      <c r="E2707">
        <v>1</v>
      </c>
      <c r="F2707">
        <v>316.8</v>
      </c>
    </row>
    <row r="2708" spans="1:6" x14ac:dyDescent="0.25">
      <c r="A2708">
        <v>5741.7274299999999</v>
      </c>
      <c r="B2708">
        <v>86641</v>
      </c>
      <c r="C2708" t="s">
        <v>62</v>
      </c>
      <c r="D2708" t="s">
        <v>33</v>
      </c>
      <c r="E2708">
        <v>6</v>
      </c>
      <c r="F2708">
        <v>161.752532</v>
      </c>
    </row>
    <row r="2709" spans="1:6" x14ac:dyDescent="0.25">
      <c r="A2709">
        <v>8414.9428549999993</v>
      </c>
      <c r="B2709">
        <v>72258</v>
      </c>
      <c r="C2709" t="s">
        <v>62</v>
      </c>
      <c r="D2709" t="s">
        <v>33</v>
      </c>
      <c r="E2709">
        <v>4</v>
      </c>
      <c r="F2709">
        <v>12.497538</v>
      </c>
    </row>
    <row r="2710" spans="1:6" x14ac:dyDescent="0.25">
      <c r="A2710">
        <v>9123.9112659999992</v>
      </c>
      <c r="B2710">
        <v>70737</v>
      </c>
      <c r="C2710" t="s">
        <v>32</v>
      </c>
      <c r="D2710" t="s">
        <v>33</v>
      </c>
      <c r="E2710">
        <v>4</v>
      </c>
      <c r="F2710">
        <v>741.65559699999994</v>
      </c>
    </row>
    <row r="2711" spans="1:6" x14ac:dyDescent="0.25">
      <c r="A2711">
        <v>15994.008</v>
      </c>
      <c r="B2711">
        <v>0</v>
      </c>
      <c r="C2711" t="s">
        <v>32</v>
      </c>
      <c r="D2711" t="s">
        <v>45</v>
      </c>
      <c r="E2711">
        <v>2</v>
      </c>
      <c r="F2711">
        <v>1410.16929</v>
      </c>
    </row>
    <row r="2712" spans="1:6" x14ac:dyDescent="0.25">
      <c r="A2712">
        <v>9022.0831300000009</v>
      </c>
      <c r="B2712">
        <v>0</v>
      </c>
      <c r="C2712" t="s">
        <v>32</v>
      </c>
      <c r="D2712" t="s">
        <v>45</v>
      </c>
      <c r="E2712">
        <v>3</v>
      </c>
      <c r="F2712">
        <v>988.535078</v>
      </c>
    </row>
    <row r="2713" spans="1:6" x14ac:dyDescent="0.25">
      <c r="A2713">
        <v>4759.664624</v>
      </c>
      <c r="B2713">
        <v>0</v>
      </c>
      <c r="C2713" t="s">
        <v>32</v>
      </c>
      <c r="D2713" t="s">
        <v>45</v>
      </c>
      <c r="E2713">
        <v>3</v>
      </c>
      <c r="F2713">
        <v>388.8</v>
      </c>
    </row>
    <row r="2714" spans="1:6" x14ac:dyDescent="0.25">
      <c r="A2714">
        <v>3993.8829940000001</v>
      </c>
      <c r="B2714">
        <v>17672</v>
      </c>
      <c r="C2714" t="s">
        <v>32</v>
      </c>
      <c r="D2714" t="s">
        <v>79</v>
      </c>
      <c r="E2714">
        <v>1</v>
      </c>
      <c r="F2714">
        <v>792</v>
      </c>
    </row>
    <row r="2715" spans="1:6" x14ac:dyDescent="0.25">
      <c r="A2715">
        <v>18853.739450000001</v>
      </c>
      <c r="B2715">
        <v>0</v>
      </c>
      <c r="C2715" t="s">
        <v>32</v>
      </c>
      <c r="D2715" t="s">
        <v>45</v>
      </c>
      <c r="E2715">
        <v>2</v>
      </c>
      <c r="F2715">
        <v>1245.5999999999999</v>
      </c>
    </row>
    <row r="2716" spans="1:6" x14ac:dyDescent="0.25">
      <c r="A2716">
        <v>8840.1937620000008</v>
      </c>
      <c r="B2716">
        <v>47297</v>
      </c>
      <c r="C2716" t="s">
        <v>32</v>
      </c>
      <c r="D2716" t="s">
        <v>33</v>
      </c>
      <c r="E2716">
        <v>4</v>
      </c>
      <c r="F2716">
        <v>796.13011100000006</v>
      </c>
    </row>
    <row r="2717" spans="1:6" x14ac:dyDescent="0.25">
      <c r="A2717">
        <v>6696.9035210000002</v>
      </c>
      <c r="B2717">
        <v>57240</v>
      </c>
      <c r="C2717" t="s">
        <v>62</v>
      </c>
      <c r="D2717" t="s">
        <v>33</v>
      </c>
      <c r="E2717">
        <v>7</v>
      </c>
      <c r="F2717">
        <v>83.652383999999998</v>
      </c>
    </row>
    <row r="2718" spans="1:6" x14ac:dyDescent="0.25">
      <c r="A2718">
        <v>8476.0828669999992</v>
      </c>
      <c r="B2718">
        <v>28181</v>
      </c>
      <c r="C2718" t="s">
        <v>32</v>
      </c>
      <c r="D2718" t="s">
        <v>33</v>
      </c>
      <c r="E2718">
        <v>3</v>
      </c>
      <c r="F2718">
        <v>523.20000000000005</v>
      </c>
    </row>
    <row r="2719" spans="1:6" x14ac:dyDescent="0.25">
      <c r="A2719">
        <v>5205.7481879999996</v>
      </c>
      <c r="B2719">
        <v>31275</v>
      </c>
      <c r="C2719" t="s">
        <v>32</v>
      </c>
      <c r="D2719" t="s">
        <v>79</v>
      </c>
      <c r="E2719">
        <v>3</v>
      </c>
      <c r="F2719">
        <v>316.8</v>
      </c>
    </row>
    <row r="2720" spans="1:6" x14ac:dyDescent="0.25">
      <c r="A2720">
        <v>6141.9616230000001</v>
      </c>
      <c r="B2720">
        <v>0</v>
      </c>
      <c r="C2720" t="s">
        <v>32</v>
      </c>
      <c r="D2720" t="s">
        <v>45</v>
      </c>
      <c r="E2720">
        <v>1</v>
      </c>
      <c r="F2720">
        <v>1310.4000000000001</v>
      </c>
    </row>
    <row r="2721" spans="1:6" x14ac:dyDescent="0.25">
      <c r="A2721">
        <v>4376.3635919999997</v>
      </c>
      <c r="B2721">
        <v>63774</v>
      </c>
      <c r="C2721" t="s">
        <v>62</v>
      </c>
      <c r="D2721" t="s">
        <v>79</v>
      </c>
      <c r="E2721">
        <v>1</v>
      </c>
      <c r="F2721">
        <v>60.036682999999996</v>
      </c>
    </row>
    <row r="2722" spans="1:6" x14ac:dyDescent="0.25">
      <c r="A2722">
        <v>12375.021629999999</v>
      </c>
      <c r="B2722">
        <v>78441</v>
      </c>
      <c r="C2722" t="s">
        <v>32</v>
      </c>
      <c r="D2722" t="s">
        <v>33</v>
      </c>
      <c r="E2722">
        <v>2</v>
      </c>
      <c r="F2722">
        <v>613.86690499999997</v>
      </c>
    </row>
    <row r="2723" spans="1:6" x14ac:dyDescent="0.25">
      <c r="A2723">
        <v>3451.1024400000001</v>
      </c>
      <c r="B2723">
        <v>0</v>
      </c>
      <c r="C2723" t="s">
        <v>32</v>
      </c>
      <c r="D2723" t="s">
        <v>79</v>
      </c>
      <c r="E2723">
        <v>1</v>
      </c>
      <c r="F2723">
        <v>499.2</v>
      </c>
    </row>
    <row r="2724" spans="1:6" x14ac:dyDescent="0.25">
      <c r="A2724">
        <v>8107.2653300000002</v>
      </c>
      <c r="B2724">
        <v>0</v>
      </c>
      <c r="C2724" t="s">
        <v>32</v>
      </c>
      <c r="D2724" t="s">
        <v>33</v>
      </c>
      <c r="E2724">
        <v>2</v>
      </c>
      <c r="F2724">
        <v>364.8</v>
      </c>
    </row>
    <row r="2725" spans="1:6" x14ac:dyDescent="0.25">
      <c r="A2725">
        <v>8662.0489579999994</v>
      </c>
      <c r="B2725">
        <v>0</v>
      </c>
      <c r="C2725" t="s">
        <v>75</v>
      </c>
      <c r="D2725" t="s">
        <v>33</v>
      </c>
      <c r="E2725">
        <v>4</v>
      </c>
      <c r="F2725">
        <v>511.42266599999999</v>
      </c>
    </row>
    <row r="2726" spans="1:6" x14ac:dyDescent="0.25">
      <c r="A2726">
        <v>8696.9071110000004</v>
      </c>
      <c r="B2726">
        <v>91423</v>
      </c>
      <c r="C2726" t="s">
        <v>75</v>
      </c>
      <c r="D2726" t="s">
        <v>33</v>
      </c>
      <c r="E2726">
        <v>5</v>
      </c>
      <c r="F2726">
        <v>435.79625199999998</v>
      </c>
    </row>
    <row r="2727" spans="1:6" x14ac:dyDescent="0.25">
      <c r="A2727">
        <v>2535.2664730000001</v>
      </c>
      <c r="B2727">
        <v>86933</v>
      </c>
      <c r="C2727" t="s">
        <v>75</v>
      </c>
      <c r="D2727" t="s">
        <v>33</v>
      </c>
      <c r="E2727">
        <v>1</v>
      </c>
      <c r="F2727">
        <v>269.56303800000001</v>
      </c>
    </row>
    <row r="2728" spans="1:6" x14ac:dyDescent="0.25">
      <c r="A2728">
        <v>5633.7415430000001</v>
      </c>
      <c r="B2728">
        <v>65255</v>
      </c>
      <c r="C2728" t="s">
        <v>75</v>
      </c>
      <c r="D2728" t="s">
        <v>79</v>
      </c>
      <c r="E2728">
        <v>3</v>
      </c>
      <c r="F2728">
        <v>321.45712400000002</v>
      </c>
    </row>
    <row r="2729" spans="1:6" x14ac:dyDescent="0.25">
      <c r="A2729">
        <v>5176.7300720000003</v>
      </c>
      <c r="B2729">
        <v>41533</v>
      </c>
      <c r="C2729" t="s">
        <v>75</v>
      </c>
      <c r="D2729" t="s">
        <v>33</v>
      </c>
      <c r="E2729">
        <v>9</v>
      </c>
      <c r="F2729">
        <v>232.87976599999999</v>
      </c>
    </row>
    <row r="2730" spans="1:6" x14ac:dyDescent="0.25">
      <c r="A2730">
        <v>5531.7237230000001</v>
      </c>
      <c r="B2730">
        <v>50097</v>
      </c>
      <c r="C2730" t="s">
        <v>62</v>
      </c>
      <c r="D2730" t="s">
        <v>79</v>
      </c>
      <c r="E2730">
        <v>5</v>
      </c>
      <c r="F2730">
        <v>17.484679</v>
      </c>
    </row>
    <row r="2731" spans="1:6" x14ac:dyDescent="0.25">
      <c r="A2731">
        <v>2810.6710229999999</v>
      </c>
      <c r="B2731">
        <v>73858</v>
      </c>
      <c r="C2731" t="s">
        <v>32</v>
      </c>
      <c r="D2731" t="s">
        <v>33</v>
      </c>
      <c r="E2731">
        <v>1</v>
      </c>
      <c r="F2731">
        <v>422.59237000000002</v>
      </c>
    </row>
    <row r="2732" spans="1:6" x14ac:dyDescent="0.25">
      <c r="A2732">
        <v>2780.7290469999998</v>
      </c>
      <c r="B2732">
        <v>94943</v>
      </c>
      <c r="C2732" t="s">
        <v>32</v>
      </c>
      <c r="D2732" t="s">
        <v>33</v>
      </c>
      <c r="E2732">
        <v>1</v>
      </c>
      <c r="F2732">
        <v>387.54505499999999</v>
      </c>
    </row>
    <row r="2733" spans="1:6" x14ac:dyDescent="0.25">
      <c r="A2733">
        <v>2572.4526340000002</v>
      </c>
      <c r="B2733">
        <v>72685</v>
      </c>
      <c r="C2733" t="s">
        <v>62</v>
      </c>
      <c r="D2733" t="s">
        <v>33</v>
      </c>
      <c r="E2733">
        <v>1</v>
      </c>
      <c r="F2733">
        <v>14.464783000000001</v>
      </c>
    </row>
    <row r="2734" spans="1:6" x14ac:dyDescent="0.25">
      <c r="A2734">
        <v>7664.219255</v>
      </c>
      <c r="B2734">
        <v>60184</v>
      </c>
      <c r="C2734" t="s">
        <v>62</v>
      </c>
      <c r="D2734" t="s">
        <v>79</v>
      </c>
      <c r="E2734">
        <v>1</v>
      </c>
      <c r="F2734">
        <v>161.61573999999999</v>
      </c>
    </row>
    <row r="2735" spans="1:6" x14ac:dyDescent="0.25">
      <c r="A2735">
        <v>3839.7461589999998</v>
      </c>
      <c r="B2735">
        <v>0</v>
      </c>
      <c r="C2735" t="s">
        <v>32</v>
      </c>
      <c r="D2735" t="s">
        <v>45</v>
      </c>
      <c r="E2735">
        <v>1</v>
      </c>
      <c r="F2735">
        <v>763.2</v>
      </c>
    </row>
    <row r="2736" spans="1:6" x14ac:dyDescent="0.25">
      <c r="A2736">
        <v>2509.2684530000001</v>
      </c>
      <c r="B2736">
        <v>74045</v>
      </c>
      <c r="C2736" t="s">
        <v>32</v>
      </c>
      <c r="D2736" t="s">
        <v>45</v>
      </c>
      <c r="E2736">
        <v>1</v>
      </c>
      <c r="F2736">
        <v>307.2</v>
      </c>
    </row>
    <row r="2737" spans="1:6" x14ac:dyDescent="0.25">
      <c r="A2737">
        <v>14566.09246</v>
      </c>
      <c r="B2737">
        <v>52564</v>
      </c>
      <c r="C2737" t="s">
        <v>62</v>
      </c>
      <c r="D2737" t="s">
        <v>33</v>
      </c>
      <c r="E2737">
        <v>2</v>
      </c>
      <c r="F2737">
        <v>42.131925000000003</v>
      </c>
    </row>
    <row r="2738" spans="1:6" x14ac:dyDescent="0.25">
      <c r="A2738">
        <v>3220.7755280000001</v>
      </c>
      <c r="B2738">
        <v>19098</v>
      </c>
      <c r="C2738" t="s">
        <v>32</v>
      </c>
      <c r="D2738" t="s">
        <v>33</v>
      </c>
      <c r="E2738">
        <v>1</v>
      </c>
      <c r="F2738">
        <v>417.6</v>
      </c>
    </row>
    <row r="2739" spans="1:6" x14ac:dyDescent="0.25">
      <c r="A2739">
        <v>3199.8249019999998</v>
      </c>
      <c r="B2739">
        <v>78784</v>
      </c>
      <c r="C2739" t="s">
        <v>75</v>
      </c>
      <c r="D2739" t="s">
        <v>33</v>
      </c>
      <c r="E2739">
        <v>1</v>
      </c>
      <c r="F2739">
        <v>239.96469400000001</v>
      </c>
    </row>
    <row r="2740" spans="1:6" x14ac:dyDescent="0.25">
      <c r="A2740">
        <v>16045.10952</v>
      </c>
      <c r="B2740">
        <v>0</v>
      </c>
      <c r="C2740" t="s">
        <v>62</v>
      </c>
      <c r="D2740" t="s">
        <v>45</v>
      </c>
      <c r="E2740">
        <v>2</v>
      </c>
      <c r="F2740">
        <v>163.04695599999999</v>
      </c>
    </row>
    <row r="2741" spans="1:6" x14ac:dyDescent="0.25">
      <c r="A2741">
        <v>4918.9162669999996</v>
      </c>
      <c r="B2741">
        <v>29256</v>
      </c>
      <c r="C2741" t="s">
        <v>32</v>
      </c>
      <c r="D2741" t="s">
        <v>33</v>
      </c>
      <c r="E2741">
        <v>5</v>
      </c>
      <c r="F2741">
        <v>302.39999999999998</v>
      </c>
    </row>
    <row r="2742" spans="1:6" x14ac:dyDescent="0.25">
      <c r="A2742">
        <v>5623.7576559999998</v>
      </c>
      <c r="B2742">
        <v>77912</v>
      </c>
      <c r="C2742" t="s">
        <v>62</v>
      </c>
      <c r="D2742" t="s">
        <v>45</v>
      </c>
      <c r="E2742">
        <v>3</v>
      </c>
      <c r="F2742">
        <v>23.898160000000001</v>
      </c>
    </row>
    <row r="2743" spans="1:6" x14ac:dyDescent="0.25">
      <c r="A2743">
        <v>5677.4659069999998</v>
      </c>
      <c r="B2743">
        <v>45345</v>
      </c>
      <c r="C2743" t="s">
        <v>62</v>
      </c>
      <c r="D2743" t="s">
        <v>33</v>
      </c>
      <c r="E2743">
        <v>3</v>
      </c>
      <c r="F2743">
        <v>99.039452999999995</v>
      </c>
    </row>
    <row r="2744" spans="1:6" x14ac:dyDescent="0.25">
      <c r="A2744">
        <v>3016.4442250000002</v>
      </c>
      <c r="B2744">
        <v>25630</v>
      </c>
      <c r="C2744" t="s">
        <v>32</v>
      </c>
      <c r="D2744" t="s">
        <v>45</v>
      </c>
      <c r="E2744">
        <v>1</v>
      </c>
      <c r="F2744">
        <v>412.8</v>
      </c>
    </row>
    <row r="2745" spans="1:6" x14ac:dyDescent="0.25">
      <c r="A2745">
        <v>5279.1246819999997</v>
      </c>
      <c r="B2745">
        <v>22280</v>
      </c>
      <c r="C2745" t="s">
        <v>62</v>
      </c>
      <c r="D2745" t="s">
        <v>33</v>
      </c>
      <c r="E2745">
        <v>3</v>
      </c>
      <c r="F2745">
        <v>169.41457199999999</v>
      </c>
    </row>
    <row r="2746" spans="1:6" x14ac:dyDescent="0.25">
      <c r="A2746">
        <v>4803.9351740000002</v>
      </c>
      <c r="B2746">
        <v>0</v>
      </c>
      <c r="C2746" t="s">
        <v>32</v>
      </c>
      <c r="D2746" t="s">
        <v>45</v>
      </c>
      <c r="E2746">
        <v>7</v>
      </c>
      <c r="F2746">
        <v>496.8</v>
      </c>
    </row>
    <row r="2747" spans="1:6" x14ac:dyDescent="0.25">
      <c r="A2747">
        <v>2608.7863339999999</v>
      </c>
      <c r="B2747">
        <v>61567</v>
      </c>
      <c r="C2747" t="s">
        <v>62</v>
      </c>
      <c r="D2747" t="s">
        <v>33</v>
      </c>
      <c r="E2747">
        <v>1</v>
      </c>
      <c r="F2747">
        <v>39.532978</v>
      </c>
    </row>
    <row r="2748" spans="1:6" x14ac:dyDescent="0.25">
      <c r="A2748">
        <v>7832.5690080000004</v>
      </c>
      <c r="B2748">
        <v>34644</v>
      </c>
      <c r="C2748" t="s">
        <v>32</v>
      </c>
      <c r="D2748" t="s">
        <v>33</v>
      </c>
      <c r="E2748">
        <v>2</v>
      </c>
      <c r="F2748">
        <v>316.8</v>
      </c>
    </row>
    <row r="2749" spans="1:6" x14ac:dyDescent="0.25">
      <c r="A2749">
        <v>4260.3357299999998</v>
      </c>
      <c r="B2749">
        <v>26991</v>
      </c>
      <c r="C2749" t="s">
        <v>32</v>
      </c>
      <c r="D2749" t="s">
        <v>79</v>
      </c>
      <c r="E2749">
        <v>1</v>
      </c>
      <c r="F2749">
        <v>856.8</v>
      </c>
    </row>
    <row r="2750" spans="1:6" x14ac:dyDescent="0.25">
      <c r="A2750">
        <v>2369.369299</v>
      </c>
      <c r="B2750">
        <v>49746</v>
      </c>
      <c r="C2750" t="s">
        <v>32</v>
      </c>
      <c r="D2750" t="s">
        <v>45</v>
      </c>
      <c r="E2750">
        <v>1</v>
      </c>
      <c r="F2750">
        <v>624.42873999999995</v>
      </c>
    </row>
    <row r="2751" spans="1:6" x14ac:dyDescent="0.25">
      <c r="A2751">
        <v>20604.01627</v>
      </c>
      <c r="B2751">
        <v>0</v>
      </c>
      <c r="C2751" t="s">
        <v>32</v>
      </c>
      <c r="D2751" t="s">
        <v>45</v>
      </c>
      <c r="E2751">
        <v>2</v>
      </c>
      <c r="F2751">
        <v>723.01051500000005</v>
      </c>
    </row>
    <row r="2752" spans="1:6" x14ac:dyDescent="0.25">
      <c r="A2752">
        <v>2652.067994</v>
      </c>
      <c r="B2752">
        <v>49625</v>
      </c>
      <c r="C2752" t="s">
        <v>75</v>
      </c>
      <c r="D2752" t="s">
        <v>33</v>
      </c>
      <c r="E2752">
        <v>1</v>
      </c>
      <c r="F2752">
        <v>261.549577</v>
      </c>
    </row>
    <row r="2753" spans="1:6" x14ac:dyDescent="0.25">
      <c r="A2753">
        <v>2597.864075</v>
      </c>
      <c r="B2753">
        <v>49308</v>
      </c>
      <c r="C2753" t="s">
        <v>62</v>
      </c>
      <c r="D2753" t="s">
        <v>33</v>
      </c>
      <c r="E2753">
        <v>1</v>
      </c>
      <c r="F2753">
        <v>150.235884</v>
      </c>
    </row>
    <row r="2754" spans="1:6" x14ac:dyDescent="0.25">
      <c r="A2754">
        <v>7712.4369710000001</v>
      </c>
      <c r="B2754">
        <v>63624</v>
      </c>
      <c r="C2754" t="s">
        <v>62</v>
      </c>
      <c r="D2754" t="s">
        <v>33</v>
      </c>
      <c r="E2754">
        <v>5</v>
      </c>
      <c r="F2754">
        <v>175.24346700000001</v>
      </c>
    </row>
    <row r="2755" spans="1:6" x14ac:dyDescent="0.25">
      <c r="A2755">
        <v>4698.8841499999999</v>
      </c>
      <c r="B2755">
        <v>80358</v>
      </c>
      <c r="C2755" t="s">
        <v>75</v>
      </c>
      <c r="D2755" t="s">
        <v>33</v>
      </c>
      <c r="E2755">
        <v>1</v>
      </c>
      <c r="F2755">
        <v>443.63724300000001</v>
      </c>
    </row>
    <row r="2756" spans="1:6" x14ac:dyDescent="0.25">
      <c r="A2756">
        <v>3403.9193660000001</v>
      </c>
      <c r="B2756">
        <v>38460</v>
      </c>
      <c r="C2756" t="s">
        <v>62</v>
      </c>
      <c r="D2756" t="s">
        <v>79</v>
      </c>
      <c r="E2756">
        <v>1</v>
      </c>
      <c r="F2756">
        <v>91.550979999999996</v>
      </c>
    </row>
    <row r="2757" spans="1:6" x14ac:dyDescent="0.25">
      <c r="A2757">
        <v>4355.7023010000003</v>
      </c>
      <c r="B2757">
        <v>0</v>
      </c>
      <c r="C2757" t="s">
        <v>32</v>
      </c>
      <c r="D2757" t="s">
        <v>45</v>
      </c>
      <c r="E2757">
        <v>4</v>
      </c>
      <c r="F2757">
        <v>460.8</v>
      </c>
    </row>
    <row r="2758" spans="1:6" x14ac:dyDescent="0.25">
      <c r="A2758">
        <v>11095.97445</v>
      </c>
      <c r="B2758">
        <v>0</v>
      </c>
      <c r="C2758" t="s">
        <v>32</v>
      </c>
      <c r="D2758" t="s">
        <v>45</v>
      </c>
      <c r="E2758">
        <v>2</v>
      </c>
      <c r="F2758">
        <v>727.2</v>
      </c>
    </row>
    <row r="2759" spans="1:6" x14ac:dyDescent="0.25">
      <c r="A2759">
        <v>3300.6849609999999</v>
      </c>
      <c r="B2759">
        <v>0</v>
      </c>
      <c r="C2759" t="s">
        <v>32</v>
      </c>
      <c r="D2759" t="s">
        <v>45</v>
      </c>
      <c r="E2759">
        <v>1</v>
      </c>
      <c r="F2759">
        <v>711.32324400000005</v>
      </c>
    </row>
    <row r="2760" spans="1:6" x14ac:dyDescent="0.25">
      <c r="A2760">
        <v>6981.0816940000004</v>
      </c>
      <c r="B2760">
        <v>34835</v>
      </c>
      <c r="C2760" t="s">
        <v>75</v>
      </c>
      <c r="D2760" t="s">
        <v>33</v>
      </c>
      <c r="E2760">
        <v>9</v>
      </c>
      <c r="F2760">
        <v>294.69189599999999</v>
      </c>
    </row>
    <row r="2761" spans="1:6" x14ac:dyDescent="0.25">
      <c r="A2761">
        <v>16922.125189999999</v>
      </c>
      <c r="B2761">
        <v>93836</v>
      </c>
      <c r="C2761" t="s">
        <v>75</v>
      </c>
      <c r="D2761" t="s">
        <v>33</v>
      </c>
      <c r="E2761">
        <v>2</v>
      </c>
      <c r="F2761">
        <v>497.35310600000003</v>
      </c>
    </row>
    <row r="2762" spans="1:6" x14ac:dyDescent="0.25">
      <c r="A2762">
        <v>7639.6702439999999</v>
      </c>
      <c r="B2762">
        <v>34075</v>
      </c>
      <c r="C2762" t="s">
        <v>62</v>
      </c>
      <c r="D2762" t="s">
        <v>45</v>
      </c>
      <c r="E2762">
        <v>1</v>
      </c>
      <c r="F2762">
        <v>451.89668699999999</v>
      </c>
    </row>
    <row r="2763" spans="1:6" x14ac:dyDescent="0.25">
      <c r="A2763">
        <v>19237.77089</v>
      </c>
      <c r="B2763">
        <v>35624</v>
      </c>
      <c r="C2763" t="s">
        <v>75</v>
      </c>
      <c r="D2763" t="s">
        <v>45</v>
      </c>
      <c r="E2763">
        <v>2</v>
      </c>
      <c r="F2763">
        <v>227.44626</v>
      </c>
    </row>
    <row r="2764" spans="1:6" x14ac:dyDescent="0.25">
      <c r="A2764">
        <v>2915.6499429999999</v>
      </c>
      <c r="B2764">
        <v>83218</v>
      </c>
      <c r="C2764" t="s">
        <v>75</v>
      </c>
      <c r="D2764" t="s">
        <v>33</v>
      </c>
      <c r="E2764">
        <v>1</v>
      </c>
      <c r="F2764">
        <v>245.10388499999999</v>
      </c>
    </row>
    <row r="2765" spans="1:6" x14ac:dyDescent="0.25">
      <c r="A2765">
        <v>4196.4296420000001</v>
      </c>
      <c r="B2765">
        <v>24641</v>
      </c>
      <c r="C2765" t="s">
        <v>32</v>
      </c>
      <c r="D2765" t="s">
        <v>33</v>
      </c>
      <c r="E2765">
        <v>1</v>
      </c>
      <c r="F2765">
        <v>504</v>
      </c>
    </row>
    <row r="2766" spans="1:6" x14ac:dyDescent="0.25">
      <c r="A2766">
        <v>16473.16905</v>
      </c>
      <c r="B2766">
        <v>22828</v>
      </c>
      <c r="C2766" t="s">
        <v>32</v>
      </c>
      <c r="D2766" t="s">
        <v>33</v>
      </c>
      <c r="E2766">
        <v>2</v>
      </c>
      <c r="F2766">
        <v>508.8</v>
      </c>
    </row>
    <row r="2767" spans="1:6" x14ac:dyDescent="0.25">
      <c r="A2767">
        <v>2657.5704310000001</v>
      </c>
      <c r="B2767">
        <v>0</v>
      </c>
      <c r="C2767" t="s">
        <v>32</v>
      </c>
      <c r="D2767" t="s">
        <v>33</v>
      </c>
      <c r="E2767">
        <v>1</v>
      </c>
      <c r="F2767">
        <v>340.8</v>
      </c>
    </row>
    <row r="2768" spans="1:6" x14ac:dyDescent="0.25">
      <c r="A2768">
        <v>3267.709691</v>
      </c>
      <c r="B2768">
        <v>28729</v>
      </c>
      <c r="C2768" t="s">
        <v>75</v>
      </c>
      <c r="D2768" t="s">
        <v>45</v>
      </c>
      <c r="E2768">
        <v>1</v>
      </c>
      <c r="F2768">
        <v>338.744392</v>
      </c>
    </row>
    <row r="2769" spans="1:6" x14ac:dyDescent="0.25">
      <c r="A2769">
        <v>2584.5328490000002</v>
      </c>
      <c r="B2769">
        <v>72731</v>
      </c>
      <c r="C2769" t="s">
        <v>62</v>
      </c>
      <c r="D2769" t="s">
        <v>33</v>
      </c>
      <c r="E2769">
        <v>1</v>
      </c>
      <c r="F2769">
        <v>125.70416400000001</v>
      </c>
    </row>
    <row r="2770" spans="1:6" x14ac:dyDescent="0.25">
      <c r="A2770">
        <v>5503.9192569999996</v>
      </c>
      <c r="B2770">
        <v>59932</v>
      </c>
      <c r="C2770" t="s">
        <v>62</v>
      </c>
      <c r="D2770" t="s">
        <v>45</v>
      </c>
      <c r="E2770">
        <v>3</v>
      </c>
      <c r="F2770">
        <v>116.60010699999999</v>
      </c>
    </row>
    <row r="2771" spans="1:6" x14ac:dyDescent="0.25">
      <c r="A2771">
        <v>8021.0671050000001</v>
      </c>
      <c r="B2771">
        <v>54292</v>
      </c>
      <c r="C2771" t="s">
        <v>32</v>
      </c>
      <c r="D2771" t="s">
        <v>33</v>
      </c>
      <c r="E2771">
        <v>2</v>
      </c>
      <c r="F2771">
        <v>321.60000000000002</v>
      </c>
    </row>
    <row r="2772" spans="1:6" x14ac:dyDescent="0.25">
      <c r="A2772">
        <v>19606.359990000001</v>
      </c>
      <c r="B2772">
        <v>0</v>
      </c>
      <c r="C2772" t="s">
        <v>32</v>
      </c>
      <c r="D2772" t="s">
        <v>45</v>
      </c>
      <c r="E2772">
        <v>2</v>
      </c>
      <c r="F2772">
        <v>931.2</v>
      </c>
    </row>
    <row r="2773" spans="1:6" x14ac:dyDescent="0.25">
      <c r="A2773">
        <v>1904.0008519999999</v>
      </c>
      <c r="B2773">
        <v>0</v>
      </c>
      <c r="C2773" t="s">
        <v>32</v>
      </c>
      <c r="D2773" t="s">
        <v>45</v>
      </c>
      <c r="E2773">
        <v>1</v>
      </c>
      <c r="F2773">
        <v>302.39999999999998</v>
      </c>
    </row>
    <row r="2774" spans="1:6" x14ac:dyDescent="0.25">
      <c r="A2774">
        <v>7288.2975909999996</v>
      </c>
      <c r="B2774">
        <v>59414</v>
      </c>
      <c r="C2774" t="s">
        <v>75</v>
      </c>
      <c r="D2774" t="s">
        <v>33</v>
      </c>
      <c r="E2774">
        <v>3</v>
      </c>
      <c r="F2774">
        <v>340.32278000000002</v>
      </c>
    </row>
    <row r="2775" spans="1:6" x14ac:dyDescent="0.25">
      <c r="A2775">
        <v>5553.5210589999997</v>
      </c>
      <c r="B2775">
        <v>96587</v>
      </c>
      <c r="C2775" t="s">
        <v>32</v>
      </c>
      <c r="D2775" t="s">
        <v>33</v>
      </c>
      <c r="E2775">
        <v>1</v>
      </c>
      <c r="F2775">
        <v>749.24406199999999</v>
      </c>
    </row>
    <row r="2776" spans="1:6" x14ac:dyDescent="0.25">
      <c r="A2776">
        <v>11702.348190000001</v>
      </c>
      <c r="B2776">
        <v>0</v>
      </c>
      <c r="C2776" t="s">
        <v>32</v>
      </c>
      <c r="D2776" t="s">
        <v>79</v>
      </c>
      <c r="E2776">
        <v>2</v>
      </c>
      <c r="F2776">
        <v>532.79999999999995</v>
      </c>
    </row>
    <row r="2777" spans="1:6" x14ac:dyDescent="0.25">
      <c r="A2777">
        <v>36897.79765</v>
      </c>
      <c r="B2777">
        <v>0</v>
      </c>
      <c r="C2777" t="s">
        <v>32</v>
      </c>
      <c r="D2777" t="s">
        <v>45</v>
      </c>
      <c r="E2777">
        <v>2</v>
      </c>
      <c r="F2777">
        <v>638.4</v>
      </c>
    </row>
    <row r="2778" spans="1:6" x14ac:dyDescent="0.25">
      <c r="A2778">
        <v>2957.1028510000001</v>
      </c>
      <c r="B2778">
        <v>94362</v>
      </c>
      <c r="C2778" t="s">
        <v>75</v>
      </c>
      <c r="D2778" t="s">
        <v>79</v>
      </c>
      <c r="E2778">
        <v>1</v>
      </c>
      <c r="F2778">
        <v>195.40594899999999</v>
      </c>
    </row>
    <row r="2779" spans="1:6" x14ac:dyDescent="0.25">
      <c r="A2779">
        <v>19643.54421</v>
      </c>
      <c r="B2779">
        <v>84488</v>
      </c>
      <c r="C2779" t="s">
        <v>75</v>
      </c>
      <c r="D2779" t="s">
        <v>33</v>
      </c>
      <c r="E2779">
        <v>2</v>
      </c>
      <c r="F2779">
        <v>208.88568599999999</v>
      </c>
    </row>
    <row r="2780" spans="1:6" x14ac:dyDescent="0.25">
      <c r="A2780">
        <v>4111.888285</v>
      </c>
      <c r="B2780">
        <v>65085</v>
      </c>
      <c r="C2780" t="s">
        <v>75</v>
      </c>
      <c r="D2780" t="s">
        <v>33</v>
      </c>
      <c r="E2780">
        <v>1</v>
      </c>
      <c r="F2780">
        <v>480.07354800000002</v>
      </c>
    </row>
    <row r="2781" spans="1:6" x14ac:dyDescent="0.25">
      <c r="A2781">
        <v>15122.99194</v>
      </c>
      <c r="B2781">
        <v>0</v>
      </c>
      <c r="C2781" t="s">
        <v>32</v>
      </c>
      <c r="D2781" t="s">
        <v>45</v>
      </c>
      <c r="E2781">
        <v>2</v>
      </c>
      <c r="F2781">
        <v>518.4</v>
      </c>
    </row>
    <row r="2782" spans="1:6" x14ac:dyDescent="0.25">
      <c r="A2782">
        <v>12807.090829999999</v>
      </c>
      <c r="B2782">
        <v>0</v>
      </c>
      <c r="C2782" t="s">
        <v>32</v>
      </c>
      <c r="D2782" t="s">
        <v>33</v>
      </c>
      <c r="E2782">
        <v>2</v>
      </c>
      <c r="F2782">
        <v>450.76092499999999</v>
      </c>
    </row>
    <row r="2783" spans="1:6" x14ac:dyDescent="0.25">
      <c r="A2783">
        <v>2500.241685</v>
      </c>
      <c r="B2783">
        <v>0</v>
      </c>
      <c r="C2783" t="s">
        <v>32</v>
      </c>
      <c r="D2783" t="s">
        <v>33</v>
      </c>
      <c r="E2783">
        <v>1</v>
      </c>
      <c r="F2783">
        <v>664.12800900000002</v>
      </c>
    </row>
    <row r="2784" spans="1:6" x14ac:dyDescent="0.25">
      <c r="A2784">
        <v>4260.7091389999996</v>
      </c>
      <c r="B2784">
        <v>0</v>
      </c>
      <c r="C2784" t="s">
        <v>32</v>
      </c>
      <c r="D2784" t="s">
        <v>45</v>
      </c>
      <c r="E2784">
        <v>3</v>
      </c>
      <c r="F2784">
        <v>446.4</v>
      </c>
    </row>
    <row r="2785" spans="1:6" x14ac:dyDescent="0.25">
      <c r="A2785">
        <v>2609.5331540000002</v>
      </c>
      <c r="B2785">
        <v>60798</v>
      </c>
      <c r="C2785" t="s">
        <v>32</v>
      </c>
      <c r="D2785" t="s">
        <v>33</v>
      </c>
      <c r="E2785">
        <v>1</v>
      </c>
      <c r="F2785">
        <v>316.8</v>
      </c>
    </row>
    <row r="2786" spans="1:6" x14ac:dyDescent="0.25">
      <c r="A2786">
        <v>10796.44832</v>
      </c>
      <c r="B2786">
        <v>30761</v>
      </c>
      <c r="C2786" t="s">
        <v>32</v>
      </c>
      <c r="D2786" t="s">
        <v>79</v>
      </c>
      <c r="E2786">
        <v>2</v>
      </c>
      <c r="F2786">
        <v>331.2</v>
      </c>
    </row>
    <row r="2787" spans="1:6" x14ac:dyDescent="0.25">
      <c r="A2787">
        <v>2590.6540420000001</v>
      </c>
      <c r="B2787">
        <v>25981</v>
      </c>
      <c r="C2787" t="s">
        <v>62</v>
      </c>
      <c r="D2787" t="s">
        <v>33</v>
      </c>
      <c r="E2787">
        <v>1</v>
      </c>
      <c r="F2787">
        <v>77.546689999999998</v>
      </c>
    </row>
    <row r="2788" spans="1:6" x14ac:dyDescent="0.25">
      <c r="A2788">
        <v>29199.810720000001</v>
      </c>
      <c r="B2788">
        <v>67739</v>
      </c>
      <c r="C2788" t="s">
        <v>62</v>
      </c>
      <c r="D2788" t="s">
        <v>79</v>
      </c>
      <c r="E2788">
        <v>2</v>
      </c>
      <c r="F2788">
        <v>270.37344400000001</v>
      </c>
    </row>
    <row r="2789" spans="1:6" x14ac:dyDescent="0.25">
      <c r="A2789">
        <v>4194.659772</v>
      </c>
      <c r="B2789">
        <v>25581</v>
      </c>
      <c r="C2789" t="s">
        <v>75</v>
      </c>
      <c r="D2789" t="s">
        <v>33</v>
      </c>
      <c r="E2789">
        <v>1</v>
      </c>
      <c r="F2789">
        <v>429.69528400000002</v>
      </c>
    </row>
    <row r="2790" spans="1:6" x14ac:dyDescent="0.25">
      <c r="A2790">
        <v>10314.52484</v>
      </c>
      <c r="B2790">
        <v>99759</v>
      </c>
      <c r="C2790" t="s">
        <v>62</v>
      </c>
      <c r="D2790" t="s">
        <v>33</v>
      </c>
      <c r="E2790">
        <v>2</v>
      </c>
      <c r="F2790">
        <v>74.463100999999995</v>
      </c>
    </row>
    <row r="2791" spans="1:6" x14ac:dyDescent="0.25">
      <c r="A2791">
        <v>9028.3078619999997</v>
      </c>
      <c r="B2791">
        <v>76514</v>
      </c>
      <c r="C2791" t="s">
        <v>32</v>
      </c>
      <c r="D2791" t="s">
        <v>33</v>
      </c>
      <c r="E2791">
        <v>3</v>
      </c>
      <c r="F2791">
        <v>573.94128599999999</v>
      </c>
    </row>
    <row r="2792" spans="1:6" x14ac:dyDescent="0.25">
      <c r="A2792">
        <v>3954.3445339999998</v>
      </c>
      <c r="B2792">
        <v>18375</v>
      </c>
      <c r="C2792" t="s">
        <v>32</v>
      </c>
      <c r="D2792" t="s">
        <v>33</v>
      </c>
      <c r="E2792">
        <v>1</v>
      </c>
      <c r="F2792">
        <v>535.08027600000003</v>
      </c>
    </row>
    <row r="2793" spans="1:6" x14ac:dyDescent="0.25">
      <c r="A2793">
        <v>6089.5173610000002</v>
      </c>
      <c r="B2793">
        <v>21832</v>
      </c>
      <c r="C2793" t="s">
        <v>32</v>
      </c>
      <c r="D2793" t="s">
        <v>45</v>
      </c>
      <c r="E2793">
        <v>3</v>
      </c>
      <c r="F2793">
        <v>403.2</v>
      </c>
    </row>
    <row r="2794" spans="1:6" x14ac:dyDescent="0.25">
      <c r="A2794">
        <v>12827.428309999999</v>
      </c>
      <c r="B2794">
        <v>0</v>
      </c>
      <c r="C2794" t="s">
        <v>32</v>
      </c>
      <c r="D2794" t="s">
        <v>45</v>
      </c>
      <c r="E2794">
        <v>2</v>
      </c>
      <c r="F2794">
        <v>842.4</v>
      </c>
    </row>
    <row r="2795" spans="1:6" x14ac:dyDescent="0.25">
      <c r="A2795">
        <v>9135.2915749999993</v>
      </c>
      <c r="B2795">
        <v>95330</v>
      </c>
      <c r="C2795" t="s">
        <v>32</v>
      </c>
      <c r="D2795" t="s">
        <v>33</v>
      </c>
      <c r="E2795">
        <v>3</v>
      </c>
      <c r="F2795">
        <v>542.4</v>
      </c>
    </row>
    <row r="2796" spans="1:6" x14ac:dyDescent="0.25">
      <c r="A2796">
        <v>7902.681227</v>
      </c>
      <c r="B2796">
        <v>0</v>
      </c>
      <c r="C2796" t="s">
        <v>32</v>
      </c>
      <c r="D2796" t="s">
        <v>33</v>
      </c>
      <c r="E2796">
        <v>9</v>
      </c>
      <c r="F2796">
        <v>634.39660800000001</v>
      </c>
    </row>
    <row r="2797" spans="1:6" x14ac:dyDescent="0.25">
      <c r="A2797">
        <v>14827.910550000001</v>
      </c>
      <c r="B2797">
        <v>0</v>
      </c>
      <c r="C2797" t="s">
        <v>32</v>
      </c>
      <c r="D2797" t="s">
        <v>33</v>
      </c>
      <c r="E2797">
        <v>2</v>
      </c>
      <c r="F2797">
        <v>326.39999999999998</v>
      </c>
    </row>
    <row r="2798" spans="1:6" x14ac:dyDescent="0.25">
      <c r="A2798">
        <v>2500.834374</v>
      </c>
      <c r="B2798">
        <v>25899</v>
      </c>
      <c r="C2798" t="s">
        <v>32</v>
      </c>
      <c r="D2798" t="s">
        <v>33</v>
      </c>
      <c r="E2798">
        <v>1</v>
      </c>
      <c r="F2798">
        <v>302.39999999999998</v>
      </c>
    </row>
    <row r="2799" spans="1:6" x14ac:dyDescent="0.25">
      <c r="A2799">
        <v>5395.3462879999997</v>
      </c>
      <c r="B2799">
        <v>0</v>
      </c>
      <c r="C2799" t="s">
        <v>32</v>
      </c>
      <c r="D2799" t="s">
        <v>33</v>
      </c>
      <c r="E2799">
        <v>4</v>
      </c>
      <c r="F2799">
        <v>355.2</v>
      </c>
    </row>
    <row r="2800" spans="1:6" x14ac:dyDescent="0.25">
      <c r="A2800">
        <v>2651.6159630000002</v>
      </c>
      <c r="B2800">
        <v>33201</v>
      </c>
      <c r="C2800" t="s">
        <v>75</v>
      </c>
      <c r="D2800" t="s">
        <v>33</v>
      </c>
      <c r="E2800">
        <v>1</v>
      </c>
      <c r="F2800">
        <v>314.04422699999998</v>
      </c>
    </row>
    <row r="2801" spans="1:6" x14ac:dyDescent="0.25">
      <c r="A2801">
        <v>2119.8943330000002</v>
      </c>
      <c r="B2801">
        <v>18287</v>
      </c>
      <c r="C2801" t="s">
        <v>32</v>
      </c>
      <c r="D2801" t="s">
        <v>33</v>
      </c>
      <c r="E2801">
        <v>1</v>
      </c>
      <c r="F2801">
        <v>292.8</v>
      </c>
    </row>
    <row r="2802" spans="1:6" x14ac:dyDescent="0.25">
      <c r="A2802">
        <v>7155.4719670000004</v>
      </c>
      <c r="B2802">
        <v>76506</v>
      </c>
      <c r="C2802" t="s">
        <v>32</v>
      </c>
      <c r="D2802" t="s">
        <v>79</v>
      </c>
      <c r="E2802">
        <v>8</v>
      </c>
      <c r="F2802">
        <v>427.2</v>
      </c>
    </row>
    <row r="2803" spans="1:6" x14ac:dyDescent="0.25">
      <c r="A2803">
        <v>5994.2264320000004</v>
      </c>
      <c r="B2803">
        <v>41859</v>
      </c>
      <c r="C2803" t="s">
        <v>62</v>
      </c>
      <c r="D2803" t="s">
        <v>33</v>
      </c>
      <c r="E2803">
        <v>5</v>
      </c>
      <c r="F2803">
        <v>166.13059999999999</v>
      </c>
    </row>
    <row r="2804" spans="1:6" x14ac:dyDescent="0.25">
      <c r="A2804">
        <v>22647.217720000001</v>
      </c>
      <c r="B2804">
        <v>27504</v>
      </c>
      <c r="C2804" t="s">
        <v>32</v>
      </c>
      <c r="D2804" t="s">
        <v>79</v>
      </c>
      <c r="E2804">
        <v>2</v>
      </c>
      <c r="F2804">
        <v>436.8</v>
      </c>
    </row>
    <row r="2805" spans="1:6" x14ac:dyDescent="0.25">
      <c r="A2805">
        <v>2833.7979660000001</v>
      </c>
      <c r="B2805">
        <v>45360</v>
      </c>
      <c r="C2805" t="s">
        <v>32</v>
      </c>
      <c r="D2805" t="s">
        <v>79</v>
      </c>
      <c r="E2805">
        <v>1</v>
      </c>
      <c r="F2805">
        <v>350.4</v>
      </c>
    </row>
    <row r="2806" spans="1:6" x14ac:dyDescent="0.25">
      <c r="A2806">
        <v>22332.439460000001</v>
      </c>
      <c r="B2806">
        <v>49078</v>
      </c>
      <c r="C2806" t="s">
        <v>32</v>
      </c>
      <c r="D2806" t="s">
        <v>45</v>
      </c>
      <c r="E2806">
        <v>2</v>
      </c>
      <c r="F2806">
        <v>484.01341100000002</v>
      </c>
    </row>
    <row r="2807" spans="1:6" x14ac:dyDescent="0.25">
      <c r="A2807">
        <v>5846.4153399999996</v>
      </c>
      <c r="B2807">
        <v>0</v>
      </c>
      <c r="C2807" t="s">
        <v>32</v>
      </c>
      <c r="D2807" t="s">
        <v>45</v>
      </c>
      <c r="E2807">
        <v>6</v>
      </c>
      <c r="F2807">
        <v>648</v>
      </c>
    </row>
    <row r="2808" spans="1:6" x14ac:dyDescent="0.25">
      <c r="A2808">
        <v>2867.2118359999999</v>
      </c>
      <c r="B2808">
        <v>91810</v>
      </c>
      <c r="C2808" t="s">
        <v>62</v>
      </c>
      <c r="D2808" t="s">
        <v>33</v>
      </c>
      <c r="E2808">
        <v>1</v>
      </c>
      <c r="F2808">
        <v>165.52095199999999</v>
      </c>
    </row>
    <row r="2809" spans="1:6" x14ac:dyDescent="0.25">
      <c r="A2809">
        <v>14435.66453</v>
      </c>
      <c r="B2809">
        <v>70600</v>
      </c>
      <c r="C2809" t="s">
        <v>32</v>
      </c>
      <c r="D2809" t="s">
        <v>79</v>
      </c>
      <c r="E2809">
        <v>2</v>
      </c>
      <c r="F2809">
        <v>636.98233300000004</v>
      </c>
    </row>
    <row r="2810" spans="1:6" x14ac:dyDescent="0.25">
      <c r="A2810">
        <v>5237.4777430000004</v>
      </c>
      <c r="B2810">
        <v>33554</v>
      </c>
      <c r="C2810" t="s">
        <v>32</v>
      </c>
      <c r="D2810" t="s">
        <v>33</v>
      </c>
      <c r="E2810">
        <v>1</v>
      </c>
      <c r="F2810">
        <v>934.656068</v>
      </c>
    </row>
    <row r="2811" spans="1:6" x14ac:dyDescent="0.25">
      <c r="A2811">
        <v>7710.9121530000002</v>
      </c>
      <c r="B2811">
        <v>77642</v>
      </c>
      <c r="C2811" t="s">
        <v>75</v>
      </c>
      <c r="D2811" t="s">
        <v>33</v>
      </c>
      <c r="E2811">
        <v>2</v>
      </c>
      <c r="F2811">
        <v>282.14635399999997</v>
      </c>
    </row>
    <row r="2812" spans="1:6" x14ac:dyDescent="0.25">
      <c r="A2812">
        <v>5158.5764490000001</v>
      </c>
      <c r="B2812">
        <v>25963</v>
      </c>
      <c r="C2812" t="s">
        <v>75</v>
      </c>
      <c r="D2812" t="s">
        <v>33</v>
      </c>
      <c r="E2812">
        <v>9</v>
      </c>
      <c r="F2812">
        <v>298.95493199999999</v>
      </c>
    </row>
    <row r="2813" spans="1:6" x14ac:dyDescent="0.25">
      <c r="A2813">
        <v>5414.8976039999998</v>
      </c>
      <c r="B2813">
        <v>57452</v>
      </c>
      <c r="C2813" t="s">
        <v>32</v>
      </c>
      <c r="D2813" t="s">
        <v>33</v>
      </c>
      <c r="E2813">
        <v>1</v>
      </c>
      <c r="F2813">
        <v>652.79999999999995</v>
      </c>
    </row>
    <row r="2814" spans="1:6" x14ac:dyDescent="0.25">
      <c r="A2814">
        <v>2903.7497090000002</v>
      </c>
      <c r="B2814">
        <v>0</v>
      </c>
      <c r="C2814" t="s">
        <v>32</v>
      </c>
      <c r="D2814" t="s">
        <v>33</v>
      </c>
      <c r="E2814">
        <v>1</v>
      </c>
      <c r="F2814">
        <v>491.66347999999999</v>
      </c>
    </row>
    <row r="2815" spans="1:6" x14ac:dyDescent="0.25">
      <c r="A2815">
        <v>5575.7512280000001</v>
      </c>
      <c r="B2815">
        <v>91416</v>
      </c>
      <c r="C2815" t="s">
        <v>62</v>
      </c>
      <c r="D2815" t="s">
        <v>33</v>
      </c>
      <c r="E2815">
        <v>5</v>
      </c>
      <c r="F2815">
        <v>109.90449599999999</v>
      </c>
    </row>
    <row r="2816" spans="1:6" x14ac:dyDescent="0.25">
      <c r="A2816">
        <v>2616.4095090000001</v>
      </c>
      <c r="B2816">
        <v>22000</v>
      </c>
      <c r="C2816" t="s">
        <v>32</v>
      </c>
      <c r="D2816" t="s">
        <v>33</v>
      </c>
      <c r="E2816">
        <v>1</v>
      </c>
      <c r="F2816">
        <v>383.224514</v>
      </c>
    </row>
    <row r="2817" spans="1:6" x14ac:dyDescent="0.25">
      <c r="A2817">
        <v>4617.838205</v>
      </c>
      <c r="B2817">
        <v>41167</v>
      </c>
      <c r="C2817" t="s">
        <v>75</v>
      </c>
      <c r="D2817" t="s">
        <v>79</v>
      </c>
      <c r="E2817">
        <v>1</v>
      </c>
      <c r="F2817">
        <v>554.95769299999995</v>
      </c>
    </row>
    <row r="2818" spans="1:6" x14ac:dyDescent="0.25">
      <c r="A2818">
        <v>20123.868539999999</v>
      </c>
      <c r="B2818">
        <v>0</v>
      </c>
      <c r="C2818" t="s">
        <v>32</v>
      </c>
      <c r="D2818" t="s">
        <v>45</v>
      </c>
      <c r="E2818">
        <v>2</v>
      </c>
      <c r="F2818">
        <v>504</v>
      </c>
    </row>
    <row r="2819" spans="1:6" x14ac:dyDescent="0.25">
      <c r="A2819">
        <v>3200.7954049999998</v>
      </c>
      <c r="B2819">
        <v>0</v>
      </c>
      <c r="C2819" t="s">
        <v>32</v>
      </c>
      <c r="D2819" t="s">
        <v>33</v>
      </c>
      <c r="E2819">
        <v>1</v>
      </c>
      <c r="F2819">
        <v>412.8</v>
      </c>
    </row>
    <row r="2820" spans="1:6" x14ac:dyDescent="0.25">
      <c r="A2820">
        <v>8583.8549129999992</v>
      </c>
      <c r="B2820">
        <v>53944</v>
      </c>
      <c r="C2820" t="s">
        <v>32</v>
      </c>
      <c r="D2820" t="s">
        <v>33</v>
      </c>
      <c r="E2820">
        <v>2</v>
      </c>
      <c r="F2820">
        <v>340.8</v>
      </c>
    </row>
    <row r="2821" spans="1:6" x14ac:dyDescent="0.25">
      <c r="A2821">
        <v>4349.3087500000001</v>
      </c>
      <c r="B2821">
        <v>75648</v>
      </c>
      <c r="C2821" t="s">
        <v>62</v>
      </c>
      <c r="D2821" t="s">
        <v>33</v>
      </c>
      <c r="E2821">
        <v>1</v>
      </c>
      <c r="F2821">
        <v>112.660916</v>
      </c>
    </row>
    <row r="2822" spans="1:6" x14ac:dyDescent="0.25">
      <c r="A2822">
        <v>4729.5935829999999</v>
      </c>
      <c r="B2822">
        <v>29414</v>
      </c>
      <c r="C2822" t="s">
        <v>62</v>
      </c>
      <c r="D2822" t="s">
        <v>79</v>
      </c>
      <c r="E2822">
        <v>3</v>
      </c>
      <c r="F2822">
        <v>71.303109000000006</v>
      </c>
    </row>
    <row r="2823" spans="1:6" x14ac:dyDescent="0.25">
      <c r="A2823">
        <v>5015.0094719999997</v>
      </c>
      <c r="B2823">
        <v>48567</v>
      </c>
      <c r="C2823" t="s">
        <v>32</v>
      </c>
      <c r="D2823" t="s">
        <v>45</v>
      </c>
      <c r="E2823">
        <v>1</v>
      </c>
      <c r="F2823">
        <v>624</v>
      </c>
    </row>
    <row r="2824" spans="1:6" x14ac:dyDescent="0.25">
      <c r="A2824">
        <v>5797.6048609999998</v>
      </c>
      <c r="B2824">
        <v>69276</v>
      </c>
      <c r="C2824" t="s">
        <v>75</v>
      </c>
      <c r="D2824" t="s">
        <v>33</v>
      </c>
      <c r="E2824">
        <v>8</v>
      </c>
      <c r="F2824">
        <v>201.32793100000001</v>
      </c>
    </row>
    <row r="2825" spans="1:6" x14ac:dyDescent="0.25">
      <c r="A2825">
        <v>3475.0713599999999</v>
      </c>
      <c r="B2825">
        <v>0</v>
      </c>
      <c r="C2825" t="s">
        <v>32</v>
      </c>
      <c r="D2825" t="s">
        <v>33</v>
      </c>
      <c r="E2825">
        <v>1</v>
      </c>
      <c r="F2825">
        <v>460.8</v>
      </c>
    </row>
    <row r="2826" spans="1:6" x14ac:dyDescent="0.25">
      <c r="A2826">
        <v>8542.2181959999998</v>
      </c>
      <c r="B2826">
        <v>50117</v>
      </c>
      <c r="C2826" t="s">
        <v>75</v>
      </c>
      <c r="D2826" t="s">
        <v>45</v>
      </c>
      <c r="E2826">
        <v>4</v>
      </c>
      <c r="F2826">
        <v>462.65434699999997</v>
      </c>
    </row>
    <row r="2827" spans="1:6" x14ac:dyDescent="0.25">
      <c r="A2827">
        <v>16473.16905</v>
      </c>
      <c r="B2827">
        <v>22828</v>
      </c>
      <c r="C2827" t="s">
        <v>32</v>
      </c>
      <c r="D2827" t="s">
        <v>33</v>
      </c>
      <c r="E2827">
        <v>2</v>
      </c>
      <c r="F2827">
        <v>508.8</v>
      </c>
    </row>
    <row r="2828" spans="1:6" x14ac:dyDescent="0.25">
      <c r="A2828">
        <v>6776.3534019999997</v>
      </c>
      <c r="B2828">
        <v>0</v>
      </c>
      <c r="C2828" t="s">
        <v>32</v>
      </c>
      <c r="D2828" t="s">
        <v>45</v>
      </c>
      <c r="E2828">
        <v>3</v>
      </c>
      <c r="F2828">
        <v>818.73021500000004</v>
      </c>
    </row>
    <row r="2829" spans="1:6" x14ac:dyDescent="0.25">
      <c r="A2829">
        <v>9713.1567369999993</v>
      </c>
      <c r="B2829">
        <v>0</v>
      </c>
      <c r="C2829" t="s">
        <v>32</v>
      </c>
      <c r="D2829" t="s">
        <v>45</v>
      </c>
      <c r="E2829">
        <v>3</v>
      </c>
      <c r="F2829">
        <v>979.2</v>
      </c>
    </row>
    <row r="2830" spans="1:6" x14ac:dyDescent="0.25">
      <c r="A2830">
        <v>4429.1933909999998</v>
      </c>
      <c r="B2830">
        <v>20868</v>
      </c>
      <c r="C2830" t="s">
        <v>32</v>
      </c>
      <c r="D2830" t="s">
        <v>33</v>
      </c>
      <c r="E2830">
        <v>1</v>
      </c>
      <c r="F2830">
        <v>537.6</v>
      </c>
    </row>
    <row r="2831" spans="1:6" x14ac:dyDescent="0.25">
      <c r="A2831">
        <v>2435.5359950000002</v>
      </c>
      <c r="B2831">
        <v>40921</v>
      </c>
      <c r="C2831" t="s">
        <v>62</v>
      </c>
      <c r="D2831" t="s">
        <v>33</v>
      </c>
      <c r="E2831">
        <v>1</v>
      </c>
      <c r="F2831">
        <v>10.560419</v>
      </c>
    </row>
    <row r="2832" spans="1:6" x14ac:dyDescent="0.25">
      <c r="A2832">
        <v>9863.5022140000001</v>
      </c>
      <c r="B2832">
        <v>99654</v>
      </c>
      <c r="C2832" t="s">
        <v>62</v>
      </c>
      <c r="D2832" t="s">
        <v>33</v>
      </c>
      <c r="E2832">
        <v>3</v>
      </c>
      <c r="F2832">
        <v>272.788141</v>
      </c>
    </row>
    <row r="2833" spans="1:6" x14ac:dyDescent="0.25">
      <c r="A2833">
        <v>8207.8582719999995</v>
      </c>
      <c r="B2833">
        <v>0</v>
      </c>
      <c r="C2833" t="s">
        <v>32</v>
      </c>
      <c r="D2833" t="s">
        <v>45</v>
      </c>
      <c r="E2833">
        <v>5</v>
      </c>
      <c r="F2833">
        <v>686.90827000000002</v>
      </c>
    </row>
    <row r="2834" spans="1:6" x14ac:dyDescent="0.25">
      <c r="A2834">
        <v>2781.4469749999998</v>
      </c>
      <c r="B2834">
        <v>56218</v>
      </c>
      <c r="C2834" t="s">
        <v>75</v>
      </c>
      <c r="D2834" t="s">
        <v>33</v>
      </c>
      <c r="E2834">
        <v>1</v>
      </c>
      <c r="F2834">
        <v>302.942519</v>
      </c>
    </row>
    <row r="2835" spans="1:6" x14ac:dyDescent="0.25">
      <c r="A2835">
        <v>5807.9945690000004</v>
      </c>
      <c r="B2835">
        <v>70717</v>
      </c>
      <c r="C2835" t="s">
        <v>62</v>
      </c>
      <c r="D2835" t="s">
        <v>33</v>
      </c>
      <c r="E2835">
        <v>5</v>
      </c>
      <c r="F2835">
        <v>37.288739999999997</v>
      </c>
    </row>
    <row r="2836" spans="1:6" x14ac:dyDescent="0.25">
      <c r="A2836">
        <v>8395.2722489999996</v>
      </c>
      <c r="B2836">
        <v>62989</v>
      </c>
      <c r="C2836" t="s">
        <v>75</v>
      </c>
      <c r="D2836" t="s">
        <v>79</v>
      </c>
      <c r="E2836">
        <v>2</v>
      </c>
      <c r="F2836">
        <v>319.13154700000001</v>
      </c>
    </row>
    <row r="2837" spans="1:6" x14ac:dyDescent="0.25">
      <c r="A2837">
        <v>14333.92489</v>
      </c>
      <c r="B2837">
        <v>41459</v>
      </c>
      <c r="C2837" t="s">
        <v>32</v>
      </c>
      <c r="D2837" t="s">
        <v>33</v>
      </c>
      <c r="E2837">
        <v>2</v>
      </c>
      <c r="F2837">
        <v>340.8</v>
      </c>
    </row>
    <row r="2838" spans="1:6" x14ac:dyDescent="0.25">
      <c r="A2838">
        <v>11003.54385</v>
      </c>
      <c r="B2838">
        <v>0</v>
      </c>
      <c r="C2838" t="s">
        <v>32</v>
      </c>
      <c r="D2838" t="s">
        <v>45</v>
      </c>
      <c r="E2838">
        <v>2</v>
      </c>
      <c r="F2838">
        <v>489.6</v>
      </c>
    </row>
    <row r="2839" spans="1:6" x14ac:dyDescent="0.25">
      <c r="A2839">
        <v>4049.8072149999998</v>
      </c>
      <c r="B2839">
        <v>42512</v>
      </c>
      <c r="C2839" t="s">
        <v>62</v>
      </c>
      <c r="D2839" t="s">
        <v>33</v>
      </c>
      <c r="E2839">
        <v>1</v>
      </c>
      <c r="F2839">
        <v>77.479315999999997</v>
      </c>
    </row>
    <row r="2840" spans="1:6" x14ac:dyDescent="0.25">
      <c r="A2840">
        <v>2141.7507569999998</v>
      </c>
      <c r="B2840">
        <v>0</v>
      </c>
      <c r="C2840" t="s">
        <v>32</v>
      </c>
      <c r="D2840" t="s">
        <v>33</v>
      </c>
      <c r="E2840">
        <v>1</v>
      </c>
      <c r="F2840">
        <v>437.040616</v>
      </c>
    </row>
    <row r="2841" spans="1:6" x14ac:dyDescent="0.25">
      <c r="A2841">
        <v>5079.8436250000004</v>
      </c>
      <c r="B2841">
        <v>83288</v>
      </c>
      <c r="C2841" t="s">
        <v>75</v>
      </c>
      <c r="D2841" t="s">
        <v>33</v>
      </c>
      <c r="E2841">
        <v>1</v>
      </c>
      <c r="F2841">
        <v>353.39769899999999</v>
      </c>
    </row>
    <row r="2842" spans="1:6" x14ac:dyDescent="0.25">
      <c r="A2842">
        <v>2895.522489</v>
      </c>
      <c r="B2842">
        <v>46267</v>
      </c>
      <c r="C2842" t="s">
        <v>75</v>
      </c>
      <c r="D2842" t="s">
        <v>33</v>
      </c>
      <c r="E2842">
        <v>1</v>
      </c>
      <c r="F2842">
        <v>231.96920499999999</v>
      </c>
    </row>
    <row r="2843" spans="1:6" x14ac:dyDescent="0.25">
      <c r="A2843">
        <v>9031.2148589999997</v>
      </c>
      <c r="B2843">
        <v>0</v>
      </c>
      <c r="C2843" t="s">
        <v>32</v>
      </c>
      <c r="D2843" t="s">
        <v>45</v>
      </c>
      <c r="E2843">
        <v>9</v>
      </c>
      <c r="F2843">
        <v>650.52179000000001</v>
      </c>
    </row>
    <row r="2844" spans="1:6" x14ac:dyDescent="0.25">
      <c r="A2844">
        <v>6554.3900039999999</v>
      </c>
      <c r="B2844">
        <v>74424</v>
      </c>
      <c r="C2844" t="s">
        <v>32</v>
      </c>
      <c r="D2844" t="s">
        <v>33</v>
      </c>
      <c r="E2844">
        <v>9</v>
      </c>
      <c r="F2844">
        <v>388.8</v>
      </c>
    </row>
    <row r="2845" spans="1:6" x14ac:dyDescent="0.25">
      <c r="A2845">
        <v>7487.7446360000004</v>
      </c>
      <c r="B2845">
        <v>0</v>
      </c>
      <c r="C2845" t="s">
        <v>32</v>
      </c>
      <c r="D2845" t="s">
        <v>45</v>
      </c>
      <c r="E2845">
        <v>2</v>
      </c>
      <c r="F2845">
        <v>693.08466199999998</v>
      </c>
    </row>
    <row r="2846" spans="1:6" x14ac:dyDescent="0.25">
      <c r="A2846">
        <v>15118.895479999999</v>
      </c>
      <c r="B2846">
        <v>58883</v>
      </c>
      <c r="C2846" t="s">
        <v>32</v>
      </c>
      <c r="D2846" t="s">
        <v>33</v>
      </c>
      <c r="E2846">
        <v>2</v>
      </c>
      <c r="F2846">
        <v>432.48027500000001</v>
      </c>
    </row>
    <row r="2847" spans="1:6" x14ac:dyDescent="0.25">
      <c r="A2847">
        <v>9007.4315009999991</v>
      </c>
      <c r="B2847">
        <v>41539</v>
      </c>
      <c r="C2847" t="s">
        <v>32</v>
      </c>
      <c r="D2847" t="s">
        <v>45</v>
      </c>
      <c r="E2847">
        <v>3</v>
      </c>
      <c r="F2847">
        <v>556.79999999999995</v>
      </c>
    </row>
    <row r="2848" spans="1:6" x14ac:dyDescent="0.25">
      <c r="A2848">
        <v>5488.9310310000001</v>
      </c>
      <c r="B2848">
        <v>33881</v>
      </c>
      <c r="C2848" t="s">
        <v>62</v>
      </c>
      <c r="D2848" t="s">
        <v>33</v>
      </c>
      <c r="E2848">
        <v>9</v>
      </c>
      <c r="F2848">
        <v>65.659137000000001</v>
      </c>
    </row>
    <row r="2849" spans="1:6" x14ac:dyDescent="0.25">
      <c r="A2849">
        <v>7234.1429520000002</v>
      </c>
      <c r="B2849">
        <v>86448</v>
      </c>
      <c r="C2849" t="s">
        <v>62</v>
      </c>
      <c r="D2849" t="s">
        <v>33</v>
      </c>
      <c r="E2849">
        <v>6</v>
      </c>
      <c r="F2849">
        <v>59.853369000000001</v>
      </c>
    </row>
    <row r="2850" spans="1:6" x14ac:dyDescent="0.25">
      <c r="A2850">
        <v>5205.7512049999996</v>
      </c>
      <c r="B2850">
        <v>25237</v>
      </c>
      <c r="C2850" t="s">
        <v>32</v>
      </c>
      <c r="D2850" t="s">
        <v>79</v>
      </c>
      <c r="E2850">
        <v>9</v>
      </c>
      <c r="F2850">
        <v>378.34588300000001</v>
      </c>
    </row>
    <row r="2851" spans="1:6" x14ac:dyDescent="0.25">
      <c r="A2851">
        <v>4697.1528920000001</v>
      </c>
      <c r="B2851">
        <v>0</v>
      </c>
      <c r="C2851" t="s">
        <v>32</v>
      </c>
      <c r="D2851" t="s">
        <v>45</v>
      </c>
      <c r="E2851">
        <v>7</v>
      </c>
      <c r="F2851">
        <v>482.4</v>
      </c>
    </row>
    <row r="2852" spans="1:6" x14ac:dyDescent="0.25">
      <c r="A2852">
        <v>6207.1713579999996</v>
      </c>
      <c r="B2852">
        <v>49419</v>
      </c>
      <c r="C2852" t="s">
        <v>75</v>
      </c>
      <c r="D2852" t="s">
        <v>33</v>
      </c>
      <c r="E2852">
        <v>4</v>
      </c>
      <c r="F2852">
        <v>203.29607100000001</v>
      </c>
    </row>
    <row r="2853" spans="1:6" x14ac:dyDescent="0.25">
      <c r="A2853">
        <v>6615.8156829999998</v>
      </c>
      <c r="B2853">
        <v>90414</v>
      </c>
      <c r="C2853" t="s">
        <v>32</v>
      </c>
      <c r="D2853" t="s">
        <v>33</v>
      </c>
      <c r="E2853">
        <v>6</v>
      </c>
      <c r="F2853">
        <v>398.4</v>
      </c>
    </row>
    <row r="2854" spans="1:6" x14ac:dyDescent="0.25">
      <c r="A2854">
        <v>9708.5046419999999</v>
      </c>
      <c r="B2854">
        <v>39930</v>
      </c>
      <c r="C2854" t="s">
        <v>32</v>
      </c>
      <c r="D2854" t="s">
        <v>45</v>
      </c>
      <c r="E2854">
        <v>2</v>
      </c>
      <c r="F2854">
        <v>412.8</v>
      </c>
    </row>
    <row r="2855" spans="1:6" x14ac:dyDescent="0.25">
      <c r="A2855">
        <v>10831.13004</v>
      </c>
      <c r="B2855">
        <v>23202</v>
      </c>
      <c r="C2855" t="s">
        <v>32</v>
      </c>
      <c r="D2855" t="s">
        <v>79</v>
      </c>
      <c r="E2855">
        <v>2</v>
      </c>
      <c r="F2855">
        <v>460.8</v>
      </c>
    </row>
    <row r="2856" spans="1:6" x14ac:dyDescent="0.25">
      <c r="A2856">
        <v>4626.801093</v>
      </c>
      <c r="B2856">
        <v>79487</v>
      </c>
      <c r="C2856" t="s">
        <v>32</v>
      </c>
      <c r="D2856" t="s">
        <v>79</v>
      </c>
      <c r="E2856">
        <v>1</v>
      </c>
      <c r="F2856">
        <v>547.20000000000005</v>
      </c>
    </row>
    <row r="2857" spans="1:6" x14ac:dyDescent="0.25">
      <c r="A2857">
        <v>6748.2311879999997</v>
      </c>
      <c r="B2857">
        <v>68423</v>
      </c>
      <c r="C2857" t="s">
        <v>75</v>
      </c>
      <c r="D2857" t="s">
        <v>45</v>
      </c>
      <c r="E2857">
        <v>7</v>
      </c>
      <c r="F2857">
        <v>324.413656</v>
      </c>
    </row>
    <row r="2858" spans="1:6" x14ac:dyDescent="0.25">
      <c r="A2858">
        <v>2542.0638800000002</v>
      </c>
      <c r="B2858">
        <v>84495</v>
      </c>
      <c r="C2858" t="s">
        <v>32</v>
      </c>
      <c r="D2858" t="s">
        <v>33</v>
      </c>
      <c r="E2858">
        <v>1</v>
      </c>
      <c r="F2858">
        <v>302.39999999999998</v>
      </c>
    </row>
    <row r="2859" spans="1:6" x14ac:dyDescent="0.25">
      <c r="A2859">
        <v>5450.3948780000001</v>
      </c>
      <c r="B2859">
        <v>43091</v>
      </c>
      <c r="C2859" t="s">
        <v>75</v>
      </c>
      <c r="D2859" t="s">
        <v>33</v>
      </c>
      <c r="E2859">
        <v>6</v>
      </c>
      <c r="F2859">
        <v>330.13833199999999</v>
      </c>
    </row>
    <row r="2860" spans="1:6" x14ac:dyDescent="0.25">
      <c r="A2860">
        <v>7243.8654759999999</v>
      </c>
      <c r="B2860">
        <v>41951</v>
      </c>
      <c r="C2860" t="s">
        <v>62</v>
      </c>
      <c r="D2860" t="s">
        <v>33</v>
      </c>
      <c r="E2860">
        <v>7</v>
      </c>
      <c r="F2860">
        <v>40.536150999999997</v>
      </c>
    </row>
    <row r="2861" spans="1:6" x14ac:dyDescent="0.25">
      <c r="A2861">
        <v>8306.5509010000005</v>
      </c>
      <c r="B2861">
        <v>89834</v>
      </c>
      <c r="C2861" t="s">
        <v>32</v>
      </c>
      <c r="D2861" t="s">
        <v>45</v>
      </c>
      <c r="E2861">
        <v>3</v>
      </c>
      <c r="F2861">
        <v>504</v>
      </c>
    </row>
    <row r="2862" spans="1:6" x14ac:dyDescent="0.25">
      <c r="A2862">
        <v>2734.5149449999999</v>
      </c>
      <c r="B2862">
        <v>92157</v>
      </c>
      <c r="C2862" t="s">
        <v>75</v>
      </c>
      <c r="D2862" t="s">
        <v>45</v>
      </c>
      <c r="E2862">
        <v>1</v>
      </c>
      <c r="F2862">
        <v>270.38138500000002</v>
      </c>
    </row>
    <row r="2863" spans="1:6" x14ac:dyDescent="0.25">
      <c r="A2863">
        <v>11030.661480000001</v>
      </c>
      <c r="B2863">
        <v>35773</v>
      </c>
      <c r="C2863" t="s">
        <v>32</v>
      </c>
      <c r="D2863" t="s">
        <v>33</v>
      </c>
      <c r="E2863">
        <v>2</v>
      </c>
      <c r="F2863">
        <v>446.4</v>
      </c>
    </row>
    <row r="2864" spans="1:6" x14ac:dyDescent="0.25">
      <c r="A2864">
        <v>3402.3944200000001</v>
      </c>
      <c r="B2864">
        <v>0</v>
      </c>
      <c r="C2864" t="s">
        <v>32</v>
      </c>
      <c r="D2864" t="s">
        <v>45</v>
      </c>
      <c r="E2864">
        <v>1</v>
      </c>
      <c r="F2864">
        <v>475.2</v>
      </c>
    </row>
    <row r="2865" spans="1:6" x14ac:dyDescent="0.25">
      <c r="A2865">
        <v>6945.0169550000001</v>
      </c>
      <c r="B2865">
        <v>15850</v>
      </c>
      <c r="C2865" t="s">
        <v>32</v>
      </c>
      <c r="D2865" t="s">
        <v>33</v>
      </c>
      <c r="E2865">
        <v>2</v>
      </c>
      <c r="F2865">
        <v>314.52813800000001</v>
      </c>
    </row>
    <row r="2866" spans="1:6" x14ac:dyDescent="0.25">
      <c r="A2866">
        <v>2568.8433960000002</v>
      </c>
      <c r="B2866">
        <v>11167</v>
      </c>
      <c r="C2866" t="s">
        <v>32</v>
      </c>
      <c r="D2866" t="s">
        <v>33</v>
      </c>
      <c r="E2866">
        <v>1</v>
      </c>
      <c r="F2866">
        <v>350.4</v>
      </c>
    </row>
    <row r="2867" spans="1:6" x14ac:dyDescent="0.25">
      <c r="A2867">
        <v>5764.6485990000001</v>
      </c>
      <c r="B2867">
        <v>21195</v>
      </c>
      <c r="C2867" t="s">
        <v>32</v>
      </c>
      <c r="D2867" t="s">
        <v>33</v>
      </c>
      <c r="E2867">
        <v>9</v>
      </c>
      <c r="F2867">
        <v>345.6</v>
      </c>
    </row>
    <row r="2868" spans="1:6" x14ac:dyDescent="0.25">
      <c r="A2868">
        <v>5403.5461219999997</v>
      </c>
      <c r="B2868">
        <v>27430</v>
      </c>
      <c r="C2868" t="s">
        <v>75</v>
      </c>
      <c r="D2868" t="s">
        <v>33</v>
      </c>
      <c r="E2868">
        <v>4</v>
      </c>
      <c r="F2868">
        <v>184.955105</v>
      </c>
    </row>
    <row r="2869" spans="1:6" x14ac:dyDescent="0.25">
      <c r="A2869">
        <v>4899.2317720000001</v>
      </c>
      <c r="B2869">
        <v>0</v>
      </c>
      <c r="C2869" t="s">
        <v>32</v>
      </c>
      <c r="D2869" t="s">
        <v>33</v>
      </c>
      <c r="E2869">
        <v>7</v>
      </c>
      <c r="F2869">
        <v>302.39999999999998</v>
      </c>
    </row>
    <row r="2870" spans="1:6" x14ac:dyDescent="0.25">
      <c r="A2870">
        <v>9048.9834470000005</v>
      </c>
      <c r="B2870">
        <v>0</v>
      </c>
      <c r="C2870" t="s">
        <v>32</v>
      </c>
      <c r="D2870" t="s">
        <v>33</v>
      </c>
      <c r="E2870">
        <v>3</v>
      </c>
      <c r="F2870">
        <v>571.20000000000005</v>
      </c>
    </row>
    <row r="2871" spans="1:6" x14ac:dyDescent="0.25">
      <c r="A2871">
        <v>8093.8982450000003</v>
      </c>
      <c r="B2871">
        <v>59839</v>
      </c>
      <c r="C2871" t="s">
        <v>32</v>
      </c>
      <c r="D2871" t="s">
        <v>45</v>
      </c>
      <c r="E2871">
        <v>8</v>
      </c>
      <c r="F2871">
        <v>513.6</v>
      </c>
    </row>
    <row r="2872" spans="1:6" x14ac:dyDescent="0.25">
      <c r="A2872">
        <v>2496.766693</v>
      </c>
      <c r="B2872">
        <v>0</v>
      </c>
      <c r="C2872" t="s">
        <v>32</v>
      </c>
      <c r="D2872" t="s">
        <v>45</v>
      </c>
      <c r="E2872">
        <v>1</v>
      </c>
      <c r="F2872">
        <v>350.4</v>
      </c>
    </row>
    <row r="2873" spans="1:6" x14ac:dyDescent="0.25">
      <c r="A2873">
        <v>2602.2452499999999</v>
      </c>
      <c r="B2873">
        <v>38166</v>
      </c>
      <c r="C2873" t="s">
        <v>75</v>
      </c>
      <c r="D2873" t="s">
        <v>33</v>
      </c>
      <c r="E2873">
        <v>1</v>
      </c>
      <c r="F2873">
        <v>236.84274600000001</v>
      </c>
    </row>
    <row r="2874" spans="1:6" x14ac:dyDescent="0.25">
      <c r="A2874">
        <v>6751.4371529999999</v>
      </c>
      <c r="B2874">
        <v>0</v>
      </c>
      <c r="C2874" t="s">
        <v>32</v>
      </c>
      <c r="D2874" t="s">
        <v>33</v>
      </c>
      <c r="E2874">
        <v>9</v>
      </c>
      <c r="F2874">
        <v>456</v>
      </c>
    </row>
    <row r="2875" spans="1:6" x14ac:dyDescent="0.25">
      <c r="A2875">
        <v>3621.6888300000001</v>
      </c>
      <c r="B2875">
        <v>13457</v>
      </c>
      <c r="C2875" t="s">
        <v>75</v>
      </c>
      <c r="D2875" t="s">
        <v>33</v>
      </c>
      <c r="E2875">
        <v>1</v>
      </c>
      <c r="F2875">
        <v>285.82508300000001</v>
      </c>
    </row>
    <row r="2876" spans="1:6" x14ac:dyDescent="0.25">
      <c r="A2876">
        <v>6896.0880209999996</v>
      </c>
      <c r="B2876">
        <v>0</v>
      </c>
      <c r="C2876" t="s">
        <v>32</v>
      </c>
      <c r="D2876" t="s">
        <v>45</v>
      </c>
      <c r="E2876">
        <v>2</v>
      </c>
      <c r="F2876">
        <v>326.39999999999998</v>
      </c>
    </row>
    <row r="2877" spans="1:6" x14ac:dyDescent="0.25">
      <c r="A2877">
        <v>5438.6966110000003</v>
      </c>
      <c r="B2877">
        <v>52721</v>
      </c>
      <c r="C2877" t="s">
        <v>75</v>
      </c>
      <c r="D2877" t="s">
        <v>33</v>
      </c>
      <c r="E2877">
        <v>1</v>
      </c>
      <c r="F2877">
        <v>550.12754800000005</v>
      </c>
    </row>
    <row r="2878" spans="1:6" x14ac:dyDescent="0.25">
      <c r="A2878">
        <v>14472.583000000001</v>
      </c>
      <c r="B2878">
        <v>22012</v>
      </c>
      <c r="C2878" t="s">
        <v>62</v>
      </c>
      <c r="D2878" t="s">
        <v>33</v>
      </c>
      <c r="E2878">
        <v>5</v>
      </c>
      <c r="F2878">
        <v>75.698305000000005</v>
      </c>
    </row>
    <row r="2879" spans="1:6" x14ac:dyDescent="0.25">
      <c r="A2879">
        <v>2359.4235990000002</v>
      </c>
      <c r="B2879">
        <v>19864</v>
      </c>
      <c r="C2879" t="s">
        <v>32</v>
      </c>
      <c r="D2879" t="s">
        <v>79</v>
      </c>
      <c r="E2879">
        <v>1</v>
      </c>
      <c r="F2879">
        <v>352.39451500000001</v>
      </c>
    </row>
    <row r="2880" spans="1:6" x14ac:dyDescent="0.25">
      <c r="A2880">
        <v>5323.2673109999996</v>
      </c>
      <c r="B2880">
        <v>55289</v>
      </c>
      <c r="C2880" t="s">
        <v>62</v>
      </c>
      <c r="D2880" t="s">
        <v>45</v>
      </c>
      <c r="E2880">
        <v>3</v>
      </c>
      <c r="F2880">
        <v>134.12425400000001</v>
      </c>
    </row>
    <row r="2881" spans="1:6" x14ac:dyDescent="0.25">
      <c r="A2881">
        <v>7390.9032779999998</v>
      </c>
      <c r="B2881">
        <v>30449</v>
      </c>
      <c r="C2881" t="s">
        <v>32</v>
      </c>
      <c r="D2881" t="s">
        <v>33</v>
      </c>
      <c r="E2881">
        <v>3</v>
      </c>
      <c r="F2881">
        <v>501.09299199999998</v>
      </c>
    </row>
    <row r="2882" spans="1:6" x14ac:dyDescent="0.25">
      <c r="A2882">
        <v>11447.507100000001</v>
      </c>
      <c r="B2882">
        <v>27362</v>
      </c>
      <c r="C2882" t="s">
        <v>75</v>
      </c>
      <c r="D2882" t="s">
        <v>33</v>
      </c>
      <c r="E2882">
        <v>8</v>
      </c>
      <c r="F2882">
        <v>422.78411</v>
      </c>
    </row>
    <row r="2883" spans="1:6" x14ac:dyDescent="0.25">
      <c r="A2883">
        <v>5754.8531210000001</v>
      </c>
      <c r="B2883">
        <v>29460</v>
      </c>
      <c r="C2883" t="s">
        <v>62</v>
      </c>
      <c r="D2883" t="s">
        <v>33</v>
      </c>
      <c r="E2883">
        <v>5</v>
      </c>
      <c r="F2883">
        <v>29.303915</v>
      </c>
    </row>
    <row r="2884" spans="1:6" x14ac:dyDescent="0.25">
      <c r="A2884">
        <v>10244.2435</v>
      </c>
      <c r="B2884">
        <v>0</v>
      </c>
      <c r="C2884" t="s">
        <v>32</v>
      </c>
      <c r="D2884" t="s">
        <v>45</v>
      </c>
      <c r="E2884">
        <v>2</v>
      </c>
      <c r="F2884">
        <v>451.2</v>
      </c>
    </row>
    <row r="2885" spans="1:6" x14ac:dyDescent="0.25">
      <c r="A2885">
        <v>4645.569555</v>
      </c>
      <c r="B2885">
        <v>42532</v>
      </c>
      <c r="C2885" t="s">
        <v>62</v>
      </c>
      <c r="D2885" t="s">
        <v>45</v>
      </c>
      <c r="E2885">
        <v>1</v>
      </c>
      <c r="F2885">
        <v>200.64173400000001</v>
      </c>
    </row>
    <row r="2886" spans="1:6" x14ac:dyDescent="0.25">
      <c r="A2886">
        <v>4887.3443660000003</v>
      </c>
      <c r="B2886">
        <v>66707</v>
      </c>
      <c r="C2886" t="s">
        <v>62</v>
      </c>
      <c r="D2886" t="s">
        <v>33</v>
      </c>
      <c r="E2886">
        <v>8</v>
      </c>
      <c r="F2886">
        <v>71.980756999999997</v>
      </c>
    </row>
    <row r="2887" spans="1:6" x14ac:dyDescent="0.25">
      <c r="A2887">
        <v>2497.8081739999998</v>
      </c>
      <c r="B2887">
        <v>68041</v>
      </c>
      <c r="C2887" t="s">
        <v>75</v>
      </c>
      <c r="D2887" t="s">
        <v>45</v>
      </c>
      <c r="E2887">
        <v>1</v>
      </c>
      <c r="F2887">
        <v>165.570243</v>
      </c>
    </row>
    <row r="2888" spans="1:6" x14ac:dyDescent="0.25">
      <c r="A2888">
        <v>2369.1115880000002</v>
      </c>
      <c r="B2888">
        <v>0</v>
      </c>
      <c r="C2888" t="s">
        <v>32</v>
      </c>
      <c r="D2888" t="s">
        <v>45</v>
      </c>
      <c r="E2888">
        <v>1</v>
      </c>
      <c r="F2888">
        <v>468</v>
      </c>
    </row>
    <row r="2889" spans="1:6" x14ac:dyDescent="0.25">
      <c r="A2889">
        <v>4490.5972490000004</v>
      </c>
      <c r="B2889">
        <v>0</v>
      </c>
      <c r="C2889" t="s">
        <v>32</v>
      </c>
      <c r="D2889" t="s">
        <v>79</v>
      </c>
      <c r="E2889">
        <v>7</v>
      </c>
      <c r="F2889">
        <v>307.2</v>
      </c>
    </row>
    <row r="2890" spans="1:6" x14ac:dyDescent="0.25">
      <c r="A2890">
        <v>3719.2477319999998</v>
      </c>
      <c r="B2890">
        <v>40968</v>
      </c>
      <c r="C2890" t="s">
        <v>32</v>
      </c>
      <c r="D2890" t="s">
        <v>79</v>
      </c>
      <c r="E2890">
        <v>1</v>
      </c>
      <c r="F2890">
        <v>465.6</v>
      </c>
    </row>
    <row r="2891" spans="1:6" x14ac:dyDescent="0.25">
      <c r="A2891">
        <v>4198.0300230000003</v>
      </c>
      <c r="B2891">
        <v>39913</v>
      </c>
      <c r="C2891" t="s">
        <v>75</v>
      </c>
      <c r="D2891" t="s">
        <v>33</v>
      </c>
      <c r="E2891">
        <v>1</v>
      </c>
      <c r="F2891">
        <v>344.765129</v>
      </c>
    </row>
    <row r="2892" spans="1:6" x14ac:dyDescent="0.25">
      <c r="A2892">
        <v>2420.7118879999998</v>
      </c>
      <c r="B2892">
        <v>31710</v>
      </c>
      <c r="C2892" t="s">
        <v>75</v>
      </c>
      <c r="D2892" t="s">
        <v>79</v>
      </c>
      <c r="E2892">
        <v>1</v>
      </c>
      <c r="F2892">
        <v>199.55173500000001</v>
      </c>
    </row>
    <row r="2893" spans="1:6" x14ac:dyDescent="0.25">
      <c r="A2893">
        <v>4462.9970059999996</v>
      </c>
      <c r="B2893">
        <v>0</v>
      </c>
      <c r="C2893" t="s">
        <v>32</v>
      </c>
      <c r="D2893" t="s">
        <v>45</v>
      </c>
      <c r="E2893">
        <v>5</v>
      </c>
      <c r="F2893">
        <v>350.4</v>
      </c>
    </row>
    <row r="2894" spans="1:6" x14ac:dyDescent="0.25">
      <c r="A2894">
        <v>6291.6557140000004</v>
      </c>
      <c r="B2894">
        <v>89113</v>
      </c>
      <c r="C2894" t="s">
        <v>75</v>
      </c>
      <c r="D2894" t="s">
        <v>33</v>
      </c>
      <c r="E2894">
        <v>8</v>
      </c>
      <c r="F2894">
        <v>219.36264299999999</v>
      </c>
    </row>
    <row r="2895" spans="1:6" x14ac:dyDescent="0.25">
      <c r="A2895">
        <v>4270.0343940000002</v>
      </c>
      <c r="B2895">
        <v>0</v>
      </c>
      <c r="C2895" t="s">
        <v>32</v>
      </c>
      <c r="D2895" t="s">
        <v>33</v>
      </c>
      <c r="E2895">
        <v>1</v>
      </c>
      <c r="F2895">
        <v>725.87069299999996</v>
      </c>
    </row>
    <row r="2896" spans="1:6" x14ac:dyDescent="0.25">
      <c r="A2896">
        <v>2460.6651750000001</v>
      </c>
      <c r="B2896">
        <v>0</v>
      </c>
      <c r="C2896" t="s">
        <v>32</v>
      </c>
      <c r="D2896" t="s">
        <v>33</v>
      </c>
      <c r="E2896">
        <v>1</v>
      </c>
      <c r="F2896">
        <v>321.60000000000002</v>
      </c>
    </row>
    <row r="2897" spans="1:6" x14ac:dyDescent="0.25">
      <c r="A2897">
        <v>19435.629239999998</v>
      </c>
      <c r="B2897">
        <v>38688</v>
      </c>
      <c r="C2897" t="s">
        <v>32</v>
      </c>
      <c r="D2897" t="s">
        <v>45</v>
      </c>
      <c r="E2897">
        <v>3</v>
      </c>
      <c r="F2897">
        <v>2294.6316390000002</v>
      </c>
    </row>
    <row r="2898" spans="1:6" x14ac:dyDescent="0.25">
      <c r="A2898">
        <v>7374.0779210000001</v>
      </c>
      <c r="B2898">
        <v>0</v>
      </c>
      <c r="C2898" t="s">
        <v>32</v>
      </c>
      <c r="D2898" t="s">
        <v>33</v>
      </c>
      <c r="E2898">
        <v>3</v>
      </c>
      <c r="F2898">
        <v>528</v>
      </c>
    </row>
    <row r="2899" spans="1:6" x14ac:dyDescent="0.25">
      <c r="A2899">
        <v>18269.536919999999</v>
      </c>
      <c r="B2899">
        <v>0</v>
      </c>
      <c r="C2899" t="s">
        <v>32</v>
      </c>
      <c r="D2899" t="s">
        <v>45</v>
      </c>
      <c r="E2899">
        <v>2</v>
      </c>
      <c r="F2899">
        <v>609.6</v>
      </c>
    </row>
    <row r="2900" spans="1:6" x14ac:dyDescent="0.25">
      <c r="A2900">
        <v>11925.71535</v>
      </c>
      <c r="B2900">
        <v>28014</v>
      </c>
      <c r="C2900" t="s">
        <v>32</v>
      </c>
      <c r="D2900" t="s">
        <v>45</v>
      </c>
      <c r="E2900">
        <v>2</v>
      </c>
      <c r="F2900">
        <v>631.594469</v>
      </c>
    </row>
    <row r="2901" spans="1:6" x14ac:dyDescent="0.25">
      <c r="A2901">
        <v>4223.2746710000001</v>
      </c>
      <c r="B2901">
        <v>14170</v>
      </c>
      <c r="C2901" t="s">
        <v>32</v>
      </c>
      <c r="D2901" t="s">
        <v>33</v>
      </c>
      <c r="E2901">
        <v>1</v>
      </c>
      <c r="F2901">
        <v>523.20000000000005</v>
      </c>
    </row>
    <row r="2902" spans="1:6" x14ac:dyDescent="0.25">
      <c r="A2902">
        <v>10298.38586</v>
      </c>
      <c r="B2902">
        <v>64825</v>
      </c>
      <c r="C2902" t="s">
        <v>75</v>
      </c>
      <c r="D2902" t="s">
        <v>33</v>
      </c>
      <c r="E2902">
        <v>4</v>
      </c>
      <c r="F2902">
        <v>359.48434200000003</v>
      </c>
    </row>
    <row r="2903" spans="1:6" x14ac:dyDescent="0.25">
      <c r="A2903">
        <v>5229.7419069999996</v>
      </c>
      <c r="B2903">
        <v>77357</v>
      </c>
      <c r="C2903" t="s">
        <v>62</v>
      </c>
      <c r="D2903" t="s">
        <v>45</v>
      </c>
      <c r="E2903">
        <v>8</v>
      </c>
      <c r="F2903">
        <v>29.884537000000002</v>
      </c>
    </row>
    <row r="2904" spans="1:6" x14ac:dyDescent="0.25">
      <c r="A2904">
        <v>2402.8159700000001</v>
      </c>
      <c r="B2904">
        <v>21629</v>
      </c>
      <c r="C2904" t="s">
        <v>32</v>
      </c>
      <c r="D2904" t="s">
        <v>79</v>
      </c>
      <c r="E2904">
        <v>1</v>
      </c>
      <c r="F2904">
        <v>298.62618900000001</v>
      </c>
    </row>
    <row r="2905" spans="1:6" x14ac:dyDescent="0.25">
      <c r="A2905">
        <v>3933.8139930000002</v>
      </c>
      <c r="B2905">
        <v>25927</v>
      </c>
      <c r="C2905" t="s">
        <v>32</v>
      </c>
      <c r="D2905" t="s">
        <v>45</v>
      </c>
      <c r="E2905">
        <v>1</v>
      </c>
      <c r="F2905">
        <v>674.973614</v>
      </c>
    </row>
    <row r="2906" spans="1:6" x14ac:dyDescent="0.25">
      <c r="A2906">
        <v>4299.8388349999996</v>
      </c>
      <c r="B2906">
        <v>44388</v>
      </c>
      <c r="C2906" t="s">
        <v>75</v>
      </c>
      <c r="D2906" t="s">
        <v>79</v>
      </c>
      <c r="E2906">
        <v>1</v>
      </c>
      <c r="F2906">
        <v>496.84302300000002</v>
      </c>
    </row>
    <row r="2907" spans="1:6" x14ac:dyDescent="0.25">
      <c r="A2907">
        <v>7635.5546260000001</v>
      </c>
      <c r="B2907">
        <v>54539</v>
      </c>
      <c r="C2907" t="s">
        <v>75</v>
      </c>
      <c r="D2907" t="s">
        <v>33</v>
      </c>
      <c r="E2907">
        <v>2</v>
      </c>
      <c r="F2907">
        <v>287.453171</v>
      </c>
    </row>
    <row r="2908" spans="1:6" x14ac:dyDescent="0.25">
      <c r="A2908">
        <v>2722.2107070000002</v>
      </c>
      <c r="B2908">
        <v>17576</v>
      </c>
      <c r="C2908" t="s">
        <v>32</v>
      </c>
      <c r="D2908" t="s">
        <v>33</v>
      </c>
      <c r="E2908">
        <v>1</v>
      </c>
      <c r="F2908">
        <v>398.502948</v>
      </c>
    </row>
    <row r="2909" spans="1:6" x14ac:dyDescent="0.25">
      <c r="A2909">
        <v>7291.5995359999997</v>
      </c>
      <c r="B2909">
        <v>84629</v>
      </c>
      <c r="C2909" t="s">
        <v>75</v>
      </c>
      <c r="D2909" t="s">
        <v>33</v>
      </c>
      <c r="E2909">
        <v>5</v>
      </c>
      <c r="F2909">
        <v>411.67183199999999</v>
      </c>
    </row>
    <row r="2910" spans="1:6" x14ac:dyDescent="0.25">
      <c r="A2910">
        <v>58753.88046</v>
      </c>
      <c r="B2910">
        <v>24964</v>
      </c>
      <c r="C2910" t="s">
        <v>32</v>
      </c>
      <c r="D2910" t="s">
        <v>33</v>
      </c>
      <c r="E2910">
        <v>2</v>
      </c>
      <c r="F2910">
        <v>888</v>
      </c>
    </row>
    <row r="2911" spans="1:6" x14ac:dyDescent="0.25">
      <c r="A2911">
        <v>5261.0375409999997</v>
      </c>
      <c r="B2911">
        <v>43573</v>
      </c>
      <c r="C2911" t="s">
        <v>32</v>
      </c>
      <c r="D2911" t="s">
        <v>33</v>
      </c>
      <c r="E2911">
        <v>5</v>
      </c>
      <c r="F2911">
        <v>409.684798</v>
      </c>
    </row>
    <row r="2912" spans="1:6" x14ac:dyDescent="0.25">
      <c r="A2912">
        <v>16938.298579999999</v>
      </c>
      <c r="B2912">
        <v>0</v>
      </c>
      <c r="C2912" t="s">
        <v>32</v>
      </c>
      <c r="D2912" t="s">
        <v>45</v>
      </c>
      <c r="E2912">
        <v>2</v>
      </c>
      <c r="F2912">
        <v>340.78015599999998</v>
      </c>
    </row>
    <row r="2913" spans="1:6" x14ac:dyDescent="0.25">
      <c r="A2913">
        <v>10575.94816</v>
      </c>
      <c r="B2913">
        <v>0</v>
      </c>
      <c r="C2913" t="s">
        <v>32</v>
      </c>
      <c r="D2913" t="s">
        <v>45</v>
      </c>
      <c r="E2913">
        <v>2</v>
      </c>
      <c r="F2913">
        <v>756</v>
      </c>
    </row>
    <row r="2914" spans="1:6" x14ac:dyDescent="0.25">
      <c r="A2914">
        <v>5552.3315149999999</v>
      </c>
      <c r="B2914">
        <v>35011</v>
      </c>
      <c r="C2914" t="s">
        <v>75</v>
      </c>
      <c r="D2914" t="s">
        <v>33</v>
      </c>
      <c r="E2914">
        <v>8</v>
      </c>
      <c r="F2914">
        <v>215.72846799999999</v>
      </c>
    </row>
    <row r="2915" spans="1:6" x14ac:dyDescent="0.25">
      <c r="A2915">
        <v>7150.225367</v>
      </c>
      <c r="B2915">
        <v>63651</v>
      </c>
      <c r="C2915" t="s">
        <v>62</v>
      </c>
      <c r="D2915" t="s">
        <v>45</v>
      </c>
      <c r="E2915">
        <v>3</v>
      </c>
      <c r="F2915">
        <v>224.71183600000001</v>
      </c>
    </row>
    <row r="2916" spans="1:6" x14ac:dyDescent="0.25">
      <c r="A2916">
        <v>8717.0498329999991</v>
      </c>
      <c r="B2916">
        <v>83846</v>
      </c>
      <c r="C2916" t="s">
        <v>32</v>
      </c>
      <c r="D2916" t="s">
        <v>33</v>
      </c>
      <c r="E2916">
        <v>2</v>
      </c>
      <c r="F2916">
        <v>355.2</v>
      </c>
    </row>
    <row r="2917" spans="1:6" x14ac:dyDescent="0.25">
      <c r="A2917">
        <v>6847.5889180000004</v>
      </c>
      <c r="B2917">
        <v>0</v>
      </c>
      <c r="C2917" t="s">
        <v>32</v>
      </c>
      <c r="D2917" t="s">
        <v>33</v>
      </c>
      <c r="E2917">
        <v>1</v>
      </c>
      <c r="F2917">
        <v>1317.008182</v>
      </c>
    </row>
    <row r="2918" spans="1:6" x14ac:dyDescent="0.25">
      <c r="A2918">
        <v>5418.7265369999996</v>
      </c>
      <c r="B2918">
        <v>39133</v>
      </c>
      <c r="C2918" t="s">
        <v>62</v>
      </c>
      <c r="D2918" t="s">
        <v>33</v>
      </c>
      <c r="E2918">
        <v>3</v>
      </c>
      <c r="F2918">
        <v>90.524456999999998</v>
      </c>
    </row>
    <row r="2919" spans="1:6" x14ac:dyDescent="0.25">
      <c r="A2919">
        <v>3528.0442520000001</v>
      </c>
      <c r="B2919">
        <v>31278</v>
      </c>
      <c r="C2919" t="s">
        <v>32</v>
      </c>
      <c r="D2919" t="s">
        <v>33</v>
      </c>
      <c r="E2919">
        <v>1</v>
      </c>
      <c r="F2919">
        <v>441.6</v>
      </c>
    </row>
    <row r="2920" spans="1:6" x14ac:dyDescent="0.25">
      <c r="A2920">
        <v>16468.220789999999</v>
      </c>
      <c r="B2920">
        <v>0</v>
      </c>
      <c r="C2920" t="s">
        <v>32</v>
      </c>
      <c r="D2920" t="s">
        <v>79</v>
      </c>
      <c r="E2920">
        <v>2</v>
      </c>
      <c r="F2920">
        <v>685.12693999999999</v>
      </c>
    </row>
    <row r="2921" spans="1:6" x14ac:dyDescent="0.25">
      <c r="A2921">
        <v>7285.0309829999997</v>
      </c>
      <c r="B2921">
        <v>44788</v>
      </c>
      <c r="C2921" t="s">
        <v>32</v>
      </c>
      <c r="D2921" t="s">
        <v>33</v>
      </c>
      <c r="E2921">
        <v>2</v>
      </c>
      <c r="F2921">
        <v>386.03124800000001</v>
      </c>
    </row>
    <row r="2922" spans="1:6" x14ac:dyDescent="0.25">
      <c r="A2922">
        <v>16963.839339999999</v>
      </c>
      <c r="B2922">
        <v>0</v>
      </c>
      <c r="C2922" t="s">
        <v>32</v>
      </c>
      <c r="D2922" t="s">
        <v>79</v>
      </c>
      <c r="E2922">
        <v>2</v>
      </c>
      <c r="F2922">
        <v>561.6</v>
      </c>
    </row>
    <row r="2923" spans="1:6" x14ac:dyDescent="0.25">
      <c r="A2923">
        <v>5807.6593069999999</v>
      </c>
      <c r="B2923">
        <v>62447</v>
      </c>
      <c r="C2923" t="s">
        <v>62</v>
      </c>
      <c r="D2923" t="s">
        <v>45</v>
      </c>
      <c r="E2923">
        <v>7</v>
      </c>
      <c r="F2923">
        <v>133.977857</v>
      </c>
    </row>
    <row r="2924" spans="1:6" x14ac:dyDescent="0.25">
      <c r="A2924">
        <v>5068.2645819999998</v>
      </c>
      <c r="B2924">
        <v>31475</v>
      </c>
      <c r="C2924" t="s">
        <v>62</v>
      </c>
      <c r="D2924" t="s">
        <v>33</v>
      </c>
      <c r="E2924">
        <v>3</v>
      </c>
      <c r="F2924">
        <v>22.962412</v>
      </c>
    </row>
    <row r="2925" spans="1:6" x14ac:dyDescent="0.25">
      <c r="A2925">
        <v>8797.8296439999995</v>
      </c>
      <c r="B2925">
        <v>80780</v>
      </c>
      <c r="C2925" t="s">
        <v>62</v>
      </c>
      <c r="D2925" t="s">
        <v>33</v>
      </c>
      <c r="E2925">
        <v>3</v>
      </c>
      <c r="F2925">
        <v>3.55</v>
      </c>
    </row>
    <row r="2926" spans="1:6" x14ac:dyDescent="0.25">
      <c r="A2926">
        <v>4439.9006520000003</v>
      </c>
      <c r="B2926">
        <v>88613</v>
      </c>
      <c r="C2926" t="s">
        <v>75</v>
      </c>
      <c r="D2926" t="s">
        <v>79</v>
      </c>
      <c r="E2926">
        <v>1</v>
      </c>
      <c r="F2926">
        <v>359.36847999999998</v>
      </c>
    </row>
    <row r="2927" spans="1:6" x14ac:dyDescent="0.25">
      <c r="A2927">
        <v>2404.4594520000001</v>
      </c>
      <c r="B2927">
        <v>45949</v>
      </c>
      <c r="C2927" t="s">
        <v>62</v>
      </c>
      <c r="D2927" t="s">
        <v>45</v>
      </c>
      <c r="E2927">
        <v>1</v>
      </c>
      <c r="F2927">
        <v>110.556062</v>
      </c>
    </row>
    <row r="2928" spans="1:6" x14ac:dyDescent="0.25">
      <c r="A2928">
        <v>5066.6340570000002</v>
      </c>
      <c r="B2928">
        <v>35596</v>
      </c>
      <c r="C2928" t="s">
        <v>32</v>
      </c>
      <c r="D2928" t="s">
        <v>33</v>
      </c>
      <c r="E2928">
        <v>3</v>
      </c>
      <c r="F2928">
        <v>307.2</v>
      </c>
    </row>
    <row r="2929" spans="1:6" x14ac:dyDescent="0.25">
      <c r="A2929">
        <v>5890.5287619999999</v>
      </c>
      <c r="B2929">
        <v>76875</v>
      </c>
      <c r="C2929" t="s">
        <v>62</v>
      </c>
      <c r="D2929" t="s">
        <v>33</v>
      </c>
      <c r="E2929">
        <v>9</v>
      </c>
      <c r="F2929">
        <v>17.375878</v>
      </c>
    </row>
    <row r="2930" spans="1:6" x14ac:dyDescent="0.25">
      <c r="A2930">
        <v>2410.4985729999999</v>
      </c>
      <c r="B2930">
        <v>41842</v>
      </c>
      <c r="C2930" t="s">
        <v>32</v>
      </c>
      <c r="D2930" t="s">
        <v>33</v>
      </c>
      <c r="E2930">
        <v>1</v>
      </c>
      <c r="F2930">
        <v>292.8</v>
      </c>
    </row>
    <row r="2931" spans="1:6" x14ac:dyDescent="0.25">
      <c r="A2931">
        <v>5288.2401250000003</v>
      </c>
      <c r="B2931">
        <v>28884</v>
      </c>
      <c r="C2931" t="s">
        <v>32</v>
      </c>
      <c r="D2931" t="s">
        <v>33</v>
      </c>
      <c r="E2931">
        <v>3</v>
      </c>
      <c r="F2931">
        <v>518.4</v>
      </c>
    </row>
    <row r="2932" spans="1:6" x14ac:dyDescent="0.25">
      <c r="A2932">
        <v>26413.54751</v>
      </c>
      <c r="B2932">
        <v>24631</v>
      </c>
      <c r="C2932" t="s">
        <v>32</v>
      </c>
      <c r="D2932" t="s">
        <v>33</v>
      </c>
      <c r="E2932">
        <v>2</v>
      </c>
      <c r="F2932">
        <v>398.4</v>
      </c>
    </row>
    <row r="2933" spans="1:6" x14ac:dyDescent="0.25">
      <c r="A2933">
        <v>16236.476259999999</v>
      </c>
      <c r="B2933">
        <v>0</v>
      </c>
      <c r="C2933" t="s">
        <v>32</v>
      </c>
      <c r="D2933" t="s">
        <v>45</v>
      </c>
      <c r="E2933">
        <v>2</v>
      </c>
      <c r="F2933">
        <v>680.75309100000004</v>
      </c>
    </row>
    <row r="2934" spans="1:6" x14ac:dyDescent="0.25">
      <c r="A2934">
        <v>5534.576395</v>
      </c>
      <c r="B2934">
        <v>71560</v>
      </c>
      <c r="C2934" t="s">
        <v>75</v>
      </c>
      <c r="D2934" t="s">
        <v>33</v>
      </c>
      <c r="E2934">
        <v>5</v>
      </c>
      <c r="F2934">
        <v>178.70020400000001</v>
      </c>
    </row>
    <row r="2935" spans="1:6" x14ac:dyDescent="0.25">
      <c r="A2935">
        <v>9202.6384409999991</v>
      </c>
      <c r="B2935">
        <v>0</v>
      </c>
      <c r="C2935" t="s">
        <v>32</v>
      </c>
      <c r="D2935" t="s">
        <v>33</v>
      </c>
      <c r="E2935">
        <v>2</v>
      </c>
      <c r="F2935">
        <v>384</v>
      </c>
    </row>
    <row r="2936" spans="1:6" x14ac:dyDescent="0.25">
      <c r="A2936">
        <v>2592.437797</v>
      </c>
      <c r="B2936">
        <v>72421</v>
      </c>
      <c r="C2936" t="s">
        <v>32</v>
      </c>
      <c r="D2936" t="s">
        <v>33</v>
      </c>
      <c r="E2936">
        <v>1</v>
      </c>
      <c r="F2936">
        <v>312</v>
      </c>
    </row>
    <row r="2937" spans="1:6" x14ac:dyDescent="0.25">
      <c r="A2937">
        <v>8019.856041</v>
      </c>
      <c r="B2937">
        <v>54702</v>
      </c>
      <c r="C2937" t="s">
        <v>32</v>
      </c>
      <c r="D2937" t="s">
        <v>33</v>
      </c>
      <c r="E2937">
        <v>1</v>
      </c>
      <c r="F2937">
        <v>955.2</v>
      </c>
    </row>
    <row r="2938" spans="1:6" x14ac:dyDescent="0.25">
      <c r="A2938">
        <v>6943.7415979999996</v>
      </c>
      <c r="B2938">
        <v>0</v>
      </c>
      <c r="C2938" t="s">
        <v>32</v>
      </c>
      <c r="D2938" t="s">
        <v>45</v>
      </c>
      <c r="E2938">
        <v>2</v>
      </c>
      <c r="F2938">
        <v>547.20000000000005</v>
      </c>
    </row>
    <row r="2939" spans="1:6" x14ac:dyDescent="0.25">
      <c r="A2939">
        <v>13367.86562</v>
      </c>
      <c r="B2939">
        <v>57335</v>
      </c>
      <c r="C2939" t="s">
        <v>32</v>
      </c>
      <c r="D2939" t="s">
        <v>33</v>
      </c>
      <c r="E2939">
        <v>2</v>
      </c>
      <c r="F2939">
        <v>407.88771500000001</v>
      </c>
    </row>
    <row r="2940" spans="1:6" x14ac:dyDescent="0.25">
      <c r="A2940">
        <v>5885.3353020000004</v>
      </c>
      <c r="B2940">
        <v>0</v>
      </c>
      <c r="C2940" t="s">
        <v>32</v>
      </c>
      <c r="D2940" t="s">
        <v>45</v>
      </c>
      <c r="E2940">
        <v>2</v>
      </c>
      <c r="F2940">
        <v>482.4</v>
      </c>
    </row>
    <row r="2941" spans="1:6" x14ac:dyDescent="0.25">
      <c r="A2941">
        <v>3479.7601650000001</v>
      </c>
      <c r="B2941">
        <v>35033</v>
      </c>
      <c r="C2941" t="s">
        <v>32</v>
      </c>
      <c r="D2941" t="s">
        <v>33</v>
      </c>
      <c r="E2941">
        <v>1</v>
      </c>
      <c r="F2941">
        <v>490.63820199999998</v>
      </c>
    </row>
    <row r="2942" spans="1:6" x14ac:dyDescent="0.25">
      <c r="A2942">
        <v>9103.8996999999999</v>
      </c>
      <c r="B2942">
        <v>65733</v>
      </c>
      <c r="C2942" t="s">
        <v>32</v>
      </c>
      <c r="D2942" t="s">
        <v>33</v>
      </c>
      <c r="E2942">
        <v>3</v>
      </c>
      <c r="F2942">
        <v>684.94852700000001</v>
      </c>
    </row>
    <row r="2943" spans="1:6" x14ac:dyDescent="0.25">
      <c r="A2943">
        <v>4813.284447</v>
      </c>
      <c r="B2943">
        <v>0</v>
      </c>
      <c r="C2943" t="s">
        <v>32</v>
      </c>
      <c r="D2943" t="s">
        <v>45</v>
      </c>
      <c r="E2943">
        <v>3</v>
      </c>
      <c r="F2943">
        <v>472.61152199999998</v>
      </c>
    </row>
    <row r="2944" spans="1:6" x14ac:dyDescent="0.25">
      <c r="A2944">
        <v>9575.7577999999994</v>
      </c>
      <c r="B2944">
        <v>0</v>
      </c>
      <c r="C2944" t="s">
        <v>32</v>
      </c>
      <c r="D2944" t="s">
        <v>45</v>
      </c>
      <c r="E2944">
        <v>2</v>
      </c>
      <c r="F2944">
        <v>633.6</v>
      </c>
    </row>
    <row r="2945" spans="1:6" x14ac:dyDescent="0.25">
      <c r="A2945">
        <v>13736.1325</v>
      </c>
      <c r="B2945">
        <v>16181</v>
      </c>
      <c r="C2945" t="s">
        <v>32</v>
      </c>
      <c r="D2945" t="s">
        <v>79</v>
      </c>
      <c r="E2945">
        <v>8</v>
      </c>
      <c r="F2945">
        <v>1261.3198689999999</v>
      </c>
    </row>
    <row r="2946" spans="1:6" x14ac:dyDescent="0.25">
      <c r="A2946">
        <v>8090.8844140000001</v>
      </c>
      <c r="B2946">
        <v>86180</v>
      </c>
      <c r="C2946" t="s">
        <v>62</v>
      </c>
      <c r="D2946" t="s">
        <v>79</v>
      </c>
      <c r="E2946">
        <v>2</v>
      </c>
      <c r="F2946">
        <v>48.051338999999999</v>
      </c>
    </row>
    <row r="2947" spans="1:6" x14ac:dyDescent="0.25">
      <c r="A2947">
        <v>8267.1195549999993</v>
      </c>
      <c r="B2947">
        <v>36881</v>
      </c>
      <c r="C2947" t="s">
        <v>32</v>
      </c>
      <c r="D2947" t="s">
        <v>33</v>
      </c>
      <c r="E2947">
        <v>3</v>
      </c>
      <c r="F2947">
        <v>499.2</v>
      </c>
    </row>
    <row r="2948" spans="1:6" x14ac:dyDescent="0.25">
      <c r="A2948">
        <v>2489.1672899999999</v>
      </c>
      <c r="B2948">
        <v>47888</v>
      </c>
      <c r="C2948" t="s">
        <v>32</v>
      </c>
      <c r="D2948" t="s">
        <v>45</v>
      </c>
      <c r="E2948">
        <v>1</v>
      </c>
      <c r="F2948">
        <v>545.08311600000002</v>
      </c>
    </row>
    <row r="2949" spans="1:6" x14ac:dyDescent="0.25">
      <c r="A2949">
        <v>2395.5700000000002</v>
      </c>
      <c r="B2949">
        <v>21986</v>
      </c>
      <c r="C2949" t="s">
        <v>32</v>
      </c>
      <c r="D2949" t="s">
        <v>79</v>
      </c>
      <c r="E2949">
        <v>1</v>
      </c>
      <c r="F2949">
        <v>333.69622800000002</v>
      </c>
    </row>
    <row r="2950" spans="1:6" x14ac:dyDescent="0.25">
      <c r="A2950">
        <v>3863.309585</v>
      </c>
      <c r="B2950">
        <v>47199</v>
      </c>
      <c r="C2950" t="s">
        <v>32</v>
      </c>
      <c r="D2950" t="s">
        <v>33</v>
      </c>
      <c r="E2950">
        <v>1</v>
      </c>
      <c r="F2950">
        <v>480</v>
      </c>
    </row>
    <row r="2951" spans="1:6" x14ac:dyDescent="0.25">
      <c r="A2951">
        <v>5173.4853190000003</v>
      </c>
      <c r="B2951">
        <v>0</v>
      </c>
      <c r="C2951" t="s">
        <v>32</v>
      </c>
      <c r="D2951" t="s">
        <v>33</v>
      </c>
      <c r="E2951">
        <v>9</v>
      </c>
      <c r="F2951">
        <v>331.2</v>
      </c>
    </row>
    <row r="2952" spans="1:6" x14ac:dyDescent="0.25">
      <c r="A2952">
        <v>4984.6186550000002</v>
      </c>
      <c r="B2952">
        <v>86305</v>
      </c>
      <c r="C2952" t="s">
        <v>62</v>
      </c>
      <c r="D2952" t="s">
        <v>33</v>
      </c>
      <c r="E2952">
        <v>5</v>
      </c>
      <c r="F2952">
        <v>80.73124</v>
      </c>
    </row>
    <row r="2953" spans="1:6" x14ac:dyDescent="0.25">
      <c r="A2953">
        <v>2396.1923550000001</v>
      </c>
      <c r="B2953">
        <v>39062</v>
      </c>
      <c r="C2953" t="s">
        <v>32</v>
      </c>
      <c r="D2953" t="s">
        <v>79</v>
      </c>
      <c r="E2953">
        <v>1</v>
      </c>
      <c r="F2953">
        <v>346.99102499999998</v>
      </c>
    </row>
    <row r="2954" spans="1:6" x14ac:dyDescent="0.25">
      <c r="A2954">
        <v>2631.87754</v>
      </c>
      <c r="B2954">
        <v>16976</v>
      </c>
      <c r="C2954" t="s">
        <v>75</v>
      </c>
      <c r="D2954" t="s">
        <v>33</v>
      </c>
      <c r="E2954">
        <v>1</v>
      </c>
      <c r="F2954">
        <v>238.952528</v>
      </c>
    </row>
    <row r="2955" spans="1:6" x14ac:dyDescent="0.25">
      <c r="A2955">
        <v>6993.8388560000003</v>
      </c>
      <c r="B2955">
        <v>0</v>
      </c>
      <c r="C2955" t="s">
        <v>32</v>
      </c>
      <c r="D2955" t="s">
        <v>45</v>
      </c>
      <c r="E2955">
        <v>2</v>
      </c>
      <c r="F2955">
        <v>468</v>
      </c>
    </row>
    <row r="2956" spans="1:6" x14ac:dyDescent="0.25">
      <c r="A2956">
        <v>15055.53836</v>
      </c>
      <c r="B2956">
        <v>83283</v>
      </c>
      <c r="C2956" t="s">
        <v>62</v>
      </c>
      <c r="D2956" t="s">
        <v>45</v>
      </c>
      <c r="E2956">
        <v>3</v>
      </c>
      <c r="F2956">
        <v>273.70270900000003</v>
      </c>
    </row>
    <row r="2957" spans="1:6" x14ac:dyDescent="0.25">
      <c r="A2957">
        <v>3401.8817469999999</v>
      </c>
      <c r="B2957">
        <v>41972</v>
      </c>
      <c r="C2957" t="s">
        <v>32</v>
      </c>
      <c r="D2957" t="s">
        <v>79</v>
      </c>
      <c r="E2957">
        <v>1</v>
      </c>
      <c r="F2957">
        <v>691.70937100000003</v>
      </c>
    </row>
    <row r="2958" spans="1:6" x14ac:dyDescent="0.25">
      <c r="A2958">
        <v>4126.6132600000001</v>
      </c>
      <c r="B2958">
        <v>34080</v>
      </c>
      <c r="C2958" t="s">
        <v>62</v>
      </c>
      <c r="D2958" t="s">
        <v>33</v>
      </c>
      <c r="E2958">
        <v>1</v>
      </c>
      <c r="F2958">
        <v>220.644418</v>
      </c>
    </row>
    <row r="2959" spans="1:6" x14ac:dyDescent="0.25">
      <c r="A2959">
        <v>4462.9970059999996</v>
      </c>
      <c r="B2959">
        <v>0</v>
      </c>
      <c r="C2959" t="s">
        <v>32</v>
      </c>
      <c r="D2959" t="s">
        <v>45</v>
      </c>
      <c r="E2959">
        <v>5</v>
      </c>
      <c r="F2959">
        <v>350.4</v>
      </c>
    </row>
    <row r="2960" spans="1:6" x14ac:dyDescent="0.25">
      <c r="A2960">
        <v>9320.0902239999996</v>
      </c>
      <c r="B2960">
        <v>40269</v>
      </c>
      <c r="C2960" t="s">
        <v>75</v>
      </c>
      <c r="D2960" t="s">
        <v>33</v>
      </c>
      <c r="E2960">
        <v>2</v>
      </c>
      <c r="F2960">
        <v>329.98075399999999</v>
      </c>
    </row>
    <row r="2961" spans="1:6" x14ac:dyDescent="0.25">
      <c r="A2961">
        <v>3663.740198</v>
      </c>
      <c r="B2961">
        <v>61894</v>
      </c>
      <c r="C2961" t="s">
        <v>32</v>
      </c>
      <c r="D2961" t="s">
        <v>79</v>
      </c>
      <c r="E2961">
        <v>1</v>
      </c>
      <c r="F2961">
        <v>436.8</v>
      </c>
    </row>
    <row r="2962" spans="1:6" x14ac:dyDescent="0.25">
      <c r="A2962">
        <v>4962.2084089999998</v>
      </c>
      <c r="B2962">
        <v>23300</v>
      </c>
      <c r="C2962" t="s">
        <v>32</v>
      </c>
      <c r="D2962" t="s">
        <v>33</v>
      </c>
      <c r="E2962">
        <v>4</v>
      </c>
      <c r="F2962">
        <v>339.90603399999998</v>
      </c>
    </row>
    <row r="2963" spans="1:6" x14ac:dyDescent="0.25">
      <c r="A2963">
        <v>2816.7587640000002</v>
      </c>
      <c r="B2963">
        <v>66023</v>
      </c>
      <c r="C2963" t="s">
        <v>75</v>
      </c>
      <c r="D2963" t="s">
        <v>33</v>
      </c>
      <c r="E2963">
        <v>1</v>
      </c>
      <c r="F2963">
        <v>265.62961100000001</v>
      </c>
    </row>
    <row r="2964" spans="1:6" x14ac:dyDescent="0.25">
      <c r="A2964">
        <v>4330.7691009999999</v>
      </c>
      <c r="B2964">
        <v>39660</v>
      </c>
      <c r="C2964" t="s">
        <v>75</v>
      </c>
      <c r="D2964" t="s">
        <v>33</v>
      </c>
      <c r="E2964">
        <v>1</v>
      </c>
      <c r="F2964">
        <v>416.84960000000001</v>
      </c>
    </row>
    <row r="2965" spans="1:6" x14ac:dyDescent="0.25">
      <c r="A2965">
        <v>8262.8797639999993</v>
      </c>
      <c r="B2965">
        <v>0</v>
      </c>
      <c r="C2965" t="s">
        <v>62</v>
      </c>
      <c r="D2965" t="s">
        <v>33</v>
      </c>
      <c r="E2965">
        <v>2</v>
      </c>
      <c r="F2965">
        <v>32.508634999999998</v>
      </c>
    </row>
    <row r="2966" spans="1:6" x14ac:dyDescent="0.25">
      <c r="A2966">
        <v>4666.6435220000003</v>
      </c>
      <c r="B2966">
        <v>60466</v>
      </c>
      <c r="C2966" t="s">
        <v>32</v>
      </c>
      <c r="D2966" t="s">
        <v>33</v>
      </c>
      <c r="E2966">
        <v>1</v>
      </c>
      <c r="F2966">
        <v>784.18638899999996</v>
      </c>
    </row>
    <row r="2967" spans="1:6" x14ac:dyDescent="0.25">
      <c r="A2967">
        <v>5876.054314</v>
      </c>
      <c r="B2967">
        <v>32848</v>
      </c>
      <c r="C2967" t="s">
        <v>75</v>
      </c>
      <c r="D2967" t="s">
        <v>33</v>
      </c>
      <c r="E2967">
        <v>5</v>
      </c>
      <c r="F2967">
        <v>250.45401200000001</v>
      </c>
    </row>
    <row r="2968" spans="1:6" x14ac:dyDescent="0.25">
      <c r="A2968">
        <v>8427.7237690000002</v>
      </c>
      <c r="B2968">
        <v>20662</v>
      </c>
      <c r="C2968" t="s">
        <v>32</v>
      </c>
      <c r="D2968" t="s">
        <v>33</v>
      </c>
      <c r="E2968">
        <v>2</v>
      </c>
      <c r="F2968">
        <v>373.32467300000002</v>
      </c>
    </row>
    <row r="2969" spans="1:6" x14ac:dyDescent="0.25">
      <c r="A2969">
        <v>13023.9329</v>
      </c>
      <c r="B2969">
        <v>64985</v>
      </c>
      <c r="C2969" t="s">
        <v>62</v>
      </c>
      <c r="D2969" t="s">
        <v>33</v>
      </c>
      <c r="E2969">
        <v>2</v>
      </c>
      <c r="F2969">
        <v>16.425514</v>
      </c>
    </row>
    <row r="2970" spans="1:6" x14ac:dyDescent="0.25">
      <c r="A2970">
        <v>8209.5998199999995</v>
      </c>
      <c r="B2970">
        <v>68022</v>
      </c>
      <c r="C2970" t="s">
        <v>32</v>
      </c>
      <c r="D2970" t="s">
        <v>33</v>
      </c>
      <c r="E2970">
        <v>3</v>
      </c>
      <c r="F2970">
        <v>494.4</v>
      </c>
    </row>
    <row r="2971" spans="1:6" x14ac:dyDescent="0.25">
      <c r="A2971">
        <v>2464.238061</v>
      </c>
      <c r="B2971">
        <v>72834</v>
      </c>
      <c r="C2971" t="s">
        <v>62</v>
      </c>
      <c r="D2971" t="s">
        <v>79</v>
      </c>
      <c r="E2971">
        <v>1</v>
      </c>
      <c r="F2971">
        <v>91.941259000000002</v>
      </c>
    </row>
    <row r="2972" spans="1:6" x14ac:dyDescent="0.25">
      <c r="A2972">
        <v>2727.5207690000002</v>
      </c>
      <c r="B2972">
        <v>74592</v>
      </c>
      <c r="C2972" t="s">
        <v>32</v>
      </c>
      <c r="D2972" t="s">
        <v>33</v>
      </c>
      <c r="E2972">
        <v>1</v>
      </c>
      <c r="F2972">
        <v>321.60000000000002</v>
      </c>
    </row>
    <row r="2973" spans="1:6" x14ac:dyDescent="0.25">
      <c r="A2973">
        <v>3086.0135439999999</v>
      </c>
      <c r="B2973">
        <v>73938</v>
      </c>
      <c r="C2973" t="s">
        <v>62</v>
      </c>
      <c r="D2973" t="s">
        <v>33</v>
      </c>
      <c r="E2973">
        <v>1</v>
      </c>
      <c r="F2973">
        <v>53.095599</v>
      </c>
    </row>
    <row r="2974" spans="1:6" x14ac:dyDescent="0.25">
      <c r="A2974">
        <v>22067.727999999999</v>
      </c>
      <c r="B2974">
        <v>15999</v>
      </c>
      <c r="C2974" t="s">
        <v>32</v>
      </c>
      <c r="D2974" t="s">
        <v>33</v>
      </c>
      <c r="E2974">
        <v>2</v>
      </c>
      <c r="F2974">
        <v>398.4</v>
      </c>
    </row>
    <row r="2975" spans="1:6" x14ac:dyDescent="0.25">
      <c r="A2975">
        <v>4836.0542910000004</v>
      </c>
      <c r="B2975">
        <v>0</v>
      </c>
      <c r="C2975" t="s">
        <v>32</v>
      </c>
      <c r="D2975" t="s">
        <v>45</v>
      </c>
      <c r="E2975">
        <v>8</v>
      </c>
      <c r="F2975">
        <v>632.08140200000003</v>
      </c>
    </row>
    <row r="2976" spans="1:6" x14ac:dyDescent="0.25">
      <c r="A2976">
        <v>6912.0396300000002</v>
      </c>
      <c r="B2976">
        <v>0</v>
      </c>
      <c r="C2976" t="s">
        <v>32</v>
      </c>
      <c r="D2976" t="s">
        <v>33</v>
      </c>
      <c r="E2976">
        <v>5</v>
      </c>
      <c r="F2976">
        <v>460.8</v>
      </c>
    </row>
    <row r="2977" spans="1:6" x14ac:dyDescent="0.25">
      <c r="A2977">
        <v>2570.7617650000002</v>
      </c>
      <c r="B2977">
        <v>0</v>
      </c>
      <c r="C2977" t="s">
        <v>32</v>
      </c>
      <c r="D2977" t="s">
        <v>33</v>
      </c>
      <c r="E2977">
        <v>1</v>
      </c>
      <c r="F2977">
        <v>345.6</v>
      </c>
    </row>
    <row r="2978" spans="1:6" x14ac:dyDescent="0.25">
      <c r="A2978">
        <v>2991.696011</v>
      </c>
      <c r="B2978">
        <v>0</v>
      </c>
      <c r="C2978" t="s">
        <v>32</v>
      </c>
      <c r="D2978" t="s">
        <v>45</v>
      </c>
      <c r="E2978">
        <v>1</v>
      </c>
      <c r="F2978">
        <v>576</v>
      </c>
    </row>
    <row r="2979" spans="1:6" x14ac:dyDescent="0.25">
      <c r="A2979">
        <v>8253.2665909999996</v>
      </c>
      <c r="B2979">
        <v>62375</v>
      </c>
      <c r="C2979" t="s">
        <v>75</v>
      </c>
      <c r="D2979" t="s">
        <v>33</v>
      </c>
      <c r="E2979">
        <v>3</v>
      </c>
      <c r="F2979">
        <v>411.22857099999999</v>
      </c>
    </row>
    <row r="2980" spans="1:6" x14ac:dyDescent="0.25">
      <c r="A2980">
        <v>10477.77713</v>
      </c>
      <c r="B2980">
        <v>61427</v>
      </c>
      <c r="C2980" t="s">
        <v>32</v>
      </c>
      <c r="D2980" t="s">
        <v>45</v>
      </c>
      <c r="E2980">
        <v>2</v>
      </c>
      <c r="F2980">
        <v>422.4</v>
      </c>
    </row>
    <row r="2981" spans="1:6" x14ac:dyDescent="0.25">
      <c r="A2981">
        <v>16373.7273</v>
      </c>
      <c r="B2981">
        <v>64396</v>
      </c>
      <c r="C2981" t="s">
        <v>75</v>
      </c>
      <c r="D2981" t="s">
        <v>33</v>
      </c>
      <c r="E2981">
        <v>2</v>
      </c>
      <c r="F2981">
        <v>355.409311</v>
      </c>
    </row>
    <row r="2982" spans="1:6" x14ac:dyDescent="0.25">
      <c r="A2982">
        <v>5184.9494500000001</v>
      </c>
      <c r="B2982">
        <v>49312</v>
      </c>
      <c r="C2982" t="s">
        <v>75</v>
      </c>
      <c r="D2982" t="s">
        <v>33</v>
      </c>
      <c r="E2982">
        <v>4</v>
      </c>
      <c r="F2982">
        <v>230.104769</v>
      </c>
    </row>
    <row r="2983" spans="1:6" x14ac:dyDescent="0.25">
      <c r="A2983">
        <v>10634.83711</v>
      </c>
      <c r="B2983">
        <v>0</v>
      </c>
      <c r="C2983" t="s">
        <v>32</v>
      </c>
      <c r="D2983" t="s">
        <v>45</v>
      </c>
      <c r="E2983">
        <v>2</v>
      </c>
      <c r="F2983">
        <v>292.8</v>
      </c>
    </row>
    <row r="2984" spans="1:6" x14ac:dyDescent="0.25">
      <c r="A2984">
        <v>15114.402410000001</v>
      </c>
      <c r="B2984">
        <v>28513</v>
      </c>
      <c r="C2984" t="s">
        <v>32</v>
      </c>
      <c r="D2984" t="s">
        <v>33</v>
      </c>
      <c r="E2984">
        <v>2</v>
      </c>
      <c r="F2984">
        <v>480</v>
      </c>
    </row>
    <row r="2985" spans="1:6" x14ac:dyDescent="0.25">
      <c r="A2985">
        <v>11875.899149999999</v>
      </c>
      <c r="B2985">
        <v>0</v>
      </c>
      <c r="C2985" t="s">
        <v>32</v>
      </c>
      <c r="D2985" t="s">
        <v>33</v>
      </c>
      <c r="E2985">
        <v>2</v>
      </c>
      <c r="F2985">
        <v>518.4</v>
      </c>
    </row>
    <row r="2986" spans="1:6" x14ac:dyDescent="0.25">
      <c r="A2986">
        <v>4369.4966869999998</v>
      </c>
      <c r="B2986">
        <v>97321</v>
      </c>
      <c r="C2986" t="s">
        <v>62</v>
      </c>
      <c r="D2986" t="s">
        <v>45</v>
      </c>
      <c r="E2986">
        <v>1</v>
      </c>
      <c r="F2986">
        <v>74.744642999999996</v>
      </c>
    </row>
    <row r="2987" spans="1:6" x14ac:dyDescent="0.25">
      <c r="A2987">
        <v>7432.8567519999997</v>
      </c>
      <c r="B2987">
        <v>58839</v>
      </c>
      <c r="C2987" t="s">
        <v>62</v>
      </c>
      <c r="D2987" t="s">
        <v>45</v>
      </c>
      <c r="E2987">
        <v>2</v>
      </c>
      <c r="F2987">
        <v>18.965717999999999</v>
      </c>
    </row>
    <row r="2988" spans="1:6" x14ac:dyDescent="0.25">
      <c r="A2988">
        <v>2558.7629310000002</v>
      </c>
      <c r="B2988">
        <v>0</v>
      </c>
      <c r="C2988" t="s">
        <v>32</v>
      </c>
      <c r="D2988" t="s">
        <v>45</v>
      </c>
      <c r="E2988">
        <v>1</v>
      </c>
      <c r="F2988">
        <v>518.4</v>
      </c>
    </row>
    <row r="2989" spans="1:6" x14ac:dyDescent="0.25">
      <c r="A2989">
        <v>5452.1712369999996</v>
      </c>
      <c r="B2989">
        <v>88567</v>
      </c>
      <c r="C2989" t="s">
        <v>32</v>
      </c>
      <c r="D2989" t="s">
        <v>33</v>
      </c>
      <c r="E2989">
        <v>9</v>
      </c>
      <c r="F2989">
        <v>321.60000000000002</v>
      </c>
    </row>
    <row r="2990" spans="1:6" x14ac:dyDescent="0.25">
      <c r="A2990">
        <v>2968.0775709999998</v>
      </c>
      <c r="B2990">
        <v>91646</v>
      </c>
      <c r="C2990" t="s">
        <v>62</v>
      </c>
      <c r="D2990" t="s">
        <v>33</v>
      </c>
      <c r="E2990">
        <v>1</v>
      </c>
      <c r="F2990">
        <v>57.678778999999999</v>
      </c>
    </row>
    <row r="2991" spans="1:6" x14ac:dyDescent="0.25">
      <c r="A2991">
        <v>15700.28436</v>
      </c>
      <c r="B2991">
        <v>0</v>
      </c>
      <c r="C2991" t="s">
        <v>32</v>
      </c>
      <c r="D2991" t="s">
        <v>33</v>
      </c>
      <c r="E2991">
        <v>5</v>
      </c>
      <c r="F2991">
        <v>1012.8</v>
      </c>
    </row>
    <row r="2992" spans="1:6" x14ac:dyDescent="0.25">
      <c r="A2992">
        <v>7477.1763620000002</v>
      </c>
      <c r="B2992">
        <v>48552</v>
      </c>
      <c r="C2992" t="s">
        <v>75</v>
      </c>
      <c r="D2992" t="s">
        <v>33</v>
      </c>
      <c r="E2992">
        <v>9</v>
      </c>
      <c r="F2992">
        <v>262.74628100000001</v>
      </c>
    </row>
    <row r="2993" spans="1:6" x14ac:dyDescent="0.25">
      <c r="A2993">
        <v>9407.4528950000004</v>
      </c>
      <c r="B2993">
        <v>31485</v>
      </c>
      <c r="C2993" t="s">
        <v>62</v>
      </c>
      <c r="D2993" t="s">
        <v>33</v>
      </c>
      <c r="E2993">
        <v>6</v>
      </c>
      <c r="F2993">
        <v>294.90568500000001</v>
      </c>
    </row>
    <row r="2994" spans="1:6" x14ac:dyDescent="0.25">
      <c r="A2994">
        <v>4428.0383739999997</v>
      </c>
      <c r="B2994">
        <v>0</v>
      </c>
      <c r="C2994" t="s">
        <v>32</v>
      </c>
      <c r="D2994" t="s">
        <v>45</v>
      </c>
      <c r="E2994">
        <v>8</v>
      </c>
      <c r="F2994">
        <v>628.80163800000003</v>
      </c>
    </row>
    <row r="2995" spans="1:6" x14ac:dyDescent="0.25">
      <c r="A2995">
        <v>10053.55227</v>
      </c>
      <c r="B2995">
        <v>16511</v>
      </c>
      <c r="C2995" t="s">
        <v>32</v>
      </c>
      <c r="D2995" t="s">
        <v>45</v>
      </c>
      <c r="E2995">
        <v>5</v>
      </c>
      <c r="F2995">
        <v>972</v>
      </c>
    </row>
    <row r="2996" spans="1:6" x14ac:dyDescent="0.25">
      <c r="A2996">
        <v>2907.8988279999999</v>
      </c>
      <c r="B2996">
        <v>51020</v>
      </c>
      <c r="C2996" t="s">
        <v>32</v>
      </c>
      <c r="D2996" t="s">
        <v>79</v>
      </c>
      <c r="E2996">
        <v>1</v>
      </c>
      <c r="F2996">
        <v>350.4</v>
      </c>
    </row>
    <row r="2997" spans="1:6" x14ac:dyDescent="0.25">
      <c r="A2997">
        <v>7644.7631529999999</v>
      </c>
      <c r="B2997">
        <v>43838</v>
      </c>
      <c r="C2997" t="s">
        <v>32</v>
      </c>
      <c r="D2997" t="s">
        <v>33</v>
      </c>
      <c r="E2997">
        <v>7</v>
      </c>
      <c r="F2997">
        <v>465.6</v>
      </c>
    </row>
    <row r="2998" spans="1:6" x14ac:dyDescent="0.25">
      <c r="A2998">
        <v>9709.7460730000003</v>
      </c>
      <c r="B2998">
        <v>0</v>
      </c>
      <c r="C2998" t="s">
        <v>32</v>
      </c>
      <c r="D2998" t="s">
        <v>33</v>
      </c>
      <c r="E2998">
        <v>7</v>
      </c>
      <c r="F2998">
        <v>827.08543099999997</v>
      </c>
    </row>
    <row r="2999" spans="1:6" x14ac:dyDescent="0.25">
      <c r="A2999">
        <v>8439.6152359999996</v>
      </c>
      <c r="B2999">
        <v>22454</v>
      </c>
      <c r="C2999" t="s">
        <v>32</v>
      </c>
      <c r="D2999" t="s">
        <v>45</v>
      </c>
      <c r="E2999">
        <v>3</v>
      </c>
      <c r="F2999">
        <v>556.09702700000003</v>
      </c>
    </row>
    <row r="3000" spans="1:6" x14ac:dyDescent="0.25">
      <c r="A3000">
        <v>4209.6826019999999</v>
      </c>
      <c r="B3000">
        <v>57933</v>
      </c>
      <c r="C3000" t="s">
        <v>32</v>
      </c>
      <c r="D3000" t="s">
        <v>33</v>
      </c>
      <c r="E3000">
        <v>1</v>
      </c>
      <c r="F3000">
        <v>533.25572299999999</v>
      </c>
    </row>
    <row r="3001" spans="1:6" x14ac:dyDescent="0.25">
      <c r="A3001">
        <v>8556.4183969999995</v>
      </c>
      <c r="B3001">
        <v>0</v>
      </c>
      <c r="C3001" t="s">
        <v>32</v>
      </c>
      <c r="D3001" t="s">
        <v>33</v>
      </c>
      <c r="E3001">
        <v>6</v>
      </c>
      <c r="F3001">
        <v>595.20000000000005</v>
      </c>
    </row>
    <row r="3002" spans="1:6" x14ac:dyDescent="0.25">
      <c r="A3002">
        <v>26770.445339999998</v>
      </c>
      <c r="B3002">
        <v>26335</v>
      </c>
      <c r="C3002" t="s">
        <v>75</v>
      </c>
      <c r="D3002" t="s">
        <v>33</v>
      </c>
      <c r="E3002">
        <v>2</v>
      </c>
      <c r="F3002">
        <v>355.81830600000001</v>
      </c>
    </row>
    <row r="3003" spans="1:6" x14ac:dyDescent="0.25">
      <c r="A3003">
        <v>16265.58682</v>
      </c>
      <c r="B3003">
        <v>85322</v>
      </c>
      <c r="C3003" t="s">
        <v>32</v>
      </c>
      <c r="D3003" t="s">
        <v>33</v>
      </c>
      <c r="E3003">
        <v>2</v>
      </c>
      <c r="F3003">
        <v>735.491986</v>
      </c>
    </row>
    <row r="3004" spans="1:6" x14ac:dyDescent="0.25">
      <c r="A3004">
        <v>3624.9016120000001</v>
      </c>
      <c r="B3004">
        <v>37843</v>
      </c>
      <c r="C3004" t="s">
        <v>75</v>
      </c>
      <c r="D3004" t="s">
        <v>79</v>
      </c>
      <c r="E3004">
        <v>1</v>
      </c>
      <c r="F3004">
        <v>354.455466</v>
      </c>
    </row>
    <row r="3005" spans="1:6" x14ac:dyDescent="0.25">
      <c r="A3005">
        <v>2519.918897</v>
      </c>
      <c r="B3005">
        <v>0</v>
      </c>
      <c r="C3005" t="s">
        <v>32</v>
      </c>
      <c r="D3005" t="s">
        <v>33</v>
      </c>
      <c r="E3005">
        <v>1</v>
      </c>
      <c r="F3005">
        <v>482.4</v>
      </c>
    </row>
    <row r="3006" spans="1:6" x14ac:dyDescent="0.25">
      <c r="A3006">
        <v>4819.1837059999998</v>
      </c>
      <c r="B3006">
        <v>74730</v>
      </c>
      <c r="C3006" t="s">
        <v>32</v>
      </c>
      <c r="D3006" t="s">
        <v>45</v>
      </c>
      <c r="E3006">
        <v>6</v>
      </c>
      <c r="F3006">
        <v>421.235276</v>
      </c>
    </row>
    <row r="3007" spans="1:6" x14ac:dyDescent="0.25">
      <c r="A3007">
        <v>3028.7801209999998</v>
      </c>
      <c r="B3007">
        <v>0</v>
      </c>
      <c r="C3007" t="s">
        <v>32</v>
      </c>
      <c r="D3007" t="s">
        <v>45</v>
      </c>
      <c r="E3007">
        <v>1</v>
      </c>
      <c r="F3007">
        <v>483.88175200000001</v>
      </c>
    </row>
    <row r="3008" spans="1:6" x14ac:dyDescent="0.25">
      <c r="A3008">
        <v>2316.7961049999999</v>
      </c>
      <c r="B3008">
        <v>0</v>
      </c>
      <c r="C3008" t="s">
        <v>32</v>
      </c>
      <c r="D3008" t="s">
        <v>33</v>
      </c>
      <c r="E3008">
        <v>1</v>
      </c>
      <c r="F3008">
        <v>307.2</v>
      </c>
    </row>
    <row r="3009" spans="1:6" x14ac:dyDescent="0.25">
      <c r="A3009">
        <v>13869.92705</v>
      </c>
      <c r="B3009">
        <v>28432</v>
      </c>
      <c r="C3009" t="s">
        <v>32</v>
      </c>
      <c r="D3009" t="s">
        <v>33</v>
      </c>
      <c r="E3009">
        <v>2</v>
      </c>
      <c r="F3009">
        <v>612.30058099999997</v>
      </c>
    </row>
    <row r="3010" spans="1:6" x14ac:dyDescent="0.25">
      <c r="A3010">
        <v>25807.062999999998</v>
      </c>
      <c r="B3010">
        <v>71210</v>
      </c>
      <c r="C3010" t="s">
        <v>32</v>
      </c>
      <c r="D3010" t="s">
        <v>33</v>
      </c>
      <c r="E3010">
        <v>2</v>
      </c>
      <c r="F3010">
        <v>1027.2</v>
      </c>
    </row>
    <row r="3011" spans="1:6" x14ac:dyDescent="0.25">
      <c r="A3011">
        <v>2342.0138099999999</v>
      </c>
      <c r="B3011">
        <v>19581</v>
      </c>
      <c r="C3011" t="s">
        <v>32</v>
      </c>
      <c r="D3011" t="s">
        <v>45</v>
      </c>
      <c r="E3011">
        <v>1</v>
      </c>
      <c r="F3011">
        <v>321.60000000000002</v>
      </c>
    </row>
    <row r="3012" spans="1:6" x14ac:dyDescent="0.25">
      <c r="A3012">
        <v>2747.7716559999999</v>
      </c>
      <c r="B3012">
        <v>0</v>
      </c>
      <c r="C3012" t="s">
        <v>32</v>
      </c>
      <c r="D3012" t="s">
        <v>45</v>
      </c>
      <c r="E3012">
        <v>1</v>
      </c>
      <c r="F3012">
        <v>576</v>
      </c>
    </row>
    <row r="3013" spans="1:6" x14ac:dyDescent="0.25">
      <c r="A3013">
        <v>5479.5550810000004</v>
      </c>
      <c r="B3013">
        <v>56005</v>
      </c>
      <c r="C3013" t="s">
        <v>32</v>
      </c>
      <c r="D3013" t="s">
        <v>33</v>
      </c>
      <c r="E3013">
        <v>3</v>
      </c>
      <c r="F3013">
        <v>326.39999999999998</v>
      </c>
    </row>
    <row r="3014" spans="1:6" x14ac:dyDescent="0.25">
      <c r="A3014">
        <v>9199.5398139999998</v>
      </c>
      <c r="B3014">
        <v>0</v>
      </c>
      <c r="C3014" t="s">
        <v>32</v>
      </c>
      <c r="D3014" t="s">
        <v>79</v>
      </c>
      <c r="E3014">
        <v>2</v>
      </c>
      <c r="F3014">
        <v>572.84754899999996</v>
      </c>
    </row>
    <row r="3015" spans="1:6" x14ac:dyDescent="0.25">
      <c r="A3015">
        <v>8060.1616940000004</v>
      </c>
      <c r="B3015">
        <v>23671</v>
      </c>
      <c r="C3015" t="s">
        <v>32</v>
      </c>
      <c r="D3015" t="s">
        <v>79</v>
      </c>
      <c r="E3015">
        <v>2</v>
      </c>
      <c r="F3015">
        <v>331.2</v>
      </c>
    </row>
    <row r="3016" spans="1:6" x14ac:dyDescent="0.25">
      <c r="A3016">
        <v>6686.1286289999998</v>
      </c>
      <c r="B3016">
        <v>22244</v>
      </c>
      <c r="C3016" t="s">
        <v>62</v>
      </c>
      <c r="D3016" t="s">
        <v>33</v>
      </c>
      <c r="E3016">
        <v>9</v>
      </c>
      <c r="F3016">
        <v>114.815893</v>
      </c>
    </row>
    <row r="3017" spans="1:6" x14ac:dyDescent="0.25">
      <c r="A3017">
        <v>4709.5221799999999</v>
      </c>
      <c r="B3017">
        <v>0</v>
      </c>
      <c r="C3017" t="s">
        <v>32</v>
      </c>
      <c r="D3017" t="s">
        <v>45</v>
      </c>
      <c r="E3017">
        <v>3</v>
      </c>
      <c r="F3017">
        <v>470.57611900000001</v>
      </c>
    </row>
    <row r="3018" spans="1:6" x14ac:dyDescent="0.25">
      <c r="A3018">
        <v>2685.4259569999999</v>
      </c>
      <c r="B3018">
        <v>75329</v>
      </c>
      <c r="C3018" t="s">
        <v>62</v>
      </c>
      <c r="D3018" t="s">
        <v>33</v>
      </c>
      <c r="E3018">
        <v>1</v>
      </c>
      <c r="F3018">
        <v>45.905292000000003</v>
      </c>
    </row>
    <row r="3019" spans="1:6" x14ac:dyDescent="0.25">
      <c r="A3019">
        <v>3920.5113369999999</v>
      </c>
      <c r="B3019">
        <v>0</v>
      </c>
      <c r="C3019" t="s">
        <v>32</v>
      </c>
      <c r="D3019" t="s">
        <v>33</v>
      </c>
      <c r="E3019">
        <v>1</v>
      </c>
      <c r="F3019">
        <v>525.39223900000002</v>
      </c>
    </row>
    <row r="3020" spans="1:6" x14ac:dyDescent="0.25">
      <c r="A3020">
        <v>5493.6987790000003</v>
      </c>
      <c r="B3020">
        <v>44369</v>
      </c>
      <c r="C3020" t="s">
        <v>75</v>
      </c>
      <c r="D3020" t="s">
        <v>33</v>
      </c>
      <c r="E3020">
        <v>8</v>
      </c>
      <c r="F3020">
        <v>185.29156599999999</v>
      </c>
    </row>
    <row r="3021" spans="1:6" x14ac:dyDescent="0.25">
      <c r="A3021">
        <v>8521.7389010000006</v>
      </c>
      <c r="B3021">
        <v>37910</v>
      </c>
      <c r="C3021" t="s">
        <v>32</v>
      </c>
      <c r="D3021" t="s">
        <v>33</v>
      </c>
      <c r="E3021">
        <v>7</v>
      </c>
      <c r="F3021">
        <v>518.4</v>
      </c>
    </row>
    <row r="3022" spans="1:6" x14ac:dyDescent="0.25">
      <c r="A3022">
        <v>2414.0724460000001</v>
      </c>
      <c r="B3022">
        <v>0</v>
      </c>
      <c r="C3022" t="s">
        <v>32</v>
      </c>
      <c r="D3022" t="s">
        <v>45</v>
      </c>
      <c r="E3022">
        <v>1</v>
      </c>
      <c r="F3022">
        <v>511.2</v>
      </c>
    </row>
    <row r="3023" spans="1:6" x14ac:dyDescent="0.25">
      <c r="A3023">
        <v>4282.9479709999996</v>
      </c>
      <c r="B3023">
        <v>40864</v>
      </c>
      <c r="C3023" t="s">
        <v>62</v>
      </c>
      <c r="D3023" t="s">
        <v>33</v>
      </c>
      <c r="E3023">
        <v>1</v>
      </c>
      <c r="F3023">
        <v>166.937747</v>
      </c>
    </row>
    <row r="3024" spans="1:6" x14ac:dyDescent="0.25">
      <c r="A3024">
        <v>5918.3305630000004</v>
      </c>
      <c r="B3024">
        <v>94846</v>
      </c>
      <c r="C3024" t="s">
        <v>75</v>
      </c>
      <c r="D3024" t="s">
        <v>33</v>
      </c>
      <c r="E3024">
        <v>7</v>
      </c>
      <c r="F3024">
        <v>305.031114</v>
      </c>
    </row>
    <row r="3025" spans="1:6" x14ac:dyDescent="0.25">
      <c r="A3025">
        <v>7519.1336309999997</v>
      </c>
      <c r="B3025">
        <v>96306</v>
      </c>
      <c r="C3025" t="s">
        <v>62</v>
      </c>
      <c r="D3025" t="s">
        <v>79</v>
      </c>
      <c r="E3025">
        <v>6</v>
      </c>
      <c r="F3025">
        <v>185.35535300000001</v>
      </c>
    </row>
    <row r="3026" spans="1:6" x14ac:dyDescent="0.25">
      <c r="A3026">
        <v>4472.3344219999999</v>
      </c>
      <c r="B3026">
        <v>53519</v>
      </c>
      <c r="C3026" t="s">
        <v>75</v>
      </c>
      <c r="D3026" t="s">
        <v>33</v>
      </c>
      <c r="E3026">
        <v>1</v>
      </c>
      <c r="F3026">
        <v>520.03627900000004</v>
      </c>
    </row>
    <row r="3027" spans="1:6" x14ac:dyDescent="0.25">
      <c r="A3027">
        <v>5531.6277309999996</v>
      </c>
      <c r="B3027">
        <v>50648</v>
      </c>
      <c r="C3027" t="s">
        <v>32</v>
      </c>
      <c r="D3027" t="s">
        <v>33</v>
      </c>
      <c r="E3027">
        <v>9</v>
      </c>
      <c r="F3027">
        <v>331.2</v>
      </c>
    </row>
    <row r="3028" spans="1:6" x14ac:dyDescent="0.25">
      <c r="A3028">
        <v>8435.1764629999998</v>
      </c>
      <c r="B3028">
        <v>64692</v>
      </c>
      <c r="C3028" t="s">
        <v>32</v>
      </c>
      <c r="D3028" t="s">
        <v>33</v>
      </c>
      <c r="E3028">
        <v>2</v>
      </c>
      <c r="F3028">
        <v>336</v>
      </c>
    </row>
    <row r="3029" spans="1:6" x14ac:dyDescent="0.25">
      <c r="A3029">
        <v>10196.1106</v>
      </c>
      <c r="B3029">
        <v>0</v>
      </c>
      <c r="C3029" t="s">
        <v>32</v>
      </c>
      <c r="D3029" t="s">
        <v>45</v>
      </c>
      <c r="E3029">
        <v>2</v>
      </c>
      <c r="F3029">
        <v>720</v>
      </c>
    </row>
    <row r="3030" spans="1:6" x14ac:dyDescent="0.25">
      <c r="A3030">
        <v>20552.621279999999</v>
      </c>
      <c r="B3030">
        <v>0</v>
      </c>
      <c r="C3030" t="s">
        <v>32</v>
      </c>
      <c r="D3030" t="s">
        <v>45</v>
      </c>
      <c r="E3030">
        <v>2</v>
      </c>
      <c r="F3030">
        <v>1430.3361829999999</v>
      </c>
    </row>
    <row r="3031" spans="1:6" x14ac:dyDescent="0.25">
      <c r="A3031">
        <v>3915.798108</v>
      </c>
      <c r="B3031">
        <v>0</v>
      </c>
      <c r="C3031" t="s">
        <v>32</v>
      </c>
      <c r="D3031" t="s">
        <v>45</v>
      </c>
      <c r="E3031">
        <v>1</v>
      </c>
      <c r="F3031">
        <v>784.8</v>
      </c>
    </row>
    <row r="3032" spans="1:6" x14ac:dyDescent="0.25">
      <c r="A3032">
        <v>6010.5021779999997</v>
      </c>
      <c r="B3032">
        <v>49311</v>
      </c>
      <c r="C3032" t="s">
        <v>32</v>
      </c>
      <c r="D3032" t="s">
        <v>33</v>
      </c>
      <c r="E3032">
        <v>3</v>
      </c>
      <c r="F3032">
        <v>355.2</v>
      </c>
    </row>
    <row r="3033" spans="1:6" x14ac:dyDescent="0.25">
      <c r="A3033">
        <v>2854.1144909999998</v>
      </c>
      <c r="B3033">
        <v>71126</v>
      </c>
      <c r="C3033" t="s">
        <v>75</v>
      </c>
      <c r="D3033" t="s">
        <v>33</v>
      </c>
      <c r="E3033">
        <v>1</v>
      </c>
      <c r="F3033">
        <v>324.73974600000003</v>
      </c>
    </row>
    <row r="3034" spans="1:6" x14ac:dyDescent="0.25">
      <c r="A3034">
        <v>5994.2554190000001</v>
      </c>
      <c r="B3034">
        <v>74284</v>
      </c>
      <c r="C3034" t="s">
        <v>75</v>
      </c>
      <c r="D3034" t="s">
        <v>33</v>
      </c>
      <c r="E3034">
        <v>3</v>
      </c>
      <c r="F3034">
        <v>268.13086299999998</v>
      </c>
    </row>
    <row r="3035" spans="1:6" x14ac:dyDescent="0.25">
      <c r="A3035">
        <v>4477.45201</v>
      </c>
      <c r="B3035">
        <v>41402</v>
      </c>
      <c r="C3035" t="s">
        <v>32</v>
      </c>
      <c r="D3035" t="s">
        <v>79</v>
      </c>
      <c r="E3035">
        <v>1</v>
      </c>
      <c r="F3035">
        <v>571.20000000000005</v>
      </c>
    </row>
    <row r="3036" spans="1:6" x14ac:dyDescent="0.25">
      <c r="A3036">
        <v>5544.9090829999996</v>
      </c>
      <c r="B3036">
        <v>79619</v>
      </c>
      <c r="C3036" t="s">
        <v>75</v>
      </c>
      <c r="D3036" t="s">
        <v>33</v>
      </c>
      <c r="E3036">
        <v>6</v>
      </c>
      <c r="F3036">
        <v>280.89704999999998</v>
      </c>
    </row>
    <row r="3037" spans="1:6" x14ac:dyDescent="0.25">
      <c r="A3037">
        <v>3600.9343260000001</v>
      </c>
      <c r="B3037">
        <v>25147</v>
      </c>
      <c r="C3037" t="s">
        <v>32</v>
      </c>
      <c r="D3037" t="s">
        <v>45</v>
      </c>
      <c r="E3037">
        <v>1</v>
      </c>
      <c r="F3037">
        <v>694.59828800000003</v>
      </c>
    </row>
    <row r="3038" spans="1:6" x14ac:dyDescent="0.25">
      <c r="A3038">
        <v>9934.8657949999997</v>
      </c>
      <c r="B3038">
        <v>56379</v>
      </c>
      <c r="C3038" t="s">
        <v>32</v>
      </c>
      <c r="D3038" t="s">
        <v>33</v>
      </c>
      <c r="E3038">
        <v>8</v>
      </c>
      <c r="F3038">
        <v>600</v>
      </c>
    </row>
    <row r="3039" spans="1:6" x14ac:dyDescent="0.25">
      <c r="A3039">
        <v>6874.8482700000004</v>
      </c>
      <c r="B3039">
        <v>0</v>
      </c>
      <c r="C3039" t="s">
        <v>32</v>
      </c>
      <c r="D3039" t="s">
        <v>45</v>
      </c>
      <c r="E3039">
        <v>6</v>
      </c>
      <c r="F3039">
        <v>691.2</v>
      </c>
    </row>
    <row r="3040" spans="1:6" x14ac:dyDescent="0.25">
      <c r="A3040">
        <v>2374.1474189999999</v>
      </c>
      <c r="B3040">
        <v>48911</v>
      </c>
      <c r="C3040" t="s">
        <v>32</v>
      </c>
      <c r="D3040" t="s">
        <v>45</v>
      </c>
      <c r="E3040">
        <v>1</v>
      </c>
      <c r="F3040">
        <v>292.8</v>
      </c>
    </row>
    <row r="3041" spans="1:6" x14ac:dyDescent="0.25">
      <c r="A3041">
        <v>9162.0631689999991</v>
      </c>
      <c r="B3041">
        <v>29723</v>
      </c>
      <c r="C3041" t="s">
        <v>62</v>
      </c>
      <c r="D3041" t="s">
        <v>33</v>
      </c>
      <c r="E3041">
        <v>2</v>
      </c>
      <c r="F3041">
        <v>20.985105000000001</v>
      </c>
    </row>
    <row r="3042" spans="1:6" x14ac:dyDescent="0.25">
      <c r="A3042">
        <v>7380.0864140000003</v>
      </c>
      <c r="B3042">
        <v>21841</v>
      </c>
      <c r="C3042" t="s">
        <v>32</v>
      </c>
      <c r="D3042" t="s">
        <v>33</v>
      </c>
      <c r="E3042">
        <v>7</v>
      </c>
      <c r="F3042">
        <v>436.8</v>
      </c>
    </row>
    <row r="3043" spans="1:6" x14ac:dyDescent="0.25">
      <c r="A3043">
        <v>2655.9961579999999</v>
      </c>
      <c r="B3043">
        <v>31796</v>
      </c>
      <c r="C3043" t="s">
        <v>32</v>
      </c>
      <c r="D3043" t="s">
        <v>79</v>
      </c>
      <c r="E3043">
        <v>1</v>
      </c>
      <c r="F3043">
        <v>377.44279599999999</v>
      </c>
    </row>
    <row r="3044" spans="1:6" x14ac:dyDescent="0.25">
      <c r="A3044">
        <v>7591.109246</v>
      </c>
      <c r="B3044">
        <v>0</v>
      </c>
      <c r="C3044" t="s">
        <v>32</v>
      </c>
      <c r="D3044" t="s">
        <v>33</v>
      </c>
      <c r="E3044">
        <v>4</v>
      </c>
      <c r="F3044">
        <v>504</v>
      </c>
    </row>
    <row r="3045" spans="1:6" x14ac:dyDescent="0.25">
      <c r="A3045">
        <v>5015.0094719999997</v>
      </c>
      <c r="B3045">
        <v>48567</v>
      </c>
      <c r="C3045" t="s">
        <v>32</v>
      </c>
      <c r="D3045" t="s">
        <v>45</v>
      </c>
      <c r="E3045">
        <v>1</v>
      </c>
      <c r="F3045">
        <v>624</v>
      </c>
    </row>
    <row r="3046" spans="1:6" x14ac:dyDescent="0.25">
      <c r="A3046">
        <v>4603.9751409999999</v>
      </c>
      <c r="B3046">
        <v>66161</v>
      </c>
      <c r="C3046" t="s">
        <v>75</v>
      </c>
      <c r="D3046" t="s">
        <v>45</v>
      </c>
      <c r="E3046">
        <v>1</v>
      </c>
      <c r="F3046">
        <v>457.59376400000002</v>
      </c>
    </row>
    <row r="3047" spans="1:6" x14ac:dyDescent="0.25">
      <c r="A3047">
        <v>2551.2266920000002</v>
      </c>
      <c r="B3047">
        <v>79751</v>
      </c>
      <c r="C3047" t="s">
        <v>32</v>
      </c>
      <c r="D3047" t="s">
        <v>33</v>
      </c>
      <c r="E3047">
        <v>1</v>
      </c>
      <c r="F3047">
        <v>392.23569800000001</v>
      </c>
    </row>
    <row r="3048" spans="1:6" x14ac:dyDescent="0.25">
      <c r="A3048">
        <v>5641.35916</v>
      </c>
      <c r="B3048">
        <v>39469</v>
      </c>
      <c r="C3048" t="s">
        <v>75</v>
      </c>
      <c r="D3048" t="s">
        <v>79</v>
      </c>
      <c r="E3048">
        <v>4</v>
      </c>
      <c r="F3048">
        <v>315.56016099999999</v>
      </c>
    </row>
    <row r="3049" spans="1:6" x14ac:dyDescent="0.25">
      <c r="A3049">
        <v>5463.9138279999997</v>
      </c>
      <c r="B3049">
        <v>44305</v>
      </c>
      <c r="C3049" t="s">
        <v>75</v>
      </c>
      <c r="D3049" t="s">
        <v>33</v>
      </c>
      <c r="E3049">
        <v>9</v>
      </c>
      <c r="F3049">
        <v>214.77228400000001</v>
      </c>
    </row>
    <row r="3050" spans="1:6" x14ac:dyDescent="0.25">
      <c r="A3050">
        <v>4866.6474520000002</v>
      </c>
      <c r="B3050">
        <v>0</v>
      </c>
      <c r="C3050" t="s">
        <v>32</v>
      </c>
      <c r="D3050" t="s">
        <v>45</v>
      </c>
      <c r="E3050">
        <v>9</v>
      </c>
      <c r="F3050">
        <v>444.03072400000002</v>
      </c>
    </row>
    <row r="3051" spans="1:6" x14ac:dyDescent="0.25">
      <c r="A3051">
        <v>2779.8538899999999</v>
      </c>
      <c r="B3051">
        <v>38893</v>
      </c>
      <c r="C3051" t="s">
        <v>75</v>
      </c>
      <c r="D3051" t="s">
        <v>45</v>
      </c>
      <c r="E3051">
        <v>1</v>
      </c>
      <c r="F3051">
        <v>279.96021300000001</v>
      </c>
    </row>
    <row r="3052" spans="1:6" x14ac:dyDescent="0.25">
      <c r="A3052">
        <v>4563.0180849999997</v>
      </c>
      <c r="B3052">
        <v>39187</v>
      </c>
      <c r="C3052" t="s">
        <v>32</v>
      </c>
      <c r="D3052" t="s">
        <v>79</v>
      </c>
      <c r="E3052">
        <v>1</v>
      </c>
      <c r="F3052">
        <v>566.4</v>
      </c>
    </row>
    <row r="3053" spans="1:6" x14ac:dyDescent="0.25">
      <c r="A3053">
        <v>14376.55039</v>
      </c>
      <c r="B3053">
        <v>70341</v>
      </c>
      <c r="C3053" t="s">
        <v>62</v>
      </c>
      <c r="D3053" t="s">
        <v>33</v>
      </c>
      <c r="E3053">
        <v>3</v>
      </c>
      <c r="F3053">
        <v>253.51193499999999</v>
      </c>
    </row>
    <row r="3054" spans="1:6" x14ac:dyDescent="0.25">
      <c r="A3054">
        <v>2279.7471479999999</v>
      </c>
      <c r="B3054">
        <v>0</v>
      </c>
      <c r="C3054" t="s">
        <v>32</v>
      </c>
      <c r="D3054" t="s">
        <v>45</v>
      </c>
      <c r="E3054">
        <v>1</v>
      </c>
      <c r="F3054">
        <v>460.8</v>
      </c>
    </row>
    <row r="3055" spans="1:6" x14ac:dyDescent="0.25">
      <c r="A3055">
        <v>5380.3164690000003</v>
      </c>
      <c r="B3055">
        <v>0</v>
      </c>
      <c r="C3055" t="s">
        <v>32</v>
      </c>
      <c r="D3055" t="s">
        <v>33</v>
      </c>
      <c r="E3055">
        <v>3</v>
      </c>
      <c r="F3055">
        <v>350.4</v>
      </c>
    </row>
    <row r="3056" spans="1:6" x14ac:dyDescent="0.25">
      <c r="A3056">
        <v>8708.2792800000007</v>
      </c>
      <c r="B3056">
        <v>30090</v>
      </c>
      <c r="C3056" t="s">
        <v>75</v>
      </c>
      <c r="D3056" t="s">
        <v>33</v>
      </c>
      <c r="E3056">
        <v>2</v>
      </c>
      <c r="F3056">
        <v>329.517492</v>
      </c>
    </row>
    <row r="3057" spans="1:6" x14ac:dyDescent="0.25">
      <c r="A3057">
        <v>18611.453560000002</v>
      </c>
      <c r="B3057">
        <v>49673</v>
      </c>
      <c r="C3057" t="s">
        <v>75</v>
      </c>
      <c r="D3057" t="s">
        <v>33</v>
      </c>
      <c r="E3057">
        <v>7</v>
      </c>
      <c r="F3057">
        <v>1021.654003</v>
      </c>
    </row>
    <row r="3058" spans="1:6" x14ac:dyDescent="0.25">
      <c r="A3058">
        <v>2215.9129480000001</v>
      </c>
      <c r="B3058">
        <v>0</v>
      </c>
      <c r="C3058" t="s">
        <v>32</v>
      </c>
      <c r="D3058" t="s">
        <v>45</v>
      </c>
      <c r="E3058">
        <v>1</v>
      </c>
      <c r="F3058">
        <v>389.94499400000001</v>
      </c>
    </row>
    <row r="3059" spans="1:6" x14ac:dyDescent="0.25">
      <c r="A3059">
        <v>7780.903354</v>
      </c>
      <c r="B3059">
        <v>0</v>
      </c>
      <c r="C3059" t="s">
        <v>32</v>
      </c>
      <c r="D3059" t="s">
        <v>33</v>
      </c>
      <c r="E3059">
        <v>2</v>
      </c>
      <c r="F3059">
        <v>504</v>
      </c>
    </row>
    <row r="3060" spans="1:6" x14ac:dyDescent="0.25">
      <c r="A3060">
        <v>2860.8645630000001</v>
      </c>
      <c r="B3060">
        <v>50332</v>
      </c>
      <c r="C3060" t="s">
        <v>32</v>
      </c>
      <c r="D3060" t="s">
        <v>33</v>
      </c>
      <c r="E3060">
        <v>1</v>
      </c>
      <c r="F3060">
        <v>345.6</v>
      </c>
    </row>
    <row r="3061" spans="1:6" x14ac:dyDescent="0.25">
      <c r="A3061">
        <v>5577.9423429999997</v>
      </c>
      <c r="B3061">
        <v>70190</v>
      </c>
      <c r="C3061" t="s">
        <v>62</v>
      </c>
      <c r="D3061" t="s">
        <v>45</v>
      </c>
      <c r="E3061">
        <v>3</v>
      </c>
      <c r="F3061">
        <v>15.169017</v>
      </c>
    </row>
    <row r="3062" spans="1:6" x14ac:dyDescent="0.25">
      <c r="A3062">
        <v>7268.096004</v>
      </c>
      <c r="B3062">
        <v>38179</v>
      </c>
      <c r="C3062" t="s">
        <v>75</v>
      </c>
      <c r="D3062" t="s">
        <v>33</v>
      </c>
      <c r="E3062">
        <v>3</v>
      </c>
      <c r="F3062">
        <v>374.71627100000001</v>
      </c>
    </row>
    <row r="3063" spans="1:6" x14ac:dyDescent="0.25">
      <c r="A3063">
        <v>4060.9561629999998</v>
      </c>
      <c r="B3063">
        <v>0</v>
      </c>
      <c r="C3063" t="s">
        <v>32</v>
      </c>
      <c r="D3063" t="s">
        <v>33</v>
      </c>
      <c r="E3063">
        <v>1</v>
      </c>
      <c r="F3063">
        <v>699.82346099999995</v>
      </c>
    </row>
    <row r="3064" spans="1:6" x14ac:dyDescent="0.25">
      <c r="A3064">
        <v>7813.411572</v>
      </c>
      <c r="B3064">
        <v>25859</v>
      </c>
      <c r="C3064" t="s">
        <v>32</v>
      </c>
      <c r="D3064" t="s">
        <v>45</v>
      </c>
      <c r="E3064">
        <v>2</v>
      </c>
      <c r="F3064">
        <v>355.2</v>
      </c>
    </row>
    <row r="3065" spans="1:6" x14ac:dyDescent="0.25">
      <c r="A3065">
        <v>4762.1569749999999</v>
      </c>
      <c r="B3065">
        <v>36529</v>
      </c>
      <c r="C3065" t="s">
        <v>62</v>
      </c>
      <c r="D3065" t="s">
        <v>33</v>
      </c>
      <c r="E3065">
        <v>1</v>
      </c>
      <c r="F3065">
        <v>255.00511599999999</v>
      </c>
    </row>
    <row r="3066" spans="1:6" x14ac:dyDescent="0.25">
      <c r="A3066">
        <v>14166.203439999999</v>
      </c>
      <c r="B3066">
        <v>67588</v>
      </c>
      <c r="C3066" t="s">
        <v>32</v>
      </c>
      <c r="D3066" t="s">
        <v>79</v>
      </c>
      <c r="E3066">
        <v>2</v>
      </c>
      <c r="F3066">
        <v>566.4</v>
      </c>
    </row>
    <row r="3067" spans="1:6" x14ac:dyDescent="0.25">
      <c r="A3067">
        <v>4354.3987269999998</v>
      </c>
      <c r="B3067">
        <v>0</v>
      </c>
      <c r="C3067" t="s">
        <v>32</v>
      </c>
      <c r="D3067" t="s">
        <v>45</v>
      </c>
      <c r="E3067">
        <v>1</v>
      </c>
      <c r="F3067">
        <v>871.2</v>
      </c>
    </row>
    <row r="3068" spans="1:6" x14ac:dyDescent="0.25">
      <c r="A3068">
        <v>2880.348532</v>
      </c>
      <c r="B3068">
        <v>81565</v>
      </c>
      <c r="C3068" t="s">
        <v>75</v>
      </c>
      <c r="D3068" t="s">
        <v>33</v>
      </c>
      <c r="E3068">
        <v>1</v>
      </c>
      <c r="F3068">
        <v>190.642833</v>
      </c>
    </row>
    <row r="3069" spans="1:6" x14ac:dyDescent="0.25">
      <c r="A3069">
        <v>19185.072499999998</v>
      </c>
      <c r="B3069">
        <v>35322</v>
      </c>
      <c r="C3069" t="s">
        <v>62</v>
      </c>
      <c r="D3069" t="s">
        <v>33</v>
      </c>
      <c r="E3069">
        <v>5</v>
      </c>
      <c r="F3069">
        <v>76.826503000000002</v>
      </c>
    </row>
    <row r="3070" spans="1:6" x14ac:dyDescent="0.25">
      <c r="A3070">
        <v>5329.0754820000002</v>
      </c>
      <c r="B3070">
        <v>43671</v>
      </c>
      <c r="C3070" t="s">
        <v>75</v>
      </c>
      <c r="D3070" t="s">
        <v>33</v>
      </c>
      <c r="E3070">
        <v>3</v>
      </c>
      <c r="F3070">
        <v>190.649902</v>
      </c>
    </row>
    <row r="3071" spans="1:6" x14ac:dyDescent="0.25">
      <c r="A3071">
        <v>4883.8054810000003</v>
      </c>
      <c r="B3071">
        <v>58682</v>
      </c>
      <c r="C3071" t="s">
        <v>75</v>
      </c>
      <c r="D3071" t="s">
        <v>33</v>
      </c>
      <c r="E3071">
        <v>4</v>
      </c>
      <c r="F3071">
        <v>206.81028599999999</v>
      </c>
    </row>
    <row r="3072" spans="1:6" x14ac:dyDescent="0.25">
      <c r="A3072">
        <v>4510.1940709999999</v>
      </c>
      <c r="B3072">
        <v>44230</v>
      </c>
      <c r="C3072" t="s">
        <v>32</v>
      </c>
      <c r="D3072" t="s">
        <v>33</v>
      </c>
      <c r="E3072">
        <v>1</v>
      </c>
      <c r="F3072">
        <v>738.22249399999998</v>
      </c>
    </row>
    <row r="3073" spans="1:6" x14ac:dyDescent="0.25">
      <c r="A3073">
        <v>15304.51777</v>
      </c>
      <c r="B3073">
        <v>40269</v>
      </c>
      <c r="C3073" t="s">
        <v>32</v>
      </c>
      <c r="D3073" t="s">
        <v>33</v>
      </c>
      <c r="E3073">
        <v>3</v>
      </c>
      <c r="F3073">
        <v>926.4</v>
      </c>
    </row>
    <row r="3074" spans="1:6" x14ac:dyDescent="0.25">
      <c r="A3074">
        <v>5237.9356719999996</v>
      </c>
      <c r="B3074">
        <v>31756</v>
      </c>
      <c r="C3074" t="s">
        <v>62</v>
      </c>
      <c r="D3074" t="s">
        <v>33</v>
      </c>
      <c r="E3074">
        <v>8</v>
      </c>
      <c r="F3074">
        <v>160.855921</v>
      </c>
    </row>
    <row r="3075" spans="1:6" x14ac:dyDescent="0.25">
      <c r="A3075">
        <v>15119.55539</v>
      </c>
      <c r="B3075">
        <v>47725</v>
      </c>
      <c r="C3075" t="s">
        <v>62</v>
      </c>
      <c r="D3075" t="s">
        <v>33</v>
      </c>
      <c r="E3075">
        <v>2</v>
      </c>
      <c r="F3075">
        <v>142.20524599999999</v>
      </c>
    </row>
    <row r="3076" spans="1:6" x14ac:dyDescent="0.25">
      <c r="A3076">
        <v>5860.0180399999999</v>
      </c>
      <c r="B3076">
        <v>38684</v>
      </c>
      <c r="C3076" t="s">
        <v>32</v>
      </c>
      <c r="D3076" t="s">
        <v>33</v>
      </c>
      <c r="E3076">
        <v>6</v>
      </c>
      <c r="F3076">
        <v>376.76001600000001</v>
      </c>
    </row>
    <row r="3077" spans="1:6" x14ac:dyDescent="0.25">
      <c r="A3077">
        <v>32306.28587</v>
      </c>
      <c r="B3077">
        <v>36301</v>
      </c>
      <c r="C3077" t="s">
        <v>32</v>
      </c>
      <c r="D3077" t="s">
        <v>45</v>
      </c>
      <c r="E3077">
        <v>2</v>
      </c>
      <c r="F3077">
        <v>647.95406700000001</v>
      </c>
    </row>
    <row r="3078" spans="1:6" x14ac:dyDescent="0.25">
      <c r="A3078">
        <v>4655.3921060000002</v>
      </c>
      <c r="B3078">
        <v>0</v>
      </c>
      <c r="C3078" t="s">
        <v>32</v>
      </c>
      <c r="D3078" t="s">
        <v>45</v>
      </c>
      <c r="E3078">
        <v>3</v>
      </c>
      <c r="F3078">
        <v>482.4</v>
      </c>
    </row>
    <row r="3079" spans="1:6" x14ac:dyDescent="0.25">
      <c r="A3079">
        <v>5326.5019810000003</v>
      </c>
      <c r="B3079">
        <v>22268</v>
      </c>
      <c r="C3079" t="s">
        <v>75</v>
      </c>
      <c r="D3079" t="s">
        <v>33</v>
      </c>
      <c r="E3079">
        <v>8</v>
      </c>
      <c r="F3079">
        <v>294.80391300000002</v>
      </c>
    </row>
    <row r="3080" spans="1:6" x14ac:dyDescent="0.25">
      <c r="A3080">
        <v>6513.6126379999996</v>
      </c>
      <c r="B3080">
        <v>50037</v>
      </c>
      <c r="C3080" t="s">
        <v>75</v>
      </c>
      <c r="D3080" t="s">
        <v>33</v>
      </c>
      <c r="E3080">
        <v>6</v>
      </c>
      <c r="F3080">
        <v>303.38452699999999</v>
      </c>
    </row>
    <row r="3081" spans="1:6" x14ac:dyDescent="0.25">
      <c r="A3081">
        <v>3491.7416159999998</v>
      </c>
      <c r="B3081">
        <v>0</v>
      </c>
      <c r="C3081" t="s">
        <v>32</v>
      </c>
      <c r="D3081" t="s">
        <v>45</v>
      </c>
      <c r="E3081">
        <v>1</v>
      </c>
      <c r="F3081">
        <v>748.8</v>
      </c>
    </row>
    <row r="3082" spans="1:6" x14ac:dyDescent="0.25">
      <c r="A3082">
        <v>7870.3600839999999</v>
      </c>
      <c r="B3082">
        <v>75740</v>
      </c>
      <c r="C3082" t="s">
        <v>62</v>
      </c>
      <c r="D3082" t="s">
        <v>33</v>
      </c>
      <c r="E3082">
        <v>3</v>
      </c>
      <c r="F3082">
        <v>46.702523999999997</v>
      </c>
    </row>
    <row r="3083" spans="1:6" x14ac:dyDescent="0.25">
      <c r="A3083">
        <v>4274.6189430000004</v>
      </c>
      <c r="B3083">
        <v>39621</v>
      </c>
      <c r="C3083" t="s">
        <v>62</v>
      </c>
      <c r="D3083" t="s">
        <v>33</v>
      </c>
      <c r="E3083">
        <v>1</v>
      </c>
      <c r="F3083">
        <v>25.292113000000001</v>
      </c>
    </row>
    <row r="3084" spans="1:6" x14ac:dyDescent="0.25">
      <c r="A3084">
        <v>7189.1062549999997</v>
      </c>
      <c r="B3084">
        <v>75838</v>
      </c>
      <c r="C3084" t="s">
        <v>75</v>
      </c>
      <c r="D3084" t="s">
        <v>45</v>
      </c>
      <c r="E3084">
        <v>6</v>
      </c>
      <c r="F3084">
        <v>428.90796799999998</v>
      </c>
    </row>
    <row r="3085" spans="1:6" x14ac:dyDescent="0.25">
      <c r="A3085">
        <v>11315.203729999999</v>
      </c>
      <c r="B3085">
        <v>11885</v>
      </c>
      <c r="C3085" t="s">
        <v>32</v>
      </c>
      <c r="D3085" t="s">
        <v>79</v>
      </c>
      <c r="E3085">
        <v>2</v>
      </c>
      <c r="F3085">
        <v>484.8</v>
      </c>
    </row>
    <row r="3086" spans="1:6" x14ac:dyDescent="0.25">
      <c r="A3086">
        <v>2480.5292639999998</v>
      </c>
      <c r="B3086">
        <v>29444</v>
      </c>
      <c r="C3086" t="s">
        <v>32</v>
      </c>
      <c r="D3086" t="s">
        <v>33</v>
      </c>
      <c r="E3086">
        <v>1</v>
      </c>
      <c r="F3086">
        <v>302.39999999999998</v>
      </c>
    </row>
    <row r="3087" spans="1:6" x14ac:dyDescent="0.25">
      <c r="A3087">
        <v>7344.8362770000003</v>
      </c>
      <c r="B3087">
        <v>64371</v>
      </c>
      <c r="C3087" t="s">
        <v>32</v>
      </c>
      <c r="D3087" t="s">
        <v>33</v>
      </c>
      <c r="E3087">
        <v>1</v>
      </c>
      <c r="F3087">
        <v>868.8</v>
      </c>
    </row>
    <row r="3088" spans="1:6" x14ac:dyDescent="0.25">
      <c r="A3088">
        <v>6974.9224640000002</v>
      </c>
      <c r="B3088">
        <v>26514</v>
      </c>
      <c r="C3088" t="s">
        <v>32</v>
      </c>
      <c r="D3088" t="s">
        <v>33</v>
      </c>
      <c r="E3088">
        <v>3</v>
      </c>
      <c r="F3088">
        <v>655.20000000000005</v>
      </c>
    </row>
    <row r="3089" spans="1:6" x14ac:dyDescent="0.25">
      <c r="A3089">
        <v>20096.893370000002</v>
      </c>
      <c r="B3089">
        <v>92766</v>
      </c>
      <c r="C3089" t="s">
        <v>32</v>
      </c>
      <c r="D3089" t="s">
        <v>33</v>
      </c>
      <c r="E3089">
        <v>2</v>
      </c>
      <c r="F3089">
        <v>379.02910200000002</v>
      </c>
    </row>
    <row r="3090" spans="1:6" x14ac:dyDescent="0.25">
      <c r="A3090">
        <v>5623.6111870000004</v>
      </c>
      <c r="B3090">
        <v>31504</v>
      </c>
      <c r="C3090" t="s">
        <v>32</v>
      </c>
      <c r="D3090" t="s">
        <v>33</v>
      </c>
      <c r="E3090">
        <v>3</v>
      </c>
      <c r="F3090">
        <v>340.8</v>
      </c>
    </row>
    <row r="3091" spans="1:6" x14ac:dyDescent="0.25">
      <c r="A3091">
        <v>2828.0952109999998</v>
      </c>
      <c r="B3091">
        <v>98680</v>
      </c>
      <c r="C3091" t="s">
        <v>32</v>
      </c>
      <c r="D3091" t="s">
        <v>45</v>
      </c>
      <c r="E3091">
        <v>1</v>
      </c>
      <c r="F3091">
        <v>345.6</v>
      </c>
    </row>
    <row r="3092" spans="1:6" x14ac:dyDescent="0.25">
      <c r="A3092">
        <v>7294.4929929999998</v>
      </c>
      <c r="B3092">
        <v>0</v>
      </c>
      <c r="C3092" t="s">
        <v>32</v>
      </c>
      <c r="D3092" t="s">
        <v>45</v>
      </c>
      <c r="E3092">
        <v>7</v>
      </c>
      <c r="F3092">
        <v>733.73721399999999</v>
      </c>
    </row>
    <row r="3093" spans="1:6" x14ac:dyDescent="0.25">
      <c r="A3093">
        <v>5583.5752640000001</v>
      </c>
      <c r="B3093">
        <v>76927</v>
      </c>
      <c r="C3093" t="s">
        <v>62</v>
      </c>
      <c r="D3093" t="s">
        <v>33</v>
      </c>
      <c r="E3093">
        <v>1</v>
      </c>
      <c r="F3093">
        <v>114.74354700000001</v>
      </c>
    </row>
    <row r="3094" spans="1:6" x14ac:dyDescent="0.25">
      <c r="A3094">
        <v>25763.414229999998</v>
      </c>
      <c r="B3094">
        <v>78804</v>
      </c>
      <c r="C3094" t="s">
        <v>32</v>
      </c>
      <c r="D3094" t="s">
        <v>33</v>
      </c>
      <c r="E3094">
        <v>2</v>
      </c>
      <c r="F3094">
        <v>389.63699100000002</v>
      </c>
    </row>
    <row r="3095" spans="1:6" x14ac:dyDescent="0.25">
      <c r="A3095">
        <v>5639.9419740000003</v>
      </c>
      <c r="B3095">
        <v>73168</v>
      </c>
      <c r="C3095" t="s">
        <v>32</v>
      </c>
      <c r="D3095" t="s">
        <v>33</v>
      </c>
      <c r="E3095">
        <v>3</v>
      </c>
      <c r="F3095">
        <v>425.80011200000001</v>
      </c>
    </row>
    <row r="3096" spans="1:6" x14ac:dyDescent="0.25">
      <c r="A3096">
        <v>4576.759564</v>
      </c>
      <c r="B3096">
        <v>48569</v>
      </c>
      <c r="C3096" t="s">
        <v>75</v>
      </c>
      <c r="D3096" t="s">
        <v>33</v>
      </c>
      <c r="E3096">
        <v>1</v>
      </c>
      <c r="F3096">
        <v>434.75790000000001</v>
      </c>
    </row>
    <row r="3097" spans="1:6" x14ac:dyDescent="0.25">
      <c r="A3097">
        <v>2875.4323899999999</v>
      </c>
      <c r="B3097">
        <v>84768</v>
      </c>
      <c r="C3097" t="s">
        <v>62</v>
      </c>
      <c r="D3097" t="s">
        <v>33</v>
      </c>
      <c r="E3097">
        <v>1</v>
      </c>
      <c r="F3097">
        <v>110.484661</v>
      </c>
    </row>
    <row r="3098" spans="1:6" x14ac:dyDescent="0.25">
      <c r="A3098">
        <v>3031.3993209999999</v>
      </c>
      <c r="B3098">
        <v>0</v>
      </c>
      <c r="C3098" t="s">
        <v>32</v>
      </c>
      <c r="D3098" t="s">
        <v>45</v>
      </c>
      <c r="E3098">
        <v>1</v>
      </c>
      <c r="F3098">
        <v>619.20000000000005</v>
      </c>
    </row>
    <row r="3099" spans="1:6" x14ac:dyDescent="0.25">
      <c r="A3099">
        <v>5979.7241610000001</v>
      </c>
      <c r="B3099">
        <v>57693</v>
      </c>
      <c r="C3099" t="s">
        <v>32</v>
      </c>
      <c r="D3099" t="s">
        <v>79</v>
      </c>
      <c r="E3099">
        <v>3</v>
      </c>
      <c r="F3099">
        <v>547.20000000000005</v>
      </c>
    </row>
    <row r="3100" spans="1:6" x14ac:dyDescent="0.25">
      <c r="A3100">
        <v>2242.2444479999999</v>
      </c>
      <c r="B3100">
        <v>0</v>
      </c>
      <c r="C3100" t="s">
        <v>62</v>
      </c>
      <c r="D3100" t="s">
        <v>79</v>
      </c>
      <c r="E3100">
        <v>1</v>
      </c>
      <c r="F3100">
        <v>85.612463000000005</v>
      </c>
    </row>
    <row r="3101" spans="1:6" x14ac:dyDescent="0.25">
      <c r="A3101">
        <v>16547.637279999999</v>
      </c>
      <c r="B3101">
        <v>46593</v>
      </c>
      <c r="C3101" t="s">
        <v>62</v>
      </c>
      <c r="D3101" t="s">
        <v>33</v>
      </c>
      <c r="E3101">
        <v>2</v>
      </c>
      <c r="F3101">
        <v>129.151543</v>
      </c>
    </row>
    <row r="3102" spans="1:6" x14ac:dyDescent="0.25">
      <c r="A3102">
        <v>15814.745569999999</v>
      </c>
      <c r="B3102">
        <v>0</v>
      </c>
      <c r="C3102" t="s">
        <v>32</v>
      </c>
      <c r="D3102" t="s">
        <v>45</v>
      </c>
      <c r="E3102">
        <v>2</v>
      </c>
      <c r="F3102">
        <v>1055.4378400000001</v>
      </c>
    </row>
    <row r="3103" spans="1:6" x14ac:dyDescent="0.25">
      <c r="A3103">
        <v>4879.3848129999997</v>
      </c>
      <c r="B3103">
        <v>67163</v>
      </c>
      <c r="C3103" t="s">
        <v>62</v>
      </c>
      <c r="D3103" t="s">
        <v>33</v>
      </c>
      <c r="E3103">
        <v>5</v>
      </c>
      <c r="F3103">
        <v>33.192802999999998</v>
      </c>
    </row>
    <row r="3104" spans="1:6" x14ac:dyDescent="0.25">
      <c r="A3104">
        <v>5494.8725100000001</v>
      </c>
      <c r="B3104">
        <v>89205</v>
      </c>
      <c r="C3104" t="s">
        <v>62</v>
      </c>
      <c r="D3104" t="s">
        <v>33</v>
      </c>
      <c r="E3104">
        <v>6</v>
      </c>
      <c r="F3104">
        <v>165.52315400000001</v>
      </c>
    </row>
    <row r="3105" spans="1:6" x14ac:dyDescent="0.25">
      <c r="A3105">
        <v>5060.3031890000002</v>
      </c>
      <c r="B3105">
        <v>0</v>
      </c>
      <c r="C3105" t="s">
        <v>75</v>
      </c>
      <c r="D3105" t="s">
        <v>33</v>
      </c>
      <c r="E3105">
        <v>1</v>
      </c>
      <c r="F3105">
        <v>570.77744099999995</v>
      </c>
    </row>
    <row r="3106" spans="1:6" x14ac:dyDescent="0.25">
      <c r="A3106">
        <v>11269.23099</v>
      </c>
      <c r="B3106">
        <v>65448</v>
      </c>
      <c r="C3106" t="s">
        <v>32</v>
      </c>
      <c r="D3106" t="s">
        <v>33</v>
      </c>
      <c r="E3106">
        <v>2</v>
      </c>
      <c r="F3106">
        <v>451.2</v>
      </c>
    </row>
    <row r="3107" spans="1:6" x14ac:dyDescent="0.25">
      <c r="A3107">
        <v>10552.87837</v>
      </c>
      <c r="B3107">
        <v>77627</v>
      </c>
      <c r="C3107" t="s">
        <v>62</v>
      </c>
      <c r="D3107" t="s">
        <v>33</v>
      </c>
      <c r="E3107">
        <v>2</v>
      </c>
      <c r="F3107">
        <v>205.16917799999999</v>
      </c>
    </row>
    <row r="3108" spans="1:6" x14ac:dyDescent="0.25">
      <c r="A3108">
        <v>7517.3784839999998</v>
      </c>
      <c r="B3108">
        <v>37695</v>
      </c>
      <c r="C3108" t="s">
        <v>32</v>
      </c>
      <c r="D3108" t="s">
        <v>45</v>
      </c>
      <c r="E3108">
        <v>3</v>
      </c>
      <c r="F3108">
        <v>460.8</v>
      </c>
    </row>
    <row r="3109" spans="1:6" x14ac:dyDescent="0.25">
      <c r="A3109">
        <v>6298.1771429999999</v>
      </c>
      <c r="B3109">
        <v>89411</v>
      </c>
      <c r="C3109" t="s">
        <v>62</v>
      </c>
      <c r="D3109" t="s">
        <v>33</v>
      </c>
      <c r="E3109">
        <v>4</v>
      </c>
      <c r="F3109">
        <v>116.23732200000001</v>
      </c>
    </row>
    <row r="3110" spans="1:6" x14ac:dyDescent="0.25">
      <c r="A3110">
        <v>7821.9459820000002</v>
      </c>
      <c r="B3110">
        <v>0</v>
      </c>
      <c r="C3110" t="s">
        <v>32</v>
      </c>
      <c r="D3110" t="s">
        <v>45</v>
      </c>
      <c r="E3110">
        <v>4</v>
      </c>
      <c r="F3110">
        <v>914.31552999999997</v>
      </c>
    </row>
    <row r="3111" spans="1:6" x14ac:dyDescent="0.25">
      <c r="A3111">
        <v>22806.469120000002</v>
      </c>
      <c r="B3111">
        <v>10337</v>
      </c>
      <c r="C3111" t="s">
        <v>32</v>
      </c>
      <c r="D3111" t="s">
        <v>33</v>
      </c>
      <c r="E3111">
        <v>2</v>
      </c>
      <c r="F3111">
        <v>321.60000000000002</v>
      </c>
    </row>
    <row r="3112" spans="1:6" x14ac:dyDescent="0.25">
      <c r="A3112">
        <v>4386.2775579999998</v>
      </c>
      <c r="B3112">
        <v>10621</v>
      </c>
      <c r="C3112" t="s">
        <v>32</v>
      </c>
      <c r="D3112" t="s">
        <v>45</v>
      </c>
      <c r="E3112">
        <v>5</v>
      </c>
      <c r="F3112">
        <v>321.60000000000002</v>
      </c>
    </row>
    <row r="3113" spans="1:6" x14ac:dyDescent="0.25">
      <c r="A3113">
        <v>3499.9884080000002</v>
      </c>
      <c r="B3113">
        <v>16711</v>
      </c>
      <c r="C3113" t="s">
        <v>32</v>
      </c>
      <c r="D3113" t="s">
        <v>33</v>
      </c>
      <c r="E3113">
        <v>1</v>
      </c>
      <c r="F3113">
        <v>580.62221899999997</v>
      </c>
    </row>
    <row r="3114" spans="1:6" x14ac:dyDescent="0.25">
      <c r="A3114">
        <v>7528.0927439999996</v>
      </c>
      <c r="B3114">
        <v>0</v>
      </c>
      <c r="C3114" t="s">
        <v>32</v>
      </c>
      <c r="D3114" t="s">
        <v>45</v>
      </c>
      <c r="E3114">
        <v>7</v>
      </c>
      <c r="F3114">
        <v>508.8</v>
      </c>
    </row>
    <row r="3115" spans="1:6" x14ac:dyDescent="0.25">
      <c r="A3115">
        <v>2732.6130840000001</v>
      </c>
      <c r="B3115">
        <v>42968</v>
      </c>
      <c r="C3115" t="s">
        <v>32</v>
      </c>
      <c r="D3115" t="s">
        <v>33</v>
      </c>
      <c r="E3115">
        <v>1</v>
      </c>
      <c r="F3115">
        <v>331.2</v>
      </c>
    </row>
    <row r="3116" spans="1:6" x14ac:dyDescent="0.25">
      <c r="A3116">
        <v>13736.1325</v>
      </c>
      <c r="B3116">
        <v>16181</v>
      </c>
      <c r="C3116" t="s">
        <v>32</v>
      </c>
      <c r="D3116" t="s">
        <v>79</v>
      </c>
      <c r="E3116">
        <v>8</v>
      </c>
      <c r="F3116">
        <v>1261.3198689999999</v>
      </c>
    </row>
    <row r="3117" spans="1:6" x14ac:dyDescent="0.25">
      <c r="A3117">
        <v>7060.2128670000002</v>
      </c>
      <c r="B3117">
        <v>85412</v>
      </c>
      <c r="C3117" t="s">
        <v>62</v>
      </c>
      <c r="D3117" t="s">
        <v>79</v>
      </c>
      <c r="E3117">
        <v>3</v>
      </c>
      <c r="F3117">
        <v>134.68455499999999</v>
      </c>
    </row>
    <row r="3118" spans="1:6" x14ac:dyDescent="0.25">
      <c r="A3118">
        <v>3732.3059450000001</v>
      </c>
      <c r="B3118">
        <v>75774</v>
      </c>
      <c r="C3118" t="s">
        <v>32</v>
      </c>
      <c r="D3118" t="s">
        <v>33</v>
      </c>
      <c r="E3118">
        <v>1</v>
      </c>
      <c r="F3118">
        <v>441.6</v>
      </c>
    </row>
    <row r="3119" spans="1:6" x14ac:dyDescent="0.25">
      <c r="A3119">
        <v>4064.1823169999998</v>
      </c>
      <c r="B3119">
        <v>26599</v>
      </c>
      <c r="C3119" t="s">
        <v>62</v>
      </c>
      <c r="D3119" t="s">
        <v>33</v>
      </c>
      <c r="E3119">
        <v>1</v>
      </c>
      <c r="F3119">
        <v>254.380731</v>
      </c>
    </row>
    <row r="3120" spans="1:6" x14ac:dyDescent="0.25">
      <c r="A3120">
        <v>5754.7464140000002</v>
      </c>
      <c r="B3120">
        <v>34847</v>
      </c>
      <c r="C3120" t="s">
        <v>32</v>
      </c>
      <c r="D3120" t="s">
        <v>33</v>
      </c>
      <c r="E3120">
        <v>7</v>
      </c>
      <c r="F3120">
        <v>525.6</v>
      </c>
    </row>
    <row r="3121" spans="1:6" x14ac:dyDescent="0.25">
      <c r="A3121">
        <v>8460.8093900000003</v>
      </c>
      <c r="B3121">
        <v>0</v>
      </c>
      <c r="C3121" t="s">
        <v>32</v>
      </c>
      <c r="D3121" t="s">
        <v>45</v>
      </c>
      <c r="E3121">
        <v>4</v>
      </c>
      <c r="F3121">
        <v>552</v>
      </c>
    </row>
    <row r="3122" spans="1:6" x14ac:dyDescent="0.25">
      <c r="A3122">
        <v>5638.150224</v>
      </c>
      <c r="B3122">
        <v>85896</v>
      </c>
      <c r="C3122" t="s">
        <v>62</v>
      </c>
      <c r="D3122" t="s">
        <v>33</v>
      </c>
      <c r="E3122">
        <v>3</v>
      </c>
      <c r="F3122">
        <v>48.629646000000001</v>
      </c>
    </row>
    <row r="3123" spans="1:6" x14ac:dyDescent="0.25">
      <c r="A3123">
        <v>7163.5403420000002</v>
      </c>
      <c r="B3123">
        <v>0</v>
      </c>
      <c r="C3123" t="s">
        <v>32</v>
      </c>
      <c r="D3123" t="s">
        <v>45</v>
      </c>
      <c r="E3123">
        <v>2</v>
      </c>
      <c r="F3123">
        <v>316.8</v>
      </c>
    </row>
    <row r="3124" spans="1:6" x14ac:dyDescent="0.25">
      <c r="A3124">
        <v>2803.7969629999998</v>
      </c>
      <c r="B3124">
        <v>43775</v>
      </c>
      <c r="C3124" t="s">
        <v>75</v>
      </c>
      <c r="D3124" t="s">
        <v>33</v>
      </c>
      <c r="E3124">
        <v>1</v>
      </c>
      <c r="F3124">
        <v>310.74465600000002</v>
      </c>
    </row>
    <row r="3125" spans="1:6" x14ac:dyDescent="0.25">
      <c r="A3125">
        <v>20940.303059999998</v>
      </c>
      <c r="B3125">
        <v>0</v>
      </c>
      <c r="C3125" t="s">
        <v>32</v>
      </c>
      <c r="D3125" t="s">
        <v>45</v>
      </c>
      <c r="E3125">
        <v>2</v>
      </c>
      <c r="F3125">
        <v>482.4</v>
      </c>
    </row>
    <row r="3126" spans="1:6" x14ac:dyDescent="0.25">
      <c r="A3126">
        <v>3130.6784299999999</v>
      </c>
      <c r="B3126">
        <v>42056</v>
      </c>
      <c r="C3126" t="s">
        <v>75</v>
      </c>
      <c r="D3126" t="s">
        <v>33</v>
      </c>
      <c r="E3126">
        <v>1</v>
      </c>
      <c r="F3126">
        <v>221.951098</v>
      </c>
    </row>
    <row r="3127" spans="1:6" x14ac:dyDescent="0.25">
      <c r="A3127">
        <v>3741.5707630000002</v>
      </c>
      <c r="B3127">
        <v>13093</v>
      </c>
      <c r="C3127" t="s">
        <v>32</v>
      </c>
      <c r="D3127" t="s">
        <v>79</v>
      </c>
      <c r="E3127">
        <v>1</v>
      </c>
      <c r="F3127">
        <v>514.50703899999996</v>
      </c>
    </row>
    <row r="3128" spans="1:6" x14ac:dyDescent="0.25">
      <c r="A3128">
        <v>3439.089657</v>
      </c>
      <c r="B3128">
        <v>98278</v>
      </c>
      <c r="C3128" t="s">
        <v>75</v>
      </c>
      <c r="D3128" t="s">
        <v>33</v>
      </c>
      <c r="E3128">
        <v>1</v>
      </c>
      <c r="F3128">
        <v>367.57787200000001</v>
      </c>
    </row>
    <row r="3129" spans="1:6" x14ac:dyDescent="0.25">
      <c r="A3129">
        <v>7284.4455939999998</v>
      </c>
      <c r="B3129">
        <v>44605</v>
      </c>
      <c r="C3129" t="s">
        <v>32</v>
      </c>
      <c r="D3129" t="s">
        <v>33</v>
      </c>
      <c r="E3129">
        <v>7</v>
      </c>
      <c r="F3129">
        <v>436.8</v>
      </c>
    </row>
    <row r="3130" spans="1:6" x14ac:dyDescent="0.25">
      <c r="A3130">
        <v>5278.528037</v>
      </c>
      <c r="B3130">
        <v>32365</v>
      </c>
      <c r="C3130" t="s">
        <v>75</v>
      </c>
      <c r="D3130" t="s">
        <v>33</v>
      </c>
      <c r="E3130">
        <v>3</v>
      </c>
      <c r="F3130">
        <v>193.14785800000001</v>
      </c>
    </row>
    <row r="3131" spans="1:6" x14ac:dyDescent="0.25">
      <c r="A3131">
        <v>5680.2763649999997</v>
      </c>
      <c r="B3131">
        <v>82255</v>
      </c>
      <c r="C3131" t="s">
        <v>62</v>
      </c>
      <c r="D3131" t="s">
        <v>33</v>
      </c>
      <c r="E3131">
        <v>5</v>
      </c>
      <c r="F3131">
        <v>145.004323</v>
      </c>
    </row>
    <row r="3132" spans="1:6" x14ac:dyDescent="0.25">
      <c r="A3132">
        <v>2194.6681229999999</v>
      </c>
      <c r="B3132">
        <v>0</v>
      </c>
      <c r="C3132" t="s">
        <v>32</v>
      </c>
      <c r="D3132" t="s">
        <v>45</v>
      </c>
      <c r="E3132">
        <v>1</v>
      </c>
      <c r="F3132">
        <v>623.52543300000002</v>
      </c>
    </row>
    <row r="3133" spans="1:6" x14ac:dyDescent="0.25">
      <c r="A3133">
        <v>6473.3256199999996</v>
      </c>
      <c r="B3133">
        <v>0</v>
      </c>
      <c r="C3133" t="s">
        <v>32</v>
      </c>
      <c r="D3133" t="s">
        <v>33</v>
      </c>
      <c r="E3133">
        <v>6</v>
      </c>
      <c r="F3133">
        <v>468.49276099999997</v>
      </c>
    </row>
    <row r="3134" spans="1:6" x14ac:dyDescent="0.25">
      <c r="A3134">
        <v>18522.294330000001</v>
      </c>
      <c r="B3134">
        <v>65903</v>
      </c>
      <c r="C3134" t="s">
        <v>32</v>
      </c>
      <c r="D3134" t="s">
        <v>33</v>
      </c>
      <c r="E3134">
        <v>2</v>
      </c>
      <c r="F3134">
        <v>316.8</v>
      </c>
    </row>
    <row r="3135" spans="1:6" x14ac:dyDescent="0.25">
      <c r="A3135">
        <v>4700.0074670000004</v>
      </c>
      <c r="B3135">
        <v>11417</v>
      </c>
      <c r="C3135" t="s">
        <v>32</v>
      </c>
      <c r="D3135" t="s">
        <v>33</v>
      </c>
      <c r="E3135">
        <v>6</v>
      </c>
      <c r="F3135">
        <v>302.39999999999998</v>
      </c>
    </row>
    <row r="3136" spans="1:6" x14ac:dyDescent="0.25">
      <c r="A3136">
        <v>21295.513709999999</v>
      </c>
      <c r="B3136">
        <v>0</v>
      </c>
      <c r="C3136" t="s">
        <v>32</v>
      </c>
      <c r="D3136" t="s">
        <v>79</v>
      </c>
      <c r="E3136">
        <v>2</v>
      </c>
      <c r="F3136">
        <v>677.61696700000005</v>
      </c>
    </row>
    <row r="3137" spans="1:6" x14ac:dyDescent="0.25">
      <c r="A3137">
        <v>6158.8469009999999</v>
      </c>
      <c r="B3137">
        <v>0</v>
      </c>
      <c r="C3137" t="s">
        <v>32</v>
      </c>
      <c r="D3137" t="s">
        <v>45</v>
      </c>
      <c r="E3137">
        <v>2</v>
      </c>
      <c r="F3137">
        <v>321.60000000000002</v>
      </c>
    </row>
    <row r="3138" spans="1:6" x14ac:dyDescent="0.25">
      <c r="A3138">
        <v>8653.5620269999999</v>
      </c>
      <c r="B3138">
        <v>69704</v>
      </c>
      <c r="C3138" t="s">
        <v>62</v>
      </c>
      <c r="D3138" t="s">
        <v>33</v>
      </c>
      <c r="E3138">
        <v>2</v>
      </c>
      <c r="F3138">
        <v>89.921280999999993</v>
      </c>
    </row>
    <row r="3139" spans="1:6" x14ac:dyDescent="0.25">
      <c r="A3139">
        <v>3776.320768</v>
      </c>
      <c r="B3139">
        <v>20101</v>
      </c>
      <c r="C3139" t="s">
        <v>75</v>
      </c>
      <c r="D3139" t="s">
        <v>33</v>
      </c>
      <c r="E3139">
        <v>1</v>
      </c>
      <c r="F3139">
        <v>291.53674799999999</v>
      </c>
    </row>
    <row r="3140" spans="1:6" x14ac:dyDescent="0.25">
      <c r="A3140">
        <v>4897.0414229999997</v>
      </c>
      <c r="B3140">
        <v>24383</v>
      </c>
      <c r="C3140" t="s">
        <v>32</v>
      </c>
      <c r="D3140" t="s">
        <v>45</v>
      </c>
      <c r="E3140">
        <v>4</v>
      </c>
      <c r="F3140">
        <v>331.2</v>
      </c>
    </row>
    <row r="3141" spans="1:6" x14ac:dyDescent="0.25">
      <c r="A3141">
        <v>14947.917299999999</v>
      </c>
      <c r="B3141">
        <v>22139</v>
      </c>
      <c r="C3141" t="s">
        <v>32</v>
      </c>
      <c r="D3141" t="s">
        <v>45</v>
      </c>
      <c r="E3141">
        <v>2</v>
      </c>
      <c r="F3141">
        <v>480</v>
      </c>
    </row>
    <row r="3142" spans="1:6" x14ac:dyDescent="0.25">
      <c r="A3142">
        <v>9011.1294670000007</v>
      </c>
      <c r="B3142">
        <v>88708</v>
      </c>
      <c r="C3142" t="s">
        <v>75</v>
      </c>
      <c r="D3142" t="s">
        <v>33</v>
      </c>
      <c r="E3142">
        <v>9</v>
      </c>
      <c r="F3142">
        <v>499.663591</v>
      </c>
    </row>
    <row r="3143" spans="1:6" x14ac:dyDescent="0.25">
      <c r="A3143">
        <v>10083.48688</v>
      </c>
      <c r="B3143">
        <v>11828</v>
      </c>
      <c r="C3143" t="s">
        <v>32</v>
      </c>
      <c r="D3143" t="s">
        <v>79</v>
      </c>
      <c r="E3143">
        <v>2</v>
      </c>
      <c r="F3143">
        <v>571.479602</v>
      </c>
    </row>
    <row r="3144" spans="1:6" x14ac:dyDescent="0.25">
      <c r="A3144">
        <v>2938.728161</v>
      </c>
      <c r="B3144">
        <v>0</v>
      </c>
      <c r="C3144" t="s">
        <v>32</v>
      </c>
      <c r="D3144" t="s">
        <v>33</v>
      </c>
      <c r="E3144">
        <v>1</v>
      </c>
      <c r="F3144">
        <v>384</v>
      </c>
    </row>
    <row r="3145" spans="1:6" x14ac:dyDescent="0.25">
      <c r="A3145">
        <v>5639.9419740000003</v>
      </c>
      <c r="B3145">
        <v>73168</v>
      </c>
      <c r="C3145" t="s">
        <v>32</v>
      </c>
      <c r="D3145" t="s">
        <v>33</v>
      </c>
      <c r="E3145">
        <v>3</v>
      </c>
      <c r="F3145">
        <v>425.80011200000001</v>
      </c>
    </row>
    <row r="3146" spans="1:6" x14ac:dyDescent="0.25">
      <c r="A3146">
        <v>2606.0455189999998</v>
      </c>
      <c r="B3146">
        <v>0</v>
      </c>
      <c r="C3146" t="s">
        <v>32</v>
      </c>
      <c r="D3146" t="s">
        <v>33</v>
      </c>
      <c r="E3146">
        <v>1</v>
      </c>
      <c r="F3146">
        <v>409.45948800000002</v>
      </c>
    </row>
    <row r="3147" spans="1:6" x14ac:dyDescent="0.25">
      <c r="A3147">
        <v>52811.491119999999</v>
      </c>
      <c r="B3147">
        <v>0</v>
      </c>
      <c r="C3147" t="s">
        <v>32</v>
      </c>
      <c r="D3147" t="s">
        <v>33</v>
      </c>
      <c r="E3147">
        <v>2</v>
      </c>
      <c r="F3147">
        <v>873.6</v>
      </c>
    </row>
    <row r="3148" spans="1:6" x14ac:dyDescent="0.25">
      <c r="A3148">
        <v>5226.2861970000004</v>
      </c>
      <c r="B3148">
        <v>76646</v>
      </c>
      <c r="C3148" t="s">
        <v>75</v>
      </c>
      <c r="D3148" t="s">
        <v>33</v>
      </c>
      <c r="E3148">
        <v>9</v>
      </c>
      <c r="F3148">
        <v>263.844471</v>
      </c>
    </row>
    <row r="3149" spans="1:6" x14ac:dyDescent="0.25">
      <c r="A3149">
        <v>8382.6301179999991</v>
      </c>
      <c r="B3149">
        <v>19683</v>
      </c>
      <c r="C3149" t="s">
        <v>32</v>
      </c>
      <c r="D3149" t="s">
        <v>33</v>
      </c>
      <c r="E3149">
        <v>9</v>
      </c>
      <c r="F3149">
        <v>561.6</v>
      </c>
    </row>
    <row r="3150" spans="1:6" x14ac:dyDescent="0.25">
      <c r="A3150">
        <v>14703.132460000001</v>
      </c>
      <c r="B3150">
        <v>0</v>
      </c>
      <c r="C3150" t="s">
        <v>32</v>
      </c>
      <c r="D3150" t="s">
        <v>45</v>
      </c>
      <c r="E3150">
        <v>2</v>
      </c>
      <c r="F3150">
        <v>819.57601599999998</v>
      </c>
    </row>
    <row r="3151" spans="1:6" x14ac:dyDescent="0.25">
      <c r="A3151">
        <v>18948.347949999999</v>
      </c>
      <c r="B3151">
        <v>0</v>
      </c>
      <c r="C3151" t="s">
        <v>32</v>
      </c>
      <c r="D3151" t="s">
        <v>33</v>
      </c>
      <c r="E3151">
        <v>2</v>
      </c>
      <c r="F3151">
        <v>595.20000000000005</v>
      </c>
    </row>
    <row r="3152" spans="1:6" x14ac:dyDescent="0.25">
      <c r="A3152">
        <v>12265.600409999999</v>
      </c>
      <c r="B3152">
        <v>35693</v>
      </c>
      <c r="C3152" t="s">
        <v>32</v>
      </c>
      <c r="D3152" t="s">
        <v>79</v>
      </c>
      <c r="E3152">
        <v>2</v>
      </c>
      <c r="F3152">
        <v>494.4</v>
      </c>
    </row>
    <row r="3153" spans="1:6" x14ac:dyDescent="0.25">
      <c r="A3153">
        <v>4529.9763329999996</v>
      </c>
      <c r="B3153">
        <v>0</v>
      </c>
      <c r="C3153" t="s">
        <v>32</v>
      </c>
      <c r="D3153" t="s">
        <v>45</v>
      </c>
      <c r="E3153">
        <v>7</v>
      </c>
      <c r="F3153">
        <v>438.36938199999997</v>
      </c>
    </row>
    <row r="3154" spans="1:6" x14ac:dyDescent="0.25">
      <c r="A3154">
        <v>9220.0131970000002</v>
      </c>
      <c r="B3154">
        <v>0</v>
      </c>
      <c r="C3154" t="s">
        <v>32</v>
      </c>
      <c r="D3154" t="s">
        <v>45</v>
      </c>
      <c r="E3154">
        <v>4</v>
      </c>
      <c r="F3154">
        <v>979.2</v>
      </c>
    </row>
    <row r="3155" spans="1:6" x14ac:dyDescent="0.25">
      <c r="A3155">
        <v>4087.5125720000001</v>
      </c>
      <c r="B3155">
        <v>24123</v>
      </c>
      <c r="C3155" t="s">
        <v>32</v>
      </c>
      <c r="D3155" t="s">
        <v>33</v>
      </c>
      <c r="E3155">
        <v>1</v>
      </c>
      <c r="F3155">
        <v>748.8</v>
      </c>
    </row>
    <row r="3156" spans="1:6" x14ac:dyDescent="0.25">
      <c r="A3156">
        <v>9247.5473930000007</v>
      </c>
      <c r="B3156">
        <v>85654</v>
      </c>
      <c r="C3156" t="s">
        <v>75</v>
      </c>
      <c r="D3156" t="s">
        <v>33</v>
      </c>
      <c r="E3156">
        <v>4</v>
      </c>
      <c r="F3156">
        <v>346.26529499999998</v>
      </c>
    </row>
    <row r="3157" spans="1:6" x14ac:dyDescent="0.25">
      <c r="A3157">
        <v>13024.13012</v>
      </c>
      <c r="B3157">
        <v>0</v>
      </c>
      <c r="C3157" t="s">
        <v>32</v>
      </c>
      <c r="D3157" t="s">
        <v>45</v>
      </c>
      <c r="E3157">
        <v>2</v>
      </c>
      <c r="F3157">
        <v>900</v>
      </c>
    </row>
    <row r="3158" spans="1:6" x14ac:dyDescent="0.25">
      <c r="A3158">
        <v>25807.062999999998</v>
      </c>
      <c r="B3158">
        <v>71210</v>
      </c>
      <c r="C3158" t="s">
        <v>32</v>
      </c>
      <c r="D3158" t="s">
        <v>33</v>
      </c>
      <c r="E3158">
        <v>2</v>
      </c>
      <c r="F3158">
        <v>1027.2</v>
      </c>
    </row>
    <row r="3159" spans="1:6" x14ac:dyDescent="0.25">
      <c r="A3159">
        <v>6104.7231419999998</v>
      </c>
      <c r="B3159">
        <v>84822</v>
      </c>
      <c r="C3159" t="s">
        <v>75</v>
      </c>
      <c r="D3159" t="s">
        <v>33</v>
      </c>
      <c r="E3159">
        <v>5</v>
      </c>
      <c r="F3159">
        <v>219.87945199999999</v>
      </c>
    </row>
    <row r="3160" spans="1:6" x14ac:dyDescent="0.25">
      <c r="A3160">
        <v>2725.3564040000001</v>
      </c>
      <c r="B3160">
        <v>36650</v>
      </c>
      <c r="C3160" t="s">
        <v>62</v>
      </c>
      <c r="D3160" t="s">
        <v>33</v>
      </c>
      <c r="E3160">
        <v>1</v>
      </c>
      <c r="F3160">
        <v>56.60333</v>
      </c>
    </row>
    <row r="3161" spans="1:6" x14ac:dyDescent="0.25">
      <c r="A3161">
        <v>3260.74476</v>
      </c>
      <c r="B3161">
        <v>0</v>
      </c>
      <c r="C3161" t="s">
        <v>32</v>
      </c>
      <c r="D3161" t="s">
        <v>33</v>
      </c>
      <c r="E3161">
        <v>1</v>
      </c>
      <c r="F3161">
        <v>432</v>
      </c>
    </row>
    <row r="3162" spans="1:6" x14ac:dyDescent="0.25">
      <c r="A3162">
        <v>23740.121419999999</v>
      </c>
      <c r="B3162">
        <v>28025</v>
      </c>
      <c r="C3162" t="s">
        <v>32</v>
      </c>
      <c r="D3162" t="s">
        <v>33</v>
      </c>
      <c r="E3162">
        <v>2</v>
      </c>
      <c r="F3162">
        <v>611.40107999999998</v>
      </c>
    </row>
    <row r="3163" spans="1:6" x14ac:dyDescent="0.25">
      <c r="A3163">
        <v>7599.8958270000003</v>
      </c>
      <c r="B3163">
        <v>52113</v>
      </c>
      <c r="C3163" t="s">
        <v>32</v>
      </c>
      <c r="D3163" t="s">
        <v>79</v>
      </c>
      <c r="E3163">
        <v>6</v>
      </c>
      <c r="F3163">
        <v>465.6</v>
      </c>
    </row>
    <row r="3164" spans="1:6" x14ac:dyDescent="0.25">
      <c r="A3164">
        <v>32467.661510000002</v>
      </c>
      <c r="B3164">
        <v>37675</v>
      </c>
      <c r="C3164" t="s">
        <v>32</v>
      </c>
      <c r="D3164" t="s">
        <v>45</v>
      </c>
      <c r="E3164">
        <v>2</v>
      </c>
      <c r="F3164">
        <v>731.97002699999996</v>
      </c>
    </row>
    <row r="3165" spans="1:6" x14ac:dyDescent="0.25">
      <c r="A3165">
        <v>5633.949267</v>
      </c>
      <c r="B3165">
        <v>37595</v>
      </c>
      <c r="C3165" t="s">
        <v>32</v>
      </c>
      <c r="D3165" t="s">
        <v>33</v>
      </c>
      <c r="E3165">
        <v>9</v>
      </c>
      <c r="F3165">
        <v>501.99463500000002</v>
      </c>
    </row>
    <row r="3166" spans="1:6" x14ac:dyDescent="0.25">
      <c r="A3166">
        <v>5640.0219109999998</v>
      </c>
      <c r="B3166">
        <v>41396</v>
      </c>
      <c r="C3166" t="s">
        <v>32</v>
      </c>
      <c r="D3166" t="s">
        <v>33</v>
      </c>
      <c r="E3166">
        <v>3</v>
      </c>
      <c r="F3166">
        <v>336</v>
      </c>
    </row>
    <row r="3167" spans="1:6" x14ac:dyDescent="0.25">
      <c r="A3167">
        <v>8370.4016489999995</v>
      </c>
      <c r="B3167">
        <v>77512</v>
      </c>
      <c r="C3167" t="s">
        <v>75</v>
      </c>
      <c r="D3167" t="s">
        <v>79</v>
      </c>
      <c r="E3167">
        <v>6</v>
      </c>
      <c r="F3167">
        <v>433.60853400000002</v>
      </c>
    </row>
    <row r="3168" spans="1:6" x14ac:dyDescent="0.25">
      <c r="A3168">
        <v>5170.4503059999997</v>
      </c>
      <c r="B3168">
        <v>35334</v>
      </c>
      <c r="C3168" t="s">
        <v>32</v>
      </c>
      <c r="D3168" t="s">
        <v>33</v>
      </c>
      <c r="E3168">
        <v>4</v>
      </c>
      <c r="F3168">
        <v>468</v>
      </c>
    </row>
    <row r="3169" spans="1:6" x14ac:dyDescent="0.25">
      <c r="A3169">
        <v>7521.1946909999997</v>
      </c>
      <c r="B3169">
        <v>0</v>
      </c>
      <c r="C3169" t="s">
        <v>32</v>
      </c>
      <c r="D3169" t="s">
        <v>33</v>
      </c>
      <c r="E3169">
        <v>3</v>
      </c>
      <c r="F3169">
        <v>499.2</v>
      </c>
    </row>
    <row r="3170" spans="1:6" x14ac:dyDescent="0.25">
      <c r="A3170">
        <v>12731.95161</v>
      </c>
      <c r="B3170">
        <v>40870</v>
      </c>
      <c r="C3170" t="s">
        <v>32</v>
      </c>
      <c r="D3170" t="s">
        <v>33</v>
      </c>
      <c r="E3170">
        <v>2</v>
      </c>
      <c r="F3170">
        <v>504</v>
      </c>
    </row>
    <row r="3171" spans="1:6" x14ac:dyDescent="0.25">
      <c r="A3171">
        <v>5666.8679620000003</v>
      </c>
      <c r="B3171">
        <v>53907</v>
      </c>
      <c r="C3171" t="s">
        <v>75</v>
      </c>
      <c r="D3171" t="s">
        <v>33</v>
      </c>
      <c r="E3171">
        <v>9</v>
      </c>
      <c r="F3171">
        <v>189.907577</v>
      </c>
    </row>
    <row r="3172" spans="1:6" x14ac:dyDescent="0.25">
      <c r="A3172">
        <v>4436.8062090000003</v>
      </c>
      <c r="B3172">
        <v>77609</v>
      </c>
      <c r="C3172" t="s">
        <v>62</v>
      </c>
      <c r="D3172" t="s">
        <v>33</v>
      </c>
      <c r="E3172">
        <v>1</v>
      </c>
      <c r="F3172">
        <v>62.935952</v>
      </c>
    </row>
    <row r="3173" spans="1:6" x14ac:dyDescent="0.25">
      <c r="A3173">
        <v>17966.287649999998</v>
      </c>
      <c r="B3173">
        <v>0</v>
      </c>
      <c r="C3173" t="s">
        <v>32</v>
      </c>
      <c r="D3173" t="s">
        <v>45</v>
      </c>
      <c r="E3173">
        <v>2</v>
      </c>
      <c r="F3173">
        <v>504</v>
      </c>
    </row>
    <row r="3174" spans="1:6" x14ac:dyDescent="0.25">
      <c r="A3174">
        <v>2436.0059970000002</v>
      </c>
      <c r="B3174">
        <v>87462</v>
      </c>
      <c r="C3174" t="s">
        <v>62</v>
      </c>
      <c r="D3174" t="s">
        <v>33</v>
      </c>
      <c r="E3174">
        <v>1</v>
      </c>
      <c r="F3174">
        <v>51.294615</v>
      </c>
    </row>
    <row r="3175" spans="1:6" x14ac:dyDescent="0.25">
      <c r="A3175">
        <v>6650.8169740000003</v>
      </c>
      <c r="B3175">
        <v>99494</v>
      </c>
      <c r="C3175" t="s">
        <v>32</v>
      </c>
      <c r="D3175" t="s">
        <v>33</v>
      </c>
      <c r="E3175">
        <v>3</v>
      </c>
      <c r="F3175">
        <v>398.4</v>
      </c>
    </row>
    <row r="3176" spans="1:6" x14ac:dyDescent="0.25">
      <c r="A3176">
        <v>2751.3658220000002</v>
      </c>
      <c r="B3176">
        <v>42585</v>
      </c>
      <c r="C3176" t="s">
        <v>75</v>
      </c>
      <c r="D3176" t="s">
        <v>33</v>
      </c>
      <c r="E3176">
        <v>1</v>
      </c>
      <c r="F3176">
        <v>288.29574400000001</v>
      </c>
    </row>
    <row r="3177" spans="1:6" x14ac:dyDescent="0.25">
      <c r="A3177">
        <v>4362.9312380000001</v>
      </c>
      <c r="B3177">
        <v>58842</v>
      </c>
      <c r="C3177" t="s">
        <v>32</v>
      </c>
      <c r="D3177" t="s">
        <v>33</v>
      </c>
      <c r="E3177">
        <v>1</v>
      </c>
      <c r="F3177">
        <v>528</v>
      </c>
    </row>
    <row r="3178" spans="1:6" x14ac:dyDescent="0.25">
      <c r="A3178">
        <v>4014.453113</v>
      </c>
      <c r="B3178">
        <v>37384</v>
      </c>
      <c r="C3178" t="s">
        <v>32</v>
      </c>
      <c r="D3178" t="s">
        <v>33</v>
      </c>
      <c r="E3178">
        <v>1</v>
      </c>
      <c r="F3178">
        <v>475.2</v>
      </c>
    </row>
    <row r="3179" spans="1:6" x14ac:dyDescent="0.25">
      <c r="A3179">
        <v>8459.0532330000005</v>
      </c>
      <c r="B3179">
        <v>92717</v>
      </c>
      <c r="C3179" t="s">
        <v>75</v>
      </c>
      <c r="D3179" t="s">
        <v>33</v>
      </c>
      <c r="E3179">
        <v>2</v>
      </c>
      <c r="F3179">
        <v>224.27582000000001</v>
      </c>
    </row>
    <row r="3180" spans="1:6" x14ac:dyDescent="0.25">
      <c r="A3180">
        <v>2203.4397949999998</v>
      </c>
      <c r="B3180">
        <v>0</v>
      </c>
      <c r="C3180" t="s">
        <v>32</v>
      </c>
      <c r="D3180" t="s">
        <v>45</v>
      </c>
      <c r="E3180">
        <v>1</v>
      </c>
      <c r="F3180">
        <v>518.71528799999999</v>
      </c>
    </row>
    <row r="3181" spans="1:6" x14ac:dyDescent="0.25">
      <c r="A3181">
        <v>9388.1629269999994</v>
      </c>
      <c r="B3181">
        <v>75264</v>
      </c>
      <c r="C3181" t="s">
        <v>75</v>
      </c>
      <c r="D3181" t="s">
        <v>33</v>
      </c>
      <c r="E3181">
        <v>2</v>
      </c>
      <c r="F3181">
        <v>343.34030100000001</v>
      </c>
    </row>
    <row r="3182" spans="1:6" x14ac:dyDescent="0.25">
      <c r="A3182">
        <v>6791.2154140000002</v>
      </c>
      <c r="B3182">
        <v>0</v>
      </c>
      <c r="C3182" t="s">
        <v>32</v>
      </c>
      <c r="D3182" t="s">
        <v>45</v>
      </c>
      <c r="E3182">
        <v>8</v>
      </c>
      <c r="F3182">
        <v>727.2</v>
      </c>
    </row>
    <row r="3183" spans="1:6" x14ac:dyDescent="0.25">
      <c r="A3183">
        <v>23142.150900000001</v>
      </c>
      <c r="B3183">
        <v>0</v>
      </c>
      <c r="C3183" t="s">
        <v>32</v>
      </c>
      <c r="D3183" t="s">
        <v>45</v>
      </c>
      <c r="E3183">
        <v>2</v>
      </c>
      <c r="F3183">
        <v>564.94727799999998</v>
      </c>
    </row>
    <row r="3184" spans="1:6" x14ac:dyDescent="0.25">
      <c r="A3184">
        <v>3038.1146410000001</v>
      </c>
      <c r="B3184">
        <v>31532</v>
      </c>
      <c r="C3184" t="s">
        <v>75</v>
      </c>
      <c r="D3184" t="s">
        <v>45</v>
      </c>
      <c r="E3184">
        <v>1</v>
      </c>
      <c r="F3184">
        <v>241.077843</v>
      </c>
    </row>
    <row r="3185" spans="1:6" x14ac:dyDescent="0.25">
      <c r="A3185">
        <v>8879.7900169999994</v>
      </c>
      <c r="B3185">
        <v>52583</v>
      </c>
      <c r="C3185" t="s">
        <v>75</v>
      </c>
      <c r="D3185" t="s">
        <v>45</v>
      </c>
      <c r="E3185">
        <v>7</v>
      </c>
      <c r="F3185">
        <v>528.20086000000003</v>
      </c>
    </row>
    <row r="3186" spans="1:6" x14ac:dyDescent="0.25">
      <c r="A3186">
        <v>21590.442350000001</v>
      </c>
      <c r="B3186">
        <v>62477</v>
      </c>
      <c r="C3186" t="s">
        <v>62</v>
      </c>
      <c r="D3186" t="s">
        <v>79</v>
      </c>
      <c r="E3186">
        <v>2</v>
      </c>
      <c r="F3186">
        <v>40.287303999999999</v>
      </c>
    </row>
    <row r="3187" spans="1:6" x14ac:dyDescent="0.25">
      <c r="A3187">
        <v>8457.4612309999993</v>
      </c>
      <c r="B3187">
        <v>26023</v>
      </c>
      <c r="C3187" t="s">
        <v>62</v>
      </c>
      <c r="D3187" t="s">
        <v>33</v>
      </c>
      <c r="E3187">
        <v>2</v>
      </c>
      <c r="F3187">
        <v>79.463915999999998</v>
      </c>
    </row>
    <row r="3188" spans="1:6" x14ac:dyDescent="0.25">
      <c r="A3188">
        <v>4770.7390400000004</v>
      </c>
      <c r="B3188">
        <v>28666</v>
      </c>
      <c r="C3188" t="s">
        <v>32</v>
      </c>
      <c r="D3188" t="s">
        <v>79</v>
      </c>
      <c r="E3188">
        <v>8</v>
      </c>
      <c r="F3188">
        <v>307.2</v>
      </c>
    </row>
    <row r="3189" spans="1:6" x14ac:dyDescent="0.25">
      <c r="A3189">
        <v>4312.8695989999997</v>
      </c>
      <c r="B3189">
        <v>21004</v>
      </c>
      <c r="C3189" t="s">
        <v>32</v>
      </c>
      <c r="D3189" t="s">
        <v>45</v>
      </c>
      <c r="E3189">
        <v>3</v>
      </c>
      <c r="F3189">
        <v>297.60000000000002</v>
      </c>
    </row>
    <row r="3190" spans="1:6" x14ac:dyDescent="0.25">
      <c r="A3190">
        <v>6293.9637160000002</v>
      </c>
      <c r="B3190">
        <v>45430</v>
      </c>
      <c r="C3190" t="s">
        <v>32</v>
      </c>
      <c r="D3190" t="s">
        <v>45</v>
      </c>
      <c r="E3190">
        <v>8</v>
      </c>
      <c r="F3190">
        <v>388.8</v>
      </c>
    </row>
    <row r="3191" spans="1:6" x14ac:dyDescent="0.25">
      <c r="A3191">
        <v>7098.0170930000004</v>
      </c>
      <c r="B3191">
        <v>37511</v>
      </c>
      <c r="C3191" t="s">
        <v>75</v>
      </c>
      <c r="D3191" t="s">
        <v>33</v>
      </c>
      <c r="E3191">
        <v>1</v>
      </c>
      <c r="F3191">
        <v>579.46719099999996</v>
      </c>
    </row>
    <row r="3192" spans="1:6" x14ac:dyDescent="0.25">
      <c r="A3192">
        <v>4395.8855249999997</v>
      </c>
      <c r="B3192">
        <v>28719</v>
      </c>
      <c r="C3192" t="s">
        <v>32</v>
      </c>
      <c r="D3192" t="s">
        <v>33</v>
      </c>
      <c r="E3192">
        <v>1</v>
      </c>
      <c r="F3192">
        <v>792</v>
      </c>
    </row>
    <row r="3193" spans="1:6" x14ac:dyDescent="0.25">
      <c r="A3193">
        <v>5564.7353659999999</v>
      </c>
      <c r="B3193">
        <v>49833</v>
      </c>
      <c r="C3193" t="s">
        <v>32</v>
      </c>
      <c r="D3193" t="s">
        <v>33</v>
      </c>
      <c r="E3193">
        <v>7</v>
      </c>
      <c r="F3193">
        <v>331.2</v>
      </c>
    </row>
    <row r="3194" spans="1:6" x14ac:dyDescent="0.25">
      <c r="A3194">
        <v>5321.1088790000003</v>
      </c>
      <c r="B3194">
        <v>67431</v>
      </c>
      <c r="C3194" t="s">
        <v>32</v>
      </c>
      <c r="D3194" t="s">
        <v>79</v>
      </c>
      <c r="E3194">
        <v>1</v>
      </c>
      <c r="F3194">
        <v>652.79999999999995</v>
      </c>
    </row>
    <row r="3195" spans="1:6" x14ac:dyDescent="0.25">
      <c r="A3195">
        <v>2867.3121970000002</v>
      </c>
      <c r="B3195">
        <v>23376</v>
      </c>
      <c r="C3195" t="s">
        <v>32</v>
      </c>
      <c r="D3195" t="s">
        <v>79</v>
      </c>
      <c r="E3195">
        <v>1</v>
      </c>
      <c r="F3195">
        <v>374.4</v>
      </c>
    </row>
    <row r="3196" spans="1:6" x14ac:dyDescent="0.25">
      <c r="A3196">
        <v>9414.1195869999992</v>
      </c>
      <c r="B3196">
        <v>20455</v>
      </c>
      <c r="C3196" t="s">
        <v>32</v>
      </c>
      <c r="D3196" t="s">
        <v>33</v>
      </c>
      <c r="E3196">
        <v>2</v>
      </c>
      <c r="F3196">
        <v>564.92203400000005</v>
      </c>
    </row>
    <row r="3197" spans="1:6" x14ac:dyDescent="0.25">
      <c r="A3197">
        <v>7414.4360230000002</v>
      </c>
      <c r="B3197">
        <v>62473</v>
      </c>
      <c r="C3197" t="s">
        <v>32</v>
      </c>
      <c r="D3197" t="s">
        <v>33</v>
      </c>
      <c r="E3197">
        <v>1</v>
      </c>
      <c r="F3197">
        <v>1298.853615</v>
      </c>
    </row>
    <row r="3198" spans="1:6" x14ac:dyDescent="0.25">
      <c r="A3198">
        <v>5078.451231</v>
      </c>
      <c r="B3198">
        <v>35289</v>
      </c>
      <c r="C3198" t="s">
        <v>62</v>
      </c>
      <c r="D3198" t="s">
        <v>33</v>
      </c>
      <c r="E3198">
        <v>3</v>
      </c>
      <c r="F3198">
        <v>123.945627</v>
      </c>
    </row>
    <row r="3199" spans="1:6" x14ac:dyDescent="0.25">
      <c r="A3199">
        <v>2773.4553580000002</v>
      </c>
      <c r="B3199">
        <v>73478</v>
      </c>
      <c r="C3199" t="s">
        <v>75</v>
      </c>
      <c r="D3199" t="s">
        <v>33</v>
      </c>
      <c r="E3199">
        <v>1</v>
      </c>
      <c r="F3199">
        <v>241.88878</v>
      </c>
    </row>
    <row r="3200" spans="1:6" x14ac:dyDescent="0.25">
      <c r="A3200">
        <v>8072.7464419999997</v>
      </c>
      <c r="B3200">
        <v>30584</v>
      </c>
      <c r="C3200" t="s">
        <v>62</v>
      </c>
      <c r="D3200" t="s">
        <v>33</v>
      </c>
      <c r="E3200">
        <v>2</v>
      </c>
      <c r="F3200">
        <v>51.662596999999998</v>
      </c>
    </row>
    <row r="3201" spans="1:6" x14ac:dyDescent="0.25">
      <c r="A3201">
        <v>12280.766610000001</v>
      </c>
      <c r="B3201">
        <v>88340</v>
      </c>
      <c r="C3201" t="s">
        <v>32</v>
      </c>
      <c r="D3201" t="s">
        <v>33</v>
      </c>
      <c r="E3201">
        <v>2</v>
      </c>
      <c r="F3201">
        <v>489.6</v>
      </c>
    </row>
    <row r="3202" spans="1:6" x14ac:dyDescent="0.25">
      <c r="A3202">
        <v>3136.4321030000001</v>
      </c>
      <c r="B3202">
        <v>49532</v>
      </c>
      <c r="C3202" t="s">
        <v>75</v>
      </c>
      <c r="D3202" t="s">
        <v>33</v>
      </c>
      <c r="E3202">
        <v>1</v>
      </c>
      <c r="F3202">
        <v>220.186677</v>
      </c>
    </row>
    <row r="3203" spans="1:6" x14ac:dyDescent="0.25">
      <c r="A3203">
        <v>5232.3331129999997</v>
      </c>
      <c r="B3203">
        <v>0</v>
      </c>
      <c r="C3203" t="s">
        <v>32</v>
      </c>
      <c r="D3203" t="s">
        <v>45</v>
      </c>
      <c r="E3203">
        <v>1</v>
      </c>
      <c r="F3203">
        <v>1140.523821</v>
      </c>
    </row>
    <row r="3204" spans="1:6" x14ac:dyDescent="0.25">
      <c r="A3204">
        <v>14722.221219999999</v>
      </c>
      <c r="B3204">
        <v>43982</v>
      </c>
      <c r="C3204" t="s">
        <v>32</v>
      </c>
      <c r="D3204" t="s">
        <v>79</v>
      </c>
      <c r="E3204">
        <v>2</v>
      </c>
      <c r="F3204">
        <v>604.79999999999995</v>
      </c>
    </row>
    <row r="3205" spans="1:6" x14ac:dyDescent="0.25">
      <c r="A3205">
        <v>30118.6554</v>
      </c>
      <c r="B3205">
        <v>68906</v>
      </c>
      <c r="C3205" t="s">
        <v>32</v>
      </c>
      <c r="D3205" t="s">
        <v>33</v>
      </c>
      <c r="E3205">
        <v>2</v>
      </c>
      <c r="F3205">
        <v>1053.3001429999999</v>
      </c>
    </row>
    <row r="3206" spans="1:6" x14ac:dyDescent="0.25">
      <c r="A3206">
        <v>5970.9957370000002</v>
      </c>
      <c r="B3206">
        <v>64008</v>
      </c>
      <c r="C3206" t="s">
        <v>75</v>
      </c>
      <c r="D3206" t="s">
        <v>45</v>
      </c>
      <c r="E3206">
        <v>5</v>
      </c>
      <c r="F3206">
        <v>372.89381200000003</v>
      </c>
    </row>
    <row r="3207" spans="1:6" x14ac:dyDescent="0.25">
      <c r="A3207">
        <v>8026.2783330000002</v>
      </c>
      <c r="B3207">
        <v>87421</v>
      </c>
      <c r="C3207" t="s">
        <v>32</v>
      </c>
      <c r="D3207" t="s">
        <v>33</v>
      </c>
      <c r="E3207">
        <v>6</v>
      </c>
      <c r="F3207">
        <v>475.2</v>
      </c>
    </row>
    <row r="3208" spans="1:6" x14ac:dyDescent="0.25">
      <c r="A3208">
        <v>3567.5037550000002</v>
      </c>
      <c r="B3208">
        <v>0</v>
      </c>
      <c r="C3208" t="s">
        <v>32</v>
      </c>
      <c r="D3208" t="s">
        <v>33</v>
      </c>
      <c r="E3208">
        <v>1</v>
      </c>
      <c r="F3208">
        <v>660.43045600000005</v>
      </c>
    </row>
    <row r="3209" spans="1:6" x14ac:dyDescent="0.25">
      <c r="A3209">
        <v>8491.0202559999998</v>
      </c>
      <c r="B3209">
        <v>62076</v>
      </c>
      <c r="C3209" t="s">
        <v>75</v>
      </c>
      <c r="D3209" t="s">
        <v>33</v>
      </c>
      <c r="E3209">
        <v>2</v>
      </c>
      <c r="F3209">
        <v>227.22511299999999</v>
      </c>
    </row>
    <row r="3210" spans="1:6" x14ac:dyDescent="0.25">
      <c r="A3210">
        <v>2545.220272</v>
      </c>
      <c r="B3210">
        <v>26746</v>
      </c>
      <c r="C3210" t="s">
        <v>62</v>
      </c>
      <c r="D3210" t="s">
        <v>45</v>
      </c>
      <c r="E3210">
        <v>1</v>
      </c>
      <c r="F3210">
        <v>165.75305</v>
      </c>
    </row>
    <row r="3211" spans="1:6" x14ac:dyDescent="0.25">
      <c r="A3211">
        <v>8870.6738449999993</v>
      </c>
      <c r="B3211">
        <v>91580</v>
      </c>
      <c r="C3211" t="s">
        <v>75</v>
      </c>
      <c r="D3211" t="s">
        <v>33</v>
      </c>
      <c r="E3211">
        <v>2</v>
      </c>
      <c r="F3211">
        <v>290.70096000000001</v>
      </c>
    </row>
    <row r="3212" spans="1:6" x14ac:dyDescent="0.25">
      <c r="A3212">
        <v>46770.947050000002</v>
      </c>
      <c r="B3212">
        <v>64403</v>
      </c>
      <c r="C3212" t="s">
        <v>62</v>
      </c>
      <c r="D3212" t="s">
        <v>45</v>
      </c>
      <c r="E3212">
        <v>2</v>
      </c>
      <c r="F3212">
        <v>111.17302100000001</v>
      </c>
    </row>
    <row r="3213" spans="1:6" x14ac:dyDescent="0.25">
      <c r="A3213">
        <v>9378.9007060000004</v>
      </c>
      <c r="B3213">
        <v>51425</v>
      </c>
      <c r="C3213" t="s">
        <v>75</v>
      </c>
      <c r="D3213" t="s">
        <v>33</v>
      </c>
      <c r="E3213">
        <v>3</v>
      </c>
      <c r="F3213">
        <v>560.154132</v>
      </c>
    </row>
    <row r="3214" spans="1:6" x14ac:dyDescent="0.25">
      <c r="A3214">
        <v>5645.5135289999998</v>
      </c>
      <c r="B3214">
        <v>44162</v>
      </c>
      <c r="C3214" t="s">
        <v>62</v>
      </c>
      <c r="D3214" t="s">
        <v>33</v>
      </c>
      <c r="E3214">
        <v>7</v>
      </c>
      <c r="F3214">
        <v>160.82504499999999</v>
      </c>
    </row>
    <row r="3215" spans="1:6" x14ac:dyDescent="0.25">
      <c r="A3215">
        <v>8406.7633189999997</v>
      </c>
      <c r="B3215">
        <v>67128</v>
      </c>
      <c r="C3215" t="s">
        <v>75</v>
      </c>
      <c r="D3215" t="s">
        <v>33</v>
      </c>
      <c r="E3215">
        <v>4</v>
      </c>
      <c r="F3215">
        <v>339.01772899999997</v>
      </c>
    </row>
    <row r="3216" spans="1:6" x14ac:dyDescent="0.25">
      <c r="A3216">
        <v>4655.2098139999998</v>
      </c>
      <c r="B3216">
        <v>30383</v>
      </c>
      <c r="C3216" t="s">
        <v>32</v>
      </c>
      <c r="D3216" t="s">
        <v>79</v>
      </c>
      <c r="E3216">
        <v>1</v>
      </c>
      <c r="F3216">
        <v>803.68632100000002</v>
      </c>
    </row>
    <row r="3217" spans="1:6" x14ac:dyDescent="0.25">
      <c r="A3217">
        <v>6520.8247769999998</v>
      </c>
      <c r="B3217">
        <v>93721</v>
      </c>
      <c r="C3217" t="s">
        <v>32</v>
      </c>
      <c r="D3217" t="s">
        <v>33</v>
      </c>
      <c r="E3217">
        <v>6</v>
      </c>
      <c r="F3217">
        <v>489.59464200000002</v>
      </c>
    </row>
    <row r="3218" spans="1:6" x14ac:dyDescent="0.25">
      <c r="A3218">
        <v>2989.963139</v>
      </c>
      <c r="B3218">
        <v>79867</v>
      </c>
      <c r="C3218" t="s">
        <v>62</v>
      </c>
      <c r="D3218" t="s">
        <v>79</v>
      </c>
      <c r="E3218">
        <v>1</v>
      </c>
      <c r="F3218">
        <v>78.172320999999997</v>
      </c>
    </row>
    <row r="3219" spans="1:6" x14ac:dyDescent="0.25">
      <c r="A3219">
        <v>32677.342840000001</v>
      </c>
      <c r="B3219">
        <v>39393</v>
      </c>
      <c r="C3219" t="s">
        <v>75</v>
      </c>
      <c r="D3219" t="s">
        <v>45</v>
      </c>
      <c r="E3219">
        <v>2</v>
      </c>
      <c r="F3219">
        <v>491.15119700000002</v>
      </c>
    </row>
    <row r="3220" spans="1:6" x14ac:dyDescent="0.25">
      <c r="A3220">
        <v>21112.536240000001</v>
      </c>
      <c r="B3220">
        <v>0</v>
      </c>
      <c r="C3220" t="s">
        <v>62</v>
      </c>
      <c r="D3220" t="s">
        <v>33</v>
      </c>
      <c r="E3220">
        <v>2</v>
      </c>
      <c r="F3220">
        <v>136.84855400000001</v>
      </c>
    </row>
    <row r="3221" spans="1:6" x14ac:dyDescent="0.25">
      <c r="A3221">
        <v>4270.0343940000002</v>
      </c>
      <c r="B3221">
        <v>0</v>
      </c>
      <c r="C3221" t="s">
        <v>32</v>
      </c>
      <c r="D3221" t="s">
        <v>33</v>
      </c>
      <c r="E3221">
        <v>1</v>
      </c>
      <c r="F3221">
        <v>725.87069299999996</v>
      </c>
    </row>
    <row r="3222" spans="1:6" x14ac:dyDescent="0.25">
      <c r="A3222">
        <v>7911.626107</v>
      </c>
      <c r="B3222">
        <v>43916</v>
      </c>
      <c r="C3222" t="s">
        <v>32</v>
      </c>
      <c r="D3222" t="s">
        <v>79</v>
      </c>
      <c r="E3222">
        <v>2</v>
      </c>
      <c r="F3222">
        <v>326.39999999999998</v>
      </c>
    </row>
    <row r="3223" spans="1:6" x14ac:dyDescent="0.25">
      <c r="A3223">
        <v>3944.2311850000001</v>
      </c>
      <c r="B3223">
        <v>33282</v>
      </c>
      <c r="C3223" t="s">
        <v>62</v>
      </c>
      <c r="D3223" t="s">
        <v>33</v>
      </c>
      <c r="E3223">
        <v>1</v>
      </c>
      <c r="F3223">
        <v>207.51082099999999</v>
      </c>
    </row>
    <row r="3224" spans="1:6" x14ac:dyDescent="0.25">
      <c r="A3224">
        <v>23777.814269999999</v>
      </c>
      <c r="B3224">
        <v>33032</v>
      </c>
      <c r="C3224" t="s">
        <v>62</v>
      </c>
      <c r="D3224" t="s">
        <v>33</v>
      </c>
      <c r="E3224">
        <v>2</v>
      </c>
      <c r="F3224">
        <v>87.080118999999996</v>
      </c>
    </row>
    <row r="3225" spans="1:6" x14ac:dyDescent="0.25">
      <c r="A3225">
        <v>6842.5800520000003</v>
      </c>
      <c r="B3225">
        <v>25259</v>
      </c>
      <c r="C3225" t="s">
        <v>32</v>
      </c>
      <c r="D3225" t="s">
        <v>33</v>
      </c>
      <c r="E3225">
        <v>9</v>
      </c>
      <c r="F3225">
        <v>417.6</v>
      </c>
    </row>
    <row r="3226" spans="1:6" x14ac:dyDescent="0.25">
      <c r="A3226">
        <v>2521.1610479999999</v>
      </c>
      <c r="B3226">
        <v>19637</v>
      </c>
      <c r="C3226" t="s">
        <v>32</v>
      </c>
      <c r="D3226" t="s">
        <v>33</v>
      </c>
      <c r="E3226">
        <v>1</v>
      </c>
      <c r="F3226">
        <v>333.138214</v>
      </c>
    </row>
    <row r="3227" spans="1:6" x14ac:dyDescent="0.25">
      <c r="A3227">
        <v>3808.122147</v>
      </c>
      <c r="B3227">
        <v>94903</v>
      </c>
      <c r="C3227" t="s">
        <v>32</v>
      </c>
      <c r="D3227" t="s">
        <v>33</v>
      </c>
      <c r="E3227">
        <v>1</v>
      </c>
      <c r="F3227">
        <v>451.2</v>
      </c>
    </row>
    <row r="3228" spans="1:6" x14ac:dyDescent="0.25">
      <c r="A3228">
        <v>15512.56424</v>
      </c>
      <c r="B3228">
        <v>39794</v>
      </c>
      <c r="C3228" t="s">
        <v>32</v>
      </c>
      <c r="D3228" t="s">
        <v>45</v>
      </c>
      <c r="E3228">
        <v>2</v>
      </c>
      <c r="F3228">
        <v>638.4</v>
      </c>
    </row>
    <row r="3229" spans="1:6" x14ac:dyDescent="0.25">
      <c r="A3229">
        <v>6751.7823269999999</v>
      </c>
      <c r="B3229">
        <v>42433</v>
      </c>
      <c r="C3229" t="s">
        <v>32</v>
      </c>
      <c r="D3229" t="s">
        <v>33</v>
      </c>
      <c r="E3229">
        <v>5</v>
      </c>
      <c r="F3229">
        <v>410.946167</v>
      </c>
    </row>
    <row r="3230" spans="1:6" x14ac:dyDescent="0.25">
      <c r="A3230">
        <v>7405.4205060000004</v>
      </c>
      <c r="B3230">
        <v>22044</v>
      </c>
      <c r="C3230" t="s">
        <v>62</v>
      </c>
      <c r="D3230" t="s">
        <v>79</v>
      </c>
      <c r="E3230">
        <v>2</v>
      </c>
      <c r="F3230">
        <v>10.393015999999999</v>
      </c>
    </row>
    <row r="3231" spans="1:6" x14ac:dyDescent="0.25">
      <c r="A3231">
        <v>7218.0155919999997</v>
      </c>
      <c r="B3231">
        <v>32312</v>
      </c>
      <c r="C3231" t="s">
        <v>75</v>
      </c>
      <c r="D3231" t="s">
        <v>33</v>
      </c>
      <c r="E3231">
        <v>2</v>
      </c>
      <c r="F3231">
        <v>276.59078799999997</v>
      </c>
    </row>
    <row r="3232" spans="1:6" x14ac:dyDescent="0.25">
      <c r="A3232">
        <v>3362.551989</v>
      </c>
      <c r="B3232">
        <v>0</v>
      </c>
      <c r="C3232" t="s">
        <v>32</v>
      </c>
      <c r="D3232" t="s">
        <v>45</v>
      </c>
      <c r="E3232">
        <v>1</v>
      </c>
      <c r="F3232">
        <v>698.4</v>
      </c>
    </row>
    <row r="3233" spans="1:6" x14ac:dyDescent="0.25">
      <c r="A3233">
        <v>5038.9799679999996</v>
      </c>
      <c r="B3233">
        <v>72919</v>
      </c>
      <c r="C3233" t="s">
        <v>32</v>
      </c>
      <c r="D3233" t="s">
        <v>33</v>
      </c>
      <c r="E3233">
        <v>1</v>
      </c>
      <c r="F3233">
        <v>936</v>
      </c>
    </row>
    <row r="3234" spans="1:6" x14ac:dyDescent="0.25">
      <c r="A3234">
        <v>8681.0463390000004</v>
      </c>
      <c r="B3234">
        <v>0</v>
      </c>
      <c r="C3234" t="s">
        <v>32</v>
      </c>
      <c r="D3234" t="s">
        <v>33</v>
      </c>
      <c r="E3234">
        <v>2</v>
      </c>
      <c r="F3234">
        <v>541.21774300000004</v>
      </c>
    </row>
    <row r="3235" spans="1:6" x14ac:dyDescent="0.25">
      <c r="A3235">
        <v>13197.92893</v>
      </c>
      <c r="B3235">
        <v>0</v>
      </c>
      <c r="C3235" t="s">
        <v>32</v>
      </c>
      <c r="D3235" t="s">
        <v>45</v>
      </c>
      <c r="E3235">
        <v>2</v>
      </c>
      <c r="F3235">
        <v>326.39999999999998</v>
      </c>
    </row>
    <row r="3236" spans="1:6" x14ac:dyDescent="0.25">
      <c r="A3236">
        <v>4595.4575439999999</v>
      </c>
      <c r="B3236">
        <v>76357</v>
      </c>
      <c r="C3236" t="s">
        <v>62</v>
      </c>
      <c r="D3236" t="s">
        <v>33</v>
      </c>
      <c r="E3236">
        <v>1</v>
      </c>
      <c r="F3236">
        <v>4.0742219999999998</v>
      </c>
    </row>
    <row r="3237" spans="1:6" x14ac:dyDescent="0.25">
      <c r="A3237">
        <v>5073.2821260000001</v>
      </c>
      <c r="B3237">
        <v>57709</v>
      </c>
      <c r="C3237" t="s">
        <v>32</v>
      </c>
      <c r="D3237" t="s">
        <v>33</v>
      </c>
      <c r="E3237">
        <v>1</v>
      </c>
      <c r="F3237">
        <v>600</v>
      </c>
    </row>
    <row r="3238" spans="1:6" x14ac:dyDescent="0.25">
      <c r="A3238">
        <v>4636.5464700000002</v>
      </c>
      <c r="B3238">
        <v>26802</v>
      </c>
      <c r="C3238" t="s">
        <v>32</v>
      </c>
      <c r="D3238" t="s">
        <v>33</v>
      </c>
      <c r="E3238">
        <v>5</v>
      </c>
      <c r="F3238">
        <v>316.8</v>
      </c>
    </row>
    <row r="3239" spans="1:6" x14ac:dyDescent="0.25">
      <c r="A3239">
        <v>8376.3322939999998</v>
      </c>
      <c r="B3239">
        <v>26448</v>
      </c>
      <c r="C3239" t="s">
        <v>62</v>
      </c>
      <c r="D3239" t="s">
        <v>33</v>
      </c>
      <c r="E3239">
        <v>3</v>
      </c>
      <c r="F3239">
        <v>75.330275999999998</v>
      </c>
    </row>
    <row r="3240" spans="1:6" x14ac:dyDescent="0.25">
      <c r="A3240">
        <v>25997.749960000001</v>
      </c>
      <c r="B3240">
        <v>62262</v>
      </c>
      <c r="C3240" t="s">
        <v>75</v>
      </c>
      <c r="D3240" t="s">
        <v>33</v>
      </c>
      <c r="E3240">
        <v>2</v>
      </c>
      <c r="F3240">
        <v>193.505325</v>
      </c>
    </row>
    <row r="3241" spans="1:6" x14ac:dyDescent="0.25">
      <c r="A3241">
        <v>4971.3535860000002</v>
      </c>
      <c r="B3241">
        <v>98784</v>
      </c>
      <c r="C3241" t="s">
        <v>62</v>
      </c>
      <c r="D3241" t="s">
        <v>33</v>
      </c>
      <c r="E3241">
        <v>1</v>
      </c>
      <c r="F3241">
        <v>155.41298399999999</v>
      </c>
    </row>
    <row r="3242" spans="1:6" x14ac:dyDescent="0.25">
      <c r="A3242">
        <v>13270.944600000001</v>
      </c>
      <c r="B3242">
        <v>28727</v>
      </c>
      <c r="C3242" t="s">
        <v>75</v>
      </c>
      <c r="D3242" t="s">
        <v>33</v>
      </c>
      <c r="E3242">
        <v>2</v>
      </c>
      <c r="F3242">
        <v>350.87750199999999</v>
      </c>
    </row>
    <row r="3243" spans="1:6" x14ac:dyDescent="0.25">
      <c r="A3243">
        <v>5519.0784750000003</v>
      </c>
      <c r="B3243">
        <v>50406</v>
      </c>
      <c r="C3243" t="s">
        <v>62</v>
      </c>
      <c r="D3243" t="s">
        <v>79</v>
      </c>
      <c r="E3243">
        <v>9</v>
      </c>
      <c r="F3243">
        <v>132.20861199999999</v>
      </c>
    </row>
    <row r="3244" spans="1:6" x14ac:dyDescent="0.25">
      <c r="A3244">
        <v>7942.1742130000002</v>
      </c>
      <c r="B3244">
        <v>41832</v>
      </c>
      <c r="C3244" t="s">
        <v>32</v>
      </c>
      <c r="D3244" t="s">
        <v>33</v>
      </c>
      <c r="E3244">
        <v>2</v>
      </c>
      <c r="F3244">
        <v>402.74991799999998</v>
      </c>
    </row>
    <row r="3245" spans="1:6" x14ac:dyDescent="0.25">
      <c r="A3245">
        <v>5504.1390330000004</v>
      </c>
      <c r="B3245">
        <v>0</v>
      </c>
      <c r="C3245" t="s">
        <v>32</v>
      </c>
      <c r="D3245" t="s">
        <v>33</v>
      </c>
      <c r="E3245">
        <v>5</v>
      </c>
      <c r="F3245">
        <v>350.4</v>
      </c>
    </row>
    <row r="3246" spans="1:6" x14ac:dyDescent="0.25">
      <c r="A3246">
        <v>5140.1128900000003</v>
      </c>
      <c r="B3246">
        <v>0</v>
      </c>
      <c r="C3246" t="s">
        <v>32</v>
      </c>
      <c r="D3246" t="s">
        <v>33</v>
      </c>
      <c r="E3246">
        <v>1</v>
      </c>
      <c r="F3246">
        <v>900.61736399999995</v>
      </c>
    </row>
    <row r="3247" spans="1:6" x14ac:dyDescent="0.25">
      <c r="A3247">
        <v>6583.2056910000001</v>
      </c>
      <c r="B3247">
        <v>0</v>
      </c>
      <c r="C3247" t="s">
        <v>32</v>
      </c>
      <c r="D3247" t="s">
        <v>45</v>
      </c>
      <c r="E3247">
        <v>3</v>
      </c>
      <c r="F3247">
        <v>465.6</v>
      </c>
    </row>
    <row r="3248" spans="1:6" x14ac:dyDescent="0.25">
      <c r="A3248">
        <v>7899.217251</v>
      </c>
      <c r="B3248">
        <v>40032</v>
      </c>
      <c r="C3248" t="s">
        <v>32</v>
      </c>
      <c r="D3248" t="s">
        <v>33</v>
      </c>
      <c r="E3248">
        <v>8</v>
      </c>
      <c r="F3248">
        <v>475.2</v>
      </c>
    </row>
    <row r="3249" spans="1:6" x14ac:dyDescent="0.25">
      <c r="A3249">
        <v>7659.4995829999998</v>
      </c>
      <c r="B3249">
        <v>95701</v>
      </c>
      <c r="C3249" t="s">
        <v>62</v>
      </c>
      <c r="D3249" t="s">
        <v>79</v>
      </c>
      <c r="E3249">
        <v>3</v>
      </c>
      <c r="F3249">
        <v>99.697768999999994</v>
      </c>
    </row>
    <row r="3250" spans="1:6" x14ac:dyDescent="0.25">
      <c r="A3250">
        <v>7055.9625640000004</v>
      </c>
      <c r="B3250">
        <v>0</v>
      </c>
      <c r="C3250" t="s">
        <v>32</v>
      </c>
      <c r="D3250" t="s">
        <v>45</v>
      </c>
      <c r="E3250">
        <v>4</v>
      </c>
      <c r="F3250">
        <v>777.6</v>
      </c>
    </row>
    <row r="3251" spans="1:6" x14ac:dyDescent="0.25">
      <c r="A3251">
        <v>7238.5040490000001</v>
      </c>
      <c r="B3251">
        <v>0</v>
      </c>
      <c r="C3251" t="s">
        <v>32</v>
      </c>
      <c r="D3251" t="s">
        <v>33</v>
      </c>
      <c r="E3251">
        <v>2</v>
      </c>
      <c r="F3251">
        <v>393.64561500000002</v>
      </c>
    </row>
    <row r="3252" spans="1:6" x14ac:dyDescent="0.25">
      <c r="A3252">
        <v>3824.431298</v>
      </c>
      <c r="B3252">
        <v>62530</v>
      </c>
      <c r="C3252" t="s">
        <v>62</v>
      </c>
      <c r="D3252" t="s">
        <v>33</v>
      </c>
      <c r="E3252">
        <v>1</v>
      </c>
      <c r="F3252">
        <v>61.693770999999998</v>
      </c>
    </row>
    <row r="3253" spans="1:6" x14ac:dyDescent="0.25">
      <c r="A3253">
        <v>3870.3569280000002</v>
      </c>
      <c r="B3253">
        <v>0</v>
      </c>
      <c r="C3253" t="s">
        <v>32</v>
      </c>
      <c r="D3253" t="s">
        <v>45</v>
      </c>
      <c r="E3253">
        <v>1</v>
      </c>
      <c r="F3253">
        <v>508.8</v>
      </c>
    </row>
    <row r="3254" spans="1:6" x14ac:dyDescent="0.25">
      <c r="A3254">
        <v>16525.380669999999</v>
      </c>
      <c r="B3254">
        <v>24414</v>
      </c>
      <c r="C3254" t="s">
        <v>32</v>
      </c>
      <c r="D3254" t="s">
        <v>33</v>
      </c>
      <c r="E3254">
        <v>2</v>
      </c>
      <c r="F3254">
        <v>499.2</v>
      </c>
    </row>
    <row r="3255" spans="1:6" x14ac:dyDescent="0.25">
      <c r="A3255">
        <v>2450.8809540000002</v>
      </c>
      <c r="B3255">
        <v>82695</v>
      </c>
      <c r="C3255" t="s">
        <v>75</v>
      </c>
      <c r="D3255" t="s">
        <v>79</v>
      </c>
      <c r="E3255">
        <v>1</v>
      </c>
      <c r="F3255">
        <v>217.945243</v>
      </c>
    </row>
    <row r="3256" spans="1:6" x14ac:dyDescent="0.25">
      <c r="A3256">
        <v>5666.6962800000001</v>
      </c>
      <c r="B3256">
        <v>48156</v>
      </c>
      <c r="C3256" t="s">
        <v>32</v>
      </c>
      <c r="D3256" t="s">
        <v>79</v>
      </c>
      <c r="E3256">
        <v>1</v>
      </c>
      <c r="F3256">
        <v>686.4</v>
      </c>
    </row>
    <row r="3257" spans="1:6" x14ac:dyDescent="0.25">
      <c r="A3257">
        <v>7298.5835619999998</v>
      </c>
      <c r="B3257">
        <v>74069</v>
      </c>
      <c r="C3257" t="s">
        <v>75</v>
      </c>
      <c r="D3257" t="s">
        <v>79</v>
      </c>
      <c r="E3257">
        <v>2</v>
      </c>
      <c r="F3257">
        <v>275.51643799999999</v>
      </c>
    </row>
    <row r="3258" spans="1:6" x14ac:dyDescent="0.25">
      <c r="A3258">
        <v>8838.0856370000001</v>
      </c>
      <c r="B3258">
        <v>82664</v>
      </c>
      <c r="C3258" t="s">
        <v>62</v>
      </c>
      <c r="D3258" t="s">
        <v>33</v>
      </c>
      <c r="E3258">
        <v>9</v>
      </c>
      <c r="F3258">
        <v>133.42560900000001</v>
      </c>
    </row>
    <row r="3259" spans="1:6" x14ac:dyDescent="0.25">
      <c r="A3259">
        <v>5375.6571459999996</v>
      </c>
      <c r="B3259">
        <v>0</v>
      </c>
      <c r="C3259" t="s">
        <v>32</v>
      </c>
      <c r="D3259" t="s">
        <v>45</v>
      </c>
      <c r="E3259">
        <v>4</v>
      </c>
      <c r="F3259">
        <v>749.13468599999999</v>
      </c>
    </row>
    <row r="3260" spans="1:6" x14ac:dyDescent="0.25">
      <c r="A3260">
        <v>5598.0083800000002</v>
      </c>
      <c r="B3260">
        <v>51737</v>
      </c>
      <c r="C3260" t="s">
        <v>32</v>
      </c>
      <c r="D3260" t="s">
        <v>45</v>
      </c>
      <c r="E3260">
        <v>6</v>
      </c>
      <c r="F3260">
        <v>430.16327699999999</v>
      </c>
    </row>
    <row r="3261" spans="1:6" x14ac:dyDescent="0.25">
      <c r="A3261">
        <v>16953.08411</v>
      </c>
      <c r="B3261">
        <v>76797</v>
      </c>
      <c r="C3261" t="s">
        <v>75</v>
      </c>
      <c r="D3261" t="s">
        <v>45</v>
      </c>
      <c r="E3261">
        <v>2</v>
      </c>
      <c r="F3261">
        <v>234.77165299999999</v>
      </c>
    </row>
    <row r="3262" spans="1:6" x14ac:dyDescent="0.25">
      <c r="A3262">
        <v>14002.755080000001</v>
      </c>
      <c r="B3262">
        <v>61225</v>
      </c>
      <c r="C3262" t="s">
        <v>75</v>
      </c>
      <c r="D3262" t="s">
        <v>33</v>
      </c>
      <c r="E3262">
        <v>2</v>
      </c>
      <c r="F3262">
        <v>442.37487299999998</v>
      </c>
    </row>
    <row r="3263" spans="1:6" x14ac:dyDescent="0.25">
      <c r="A3263">
        <v>2807.0494269999999</v>
      </c>
      <c r="B3263">
        <v>80915</v>
      </c>
      <c r="C3263" t="s">
        <v>75</v>
      </c>
      <c r="D3263" t="s">
        <v>33</v>
      </c>
      <c r="E3263">
        <v>1</v>
      </c>
      <c r="F3263">
        <v>187.85481799999999</v>
      </c>
    </row>
    <row r="3264" spans="1:6" x14ac:dyDescent="0.25">
      <c r="A3264">
        <v>10529.012360000001</v>
      </c>
      <c r="B3264">
        <v>12688</v>
      </c>
      <c r="C3264" t="s">
        <v>32</v>
      </c>
      <c r="D3264" t="s">
        <v>33</v>
      </c>
      <c r="E3264">
        <v>3</v>
      </c>
      <c r="F3264">
        <v>672</v>
      </c>
    </row>
    <row r="3265" spans="1:6" x14ac:dyDescent="0.25">
      <c r="A3265">
        <v>6057.0720799999999</v>
      </c>
      <c r="B3265">
        <v>27681</v>
      </c>
      <c r="C3265" t="s">
        <v>32</v>
      </c>
      <c r="D3265" t="s">
        <v>33</v>
      </c>
      <c r="E3265">
        <v>9</v>
      </c>
      <c r="F3265">
        <v>398.4</v>
      </c>
    </row>
    <row r="3266" spans="1:6" x14ac:dyDescent="0.25">
      <c r="A3266">
        <v>12904.943359999999</v>
      </c>
      <c r="B3266">
        <v>27778</v>
      </c>
      <c r="C3266" t="s">
        <v>32</v>
      </c>
      <c r="D3266" t="s">
        <v>79</v>
      </c>
      <c r="E3266">
        <v>2</v>
      </c>
      <c r="F3266">
        <v>523.20000000000005</v>
      </c>
    </row>
    <row r="3267" spans="1:6" x14ac:dyDescent="0.25">
      <c r="A3267">
        <v>2471.5284310000002</v>
      </c>
      <c r="B3267">
        <v>95697</v>
      </c>
      <c r="C3267" t="s">
        <v>62</v>
      </c>
      <c r="D3267" t="s">
        <v>33</v>
      </c>
      <c r="E3267">
        <v>1</v>
      </c>
      <c r="F3267">
        <v>114.273025</v>
      </c>
    </row>
    <row r="3268" spans="1:6" x14ac:dyDescent="0.25">
      <c r="A3268">
        <v>5651.3967720000001</v>
      </c>
      <c r="B3268">
        <v>44634</v>
      </c>
      <c r="C3268" t="s">
        <v>32</v>
      </c>
      <c r="D3268" t="s">
        <v>33</v>
      </c>
      <c r="E3268">
        <v>9</v>
      </c>
      <c r="F3268">
        <v>396.03533399999998</v>
      </c>
    </row>
    <row r="3269" spans="1:6" x14ac:dyDescent="0.25">
      <c r="A3269">
        <v>12885.786760000001</v>
      </c>
      <c r="B3269">
        <v>37050</v>
      </c>
      <c r="C3269" t="s">
        <v>32</v>
      </c>
      <c r="D3269" t="s">
        <v>33</v>
      </c>
      <c r="E3269">
        <v>2</v>
      </c>
      <c r="F3269">
        <v>528</v>
      </c>
    </row>
    <row r="3270" spans="1:6" x14ac:dyDescent="0.25">
      <c r="A3270">
        <v>5551.3949789999997</v>
      </c>
      <c r="B3270">
        <v>56872</v>
      </c>
      <c r="C3270" t="s">
        <v>75</v>
      </c>
      <c r="D3270" t="s">
        <v>33</v>
      </c>
      <c r="E3270">
        <v>9</v>
      </c>
      <c r="F3270">
        <v>192.879457</v>
      </c>
    </row>
    <row r="3271" spans="1:6" x14ac:dyDescent="0.25">
      <c r="A3271">
        <v>5439.3424420000001</v>
      </c>
      <c r="B3271">
        <v>0</v>
      </c>
      <c r="C3271" t="s">
        <v>32</v>
      </c>
      <c r="D3271" t="s">
        <v>45</v>
      </c>
      <c r="E3271">
        <v>6</v>
      </c>
      <c r="F3271">
        <v>590.4</v>
      </c>
    </row>
    <row r="3272" spans="1:6" x14ac:dyDescent="0.25">
      <c r="A3272">
        <v>4454.1044549999997</v>
      </c>
      <c r="B3272">
        <v>0</v>
      </c>
      <c r="C3272" t="s">
        <v>32</v>
      </c>
      <c r="D3272" t="s">
        <v>45</v>
      </c>
      <c r="E3272">
        <v>3</v>
      </c>
      <c r="F3272">
        <v>326.39999999999998</v>
      </c>
    </row>
    <row r="3273" spans="1:6" x14ac:dyDescent="0.25">
      <c r="A3273">
        <v>5195.8247389999997</v>
      </c>
      <c r="B3273">
        <v>69488</v>
      </c>
      <c r="C3273" t="s">
        <v>32</v>
      </c>
      <c r="D3273" t="s">
        <v>79</v>
      </c>
      <c r="E3273">
        <v>3</v>
      </c>
      <c r="F3273">
        <v>326.39999999999998</v>
      </c>
    </row>
    <row r="3274" spans="1:6" x14ac:dyDescent="0.25">
      <c r="A3274">
        <v>4551.0604789999998</v>
      </c>
      <c r="B3274">
        <v>0</v>
      </c>
      <c r="C3274" t="s">
        <v>32</v>
      </c>
      <c r="D3274" t="s">
        <v>45</v>
      </c>
      <c r="E3274">
        <v>3</v>
      </c>
      <c r="F3274">
        <v>446.4</v>
      </c>
    </row>
    <row r="3275" spans="1:6" x14ac:dyDescent="0.25">
      <c r="A3275">
        <v>16570.090090000002</v>
      </c>
      <c r="B3275">
        <v>23589</v>
      </c>
      <c r="C3275" t="s">
        <v>32</v>
      </c>
      <c r="D3275" t="s">
        <v>33</v>
      </c>
      <c r="E3275">
        <v>6</v>
      </c>
      <c r="F3275">
        <v>1012.8</v>
      </c>
    </row>
    <row r="3276" spans="1:6" x14ac:dyDescent="0.25">
      <c r="A3276">
        <v>8002.3083329999999</v>
      </c>
      <c r="B3276">
        <v>0</v>
      </c>
      <c r="C3276" t="s">
        <v>32</v>
      </c>
      <c r="D3276" t="s">
        <v>33</v>
      </c>
      <c r="E3276">
        <v>3</v>
      </c>
      <c r="F3276">
        <v>513.6</v>
      </c>
    </row>
    <row r="3277" spans="1:6" x14ac:dyDescent="0.25">
      <c r="A3277">
        <v>2743.5535839999998</v>
      </c>
      <c r="B3277">
        <v>95782</v>
      </c>
      <c r="C3277" t="s">
        <v>75</v>
      </c>
      <c r="D3277" t="s">
        <v>33</v>
      </c>
      <c r="E3277">
        <v>1</v>
      </c>
      <c r="F3277">
        <v>247.847239</v>
      </c>
    </row>
    <row r="3278" spans="1:6" x14ac:dyDescent="0.25">
      <c r="A3278">
        <v>8139.001346</v>
      </c>
      <c r="B3278">
        <v>24992</v>
      </c>
      <c r="C3278" t="s">
        <v>32</v>
      </c>
      <c r="D3278" t="s">
        <v>33</v>
      </c>
      <c r="E3278">
        <v>3</v>
      </c>
      <c r="F3278">
        <v>508.8</v>
      </c>
    </row>
    <row r="3279" spans="1:6" x14ac:dyDescent="0.25">
      <c r="A3279">
        <v>10507.694960000001</v>
      </c>
      <c r="B3279">
        <v>20043</v>
      </c>
      <c r="C3279" t="s">
        <v>32</v>
      </c>
      <c r="D3279" t="s">
        <v>33</v>
      </c>
      <c r="E3279">
        <v>2</v>
      </c>
      <c r="F3279">
        <v>516.08854399999996</v>
      </c>
    </row>
    <row r="3280" spans="1:6" x14ac:dyDescent="0.25">
      <c r="A3280">
        <v>7218.0854859999999</v>
      </c>
      <c r="B3280">
        <v>0</v>
      </c>
      <c r="C3280" t="s">
        <v>32</v>
      </c>
      <c r="D3280" t="s">
        <v>45</v>
      </c>
      <c r="E3280">
        <v>3</v>
      </c>
      <c r="F3280">
        <v>748.8</v>
      </c>
    </row>
    <row r="3281" spans="1:6" x14ac:dyDescent="0.25">
      <c r="A3281">
        <v>4861.3690079999997</v>
      </c>
      <c r="B3281">
        <v>36305</v>
      </c>
      <c r="C3281" t="s">
        <v>32</v>
      </c>
      <c r="D3281" t="s">
        <v>33</v>
      </c>
      <c r="E3281">
        <v>9</v>
      </c>
      <c r="F3281">
        <v>292.8</v>
      </c>
    </row>
    <row r="3282" spans="1:6" x14ac:dyDescent="0.25">
      <c r="A3282">
        <v>5786.4939800000002</v>
      </c>
      <c r="B3282">
        <v>44784</v>
      </c>
      <c r="C3282" t="s">
        <v>32</v>
      </c>
      <c r="D3282" t="s">
        <v>33</v>
      </c>
      <c r="E3282">
        <v>4</v>
      </c>
      <c r="F3282">
        <v>395.386573</v>
      </c>
    </row>
    <row r="3283" spans="1:6" x14ac:dyDescent="0.25">
      <c r="A3283">
        <v>7707.8065409999999</v>
      </c>
      <c r="B3283">
        <v>0</v>
      </c>
      <c r="C3283" t="s">
        <v>32</v>
      </c>
      <c r="D3283" t="s">
        <v>45</v>
      </c>
      <c r="E3283">
        <v>3</v>
      </c>
      <c r="F3283">
        <v>542.4</v>
      </c>
    </row>
    <row r="3284" spans="1:6" x14ac:dyDescent="0.25">
      <c r="A3284">
        <v>4974.801539</v>
      </c>
      <c r="B3284">
        <v>75644</v>
      </c>
      <c r="C3284" t="s">
        <v>32</v>
      </c>
      <c r="D3284" t="s">
        <v>79</v>
      </c>
      <c r="E3284">
        <v>9</v>
      </c>
      <c r="F3284">
        <v>467.80363799999998</v>
      </c>
    </row>
    <row r="3285" spans="1:6" x14ac:dyDescent="0.25">
      <c r="A3285">
        <v>10626.80746</v>
      </c>
      <c r="B3285">
        <v>27339</v>
      </c>
      <c r="C3285" t="s">
        <v>62</v>
      </c>
      <c r="D3285" t="s">
        <v>79</v>
      </c>
      <c r="E3285">
        <v>2</v>
      </c>
      <c r="F3285">
        <v>44.730322999999999</v>
      </c>
    </row>
    <row r="3286" spans="1:6" x14ac:dyDescent="0.25">
      <c r="A3286">
        <v>7996.6040279999997</v>
      </c>
      <c r="B3286">
        <v>43657</v>
      </c>
      <c r="C3286" t="s">
        <v>32</v>
      </c>
      <c r="D3286" t="s">
        <v>33</v>
      </c>
      <c r="E3286">
        <v>2</v>
      </c>
      <c r="F3286">
        <v>316.8</v>
      </c>
    </row>
    <row r="3287" spans="1:6" x14ac:dyDescent="0.25">
      <c r="A3287">
        <v>27945.894649999998</v>
      </c>
      <c r="B3287">
        <v>0</v>
      </c>
      <c r="C3287" t="s">
        <v>32</v>
      </c>
      <c r="D3287" t="s">
        <v>45</v>
      </c>
      <c r="E3287">
        <v>2</v>
      </c>
      <c r="F3287">
        <v>684</v>
      </c>
    </row>
    <row r="3288" spans="1:6" x14ac:dyDescent="0.25">
      <c r="A3288">
        <v>7498.2908230000003</v>
      </c>
      <c r="B3288">
        <v>31134</v>
      </c>
      <c r="C3288" t="s">
        <v>32</v>
      </c>
      <c r="D3288" t="s">
        <v>33</v>
      </c>
      <c r="E3288">
        <v>6</v>
      </c>
      <c r="F3288">
        <v>666.52710000000002</v>
      </c>
    </row>
    <row r="3289" spans="1:6" x14ac:dyDescent="0.25">
      <c r="A3289">
        <v>2637.1486719999998</v>
      </c>
      <c r="B3289">
        <v>50512</v>
      </c>
      <c r="C3289" t="s">
        <v>32</v>
      </c>
      <c r="D3289" t="s">
        <v>45</v>
      </c>
      <c r="E3289">
        <v>1</v>
      </c>
      <c r="F3289">
        <v>351.40367700000002</v>
      </c>
    </row>
    <row r="3290" spans="1:6" x14ac:dyDescent="0.25">
      <c r="A3290">
        <v>4882.493829</v>
      </c>
      <c r="B3290">
        <v>80604</v>
      </c>
      <c r="C3290" t="s">
        <v>75</v>
      </c>
      <c r="D3290" t="s">
        <v>33</v>
      </c>
      <c r="E3290">
        <v>3</v>
      </c>
      <c r="F3290">
        <v>255.982609</v>
      </c>
    </row>
    <row r="3291" spans="1:6" x14ac:dyDescent="0.25">
      <c r="A3291">
        <v>5363.5281729999997</v>
      </c>
      <c r="B3291">
        <v>64604</v>
      </c>
      <c r="C3291" t="s">
        <v>75</v>
      </c>
      <c r="D3291" t="s">
        <v>33</v>
      </c>
      <c r="E3291">
        <v>8</v>
      </c>
      <c r="F3291">
        <v>272.445607</v>
      </c>
    </row>
    <row r="3292" spans="1:6" x14ac:dyDescent="0.25">
      <c r="A3292">
        <v>3548.397966</v>
      </c>
      <c r="B3292">
        <v>0</v>
      </c>
      <c r="C3292" t="s">
        <v>32</v>
      </c>
      <c r="D3292" t="s">
        <v>45</v>
      </c>
      <c r="E3292">
        <v>1</v>
      </c>
      <c r="F3292">
        <v>741.6</v>
      </c>
    </row>
    <row r="3293" spans="1:6" x14ac:dyDescent="0.25">
      <c r="A3293">
        <v>4233.5687799999996</v>
      </c>
      <c r="B3293">
        <v>95647</v>
      </c>
      <c r="C3293" t="s">
        <v>32</v>
      </c>
      <c r="D3293" t="s">
        <v>45</v>
      </c>
      <c r="E3293">
        <v>1</v>
      </c>
      <c r="F3293">
        <v>508.8</v>
      </c>
    </row>
    <row r="3294" spans="1:6" x14ac:dyDescent="0.25">
      <c r="A3294">
        <v>11293.98192</v>
      </c>
      <c r="B3294">
        <v>0</v>
      </c>
      <c r="C3294" t="s">
        <v>32</v>
      </c>
      <c r="D3294" t="s">
        <v>33</v>
      </c>
      <c r="E3294">
        <v>2</v>
      </c>
      <c r="F3294">
        <v>499.2</v>
      </c>
    </row>
    <row r="3295" spans="1:6" x14ac:dyDescent="0.25">
      <c r="A3295">
        <v>7258.9927159999997</v>
      </c>
      <c r="B3295">
        <v>60969</v>
      </c>
      <c r="C3295" t="s">
        <v>62</v>
      </c>
      <c r="D3295" t="s">
        <v>33</v>
      </c>
      <c r="E3295">
        <v>2</v>
      </c>
      <c r="F3295">
        <v>146.11917800000001</v>
      </c>
    </row>
    <row r="3296" spans="1:6" x14ac:dyDescent="0.25">
      <c r="A3296">
        <v>2695.4554830000002</v>
      </c>
      <c r="B3296">
        <v>0</v>
      </c>
      <c r="C3296" t="s">
        <v>32</v>
      </c>
      <c r="D3296" t="s">
        <v>45</v>
      </c>
      <c r="E3296">
        <v>1</v>
      </c>
      <c r="F3296">
        <v>547.20000000000005</v>
      </c>
    </row>
    <row r="3297" spans="1:6" x14ac:dyDescent="0.25">
      <c r="A3297">
        <v>6063.1997899999997</v>
      </c>
      <c r="B3297">
        <v>20676</v>
      </c>
      <c r="C3297" t="s">
        <v>32</v>
      </c>
      <c r="D3297" t="s">
        <v>45</v>
      </c>
      <c r="E3297">
        <v>7</v>
      </c>
      <c r="F3297">
        <v>379.2</v>
      </c>
    </row>
    <row r="3298" spans="1:6" x14ac:dyDescent="0.25">
      <c r="A3298">
        <v>5258.2515620000004</v>
      </c>
      <c r="B3298">
        <v>37874</v>
      </c>
      <c r="C3298" t="s">
        <v>62</v>
      </c>
      <c r="D3298" t="s">
        <v>33</v>
      </c>
      <c r="E3298">
        <v>8</v>
      </c>
      <c r="F3298">
        <v>41.016038000000002</v>
      </c>
    </row>
    <row r="3299" spans="1:6" x14ac:dyDescent="0.25">
      <c r="A3299">
        <v>12390.477779999999</v>
      </c>
      <c r="B3299">
        <v>14382</v>
      </c>
      <c r="C3299" t="s">
        <v>32</v>
      </c>
      <c r="D3299" t="s">
        <v>33</v>
      </c>
      <c r="E3299">
        <v>2</v>
      </c>
      <c r="F3299">
        <v>316.8</v>
      </c>
    </row>
    <row r="3300" spans="1:6" x14ac:dyDescent="0.25">
      <c r="A3300">
        <v>3677.7840510000001</v>
      </c>
      <c r="B3300">
        <v>32314</v>
      </c>
      <c r="C3300" t="s">
        <v>32</v>
      </c>
      <c r="D3300" t="s">
        <v>33</v>
      </c>
      <c r="E3300">
        <v>1</v>
      </c>
      <c r="F3300">
        <v>662.4</v>
      </c>
    </row>
    <row r="3301" spans="1:6" x14ac:dyDescent="0.25">
      <c r="A3301">
        <v>6104.8490810000003</v>
      </c>
      <c r="B3301">
        <v>62455</v>
      </c>
      <c r="C3301" t="s">
        <v>75</v>
      </c>
      <c r="D3301" t="s">
        <v>33</v>
      </c>
      <c r="E3301">
        <v>5</v>
      </c>
      <c r="F3301">
        <v>338.14485400000001</v>
      </c>
    </row>
    <row r="3302" spans="1:6" x14ac:dyDescent="0.25">
      <c r="A3302">
        <v>2991.4236850000002</v>
      </c>
      <c r="B3302">
        <v>35605</v>
      </c>
      <c r="C3302" t="s">
        <v>32</v>
      </c>
      <c r="D3302" t="s">
        <v>33</v>
      </c>
      <c r="E3302">
        <v>1</v>
      </c>
      <c r="F3302">
        <v>355.2</v>
      </c>
    </row>
    <row r="3303" spans="1:6" x14ac:dyDescent="0.25">
      <c r="A3303">
        <v>8034.5201390000002</v>
      </c>
      <c r="B3303">
        <v>0</v>
      </c>
      <c r="C3303" t="s">
        <v>32</v>
      </c>
      <c r="D3303" t="s">
        <v>33</v>
      </c>
      <c r="E3303">
        <v>7</v>
      </c>
      <c r="F3303">
        <v>741.6</v>
      </c>
    </row>
    <row r="3304" spans="1:6" x14ac:dyDescent="0.25">
      <c r="A3304">
        <v>9778.9841090000009</v>
      </c>
      <c r="B3304">
        <v>0</v>
      </c>
      <c r="C3304" t="s">
        <v>32</v>
      </c>
      <c r="D3304" t="s">
        <v>45</v>
      </c>
      <c r="E3304">
        <v>3</v>
      </c>
      <c r="F3304">
        <v>986.4</v>
      </c>
    </row>
    <row r="3305" spans="1:6" x14ac:dyDescent="0.25">
      <c r="A3305">
        <v>7284.2622879999999</v>
      </c>
      <c r="B3305">
        <v>10334</v>
      </c>
      <c r="C3305" t="s">
        <v>75</v>
      </c>
      <c r="D3305" t="s">
        <v>33</v>
      </c>
      <c r="E3305">
        <v>2</v>
      </c>
      <c r="F3305">
        <v>296.96293800000001</v>
      </c>
    </row>
    <row r="3306" spans="1:6" x14ac:dyDescent="0.25">
      <c r="A3306">
        <v>2728.0375899999999</v>
      </c>
      <c r="B3306">
        <v>44025</v>
      </c>
      <c r="C3306" t="s">
        <v>32</v>
      </c>
      <c r="D3306" t="s">
        <v>45</v>
      </c>
      <c r="E3306">
        <v>1</v>
      </c>
      <c r="F3306">
        <v>331.2</v>
      </c>
    </row>
    <row r="3307" spans="1:6" x14ac:dyDescent="0.25">
      <c r="A3307">
        <v>7519.0296859999999</v>
      </c>
      <c r="B3307">
        <v>32397</v>
      </c>
      <c r="C3307" t="s">
        <v>62</v>
      </c>
      <c r="D3307" t="s">
        <v>33</v>
      </c>
      <c r="E3307">
        <v>1</v>
      </c>
      <c r="F3307">
        <v>334.626758</v>
      </c>
    </row>
    <row r="3308" spans="1:6" x14ac:dyDescent="0.25">
      <c r="A3308">
        <v>8183.592208</v>
      </c>
      <c r="B3308">
        <v>24345</v>
      </c>
      <c r="C3308" t="s">
        <v>32</v>
      </c>
      <c r="D3308" t="s">
        <v>33</v>
      </c>
      <c r="E3308">
        <v>3</v>
      </c>
      <c r="F3308">
        <v>637.69594500000005</v>
      </c>
    </row>
    <row r="3309" spans="1:6" x14ac:dyDescent="0.25">
      <c r="A3309">
        <v>4583.7483769999999</v>
      </c>
      <c r="B3309">
        <v>94804</v>
      </c>
      <c r="C3309" t="s">
        <v>32</v>
      </c>
      <c r="D3309" t="s">
        <v>33</v>
      </c>
      <c r="E3309">
        <v>1</v>
      </c>
      <c r="F3309">
        <v>764.59215099999994</v>
      </c>
    </row>
    <row r="3310" spans="1:6" x14ac:dyDescent="0.25">
      <c r="A3310">
        <v>11638.89947</v>
      </c>
      <c r="B3310">
        <v>25370</v>
      </c>
      <c r="C3310" t="s">
        <v>32</v>
      </c>
      <c r="D3310" t="s">
        <v>33</v>
      </c>
      <c r="E3310">
        <v>2</v>
      </c>
      <c r="F3310">
        <v>489.6</v>
      </c>
    </row>
    <row r="3311" spans="1:6" x14ac:dyDescent="0.25">
      <c r="A3311">
        <v>14455.860210000001</v>
      </c>
      <c r="B3311">
        <v>0</v>
      </c>
      <c r="C3311" t="s">
        <v>32</v>
      </c>
      <c r="D3311" t="s">
        <v>45</v>
      </c>
      <c r="E3311">
        <v>2</v>
      </c>
      <c r="F3311">
        <v>561.6</v>
      </c>
    </row>
    <row r="3312" spans="1:6" x14ac:dyDescent="0.25">
      <c r="A3312">
        <v>8478.278069</v>
      </c>
      <c r="B3312">
        <v>53234</v>
      </c>
      <c r="C3312" t="s">
        <v>32</v>
      </c>
      <c r="D3312" t="s">
        <v>45</v>
      </c>
      <c r="E3312">
        <v>7</v>
      </c>
      <c r="F3312">
        <v>1212.9887960000001</v>
      </c>
    </row>
    <row r="3313" spans="1:6" x14ac:dyDescent="0.25">
      <c r="A3313">
        <v>3923.265453</v>
      </c>
      <c r="B3313">
        <v>0</v>
      </c>
      <c r="C3313" t="s">
        <v>32</v>
      </c>
      <c r="D3313" t="s">
        <v>45</v>
      </c>
      <c r="E3313">
        <v>1</v>
      </c>
      <c r="F3313">
        <v>912.58159699999999</v>
      </c>
    </row>
    <row r="3314" spans="1:6" x14ac:dyDescent="0.25">
      <c r="A3314">
        <v>5201.7077429999999</v>
      </c>
      <c r="B3314">
        <v>0</v>
      </c>
      <c r="C3314" t="s">
        <v>32</v>
      </c>
      <c r="D3314" t="s">
        <v>33</v>
      </c>
      <c r="E3314">
        <v>9</v>
      </c>
      <c r="F3314">
        <v>336</v>
      </c>
    </row>
    <row r="3315" spans="1:6" x14ac:dyDescent="0.25">
      <c r="A3315">
        <v>3857.9471760000001</v>
      </c>
      <c r="B3315">
        <v>0</v>
      </c>
      <c r="C3315" t="s">
        <v>32</v>
      </c>
      <c r="D3315" t="s">
        <v>45</v>
      </c>
      <c r="E3315">
        <v>1</v>
      </c>
      <c r="F3315">
        <v>1032.204305</v>
      </c>
    </row>
    <row r="3316" spans="1:6" x14ac:dyDescent="0.25">
      <c r="A3316">
        <v>3649.6589829999998</v>
      </c>
      <c r="B3316">
        <v>19013</v>
      </c>
      <c r="C3316" t="s">
        <v>32</v>
      </c>
      <c r="D3316" t="s">
        <v>33</v>
      </c>
      <c r="E3316">
        <v>1</v>
      </c>
      <c r="F3316">
        <v>456</v>
      </c>
    </row>
    <row r="3317" spans="1:6" x14ac:dyDescent="0.25">
      <c r="A3317">
        <v>2652.2896479999999</v>
      </c>
      <c r="B3317">
        <v>0</v>
      </c>
      <c r="C3317" t="s">
        <v>32</v>
      </c>
      <c r="D3317" t="s">
        <v>45</v>
      </c>
      <c r="E3317">
        <v>1</v>
      </c>
      <c r="F3317">
        <v>490.69099499999999</v>
      </c>
    </row>
    <row r="3318" spans="1:6" x14ac:dyDescent="0.25">
      <c r="A3318">
        <v>7583.5643499999996</v>
      </c>
      <c r="B3318">
        <v>81568</v>
      </c>
      <c r="C3318" t="s">
        <v>75</v>
      </c>
      <c r="D3318" t="s">
        <v>33</v>
      </c>
      <c r="E3318">
        <v>1</v>
      </c>
      <c r="F3318">
        <v>737.44229499999994</v>
      </c>
    </row>
    <row r="3319" spans="1:6" x14ac:dyDescent="0.25">
      <c r="A3319">
        <v>8535.1083030000009</v>
      </c>
      <c r="B3319">
        <v>53223</v>
      </c>
      <c r="C3319" t="s">
        <v>75</v>
      </c>
      <c r="D3319" t="s">
        <v>79</v>
      </c>
      <c r="E3319">
        <v>2</v>
      </c>
      <c r="F3319">
        <v>299.78880600000002</v>
      </c>
    </row>
    <row r="3320" spans="1:6" x14ac:dyDescent="0.25">
      <c r="A3320">
        <v>4152.652599</v>
      </c>
      <c r="B3320">
        <v>0</v>
      </c>
      <c r="C3320" t="s">
        <v>32</v>
      </c>
      <c r="D3320" t="s">
        <v>45</v>
      </c>
      <c r="E3320">
        <v>1</v>
      </c>
      <c r="F3320">
        <v>885.6</v>
      </c>
    </row>
    <row r="3321" spans="1:6" x14ac:dyDescent="0.25">
      <c r="A3321">
        <v>7166.3434690000004</v>
      </c>
      <c r="B3321">
        <v>59253</v>
      </c>
      <c r="C3321" t="s">
        <v>62</v>
      </c>
      <c r="D3321" t="s">
        <v>79</v>
      </c>
      <c r="E3321">
        <v>3</v>
      </c>
      <c r="F3321">
        <v>67.801383999999999</v>
      </c>
    </row>
    <row r="3322" spans="1:6" x14ac:dyDescent="0.25">
      <c r="A3322">
        <v>5048.051359</v>
      </c>
      <c r="B3322">
        <v>34452</v>
      </c>
      <c r="C3322" t="s">
        <v>32</v>
      </c>
      <c r="D3322" t="s">
        <v>33</v>
      </c>
      <c r="E3322">
        <v>1</v>
      </c>
      <c r="F3322">
        <v>604.79999999999995</v>
      </c>
    </row>
    <row r="3323" spans="1:6" x14ac:dyDescent="0.25">
      <c r="A3323">
        <v>4579.6055859999997</v>
      </c>
      <c r="B3323">
        <v>40160</v>
      </c>
      <c r="C3323" t="s">
        <v>32</v>
      </c>
      <c r="D3323" t="s">
        <v>33</v>
      </c>
      <c r="E3323">
        <v>1</v>
      </c>
      <c r="F3323">
        <v>566.4</v>
      </c>
    </row>
    <row r="3324" spans="1:6" x14ac:dyDescent="0.25">
      <c r="A3324">
        <v>4605.0366459999996</v>
      </c>
      <c r="B3324">
        <v>22571</v>
      </c>
      <c r="C3324" t="s">
        <v>32</v>
      </c>
      <c r="D3324" t="s">
        <v>45</v>
      </c>
      <c r="E3324">
        <v>9</v>
      </c>
      <c r="F3324">
        <v>302.39999999999998</v>
      </c>
    </row>
    <row r="3325" spans="1:6" x14ac:dyDescent="0.25">
      <c r="A3325">
        <v>4969.5291020000004</v>
      </c>
      <c r="B3325">
        <v>62365</v>
      </c>
      <c r="C3325" t="s">
        <v>32</v>
      </c>
      <c r="D3325" t="s">
        <v>33</v>
      </c>
      <c r="E3325">
        <v>8</v>
      </c>
      <c r="F3325">
        <v>297.60000000000002</v>
      </c>
    </row>
    <row r="3326" spans="1:6" x14ac:dyDescent="0.25">
      <c r="A3326">
        <v>2267.6040379999999</v>
      </c>
      <c r="B3326">
        <v>0</v>
      </c>
      <c r="C3326" t="s">
        <v>32</v>
      </c>
      <c r="D3326" t="s">
        <v>33</v>
      </c>
      <c r="E3326">
        <v>1</v>
      </c>
      <c r="F3326">
        <v>292.8</v>
      </c>
    </row>
    <row r="3327" spans="1:6" x14ac:dyDescent="0.25">
      <c r="A3327">
        <v>36229.40842</v>
      </c>
      <c r="B3327">
        <v>22220</v>
      </c>
      <c r="C3327" t="s">
        <v>62</v>
      </c>
      <c r="D3327" t="s">
        <v>45</v>
      </c>
      <c r="E3327">
        <v>2</v>
      </c>
      <c r="F3327">
        <v>22.45383</v>
      </c>
    </row>
    <row r="3328" spans="1:6" x14ac:dyDescent="0.25">
      <c r="A3328">
        <v>8810.8955499999993</v>
      </c>
      <c r="B3328">
        <v>76266</v>
      </c>
      <c r="C3328" t="s">
        <v>62</v>
      </c>
      <c r="D3328" t="s">
        <v>45</v>
      </c>
      <c r="E3328">
        <v>3</v>
      </c>
      <c r="F3328">
        <v>155.70862700000001</v>
      </c>
    </row>
    <row r="3329" spans="1:6" x14ac:dyDescent="0.25">
      <c r="A3329">
        <v>4656.488488</v>
      </c>
      <c r="B3329">
        <v>0</v>
      </c>
      <c r="C3329" t="s">
        <v>32</v>
      </c>
      <c r="D3329" t="s">
        <v>33</v>
      </c>
      <c r="E3329">
        <v>1</v>
      </c>
      <c r="F3329">
        <v>1548.310532</v>
      </c>
    </row>
    <row r="3330" spans="1:6" x14ac:dyDescent="0.25">
      <c r="A3330">
        <v>4318.0881079999999</v>
      </c>
      <c r="B3330">
        <v>0</v>
      </c>
      <c r="C3330" t="s">
        <v>75</v>
      </c>
      <c r="D3330" t="s">
        <v>79</v>
      </c>
      <c r="E3330">
        <v>3</v>
      </c>
      <c r="F3330">
        <v>230.10996399999999</v>
      </c>
    </row>
    <row r="3331" spans="1:6" x14ac:dyDescent="0.25">
      <c r="A3331">
        <v>5382.7520450000002</v>
      </c>
      <c r="B3331">
        <v>77552</v>
      </c>
      <c r="C3331" t="s">
        <v>62</v>
      </c>
      <c r="D3331" t="s">
        <v>79</v>
      </c>
      <c r="E3331">
        <v>7</v>
      </c>
      <c r="F3331">
        <v>45.215058999999997</v>
      </c>
    </row>
    <row r="3332" spans="1:6" x14ac:dyDescent="0.25">
      <c r="A3332">
        <v>2953.6179630000001</v>
      </c>
      <c r="B3332">
        <v>76474</v>
      </c>
      <c r="C3332" t="s">
        <v>32</v>
      </c>
      <c r="D3332" t="s">
        <v>33</v>
      </c>
      <c r="E3332">
        <v>1</v>
      </c>
      <c r="F3332">
        <v>355.2</v>
      </c>
    </row>
    <row r="3333" spans="1:6" x14ac:dyDescent="0.25">
      <c r="A3333">
        <v>8051.5664299999999</v>
      </c>
      <c r="B3333">
        <v>57664</v>
      </c>
      <c r="C3333" t="s">
        <v>75</v>
      </c>
      <c r="D3333" t="s">
        <v>33</v>
      </c>
      <c r="E3333">
        <v>7</v>
      </c>
      <c r="F3333">
        <v>344.92729000000003</v>
      </c>
    </row>
    <row r="3334" spans="1:6" x14ac:dyDescent="0.25">
      <c r="A3334">
        <v>6627.1489270000002</v>
      </c>
      <c r="B3334">
        <v>82377</v>
      </c>
      <c r="C3334" t="s">
        <v>32</v>
      </c>
      <c r="D3334" t="s">
        <v>33</v>
      </c>
      <c r="E3334">
        <v>7</v>
      </c>
      <c r="F3334">
        <v>498.335261</v>
      </c>
    </row>
    <row r="3335" spans="1:6" x14ac:dyDescent="0.25">
      <c r="A3335">
        <v>10148.41973</v>
      </c>
      <c r="B3335">
        <v>44856</v>
      </c>
      <c r="C3335" t="s">
        <v>32</v>
      </c>
      <c r="D3335" t="s">
        <v>79</v>
      </c>
      <c r="E3335">
        <v>2</v>
      </c>
      <c r="F3335">
        <v>316.8</v>
      </c>
    </row>
    <row r="3336" spans="1:6" x14ac:dyDescent="0.25">
      <c r="A3336">
        <v>7628.7494340000003</v>
      </c>
      <c r="B3336">
        <v>0</v>
      </c>
      <c r="C3336" t="s">
        <v>32</v>
      </c>
      <c r="D3336" t="s">
        <v>45</v>
      </c>
      <c r="E3336">
        <v>2</v>
      </c>
      <c r="F3336">
        <v>369.6</v>
      </c>
    </row>
    <row r="3337" spans="1:6" x14ac:dyDescent="0.25">
      <c r="A3337">
        <v>2582.4085249999998</v>
      </c>
      <c r="B3337">
        <v>76731</v>
      </c>
      <c r="C3337" t="s">
        <v>75</v>
      </c>
      <c r="D3337" t="s">
        <v>33</v>
      </c>
      <c r="E3337">
        <v>1</v>
      </c>
      <c r="F3337">
        <v>201.455005</v>
      </c>
    </row>
    <row r="3338" spans="1:6" x14ac:dyDescent="0.25">
      <c r="A3338">
        <v>3265.156348</v>
      </c>
      <c r="B3338">
        <v>25820</v>
      </c>
      <c r="C3338" t="s">
        <v>32</v>
      </c>
      <c r="D3338" t="s">
        <v>79</v>
      </c>
      <c r="E3338">
        <v>1</v>
      </c>
      <c r="F3338">
        <v>393.6</v>
      </c>
    </row>
    <row r="3339" spans="1:6" x14ac:dyDescent="0.25">
      <c r="A3339">
        <v>5996.0650729999998</v>
      </c>
      <c r="B3339">
        <v>0</v>
      </c>
      <c r="C3339" t="s">
        <v>32</v>
      </c>
      <c r="D3339" t="s">
        <v>33</v>
      </c>
      <c r="E3339">
        <v>9</v>
      </c>
      <c r="F3339">
        <v>398.4</v>
      </c>
    </row>
    <row r="3340" spans="1:6" x14ac:dyDescent="0.25">
      <c r="A3340">
        <v>5768.8306220000004</v>
      </c>
      <c r="B3340">
        <v>92509</v>
      </c>
      <c r="C3340" t="s">
        <v>62</v>
      </c>
      <c r="D3340" t="s">
        <v>33</v>
      </c>
      <c r="E3340">
        <v>8</v>
      </c>
      <c r="F3340">
        <v>109.29611800000001</v>
      </c>
    </row>
    <row r="3341" spans="1:6" x14ac:dyDescent="0.25">
      <c r="A3341">
        <v>21480.81781</v>
      </c>
      <c r="B3341">
        <v>15505</v>
      </c>
      <c r="C3341" t="s">
        <v>32</v>
      </c>
      <c r="D3341" t="s">
        <v>33</v>
      </c>
      <c r="E3341">
        <v>2</v>
      </c>
      <c r="F3341">
        <v>383.89086700000001</v>
      </c>
    </row>
    <row r="3342" spans="1:6" x14ac:dyDescent="0.25">
      <c r="A3342">
        <v>2891.717971</v>
      </c>
      <c r="B3342">
        <v>21979</v>
      </c>
      <c r="C3342" t="s">
        <v>32</v>
      </c>
      <c r="D3342" t="s">
        <v>33</v>
      </c>
      <c r="E3342">
        <v>1</v>
      </c>
      <c r="F3342">
        <v>518.68658400000004</v>
      </c>
    </row>
    <row r="3343" spans="1:6" x14ac:dyDescent="0.25">
      <c r="A3343">
        <v>7381.9141680000002</v>
      </c>
      <c r="B3343">
        <v>54878</v>
      </c>
      <c r="C3343" t="s">
        <v>62</v>
      </c>
      <c r="D3343" t="s">
        <v>33</v>
      </c>
      <c r="E3343">
        <v>9</v>
      </c>
      <c r="F3343">
        <v>204.953947</v>
      </c>
    </row>
    <row r="3344" spans="1:6" x14ac:dyDescent="0.25">
      <c r="A3344">
        <v>5308.6172459999998</v>
      </c>
      <c r="B3344">
        <v>40178</v>
      </c>
      <c r="C3344" t="s">
        <v>32</v>
      </c>
      <c r="D3344" t="s">
        <v>33</v>
      </c>
      <c r="E3344">
        <v>1</v>
      </c>
      <c r="F3344">
        <v>652.79999999999995</v>
      </c>
    </row>
    <row r="3345" spans="1:6" x14ac:dyDescent="0.25">
      <c r="A3345">
        <v>2912.59798</v>
      </c>
      <c r="B3345">
        <v>65436</v>
      </c>
      <c r="C3345" t="s">
        <v>62</v>
      </c>
      <c r="D3345" t="s">
        <v>33</v>
      </c>
      <c r="E3345">
        <v>1</v>
      </c>
      <c r="F3345">
        <v>40.752864000000002</v>
      </c>
    </row>
    <row r="3346" spans="1:6" x14ac:dyDescent="0.25">
      <c r="A3346">
        <v>11814.47532</v>
      </c>
      <c r="B3346">
        <v>0</v>
      </c>
      <c r="C3346" t="s">
        <v>32</v>
      </c>
      <c r="D3346" t="s">
        <v>45</v>
      </c>
      <c r="E3346">
        <v>2</v>
      </c>
      <c r="F3346">
        <v>763.2</v>
      </c>
    </row>
    <row r="3347" spans="1:6" x14ac:dyDescent="0.25">
      <c r="A3347">
        <v>4726.963307</v>
      </c>
      <c r="B3347">
        <v>0</v>
      </c>
      <c r="C3347" t="s">
        <v>32</v>
      </c>
      <c r="D3347" t="s">
        <v>33</v>
      </c>
      <c r="E3347">
        <v>6</v>
      </c>
      <c r="F3347">
        <v>307.2</v>
      </c>
    </row>
    <row r="3348" spans="1:6" x14ac:dyDescent="0.25">
      <c r="A3348">
        <v>5073.2821260000001</v>
      </c>
      <c r="B3348">
        <v>57709</v>
      </c>
      <c r="C3348" t="s">
        <v>32</v>
      </c>
      <c r="D3348" t="s">
        <v>33</v>
      </c>
      <c r="E3348">
        <v>1</v>
      </c>
      <c r="F3348">
        <v>600</v>
      </c>
    </row>
    <row r="3349" spans="1:6" x14ac:dyDescent="0.25">
      <c r="A3349">
        <v>3096.5112170000002</v>
      </c>
      <c r="B3349">
        <v>21604</v>
      </c>
      <c r="C3349" t="s">
        <v>32</v>
      </c>
      <c r="D3349" t="s">
        <v>79</v>
      </c>
      <c r="E3349">
        <v>1</v>
      </c>
      <c r="F3349">
        <v>379.2</v>
      </c>
    </row>
    <row r="3350" spans="1:6" x14ac:dyDescent="0.25">
      <c r="A3350">
        <v>7891.5844090000001</v>
      </c>
      <c r="B3350">
        <v>28422</v>
      </c>
      <c r="C3350" t="s">
        <v>32</v>
      </c>
      <c r="D3350" t="s">
        <v>33</v>
      </c>
      <c r="E3350">
        <v>2</v>
      </c>
      <c r="F3350">
        <v>453.909559</v>
      </c>
    </row>
    <row r="3351" spans="1:6" x14ac:dyDescent="0.25">
      <c r="A3351">
        <v>19454.408469999998</v>
      </c>
      <c r="B3351">
        <v>59853</v>
      </c>
      <c r="C3351" t="s">
        <v>75</v>
      </c>
      <c r="D3351" t="s">
        <v>45</v>
      </c>
      <c r="E3351">
        <v>2</v>
      </c>
      <c r="F3351">
        <v>570.847354</v>
      </c>
    </row>
    <row r="3352" spans="1:6" x14ac:dyDescent="0.25">
      <c r="A3352">
        <v>22332.439460000001</v>
      </c>
      <c r="B3352">
        <v>49078</v>
      </c>
      <c r="C3352" t="s">
        <v>32</v>
      </c>
      <c r="D3352" t="s">
        <v>45</v>
      </c>
      <c r="E3352">
        <v>2</v>
      </c>
      <c r="F3352">
        <v>484.01341100000002</v>
      </c>
    </row>
    <row r="3353" spans="1:6" x14ac:dyDescent="0.25">
      <c r="A3353">
        <v>4598.2357330000004</v>
      </c>
      <c r="B3353">
        <v>51523</v>
      </c>
      <c r="C3353" t="s">
        <v>32</v>
      </c>
      <c r="D3353" t="s">
        <v>33</v>
      </c>
      <c r="E3353">
        <v>1</v>
      </c>
      <c r="F3353">
        <v>738.84081800000001</v>
      </c>
    </row>
    <row r="3354" spans="1:6" x14ac:dyDescent="0.25">
      <c r="A3354">
        <v>8215.3882420000009</v>
      </c>
      <c r="B3354">
        <v>0</v>
      </c>
      <c r="C3354" t="s">
        <v>32</v>
      </c>
      <c r="D3354" t="s">
        <v>33</v>
      </c>
      <c r="E3354">
        <v>7</v>
      </c>
      <c r="F3354">
        <v>601.02128600000003</v>
      </c>
    </row>
    <row r="3355" spans="1:6" x14ac:dyDescent="0.25">
      <c r="A3355">
        <v>4903.1527480000004</v>
      </c>
      <c r="B3355">
        <v>0</v>
      </c>
      <c r="C3355" t="s">
        <v>32</v>
      </c>
      <c r="D3355" t="s">
        <v>45</v>
      </c>
      <c r="E3355">
        <v>3</v>
      </c>
      <c r="F3355">
        <v>475.2</v>
      </c>
    </row>
    <row r="3356" spans="1:6" x14ac:dyDescent="0.25">
      <c r="A3356">
        <v>24186.88247</v>
      </c>
      <c r="B3356">
        <v>32989</v>
      </c>
      <c r="C3356" t="s">
        <v>32</v>
      </c>
      <c r="D3356" t="s">
        <v>33</v>
      </c>
      <c r="E3356">
        <v>2</v>
      </c>
      <c r="F3356">
        <v>489.6</v>
      </c>
    </row>
    <row r="3357" spans="1:6" x14ac:dyDescent="0.25">
      <c r="A3357">
        <v>2419.306466</v>
      </c>
      <c r="B3357">
        <v>0</v>
      </c>
      <c r="C3357" t="s">
        <v>32</v>
      </c>
      <c r="D3357" t="s">
        <v>33</v>
      </c>
      <c r="E3357">
        <v>1</v>
      </c>
      <c r="F3357">
        <v>336</v>
      </c>
    </row>
    <row r="3358" spans="1:6" x14ac:dyDescent="0.25">
      <c r="A3358">
        <v>2491.3170239999999</v>
      </c>
      <c r="B3358">
        <v>36631</v>
      </c>
      <c r="C3358" t="s">
        <v>62</v>
      </c>
      <c r="D3358" t="s">
        <v>79</v>
      </c>
      <c r="E3358">
        <v>1</v>
      </c>
      <c r="F3358">
        <v>67.530904000000007</v>
      </c>
    </row>
    <row r="3359" spans="1:6" x14ac:dyDescent="0.25">
      <c r="A3359">
        <v>9657.5794979999991</v>
      </c>
      <c r="B3359">
        <v>0</v>
      </c>
      <c r="C3359" t="s">
        <v>32</v>
      </c>
      <c r="D3359" t="s">
        <v>33</v>
      </c>
      <c r="E3359">
        <v>9</v>
      </c>
      <c r="F3359">
        <v>628.79999999999995</v>
      </c>
    </row>
    <row r="3360" spans="1:6" x14ac:dyDescent="0.25">
      <c r="A3360">
        <v>2621.1160540000001</v>
      </c>
      <c r="B3360">
        <v>26477</v>
      </c>
      <c r="C3360" t="s">
        <v>62</v>
      </c>
      <c r="D3360" t="s">
        <v>33</v>
      </c>
      <c r="E3360">
        <v>1</v>
      </c>
      <c r="F3360">
        <v>144.987956</v>
      </c>
    </row>
    <row r="3361" spans="1:6" x14ac:dyDescent="0.25">
      <c r="A3361">
        <v>4944.0887620000003</v>
      </c>
      <c r="B3361">
        <v>53607</v>
      </c>
      <c r="C3361" t="s">
        <v>62</v>
      </c>
      <c r="D3361" t="s">
        <v>33</v>
      </c>
      <c r="E3361">
        <v>9</v>
      </c>
      <c r="F3361">
        <v>93.891206999999994</v>
      </c>
    </row>
    <row r="3362" spans="1:6" x14ac:dyDescent="0.25">
      <c r="A3362">
        <v>5206.761563</v>
      </c>
      <c r="B3362">
        <v>21594</v>
      </c>
      <c r="C3362" t="s">
        <v>32</v>
      </c>
      <c r="D3362" t="s">
        <v>33</v>
      </c>
      <c r="E3362">
        <v>3</v>
      </c>
      <c r="F3362">
        <v>340.8</v>
      </c>
    </row>
    <row r="3363" spans="1:6" x14ac:dyDescent="0.25">
      <c r="A3363">
        <v>6109.1354380000002</v>
      </c>
      <c r="B3363">
        <v>0</v>
      </c>
      <c r="C3363" t="s">
        <v>32</v>
      </c>
      <c r="D3363" t="s">
        <v>45</v>
      </c>
      <c r="E3363">
        <v>6</v>
      </c>
      <c r="F3363">
        <v>612</v>
      </c>
    </row>
    <row r="3364" spans="1:6" x14ac:dyDescent="0.25">
      <c r="A3364">
        <v>2601.4688329999999</v>
      </c>
      <c r="B3364">
        <v>80584</v>
      </c>
      <c r="C3364" t="s">
        <v>32</v>
      </c>
      <c r="D3364" t="s">
        <v>79</v>
      </c>
      <c r="E3364">
        <v>1</v>
      </c>
      <c r="F3364">
        <v>312</v>
      </c>
    </row>
    <row r="3365" spans="1:6" x14ac:dyDescent="0.25">
      <c r="A3365">
        <v>5849.4864639999996</v>
      </c>
      <c r="B3365">
        <v>67511</v>
      </c>
      <c r="C3365" t="s">
        <v>32</v>
      </c>
      <c r="D3365" t="s">
        <v>33</v>
      </c>
      <c r="E3365">
        <v>8</v>
      </c>
      <c r="F3365">
        <v>350.4</v>
      </c>
    </row>
    <row r="3366" spans="1:6" x14ac:dyDescent="0.25">
      <c r="A3366">
        <v>16301.9676</v>
      </c>
      <c r="B3366">
        <v>19614</v>
      </c>
      <c r="C3366" t="s">
        <v>32</v>
      </c>
      <c r="D3366" t="s">
        <v>33</v>
      </c>
      <c r="E3366">
        <v>2</v>
      </c>
      <c r="F3366">
        <v>574.02401799999996</v>
      </c>
    </row>
    <row r="3367" spans="1:6" x14ac:dyDescent="0.25">
      <c r="A3367">
        <v>26462.75908</v>
      </c>
      <c r="B3367">
        <v>0</v>
      </c>
      <c r="C3367" t="s">
        <v>32</v>
      </c>
      <c r="D3367" t="s">
        <v>45</v>
      </c>
      <c r="E3367">
        <v>2</v>
      </c>
      <c r="F3367">
        <v>511.32039099999997</v>
      </c>
    </row>
    <row r="3368" spans="1:6" x14ac:dyDescent="0.25">
      <c r="A3368">
        <v>26199.52707</v>
      </c>
      <c r="B3368">
        <v>20346</v>
      </c>
      <c r="C3368" t="s">
        <v>32</v>
      </c>
      <c r="D3368" t="s">
        <v>33</v>
      </c>
      <c r="E3368">
        <v>2</v>
      </c>
      <c r="F3368">
        <v>358.64352100000002</v>
      </c>
    </row>
    <row r="3369" spans="1:6" x14ac:dyDescent="0.25">
      <c r="A3369">
        <v>6470.5354630000002</v>
      </c>
      <c r="B3369">
        <v>48638</v>
      </c>
      <c r="C3369" t="s">
        <v>62</v>
      </c>
      <c r="D3369" t="s">
        <v>33</v>
      </c>
      <c r="E3369">
        <v>3</v>
      </c>
      <c r="F3369">
        <v>183.10444100000001</v>
      </c>
    </row>
    <row r="3370" spans="1:6" x14ac:dyDescent="0.25">
      <c r="A3370">
        <v>9501.0054249999994</v>
      </c>
      <c r="B3370">
        <v>46855</v>
      </c>
      <c r="C3370" t="s">
        <v>75</v>
      </c>
      <c r="D3370" t="s">
        <v>33</v>
      </c>
      <c r="E3370">
        <v>9</v>
      </c>
      <c r="F3370">
        <v>472.39112499999999</v>
      </c>
    </row>
    <row r="3371" spans="1:6" x14ac:dyDescent="0.25">
      <c r="A3371">
        <v>10970.13221</v>
      </c>
      <c r="B3371">
        <v>38873</v>
      </c>
      <c r="C3371" t="s">
        <v>32</v>
      </c>
      <c r="D3371" t="s">
        <v>33</v>
      </c>
      <c r="E3371">
        <v>2</v>
      </c>
      <c r="F3371">
        <v>599.81117200000006</v>
      </c>
    </row>
    <row r="3372" spans="1:6" x14ac:dyDescent="0.25">
      <c r="A3372">
        <v>2435.6199790000001</v>
      </c>
      <c r="B3372">
        <v>25703</v>
      </c>
      <c r="C3372" t="s">
        <v>32</v>
      </c>
      <c r="D3372" t="s">
        <v>33</v>
      </c>
      <c r="E3372">
        <v>1</v>
      </c>
      <c r="F3372">
        <v>297.60000000000002</v>
      </c>
    </row>
    <row r="3373" spans="1:6" x14ac:dyDescent="0.25">
      <c r="A3373">
        <v>4362.9312380000001</v>
      </c>
      <c r="B3373">
        <v>58842</v>
      </c>
      <c r="C3373" t="s">
        <v>32</v>
      </c>
      <c r="D3373" t="s">
        <v>33</v>
      </c>
      <c r="E3373">
        <v>1</v>
      </c>
      <c r="F3373">
        <v>528</v>
      </c>
    </row>
    <row r="3374" spans="1:6" x14ac:dyDescent="0.25">
      <c r="A3374">
        <v>19231.772659999999</v>
      </c>
      <c r="B3374">
        <v>99772</v>
      </c>
      <c r="C3374" t="s">
        <v>62</v>
      </c>
      <c r="D3374" t="s">
        <v>33</v>
      </c>
      <c r="E3374">
        <v>2</v>
      </c>
      <c r="F3374">
        <v>51.902586999999997</v>
      </c>
    </row>
    <row r="3375" spans="1:6" x14ac:dyDescent="0.25">
      <c r="A3375">
        <v>8382.6301179999991</v>
      </c>
      <c r="B3375">
        <v>19683</v>
      </c>
      <c r="C3375" t="s">
        <v>32</v>
      </c>
      <c r="D3375" t="s">
        <v>33</v>
      </c>
      <c r="E3375">
        <v>9</v>
      </c>
      <c r="F3375">
        <v>561.6</v>
      </c>
    </row>
    <row r="3376" spans="1:6" x14ac:dyDescent="0.25">
      <c r="A3376">
        <v>4434.4111720000001</v>
      </c>
      <c r="B3376">
        <v>34549</v>
      </c>
      <c r="C3376" t="s">
        <v>62</v>
      </c>
      <c r="D3376" t="s">
        <v>33</v>
      </c>
      <c r="E3376">
        <v>1</v>
      </c>
      <c r="F3376">
        <v>125.93300499999999</v>
      </c>
    </row>
    <row r="3377" spans="1:6" x14ac:dyDescent="0.25">
      <c r="A3377">
        <v>2372.1554919999999</v>
      </c>
      <c r="B3377">
        <v>19030</v>
      </c>
      <c r="C3377" t="s">
        <v>32</v>
      </c>
      <c r="D3377" t="s">
        <v>33</v>
      </c>
      <c r="E3377">
        <v>1</v>
      </c>
      <c r="F3377">
        <v>355.82079900000002</v>
      </c>
    </row>
    <row r="3378" spans="1:6" x14ac:dyDescent="0.25">
      <c r="A3378">
        <v>3611.183505</v>
      </c>
      <c r="B3378">
        <v>63329</v>
      </c>
      <c r="C3378" t="s">
        <v>32</v>
      </c>
      <c r="D3378" t="s">
        <v>79</v>
      </c>
      <c r="E3378">
        <v>1</v>
      </c>
      <c r="F3378">
        <v>441.6</v>
      </c>
    </row>
    <row r="3379" spans="1:6" x14ac:dyDescent="0.25">
      <c r="A3379">
        <v>3034.7977169999999</v>
      </c>
      <c r="B3379">
        <v>79253</v>
      </c>
      <c r="C3379" t="s">
        <v>75</v>
      </c>
      <c r="D3379" t="s">
        <v>33</v>
      </c>
      <c r="E3379">
        <v>1</v>
      </c>
      <c r="F3379">
        <v>254.98494600000001</v>
      </c>
    </row>
    <row r="3380" spans="1:6" x14ac:dyDescent="0.25">
      <c r="A3380">
        <v>9095.0498680000001</v>
      </c>
      <c r="B3380">
        <v>37937</v>
      </c>
      <c r="C3380" t="s">
        <v>32</v>
      </c>
      <c r="D3380" t="s">
        <v>33</v>
      </c>
      <c r="E3380">
        <v>5</v>
      </c>
      <c r="F3380">
        <v>556.79999999999995</v>
      </c>
    </row>
    <row r="3381" spans="1:6" x14ac:dyDescent="0.25">
      <c r="A3381">
        <v>4884.15708</v>
      </c>
      <c r="B3381">
        <v>21766</v>
      </c>
      <c r="C3381" t="s">
        <v>75</v>
      </c>
      <c r="D3381" t="s">
        <v>33</v>
      </c>
      <c r="E3381">
        <v>3</v>
      </c>
      <c r="F3381">
        <v>179.14180999999999</v>
      </c>
    </row>
    <row r="3382" spans="1:6" x14ac:dyDescent="0.25">
      <c r="A3382">
        <v>5681.3070559999996</v>
      </c>
      <c r="B3382">
        <v>67132</v>
      </c>
      <c r="C3382" t="s">
        <v>32</v>
      </c>
      <c r="D3382" t="s">
        <v>33</v>
      </c>
      <c r="E3382">
        <v>6</v>
      </c>
      <c r="F3382">
        <v>466.37170500000002</v>
      </c>
    </row>
    <row r="3383" spans="1:6" x14ac:dyDescent="0.25">
      <c r="A3383">
        <v>2458.5629650000001</v>
      </c>
      <c r="B3383">
        <v>0</v>
      </c>
      <c r="C3383" t="s">
        <v>32</v>
      </c>
      <c r="D3383" t="s">
        <v>45</v>
      </c>
      <c r="E3383">
        <v>1</v>
      </c>
      <c r="F3383">
        <v>511.2</v>
      </c>
    </row>
    <row r="3384" spans="1:6" x14ac:dyDescent="0.25">
      <c r="A3384">
        <v>9357.7378210000006</v>
      </c>
      <c r="B3384">
        <v>33060</v>
      </c>
      <c r="C3384" t="s">
        <v>62</v>
      </c>
      <c r="D3384" t="s">
        <v>33</v>
      </c>
      <c r="E3384">
        <v>3</v>
      </c>
      <c r="F3384">
        <v>56.731577999999999</v>
      </c>
    </row>
    <row r="3385" spans="1:6" x14ac:dyDescent="0.25">
      <c r="A3385">
        <v>2759.9782869999999</v>
      </c>
      <c r="B3385">
        <v>92296</v>
      </c>
      <c r="C3385" t="s">
        <v>32</v>
      </c>
      <c r="D3385" t="s">
        <v>33</v>
      </c>
      <c r="E3385">
        <v>1</v>
      </c>
      <c r="F3385">
        <v>331.2</v>
      </c>
    </row>
    <row r="3386" spans="1:6" x14ac:dyDescent="0.25">
      <c r="A3386">
        <v>9635.5837300000003</v>
      </c>
      <c r="B3386">
        <v>90334</v>
      </c>
      <c r="C3386" t="s">
        <v>75</v>
      </c>
      <c r="D3386" t="s">
        <v>79</v>
      </c>
      <c r="E3386">
        <v>9</v>
      </c>
      <c r="F3386">
        <v>423.78514799999999</v>
      </c>
    </row>
    <row r="3387" spans="1:6" x14ac:dyDescent="0.25">
      <c r="A3387">
        <v>8346.019875</v>
      </c>
      <c r="B3387">
        <v>40105</v>
      </c>
      <c r="C3387" t="s">
        <v>32</v>
      </c>
      <c r="D3387" t="s">
        <v>79</v>
      </c>
      <c r="E3387">
        <v>3</v>
      </c>
      <c r="F3387">
        <v>878.41362200000003</v>
      </c>
    </row>
    <row r="3388" spans="1:6" x14ac:dyDescent="0.25">
      <c r="A3388">
        <v>8370.5654500000001</v>
      </c>
      <c r="B3388">
        <v>33409</v>
      </c>
      <c r="C3388" t="s">
        <v>32</v>
      </c>
      <c r="D3388" t="s">
        <v>33</v>
      </c>
      <c r="E3388">
        <v>7</v>
      </c>
      <c r="F3388">
        <v>553.55342700000006</v>
      </c>
    </row>
    <row r="3389" spans="1:6" x14ac:dyDescent="0.25">
      <c r="A3389">
        <v>12689.428040000001</v>
      </c>
      <c r="B3389">
        <v>0</v>
      </c>
      <c r="C3389" t="s">
        <v>32</v>
      </c>
      <c r="D3389" t="s">
        <v>45</v>
      </c>
      <c r="E3389">
        <v>2</v>
      </c>
      <c r="F3389">
        <v>1163.6698650000001</v>
      </c>
    </row>
    <row r="3390" spans="1:6" x14ac:dyDescent="0.25">
      <c r="A3390">
        <v>2538.6263199999999</v>
      </c>
      <c r="B3390">
        <v>18608</v>
      </c>
      <c r="C3390" t="s">
        <v>32</v>
      </c>
      <c r="D3390" t="s">
        <v>79</v>
      </c>
      <c r="E3390">
        <v>1</v>
      </c>
      <c r="F3390">
        <v>340.8</v>
      </c>
    </row>
    <row r="3391" spans="1:6" x14ac:dyDescent="0.25">
      <c r="A3391">
        <v>4732.219556</v>
      </c>
      <c r="B3391">
        <v>55385</v>
      </c>
      <c r="C3391" t="s">
        <v>32</v>
      </c>
      <c r="D3391" t="s">
        <v>45</v>
      </c>
      <c r="E3391">
        <v>3</v>
      </c>
      <c r="F3391">
        <v>292.8</v>
      </c>
    </row>
    <row r="3392" spans="1:6" x14ac:dyDescent="0.25">
      <c r="A3392">
        <v>8246.8308109999998</v>
      </c>
      <c r="B3392">
        <v>62588</v>
      </c>
      <c r="C3392" t="s">
        <v>32</v>
      </c>
      <c r="D3392" t="s">
        <v>45</v>
      </c>
      <c r="E3392">
        <v>3</v>
      </c>
      <c r="F3392">
        <v>499.2</v>
      </c>
    </row>
    <row r="3393" spans="1:6" x14ac:dyDescent="0.25">
      <c r="A3393">
        <v>2548.3935649999999</v>
      </c>
      <c r="B3393">
        <v>22050</v>
      </c>
      <c r="C3393" t="s">
        <v>32</v>
      </c>
      <c r="D3393" t="s">
        <v>79</v>
      </c>
      <c r="E3393">
        <v>1</v>
      </c>
      <c r="F3393">
        <v>316.8</v>
      </c>
    </row>
    <row r="3394" spans="1:6" x14ac:dyDescent="0.25">
      <c r="A3394">
        <v>4929.5496990000001</v>
      </c>
      <c r="B3394">
        <v>25632</v>
      </c>
      <c r="C3394" t="s">
        <v>32</v>
      </c>
      <c r="D3394" t="s">
        <v>33</v>
      </c>
      <c r="E3394">
        <v>7</v>
      </c>
      <c r="F3394">
        <v>351.270869</v>
      </c>
    </row>
    <row r="3395" spans="1:6" x14ac:dyDescent="0.25">
      <c r="A3395">
        <v>3289.1208630000001</v>
      </c>
      <c r="B3395">
        <v>40097</v>
      </c>
      <c r="C3395" t="s">
        <v>62</v>
      </c>
      <c r="D3395" t="s">
        <v>45</v>
      </c>
      <c r="E3395">
        <v>1</v>
      </c>
      <c r="F3395">
        <v>227.22165200000001</v>
      </c>
    </row>
    <row r="3396" spans="1:6" x14ac:dyDescent="0.25">
      <c r="A3396">
        <v>2771.0450310000001</v>
      </c>
      <c r="B3396">
        <v>50071</v>
      </c>
      <c r="C3396" t="s">
        <v>62</v>
      </c>
      <c r="D3396" t="s">
        <v>45</v>
      </c>
      <c r="E3396">
        <v>1</v>
      </c>
      <c r="F3396">
        <v>18.918935000000001</v>
      </c>
    </row>
    <row r="3397" spans="1:6" x14ac:dyDescent="0.25">
      <c r="A3397">
        <v>6899.7099490000001</v>
      </c>
      <c r="B3397">
        <v>37308</v>
      </c>
      <c r="C3397" t="s">
        <v>75</v>
      </c>
      <c r="D3397" t="s">
        <v>33</v>
      </c>
      <c r="E3397">
        <v>9</v>
      </c>
      <c r="F3397">
        <v>301.01110599999998</v>
      </c>
    </row>
    <row r="3398" spans="1:6" x14ac:dyDescent="0.25">
      <c r="A3398">
        <v>5112.3065839999999</v>
      </c>
      <c r="B3398">
        <v>44743</v>
      </c>
      <c r="C3398" t="s">
        <v>32</v>
      </c>
      <c r="D3398" t="s">
        <v>79</v>
      </c>
      <c r="E3398">
        <v>1</v>
      </c>
      <c r="F3398">
        <v>741.30003199999999</v>
      </c>
    </row>
    <row r="3399" spans="1:6" x14ac:dyDescent="0.25">
      <c r="A3399">
        <v>4109.7936079999999</v>
      </c>
      <c r="B3399">
        <v>86657</v>
      </c>
      <c r="C3399" t="s">
        <v>75</v>
      </c>
      <c r="D3399" t="s">
        <v>33</v>
      </c>
      <c r="E3399">
        <v>1</v>
      </c>
      <c r="F3399">
        <v>316.22794599999997</v>
      </c>
    </row>
    <row r="3400" spans="1:6" x14ac:dyDescent="0.25">
      <c r="A3400">
        <v>27440.611010000001</v>
      </c>
      <c r="B3400">
        <v>84306</v>
      </c>
      <c r="C3400" t="s">
        <v>32</v>
      </c>
      <c r="D3400" t="s">
        <v>33</v>
      </c>
      <c r="E3400">
        <v>2</v>
      </c>
      <c r="F3400">
        <v>863.41338499999995</v>
      </c>
    </row>
    <row r="3401" spans="1:6" x14ac:dyDescent="0.25">
      <c r="A3401">
        <v>20957.605039999999</v>
      </c>
      <c r="B3401">
        <v>0</v>
      </c>
      <c r="C3401" t="s">
        <v>32</v>
      </c>
      <c r="D3401" t="s">
        <v>45</v>
      </c>
      <c r="E3401">
        <v>2</v>
      </c>
      <c r="F3401">
        <v>566.4</v>
      </c>
    </row>
    <row r="3402" spans="1:6" x14ac:dyDescent="0.25">
      <c r="A3402">
        <v>2548.842787</v>
      </c>
      <c r="B3402">
        <v>47346</v>
      </c>
      <c r="C3402" t="s">
        <v>32</v>
      </c>
      <c r="D3402" t="s">
        <v>33</v>
      </c>
      <c r="E3402">
        <v>1</v>
      </c>
      <c r="F3402">
        <v>312</v>
      </c>
    </row>
    <row r="3403" spans="1:6" x14ac:dyDescent="0.25">
      <c r="A3403">
        <v>2714.654446</v>
      </c>
      <c r="B3403">
        <v>88545</v>
      </c>
      <c r="C3403" t="s">
        <v>32</v>
      </c>
      <c r="D3403" t="s">
        <v>33</v>
      </c>
      <c r="E3403">
        <v>1</v>
      </c>
      <c r="F3403">
        <v>374.10831899999999</v>
      </c>
    </row>
    <row r="3404" spans="1:6" x14ac:dyDescent="0.25">
      <c r="A3404">
        <v>5790.4625180000003</v>
      </c>
      <c r="B3404">
        <v>52443</v>
      </c>
      <c r="C3404" t="s">
        <v>32</v>
      </c>
      <c r="D3404" t="s">
        <v>33</v>
      </c>
      <c r="E3404">
        <v>4</v>
      </c>
      <c r="F3404">
        <v>350.4</v>
      </c>
    </row>
    <row r="3405" spans="1:6" x14ac:dyDescent="0.25">
      <c r="A3405">
        <v>7627.3147900000004</v>
      </c>
      <c r="B3405">
        <v>36084</v>
      </c>
      <c r="C3405" t="s">
        <v>62</v>
      </c>
      <c r="D3405" t="s">
        <v>79</v>
      </c>
      <c r="E3405">
        <v>7</v>
      </c>
      <c r="F3405">
        <v>152.77903800000001</v>
      </c>
    </row>
    <row r="3406" spans="1:6" x14ac:dyDescent="0.25">
      <c r="A3406">
        <v>7903.9933739999997</v>
      </c>
      <c r="B3406">
        <v>35406</v>
      </c>
      <c r="C3406" t="s">
        <v>62</v>
      </c>
      <c r="D3406" t="s">
        <v>79</v>
      </c>
      <c r="E3406">
        <v>2</v>
      </c>
      <c r="F3406">
        <v>67.504452000000001</v>
      </c>
    </row>
    <row r="3407" spans="1:6" x14ac:dyDescent="0.25">
      <c r="A3407">
        <v>5293.717318</v>
      </c>
      <c r="B3407">
        <v>0</v>
      </c>
      <c r="C3407" t="s">
        <v>32</v>
      </c>
      <c r="D3407" t="s">
        <v>45</v>
      </c>
      <c r="E3407">
        <v>4</v>
      </c>
      <c r="F3407">
        <v>712.12658599999997</v>
      </c>
    </row>
    <row r="3408" spans="1:6" x14ac:dyDescent="0.25">
      <c r="A3408">
        <v>3673.9907480000002</v>
      </c>
      <c r="B3408">
        <v>41185</v>
      </c>
      <c r="C3408" t="s">
        <v>75</v>
      </c>
      <c r="D3408" t="s">
        <v>33</v>
      </c>
      <c r="E3408">
        <v>1</v>
      </c>
      <c r="F3408">
        <v>363.61359599999997</v>
      </c>
    </row>
    <row r="3409" spans="1:6" x14ac:dyDescent="0.25">
      <c r="A3409">
        <v>21592.10096</v>
      </c>
      <c r="B3409">
        <v>51204</v>
      </c>
      <c r="C3409" t="s">
        <v>32</v>
      </c>
      <c r="D3409" t="s">
        <v>33</v>
      </c>
      <c r="E3409">
        <v>2</v>
      </c>
      <c r="F3409">
        <v>929.55444499999999</v>
      </c>
    </row>
    <row r="3410" spans="1:6" x14ac:dyDescent="0.25">
      <c r="A3410">
        <v>2452.059049</v>
      </c>
      <c r="B3410">
        <v>30216</v>
      </c>
      <c r="C3410" t="s">
        <v>32</v>
      </c>
      <c r="D3410" t="s">
        <v>79</v>
      </c>
      <c r="E3410">
        <v>1</v>
      </c>
      <c r="F3410">
        <v>302.39999999999998</v>
      </c>
    </row>
    <row r="3411" spans="1:6" x14ac:dyDescent="0.25">
      <c r="A3411">
        <v>7255.7144529999996</v>
      </c>
      <c r="B3411">
        <v>10710</v>
      </c>
      <c r="C3411" t="s">
        <v>32</v>
      </c>
      <c r="D3411" t="s">
        <v>33</v>
      </c>
      <c r="E3411">
        <v>7</v>
      </c>
      <c r="F3411">
        <v>451.2</v>
      </c>
    </row>
    <row r="3412" spans="1:6" x14ac:dyDescent="0.25">
      <c r="A3412">
        <v>7412.9620139999997</v>
      </c>
      <c r="B3412">
        <v>0</v>
      </c>
      <c r="C3412" t="s">
        <v>32</v>
      </c>
      <c r="D3412" t="s">
        <v>45</v>
      </c>
      <c r="E3412">
        <v>5</v>
      </c>
      <c r="F3412">
        <v>806.4</v>
      </c>
    </row>
    <row r="3413" spans="1:6" x14ac:dyDescent="0.25">
      <c r="A3413">
        <v>9048.9834470000005</v>
      </c>
      <c r="B3413">
        <v>0</v>
      </c>
      <c r="C3413" t="s">
        <v>32</v>
      </c>
      <c r="D3413" t="s">
        <v>33</v>
      </c>
      <c r="E3413">
        <v>3</v>
      </c>
      <c r="F3413">
        <v>571.20000000000005</v>
      </c>
    </row>
    <row r="3414" spans="1:6" x14ac:dyDescent="0.25">
      <c r="A3414">
        <v>4270.0343940000002</v>
      </c>
      <c r="B3414">
        <v>0</v>
      </c>
      <c r="C3414" t="s">
        <v>32</v>
      </c>
      <c r="D3414" t="s">
        <v>33</v>
      </c>
      <c r="E3414">
        <v>1</v>
      </c>
      <c r="F3414">
        <v>725.87069299999996</v>
      </c>
    </row>
    <row r="3415" spans="1:6" x14ac:dyDescent="0.25">
      <c r="A3415">
        <v>4929.5496990000001</v>
      </c>
      <c r="B3415">
        <v>25632</v>
      </c>
      <c r="C3415" t="s">
        <v>32</v>
      </c>
      <c r="D3415" t="s">
        <v>33</v>
      </c>
      <c r="E3415">
        <v>7</v>
      </c>
      <c r="F3415">
        <v>351.270869</v>
      </c>
    </row>
    <row r="3416" spans="1:6" x14ac:dyDescent="0.25">
      <c r="A3416">
        <v>3539.9715900000001</v>
      </c>
      <c r="B3416">
        <v>0</v>
      </c>
      <c r="C3416" t="s">
        <v>32</v>
      </c>
      <c r="D3416" t="s">
        <v>45</v>
      </c>
      <c r="E3416">
        <v>1</v>
      </c>
      <c r="F3416">
        <v>1158.858027</v>
      </c>
    </row>
    <row r="3417" spans="1:6" x14ac:dyDescent="0.25">
      <c r="A3417">
        <v>5568.8892450000003</v>
      </c>
      <c r="B3417">
        <v>53295</v>
      </c>
      <c r="C3417" t="s">
        <v>75</v>
      </c>
      <c r="D3417" t="s">
        <v>33</v>
      </c>
      <c r="E3417">
        <v>8</v>
      </c>
      <c r="F3417">
        <v>250.423844</v>
      </c>
    </row>
    <row r="3418" spans="1:6" x14ac:dyDescent="0.25">
      <c r="A3418">
        <v>9817.0269360000002</v>
      </c>
      <c r="B3418">
        <v>0</v>
      </c>
      <c r="C3418" t="s">
        <v>32</v>
      </c>
      <c r="D3418" t="s">
        <v>45</v>
      </c>
      <c r="E3418">
        <v>6</v>
      </c>
      <c r="F3418">
        <v>1000.8</v>
      </c>
    </row>
    <row r="3419" spans="1:6" x14ac:dyDescent="0.25">
      <c r="A3419">
        <v>2542.8457629999998</v>
      </c>
      <c r="B3419">
        <v>37072</v>
      </c>
      <c r="C3419" t="s">
        <v>32</v>
      </c>
      <c r="D3419" t="s">
        <v>33</v>
      </c>
      <c r="E3419">
        <v>1</v>
      </c>
      <c r="F3419">
        <v>307.2</v>
      </c>
    </row>
    <row r="3420" spans="1:6" x14ac:dyDescent="0.25">
      <c r="A3420">
        <v>10484.915349999999</v>
      </c>
      <c r="B3420">
        <v>61108</v>
      </c>
      <c r="C3420" t="s">
        <v>62</v>
      </c>
      <c r="D3420" t="s">
        <v>79</v>
      </c>
      <c r="E3420">
        <v>2</v>
      </c>
      <c r="F3420">
        <v>49.451117000000004</v>
      </c>
    </row>
    <row r="3421" spans="1:6" x14ac:dyDescent="0.25">
      <c r="A3421">
        <v>6310.4001939999998</v>
      </c>
      <c r="B3421">
        <v>79880</v>
      </c>
      <c r="C3421" t="s">
        <v>32</v>
      </c>
      <c r="D3421" t="s">
        <v>33</v>
      </c>
      <c r="E3421">
        <v>7</v>
      </c>
      <c r="F3421">
        <v>568.79999999999995</v>
      </c>
    </row>
    <row r="3422" spans="1:6" x14ac:dyDescent="0.25">
      <c r="A3422">
        <v>8106.2215390000001</v>
      </c>
      <c r="B3422">
        <v>81580</v>
      </c>
      <c r="C3422" t="s">
        <v>32</v>
      </c>
      <c r="D3422" t="s">
        <v>79</v>
      </c>
      <c r="E3422">
        <v>6</v>
      </c>
      <c r="F3422">
        <v>633.43941700000005</v>
      </c>
    </row>
    <row r="3423" spans="1:6" x14ac:dyDescent="0.25">
      <c r="A3423">
        <v>3398.0073670000002</v>
      </c>
      <c r="B3423">
        <v>0</v>
      </c>
      <c r="C3423" t="s">
        <v>32</v>
      </c>
      <c r="D3423" t="s">
        <v>33</v>
      </c>
      <c r="E3423">
        <v>1</v>
      </c>
      <c r="F3423">
        <v>611.84458400000005</v>
      </c>
    </row>
    <row r="3424" spans="1:6" x14ac:dyDescent="0.25">
      <c r="A3424">
        <v>16301.9676</v>
      </c>
      <c r="B3424">
        <v>19614</v>
      </c>
      <c r="C3424" t="s">
        <v>32</v>
      </c>
      <c r="D3424" t="s">
        <v>33</v>
      </c>
      <c r="E3424">
        <v>2</v>
      </c>
      <c r="F3424">
        <v>574.02401799999996</v>
      </c>
    </row>
    <row r="3425" spans="1:6" x14ac:dyDescent="0.25">
      <c r="A3425">
        <v>2722.4087760000002</v>
      </c>
      <c r="B3425">
        <v>58620</v>
      </c>
      <c r="C3425" t="s">
        <v>75</v>
      </c>
      <c r="D3425" t="s">
        <v>79</v>
      </c>
      <c r="E3425">
        <v>1</v>
      </c>
      <c r="F3425">
        <v>292.13588399999998</v>
      </c>
    </row>
    <row r="3426" spans="1:6" x14ac:dyDescent="0.25">
      <c r="A3426">
        <v>15789.65496</v>
      </c>
      <c r="B3426">
        <v>0</v>
      </c>
      <c r="C3426" t="s">
        <v>32</v>
      </c>
      <c r="D3426" t="s">
        <v>45</v>
      </c>
      <c r="E3426">
        <v>4</v>
      </c>
      <c r="F3426">
        <v>1526.4</v>
      </c>
    </row>
    <row r="3427" spans="1:6" x14ac:dyDescent="0.25">
      <c r="A3427">
        <v>4904.8947310000003</v>
      </c>
      <c r="B3427">
        <v>12902</v>
      </c>
      <c r="C3427" t="s">
        <v>32</v>
      </c>
      <c r="D3427" t="s">
        <v>79</v>
      </c>
      <c r="E3427">
        <v>1</v>
      </c>
      <c r="F3427">
        <v>667.2</v>
      </c>
    </row>
    <row r="3428" spans="1:6" x14ac:dyDescent="0.25">
      <c r="A3428">
        <v>3785.7547869999999</v>
      </c>
      <c r="B3428">
        <v>26318</v>
      </c>
      <c r="C3428" t="s">
        <v>32</v>
      </c>
      <c r="D3428" t="s">
        <v>33</v>
      </c>
      <c r="E3428">
        <v>1</v>
      </c>
      <c r="F3428">
        <v>679.39237200000002</v>
      </c>
    </row>
    <row r="3429" spans="1:6" x14ac:dyDescent="0.25">
      <c r="A3429">
        <v>4200.818894</v>
      </c>
      <c r="B3429">
        <v>20263</v>
      </c>
      <c r="C3429" t="s">
        <v>32</v>
      </c>
      <c r="D3429" t="s">
        <v>45</v>
      </c>
      <c r="E3429">
        <v>7</v>
      </c>
      <c r="F3429">
        <v>373.45445699999999</v>
      </c>
    </row>
    <row r="3430" spans="1:6" x14ac:dyDescent="0.25">
      <c r="A3430">
        <v>3619.060986</v>
      </c>
      <c r="B3430">
        <v>0</v>
      </c>
      <c r="C3430" t="s">
        <v>75</v>
      </c>
      <c r="D3430" t="s">
        <v>33</v>
      </c>
      <c r="E3430">
        <v>1</v>
      </c>
      <c r="F3430">
        <v>310.842085</v>
      </c>
    </row>
    <row r="3431" spans="1:6" x14ac:dyDescent="0.25">
      <c r="A3431">
        <v>4880.7136259999997</v>
      </c>
      <c r="B3431">
        <v>52819</v>
      </c>
      <c r="C3431" t="s">
        <v>62</v>
      </c>
      <c r="D3431" t="s">
        <v>79</v>
      </c>
      <c r="E3431">
        <v>1</v>
      </c>
      <c r="F3431">
        <v>282.50079099999999</v>
      </c>
    </row>
    <row r="3432" spans="1:6" x14ac:dyDescent="0.25">
      <c r="A3432">
        <v>12687.154839999999</v>
      </c>
      <c r="B3432">
        <v>63918</v>
      </c>
      <c r="C3432" t="s">
        <v>32</v>
      </c>
      <c r="D3432" t="s">
        <v>45</v>
      </c>
      <c r="E3432">
        <v>2</v>
      </c>
      <c r="F3432">
        <v>307.2</v>
      </c>
    </row>
    <row r="3433" spans="1:6" x14ac:dyDescent="0.25">
      <c r="A3433">
        <v>4848.9018299999998</v>
      </c>
      <c r="B3433">
        <v>0</v>
      </c>
      <c r="C3433" t="s">
        <v>32</v>
      </c>
      <c r="D3433" t="s">
        <v>79</v>
      </c>
      <c r="E3433">
        <v>3</v>
      </c>
      <c r="F3433">
        <v>316.8</v>
      </c>
    </row>
    <row r="3434" spans="1:6" x14ac:dyDescent="0.25">
      <c r="A3434">
        <v>4334.0640960000001</v>
      </c>
      <c r="B3434">
        <v>23904</v>
      </c>
      <c r="C3434" t="s">
        <v>32</v>
      </c>
      <c r="D3434" t="s">
        <v>45</v>
      </c>
      <c r="E3434">
        <v>1</v>
      </c>
      <c r="F3434">
        <v>590.4</v>
      </c>
    </row>
    <row r="3435" spans="1:6" x14ac:dyDescent="0.25">
      <c r="A3435">
        <v>6677.418103</v>
      </c>
      <c r="B3435">
        <v>0</v>
      </c>
      <c r="C3435" t="s">
        <v>75</v>
      </c>
      <c r="D3435" t="s">
        <v>33</v>
      </c>
      <c r="E3435">
        <v>9</v>
      </c>
      <c r="F3435">
        <v>251.63901000000001</v>
      </c>
    </row>
    <row r="3436" spans="1:6" x14ac:dyDescent="0.25">
      <c r="A3436">
        <v>8973.1109049999995</v>
      </c>
      <c r="B3436">
        <v>69736</v>
      </c>
      <c r="C3436" t="s">
        <v>75</v>
      </c>
      <c r="D3436" t="s">
        <v>33</v>
      </c>
      <c r="E3436">
        <v>3</v>
      </c>
      <c r="F3436">
        <v>424.42473200000001</v>
      </c>
    </row>
    <row r="3437" spans="1:6" x14ac:dyDescent="0.25">
      <c r="A3437">
        <v>7109.2965480000003</v>
      </c>
      <c r="B3437">
        <v>69700</v>
      </c>
      <c r="C3437" t="s">
        <v>75</v>
      </c>
      <c r="D3437" t="s">
        <v>79</v>
      </c>
      <c r="E3437">
        <v>1</v>
      </c>
      <c r="F3437">
        <v>645.92133799999999</v>
      </c>
    </row>
    <row r="3438" spans="1:6" x14ac:dyDescent="0.25">
      <c r="A3438">
        <v>10208.927610000001</v>
      </c>
      <c r="B3438">
        <v>35482</v>
      </c>
      <c r="C3438" t="s">
        <v>32</v>
      </c>
      <c r="D3438" t="s">
        <v>33</v>
      </c>
      <c r="E3438">
        <v>3</v>
      </c>
      <c r="F3438">
        <v>619.20000000000005</v>
      </c>
    </row>
    <row r="3439" spans="1:6" x14ac:dyDescent="0.25">
      <c r="A3439">
        <v>2719.5069960000001</v>
      </c>
      <c r="B3439">
        <v>14030</v>
      </c>
      <c r="C3439" t="s">
        <v>32</v>
      </c>
      <c r="D3439" t="s">
        <v>33</v>
      </c>
      <c r="E3439">
        <v>1</v>
      </c>
      <c r="F3439">
        <v>345.6</v>
      </c>
    </row>
    <row r="3440" spans="1:6" x14ac:dyDescent="0.25">
      <c r="A3440">
        <v>4465.6043589999999</v>
      </c>
      <c r="B3440">
        <v>50909</v>
      </c>
      <c r="C3440" t="s">
        <v>75</v>
      </c>
      <c r="D3440" t="s">
        <v>33</v>
      </c>
      <c r="E3440">
        <v>1</v>
      </c>
      <c r="F3440">
        <v>339.048157</v>
      </c>
    </row>
    <row r="3441" spans="1:6" x14ac:dyDescent="0.25">
      <c r="A3441">
        <v>5593.4340089999996</v>
      </c>
      <c r="B3441">
        <v>96406</v>
      </c>
      <c r="C3441" t="s">
        <v>32</v>
      </c>
      <c r="D3441" t="s">
        <v>33</v>
      </c>
      <c r="E3441">
        <v>8</v>
      </c>
      <c r="F3441">
        <v>331.2</v>
      </c>
    </row>
    <row r="3442" spans="1:6" x14ac:dyDescent="0.25">
      <c r="A3442">
        <v>6768.9970270000003</v>
      </c>
      <c r="B3442">
        <v>77001</v>
      </c>
      <c r="C3442" t="s">
        <v>32</v>
      </c>
      <c r="D3442" t="s">
        <v>45</v>
      </c>
      <c r="E3442">
        <v>3</v>
      </c>
      <c r="F3442">
        <v>408</v>
      </c>
    </row>
    <row r="3443" spans="1:6" x14ac:dyDescent="0.25">
      <c r="A3443">
        <v>2454.5893609999998</v>
      </c>
      <c r="B3443">
        <v>0</v>
      </c>
      <c r="C3443" t="s">
        <v>32</v>
      </c>
      <c r="D3443" t="s">
        <v>45</v>
      </c>
      <c r="E3443">
        <v>1</v>
      </c>
      <c r="F3443">
        <v>518.4</v>
      </c>
    </row>
    <row r="3444" spans="1:6" x14ac:dyDescent="0.25">
      <c r="A3444">
        <v>2576.3806789999999</v>
      </c>
      <c r="B3444">
        <v>24732</v>
      </c>
      <c r="C3444" t="s">
        <v>32</v>
      </c>
      <c r="D3444" t="s">
        <v>79</v>
      </c>
      <c r="E3444">
        <v>1</v>
      </c>
      <c r="F3444">
        <v>321.60000000000002</v>
      </c>
    </row>
    <row r="3445" spans="1:6" x14ac:dyDescent="0.25">
      <c r="A3445">
        <v>4282.9479709999996</v>
      </c>
      <c r="B3445">
        <v>40864</v>
      </c>
      <c r="C3445" t="s">
        <v>62</v>
      </c>
      <c r="D3445" t="s">
        <v>33</v>
      </c>
      <c r="E3445">
        <v>1</v>
      </c>
      <c r="F3445">
        <v>166.937747</v>
      </c>
    </row>
    <row r="3446" spans="1:6" x14ac:dyDescent="0.25">
      <c r="A3446">
        <v>5845.4262010000002</v>
      </c>
      <c r="B3446">
        <v>43145</v>
      </c>
      <c r="C3446" t="s">
        <v>32</v>
      </c>
      <c r="D3446" t="s">
        <v>33</v>
      </c>
      <c r="E3446">
        <v>6</v>
      </c>
      <c r="F3446">
        <v>516.42112399999996</v>
      </c>
    </row>
    <row r="3447" spans="1:6" x14ac:dyDescent="0.25">
      <c r="A3447">
        <v>10484.915349999999</v>
      </c>
      <c r="B3447">
        <v>61108</v>
      </c>
      <c r="C3447" t="s">
        <v>62</v>
      </c>
      <c r="D3447" t="s">
        <v>79</v>
      </c>
      <c r="E3447">
        <v>2</v>
      </c>
      <c r="F3447">
        <v>49.451117000000004</v>
      </c>
    </row>
    <row r="3448" spans="1:6" x14ac:dyDescent="0.25">
      <c r="A3448">
        <v>5509.3777810000001</v>
      </c>
      <c r="B3448">
        <v>34236</v>
      </c>
      <c r="C3448" t="s">
        <v>32</v>
      </c>
      <c r="D3448" t="s">
        <v>33</v>
      </c>
      <c r="E3448">
        <v>8</v>
      </c>
      <c r="F3448">
        <v>336</v>
      </c>
    </row>
    <row r="3449" spans="1:6" x14ac:dyDescent="0.25">
      <c r="A3449">
        <v>3011.3446859999999</v>
      </c>
      <c r="B3449">
        <v>39010</v>
      </c>
      <c r="C3449" t="s">
        <v>32</v>
      </c>
      <c r="D3449" t="s">
        <v>33</v>
      </c>
      <c r="E3449">
        <v>1</v>
      </c>
      <c r="F3449">
        <v>374.4</v>
      </c>
    </row>
    <row r="3450" spans="1:6" x14ac:dyDescent="0.25">
      <c r="A3450">
        <v>2698.355517</v>
      </c>
      <c r="B3450">
        <v>88867</v>
      </c>
      <c r="C3450" t="s">
        <v>32</v>
      </c>
      <c r="D3450" t="s">
        <v>45</v>
      </c>
      <c r="E3450">
        <v>1</v>
      </c>
      <c r="F3450">
        <v>331.2</v>
      </c>
    </row>
    <row r="3451" spans="1:6" x14ac:dyDescent="0.25">
      <c r="A3451">
        <v>6105.8016369999996</v>
      </c>
      <c r="B3451">
        <v>0</v>
      </c>
      <c r="C3451" t="s">
        <v>75</v>
      </c>
      <c r="D3451" t="s">
        <v>33</v>
      </c>
      <c r="E3451">
        <v>5</v>
      </c>
      <c r="F3451">
        <v>395.740207</v>
      </c>
    </row>
    <row r="3452" spans="1:6" x14ac:dyDescent="0.25">
      <c r="A3452">
        <v>8558.0387950000004</v>
      </c>
      <c r="B3452">
        <v>13908</v>
      </c>
      <c r="C3452" t="s">
        <v>32</v>
      </c>
      <c r="D3452" t="s">
        <v>33</v>
      </c>
      <c r="E3452">
        <v>8</v>
      </c>
      <c r="F3452">
        <v>804.13077899999996</v>
      </c>
    </row>
    <row r="3453" spans="1:6" x14ac:dyDescent="0.25">
      <c r="A3453">
        <v>5568.9475339999999</v>
      </c>
      <c r="B3453">
        <v>0</v>
      </c>
      <c r="C3453" t="s">
        <v>32</v>
      </c>
      <c r="D3453" t="s">
        <v>45</v>
      </c>
      <c r="E3453">
        <v>7</v>
      </c>
      <c r="F3453">
        <v>407.44023800000002</v>
      </c>
    </row>
    <row r="3454" spans="1:6" x14ac:dyDescent="0.25">
      <c r="A3454">
        <v>11042.290059999999</v>
      </c>
      <c r="B3454">
        <v>0</v>
      </c>
      <c r="C3454" t="s">
        <v>32</v>
      </c>
      <c r="D3454" t="s">
        <v>45</v>
      </c>
      <c r="E3454">
        <v>2</v>
      </c>
      <c r="F3454">
        <v>415.80317400000001</v>
      </c>
    </row>
    <row r="3455" spans="1:6" x14ac:dyDescent="0.25">
      <c r="A3455">
        <v>23594.680199999999</v>
      </c>
      <c r="B3455">
        <v>76358</v>
      </c>
      <c r="C3455" t="s">
        <v>62</v>
      </c>
      <c r="D3455" t="s">
        <v>33</v>
      </c>
      <c r="E3455">
        <v>2</v>
      </c>
      <c r="F3455">
        <v>86.461582000000007</v>
      </c>
    </row>
    <row r="3456" spans="1:6" x14ac:dyDescent="0.25">
      <c r="A3456">
        <v>4726.8693270000003</v>
      </c>
      <c r="B3456">
        <v>13037</v>
      </c>
      <c r="C3456" t="s">
        <v>32</v>
      </c>
      <c r="D3456" t="s">
        <v>33</v>
      </c>
      <c r="E3456">
        <v>1</v>
      </c>
      <c r="F3456">
        <v>839.34846400000004</v>
      </c>
    </row>
    <row r="3457" spans="1:6" x14ac:dyDescent="0.25">
      <c r="A3457">
        <v>6054.4883870000003</v>
      </c>
      <c r="B3457">
        <v>17200</v>
      </c>
      <c r="C3457" t="s">
        <v>62</v>
      </c>
      <c r="D3457" t="s">
        <v>33</v>
      </c>
      <c r="E3457">
        <v>8</v>
      </c>
      <c r="F3457">
        <v>48.780064000000003</v>
      </c>
    </row>
    <row r="3458" spans="1:6" x14ac:dyDescent="0.25">
      <c r="A3458">
        <v>9654.5233069999995</v>
      </c>
      <c r="B3458">
        <v>67772</v>
      </c>
      <c r="C3458" t="s">
        <v>32</v>
      </c>
      <c r="D3458" t="s">
        <v>45</v>
      </c>
      <c r="E3458">
        <v>2</v>
      </c>
      <c r="F3458">
        <v>502.58047199999999</v>
      </c>
    </row>
    <row r="3459" spans="1:6" x14ac:dyDescent="0.25">
      <c r="A3459">
        <v>47155.62558</v>
      </c>
      <c r="B3459">
        <v>39891</v>
      </c>
      <c r="C3459" t="s">
        <v>75</v>
      </c>
      <c r="D3459" t="s">
        <v>33</v>
      </c>
      <c r="E3459">
        <v>2</v>
      </c>
      <c r="F3459">
        <v>630.88866299999995</v>
      </c>
    </row>
    <row r="3460" spans="1:6" x14ac:dyDescent="0.25">
      <c r="A3460">
        <v>4530.3854270000002</v>
      </c>
      <c r="B3460">
        <v>52957</v>
      </c>
      <c r="C3460" t="s">
        <v>75</v>
      </c>
      <c r="D3460" t="s">
        <v>33</v>
      </c>
      <c r="E3460">
        <v>1</v>
      </c>
      <c r="F3460">
        <v>425.42319800000001</v>
      </c>
    </row>
    <row r="3461" spans="1:6" x14ac:dyDescent="0.25">
      <c r="A3461">
        <v>7276.3406089999999</v>
      </c>
      <c r="B3461">
        <v>0</v>
      </c>
      <c r="C3461" t="s">
        <v>32</v>
      </c>
      <c r="D3461" t="s">
        <v>45</v>
      </c>
      <c r="E3461">
        <v>3</v>
      </c>
      <c r="F3461">
        <v>777.6</v>
      </c>
    </row>
    <row r="3462" spans="1:6" x14ac:dyDescent="0.25">
      <c r="A3462">
        <v>3861.486269</v>
      </c>
      <c r="B3462">
        <v>93272</v>
      </c>
      <c r="C3462" t="s">
        <v>75</v>
      </c>
      <c r="D3462" t="s">
        <v>33</v>
      </c>
      <c r="E3462">
        <v>1</v>
      </c>
      <c r="F3462">
        <v>281.11078800000001</v>
      </c>
    </row>
    <row r="3463" spans="1:6" x14ac:dyDescent="0.25">
      <c r="A3463">
        <v>7054.7763169999998</v>
      </c>
      <c r="B3463">
        <v>0</v>
      </c>
      <c r="C3463" t="s">
        <v>32</v>
      </c>
      <c r="D3463" t="s">
        <v>45</v>
      </c>
      <c r="E3463">
        <v>1</v>
      </c>
      <c r="F3463">
        <v>1490.4</v>
      </c>
    </row>
    <row r="3464" spans="1:6" x14ac:dyDescent="0.25">
      <c r="A3464">
        <v>15167.044019999999</v>
      </c>
      <c r="B3464">
        <v>40467</v>
      </c>
      <c r="C3464" t="s">
        <v>75</v>
      </c>
      <c r="D3464" t="s">
        <v>33</v>
      </c>
      <c r="E3464">
        <v>3</v>
      </c>
      <c r="F3464">
        <v>518.78463999999997</v>
      </c>
    </row>
    <row r="3465" spans="1:6" x14ac:dyDescent="0.25">
      <c r="A3465">
        <v>7126.4717030000002</v>
      </c>
      <c r="B3465">
        <v>30895</v>
      </c>
      <c r="C3465" t="s">
        <v>32</v>
      </c>
      <c r="D3465" t="s">
        <v>79</v>
      </c>
      <c r="E3465">
        <v>2</v>
      </c>
      <c r="F3465">
        <v>297.60000000000002</v>
      </c>
    </row>
    <row r="3466" spans="1:6" x14ac:dyDescent="0.25">
      <c r="A3466">
        <v>2034.9930429999999</v>
      </c>
      <c r="B3466">
        <v>0</v>
      </c>
      <c r="C3466" t="s">
        <v>32</v>
      </c>
      <c r="D3466" t="s">
        <v>45</v>
      </c>
      <c r="E3466">
        <v>1</v>
      </c>
      <c r="F3466">
        <v>446.4</v>
      </c>
    </row>
    <row r="3467" spans="1:6" x14ac:dyDescent="0.25">
      <c r="A3467">
        <v>30718.812399999999</v>
      </c>
      <c r="B3467">
        <v>90607</v>
      </c>
      <c r="C3467" t="s">
        <v>62</v>
      </c>
      <c r="D3467" t="s">
        <v>45</v>
      </c>
      <c r="E3467">
        <v>2</v>
      </c>
      <c r="F3467">
        <v>243.46761699999999</v>
      </c>
    </row>
    <row r="3468" spans="1:6" x14ac:dyDescent="0.25">
      <c r="A3468">
        <v>4221.3125440000003</v>
      </c>
      <c r="B3468">
        <v>0</v>
      </c>
      <c r="C3468" t="s">
        <v>32</v>
      </c>
      <c r="D3468" t="s">
        <v>45</v>
      </c>
      <c r="E3468">
        <v>3</v>
      </c>
      <c r="F3468">
        <v>614.08148300000005</v>
      </c>
    </row>
    <row r="3469" spans="1:6" x14ac:dyDescent="0.25">
      <c r="A3469">
        <v>9701.0272710000008</v>
      </c>
      <c r="B3469">
        <v>45668</v>
      </c>
      <c r="C3469" t="s">
        <v>75</v>
      </c>
      <c r="D3469" t="s">
        <v>33</v>
      </c>
      <c r="E3469">
        <v>2</v>
      </c>
      <c r="F3469">
        <v>344.76779499999998</v>
      </c>
    </row>
    <row r="3470" spans="1:6" x14ac:dyDescent="0.25">
      <c r="A3470">
        <v>4502.8675620000004</v>
      </c>
      <c r="B3470">
        <v>0</v>
      </c>
      <c r="C3470" t="s">
        <v>32</v>
      </c>
      <c r="D3470" t="s">
        <v>45</v>
      </c>
      <c r="E3470">
        <v>1</v>
      </c>
      <c r="F3470">
        <v>1486.410662</v>
      </c>
    </row>
    <row r="3471" spans="1:6" x14ac:dyDescent="0.25">
      <c r="A3471">
        <v>11009.13049</v>
      </c>
      <c r="B3471">
        <v>51643</v>
      </c>
      <c r="C3471" t="s">
        <v>32</v>
      </c>
      <c r="D3471" t="s">
        <v>45</v>
      </c>
      <c r="E3471">
        <v>1</v>
      </c>
      <c r="F3471">
        <v>1358.4</v>
      </c>
    </row>
    <row r="3472" spans="1:6" x14ac:dyDescent="0.25">
      <c r="A3472">
        <v>2713.5603759999999</v>
      </c>
      <c r="B3472">
        <v>0</v>
      </c>
      <c r="C3472" t="s">
        <v>75</v>
      </c>
      <c r="D3472" t="s">
        <v>33</v>
      </c>
      <c r="E3472">
        <v>1</v>
      </c>
      <c r="F3472">
        <v>299.635989</v>
      </c>
    </row>
    <row r="3473" spans="1:6" x14ac:dyDescent="0.25">
      <c r="A3473">
        <v>22103.5072</v>
      </c>
      <c r="B3473">
        <v>0</v>
      </c>
      <c r="C3473" t="s">
        <v>32</v>
      </c>
      <c r="D3473" t="s">
        <v>33</v>
      </c>
      <c r="E3473">
        <v>2</v>
      </c>
      <c r="F3473">
        <v>489.6</v>
      </c>
    </row>
    <row r="3474" spans="1:6" x14ac:dyDescent="0.25">
      <c r="A3474">
        <v>5633.5317029999997</v>
      </c>
      <c r="B3474">
        <v>90289</v>
      </c>
      <c r="C3474" t="s">
        <v>62</v>
      </c>
      <c r="D3474" t="s">
        <v>79</v>
      </c>
      <c r="E3474">
        <v>3</v>
      </c>
      <c r="F3474">
        <v>22.193348</v>
      </c>
    </row>
    <row r="3475" spans="1:6" x14ac:dyDescent="0.25">
      <c r="A3475">
        <v>4237.3707690000001</v>
      </c>
      <c r="B3475">
        <v>29465</v>
      </c>
      <c r="C3475" t="s">
        <v>32</v>
      </c>
      <c r="D3475" t="s">
        <v>33</v>
      </c>
      <c r="E3475">
        <v>1</v>
      </c>
      <c r="F3475">
        <v>566.4</v>
      </c>
    </row>
    <row r="3476" spans="1:6" x14ac:dyDescent="0.25">
      <c r="A3476">
        <v>2858.2873709999999</v>
      </c>
      <c r="B3476">
        <v>81893</v>
      </c>
      <c r="C3476" t="s">
        <v>62</v>
      </c>
      <c r="D3476" t="s">
        <v>33</v>
      </c>
      <c r="E3476">
        <v>1</v>
      </c>
      <c r="F3476">
        <v>151.38135299999999</v>
      </c>
    </row>
    <row r="3477" spans="1:6" x14ac:dyDescent="0.25">
      <c r="A3477">
        <v>9366.8162809999994</v>
      </c>
      <c r="B3477">
        <v>60613</v>
      </c>
      <c r="C3477" t="s">
        <v>32</v>
      </c>
      <c r="D3477" t="s">
        <v>45</v>
      </c>
      <c r="E3477">
        <v>1</v>
      </c>
      <c r="F3477">
        <v>1152</v>
      </c>
    </row>
    <row r="3478" spans="1:6" x14ac:dyDescent="0.25">
      <c r="A3478">
        <v>9152.4895109999998</v>
      </c>
      <c r="B3478">
        <v>60423</v>
      </c>
      <c r="C3478" t="s">
        <v>62</v>
      </c>
      <c r="D3478" t="s">
        <v>33</v>
      </c>
      <c r="E3478">
        <v>9</v>
      </c>
      <c r="F3478">
        <v>137.61153100000001</v>
      </c>
    </row>
    <row r="3479" spans="1:6" x14ac:dyDescent="0.25">
      <c r="A3479">
        <v>5406.8766109999997</v>
      </c>
      <c r="B3479">
        <v>27166</v>
      </c>
      <c r="C3479" t="s">
        <v>32</v>
      </c>
      <c r="D3479" t="s">
        <v>45</v>
      </c>
      <c r="E3479">
        <v>5</v>
      </c>
      <c r="F3479">
        <v>340.8</v>
      </c>
    </row>
    <row r="3480" spans="1:6" x14ac:dyDescent="0.25">
      <c r="A3480">
        <v>7086.1760119999999</v>
      </c>
      <c r="B3480">
        <v>0</v>
      </c>
      <c r="C3480" t="s">
        <v>32</v>
      </c>
      <c r="D3480" t="s">
        <v>45</v>
      </c>
      <c r="E3480">
        <v>1</v>
      </c>
      <c r="F3480">
        <v>1644.6906220000001</v>
      </c>
    </row>
    <row r="3481" spans="1:6" x14ac:dyDescent="0.25">
      <c r="A3481">
        <v>17288.554049999999</v>
      </c>
      <c r="B3481">
        <v>0</v>
      </c>
      <c r="C3481" t="s">
        <v>32</v>
      </c>
      <c r="D3481" t="s">
        <v>33</v>
      </c>
      <c r="E3481">
        <v>2</v>
      </c>
      <c r="F3481">
        <v>758.4</v>
      </c>
    </row>
    <row r="3482" spans="1:6" x14ac:dyDescent="0.25">
      <c r="A3482">
        <v>2472.2538930000001</v>
      </c>
      <c r="B3482">
        <v>62006</v>
      </c>
      <c r="C3482" t="s">
        <v>32</v>
      </c>
      <c r="D3482" t="s">
        <v>33</v>
      </c>
      <c r="E3482">
        <v>1</v>
      </c>
      <c r="F3482">
        <v>292.8</v>
      </c>
    </row>
    <row r="3483" spans="1:6" x14ac:dyDescent="0.25">
      <c r="A3483">
        <v>2432.1692229999999</v>
      </c>
      <c r="B3483">
        <v>0</v>
      </c>
      <c r="C3483" t="s">
        <v>32</v>
      </c>
      <c r="D3483" t="s">
        <v>45</v>
      </c>
      <c r="E3483">
        <v>1</v>
      </c>
      <c r="F3483">
        <v>764.20147799999995</v>
      </c>
    </row>
    <row r="3484" spans="1:6" x14ac:dyDescent="0.25">
      <c r="A3484">
        <v>25464.820589999999</v>
      </c>
      <c r="B3484">
        <v>13663</v>
      </c>
      <c r="C3484" t="s">
        <v>32</v>
      </c>
      <c r="D3484" t="s">
        <v>45</v>
      </c>
      <c r="E3484">
        <v>2</v>
      </c>
      <c r="F3484">
        <v>465.6</v>
      </c>
    </row>
    <row r="3485" spans="1:6" x14ac:dyDescent="0.25">
      <c r="A3485">
        <v>2229.3617730000001</v>
      </c>
      <c r="B3485">
        <v>0</v>
      </c>
      <c r="C3485" t="s">
        <v>32</v>
      </c>
      <c r="D3485" t="s">
        <v>33</v>
      </c>
      <c r="E3485">
        <v>1</v>
      </c>
      <c r="F3485">
        <v>292.8</v>
      </c>
    </row>
    <row r="3486" spans="1:6" x14ac:dyDescent="0.25">
      <c r="A3486">
        <v>2507.8846619999999</v>
      </c>
      <c r="B3486">
        <v>97673</v>
      </c>
      <c r="C3486" t="s">
        <v>75</v>
      </c>
      <c r="D3486" t="s">
        <v>45</v>
      </c>
      <c r="E3486">
        <v>1</v>
      </c>
      <c r="F3486">
        <v>178.76280600000001</v>
      </c>
    </row>
    <row r="3487" spans="1:6" x14ac:dyDescent="0.25">
      <c r="A3487">
        <v>9500.0816699999996</v>
      </c>
      <c r="B3487">
        <v>96276</v>
      </c>
      <c r="C3487" t="s">
        <v>75</v>
      </c>
      <c r="D3487" t="s">
        <v>33</v>
      </c>
      <c r="E3487">
        <v>6</v>
      </c>
      <c r="F3487">
        <v>553.50360999999998</v>
      </c>
    </row>
    <row r="3488" spans="1:6" x14ac:dyDescent="0.25">
      <c r="A3488">
        <v>2935.9883460000001</v>
      </c>
      <c r="B3488">
        <v>73847</v>
      </c>
      <c r="C3488" t="s">
        <v>32</v>
      </c>
      <c r="D3488" t="s">
        <v>33</v>
      </c>
      <c r="E3488">
        <v>1</v>
      </c>
      <c r="F3488">
        <v>350.4</v>
      </c>
    </row>
    <row r="3489" spans="1:6" x14ac:dyDescent="0.25">
      <c r="A3489">
        <v>5493.0221300000003</v>
      </c>
      <c r="B3489">
        <v>24976</v>
      </c>
      <c r="C3489" t="s">
        <v>32</v>
      </c>
      <c r="D3489" t="s">
        <v>45</v>
      </c>
      <c r="E3489">
        <v>3</v>
      </c>
      <c r="F3489">
        <v>566.19933500000002</v>
      </c>
    </row>
    <row r="3490" spans="1:6" x14ac:dyDescent="0.25">
      <c r="A3490">
        <v>5386.3251739999996</v>
      </c>
      <c r="B3490">
        <v>33716</v>
      </c>
      <c r="C3490" t="s">
        <v>32</v>
      </c>
      <c r="D3490" t="s">
        <v>33</v>
      </c>
      <c r="E3490">
        <v>3</v>
      </c>
      <c r="F3490">
        <v>349.43198599999999</v>
      </c>
    </row>
    <row r="3491" spans="1:6" x14ac:dyDescent="0.25">
      <c r="A3491">
        <v>4384.8546159999996</v>
      </c>
      <c r="B3491">
        <v>23480</v>
      </c>
      <c r="C3491" t="s">
        <v>32</v>
      </c>
      <c r="D3491" t="s">
        <v>45</v>
      </c>
      <c r="E3491">
        <v>1</v>
      </c>
      <c r="F3491">
        <v>842.4</v>
      </c>
    </row>
    <row r="3492" spans="1:6" x14ac:dyDescent="0.25">
      <c r="A3492">
        <v>5789.8509000000004</v>
      </c>
      <c r="B3492">
        <v>77221</v>
      </c>
      <c r="C3492" t="s">
        <v>75</v>
      </c>
      <c r="D3492" t="s">
        <v>33</v>
      </c>
      <c r="E3492">
        <v>7</v>
      </c>
      <c r="F3492">
        <v>259.591385</v>
      </c>
    </row>
    <row r="3493" spans="1:6" x14ac:dyDescent="0.25">
      <c r="A3493">
        <v>5678.0501670000003</v>
      </c>
      <c r="B3493">
        <v>0</v>
      </c>
      <c r="C3493" t="s">
        <v>32</v>
      </c>
      <c r="D3493" t="s">
        <v>33</v>
      </c>
      <c r="E3493">
        <v>3</v>
      </c>
      <c r="F3493">
        <v>364.8</v>
      </c>
    </row>
    <row r="3494" spans="1:6" x14ac:dyDescent="0.25">
      <c r="A3494">
        <v>4944.2403450000002</v>
      </c>
      <c r="B3494">
        <v>40463</v>
      </c>
      <c r="C3494" t="s">
        <v>32</v>
      </c>
      <c r="D3494" t="s">
        <v>33</v>
      </c>
      <c r="E3494">
        <v>6</v>
      </c>
      <c r="F3494">
        <v>292.8</v>
      </c>
    </row>
    <row r="3495" spans="1:6" x14ac:dyDescent="0.25">
      <c r="A3495">
        <v>7507.4553720000004</v>
      </c>
      <c r="B3495">
        <v>60920</v>
      </c>
      <c r="C3495" t="s">
        <v>75</v>
      </c>
      <c r="D3495" t="s">
        <v>45</v>
      </c>
      <c r="E3495">
        <v>2</v>
      </c>
      <c r="F3495">
        <v>231.201886</v>
      </c>
    </row>
    <row r="3496" spans="1:6" x14ac:dyDescent="0.25">
      <c r="A3496">
        <v>5332.4626939999998</v>
      </c>
      <c r="B3496">
        <v>68931</v>
      </c>
      <c r="C3496" t="s">
        <v>75</v>
      </c>
      <c r="D3496" t="s">
        <v>33</v>
      </c>
      <c r="E3496">
        <v>7</v>
      </c>
      <c r="F3496">
        <v>309.577946</v>
      </c>
    </row>
    <row r="3497" spans="1:6" x14ac:dyDescent="0.25">
      <c r="A3497">
        <v>5475.3376179999996</v>
      </c>
      <c r="B3497">
        <v>88251</v>
      </c>
      <c r="C3497" t="s">
        <v>75</v>
      </c>
      <c r="D3497" t="s">
        <v>33</v>
      </c>
      <c r="E3497">
        <v>3</v>
      </c>
      <c r="F3497">
        <v>267.214383</v>
      </c>
    </row>
    <row r="3498" spans="1:6" x14ac:dyDescent="0.25">
      <c r="A3498">
        <v>2274.647023</v>
      </c>
      <c r="B3498">
        <v>0</v>
      </c>
      <c r="C3498" t="s">
        <v>32</v>
      </c>
      <c r="D3498" t="s">
        <v>45</v>
      </c>
      <c r="E3498">
        <v>1</v>
      </c>
      <c r="F3498">
        <v>468</v>
      </c>
    </row>
    <row r="3499" spans="1:6" x14ac:dyDescent="0.25">
      <c r="A3499">
        <v>6005.2147919999998</v>
      </c>
      <c r="B3499">
        <v>26876</v>
      </c>
      <c r="C3499" t="s">
        <v>32</v>
      </c>
      <c r="D3499" t="s">
        <v>45</v>
      </c>
      <c r="E3499">
        <v>8</v>
      </c>
      <c r="F3499">
        <v>364.8</v>
      </c>
    </row>
    <row r="3500" spans="1:6" x14ac:dyDescent="0.25">
      <c r="A3500">
        <v>18321.419030000001</v>
      </c>
      <c r="B3500">
        <v>88592</v>
      </c>
      <c r="C3500" t="s">
        <v>75</v>
      </c>
      <c r="D3500" t="s">
        <v>33</v>
      </c>
      <c r="E3500">
        <v>2</v>
      </c>
      <c r="F3500">
        <v>199.79727</v>
      </c>
    </row>
    <row r="3501" spans="1:6" x14ac:dyDescent="0.25">
      <c r="A3501">
        <v>8078.5308500000001</v>
      </c>
      <c r="B3501">
        <v>0</v>
      </c>
      <c r="C3501" t="s">
        <v>32</v>
      </c>
      <c r="D3501" t="s">
        <v>33</v>
      </c>
      <c r="E3501">
        <v>5</v>
      </c>
      <c r="F3501">
        <v>547.20000000000005</v>
      </c>
    </row>
    <row r="3502" spans="1:6" x14ac:dyDescent="0.25">
      <c r="A3502">
        <v>3664.22055</v>
      </c>
      <c r="B3502">
        <v>0</v>
      </c>
      <c r="C3502" t="s">
        <v>32</v>
      </c>
      <c r="D3502" t="s">
        <v>79</v>
      </c>
      <c r="E3502">
        <v>1</v>
      </c>
      <c r="F3502">
        <v>642.77314899999999</v>
      </c>
    </row>
    <row r="3503" spans="1:6" x14ac:dyDescent="0.25">
      <c r="A3503">
        <v>2960.0293280000001</v>
      </c>
      <c r="B3503">
        <v>0</v>
      </c>
      <c r="C3503" t="s">
        <v>32</v>
      </c>
      <c r="D3503" t="s">
        <v>45</v>
      </c>
      <c r="E3503">
        <v>1</v>
      </c>
      <c r="F3503">
        <v>590.4</v>
      </c>
    </row>
    <row r="3504" spans="1:6" x14ac:dyDescent="0.25">
      <c r="A3504">
        <v>2496.1670039999999</v>
      </c>
      <c r="B3504">
        <v>49136</v>
      </c>
      <c r="C3504" t="s">
        <v>32</v>
      </c>
      <c r="D3504" t="s">
        <v>79</v>
      </c>
      <c r="E3504">
        <v>1</v>
      </c>
      <c r="F3504">
        <v>307.2</v>
      </c>
    </row>
    <row r="3505" spans="1:6" x14ac:dyDescent="0.25">
      <c r="A3505">
        <v>4650.6827700000003</v>
      </c>
      <c r="B3505">
        <v>0</v>
      </c>
      <c r="C3505" t="s">
        <v>32</v>
      </c>
      <c r="D3505" t="s">
        <v>45</v>
      </c>
      <c r="E3505">
        <v>3</v>
      </c>
      <c r="F3505">
        <v>722.87729899999999</v>
      </c>
    </row>
    <row r="3506" spans="1:6" x14ac:dyDescent="0.25">
      <c r="A3506">
        <v>14002.378189999999</v>
      </c>
      <c r="B3506">
        <v>67627</v>
      </c>
      <c r="C3506" t="s">
        <v>32</v>
      </c>
      <c r="D3506" t="s">
        <v>33</v>
      </c>
      <c r="E3506">
        <v>2</v>
      </c>
      <c r="F3506">
        <v>561.6</v>
      </c>
    </row>
    <row r="3507" spans="1:6" x14ac:dyDescent="0.25">
      <c r="A3507">
        <v>7462.9262630000003</v>
      </c>
      <c r="B3507">
        <v>70263</v>
      </c>
      <c r="C3507" t="s">
        <v>62</v>
      </c>
      <c r="D3507" t="s">
        <v>33</v>
      </c>
      <c r="E3507">
        <v>5</v>
      </c>
      <c r="F3507">
        <v>7.3459459999999996</v>
      </c>
    </row>
    <row r="3508" spans="1:6" x14ac:dyDescent="0.25">
      <c r="A3508">
        <v>3653.703458</v>
      </c>
      <c r="B3508">
        <v>74126</v>
      </c>
      <c r="C3508" t="s">
        <v>32</v>
      </c>
      <c r="D3508" t="s">
        <v>33</v>
      </c>
      <c r="E3508">
        <v>1</v>
      </c>
      <c r="F3508">
        <v>478.75106499999998</v>
      </c>
    </row>
    <row r="3509" spans="1:6" x14ac:dyDescent="0.25">
      <c r="A3509">
        <v>5638.5438329999997</v>
      </c>
      <c r="B3509">
        <v>74286</v>
      </c>
      <c r="C3509" t="s">
        <v>75</v>
      </c>
      <c r="D3509" t="s">
        <v>33</v>
      </c>
      <c r="E3509">
        <v>3</v>
      </c>
      <c r="F3509">
        <v>277.58506699999998</v>
      </c>
    </row>
    <row r="3510" spans="1:6" x14ac:dyDescent="0.25">
      <c r="A3510">
        <v>4475.0521200000003</v>
      </c>
      <c r="B3510">
        <v>97949</v>
      </c>
      <c r="C3510" t="s">
        <v>75</v>
      </c>
      <c r="D3510" t="s">
        <v>33</v>
      </c>
      <c r="E3510">
        <v>1</v>
      </c>
      <c r="F3510">
        <v>324.81208299999997</v>
      </c>
    </row>
    <row r="3511" spans="1:6" x14ac:dyDescent="0.25">
      <c r="A3511">
        <v>2719.8530230000001</v>
      </c>
      <c r="B3511">
        <v>41005</v>
      </c>
      <c r="C3511" t="s">
        <v>32</v>
      </c>
      <c r="D3511" t="s">
        <v>45</v>
      </c>
      <c r="E3511">
        <v>1</v>
      </c>
      <c r="F3511">
        <v>336</v>
      </c>
    </row>
    <row r="3512" spans="1:6" x14ac:dyDescent="0.25">
      <c r="A3512">
        <v>4542.4053459999996</v>
      </c>
      <c r="B3512">
        <v>29875</v>
      </c>
      <c r="C3512" t="s">
        <v>32</v>
      </c>
      <c r="D3512" t="s">
        <v>45</v>
      </c>
      <c r="E3512">
        <v>1</v>
      </c>
      <c r="F3512">
        <v>571.20000000000005</v>
      </c>
    </row>
    <row r="3513" spans="1:6" x14ac:dyDescent="0.25">
      <c r="A3513">
        <v>12875.598739999999</v>
      </c>
      <c r="B3513">
        <v>26121</v>
      </c>
      <c r="C3513" t="s">
        <v>32</v>
      </c>
      <c r="D3513" t="s">
        <v>45</v>
      </c>
      <c r="E3513">
        <v>2</v>
      </c>
      <c r="F3513">
        <v>754.11547399999995</v>
      </c>
    </row>
    <row r="3514" spans="1:6" x14ac:dyDescent="0.25">
      <c r="A3514">
        <v>2300.6915469999999</v>
      </c>
      <c r="B3514">
        <v>25905</v>
      </c>
      <c r="C3514" t="s">
        <v>32</v>
      </c>
      <c r="D3514" t="s">
        <v>79</v>
      </c>
      <c r="E3514">
        <v>1</v>
      </c>
      <c r="F3514">
        <v>302.39999999999998</v>
      </c>
    </row>
    <row r="3515" spans="1:6" x14ac:dyDescent="0.25">
      <c r="A3515">
        <v>8364.5590030000003</v>
      </c>
      <c r="B3515">
        <v>72117</v>
      </c>
      <c r="C3515" t="s">
        <v>62</v>
      </c>
      <c r="D3515" t="s">
        <v>33</v>
      </c>
      <c r="E3515">
        <v>2</v>
      </c>
      <c r="F3515">
        <v>106.737787</v>
      </c>
    </row>
    <row r="3516" spans="1:6" x14ac:dyDescent="0.25">
      <c r="A3516">
        <v>14024.358389999999</v>
      </c>
      <c r="B3516">
        <v>81872</v>
      </c>
      <c r="C3516" t="s">
        <v>62</v>
      </c>
      <c r="D3516" t="s">
        <v>33</v>
      </c>
      <c r="E3516">
        <v>2</v>
      </c>
      <c r="F3516">
        <v>256.43803000000003</v>
      </c>
    </row>
    <row r="3517" spans="1:6" x14ac:dyDescent="0.25">
      <c r="A3517">
        <v>27789.692350000001</v>
      </c>
      <c r="B3517">
        <v>33806</v>
      </c>
      <c r="C3517" t="s">
        <v>75</v>
      </c>
      <c r="D3517" t="s">
        <v>79</v>
      </c>
      <c r="E3517">
        <v>2</v>
      </c>
      <c r="F3517">
        <v>395.729716</v>
      </c>
    </row>
    <row r="3518" spans="1:6" x14ac:dyDescent="0.25">
      <c r="A3518">
        <v>3588.9264910000002</v>
      </c>
      <c r="B3518">
        <v>0</v>
      </c>
      <c r="C3518" t="s">
        <v>32</v>
      </c>
      <c r="D3518" t="s">
        <v>45</v>
      </c>
      <c r="E3518">
        <v>1</v>
      </c>
      <c r="F3518">
        <v>763.2</v>
      </c>
    </row>
    <row r="3519" spans="1:6" x14ac:dyDescent="0.25">
      <c r="A3519">
        <v>4386.2775579999998</v>
      </c>
      <c r="B3519">
        <v>10621</v>
      </c>
      <c r="C3519" t="s">
        <v>32</v>
      </c>
      <c r="D3519" t="s">
        <v>45</v>
      </c>
      <c r="E3519">
        <v>5</v>
      </c>
      <c r="F3519">
        <v>321.60000000000002</v>
      </c>
    </row>
    <row r="3520" spans="1:6" x14ac:dyDescent="0.25">
      <c r="A3520">
        <v>6647.8461870000001</v>
      </c>
      <c r="B3520">
        <v>0</v>
      </c>
      <c r="C3520" t="s">
        <v>32</v>
      </c>
      <c r="D3520" t="s">
        <v>45</v>
      </c>
      <c r="E3520">
        <v>2</v>
      </c>
      <c r="F3520">
        <v>312</v>
      </c>
    </row>
    <row r="3521" spans="1:6" x14ac:dyDescent="0.25">
      <c r="A3521">
        <v>6753.4284129999996</v>
      </c>
      <c r="B3521">
        <v>44213</v>
      </c>
      <c r="C3521" t="s">
        <v>62</v>
      </c>
      <c r="D3521" t="s">
        <v>45</v>
      </c>
      <c r="E3521">
        <v>3</v>
      </c>
      <c r="F3521">
        <v>77.523904000000002</v>
      </c>
    </row>
    <row r="3522" spans="1:6" x14ac:dyDescent="0.25">
      <c r="A3522">
        <v>4762.823136</v>
      </c>
      <c r="B3522">
        <v>0</v>
      </c>
      <c r="C3522" t="s">
        <v>32</v>
      </c>
      <c r="D3522" t="s">
        <v>33</v>
      </c>
      <c r="E3522">
        <v>3</v>
      </c>
      <c r="F3522">
        <v>366.21294499999999</v>
      </c>
    </row>
    <row r="3523" spans="1:6" x14ac:dyDescent="0.25">
      <c r="A3523">
        <v>4904.8947310000003</v>
      </c>
      <c r="B3523">
        <v>12902</v>
      </c>
      <c r="C3523" t="s">
        <v>32</v>
      </c>
      <c r="D3523" t="s">
        <v>79</v>
      </c>
      <c r="E3523">
        <v>1</v>
      </c>
      <c r="F3523">
        <v>667.2</v>
      </c>
    </row>
    <row r="3524" spans="1:6" x14ac:dyDescent="0.25">
      <c r="A3524">
        <v>4764.8617389999999</v>
      </c>
      <c r="B3524">
        <v>78757</v>
      </c>
      <c r="C3524" t="s">
        <v>75</v>
      </c>
      <c r="D3524" t="s">
        <v>33</v>
      </c>
      <c r="E3524">
        <v>1</v>
      </c>
      <c r="F3524">
        <v>383.79736300000002</v>
      </c>
    </row>
    <row r="3525" spans="1:6" x14ac:dyDescent="0.25">
      <c r="A3525">
        <v>3567.5037550000002</v>
      </c>
      <c r="B3525">
        <v>0</v>
      </c>
      <c r="C3525" t="s">
        <v>32</v>
      </c>
      <c r="D3525" t="s">
        <v>33</v>
      </c>
      <c r="E3525">
        <v>1</v>
      </c>
      <c r="F3525">
        <v>660.43045600000005</v>
      </c>
    </row>
    <row r="3526" spans="1:6" x14ac:dyDescent="0.25">
      <c r="A3526">
        <v>3903.8022620000002</v>
      </c>
      <c r="B3526">
        <v>51833</v>
      </c>
      <c r="C3526" t="s">
        <v>62</v>
      </c>
      <c r="D3526" t="s">
        <v>79</v>
      </c>
      <c r="E3526">
        <v>1</v>
      </c>
      <c r="F3526">
        <v>190.50960900000001</v>
      </c>
    </row>
    <row r="3527" spans="1:6" x14ac:dyDescent="0.25">
      <c r="A3527">
        <v>10442.43404</v>
      </c>
      <c r="B3527">
        <v>30786</v>
      </c>
      <c r="C3527" t="s">
        <v>62</v>
      </c>
      <c r="D3527" t="s">
        <v>45</v>
      </c>
      <c r="E3527">
        <v>2</v>
      </c>
      <c r="F3527">
        <v>28.649761999999999</v>
      </c>
    </row>
    <row r="3528" spans="1:6" x14ac:dyDescent="0.25">
      <c r="A3528">
        <v>2498.9630609999999</v>
      </c>
      <c r="B3528">
        <v>76792</v>
      </c>
      <c r="C3528" t="s">
        <v>32</v>
      </c>
      <c r="D3528" t="s">
        <v>33</v>
      </c>
      <c r="E3528">
        <v>1</v>
      </c>
      <c r="F3528">
        <v>297.60000000000002</v>
      </c>
    </row>
    <row r="3529" spans="1:6" x14ac:dyDescent="0.25">
      <c r="A3529">
        <v>2862.5630590000001</v>
      </c>
      <c r="B3529">
        <v>76356</v>
      </c>
      <c r="C3529" t="s">
        <v>32</v>
      </c>
      <c r="D3529" t="s">
        <v>33</v>
      </c>
      <c r="E3529">
        <v>1</v>
      </c>
      <c r="F3529">
        <v>340.8</v>
      </c>
    </row>
    <row r="3530" spans="1:6" x14ac:dyDescent="0.25">
      <c r="A3530">
        <v>5989.7739309999997</v>
      </c>
      <c r="B3530">
        <v>66839</v>
      </c>
      <c r="C3530" t="s">
        <v>32</v>
      </c>
      <c r="D3530" t="s">
        <v>45</v>
      </c>
      <c r="E3530">
        <v>1</v>
      </c>
      <c r="F3530">
        <v>739.2</v>
      </c>
    </row>
    <row r="3531" spans="1:6" x14ac:dyDescent="0.25">
      <c r="A3531">
        <v>7143.0358729999998</v>
      </c>
      <c r="B3531">
        <v>59789</v>
      </c>
      <c r="C3531" t="s">
        <v>32</v>
      </c>
      <c r="D3531" t="s">
        <v>33</v>
      </c>
      <c r="E3531">
        <v>3</v>
      </c>
      <c r="F3531">
        <v>527.53907800000002</v>
      </c>
    </row>
    <row r="3532" spans="1:6" x14ac:dyDescent="0.25">
      <c r="A3532">
        <v>2549.7860690000002</v>
      </c>
      <c r="B3532">
        <v>72217</v>
      </c>
      <c r="C3532" t="s">
        <v>62</v>
      </c>
      <c r="D3532" t="s">
        <v>33</v>
      </c>
      <c r="E3532">
        <v>1</v>
      </c>
      <c r="F3532">
        <v>91.146660999999995</v>
      </c>
    </row>
    <row r="3533" spans="1:6" x14ac:dyDescent="0.25">
      <c r="A3533">
        <v>12047.775</v>
      </c>
      <c r="B3533">
        <v>43324</v>
      </c>
      <c r="C3533" t="s">
        <v>75</v>
      </c>
      <c r="D3533" t="s">
        <v>33</v>
      </c>
      <c r="E3533">
        <v>2</v>
      </c>
      <c r="F3533">
        <v>284.66761200000002</v>
      </c>
    </row>
    <row r="3534" spans="1:6" x14ac:dyDescent="0.25">
      <c r="A3534">
        <v>20461.154500000001</v>
      </c>
      <c r="B3534">
        <v>87502</v>
      </c>
      <c r="C3534" t="s">
        <v>75</v>
      </c>
      <c r="D3534" t="s">
        <v>33</v>
      </c>
      <c r="E3534">
        <v>2</v>
      </c>
      <c r="F3534">
        <v>421.11122599999999</v>
      </c>
    </row>
    <row r="3535" spans="1:6" x14ac:dyDescent="0.25">
      <c r="A3535">
        <v>2781.589027</v>
      </c>
      <c r="B3535">
        <v>0</v>
      </c>
      <c r="C3535" t="s">
        <v>32</v>
      </c>
      <c r="D3535" t="s">
        <v>45</v>
      </c>
      <c r="E3535">
        <v>1</v>
      </c>
      <c r="F3535">
        <v>532.79999999999995</v>
      </c>
    </row>
    <row r="3536" spans="1:6" x14ac:dyDescent="0.25">
      <c r="A3536">
        <v>4834.7104929999996</v>
      </c>
      <c r="B3536">
        <v>38713</v>
      </c>
      <c r="C3536" t="s">
        <v>32</v>
      </c>
      <c r="D3536" t="s">
        <v>79</v>
      </c>
      <c r="E3536">
        <v>6</v>
      </c>
      <c r="F3536">
        <v>316.8</v>
      </c>
    </row>
    <row r="3537" spans="1:6" x14ac:dyDescent="0.25">
      <c r="A3537">
        <v>7610.5401529999999</v>
      </c>
      <c r="B3537">
        <v>51878</v>
      </c>
      <c r="C3537" t="s">
        <v>32</v>
      </c>
      <c r="D3537" t="s">
        <v>45</v>
      </c>
      <c r="E3537">
        <v>2</v>
      </c>
      <c r="F3537">
        <v>316.8</v>
      </c>
    </row>
    <row r="3538" spans="1:6" x14ac:dyDescent="0.25">
      <c r="A3538">
        <v>2159.2514729999998</v>
      </c>
      <c r="B3538">
        <v>0</v>
      </c>
      <c r="C3538" t="s">
        <v>32</v>
      </c>
      <c r="D3538" t="s">
        <v>33</v>
      </c>
      <c r="E3538">
        <v>1</v>
      </c>
      <c r="F3538">
        <v>292.8</v>
      </c>
    </row>
    <row r="3539" spans="1:6" x14ac:dyDescent="0.25">
      <c r="A3539">
        <v>8420.4311899999993</v>
      </c>
      <c r="B3539">
        <v>28617</v>
      </c>
      <c r="C3539" t="s">
        <v>32</v>
      </c>
      <c r="D3539" t="s">
        <v>33</v>
      </c>
      <c r="E3539">
        <v>9</v>
      </c>
      <c r="F3539">
        <v>797.59561099999996</v>
      </c>
    </row>
    <row r="3540" spans="1:6" x14ac:dyDescent="0.25">
      <c r="A3540">
        <v>13530.029060000001</v>
      </c>
      <c r="B3540">
        <v>75037</v>
      </c>
      <c r="C3540" t="s">
        <v>62</v>
      </c>
      <c r="D3540" t="s">
        <v>33</v>
      </c>
      <c r="E3540">
        <v>2</v>
      </c>
      <c r="F3540">
        <v>180.55511300000001</v>
      </c>
    </row>
    <row r="3541" spans="1:6" x14ac:dyDescent="0.25">
      <c r="A3541">
        <v>8798.3125149999996</v>
      </c>
      <c r="B3541">
        <v>24550</v>
      </c>
      <c r="C3541" t="s">
        <v>32</v>
      </c>
      <c r="D3541" t="s">
        <v>33</v>
      </c>
      <c r="E3541">
        <v>9</v>
      </c>
      <c r="F3541">
        <v>536.00373999999999</v>
      </c>
    </row>
    <row r="3542" spans="1:6" x14ac:dyDescent="0.25">
      <c r="A3542">
        <v>4595.0439660000002</v>
      </c>
      <c r="B3542">
        <v>0</v>
      </c>
      <c r="C3542" t="s">
        <v>32</v>
      </c>
      <c r="D3542" t="s">
        <v>45</v>
      </c>
      <c r="E3542">
        <v>6</v>
      </c>
      <c r="F3542">
        <v>460.8</v>
      </c>
    </row>
    <row r="3543" spans="1:6" x14ac:dyDescent="0.25">
      <c r="A3543">
        <v>6545.8028960000001</v>
      </c>
      <c r="B3543">
        <v>55366</v>
      </c>
      <c r="C3543" t="s">
        <v>32</v>
      </c>
      <c r="D3543" t="s">
        <v>79</v>
      </c>
      <c r="E3543">
        <v>4</v>
      </c>
      <c r="F3543">
        <v>455.71439500000002</v>
      </c>
    </row>
    <row r="3544" spans="1:6" x14ac:dyDescent="0.25">
      <c r="A3544">
        <v>5443.7615239999996</v>
      </c>
      <c r="B3544">
        <v>41449</v>
      </c>
      <c r="C3544" t="s">
        <v>32</v>
      </c>
      <c r="D3544" t="s">
        <v>33</v>
      </c>
      <c r="E3544">
        <v>3</v>
      </c>
      <c r="F3544">
        <v>331.2</v>
      </c>
    </row>
    <row r="3545" spans="1:6" x14ac:dyDescent="0.25">
      <c r="A3545">
        <v>7957.6301009999997</v>
      </c>
      <c r="B3545">
        <v>51125</v>
      </c>
      <c r="C3545" t="s">
        <v>32</v>
      </c>
      <c r="D3545" t="s">
        <v>79</v>
      </c>
      <c r="E3545">
        <v>2</v>
      </c>
      <c r="F3545">
        <v>430.29174</v>
      </c>
    </row>
    <row r="3546" spans="1:6" x14ac:dyDescent="0.25">
      <c r="A3546">
        <v>2444.7413069999998</v>
      </c>
      <c r="B3546">
        <v>0</v>
      </c>
      <c r="C3546" t="s">
        <v>75</v>
      </c>
      <c r="D3546" t="s">
        <v>33</v>
      </c>
      <c r="E3546">
        <v>1</v>
      </c>
      <c r="F3546">
        <v>244.58759599999999</v>
      </c>
    </row>
    <row r="3547" spans="1:6" x14ac:dyDescent="0.25">
      <c r="A3547">
        <v>8590.3349830000006</v>
      </c>
      <c r="B3547">
        <v>63110</v>
      </c>
      <c r="C3547" t="s">
        <v>62</v>
      </c>
      <c r="D3547" t="s">
        <v>33</v>
      </c>
      <c r="E3547">
        <v>2</v>
      </c>
      <c r="F3547">
        <v>68.179721000000001</v>
      </c>
    </row>
    <row r="3548" spans="1:6" x14ac:dyDescent="0.25">
      <c r="A3548">
        <v>2730.3537999999999</v>
      </c>
      <c r="B3548">
        <v>63401</v>
      </c>
      <c r="C3548" t="s">
        <v>75</v>
      </c>
      <c r="D3548" t="s">
        <v>33</v>
      </c>
      <c r="E3548">
        <v>1</v>
      </c>
      <c r="F3548">
        <v>202.93804800000001</v>
      </c>
    </row>
    <row r="3549" spans="1:6" x14ac:dyDescent="0.25">
      <c r="A3549">
        <v>2925.7266850000001</v>
      </c>
      <c r="B3549">
        <v>30752</v>
      </c>
      <c r="C3549" t="s">
        <v>32</v>
      </c>
      <c r="D3549" t="s">
        <v>33</v>
      </c>
      <c r="E3549">
        <v>1</v>
      </c>
      <c r="F3549">
        <v>400.29400299999998</v>
      </c>
    </row>
    <row r="3550" spans="1:6" x14ac:dyDescent="0.25">
      <c r="A3550">
        <v>5331.7372839999998</v>
      </c>
      <c r="B3550">
        <v>60986</v>
      </c>
      <c r="C3550" t="s">
        <v>32</v>
      </c>
      <c r="D3550" t="s">
        <v>33</v>
      </c>
      <c r="E3550">
        <v>5</v>
      </c>
      <c r="F3550">
        <v>417.78169300000002</v>
      </c>
    </row>
    <row r="3551" spans="1:6" x14ac:dyDescent="0.25">
      <c r="A3551">
        <v>11320.82704</v>
      </c>
      <c r="B3551">
        <v>41692</v>
      </c>
      <c r="C3551" t="s">
        <v>62</v>
      </c>
      <c r="D3551" t="s">
        <v>45</v>
      </c>
      <c r="E3551">
        <v>2</v>
      </c>
      <c r="F3551">
        <v>245.96862899999999</v>
      </c>
    </row>
    <row r="3552" spans="1:6" x14ac:dyDescent="0.25">
      <c r="A3552">
        <v>5130.8239510000003</v>
      </c>
      <c r="B3552">
        <v>12940</v>
      </c>
      <c r="C3552" t="s">
        <v>75</v>
      </c>
      <c r="D3552" t="s">
        <v>79</v>
      </c>
      <c r="E3552">
        <v>3</v>
      </c>
      <c r="F3552">
        <v>268.17259999999999</v>
      </c>
    </row>
    <row r="3553" spans="1:6" x14ac:dyDescent="0.25">
      <c r="A3553">
        <v>7919.832069</v>
      </c>
      <c r="B3553">
        <v>0</v>
      </c>
      <c r="C3553" t="s">
        <v>32</v>
      </c>
      <c r="D3553" t="s">
        <v>33</v>
      </c>
      <c r="E3553">
        <v>2</v>
      </c>
      <c r="F3553">
        <v>336</v>
      </c>
    </row>
    <row r="3554" spans="1:6" x14ac:dyDescent="0.25">
      <c r="A3554">
        <v>2619.3373759999999</v>
      </c>
      <c r="B3554">
        <v>78618</v>
      </c>
      <c r="C3554" t="s">
        <v>75</v>
      </c>
      <c r="D3554" t="s">
        <v>79</v>
      </c>
      <c r="E3554">
        <v>1</v>
      </c>
      <c r="F3554">
        <v>225.57884100000001</v>
      </c>
    </row>
    <row r="3555" spans="1:6" x14ac:dyDescent="0.25">
      <c r="A3555">
        <v>9591.232645</v>
      </c>
      <c r="B3555">
        <v>54538</v>
      </c>
      <c r="C3555" t="s">
        <v>75</v>
      </c>
      <c r="D3555" t="s">
        <v>33</v>
      </c>
      <c r="E3555">
        <v>6</v>
      </c>
      <c r="F3555">
        <v>507.79932500000001</v>
      </c>
    </row>
    <row r="3556" spans="1:6" x14ac:dyDescent="0.25">
      <c r="A3556">
        <v>4196.6521759999996</v>
      </c>
      <c r="B3556">
        <v>0</v>
      </c>
      <c r="C3556" t="s">
        <v>32</v>
      </c>
      <c r="D3556" t="s">
        <v>45</v>
      </c>
      <c r="E3556">
        <v>7</v>
      </c>
      <c r="F3556">
        <v>774.73718499999995</v>
      </c>
    </row>
    <row r="3557" spans="1:6" x14ac:dyDescent="0.25">
      <c r="A3557">
        <v>7887.9649449999997</v>
      </c>
      <c r="B3557">
        <v>76590</v>
      </c>
      <c r="C3557" t="s">
        <v>75</v>
      </c>
      <c r="D3557" t="s">
        <v>79</v>
      </c>
      <c r="E3557">
        <v>2</v>
      </c>
      <c r="F3557">
        <v>183.293091</v>
      </c>
    </row>
    <row r="3558" spans="1:6" x14ac:dyDescent="0.25">
      <c r="A3558">
        <v>8676.6986309999993</v>
      </c>
      <c r="B3558">
        <v>76214</v>
      </c>
      <c r="C3558" t="s">
        <v>75</v>
      </c>
      <c r="D3558" t="s">
        <v>33</v>
      </c>
      <c r="E3558">
        <v>2</v>
      </c>
      <c r="F3558">
        <v>202.81372999999999</v>
      </c>
    </row>
    <row r="3559" spans="1:6" x14ac:dyDescent="0.25">
      <c r="A3559">
        <v>6383.6111360000004</v>
      </c>
      <c r="B3559">
        <v>0</v>
      </c>
      <c r="C3559" t="s">
        <v>32</v>
      </c>
      <c r="D3559" t="s">
        <v>45</v>
      </c>
      <c r="E3559">
        <v>1</v>
      </c>
      <c r="F3559">
        <v>2327.1663939999999</v>
      </c>
    </row>
    <row r="3560" spans="1:6" x14ac:dyDescent="0.25">
      <c r="A3560">
        <v>6568.7587700000004</v>
      </c>
      <c r="B3560">
        <v>25876</v>
      </c>
      <c r="C3560" t="s">
        <v>32</v>
      </c>
      <c r="D3560" t="s">
        <v>33</v>
      </c>
      <c r="E3560">
        <v>3</v>
      </c>
      <c r="F3560">
        <v>398.4</v>
      </c>
    </row>
    <row r="3561" spans="1:6" x14ac:dyDescent="0.25">
      <c r="A3561">
        <v>3644.8335539999998</v>
      </c>
      <c r="B3561">
        <v>82477</v>
      </c>
      <c r="C3561" t="s">
        <v>32</v>
      </c>
      <c r="D3561" t="s">
        <v>33</v>
      </c>
      <c r="E3561">
        <v>1</v>
      </c>
      <c r="F3561">
        <v>432</v>
      </c>
    </row>
    <row r="3562" spans="1:6" x14ac:dyDescent="0.25">
      <c r="A3562">
        <v>3910.697956</v>
      </c>
      <c r="B3562">
        <v>58713</v>
      </c>
      <c r="C3562" t="s">
        <v>32</v>
      </c>
      <c r="D3562" t="s">
        <v>33</v>
      </c>
      <c r="E3562">
        <v>1</v>
      </c>
      <c r="F3562">
        <v>470.4</v>
      </c>
    </row>
    <row r="3563" spans="1:6" x14ac:dyDescent="0.25">
      <c r="A3563">
        <v>18704.850549999999</v>
      </c>
      <c r="B3563">
        <v>64929</v>
      </c>
      <c r="C3563" t="s">
        <v>32</v>
      </c>
      <c r="D3563" t="s">
        <v>33</v>
      </c>
      <c r="E3563">
        <v>8</v>
      </c>
      <c r="F3563">
        <v>1261.6727080000001</v>
      </c>
    </row>
    <row r="3564" spans="1:6" x14ac:dyDescent="0.25">
      <c r="A3564">
        <v>24337.381809999999</v>
      </c>
      <c r="B3564">
        <v>0</v>
      </c>
      <c r="C3564" t="s">
        <v>32</v>
      </c>
      <c r="D3564" t="s">
        <v>45</v>
      </c>
      <c r="E3564">
        <v>2</v>
      </c>
      <c r="F3564">
        <v>612</v>
      </c>
    </row>
    <row r="3565" spans="1:6" x14ac:dyDescent="0.25">
      <c r="A3565">
        <v>12547.428879999999</v>
      </c>
      <c r="B3565">
        <v>32857</v>
      </c>
      <c r="C3565" t="s">
        <v>32</v>
      </c>
      <c r="D3565" t="s">
        <v>79</v>
      </c>
      <c r="E3565">
        <v>2</v>
      </c>
      <c r="F3565">
        <v>504</v>
      </c>
    </row>
    <row r="3566" spans="1:6" x14ac:dyDescent="0.25">
      <c r="A3566">
        <v>4582.6852650000001</v>
      </c>
      <c r="B3566">
        <v>19065</v>
      </c>
      <c r="C3566" t="s">
        <v>32</v>
      </c>
      <c r="D3566" t="s">
        <v>33</v>
      </c>
      <c r="E3566">
        <v>7</v>
      </c>
      <c r="F3566">
        <v>292.8</v>
      </c>
    </row>
    <row r="3567" spans="1:6" x14ac:dyDescent="0.25">
      <c r="A3567">
        <v>2864.0939840000001</v>
      </c>
      <c r="B3567">
        <v>0</v>
      </c>
      <c r="C3567" t="s">
        <v>32</v>
      </c>
      <c r="D3567" t="s">
        <v>45</v>
      </c>
      <c r="E3567">
        <v>1</v>
      </c>
      <c r="F3567">
        <v>825.29011000000003</v>
      </c>
    </row>
    <row r="3568" spans="1:6" x14ac:dyDescent="0.25">
      <c r="A3568">
        <v>30850.586770000002</v>
      </c>
      <c r="B3568">
        <v>25503</v>
      </c>
      <c r="C3568" t="s">
        <v>32</v>
      </c>
      <c r="D3568" t="s">
        <v>33</v>
      </c>
      <c r="E3568">
        <v>2</v>
      </c>
      <c r="F3568">
        <v>552</v>
      </c>
    </row>
    <row r="3569" spans="1:6" x14ac:dyDescent="0.25">
      <c r="A3569">
        <v>7366.0935470000004</v>
      </c>
      <c r="B3569">
        <v>30250</v>
      </c>
      <c r="C3569" t="s">
        <v>75</v>
      </c>
      <c r="D3569" t="s">
        <v>33</v>
      </c>
      <c r="E3569">
        <v>6</v>
      </c>
      <c r="F3569">
        <v>398.100233</v>
      </c>
    </row>
    <row r="3570" spans="1:6" x14ac:dyDescent="0.25">
      <c r="A3570">
        <v>4224.8323030000001</v>
      </c>
      <c r="B3570">
        <v>0</v>
      </c>
      <c r="C3570" t="s">
        <v>32</v>
      </c>
      <c r="D3570" t="s">
        <v>45</v>
      </c>
      <c r="E3570">
        <v>8</v>
      </c>
      <c r="F3570">
        <v>453.6</v>
      </c>
    </row>
    <row r="3571" spans="1:6" x14ac:dyDescent="0.25">
      <c r="A3571">
        <v>8256.2978000000003</v>
      </c>
      <c r="B3571">
        <v>62902</v>
      </c>
      <c r="C3571" t="s">
        <v>62</v>
      </c>
      <c r="D3571" t="s">
        <v>33</v>
      </c>
      <c r="E3571">
        <v>2</v>
      </c>
      <c r="F3571">
        <v>159.38304199999999</v>
      </c>
    </row>
    <row r="3572" spans="1:6" x14ac:dyDescent="0.25">
      <c r="A3572">
        <v>7498.8245150000002</v>
      </c>
      <c r="B3572">
        <v>0</v>
      </c>
      <c r="C3572" t="s">
        <v>32</v>
      </c>
      <c r="D3572" t="s">
        <v>33</v>
      </c>
      <c r="E3572">
        <v>2</v>
      </c>
      <c r="F3572">
        <v>316.8</v>
      </c>
    </row>
    <row r="3573" spans="1:6" x14ac:dyDescent="0.25">
      <c r="A3573">
        <v>25626.706989999999</v>
      </c>
      <c r="B3573">
        <v>14278</v>
      </c>
      <c r="C3573" t="s">
        <v>75</v>
      </c>
      <c r="D3573" t="s">
        <v>33</v>
      </c>
      <c r="E3573">
        <v>2</v>
      </c>
      <c r="F3573">
        <v>346.31940400000002</v>
      </c>
    </row>
    <row r="3574" spans="1:6" x14ac:dyDescent="0.25">
      <c r="A3574">
        <v>5989.7739309999997</v>
      </c>
      <c r="B3574">
        <v>66839</v>
      </c>
      <c r="C3574" t="s">
        <v>32</v>
      </c>
      <c r="D3574" t="s">
        <v>45</v>
      </c>
      <c r="E3574">
        <v>1</v>
      </c>
      <c r="F3574">
        <v>739.2</v>
      </c>
    </row>
    <row r="3575" spans="1:6" x14ac:dyDescent="0.25">
      <c r="A3575">
        <v>2530.8101670000001</v>
      </c>
      <c r="B3575">
        <v>37811</v>
      </c>
      <c r="C3575" t="s">
        <v>32</v>
      </c>
      <c r="D3575" t="s">
        <v>33</v>
      </c>
      <c r="E3575">
        <v>1</v>
      </c>
      <c r="F3575">
        <v>365.00290899999999</v>
      </c>
    </row>
    <row r="3576" spans="1:6" x14ac:dyDescent="0.25">
      <c r="A3576">
        <v>13569.24071</v>
      </c>
      <c r="B3576">
        <v>20978</v>
      </c>
      <c r="C3576" t="s">
        <v>32</v>
      </c>
      <c r="D3576" t="s">
        <v>33</v>
      </c>
      <c r="E3576">
        <v>2</v>
      </c>
      <c r="F3576">
        <v>336</v>
      </c>
    </row>
    <row r="3577" spans="1:6" x14ac:dyDescent="0.25">
      <c r="A3577">
        <v>13113.138650000001</v>
      </c>
      <c r="B3577">
        <v>28519</v>
      </c>
      <c r="C3577" t="s">
        <v>32</v>
      </c>
      <c r="D3577" t="s">
        <v>33</v>
      </c>
      <c r="E3577">
        <v>2</v>
      </c>
      <c r="F3577">
        <v>412.8</v>
      </c>
    </row>
    <row r="3578" spans="1:6" x14ac:dyDescent="0.25">
      <c r="A3578">
        <v>5085.0233689999995</v>
      </c>
      <c r="B3578">
        <v>0</v>
      </c>
      <c r="C3578" t="s">
        <v>32</v>
      </c>
      <c r="D3578" t="s">
        <v>33</v>
      </c>
      <c r="E3578">
        <v>3</v>
      </c>
      <c r="F3578">
        <v>571.53158199999996</v>
      </c>
    </row>
    <row r="3579" spans="1:6" x14ac:dyDescent="0.25">
      <c r="A3579">
        <v>4554.5572419999999</v>
      </c>
      <c r="B3579">
        <v>85140</v>
      </c>
      <c r="C3579" t="s">
        <v>62</v>
      </c>
      <c r="D3579" t="s">
        <v>45</v>
      </c>
      <c r="E3579">
        <v>1</v>
      </c>
      <c r="F3579">
        <v>88.179940000000002</v>
      </c>
    </row>
    <row r="3580" spans="1:6" x14ac:dyDescent="0.25">
      <c r="A3580">
        <v>4014.453113</v>
      </c>
      <c r="B3580">
        <v>37384</v>
      </c>
      <c r="C3580" t="s">
        <v>32</v>
      </c>
      <c r="D3580" t="s">
        <v>33</v>
      </c>
      <c r="E3580">
        <v>1</v>
      </c>
      <c r="F3580">
        <v>475.2</v>
      </c>
    </row>
    <row r="3581" spans="1:6" x14ac:dyDescent="0.25">
      <c r="A3581">
        <v>2863.0433039999998</v>
      </c>
      <c r="B3581">
        <v>0</v>
      </c>
      <c r="C3581" t="s">
        <v>62</v>
      </c>
      <c r="D3581" t="s">
        <v>33</v>
      </c>
      <c r="E3581">
        <v>1</v>
      </c>
      <c r="F3581">
        <v>168.89232999999999</v>
      </c>
    </row>
    <row r="3582" spans="1:6" x14ac:dyDescent="0.25">
      <c r="A3582">
        <v>7200.6648770000002</v>
      </c>
      <c r="B3582">
        <v>0</v>
      </c>
      <c r="C3582" t="s">
        <v>32</v>
      </c>
      <c r="D3582" t="s">
        <v>33</v>
      </c>
      <c r="E3582">
        <v>2</v>
      </c>
      <c r="F3582">
        <v>316.8</v>
      </c>
    </row>
    <row r="3583" spans="1:6" x14ac:dyDescent="0.25">
      <c r="A3583">
        <v>30909.222280000002</v>
      </c>
      <c r="B3583">
        <v>57659</v>
      </c>
      <c r="C3583" t="s">
        <v>32</v>
      </c>
      <c r="D3583" t="s">
        <v>79</v>
      </c>
      <c r="E3583">
        <v>2</v>
      </c>
      <c r="F3583">
        <v>756.37287000000003</v>
      </c>
    </row>
    <row r="3584" spans="1:6" x14ac:dyDescent="0.25">
      <c r="A3584">
        <v>8170.6219970000002</v>
      </c>
      <c r="B3584">
        <v>95241</v>
      </c>
      <c r="C3584" t="s">
        <v>62</v>
      </c>
      <c r="D3584" t="s">
        <v>33</v>
      </c>
      <c r="E3584">
        <v>2</v>
      </c>
      <c r="F3584">
        <v>87.803087000000005</v>
      </c>
    </row>
    <row r="3585" spans="1:6" x14ac:dyDescent="0.25">
      <c r="A3585">
        <v>2877.813846</v>
      </c>
      <c r="B3585">
        <v>38870</v>
      </c>
      <c r="C3585" t="s">
        <v>62</v>
      </c>
      <c r="D3585" t="s">
        <v>79</v>
      </c>
      <c r="E3585">
        <v>1</v>
      </c>
      <c r="F3585">
        <v>145.365072</v>
      </c>
    </row>
    <row r="3586" spans="1:6" x14ac:dyDescent="0.25">
      <c r="A3586">
        <v>8478.3042100000002</v>
      </c>
      <c r="B3586">
        <v>13870</v>
      </c>
      <c r="C3586" t="s">
        <v>32</v>
      </c>
      <c r="D3586" t="s">
        <v>33</v>
      </c>
      <c r="E3586">
        <v>5</v>
      </c>
      <c r="F3586">
        <v>550.43098499999996</v>
      </c>
    </row>
    <row r="3587" spans="1:6" x14ac:dyDescent="0.25">
      <c r="A3587">
        <v>8646.5479930000001</v>
      </c>
      <c r="B3587">
        <v>25964</v>
      </c>
      <c r="C3587" t="s">
        <v>32</v>
      </c>
      <c r="D3587" t="s">
        <v>33</v>
      </c>
      <c r="E3587">
        <v>2</v>
      </c>
      <c r="F3587">
        <v>364.8</v>
      </c>
    </row>
    <row r="3588" spans="1:6" x14ac:dyDescent="0.25">
      <c r="A3588">
        <v>4755.7625889999999</v>
      </c>
      <c r="B3588">
        <v>72193</v>
      </c>
      <c r="C3588" t="s">
        <v>75</v>
      </c>
      <c r="D3588" t="s">
        <v>33</v>
      </c>
      <c r="E3588">
        <v>1</v>
      </c>
      <c r="F3588">
        <v>552.64690700000006</v>
      </c>
    </row>
    <row r="3589" spans="1:6" x14ac:dyDescent="0.25">
      <c r="A3589">
        <v>7425.8453049999998</v>
      </c>
      <c r="B3589">
        <v>84302</v>
      </c>
      <c r="C3589" t="s">
        <v>62</v>
      </c>
      <c r="D3589" t="s">
        <v>33</v>
      </c>
      <c r="E3589">
        <v>2</v>
      </c>
      <c r="F3589">
        <v>76.609295000000003</v>
      </c>
    </row>
    <row r="3590" spans="1:6" x14ac:dyDescent="0.25">
      <c r="A3590">
        <v>4462.9970059999996</v>
      </c>
      <c r="B3590">
        <v>0</v>
      </c>
      <c r="C3590" t="s">
        <v>32</v>
      </c>
      <c r="D3590" t="s">
        <v>45</v>
      </c>
      <c r="E3590">
        <v>5</v>
      </c>
      <c r="F3590">
        <v>350.4</v>
      </c>
    </row>
    <row r="3591" spans="1:6" x14ac:dyDescent="0.25">
      <c r="A3591">
        <v>2593.8978870000001</v>
      </c>
      <c r="B3591">
        <v>0</v>
      </c>
      <c r="C3591" t="s">
        <v>32</v>
      </c>
      <c r="D3591" t="s">
        <v>45</v>
      </c>
      <c r="E3591">
        <v>1</v>
      </c>
      <c r="F3591">
        <v>345.6</v>
      </c>
    </row>
    <row r="3592" spans="1:6" x14ac:dyDescent="0.25">
      <c r="A3592">
        <v>6006.4418009999999</v>
      </c>
      <c r="B3592">
        <v>39482</v>
      </c>
      <c r="C3592" t="s">
        <v>75</v>
      </c>
      <c r="D3592" t="s">
        <v>79</v>
      </c>
      <c r="E3592">
        <v>5</v>
      </c>
      <c r="F3592">
        <v>277.90770099999997</v>
      </c>
    </row>
    <row r="3593" spans="1:6" x14ac:dyDescent="0.25">
      <c r="A3593">
        <v>10010.14003</v>
      </c>
      <c r="B3593">
        <v>66371</v>
      </c>
      <c r="C3593" t="s">
        <v>62</v>
      </c>
      <c r="D3593" t="s">
        <v>33</v>
      </c>
      <c r="E3593">
        <v>5</v>
      </c>
      <c r="F3593">
        <v>43.098747000000003</v>
      </c>
    </row>
    <row r="3594" spans="1:6" x14ac:dyDescent="0.25">
      <c r="A3594">
        <v>26305.415410000001</v>
      </c>
      <c r="B3594">
        <v>35300</v>
      </c>
      <c r="C3594" t="s">
        <v>75</v>
      </c>
      <c r="D3594" t="s">
        <v>33</v>
      </c>
      <c r="E3594">
        <v>2</v>
      </c>
      <c r="F3594">
        <v>225.51806500000001</v>
      </c>
    </row>
    <row r="3595" spans="1:6" x14ac:dyDescent="0.25">
      <c r="A3595">
        <v>7096.5985259999998</v>
      </c>
      <c r="B3595">
        <v>67735</v>
      </c>
      <c r="C3595" t="s">
        <v>62</v>
      </c>
      <c r="D3595" t="s">
        <v>33</v>
      </c>
      <c r="E3595">
        <v>3</v>
      </c>
      <c r="F3595">
        <v>3.4636999999999998</v>
      </c>
    </row>
    <row r="3596" spans="1:6" x14ac:dyDescent="0.25">
      <c r="A3596">
        <v>2859.7997740000001</v>
      </c>
      <c r="B3596">
        <v>98879</v>
      </c>
      <c r="C3596" t="s">
        <v>62</v>
      </c>
      <c r="D3596" t="s">
        <v>45</v>
      </c>
      <c r="E3596">
        <v>1</v>
      </c>
      <c r="F3596">
        <v>108.667642</v>
      </c>
    </row>
    <row r="3597" spans="1:6" x14ac:dyDescent="0.25">
      <c r="A3597">
        <v>29589.941279999999</v>
      </c>
      <c r="B3597">
        <v>0</v>
      </c>
      <c r="C3597" t="s">
        <v>32</v>
      </c>
      <c r="D3597" t="s">
        <v>45</v>
      </c>
      <c r="E3597">
        <v>2</v>
      </c>
      <c r="F3597">
        <v>777.6</v>
      </c>
    </row>
    <row r="3598" spans="1:6" x14ac:dyDescent="0.25">
      <c r="A3598">
        <v>9667.1296860000002</v>
      </c>
      <c r="B3598">
        <v>72885</v>
      </c>
      <c r="C3598" t="s">
        <v>62</v>
      </c>
      <c r="D3598" t="s">
        <v>79</v>
      </c>
      <c r="E3598">
        <v>6</v>
      </c>
      <c r="F3598">
        <v>233.67603399999999</v>
      </c>
    </row>
    <row r="3599" spans="1:6" x14ac:dyDescent="0.25">
      <c r="A3599">
        <v>21941.85759</v>
      </c>
      <c r="B3599">
        <v>26378</v>
      </c>
      <c r="C3599" t="s">
        <v>62</v>
      </c>
      <c r="D3599" t="s">
        <v>33</v>
      </c>
      <c r="E3599">
        <v>2</v>
      </c>
      <c r="F3599">
        <v>147.79569900000001</v>
      </c>
    </row>
    <row r="3600" spans="1:6" x14ac:dyDescent="0.25">
      <c r="A3600">
        <v>5548.031892</v>
      </c>
      <c r="B3600">
        <v>67798</v>
      </c>
      <c r="C3600" t="s">
        <v>32</v>
      </c>
      <c r="D3600" t="s">
        <v>79</v>
      </c>
      <c r="E3600">
        <v>9</v>
      </c>
      <c r="F3600">
        <v>331.2</v>
      </c>
    </row>
    <row r="3601" spans="1:6" x14ac:dyDescent="0.25">
      <c r="A3601">
        <v>7752.9332809999996</v>
      </c>
      <c r="B3601">
        <v>41275</v>
      </c>
      <c r="C3601" t="s">
        <v>62</v>
      </c>
      <c r="D3601" t="s">
        <v>33</v>
      </c>
      <c r="E3601">
        <v>3</v>
      </c>
      <c r="F3601">
        <v>41.122303000000002</v>
      </c>
    </row>
    <row r="3602" spans="1:6" x14ac:dyDescent="0.25">
      <c r="A3602">
        <v>2769.7252699999999</v>
      </c>
      <c r="B3602">
        <v>39646</v>
      </c>
      <c r="C3602" t="s">
        <v>75</v>
      </c>
      <c r="D3602" t="s">
        <v>33</v>
      </c>
      <c r="E3602">
        <v>1</v>
      </c>
      <c r="F3602">
        <v>279.71485899999999</v>
      </c>
    </row>
    <row r="3603" spans="1:6" x14ac:dyDescent="0.25">
      <c r="A3603">
        <v>2545.0702740000002</v>
      </c>
      <c r="B3603">
        <v>71868</v>
      </c>
      <c r="C3603" t="s">
        <v>32</v>
      </c>
      <c r="D3603" t="s">
        <v>45</v>
      </c>
      <c r="E3603">
        <v>1</v>
      </c>
      <c r="F3603">
        <v>312</v>
      </c>
    </row>
    <row r="3604" spans="1:6" x14ac:dyDescent="0.25">
      <c r="A3604">
        <v>8629.3293510000003</v>
      </c>
      <c r="B3604">
        <v>59107</v>
      </c>
      <c r="C3604" t="s">
        <v>75</v>
      </c>
      <c r="D3604" t="s">
        <v>33</v>
      </c>
      <c r="E3604">
        <v>7</v>
      </c>
      <c r="F3604">
        <v>480.52122700000001</v>
      </c>
    </row>
    <row r="3605" spans="1:6" x14ac:dyDescent="0.25">
      <c r="A3605">
        <v>4915.3901800000003</v>
      </c>
      <c r="B3605">
        <v>0</v>
      </c>
      <c r="C3605" t="s">
        <v>32</v>
      </c>
      <c r="D3605" t="s">
        <v>45</v>
      </c>
      <c r="E3605">
        <v>9</v>
      </c>
      <c r="F3605">
        <v>504</v>
      </c>
    </row>
    <row r="3606" spans="1:6" x14ac:dyDescent="0.25">
      <c r="A3606">
        <v>4896.5627329999998</v>
      </c>
      <c r="B3606">
        <v>36428</v>
      </c>
      <c r="C3606" t="s">
        <v>75</v>
      </c>
      <c r="D3606" t="s">
        <v>79</v>
      </c>
      <c r="E3606">
        <v>1</v>
      </c>
      <c r="F3606">
        <v>559.41258300000004</v>
      </c>
    </row>
    <row r="3607" spans="1:6" x14ac:dyDescent="0.25">
      <c r="A3607">
        <v>4013.959621</v>
      </c>
      <c r="B3607">
        <v>93284</v>
      </c>
      <c r="C3607" t="s">
        <v>32</v>
      </c>
      <c r="D3607" t="s">
        <v>33</v>
      </c>
      <c r="E3607">
        <v>1</v>
      </c>
      <c r="F3607">
        <v>475.2</v>
      </c>
    </row>
    <row r="3608" spans="1:6" x14ac:dyDescent="0.25">
      <c r="A3608">
        <v>10834.869839999999</v>
      </c>
      <c r="B3608">
        <v>34612</v>
      </c>
      <c r="C3608" t="s">
        <v>32</v>
      </c>
      <c r="D3608" t="s">
        <v>33</v>
      </c>
      <c r="E3608">
        <v>2</v>
      </c>
      <c r="F3608">
        <v>655.20000000000005</v>
      </c>
    </row>
    <row r="3609" spans="1:6" x14ac:dyDescent="0.25">
      <c r="A3609">
        <v>4669.2266399999999</v>
      </c>
      <c r="B3609">
        <v>76157</v>
      </c>
      <c r="C3609" t="s">
        <v>32</v>
      </c>
      <c r="D3609" t="s">
        <v>33</v>
      </c>
      <c r="E3609">
        <v>1</v>
      </c>
      <c r="F3609">
        <v>556.79999999999995</v>
      </c>
    </row>
    <row r="3610" spans="1:6" x14ac:dyDescent="0.25">
      <c r="A3610">
        <v>29577.28414</v>
      </c>
      <c r="B3610">
        <v>0</v>
      </c>
      <c r="C3610" t="s">
        <v>32</v>
      </c>
      <c r="D3610" t="s">
        <v>45</v>
      </c>
      <c r="E3610">
        <v>2</v>
      </c>
      <c r="F3610">
        <v>763.2</v>
      </c>
    </row>
    <row r="3611" spans="1:6" x14ac:dyDescent="0.25">
      <c r="A3611">
        <v>9259.7299480000001</v>
      </c>
      <c r="B3611">
        <v>17109</v>
      </c>
      <c r="C3611" t="s">
        <v>32</v>
      </c>
      <c r="D3611" t="s">
        <v>33</v>
      </c>
      <c r="E3611">
        <v>2</v>
      </c>
      <c r="F3611">
        <v>297.60000000000002</v>
      </c>
    </row>
    <row r="3612" spans="1:6" x14ac:dyDescent="0.25">
      <c r="A3612">
        <v>6300.4402309999996</v>
      </c>
      <c r="B3612">
        <v>29539</v>
      </c>
      <c r="C3612" t="s">
        <v>32</v>
      </c>
      <c r="D3612" t="s">
        <v>45</v>
      </c>
      <c r="E3612">
        <v>7</v>
      </c>
      <c r="F3612">
        <v>408</v>
      </c>
    </row>
    <row r="3613" spans="1:6" x14ac:dyDescent="0.25">
      <c r="A3613">
        <v>6031.5186519999997</v>
      </c>
      <c r="B3613">
        <v>49539</v>
      </c>
      <c r="C3613" t="s">
        <v>75</v>
      </c>
      <c r="D3613" t="s">
        <v>45</v>
      </c>
      <c r="E3613">
        <v>5</v>
      </c>
      <c r="F3613">
        <v>286.938064</v>
      </c>
    </row>
    <row r="3614" spans="1:6" x14ac:dyDescent="0.25">
      <c r="A3614">
        <v>2300.334605</v>
      </c>
      <c r="B3614">
        <v>0</v>
      </c>
      <c r="C3614" t="s">
        <v>32</v>
      </c>
      <c r="D3614" t="s">
        <v>45</v>
      </c>
      <c r="E3614">
        <v>1</v>
      </c>
      <c r="F3614">
        <v>475.2</v>
      </c>
    </row>
    <row r="3615" spans="1:6" x14ac:dyDescent="0.25">
      <c r="A3615">
        <v>6863.1245730000001</v>
      </c>
      <c r="B3615">
        <v>25352</v>
      </c>
      <c r="C3615" t="s">
        <v>32</v>
      </c>
      <c r="D3615" t="s">
        <v>33</v>
      </c>
      <c r="E3615">
        <v>1</v>
      </c>
      <c r="F3615">
        <v>830.4</v>
      </c>
    </row>
    <row r="3616" spans="1:6" x14ac:dyDescent="0.25">
      <c r="A3616">
        <v>2797.759849</v>
      </c>
      <c r="B3616">
        <v>63223</v>
      </c>
      <c r="C3616" t="s">
        <v>32</v>
      </c>
      <c r="D3616" t="s">
        <v>33</v>
      </c>
      <c r="E3616">
        <v>1</v>
      </c>
      <c r="F3616">
        <v>397.62211600000001</v>
      </c>
    </row>
    <row r="3617" spans="1:6" x14ac:dyDescent="0.25">
      <c r="A3617">
        <v>4479.4942229999997</v>
      </c>
      <c r="B3617">
        <v>18505</v>
      </c>
      <c r="C3617" t="s">
        <v>32</v>
      </c>
      <c r="D3617" t="s">
        <v>33</v>
      </c>
      <c r="E3617">
        <v>3</v>
      </c>
      <c r="F3617">
        <v>316.8</v>
      </c>
    </row>
    <row r="3618" spans="1:6" x14ac:dyDescent="0.25">
      <c r="A3618">
        <v>4571.509384</v>
      </c>
      <c r="B3618">
        <v>91485</v>
      </c>
      <c r="C3618" t="s">
        <v>75</v>
      </c>
      <c r="D3618" t="s">
        <v>79</v>
      </c>
      <c r="E3618">
        <v>1</v>
      </c>
      <c r="F3618">
        <v>392.92571199999998</v>
      </c>
    </row>
    <row r="3619" spans="1:6" x14ac:dyDescent="0.25">
      <c r="A3619">
        <v>6104.5014529999999</v>
      </c>
      <c r="B3619">
        <v>18690</v>
      </c>
      <c r="C3619" t="s">
        <v>62</v>
      </c>
      <c r="D3619" t="s">
        <v>33</v>
      </c>
      <c r="E3619">
        <v>5</v>
      </c>
      <c r="F3619">
        <v>18.192920999999998</v>
      </c>
    </row>
    <row r="3620" spans="1:6" x14ac:dyDescent="0.25">
      <c r="A3620">
        <v>3297.9046149999999</v>
      </c>
      <c r="B3620">
        <v>0</v>
      </c>
      <c r="C3620" t="s">
        <v>32</v>
      </c>
      <c r="D3620" t="s">
        <v>45</v>
      </c>
      <c r="E3620">
        <v>1</v>
      </c>
      <c r="F3620">
        <v>655.20000000000005</v>
      </c>
    </row>
    <row r="3621" spans="1:6" x14ac:dyDescent="0.25">
      <c r="A3621">
        <v>2639.9825959999998</v>
      </c>
      <c r="B3621">
        <v>69819</v>
      </c>
      <c r="C3621" t="s">
        <v>62</v>
      </c>
      <c r="D3621" t="s">
        <v>33</v>
      </c>
      <c r="E3621">
        <v>1</v>
      </c>
      <c r="F3621">
        <v>21.007359999999998</v>
      </c>
    </row>
    <row r="3622" spans="1:6" x14ac:dyDescent="0.25">
      <c r="A3622">
        <v>13780.48818</v>
      </c>
      <c r="B3622">
        <v>25708</v>
      </c>
      <c r="C3622" t="s">
        <v>32</v>
      </c>
      <c r="D3622" t="s">
        <v>79</v>
      </c>
      <c r="E3622">
        <v>2</v>
      </c>
      <c r="F3622">
        <v>566.4</v>
      </c>
    </row>
    <row r="3623" spans="1:6" x14ac:dyDescent="0.25">
      <c r="A3623">
        <v>3702.63121</v>
      </c>
      <c r="B3623">
        <v>33738</v>
      </c>
      <c r="C3623" t="s">
        <v>32</v>
      </c>
      <c r="D3623" t="s">
        <v>45</v>
      </c>
      <c r="E3623">
        <v>1</v>
      </c>
      <c r="F3623">
        <v>541.75535300000001</v>
      </c>
    </row>
    <row r="3624" spans="1:6" x14ac:dyDescent="0.25">
      <c r="A3624">
        <v>5789.3526959999999</v>
      </c>
      <c r="B3624">
        <v>75845</v>
      </c>
      <c r="C3624" t="s">
        <v>62</v>
      </c>
      <c r="D3624" t="s">
        <v>33</v>
      </c>
      <c r="E3624">
        <v>6</v>
      </c>
      <c r="F3624">
        <v>73.848671999999993</v>
      </c>
    </row>
    <row r="3625" spans="1:6" x14ac:dyDescent="0.25">
      <c r="A3625">
        <v>13464.60289</v>
      </c>
      <c r="B3625">
        <v>83392</v>
      </c>
      <c r="C3625" t="s">
        <v>75</v>
      </c>
      <c r="D3625" t="s">
        <v>33</v>
      </c>
      <c r="E3625">
        <v>2</v>
      </c>
      <c r="F3625">
        <v>523.68803700000001</v>
      </c>
    </row>
    <row r="3626" spans="1:6" x14ac:dyDescent="0.25">
      <c r="A3626">
        <v>6331.3384960000003</v>
      </c>
      <c r="B3626">
        <v>0</v>
      </c>
      <c r="C3626" t="s">
        <v>62</v>
      </c>
      <c r="D3626" t="s">
        <v>33</v>
      </c>
      <c r="E3626">
        <v>3</v>
      </c>
      <c r="F3626">
        <v>94.714302000000004</v>
      </c>
    </row>
    <row r="3627" spans="1:6" x14ac:dyDescent="0.25">
      <c r="A3627">
        <v>3838.1134419999998</v>
      </c>
      <c r="B3627">
        <v>76375</v>
      </c>
      <c r="C3627" t="s">
        <v>62</v>
      </c>
      <c r="D3627" t="s">
        <v>33</v>
      </c>
      <c r="E3627">
        <v>1</v>
      </c>
      <c r="F3627">
        <v>138.42341400000001</v>
      </c>
    </row>
    <row r="3628" spans="1:6" x14ac:dyDescent="0.25">
      <c r="A3628">
        <v>11274.910110000001</v>
      </c>
      <c r="B3628">
        <v>0</v>
      </c>
      <c r="C3628" t="s">
        <v>32</v>
      </c>
      <c r="D3628" t="s">
        <v>45</v>
      </c>
      <c r="E3628">
        <v>2</v>
      </c>
      <c r="F3628">
        <v>820.8</v>
      </c>
    </row>
    <row r="3629" spans="1:6" x14ac:dyDescent="0.25">
      <c r="A3629">
        <v>6052.0033009999997</v>
      </c>
      <c r="B3629">
        <v>32330</v>
      </c>
      <c r="C3629" t="s">
        <v>32</v>
      </c>
      <c r="D3629" t="s">
        <v>79</v>
      </c>
      <c r="E3629">
        <v>9</v>
      </c>
      <c r="F3629">
        <v>379.2</v>
      </c>
    </row>
    <row r="3630" spans="1:6" x14ac:dyDescent="0.25">
      <c r="A3630">
        <v>33451.7935</v>
      </c>
      <c r="B3630">
        <v>85689</v>
      </c>
      <c r="C3630" t="s">
        <v>75</v>
      </c>
      <c r="D3630" t="s">
        <v>33</v>
      </c>
      <c r="E3630">
        <v>2</v>
      </c>
      <c r="F3630">
        <v>237.946822</v>
      </c>
    </row>
    <row r="3631" spans="1:6" x14ac:dyDescent="0.25">
      <c r="A3631">
        <v>5611.9269389999999</v>
      </c>
      <c r="B3631">
        <v>0</v>
      </c>
      <c r="C3631" t="s">
        <v>32</v>
      </c>
      <c r="D3631" t="s">
        <v>45</v>
      </c>
      <c r="E3631">
        <v>1</v>
      </c>
      <c r="F3631">
        <v>1137.5999999999999</v>
      </c>
    </row>
    <row r="3632" spans="1:6" x14ac:dyDescent="0.25">
      <c r="A3632">
        <v>5607.253592</v>
      </c>
      <c r="B3632">
        <v>39507</v>
      </c>
      <c r="C3632" t="s">
        <v>75</v>
      </c>
      <c r="D3632" t="s">
        <v>33</v>
      </c>
      <c r="E3632">
        <v>5</v>
      </c>
      <c r="F3632">
        <v>283.74320599999999</v>
      </c>
    </row>
    <row r="3633" spans="1:6" x14ac:dyDescent="0.25">
      <c r="A3633">
        <v>8835.1592060000003</v>
      </c>
      <c r="B3633">
        <v>22373</v>
      </c>
      <c r="C3633" t="s">
        <v>75</v>
      </c>
      <c r="D3633" t="s">
        <v>33</v>
      </c>
      <c r="E3633">
        <v>8</v>
      </c>
      <c r="F3633">
        <v>419.75089200000002</v>
      </c>
    </row>
    <row r="3634" spans="1:6" x14ac:dyDescent="0.25">
      <c r="A3634">
        <v>3796.5476589999998</v>
      </c>
      <c r="B3634">
        <v>20217</v>
      </c>
      <c r="C3634" t="s">
        <v>32</v>
      </c>
      <c r="D3634" t="s">
        <v>33</v>
      </c>
      <c r="E3634">
        <v>1</v>
      </c>
      <c r="F3634">
        <v>513.30689299999995</v>
      </c>
    </row>
    <row r="3635" spans="1:6" x14ac:dyDescent="0.25">
      <c r="A3635">
        <v>3936.7855380000001</v>
      </c>
      <c r="B3635">
        <v>19245</v>
      </c>
      <c r="C3635" t="s">
        <v>32</v>
      </c>
      <c r="D3635" t="s">
        <v>33</v>
      </c>
      <c r="E3635">
        <v>1</v>
      </c>
      <c r="F3635">
        <v>508.8</v>
      </c>
    </row>
    <row r="3636" spans="1:6" x14ac:dyDescent="0.25">
      <c r="A3636">
        <v>37150.829449999997</v>
      </c>
      <c r="B3636">
        <v>17774</v>
      </c>
      <c r="C3636" t="s">
        <v>62</v>
      </c>
      <c r="D3636" t="s">
        <v>33</v>
      </c>
      <c r="E3636">
        <v>2</v>
      </c>
      <c r="F3636">
        <v>116.257094</v>
      </c>
    </row>
    <row r="3637" spans="1:6" x14ac:dyDescent="0.25">
      <c r="A3637">
        <v>4815.5328390000004</v>
      </c>
      <c r="B3637">
        <v>80355</v>
      </c>
      <c r="C3637" t="s">
        <v>62</v>
      </c>
      <c r="D3637" t="s">
        <v>79</v>
      </c>
      <c r="E3637">
        <v>3</v>
      </c>
      <c r="F3637">
        <v>83.390705999999994</v>
      </c>
    </row>
    <row r="3638" spans="1:6" x14ac:dyDescent="0.25">
      <c r="A3638">
        <v>2853.370449</v>
      </c>
      <c r="B3638">
        <v>65099</v>
      </c>
      <c r="C3638" t="s">
        <v>32</v>
      </c>
      <c r="D3638" t="s">
        <v>33</v>
      </c>
      <c r="E3638">
        <v>1</v>
      </c>
      <c r="F3638">
        <v>350.4</v>
      </c>
    </row>
    <row r="3639" spans="1:6" x14ac:dyDescent="0.25">
      <c r="A3639">
        <v>2467.4599520000002</v>
      </c>
      <c r="B3639">
        <v>0</v>
      </c>
      <c r="C3639" t="s">
        <v>32</v>
      </c>
      <c r="D3639" t="s">
        <v>45</v>
      </c>
      <c r="E3639">
        <v>1</v>
      </c>
      <c r="F3639">
        <v>525.6</v>
      </c>
    </row>
    <row r="3640" spans="1:6" x14ac:dyDescent="0.25">
      <c r="A3640">
        <v>5200.2277700000004</v>
      </c>
      <c r="B3640">
        <v>23401</v>
      </c>
      <c r="C3640" t="s">
        <v>32</v>
      </c>
      <c r="D3640" t="s">
        <v>45</v>
      </c>
      <c r="E3640">
        <v>3</v>
      </c>
      <c r="F3640">
        <v>316.8</v>
      </c>
    </row>
    <row r="3641" spans="1:6" x14ac:dyDescent="0.25">
      <c r="A3641">
        <v>4594.2637219999997</v>
      </c>
      <c r="B3641">
        <v>0</v>
      </c>
      <c r="C3641" t="s">
        <v>62</v>
      </c>
      <c r="D3641" t="s">
        <v>33</v>
      </c>
      <c r="E3641">
        <v>3</v>
      </c>
      <c r="F3641">
        <v>139.33176399999999</v>
      </c>
    </row>
    <row r="3642" spans="1:6" x14ac:dyDescent="0.25">
      <c r="A3642">
        <v>8586.6629389999998</v>
      </c>
      <c r="B3642">
        <v>0</v>
      </c>
      <c r="C3642" t="s">
        <v>32</v>
      </c>
      <c r="D3642" t="s">
        <v>33</v>
      </c>
      <c r="E3642">
        <v>5</v>
      </c>
      <c r="F3642">
        <v>566.4</v>
      </c>
    </row>
    <row r="3643" spans="1:6" x14ac:dyDescent="0.25">
      <c r="A3643">
        <v>4091.9349339999999</v>
      </c>
      <c r="B3643">
        <v>38692</v>
      </c>
      <c r="C3643" t="s">
        <v>32</v>
      </c>
      <c r="D3643" t="s">
        <v>33</v>
      </c>
      <c r="E3643">
        <v>1</v>
      </c>
      <c r="F3643">
        <v>502.44359100000003</v>
      </c>
    </row>
    <row r="3644" spans="1:6" x14ac:dyDescent="0.25">
      <c r="A3644">
        <v>5181.620895</v>
      </c>
      <c r="B3644">
        <v>97131</v>
      </c>
      <c r="C3644" t="s">
        <v>32</v>
      </c>
      <c r="D3644" t="s">
        <v>33</v>
      </c>
      <c r="E3644">
        <v>6</v>
      </c>
      <c r="F3644">
        <v>307.2</v>
      </c>
    </row>
    <row r="3645" spans="1:6" x14ac:dyDescent="0.25">
      <c r="A3645">
        <v>14230.324199999999</v>
      </c>
      <c r="B3645">
        <v>78046</v>
      </c>
      <c r="C3645" t="s">
        <v>32</v>
      </c>
      <c r="D3645" t="s">
        <v>79</v>
      </c>
      <c r="E3645">
        <v>2</v>
      </c>
      <c r="F3645">
        <v>759.11999900000001</v>
      </c>
    </row>
    <row r="3646" spans="1:6" x14ac:dyDescent="0.25">
      <c r="A3646">
        <v>2446.664534</v>
      </c>
      <c r="B3646">
        <v>82225</v>
      </c>
      <c r="C3646" t="s">
        <v>32</v>
      </c>
      <c r="D3646" t="s">
        <v>79</v>
      </c>
      <c r="E3646">
        <v>1</v>
      </c>
      <c r="F3646">
        <v>292.8</v>
      </c>
    </row>
    <row r="3647" spans="1:6" x14ac:dyDescent="0.25">
      <c r="A3647">
        <v>4758.564558</v>
      </c>
      <c r="B3647">
        <v>0</v>
      </c>
      <c r="C3647" t="s">
        <v>32</v>
      </c>
      <c r="D3647" t="s">
        <v>45</v>
      </c>
      <c r="E3647">
        <v>9</v>
      </c>
      <c r="F3647">
        <v>607.73360600000001</v>
      </c>
    </row>
    <row r="3648" spans="1:6" x14ac:dyDescent="0.25">
      <c r="A3648">
        <v>6645.9281170000004</v>
      </c>
      <c r="B3648">
        <v>21144</v>
      </c>
      <c r="C3648" t="s">
        <v>75</v>
      </c>
      <c r="D3648" t="s">
        <v>33</v>
      </c>
      <c r="E3648">
        <v>8</v>
      </c>
      <c r="F3648">
        <v>391.446775</v>
      </c>
    </row>
    <row r="3649" spans="1:6" x14ac:dyDescent="0.25">
      <c r="A3649">
        <v>8717.8518820000008</v>
      </c>
      <c r="B3649">
        <v>36645</v>
      </c>
      <c r="C3649" t="s">
        <v>32</v>
      </c>
      <c r="D3649" t="s">
        <v>45</v>
      </c>
      <c r="E3649">
        <v>7</v>
      </c>
      <c r="F3649">
        <v>614.08214599999997</v>
      </c>
    </row>
    <row r="3650" spans="1:6" x14ac:dyDescent="0.25">
      <c r="A3650">
        <v>4110.6201780000001</v>
      </c>
      <c r="B3650">
        <v>31842</v>
      </c>
      <c r="C3650" t="s">
        <v>75</v>
      </c>
      <c r="D3650" t="s">
        <v>45</v>
      </c>
      <c r="E3650">
        <v>1</v>
      </c>
      <c r="F3650">
        <v>406.34808399999997</v>
      </c>
    </row>
    <row r="3651" spans="1:6" x14ac:dyDescent="0.25">
      <c r="A3651">
        <v>9810.4079020000008</v>
      </c>
      <c r="B3651">
        <v>0</v>
      </c>
      <c r="C3651" t="s">
        <v>32</v>
      </c>
      <c r="D3651" t="s">
        <v>33</v>
      </c>
      <c r="E3651">
        <v>8</v>
      </c>
      <c r="F3651">
        <v>628.79999999999995</v>
      </c>
    </row>
    <row r="3652" spans="1:6" x14ac:dyDescent="0.25">
      <c r="A3652">
        <v>4993.0252730000002</v>
      </c>
      <c r="B3652">
        <v>75090</v>
      </c>
      <c r="C3652" t="s">
        <v>62</v>
      </c>
      <c r="D3652" t="s">
        <v>33</v>
      </c>
      <c r="E3652">
        <v>7</v>
      </c>
      <c r="F3652">
        <v>101.34165</v>
      </c>
    </row>
    <row r="3653" spans="1:6" x14ac:dyDescent="0.25">
      <c r="A3653">
        <v>4463.6071609999999</v>
      </c>
      <c r="B3653">
        <v>0</v>
      </c>
      <c r="C3653" t="s">
        <v>32</v>
      </c>
      <c r="D3653" t="s">
        <v>45</v>
      </c>
      <c r="E3653">
        <v>6</v>
      </c>
      <c r="F3653">
        <v>567.34326599999997</v>
      </c>
    </row>
    <row r="3654" spans="1:6" x14ac:dyDescent="0.25">
      <c r="A3654">
        <v>2895.2138180000002</v>
      </c>
      <c r="B3654">
        <v>72014</v>
      </c>
      <c r="C3654" t="s">
        <v>75</v>
      </c>
      <c r="D3654" t="s">
        <v>33</v>
      </c>
      <c r="E3654">
        <v>1</v>
      </c>
      <c r="F3654">
        <v>188.20423400000001</v>
      </c>
    </row>
    <row r="3655" spans="1:6" x14ac:dyDescent="0.25">
      <c r="A3655">
        <v>3185.17031</v>
      </c>
      <c r="B3655">
        <v>13512</v>
      </c>
      <c r="C3655" t="s">
        <v>32</v>
      </c>
      <c r="D3655" t="s">
        <v>45</v>
      </c>
      <c r="E3655">
        <v>1</v>
      </c>
      <c r="F3655">
        <v>441.6</v>
      </c>
    </row>
    <row r="3656" spans="1:6" x14ac:dyDescent="0.25">
      <c r="A3656">
        <v>9343.1987879999997</v>
      </c>
      <c r="B3656">
        <v>75909</v>
      </c>
      <c r="C3656" t="s">
        <v>32</v>
      </c>
      <c r="D3656" t="s">
        <v>33</v>
      </c>
      <c r="E3656">
        <v>3</v>
      </c>
      <c r="F3656">
        <v>561.6</v>
      </c>
    </row>
    <row r="3657" spans="1:6" x14ac:dyDescent="0.25">
      <c r="A3657">
        <v>7296.5350529999996</v>
      </c>
      <c r="B3657">
        <v>18884</v>
      </c>
      <c r="C3657" t="s">
        <v>32</v>
      </c>
      <c r="D3657" t="s">
        <v>79</v>
      </c>
      <c r="E3657">
        <v>2</v>
      </c>
      <c r="F3657">
        <v>307.2</v>
      </c>
    </row>
    <row r="3658" spans="1:6" x14ac:dyDescent="0.25">
      <c r="A3658">
        <v>5568.9475339999999</v>
      </c>
      <c r="B3658">
        <v>0</v>
      </c>
      <c r="C3658" t="s">
        <v>32</v>
      </c>
      <c r="D3658" t="s">
        <v>45</v>
      </c>
      <c r="E3658">
        <v>7</v>
      </c>
      <c r="F3658">
        <v>407.44023800000002</v>
      </c>
    </row>
    <row r="3659" spans="1:6" x14ac:dyDescent="0.25">
      <c r="A3659">
        <v>7627.0268930000002</v>
      </c>
      <c r="B3659">
        <v>0</v>
      </c>
      <c r="C3659" t="s">
        <v>32</v>
      </c>
      <c r="D3659" t="s">
        <v>45</v>
      </c>
      <c r="E3659">
        <v>2</v>
      </c>
      <c r="F3659">
        <v>807.27997900000003</v>
      </c>
    </row>
    <row r="3660" spans="1:6" x14ac:dyDescent="0.25">
      <c r="A3660">
        <v>4636.5464700000002</v>
      </c>
      <c r="B3660">
        <v>26802</v>
      </c>
      <c r="C3660" t="s">
        <v>32</v>
      </c>
      <c r="D3660" t="s">
        <v>33</v>
      </c>
      <c r="E3660">
        <v>5</v>
      </c>
      <c r="F3660">
        <v>316.8</v>
      </c>
    </row>
    <row r="3661" spans="1:6" x14ac:dyDescent="0.25">
      <c r="A3661">
        <v>5329.1288299999997</v>
      </c>
      <c r="B3661">
        <v>99839</v>
      </c>
      <c r="C3661" t="s">
        <v>32</v>
      </c>
      <c r="D3661" t="s">
        <v>33</v>
      </c>
      <c r="E3661">
        <v>3</v>
      </c>
      <c r="F3661">
        <v>468.203397</v>
      </c>
    </row>
    <row r="3662" spans="1:6" x14ac:dyDescent="0.25">
      <c r="A3662">
        <v>2478.2354740000001</v>
      </c>
      <c r="B3662">
        <v>24186</v>
      </c>
      <c r="C3662" t="s">
        <v>32</v>
      </c>
      <c r="D3662" t="s">
        <v>45</v>
      </c>
      <c r="E3662">
        <v>1</v>
      </c>
      <c r="F3662">
        <v>307.2</v>
      </c>
    </row>
    <row r="3663" spans="1:6" x14ac:dyDescent="0.25">
      <c r="A3663">
        <v>5522.7699620000003</v>
      </c>
      <c r="B3663">
        <v>46971</v>
      </c>
      <c r="C3663" t="s">
        <v>62</v>
      </c>
      <c r="D3663" t="s">
        <v>33</v>
      </c>
      <c r="E3663">
        <v>3</v>
      </c>
      <c r="F3663">
        <v>120.109061</v>
      </c>
    </row>
    <row r="3664" spans="1:6" x14ac:dyDescent="0.25">
      <c r="A3664">
        <v>8586.5282129999996</v>
      </c>
      <c r="B3664">
        <v>0</v>
      </c>
      <c r="C3664" t="s">
        <v>32</v>
      </c>
      <c r="D3664" t="s">
        <v>45</v>
      </c>
      <c r="E3664">
        <v>2</v>
      </c>
      <c r="F3664">
        <v>483.57780700000001</v>
      </c>
    </row>
    <row r="3665" spans="1:6" x14ac:dyDescent="0.25">
      <c r="A3665">
        <v>8104.5032689999998</v>
      </c>
      <c r="B3665">
        <v>0</v>
      </c>
      <c r="C3665" t="s">
        <v>32</v>
      </c>
      <c r="D3665" t="s">
        <v>45</v>
      </c>
      <c r="E3665">
        <v>6</v>
      </c>
      <c r="F3665">
        <v>842.4</v>
      </c>
    </row>
    <row r="3666" spans="1:6" x14ac:dyDescent="0.25">
      <c r="A3666">
        <v>2356.702311</v>
      </c>
      <c r="B3666">
        <v>0</v>
      </c>
      <c r="C3666" t="s">
        <v>32</v>
      </c>
      <c r="D3666" t="s">
        <v>45</v>
      </c>
      <c r="E3666">
        <v>1</v>
      </c>
      <c r="F3666">
        <v>496.8</v>
      </c>
    </row>
    <row r="3667" spans="1:6" x14ac:dyDescent="0.25">
      <c r="A3667">
        <v>2004.350666</v>
      </c>
      <c r="B3667">
        <v>0</v>
      </c>
      <c r="C3667" t="s">
        <v>32</v>
      </c>
      <c r="D3667" t="s">
        <v>79</v>
      </c>
      <c r="E3667">
        <v>1</v>
      </c>
      <c r="F3667">
        <v>316.8</v>
      </c>
    </row>
    <row r="3668" spans="1:6" x14ac:dyDescent="0.25">
      <c r="A3668">
        <v>2810.4644469999998</v>
      </c>
      <c r="B3668">
        <v>26790</v>
      </c>
      <c r="C3668" t="s">
        <v>32</v>
      </c>
      <c r="D3668" t="s">
        <v>33</v>
      </c>
      <c r="E3668">
        <v>1</v>
      </c>
      <c r="F3668">
        <v>340.8</v>
      </c>
    </row>
    <row r="3669" spans="1:6" x14ac:dyDescent="0.25">
      <c r="A3669">
        <v>2379.6143630000001</v>
      </c>
      <c r="B3669">
        <v>0</v>
      </c>
      <c r="C3669" t="s">
        <v>32</v>
      </c>
      <c r="D3669" t="s">
        <v>45</v>
      </c>
      <c r="E3669">
        <v>1</v>
      </c>
      <c r="F3669">
        <v>747.10731699999997</v>
      </c>
    </row>
    <row r="3670" spans="1:6" x14ac:dyDescent="0.25">
      <c r="A3670">
        <v>2410.1052060000002</v>
      </c>
      <c r="B3670">
        <v>16258</v>
      </c>
      <c r="C3670" t="s">
        <v>32</v>
      </c>
      <c r="D3670" t="s">
        <v>33</v>
      </c>
      <c r="E3670">
        <v>1</v>
      </c>
      <c r="F3670">
        <v>307.2</v>
      </c>
    </row>
    <row r="3671" spans="1:6" x14ac:dyDescent="0.25">
      <c r="A3671">
        <v>2544.9697540000002</v>
      </c>
      <c r="B3671">
        <v>91169</v>
      </c>
      <c r="C3671" t="s">
        <v>62</v>
      </c>
      <c r="D3671" t="s">
        <v>45</v>
      </c>
      <c r="E3671">
        <v>1</v>
      </c>
      <c r="F3671">
        <v>139.745936</v>
      </c>
    </row>
    <row r="3672" spans="1:6" x14ac:dyDescent="0.25">
      <c r="A3672">
        <v>10153.888989999999</v>
      </c>
      <c r="B3672">
        <v>0</v>
      </c>
      <c r="C3672" t="s">
        <v>32</v>
      </c>
      <c r="D3672" t="s">
        <v>33</v>
      </c>
      <c r="E3672">
        <v>2</v>
      </c>
      <c r="F3672">
        <v>432</v>
      </c>
    </row>
    <row r="3673" spans="1:6" x14ac:dyDescent="0.25">
      <c r="A3673">
        <v>2300.6915469999999</v>
      </c>
      <c r="B3673">
        <v>25905</v>
      </c>
      <c r="C3673" t="s">
        <v>32</v>
      </c>
      <c r="D3673" t="s">
        <v>79</v>
      </c>
      <c r="E3673">
        <v>1</v>
      </c>
      <c r="F3673">
        <v>302.39999999999998</v>
      </c>
    </row>
    <row r="3674" spans="1:6" x14ac:dyDescent="0.25">
      <c r="A3674">
        <v>10145.440909999999</v>
      </c>
      <c r="B3674">
        <v>44577</v>
      </c>
      <c r="C3674" t="s">
        <v>32</v>
      </c>
      <c r="D3674" t="s">
        <v>45</v>
      </c>
      <c r="E3674">
        <v>9</v>
      </c>
      <c r="F3674">
        <v>640.49153699999999</v>
      </c>
    </row>
    <row r="3675" spans="1:6" x14ac:dyDescent="0.25">
      <c r="A3675">
        <v>2599.0415800000001</v>
      </c>
      <c r="B3675">
        <v>53021</v>
      </c>
      <c r="C3675" t="s">
        <v>32</v>
      </c>
      <c r="D3675" t="s">
        <v>33</v>
      </c>
      <c r="E3675">
        <v>1</v>
      </c>
      <c r="F3675">
        <v>326.39999999999998</v>
      </c>
    </row>
    <row r="3676" spans="1:6" x14ac:dyDescent="0.25">
      <c r="A3676">
        <v>6689.0227279999999</v>
      </c>
      <c r="B3676">
        <v>56980</v>
      </c>
      <c r="C3676" t="s">
        <v>32</v>
      </c>
      <c r="D3676" t="s">
        <v>33</v>
      </c>
      <c r="E3676">
        <v>7</v>
      </c>
      <c r="F3676">
        <v>599.00088300000004</v>
      </c>
    </row>
    <row r="3677" spans="1:6" x14ac:dyDescent="0.25">
      <c r="A3677">
        <v>2721.5891689999999</v>
      </c>
      <c r="B3677">
        <v>97719</v>
      </c>
      <c r="C3677" t="s">
        <v>75</v>
      </c>
      <c r="D3677" t="s">
        <v>33</v>
      </c>
      <c r="E3677">
        <v>1</v>
      </c>
      <c r="F3677">
        <v>318.66089599999998</v>
      </c>
    </row>
    <row r="3678" spans="1:6" x14ac:dyDescent="0.25">
      <c r="A3678">
        <v>7524.88292</v>
      </c>
      <c r="B3678">
        <v>49530</v>
      </c>
      <c r="C3678" t="s">
        <v>75</v>
      </c>
      <c r="D3678" t="s">
        <v>33</v>
      </c>
      <c r="E3678">
        <v>2</v>
      </c>
      <c r="F3678">
        <v>278.24203999999997</v>
      </c>
    </row>
    <row r="3679" spans="1:6" x14ac:dyDescent="0.25">
      <c r="A3679">
        <v>9487.7219060000007</v>
      </c>
      <c r="B3679">
        <v>56233</v>
      </c>
      <c r="C3679" t="s">
        <v>32</v>
      </c>
      <c r="D3679" t="s">
        <v>33</v>
      </c>
      <c r="E3679">
        <v>2</v>
      </c>
      <c r="F3679">
        <v>558.74627699999996</v>
      </c>
    </row>
    <row r="3680" spans="1:6" x14ac:dyDescent="0.25">
      <c r="A3680">
        <v>5977.7853699999996</v>
      </c>
      <c r="B3680">
        <v>79140</v>
      </c>
      <c r="C3680" t="s">
        <v>32</v>
      </c>
      <c r="D3680" t="s">
        <v>33</v>
      </c>
      <c r="E3680">
        <v>9</v>
      </c>
      <c r="F3680">
        <v>487.930161</v>
      </c>
    </row>
    <row r="3681" spans="1:6" x14ac:dyDescent="0.25">
      <c r="A3681">
        <v>6411.1173120000003</v>
      </c>
      <c r="B3681">
        <v>13088</v>
      </c>
      <c r="C3681" t="s">
        <v>32</v>
      </c>
      <c r="D3681" t="s">
        <v>33</v>
      </c>
      <c r="E3681">
        <v>3</v>
      </c>
      <c r="F3681">
        <v>393.6</v>
      </c>
    </row>
    <row r="3682" spans="1:6" x14ac:dyDescent="0.25">
      <c r="A3682">
        <v>2944.1808609999998</v>
      </c>
      <c r="B3682">
        <v>73601</v>
      </c>
      <c r="C3682" t="s">
        <v>75</v>
      </c>
      <c r="D3682" t="s">
        <v>33</v>
      </c>
      <c r="E3682">
        <v>1</v>
      </c>
      <c r="F3682">
        <v>339.93891500000001</v>
      </c>
    </row>
    <row r="3683" spans="1:6" x14ac:dyDescent="0.25">
      <c r="A3683">
        <v>6685.7972049999998</v>
      </c>
      <c r="B3683">
        <v>31517</v>
      </c>
      <c r="C3683" t="s">
        <v>32</v>
      </c>
      <c r="D3683" t="s">
        <v>33</v>
      </c>
      <c r="E3683">
        <v>3</v>
      </c>
      <c r="F3683">
        <v>604.79999999999995</v>
      </c>
    </row>
    <row r="3684" spans="1:6" x14ac:dyDescent="0.25">
      <c r="A3684">
        <v>4692.6607869999998</v>
      </c>
      <c r="B3684">
        <v>0</v>
      </c>
      <c r="C3684" t="s">
        <v>32</v>
      </c>
      <c r="D3684" t="s">
        <v>45</v>
      </c>
      <c r="E3684">
        <v>8</v>
      </c>
      <c r="F3684">
        <v>549.27194699999995</v>
      </c>
    </row>
    <row r="3685" spans="1:6" x14ac:dyDescent="0.25">
      <c r="A3685">
        <v>4502.6673049999999</v>
      </c>
      <c r="B3685">
        <v>0</v>
      </c>
      <c r="C3685" t="s">
        <v>32</v>
      </c>
      <c r="D3685" t="s">
        <v>45</v>
      </c>
      <c r="E3685">
        <v>3</v>
      </c>
      <c r="F3685">
        <v>496.8</v>
      </c>
    </row>
    <row r="3686" spans="1:6" x14ac:dyDescent="0.25">
      <c r="A3686">
        <v>16504.961729999999</v>
      </c>
      <c r="B3686">
        <v>42148</v>
      </c>
      <c r="C3686" t="s">
        <v>75</v>
      </c>
      <c r="D3686" t="s">
        <v>33</v>
      </c>
      <c r="E3686">
        <v>2</v>
      </c>
      <c r="F3686">
        <v>366.978793</v>
      </c>
    </row>
    <row r="3687" spans="1:6" x14ac:dyDescent="0.25">
      <c r="A3687">
        <v>9460.1754500000006</v>
      </c>
      <c r="B3687">
        <v>0</v>
      </c>
      <c r="C3687" t="s">
        <v>32</v>
      </c>
      <c r="D3687" t="s">
        <v>45</v>
      </c>
      <c r="E3687">
        <v>6</v>
      </c>
      <c r="F3687">
        <v>1443.4551059999999</v>
      </c>
    </row>
    <row r="3688" spans="1:6" x14ac:dyDescent="0.25">
      <c r="A3688">
        <v>7931.7221810000001</v>
      </c>
      <c r="B3688">
        <v>23769</v>
      </c>
      <c r="C3688" t="s">
        <v>32</v>
      </c>
      <c r="D3688" t="s">
        <v>79</v>
      </c>
      <c r="E3688">
        <v>2</v>
      </c>
      <c r="F3688">
        <v>470.09741100000002</v>
      </c>
    </row>
    <row r="3689" spans="1:6" x14ac:dyDescent="0.25">
      <c r="A3689">
        <v>7974.3902760000001</v>
      </c>
      <c r="B3689">
        <v>0</v>
      </c>
      <c r="C3689" t="s">
        <v>32</v>
      </c>
      <c r="D3689" t="s">
        <v>45</v>
      </c>
      <c r="E3689">
        <v>4</v>
      </c>
      <c r="F3689">
        <v>523.20000000000005</v>
      </c>
    </row>
    <row r="3690" spans="1:6" x14ac:dyDescent="0.25">
      <c r="A3690">
        <v>5054.3349029999999</v>
      </c>
      <c r="B3690">
        <v>22241</v>
      </c>
      <c r="C3690" t="s">
        <v>32</v>
      </c>
      <c r="D3690" t="s">
        <v>33</v>
      </c>
      <c r="E3690">
        <v>6</v>
      </c>
      <c r="F3690">
        <v>343.15914800000002</v>
      </c>
    </row>
    <row r="3691" spans="1:6" x14ac:dyDescent="0.25">
      <c r="A3691">
        <v>5657.806998</v>
      </c>
      <c r="B3691">
        <v>23550</v>
      </c>
      <c r="C3691" t="s">
        <v>75</v>
      </c>
      <c r="D3691" t="s">
        <v>33</v>
      </c>
      <c r="E3691">
        <v>3</v>
      </c>
      <c r="F3691">
        <v>222.75152399999999</v>
      </c>
    </row>
    <row r="3692" spans="1:6" x14ac:dyDescent="0.25">
      <c r="A3692">
        <v>14917.33495</v>
      </c>
      <c r="B3692">
        <v>0</v>
      </c>
      <c r="C3692" t="s">
        <v>32</v>
      </c>
      <c r="D3692" t="s">
        <v>33</v>
      </c>
      <c r="E3692">
        <v>3</v>
      </c>
      <c r="F3692">
        <v>1368</v>
      </c>
    </row>
    <row r="3693" spans="1:6" x14ac:dyDescent="0.25">
      <c r="A3693">
        <v>13046.653190000001</v>
      </c>
      <c r="B3693">
        <v>71024</v>
      </c>
      <c r="C3693" t="s">
        <v>75</v>
      </c>
      <c r="D3693" t="s">
        <v>33</v>
      </c>
      <c r="E3693">
        <v>2</v>
      </c>
      <c r="F3693">
        <v>266.64063800000002</v>
      </c>
    </row>
    <row r="3694" spans="1:6" x14ac:dyDescent="0.25">
      <c r="A3694">
        <v>38410.595560000002</v>
      </c>
      <c r="B3694">
        <v>71644</v>
      </c>
      <c r="C3694" t="s">
        <v>32</v>
      </c>
      <c r="D3694" t="s">
        <v>33</v>
      </c>
      <c r="E3694">
        <v>2</v>
      </c>
      <c r="F3694">
        <v>504</v>
      </c>
    </row>
    <row r="3695" spans="1:6" x14ac:dyDescent="0.25">
      <c r="A3695">
        <v>5069.0713610000003</v>
      </c>
      <c r="B3695">
        <v>50363</v>
      </c>
      <c r="C3695" t="s">
        <v>62</v>
      </c>
      <c r="D3695" t="s">
        <v>33</v>
      </c>
      <c r="E3695">
        <v>8</v>
      </c>
      <c r="F3695">
        <v>12.744774</v>
      </c>
    </row>
    <row r="3696" spans="1:6" x14ac:dyDescent="0.25">
      <c r="A3696">
        <v>10978.7834</v>
      </c>
      <c r="B3696">
        <v>92914</v>
      </c>
      <c r="C3696" t="s">
        <v>32</v>
      </c>
      <c r="D3696" t="s">
        <v>33</v>
      </c>
      <c r="E3696">
        <v>8</v>
      </c>
      <c r="F3696">
        <v>979.2</v>
      </c>
    </row>
    <row r="3697" spans="1:6" x14ac:dyDescent="0.25">
      <c r="A3697">
        <v>39769.555240000002</v>
      </c>
      <c r="B3697">
        <v>16645</v>
      </c>
      <c r="C3697" t="s">
        <v>32</v>
      </c>
      <c r="D3697" t="s">
        <v>33</v>
      </c>
      <c r="E3697">
        <v>2</v>
      </c>
      <c r="F3697">
        <v>696.96280000000002</v>
      </c>
    </row>
    <row r="3698" spans="1:6" x14ac:dyDescent="0.25">
      <c r="A3698">
        <v>6559.3476600000004</v>
      </c>
      <c r="B3698">
        <v>0</v>
      </c>
      <c r="C3698" t="s">
        <v>32</v>
      </c>
      <c r="D3698" t="s">
        <v>45</v>
      </c>
      <c r="E3698">
        <v>6</v>
      </c>
      <c r="F3698">
        <v>451.2</v>
      </c>
    </row>
    <row r="3699" spans="1:6" x14ac:dyDescent="0.25">
      <c r="A3699">
        <v>5749.8837990000002</v>
      </c>
      <c r="B3699">
        <v>22814</v>
      </c>
      <c r="C3699" t="s">
        <v>32</v>
      </c>
      <c r="D3699" t="s">
        <v>79</v>
      </c>
      <c r="E3699">
        <v>9</v>
      </c>
      <c r="F3699">
        <v>360.77346199999999</v>
      </c>
    </row>
    <row r="3700" spans="1:6" x14ac:dyDescent="0.25">
      <c r="A3700">
        <v>16473.16905</v>
      </c>
      <c r="B3700">
        <v>22828</v>
      </c>
      <c r="C3700" t="s">
        <v>32</v>
      </c>
      <c r="D3700" t="s">
        <v>33</v>
      </c>
      <c r="E3700">
        <v>2</v>
      </c>
      <c r="F3700">
        <v>508.8</v>
      </c>
    </row>
    <row r="3701" spans="1:6" x14ac:dyDescent="0.25">
      <c r="A3701">
        <v>5780.1821970000001</v>
      </c>
      <c r="B3701">
        <v>51066</v>
      </c>
      <c r="C3701" t="s">
        <v>32</v>
      </c>
      <c r="D3701" t="s">
        <v>45</v>
      </c>
      <c r="E3701">
        <v>8</v>
      </c>
      <c r="F3701">
        <v>787.99331299999994</v>
      </c>
    </row>
    <row r="3702" spans="1:6" x14ac:dyDescent="0.25">
      <c r="A3702">
        <v>26200.83423</v>
      </c>
      <c r="B3702">
        <v>68507</v>
      </c>
      <c r="C3702" t="s">
        <v>62</v>
      </c>
      <c r="D3702" t="s">
        <v>33</v>
      </c>
      <c r="E3702">
        <v>2</v>
      </c>
      <c r="F3702">
        <v>140.19694200000001</v>
      </c>
    </row>
    <row r="3703" spans="1:6" x14ac:dyDescent="0.25">
      <c r="A3703">
        <v>3272.0108460000001</v>
      </c>
      <c r="B3703">
        <v>0</v>
      </c>
      <c r="C3703" t="s">
        <v>32</v>
      </c>
      <c r="D3703" t="s">
        <v>33</v>
      </c>
      <c r="E3703">
        <v>1</v>
      </c>
      <c r="F3703">
        <v>626.4</v>
      </c>
    </row>
    <row r="3704" spans="1:6" x14ac:dyDescent="0.25">
      <c r="A3704">
        <v>4682.2493960000002</v>
      </c>
      <c r="B3704">
        <v>37929</v>
      </c>
      <c r="C3704" t="s">
        <v>62</v>
      </c>
      <c r="D3704" t="s">
        <v>79</v>
      </c>
      <c r="E3704">
        <v>5</v>
      </c>
      <c r="F3704">
        <v>120.436587</v>
      </c>
    </row>
    <row r="3705" spans="1:6" x14ac:dyDescent="0.25">
      <c r="A3705">
        <v>6496.1971009999997</v>
      </c>
      <c r="B3705">
        <v>89285</v>
      </c>
      <c r="C3705" t="s">
        <v>62</v>
      </c>
      <c r="D3705" t="s">
        <v>33</v>
      </c>
      <c r="E3705">
        <v>3</v>
      </c>
      <c r="F3705">
        <v>109.03256500000001</v>
      </c>
    </row>
    <row r="3706" spans="1:6" x14ac:dyDescent="0.25">
      <c r="A3706">
        <v>7446.812516</v>
      </c>
      <c r="B3706">
        <v>98235</v>
      </c>
      <c r="C3706" t="s">
        <v>75</v>
      </c>
      <c r="D3706" t="s">
        <v>79</v>
      </c>
      <c r="E3706">
        <v>8</v>
      </c>
      <c r="F3706">
        <v>377.42202900000001</v>
      </c>
    </row>
    <row r="3707" spans="1:6" x14ac:dyDescent="0.25">
      <c r="A3707">
        <v>4549.3370130000003</v>
      </c>
      <c r="B3707">
        <v>23650</v>
      </c>
      <c r="C3707" t="s">
        <v>62</v>
      </c>
      <c r="D3707" t="s">
        <v>33</v>
      </c>
      <c r="E3707">
        <v>3</v>
      </c>
      <c r="F3707">
        <v>14.095914</v>
      </c>
    </row>
    <row r="3708" spans="1:6" x14ac:dyDescent="0.25">
      <c r="A3708">
        <v>5200.0767420000002</v>
      </c>
      <c r="B3708">
        <v>90167</v>
      </c>
      <c r="C3708" t="s">
        <v>75</v>
      </c>
      <c r="D3708" t="s">
        <v>45</v>
      </c>
      <c r="E3708">
        <v>1</v>
      </c>
      <c r="F3708">
        <v>523.73379299999999</v>
      </c>
    </row>
    <row r="3709" spans="1:6" x14ac:dyDescent="0.25">
      <c r="A3709">
        <v>10594.13249</v>
      </c>
      <c r="B3709">
        <v>64669</v>
      </c>
      <c r="C3709" t="s">
        <v>32</v>
      </c>
      <c r="D3709" t="s">
        <v>33</v>
      </c>
      <c r="E3709">
        <v>6</v>
      </c>
      <c r="F3709">
        <v>628.79999999999995</v>
      </c>
    </row>
    <row r="3710" spans="1:6" x14ac:dyDescent="0.25">
      <c r="A3710">
        <v>3059.282091</v>
      </c>
      <c r="B3710">
        <v>65083</v>
      </c>
      <c r="C3710" t="s">
        <v>32</v>
      </c>
      <c r="D3710" t="s">
        <v>33</v>
      </c>
      <c r="E3710">
        <v>1</v>
      </c>
      <c r="F3710">
        <v>369.6</v>
      </c>
    </row>
    <row r="3711" spans="1:6" x14ac:dyDescent="0.25">
      <c r="A3711">
        <v>8181.7156370000002</v>
      </c>
      <c r="B3711">
        <v>0</v>
      </c>
      <c r="C3711" t="s">
        <v>32</v>
      </c>
      <c r="D3711" t="s">
        <v>33</v>
      </c>
      <c r="E3711">
        <v>4</v>
      </c>
      <c r="F3711">
        <v>523.20000000000005</v>
      </c>
    </row>
    <row r="3712" spans="1:6" x14ac:dyDescent="0.25">
      <c r="A3712">
        <v>2697.3287989999999</v>
      </c>
      <c r="B3712">
        <v>60462</v>
      </c>
      <c r="C3712" t="s">
        <v>75</v>
      </c>
      <c r="D3712" t="s">
        <v>33</v>
      </c>
      <c r="E3712">
        <v>1</v>
      </c>
      <c r="F3712">
        <v>216.93498299999999</v>
      </c>
    </row>
    <row r="3713" spans="1:6" x14ac:dyDescent="0.25">
      <c r="A3713">
        <v>10369.3874</v>
      </c>
      <c r="B3713">
        <v>0</v>
      </c>
      <c r="C3713" t="s">
        <v>32</v>
      </c>
      <c r="D3713" t="s">
        <v>33</v>
      </c>
      <c r="E3713">
        <v>2</v>
      </c>
      <c r="F3713">
        <v>454.35849999999999</v>
      </c>
    </row>
    <row r="3714" spans="1:6" x14ac:dyDescent="0.25">
      <c r="A3714">
        <v>2491.3170239999999</v>
      </c>
      <c r="B3714">
        <v>36631</v>
      </c>
      <c r="C3714" t="s">
        <v>62</v>
      </c>
      <c r="D3714" t="s">
        <v>79</v>
      </c>
      <c r="E3714">
        <v>1</v>
      </c>
      <c r="F3714">
        <v>67.530904000000007</v>
      </c>
    </row>
    <row r="3715" spans="1:6" x14ac:dyDescent="0.25">
      <c r="A3715">
        <v>5396.3724490000004</v>
      </c>
      <c r="B3715">
        <v>40308</v>
      </c>
      <c r="C3715" t="s">
        <v>32</v>
      </c>
      <c r="D3715" t="s">
        <v>79</v>
      </c>
      <c r="E3715">
        <v>1</v>
      </c>
      <c r="F3715">
        <v>652.79999999999995</v>
      </c>
    </row>
    <row r="3716" spans="1:6" x14ac:dyDescent="0.25">
      <c r="A3716">
        <v>4652.8867030000001</v>
      </c>
      <c r="B3716">
        <v>0</v>
      </c>
      <c r="C3716" t="s">
        <v>32</v>
      </c>
      <c r="D3716" t="s">
        <v>33</v>
      </c>
      <c r="E3716">
        <v>6</v>
      </c>
      <c r="F3716">
        <v>307.2</v>
      </c>
    </row>
    <row r="3717" spans="1:6" x14ac:dyDescent="0.25">
      <c r="A3717">
        <v>9015.915395</v>
      </c>
      <c r="B3717">
        <v>0</v>
      </c>
      <c r="C3717" t="s">
        <v>32</v>
      </c>
      <c r="D3717" t="s">
        <v>45</v>
      </c>
      <c r="E3717">
        <v>4</v>
      </c>
      <c r="F3717">
        <v>936</v>
      </c>
    </row>
    <row r="3718" spans="1:6" x14ac:dyDescent="0.25">
      <c r="A3718">
        <v>7857.3575950000004</v>
      </c>
      <c r="B3718">
        <v>85067</v>
      </c>
      <c r="C3718" t="s">
        <v>75</v>
      </c>
      <c r="D3718" t="s">
        <v>33</v>
      </c>
      <c r="E3718">
        <v>2</v>
      </c>
      <c r="F3718">
        <v>256.24282499999998</v>
      </c>
    </row>
    <row r="3719" spans="1:6" x14ac:dyDescent="0.25">
      <c r="A3719">
        <v>6763.1814969999996</v>
      </c>
      <c r="B3719">
        <v>0</v>
      </c>
      <c r="C3719" t="s">
        <v>32</v>
      </c>
      <c r="D3719" t="s">
        <v>45</v>
      </c>
      <c r="E3719">
        <v>2</v>
      </c>
      <c r="F3719">
        <v>460.8</v>
      </c>
    </row>
    <row r="3720" spans="1:6" x14ac:dyDescent="0.25">
      <c r="A3720">
        <v>15695.539409999999</v>
      </c>
      <c r="B3720">
        <v>97750</v>
      </c>
      <c r="C3720" t="s">
        <v>75</v>
      </c>
      <c r="D3720" t="s">
        <v>79</v>
      </c>
      <c r="E3720">
        <v>2</v>
      </c>
      <c r="F3720">
        <v>303.00292200000001</v>
      </c>
    </row>
    <row r="3721" spans="1:6" x14ac:dyDescent="0.25">
      <c r="A3721">
        <v>5219.1992469999996</v>
      </c>
      <c r="B3721">
        <v>38704</v>
      </c>
      <c r="C3721" t="s">
        <v>62</v>
      </c>
      <c r="D3721" t="s">
        <v>33</v>
      </c>
      <c r="E3721">
        <v>9</v>
      </c>
      <c r="F3721">
        <v>9.716628</v>
      </c>
    </row>
    <row r="3722" spans="1:6" x14ac:dyDescent="0.25">
      <c r="A3722">
        <v>2582.4085249999998</v>
      </c>
      <c r="B3722">
        <v>76731</v>
      </c>
      <c r="C3722" t="s">
        <v>75</v>
      </c>
      <c r="D3722" t="s">
        <v>33</v>
      </c>
      <c r="E3722">
        <v>1</v>
      </c>
      <c r="F3722">
        <v>201.455005</v>
      </c>
    </row>
    <row r="3723" spans="1:6" x14ac:dyDescent="0.25">
      <c r="A3723">
        <v>7653.2837589999999</v>
      </c>
      <c r="B3723">
        <v>57446</v>
      </c>
      <c r="C3723" t="s">
        <v>62</v>
      </c>
      <c r="D3723" t="s">
        <v>79</v>
      </c>
      <c r="E3723">
        <v>2</v>
      </c>
      <c r="F3723">
        <v>77.451706000000001</v>
      </c>
    </row>
    <row r="3724" spans="1:6" x14ac:dyDescent="0.25">
      <c r="A3724">
        <v>4966.736817</v>
      </c>
      <c r="B3724">
        <v>0</v>
      </c>
      <c r="C3724" t="s">
        <v>32</v>
      </c>
      <c r="D3724" t="s">
        <v>45</v>
      </c>
      <c r="E3724">
        <v>6</v>
      </c>
      <c r="F3724">
        <v>525.6</v>
      </c>
    </row>
    <row r="3725" spans="1:6" x14ac:dyDescent="0.25">
      <c r="A3725">
        <v>8927.1342980000009</v>
      </c>
      <c r="B3725">
        <v>96768</v>
      </c>
      <c r="C3725" t="s">
        <v>62</v>
      </c>
      <c r="D3725" t="s">
        <v>33</v>
      </c>
      <c r="E3725">
        <v>3</v>
      </c>
      <c r="F3725">
        <v>2.5499860000000001</v>
      </c>
    </row>
    <row r="3726" spans="1:6" x14ac:dyDescent="0.25">
      <c r="A3726">
        <v>21423.63723</v>
      </c>
      <c r="B3726">
        <v>0</v>
      </c>
      <c r="C3726" t="s">
        <v>32</v>
      </c>
      <c r="D3726" t="s">
        <v>33</v>
      </c>
      <c r="E3726">
        <v>2</v>
      </c>
      <c r="F3726">
        <v>312</v>
      </c>
    </row>
    <row r="3727" spans="1:6" x14ac:dyDescent="0.25">
      <c r="A3727">
        <v>15481.252769999999</v>
      </c>
      <c r="B3727">
        <v>0</v>
      </c>
      <c r="C3727" t="s">
        <v>32</v>
      </c>
      <c r="D3727" t="s">
        <v>45</v>
      </c>
      <c r="E3727">
        <v>2</v>
      </c>
      <c r="F3727">
        <v>1296</v>
      </c>
    </row>
    <row r="3728" spans="1:6" x14ac:dyDescent="0.25">
      <c r="A3728">
        <v>8714.9221350000007</v>
      </c>
      <c r="B3728">
        <v>0</v>
      </c>
      <c r="C3728" t="s">
        <v>32</v>
      </c>
      <c r="D3728" t="s">
        <v>79</v>
      </c>
      <c r="E3728">
        <v>4</v>
      </c>
      <c r="F3728">
        <v>566.4</v>
      </c>
    </row>
    <row r="3729" spans="1:6" x14ac:dyDescent="0.25">
      <c r="A3729">
        <v>5577.2377729999998</v>
      </c>
      <c r="B3729">
        <v>77265</v>
      </c>
      <c r="C3729" t="s">
        <v>62</v>
      </c>
      <c r="D3729" t="s">
        <v>33</v>
      </c>
      <c r="E3729">
        <v>3</v>
      </c>
      <c r="F3729">
        <v>170.68939900000001</v>
      </c>
    </row>
    <row r="3730" spans="1:6" x14ac:dyDescent="0.25">
      <c r="A3730">
        <v>8860.6542059999992</v>
      </c>
      <c r="B3730">
        <v>48736</v>
      </c>
      <c r="C3730" t="s">
        <v>75</v>
      </c>
      <c r="D3730" t="s">
        <v>33</v>
      </c>
      <c r="E3730">
        <v>3</v>
      </c>
      <c r="F3730">
        <v>285.84958</v>
      </c>
    </row>
    <row r="3731" spans="1:6" x14ac:dyDescent="0.25">
      <c r="A3731">
        <v>13450.955610000001</v>
      </c>
      <c r="B3731">
        <v>0</v>
      </c>
      <c r="C3731" t="s">
        <v>32</v>
      </c>
      <c r="D3731" t="s">
        <v>45</v>
      </c>
      <c r="E3731">
        <v>2</v>
      </c>
      <c r="F3731">
        <v>907.2</v>
      </c>
    </row>
    <row r="3732" spans="1:6" x14ac:dyDescent="0.25">
      <c r="A3732">
        <v>6464.4170949999998</v>
      </c>
      <c r="B3732">
        <v>0</v>
      </c>
      <c r="C3732" t="s">
        <v>32</v>
      </c>
      <c r="D3732" t="s">
        <v>45</v>
      </c>
      <c r="E3732">
        <v>3</v>
      </c>
      <c r="F3732">
        <v>640.79999999999995</v>
      </c>
    </row>
    <row r="3733" spans="1:6" x14ac:dyDescent="0.25">
      <c r="A3733">
        <v>3876.7726939999998</v>
      </c>
      <c r="B3733">
        <v>0</v>
      </c>
      <c r="C3733" t="s">
        <v>32</v>
      </c>
      <c r="D3733" t="s">
        <v>45</v>
      </c>
      <c r="E3733">
        <v>1</v>
      </c>
      <c r="F3733">
        <v>1099.2333610000001</v>
      </c>
    </row>
    <row r="3734" spans="1:6" x14ac:dyDescent="0.25">
      <c r="A3734">
        <v>10103.655720000001</v>
      </c>
      <c r="B3734">
        <v>46667</v>
      </c>
      <c r="C3734" t="s">
        <v>62</v>
      </c>
      <c r="D3734" t="s">
        <v>45</v>
      </c>
      <c r="E3734">
        <v>3</v>
      </c>
      <c r="F3734">
        <v>59.526094999999998</v>
      </c>
    </row>
    <row r="3735" spans="1:6" x14ac:dyDescent="0.25">
      <c r="A3735">
        <v>4996.552721</v>
      </c>
      <c r="B3735">
        <v>71600</v>
      </c>
      <c r="C3735" t="s">
        <v>62</v>
      </c>
      <c r="D3735" t="s">
        <v>33</v>
      </c>
      <c r="E3735">
        <v>7</v>
      </c>
      <c r="F3735">
        <v>46.158116999999997</v>
      </c>
    </row>
    <row r="3736" spans="1:6" x14ac:dyDescent="0.25">
      <c r="A3736">
        <v>3934.712712</v>
      </c>
      <c r="B3736">
        <v>84229</v>
      </c>
      <c r="C3736" t="s">
        <v>32</v>
      </c>
      <c r="D3736" t="s">
        <v>33</v>
      </c>
      <c r="E3736">
        <v>1</v>
      </c>
      <c r="F3736">
        <v>470.4</v>
      </c>
    </row>
    <row r="3737" spans="1:6" x14ac:dyDescent="0.25">
      <c r="A3737">
        <v>2219.9959140000001</v>
      </c>
      <c r="B3737">
        <v>0</v>
      </c>
      <c r="C3737" t="s">
        <v>32</v>
      </c>
      <c r="D3737" t="s">
        <v>33</v>
      </c>
      <c r="E3737">
        <v>1</v>
      </c>
      <c r="F3737">
        <v>297.60000000000002</v>
      </c>
    </row>
    <row r="3738" spans="1:6" x14ac:dyDescent="0.25">
      <c r="A3738">
        <v>7974.9495969999998</v>
      </c>
      <c r="B3738">
        <v>26118</v>
      </c>
      <c r="C3738" t="s">
        <v>32</v>
      </c>
      <c r="D3738" t="s">
        <v>79</v>
      </c>
      <c r="E3738">
        <v>9</v>
      </c>
      <c r="F3738">
        <v>484.8</v>
      </c>
    </row>
    <row r="3739" spans="1:6" x14ac:dyDescent="0.25">
      <c r="A3739">
        <v>8708.0187690000002</v>
      </c>
      <c r="B3739">
        <v>0</v>
      </c>
      <c r="C3739" t="s">
        <v>32</v>
      </c>
      <c r="D3739" t="s">
        <v>45</v>
      </c>
      <c r="E3739">
        <v>3</v>
      </c>
      <c r="F3739">
        <v>1380.107186</v>
      </c>
    </row>
    <row r="3740" spans="1:6" x14ac:dyDescent="0.25">
      <c r="A3740">
        <v>2907.3634670000001</v>
      </c>
      <c r="B3740">
        <v>24049</v>
      </c>
      <c r="C3740" t="s">
        <v>32</v>
      </c>
      <c r="D3740" t="s">
        <v>33</v>
      </c>
      <c r="E3740">
        <v>1</v>
      </c>
      <c r="F3740">
        <v>491.446146</v>
      </c>
    </row>
    <row r="3741" spans="1:6" x14ac:dyDescent="0.25">
      <c r="A3741">
        <v>4881.2990840000002</v>
      </c>
      <c r="B3741">
        <v>37998</v>
      </c>
      <c r="C3741" t="s">
        <v>32</v>
      </c>
      <c r="D3741" t="s">
        <v>33</v>
      </c>
      <c r="E3741">
        <v>7</v>
      </c>
      <c r="F3741">
        <v>292.8</v>
      </c>
    </row>
    <row r="3742" spans="1:6" x14ac:dyDescent="0.25">
      <c r="A3742">
        <v>3652.6662609999998</v>
      </c>
      <c r="B3742">
        <v>0</v>
      </c>
      <c r="C3742" t="s">
        <v>32</v>
      </c>
      <c r="D3742" t="s">
        <v>33</v>
      </c>
      <c r="E3742">
        <v>1</v>
      </c>
      <c r="F3742">
        <v>456</v>
      </c>
    </row>
    <row r="3743" spans="1:6" x14ac:dyDescent="0.25">
      <c r="A3743">
        <v>12779.89903</v>
      </c>
      <c r="B3743">
        <v>0</v>
      </c>
      <c r="C3743" t="s">
        <v>32</v>
      </c>
      <c r="D3743" t="s">
        <v>45</v>
      </c>
      <c r="E3743">
        <v>9</v>
      </c>
      <c r="F3743">
        <v>1394.849254</v>
      </c>
    </row>
    <row r="3744" spans="1:6" x14ac:dyDescent="0.25">
      <c r="A3744">
        <v>7200.6648770000002</v>
      </c>
      <c r="B3744">
        <v>0</v>
      </c>
      <c r="C3744" t="s">
        <v>32</v>
      </c>
      <c r="D3744" t="s">
        <v>33</v>
      </c>
      <c r="E3744">
        <v>2</v>
      </c>
      <c r="F3744">
        <v>316.8</v>
      </c>
    </row>
    <row r="3745" spans="1:6" x14ac:dyDescent="0.25">
      <c r="A3745">
        <v>4219.02412</v>
      </c>
      <c r="B3745">
        <v>62396</v>
      </c>
      <c r="C3745" t="s">
        <v>32</v>
      </c>
      <c r="D3745" t="s">
        <v>33</v>
      </c>
      <c r="E3745">
        <v>1</v>
      </c>
      <c r="F3745">
        <v>693.41413299999999</v>
      </c>
    </row>
    <row r="3746" spans="1:6" x14ac:dyDescent="0.25">
      <c r="A3746">
        <v>5816.7121260000004</v>
      </c>
      <c r="B3746">
        <v>99239</v>
      </c>
      <c r="C3746" t="s">
        <v>32</v>
      </c>
      <c r="D3746" t="s">
        <v>45</v>
      </c>
      <c r="E3746">
        <v>6</v>
      </c>
      <c r="F3746">
        <v>379.37884000000003</v>
      </c>
    </row>
    <row r="3747" spans="1:6" x14ac:dyDescent="0.25">
      <c r="A3747">
        <v>7908.452072</v>
      </c>
      <c r="B3747">
        <v>94303</v>
      </c>
      <c r="C3747" t="s">
        <v>62</v>
      </c>
      <c r="D3747" t="s">
        <v>33</v>
      </c>
      <c r="E3747">
        <v>2</v>
      </c>
      <c r="F3747">
        <v>149.688222</v>
      </c>
    </row>
    <row r="3748" spans="1:6" x14ac:dyDescent="0.25">
      <c r="A3748">
        <v>3954.3445339999998</v>
      </c>
      <c r="B3748">
        <v>18375</v>
      </c>
      <c r="C3748" t="s">
        <v>32</v>
      </c>
      <c r="D3748" t="s">
        <v>33</v>
      </c>
      <c r="E3748">
        <v>1</v>
      </c>
      <c r="F3748">
        <v>535.08027600000003</v>
      </c>
    </row>
    <row r="3749" spans="1:6" x14ac:dyDescent="0.25">
      <c r="A3749">
        <v>3560.6281829999998</v>
      </c>
      <c r="B3749">
        <v>76769</v>
      </c>
      <c r="C3749" t="s">
        <v>62</v>
      </c>
      <c r="D3749" t="s">
        <v>33</v>
      </c>
      <c r="E3749">
        <v>1</v>
      </c>
      <c r="F3749">
        <v>170.106831</v>
      </c>
    </row>
    <row r="3750" spans="1:6" x14ac:dyDescent="0.25">
      <c r="A3750">
        <v>5064.1276630000002</v>
      </c>
      <c r="B3750">
        <v>78735</v>
      </c>
      <c r="C3750" t="s">
        <v>75</v>
      </c>
      <c r="D3750" t="s">
        <v>33</v>
      </c>
      <c r="E3750">
        <v>6</v>
      </c>
      <c r="F3750">
        <v>225.55891800000001</v>
      </c>
    </row>
    <row r="3751" spans="1:6" x14ac:dyDescent="0.25">
      <c r="A3751">
        <v>8489.8431970000001</v>
      </c>
      <c r="B3751">
        <v>0</v>
      </c>
      <c r="C3751" t="s">
        <v>32</v>
      </c>
      <c r="D3751" t="s">
        <v>45</v>
      </c>
      <c r="E3751">
        <v>3</v>
      </c>
      <c r="F3751">
        <v>624</v>
      </c>
    </row>
    <row r="3752" spans="1:6" x14ac:dyDescent="0.25">
      <c r="A3752">
        <v>2425.2950500000002</v>
      </c>
      <c r="B3752">
        <v>0</v>
      </c>
      <c r="C3752" t="s">
        <v>32</v>
      </c>
      <c r="D3752" t="s">
        <v>33</v>
      </c>
      <c r="E3752">
        <v>1</v>
      </c>
      <c r="F3752">
        <v>426.00685800000002</v>
      </c>
    </row>
    <row r="3753" spans="1:6" x14ac:dyDescent="0.25">
      <c r="A3753">
        <v>27542.369559999999</v>
      </c>
      <c r="B3753">
        <v>50494</v>
      </c>
      <c r="C3753" t="s">
        <v>75</v>
      </c>
      <c r="D3753" t="s">
        <v>33</v>
      </c>
      <c r="E3753">
        <v>2</v>
      </c>
      <c r="F3753">
        <v>491.32289300000002</v>
      </c>
    </row>
    <row r="3754" spans="1:6" x14ac:dyDescent="0.25">
      <c r="A3754">
        <v>8828.9339959999998</v>
      </c>
      <c r="B3754">
        <v>86721</v>
      </c>
      <c r="C3754" t="s">
        <v>75</v>
      </c>
      <c r="D3754" t="s">
        <v>79</v>
      </c>
      <c r="E3754">
        <v>3</v>
      </c>
      <c r="F3754">
        <v>372.59484700000002</v>
      </c>
    </row>
    <row r="3755" spans="1:6" x14ac:dyDescent="0.25">
      <c r="A3755">
        <v>5059.3256810000003</v>
      </c>
      <c r="B3755">
        <v>67371</v>
      </c>
      <c r="C3755" t="s">
        <v>62</v>
      </c>
      <c r="D3755" t="s">
        <v>33</v>
      </c>
      <c r="E3755">
        <v>3</v>
      </c>
      <c r="F3755">
        <v>86.599773999999996</v>
      </c>
    </row>
    <row r="3756" spans="1:6" x14ac:dyDescent="0.25">
      <c r="A3756">
        <v>6715.5926799999997</v>
      </c>
      <c r="B3756">
        <v>21835</v>
      </c>
      <c r="C3756" t="s">
        <v>32</v>
      </c>
      <c r="D3756" t="s">
        <v>33</v>
      </c>
      <c r="E3756">
        <v>7</v>
      </c>
      <c r="F3756">
        <v>432</v>
      </c>
    </row>
    <row r="3757" spans="1:6" x14ac:dyDescent="0.25">
      <c r="A3757">
        <v>2671.8175489999999</v>
      </c>
      <c r="B3757">
        <v>62452</v>
      </c>
      <c r="C3757" t="s">
        <v>32</v>
      </c>
      <c r="D3757" t="s">
        <v>33</v>
      </c>
      <c r="E3757">
        <v>1</v>
      </c>
      <c r="F3757">
        <v>407.776546</v>
      </c>
    </row>
    <row r="3758" spans="1:6" x14ac:dyDescent="0.25">
      <c r="A3758">
        <v>8098.9692100000002</v>
      </c>
      <c r="B3758">
        <v>0</v>
      </c>
      <c r="C3758" t="s">
        <v>32</v>
      </c>
      <c r="D3758" t="s">
        <v>79</v>
      </c>
      <c r="E3758">
        <v>2</v>
      </c>
      <c r="F3758">
        <v>518.4</v>
      </c>
    </row>
    <row r="3759" spans="1:6" x14ac:dyDescent="0.25">
      <c r="A3759">
        <v>2795.546288</v>
      </c>
      <c r="B3759">
        <v>69809</v>
      </c>
      <c r="C3759" t="s">
        <v>62</v>
      </c>
      <c r="D3759" t="s">
        <v>33</v>
      </c>
      <c r="E3759">
        <v>1</v>
      </c>
      <c r="F3759">
        <v>111.823103</v>
      </c>
    </row>
    <row r="3760" spans="1:6" x14ac:dyDescent="0.25">
      <c r="A3760">
        <v>2972.4597060000001</v>
      </c>
      <c r="B3760">
        <v>0</v>
      </c>
      <c r="C3760" t="s">
        <v>32</v>
      </c>
      <c r="D3760" t="s">
        <v>45</v>
      </c>
      <c r="E3760">
        <v>1</v>
      </c>
      <c r="F3760">
        <v>604.79999999999995</v>
      </c>
    </row>
    <row r="3761" spans="1:6" x14ac:dyDescent="0.25">
      <c r="A3761">
        <v>6288.156817</v>
      </c>
      <c r="B3761">
        <v>0</v>
      </c>
      <c r="C3761" t="s">
        <v>32</v>
      </c>
      <c r="D3761" t="s">
        <v>33</v>
      </c>
      <c r="E3761">
        <v>3</v>
      </c>
      <c r="F3761">
        <v>403.2</v>
      </c>
    </row>
    <row r="3762" spans="1:6" x14ac:dyDescent="0.25">
      <c r="A3762">
        <v>61850.188029999998</v>
      </c>
      <c r="B3762">
        <v>0</v>
      </c>
      <c r="C3762" t="s">
        <v>32</v>
      </c>
      <c r="D3762" t="s">
        <v>33</v>
      </c>
      <c r="E3762">
        <v>2</v>
      </c>
      <c r="F3762">
        <v>1142.4000000000001</v>
      </c>
    </row>
    <row r="3763" spans="1:6" x14ac:dyDescent="0.25">
      <c r="A3763">
        <v>10394.36269</v>
      </c>
      <c r="B3763">
        <v>22601</v>
      </c>
      <c r="C3763" t="s">
        <v>32</v>
      </c>
      <c r="D3763" t="s">
        <v>33</v>
      </c>
      <c r="E3763">
        <v>2</v>
      </c>
      <c r="F3763">
        <v>633.6</v>
      </c>
    </row>
    <row r="3764" spans="1:6" x14ac:dyDescent="0.25">
      <c r="A3764">
        <v>4935.1899860000003</v>
      </c>
      <c r="B3764">
        <v>29560</v>
      </c>
      <c r="C3764" t="s">
        <v>32</v>
      </c>
      <c r="D3764" t="s">
        <v>33</v>
      </c>
      <c r="E3764">
        <v>7</v>
      </c>
      <c r="F3764">
        <v>297.60000000000002</v>
      </c>
    </row>
    <row r="3765" spans="1:6" x14ac:dyDescent="0.25">
      <c r="A3765">
        <v>35013.541660000003</v>
      </c>
      <c r="B3765">
        <v>0</v>
      </c>
      <c r="C3765" t="s">
        <v>75</v>
      </c>
      <c r="D3765" t="s">
        <v>33</v>
      </c>
      <c r="E3765">
        <v>2</v>
      </c>
      <c r="F3765">
        <v>532.74729100000002</v>
      </c>
    </row>
    <row r="3766" spans="1:6" x14ac:dyDescent="0.25">
      <c r="A3766">
        <v>2810.4644469999998</v>
      </c>
      <c r="B3766">
        <v>26790</v>
      </c>
      <c r="C3766" t="s">
        <v>32</v>
      </c>
      <c r="D3766" t="s">
        <v>33</v>
      </c>
      <c r="E3766">
        <v>1</v>
      </c>
      <c r="F3766">
        <v>340.8</v>
      </c>
    </row>
    <row r="3767" spans="1:6" x14ac:dyDescent="0.25">
      <c r="A3767">
        <v>3636.9437379999999</v>
      </c>
      <c r="B3767">
        <v>34986</v>
      </c>
      <c r="C3767" t="s">
        <v>62</v>
      </c>
      <c r="D3767" t="s">
        <v>33</v>
      </c>
      <c r="E3767">
        <v>1</v>
      </c>
      <c r="F3767">
        <v>73.839513999999994</v>
      </c>
    </row>
    <row r="3768" spans="1:6" x14ac:dyDescent="0.25">
      <c r="A3768">
        <v>2785.418107</v>
      </c>
      <c r="B3768">
        <v>66378</v>
      </c>
      <c r="C3768" t="s">
        <v>62</v>
      </c>
      <c r="D3768" t="s">
        <v>79</v>
      </c>
      <c r="E3768">
        <v>1</v>
      </c>
      <c r="F3768">
        <v>158.00033199999999</v>
      </c>
    </row>
    <row r="3769" spans="1:6" x14ac:dyDescent="0.25">
      <c r="A3769">
        <v>7715.1036080000003</v>
      </c>
      <c r="B3769">
        <v>48784</v>
      </c>
      <c r="C3769" t="s">
        <v>75</v>
      </c>
      <c r="D3769" t="s">
        <v>33</v>
      </c>
      <c r="E3769">
        <v>3</v>
      </c>
      <c r="F3769">
        <v>252.076899</v>
      </c>
    </row>
    <row r="3770" spans="1:6" x14ac:dyDescent="0.25">
      <c r="A3770">
        <v>5643.8023540000004</v>
      </c>
      <c r="B3770">
        <v>41043</v>
      </c>
      <c r="C3770" t="s">
        <v>32</v>
      </c>
      <c r="D3770" t="s">
        <v>33</v>
      </c>
      <c r="E3770">
        <v>3</v>
      </c>
      <c r="F3770">
        <v>345.6</v>
      </c>
    </row>
    <row r="3771" spans="1:6" x14ac:dyDescent="0.25">
      <c r="A3771">
        <v>19088.34203</v>
      </c>
      <c r="B3771">
        <v>32775</v>
      </c>
      <c r="C3771" t="s">
        <v>75</v>
      </c>
      <c r="D3771" t="s">
        <v>79</v>
      </c>
      <c r="E3771">
        <v>2</v>
      </c>
      <c r="F3771">
        <v>251.88684699999999</v>
      </c>
    </row>
    <row r="3772" spans="1:6" x14ac:dyDescent="0.25">
      <c r="A3772">
        <v>9156.2727259999992</v>
      </c>
      <c r="B3772">
        <v>61200</v>
      </c>
      <c r="C3772" t="s">
        <v>32</v>
      </c>
      <c r="D3772" t="s">
        <v>45</v>
      </c>
      <c r="E3772">
        <v>4</v>
      </c>
      <c r="F3772">
        <v>566.4</v>
      </c>
    </row>
    <row r="3773" spans="1:6" x14ac:dyDescent="0.25">
      <c r="A3773">
        <v>5454.5879290000003</v>
      </c>
      <c r="B3773">
        <v>66334</v>
      </c>
      <c r="C3773" t="s">
        <v>32</v>
      </c>
      <c r="D3773" t="s">
        <v>45</v>
      </c>
      <c r="E3773">
        <v>4</v>
      </c>
      <c r="F3773">
        <v>331.2</v>
      </c>
    </row>
    <row r="3774" spans="1:6" x14ac:dyDescent="0.25">
      <c r="A3774">
        <v>2470.441268</v>
      </c>
      <c r="B3774">
        <v>18661</v>
      </c>
      <c r="C3774" t="s">
        <v>75</v>
      </c>
      <c r="D3774" t="s">
        <v>33</v>
      </c>
      <c r="E3774">
        <v>1</v>
      </c>
      <c r="F3774">
        <v>196.87947500000001</v>
      </c>
    </row>
    <row r="3775" spans="1:6" x14ac:dyDescent="0.25">
      <c r="A3775">
        <v>7809.8559660000001</v>
      </c>
      <c r="B3775">
        <v>0</v>
      </c>
      <c r="C3775" t="s">
        <v>32</v>
      </c>
      <c r="D3775" t="s">
        <v>45</v>
      </c>
      <c r="E3775">
        <v>3</v>
      </c>
      <c r="F3775">
        <v>532.79999999999995</v>
      </c>
    </row>
    <row r="3776" spans="1:6" x14ac:dyDescent="0.25">
      <c r="A3776">
        <v>6938.874476</v>
      </c>
      <c r="B3776">
        <v>53133</v>
      </c>
      <c r="C3776" t="s">
        <v>32</v>
      </c>
      <c r="D3776" t="s">
        <v>45</v>
      </c>
      <c r="E3776">
        <v>9</v>
      </c>
      <c r="F3776">
        <v>652.386798</v>
      </c>
    </row>
    <row r="3777" spans="1:6" x14ac:dyDescent="0.25">
      <c r="A3777">
        <v>5318.8966399999999</v>
      </c>
      <c r="B3777">
        <v>25134</v>
      </c>
      <c r="C3777" t="s">
        <v>32</v>
      </c>
      <c r="D3777" t="s">
        <v>33</v>
      </c>
      <c r="E3777">
        <v>6</v>
      </c>
      <c r="F3777">
        <v>321.60000000000002</v>
      </c>
    </row>
    <row r="3778" spans="1:6" x14ac:dyDescent="0.25">
      <c r="A3778">
        <v>13727.799720000001</v>
      </c>
      <c r="B3778">
        <v>0</v>
      </c>
      <c r="C3778" t="s">
        <v>32</v>
      </c>
      <c r="D3778" t="s">
        <v>45</v>
      </c>
      <c r="E3778">
        <v>2</v>
      </c>
      <c r="F3778">
        <v>604.79999999999995</v>
      </c>
    </row>
    <row r="3779" spans="1:6" x14ac:dyDescent="0.25">
      <c r="A3779">
        <v>5363.4059690000004</v>
      </c>
      <c r="B3779">
        <v>64324</v>
      </c>
      <c r="C3779" t="s">
        <v>32</v>
      </c>
      <c r="D3779" t="s">
        <v>33</v>
      </c>
      <c r="E3779">
        <v>3</v>
      </c>
      <c r="F3779">
        <v>321.60000000000002</v>
      </c>
    </row>
    <row r="3780" spans="1:6" x14ac:dyDescent="0.25">
      <c r="A3780">
        <v>3265.156348</v>
      </c>
      <c r="B3780">
        <v>25820</v>
      </c>
      <c r="C3780" t="s">
        <v>32</v>
      </c>
      <c r="D3780" t="s">
        <v>79</v>
      </c>
      <c r="E3780">
        <v>1</v>
      </c>
      <c r="F3780">
        <v>393.6</v>
      </c>
    </row>
    <row r="3781" spans="1:6" x14ac:dyDescent="0.25">
      <c r="A3781">
        <v>2446.9110449999998</v>
      </c>
      <c r="B3781">
        <v>29152</v>
      </c>
      <c r="C3781" t="s">
        <v>75</v>
      </c>
      <c r="D3781" t="s">
        <v>79</v>
      </c>
      <c r="E3781">
        <v>1</v>
      </c>
      <c r="F3781">
        <v>255.07980699999999</v>
      </c>
    </row>
    <row r="3782" spans="1:6" x14ac:dyDescent="0.25">
      <c r="A3782">
        <v>4196.6895109999996</v>
      </c>
      <c r="B3782">
        <v>0</v>
      </c>
      <c r="C3782" t="s">
        <v>32</v>
      </c>
      <c r="D3782" t="s">
        <v>45</v>
      </c>
      <c r="E3782">
        <v>1</v>
      </c>
      <c r="F3782">
        <v>1182.289213</v>
      </c>
    </row>
    <row r="3783" spans="1:6" x14ac:dyDescent="0.25">
      <c r="A3783">
        <v>12913.498180000001</v>
      </c>
      <c r="B3783">
        <v>62448</v>
      </c>
      <c r="C3783" t="s">
        <v>32</v>
      </c>
      <c r="D3783" t="s">
        <v>33</v>
      </c>
      <c r="E3783">
        <v>2</v>
      </c>
      <c r="F3783">
        <v>513.6</v>
      </c>
    </row>
    <row r="3784" spans="1:6" x14ac:dyDescent="0.25">
      <c r="A3784">
        <v>23866.156559999999</v>
      </c>
      <c r="B3784">
        <v>0</v>
      </c>
      <c r="C3784" t="s">
        <v>32</v>
      </c>
      <c r="D3784" t="s">
        <v>33</v>
      </c>
      <c r="E3784">
        <v>2</v>
      </c>
      <c r="F3784">
        <v>388.8</v>
      </c>
    </row>
    <row r="3785" spans="1:6" x14ac:dyDescent="0.25">
      <c r="A3785">
        <v>4633.3363339999996</v>
      </c>
      <c r="B3785">
        <v>27132</v>
      </c>
      <c r="C3785" t="s">
        <v>32</v>
      </c>
      <c r="D3785" t="s">
        <v>45</v>
      </c>
      <c r="E3785">
        <v>4</v>
      </c>
      <c r="F3785">
        <v>302.39999999999998</v>
      </c>
    </row>
    <row r="3786" spans="1:6" x14ac:dyDescent="0.25">
      <c r="A3786">
        <v>8196.0775840000006</v>
      </c>
      <c r="B3786">
        <v>21706</v>
      </c>
      <c r="C3786" t="s">
        <v>32</v>
      </c>
      <c r="D3786" t="s">
        <v>79</v>
      </c>
      <c r="E3786">
        <v>3</v>
      </c>
      <c r="F3786">
        <v>518.4</v>
      </c>
    </row>
    <row r="3787" spans="1:6" x14ac:dyDescent="0.25">
      <c r="A3787">
        <v>2167.3302010000002</v>
      </c>
      <c r="B3787">
        <v>0</v>
      </c>
      <c r="C3787" t="s">
        <v>32</v>
      </c>
      <c r="D3787" t="s">
        <v>45</v>
      </c>
      <c r="E3787">
        <v>1</v>
      </c>
      <c r="F3787">
        <v>439.2</v>
      </c>
    </row>
    <row r="3788" spans="1:6" x14ac:dyDescent="0.25">
      <c r="A3788">
        <v>5619.8498250000002</v>
      </c>
      <c r="B3788">
        <v>66620</v>
      </c>
      <c r="C3788" t="s">
        <v>32</v>
      </c>
      <c r="D3788" t="s">
        <v>33</v>
      </c>
      <c r="E3788">
        <v>7</v>
      </c>
      <c r="F3788">
        <v>336</v>
      </c>
    </row>
    <row r="3789" spans="1:6" x14ac:dyDescent="0.25">
      <c r="A3789">
        <v>6102.3072140000004</v>
      </c>
      <c r="B3789">
        <v>42800</v>
      </c>
      <c r="C3789" t="s">
        <v>32</v>
      </c>
      <c r="D3789" t="s">
        <v>33</v>
      </c>
      <c r="E3789">
        <v>1</v>
      </c>
      <c r="F3789">
        <v>734.4</v>
      </c>
    </row>
    <row r="3790" spans="1:6" x14ac:dyDescent="0.25">
      <c r="A3790">
        <v>3919.3667220000002</v>
      </c>
      <c r="B3790">
        <v>66676</v>
      </c>
      <c r="C3790" t="s">
        <v>32</v>
      </c>
      <c r="D3790" t="s">
        <v>33</v>
      </c>
      <c r="E3790">
        <v>1</v>
      </c>
      <c r="F3790">
        <v>558.09935700000005</v>
      </c>
    </row>
    <row r="3791" spans="1:6" x14ac:dyDescent="0.25">
      <c r="A3791">
        <v>14944.83656</v>
      </c>
      <c r="B3791">
        <v>0</v>
      </c>
      <c r="C3791" t="s">
        <v>32</v>
      </c>
      <c r="D3791" t="s">
        <v>33</v>
      </c>
      <c r="E3791">
        <v>2</v>
      </c>
      <c r="F3791">
        <v>326.39999999999998</v>
      </c>
    </row>
    <row r="3792" spans="1:6" x14ac:dyDescent="0.25">
      <c r="A3792">
        <v>10819.999</v>
      </c>
      <c r="B3792">
        <v>37433</v>
      </c>
      <c r="C3792" t="s">
        <v>75</v>
      </c>
      <c r="D3792" t="s">
        <v>33</v>
      </c>
      <c r="E3792">
        <v>2</v>
      </c>
      <c r="F3792">
        <v>410.391616</v>
      </c>
    </row>
    <row r="3793" spans="1:6" x14ac:dyDescent="0.25">
      <c r="A3793">
        <v>15839.088760000001</v>
      </c>
      <c r="B3793">
        <v>44930</v>
      </c>
      <c r="C3793" t="s">
        <v>62</v>
      </c>
      <c r="D3793" t="s">
        <v>33</v>
      </c>
      <c r="E3793">
        <v>2</v>
      </c>
      <c r="F3793">
        <v>111.049063</v>
      </c>
    </row>
    <row r="3794" spans="1:6" x14ac:dyDescent="0.25">
      <c r="A3794">
        <v>6451.2638360000001</v>
      </c>
      <c r="B3794">
        <v>30857</v>
      </c>
      <c r="C3794" t="s">
        <v>75</v>
      </c>
      <c r="D3794" t="s">
        <v>33</v>
      </c>
      <c r="E3794">
        <v>7</v>
      </c>
      <c r="F3794">
        <v>309.16177699999997</v>
      </c>
    </row>
    <row r="3795" spans="1:6" x14ac:dyDescent="0.25">
      <c r="A3795">
        <v>5564.9575960000002</v>
      </c>
      <c r="B3795">
        <v>46507</v>
      </c>
      <c r="C3795" t="s">
        <v>75</v>
      </c>
      <c r="D3795" t="s">
        <v>33</v>
      </c>
      <c r="E3795">
        <v>3</v>
      </c>
      <c r="F3795">
        <v>325.56933400000003</v>
      </c>
    </row>
    <row r="3796" spans="1:6" x14ac:dyDescent="0.25">
      <c r="A3796">
        <v>2444.8968239999999</v>
      </c>
      <c r="B3796">
        <v>48473</v>
      </c>
      <c r="C3796" t="s">
        <v>32</v>
      </c>
      <c r="D3796" t="s">
        <v>45</v>
      </c>
      <c r="E3796">
        <v>1</v>
      </c>
      <c r="F3796">
        <v>302.39999999999998</v>
      </c>
    </row>
    <row r="3797" spans="1:6" x14ac:dyDescent="0.25">
      <c r="A3797">
        <v>2640.5873200000001</v>
      </c>
      <c r="B3797">
        <v>59961</v>
      </c>
      <c r="C3797" t="s">
        <v>75</v>
      </c>
      <c r="D3797" t="s">
        <v>45</v>
      </c>
      <c r="E3797">
        <v>1</v>
      </c>
      <c r="F3797">
        <v>291.91645</v>
      </c>
    </row>
    <row r="3798" spans="1:6" x14ac:dyDescent="0.25">
      <c r="A3798">
        <v>5823.1629169999997</v>
      </c>
      <c r="B3798">
        <v>88359</v>
      </c>
      <c r="C3798" t="s">
        <v>62</v>
      </c>
      <c r="D3798" t="s">
        <v>79</v>
      </c>
      <c r="E3798">
        <v>9</v>
      </c>
      <c r="F3798">
        <v>35.915638999999999</v>
      </c>
    </row>
    <row r="3799" spans="1:6" x14ac:dyDescent="0.25">
      <c r="A3799">
        <v>5755.5393670000003</v>
      </c>
      <c r="B3799">
        <v>97607</v>
      </c>
      <c r="C3799" t="s">
        <v>62</v>
      </c>
      <c r="D3799" t="s">
        <v>33</v>
      </c>
      <c r="E3799">
        <v>9</v>
      </c>
      <c r="F3799">
        <v>60.021023</v>
      </c>
    </row>
    <row r="3800" spans="1:6" x14ac:dyDescent="0.25">
      <c r="A3800">
        <v>10408.968650000001</v>
      </c>
      <c r="B3800">
        <v>20228</v>
      </c>
      <c r="C3800" t="s">
        <v>32</v>
      </c>
      <c r="D3800" t="s">
        <v>79</v>
      </c>
      <c r="E3800">
        <v>2</v>
      </c>
      <c r="F3800">
        <v>523.81583899999998</v>
      </c>
    </row>
    <row r="3801" spans="1:6" x14ac:dyDescent="0.25">
      <c r="A3801">
        <v>8247.952072</v>
      </c>
      <c r="B3801">
        <v>49009</v>
      </c>
      <c r="C3801" t="s">
        <v>32</v>
      </c>
      <c r="D3801" t="s">
        <v>33</v>
      </c>
      <c r="E3801">
        <v>7</v>
      </c>
      <c r="F3801">
        <v>504</v>
      </c>
    </row>
    <row r="3802" spans="1:6" x14ac:dyDescent="0.25">
      <c r="A3802">
        <v>3679.1421150000001</v>
      </c>
      <c r="B3802">
        <v>60804</v>
      </c>
      <c r="C3802" t="s">
        <v>62</v>
      </c>
      <c r="D3802" t="s">
        <v>33</v>
      </c>
      <c r="E3802">
        <v>1</v>
      </c>
      <c r="F3802">
        <v>213.22500099999999</v>
      </c>
    </row>
    <row r="3803" spans="1:6" x14ac:dyDescent="0.25">
      <c r="A3803">
        <v>16331.43396</v>
      </c>
      <c r="B3803">
        <v>78374</v>
      </c>
      <c r="C3803" t="s">
        <v>75</v>
      </c>
      <c r="D3803" t="s">
        <v>45</v>
      </c>
      <c r="E3803">
        <v>2</v>
      </c>
      <c r="F3803">
        <v>206.95076</v>
      </c>
    </row>
    <row r="3804" spans="1:6" x14ac:dyDescent="0.25">
      <c r="A3804">
        <v>20474.145629999999</v>
      </c>
      <c r="B3804">
        <v>95621</v>
      </c>
      <c r="C3804" t="s">
        <v>32</v>
      </c>
      <c r="D3804" t="s">
        <v>33</v>
      </c>
      <c r="E3804">
        <v>2</v>
      </c>
      <c r="F3804">
        <v>351.877002</v>
      </c>
    </row>
    <row r="3805" spans="1:6" x14ac:dyDescent="0.25">
      <c r="A3805">
        <v>9414.9430310000007</v>
      </c>
      <c r="B3805">
        <v>15741</v>
      </c>
      <c r="C3805" t="s">
        <v>32</v>
      </c>
      <c r="D3805" t="s">
        <v>79</v>
      </c>
      <c r="E3805">
        <v>4</v>
      </c>
      <c r="F3805">
        <v>633.6</v>
      </c>
    </row>
    <row r="3806" spans="1:6" x14ac:dyDescent="0.25">
      <c r="A3806">
        <v>9732.5841220000002</v>
      </c>
      <c r="B3806">
        <v>38279</v>
      </c>
      <c r="C3806" t="s">
        <v>62</v>
      </c>
      <c r="D3806" t="s">
        <v>33</v>
      </c>
      <c r="E3806">
        <v>2</v>
      </c>
      <c r="F3806">
        <v>64.396979000000002</v>
      </c>
    </row>
    <row r="3807" spans="1:6" x14ac:dyDescent="0.25">
      <c r="A3807">
        <v>4611.2542999999996</v>
      </c>
      <c r="B3807">
        <v>0</v>
      </c>
      <c r="C3807" t="s">
        <v>32</v>
      </c>
      <c r="D3807" t="s">
        <v>33</v>
      </c>
      <c r="E3807">
        <v>7</v>
      </c>
      <c r="F3807">
        <v>292.8</v>
      </c>
    </row>
    <row r="3808" spans="1:6" x14ac:dyDescent="0.25">
      <c r="A3808">
        <v>14510.7505</v>
      </c>
      <c r="B3808">
        <v>60120</v>
      </c>
      <c r="C3808" t="s">
        <v>75</v>
      </c>
      <c r="D3808" t="s">
        <v>33</v>
      </c>
      <c r="E3808">
        <v>6</v>
      </c>
      <c r="F3808">
        <v>716.46939099999997</v>
      </c>
    </row>
    <row r="3809" spans="1:6" x14ac:dyDescent="0.25">
      <c r="A3809">
        <v>13770.97618</v>
      </c>
      <c r="B3809">
        <v>59207</v>
      </c>
      <c r="C3809" t="s">
        <v>32</v>
      </c>
      <c r="D3809" t="s">
        <v>45</v>
      </c>
      <c r="E3809">
        <v>2</v>
      </c>
      <c r="F3809">
        <v>556.79999999999995</v>
      </c>
    </row>
    <row r="3810" spans="1:6" x14ac:dyDescent="0.25">
      <c r="A3810">
        <v>8083.5419529999999</v>
      </c>
      <c r="B3810">
        <v>0</v>
      </c>
      <c r="C3810" t="s">
        <v>32</v>
      </c>
      <c r="D3810" t="s">
        <v>45</v>
      </c>
      <c r="E3810">
        <v>8</v>
      </c>
      <c r="F3810">
        <v>820.01876700000003</v>
      </c>
    </row>
    <row r="3811" spans="1:6" x14ac:dyDescent="0.25">
      <c r="A3811">
        <v>2570.1909409999998</v>
      </c>
      <c r="B3811">
        <v>69446</v>
      </c>
      <c r="C3811" t="s">
        <v>62</v>
      </c>
      <c r="D3811" t="s">
        <v>33</v>
      </c>
      <c r="E3811">
        <v>1</v>
      </c>
      <c r="F3811">
        <v>26.731452000000001</v>
      </c>
    </row>
    <row r="3812" spans="1:6" x14ac:dyDescent="0.25">
      <c r="A3812">
        <v>2273.62059</v>
      </c>
      <c r="B3812">
        <v>0</v>
      </c>
      <c r="C3812" t="s">
        <v>32</v>
      </c>
      <c r="D3812" t="s">
        <v>45</v>
      </c>
      <c r="E3812">
        <v>1</v>
      </c>
      <c r="F3812">
        <v>801.02236800000003</v>
      </c>
    </row>
    <row r="3813" spans="1:6" x14ac:dyDescent="0.25">
      <c r="A3813">
        <v>3995.3581949999998</v>
      </c>
      <c r="B3813">
        <v>0</v>
      </c>
      <c r="C3813" t="s">
        <v>32</v>
      </c>
      <c r="D3813" t="s">
        <v>45</v>
      </c>
      <c r="E3813">
        <v>1</v>
      </c>
      <c r="F3813">
        <v>856.8</v>
      </c>
    </row>
    <row r="3814" spans="1:6" x14ac:dyDescent="0.25">
      <c r="A3814">
        <v>7282.2214350000004</v>
      </c>
      <c r="B3814">
        <v>50886</v>
      </c>
      <c r="C3814" t="s">
        <v>32</v>
      </c>
      <c r="D3814" t="s">
        <v>45</v>
      </c>
      <c r="E3814">
        <v>9</v>
      </c>
      <c r="F3814">
        <v>620.10464000000002</v>
      </c>
    </row>
    <row r="3815" spans="1:6" x14ac:dyDescent="0.25">
      <c r="A3815">
        <v>2469.5690100000002</v>
      </c>
      <c r="B3815">
        <v>55257</v>
      </c>
      <c r="C3815" t="s">
        <v>75</v>
      </c>
      <c r="D3815" t="s">
        <v>33</v>
      </c>
      <c r="E3815">
        <v>1</v>
      </c>
      <c r="F3815">
        <v>209.596158</v>
      </c>
    </row>
    <row r="3816" spans="1:6" x14ac:dyDescent="0.25">
      <c r="A3816">
        <v>2450.6253149999998</v>
      </c>
      <c r="B3816">
        <v>61883</v>
      </c>
      <c r="C3816" t="s">
        <v>62</v>
      </c>
      <c r="D3816" t="s">
        <v>79</v>
      </c>
      <c r="E3816">
        <v>1</v>
      </c>
      <c r="F3816">
        <v>18.077998000000001</v>
      </c>
    </row>
    <row r="3817" spans="1:6" x14ac:dyDescent="0.25">
      <c r="A3817">
        <v>10856.176380000001</v>
      </c>
      <c r="B3817">
        <v>37233</v>
      </c>
      <c r="C3817" t="s">
        <v>62</v>
      </c>
      <c r="D3817" t="s">
        <v>79</v>
      </c>
      <c r="E3817">
        <v>5</v>
      </c>
      <c r="F3817">
        <v>242.545602</v>
      </c>
    </row>
    <row r="3818" spans="1:6" x14ac:dyDescent="0.25">
      <c r="A3818">
        <v>9075.7682139999997</v>
      </c>
      <c r="B3818">
        <v>37722</v>
      </c>
      <c r="C3818" t="s">
        <v>62</v>
      </c>
      <c r="D3818" t="s">
        <v>45</v>
      </c>
      <c r="E3818">
        <v>8</v>
      </c>
      <c r="F3818">
        <v>158.077504</v>
      </c>
    </row>
    <row r="3819" spans="1:6" x14ac:dyDescent="0.25">
      <c r="A3819">
        <v>4654.5823680000003</v>
      </c>
      <c r="B3819">
        <v>81883</v>
      </c>
      <c r="C3819" t="s">
        <v>75</v>
      </c>
      <c r="D3819" t="s">
        <v>33</v>
      </c>
      <c r="E3819">
        <v>1</v>
      </c>
      <c r="F3819">
        <v>376.00214599999998</v>
      </c>
    </row>
    <row r="3820" spans="1:6" x14ac:dyDescent="0.25">
      <c r="A3820">
        <v>15394.871800000001</v>
      </c>
      <c r="B3820">
        <v>35822</v>
      </c>
      <c r="C3820" t="s">
        <v>32</v>
      </c>
      <c r="D3820" t="s">
        <v>79</v>
      </c>
      <c r="E3820">
        <v>7</v>
      </c>
      <c r="F3820">
        <v>1404.868905</v>
      </c>
    </row>
    <row r="3821" spans="1:6" x14ac:dyDescent="0.25">
      <c r="A3821">
        <v>9421.1019610000003</v>
      </c>
      <c r="B3821">
        <v>23059</v>
      </c>
      <c r="C3821" t="s">
        <v>62</v>
      </c>
      <c r="D3821" t="s">
        <v>79</v>
      </c>
      <c r="E3821">
        <v>3</v>
      </c>
      <c r="F3821">
        <v>95.845810999999998</v>
      </c>
    </row>
    <row r="3822" spans="1:6" x14ac:dyDescent="0.25">
      <c r="A3822">
        <v>2640.5158630000001</v>
      </c>
      <c r="B3822">
        <v>97666</v>
      </c>
      <c r="C3822" t="s">
        <v>62</v>
      </c>
      <c r="D3822" t="s">
        <v>45</v>
      </c>
      <c r="E3822">
        <v>1</v>
      </c>
      <c r="F3822">
        <v>136.27248</v>
      </c>
    </row>
    <row r="3823" spans="1:6" x14ac:dyDescent="0.25">
      <c r="A3823">
        <v>8509.8508870000005</v>
      </c>
      <c r="B3823">
        <v>26057</v>
      </c>
      <c r="C3823" t="s">
        <v>32</v>
      </c>
      <c r="D3823" t="s">
        <v>79</v>
      </c>
      <c r="E3823">
        <v>2</v>
      </c>
      <c r="F3823">
        <v>523.88884499999995</v>
      </c>
    </row>
    <row r="3824" spans="1:6" x14ac:dyDescent="0.25">
      <c r="A3824">
        <v>3436.1342810000001</v>
      </c>
      <c r="B3824">
        <v>30817</v>
      </c>
      <c r="C3824" t="s">
        <v>62</v>
      </c>
      <c r="D3824" t="s">
        <v>79</v>
      </c>
      <c r="E3824">
        <v>1</v>
      </c>
      <c r="F3824">
        <v>91.834667999999994</v>
      </c>
    </row>
    <row r="3825" spans="1:6" x14ac:dyDescent="0.25">
      <c r="A3825">
        <v>4349.3087500000001</v>
      </c>
      <c r="B3825">
        <v>75648</v>
      </c>
      <c r="C3825" t="s">
        <v>62</v>
      </c>
      <c r="D3825" t="s">
        <v>33</v>
      </c>
      <c r="E3825">
        <v>1</v>
      </c>
      <c r="F3825">
        <v>112.660916</v>
      </c>
    </row>
    <row r="3826" spans="1:6" x14ac:dyDescent="0.25">
      <c r="A3826">
        <v>9672.7019419999997</v>
      </c>
      <c r="B3826">
        <v>0</v>
      </c>
      <c r="C3826" t="s">
        <v>32</v>
      </c>
      <c r="D3826" t="s">
        <v>45</v>
      </c>
      <c r="E3826">
        <v>2</v>
      </c>
      <c r="F3826">
        <v>1120.677126</v>
      </c>
    </row>
    <row r="3827" spans="1:6" x14ac:dyDescent="0.25">
      <c r="A3827">
        <v>15266.48446</v>
      </c>
      <c r="B3827">
        <v>25852</v>
      </c>
      <c r="C3827" t="s">
        <v>32</v>
      </c>
      <c r="D3827" t="s">
        <v>33</v>
      </c>
      <c r="E3827">
        <v>2</v>
      </c>
      <c r="F3827">
        <v>648</v>
      </c>
    </row>
    <row r="3828" spans="1:6" x14ac:dyDescent="0.25">
      <c r="A3828">
        <v>7550.8674689999998</v>
      </c>
      <c r="B3828">
        <v>0</v>
      </c>
      <c r="C3828" t="s">
        <v>62</v>
      </c>
      <c r="D3828" t="s">
        <v>33</v>
      </c>
      <c r="E3828">
        <v>2</v>
      </c>
      <c r="F3828">
        <v>100.21265099999999</v>
      </c>
    </row>
    <row r="3829" spans="1:6" x14ac:dyDescent="0.25">
      <c r="A3829">
        <v>9939.2550850000007</v>
      </c>
      <c r="B3829">
        <v>13207</v>
      </c>
      <c r="C3829" t="s">
        <v>75</v>
      </c>
      <c r="D3829" t="s">
        <v>33</v>
      </c>
      <c r="E3829">
        <v>3</v>
      </c>
      <c r="F3829">
        <v>392.92086399999999</v>
      </c>
    </row>
    <row r="3830" spans="1:6" x14ac:dyDescent="0.25">
      <c r="A3830">
        <v>14962.37103</v>
      </c>
      <c r="B3830">
        <v>0</v>
      </c>
      <c r="C3830" t="s">
        <v>32</v>
      </c>
      <c r="D3830" t="s">
        <v>33</v>
      </c>
      <c r="E3830">
        <v>2</v>
      </c>
      <c r="F3830">
        <v>393.6</v>
      </c>
    </row>
    <row r="3831" spans="1:6" x14ac:dyDescent="0.25">
      <c r="A3831">
        <v>7887.8220199999996</v>
      </c>
      <c r="B3831">
        <v>32150</v>
      </c>
      <c r="C3831" t="s">
        <v>32</v>
      </c>
      <c r="D3831" t="s">
        <v>33</v>
      </c>
      <c r="E3831">
        <v>8</v>
      </c>
      <c r="F3831">
        <v>470.4</v>
      </c>
    </row>
    <row r="3832" spans="1:6" x14ac:dyDescent="0.25">
      <c r="A3832">
        <v>2894.327413</v>
      </c>
      <c r="B3832">
        <v>52674</v>
      </c>
      <c r="C3832" t="s">
        <v>62</v>
      </c>
      <c r="D3832" t="s">
        <v>33</v>
      </c>
      <c r="E3832">
        <v>1</v>
      </c>
      <c r="F3832">
        <v>166.54920000000001</v>
      </c>
    </row>
    <row r="3833" spans="1:6" x14ac:dyDescent="0.25">
      <c r="A3833">
        <v>4397.781207</v>
      </c>
      <c r="B3833">
        <v>91653</v>
      </c>
      <c r="C3833" t="s">
        <v>75</v>
      </c>
      <c r="D3833" t="s">
        <v>79</v>
      </c>
      <c r="E3833">
        <v>1</v>
      </c>
      <c r="F3833">
        <v>343.98412000000002</v>
      </c>
    </row>
    <row r="3834" spans="1:6" x14ac:dyDescent="0.25">
      <c r="A3834">
        <v>5781.0159990000002</v>
      </c>
      <c r="B3834">
        <v>69512</v>
      </c>
      <c r="C3834" t="s">
        <v>75</v>
      </c>
      <c r="D3834" t="s">
        <v>33</v>
      </c>
      <c r="E3834">
        <v>5</v>
      </c>
      <c r="F3834">
        <v>196.97724700000001</v>
      </c>
    </row>
    <row r="3835" spans="1:6" x14ac:dyDescent="0.25">
      <c r="A3835">
        <v>7720.1558850000001</v>
      </c>
      <c r="B3835">
        <v>67332</v>
      </c>
      <c r="C3835" t="s">
        <v>32</v>
      </c>
      <c r="D3835" t="s">
        <v>33</v>
      </c>
      <c r="E3835">
        <v>1</v>
      </c>
      <c r="F3835">
        <v>921.6</v>
      </c>
    </row>
    <row r="3836" spans="1:6" x14ac:dyDescent="0.25">
      <c r="A3836">
        <v>3046.2489759999999</v>
      </c>
      <c r="B3836">
        <v>0</v>
      </c>
      <c r="C3836" t="s">
        <v>32</v>
      </c>
      <c r="D3836" t="s">
        <v>45</v>
      </c>
      <c r="E3836">
        <v>1</v>
      </c>
      <c r="F3836">
        <v>705.6</v>
      </c>
    </row>
    <row r="3837" spans="1:6" x14ac:dyDescent="0.25">
      <c r="A3837">
        <v>2590.321715</v>
      </c>
      <c r="B3837">
        <v>53304</v>
      </c>
      <c r="C3837" t="s">
        <v>62</v>
      </c>
      <c r="D3837" t="s">
        <v>33</v>
      </c>
      <c r="E3837">
        <v>1</v>
      </c>
      <c r="F3837">
        <v>116.32272500000001</v>
      </c>
    </row>
    <row r="3838" spans="1:6" x14ac:dyDescent="0.25">
      <c r="A3838">
        <v>10155.300440000001</v>
      </c>
      <c r="B3838">
        <v>28754</v>
      </c>
      <c r="C3838" t="s">
        <v>32</v>
      </c>
      <c r="D3838" t="s">
        <v>45</v>
      </c>
      <c r="E3838">
        <v>2</v>
      </c>
      <c r="F3838">
        <v>427.2</v>
      </c>
    </row>
    <row r="3839" spans="1:6" x14ac:dyDescent="0.25">
      <c r="A3839">
        <v>2552.00081</v>
      </c>
      <c r="B3839">
        <v>50201</v>
      </c>
      <c r="C3839" t="s">
        <v>62</v>
      </c>
      <c r="D3839" t="s">
        <v>33</v>
      </c>
      <c r="E3839">
        <v>1</v>
      </c>
      <c r="F3839">
        <v>99.894583999999995</v>
      </c>
    </row>
    <row r="3840" spans="1:6" x14ac:dyDescent="0.25">
      <c r="A3840">
        <v>9404.4474250000003</v>
      </c>
      <c r="B3840">
        <v>51593</v>
      </c>
      <c r="C3840" t="s">
        <v>75</v>
      </c>
      <c r="D3840" t="s">
        <v>33</v>
      </c>
      <c r="E3840">
        <v>2</v>
      </c>
      <c r="F3840">
        <v>202.905809</v>
      </c>
    </row>
    <row r="3841" spans="1:6" x14ac:dyDescent="0.25">
      <c r="A3841">
        <v>5678.0501670000003</v>
      </c>
      <c r="B3841">
        <v>0</v>
      </c>
      <c r="C3841" t="s">
        <v>32</v>
      </c>
      <c r="D3841" t="s">
        <v>33</v>
      </c>
      <c r="E3841">
        <v>3</v>
      </c>
      <c r="F3841">
        <v>364.8</v>
      </c>
    </row>
    <row r="3842" spans="1:6" x14ac:dyDescent="0.25">
      <c r="A3842">
        <v>3723.1144450000002</v>
      </c>
      <c r="B3842">
        <v>31974</v>
      </c>
      <c r="C3842" t="s">
        <v>75</v>
      </c>
      <c r="D3842" t="s">
        <v>33</v>
      </c>
      <c r="E3842">
        <v>1</v>
      </c>
      <c r="F3842">
        <v>388.13552700000002</v>
      </c>
    </row>
    <row r="3843" spans="1:6" x14ac:dyDescent="0.25">
      <c r="A3843">
        <v>8417.1028040000001</v>
      </c>
      <c r="B3843">
        <v>31756</v>
      </c>
      <c r="C3843" t="s">
        <v>75</v>
      </c>
      <c r="D3843" t="s">
        <v>33</v>
      </c>
      <c r="E3843">
        <v>3</v>
      </c>
      <c r="F3843">
        <v>415.850776</v>
      </c>
    </row>
    <row r="3844" spans="1:6" x14ac:dyDescent="0.25">
      <c r="A3844">
        <v>2520.028421</v>
      </c>
      <c r="B3844">
        <v>0</v>
      </c>
      <c r="C3844" t="s">
        <v>32</v>
      </c>
      <c r="D3844" t="s">
        <v>33</v>
      </c>
      <c r="E3844">
        <v>1</v>
      </c>
      <c r="F3844">
        <v>326.39999999999998</v>
      </c>
    </row>
    <row r="3845" spans="1:6" x14ac:dyDescent="0.25">
      <c r="A3845">
        <v>8186.3087569999998</v>
      </c>
      <c r="B3845">
        <v>20369</v>
      </c>
      <c r="C3845" t="s">
        <v>32</v>
      </c>
      <c r="D3845" t="s">
        <v>33</v>
      </c>
      <c r="E3845">
        <v>3</v>
      </c>
      <c r="F3845">
        <v>1126.65778</v>
      </c>
    </row>
    <row r="3846" spans="1:6" x14ac:dyDescent="0.25">
      <c r="A3846">
        <v>4229.9231229999996</v>
      </c>
      <c r="B3846">
        <v>0</v>
      </c>
      <c r="C3846" t="s">
        <v>32</v>
      </c>
      <c r="D3846" t="s">
        <v>45</v>
      </c>
      <c r="E3846">
        <v>1</v>
      </c>
      <c r="F3846">
        <v>907.2</v>
      </c>
    </row>
    <row r="3847" spans="1:6" x14ac:dyDescent="0.25">
      <c r="A3847">
        <v>5074.2460680000004</v>
      </c>
      <c r="B3847">
        <v>66933</v>
      </c>
      <c r="C3847" t="s">
        <v>75</v>
      </c>
      <c r="D3847" t="s">
        <v>33</v>
      </c>
      <c r="E3847">
        <v>6</v>
      </c>
      <c r="F3847">
        <v>160.52105</v>
      </c>
    </row>
    <row r="3848" spans="1:6" x14ac:dyDescent="0.25">
      <c r="A3848">
        <v>12981.529259999999</v>
      </c>
      <c r="B3848">
        <v>39843</v>
      </c>
      <c r="C3848" t="s">
        <v>32</v>
      </c>
      <c r="D3848" t="s">
        <v>33</v>
      </c>
      <c r="E3848">
        <v>2</v>
      </c>
      <c r="F3848">
        <v>523.20000000000005</v>
      </c>
    </row>
    <row r="3849" spans="1:6" x14ac:dyDescent="0.25">
      <c r="A3849">
        <v>2744.1728159999998</v>
      </c>
      <c r="B3849">
        <v>16686</v>
      </c>
      <c r="C3849" t="s">
        <v>62</v>
      </c>
      <c r="D3849" t="s">
        <v>33</v>
      </c>
      <c r="E3849">
        <v>1</v>
      </c>
      <c r="F3849">
        <v>125.51066899999999</v>
      </c>
    </row>
    <row r="3850" spans="1:6" x14ac:dyDescent="0.25">
      <c r="A3850">
        <v>13226.22345</v>
      </c>
      <c r="B3850">
        <v>0</v>
      </c>
      <c r="C3850" t="s">
        <v>32</v>
      </c>
      <c r="D3850" t="s">
        <v>45</v>
      </c>
      <c r="E3850">
        <v>4</v>
      </c>
      <c r="F3850">
        <v>1398.023248</v>
      </c>
    </row>
    <row r="3851" spans="1:6" x14ac:dyDescent="0.25">
      <c r="A3851">
        <v>13178.431629999999</v>
      </c>
      <c r="B3851">
        <v>80237</v>
      </c>
      <c r="C3851" t="s">
        <v>32</v>
      </c>
      <c r="D3851" t="s">
        <v>33</v>
      </c>
      <c r="E3851">
        <v>2</v>
      </c>
      <c r="F3851">
        <v>776.601764</v>
      </c>
    </row>
    <row r="3852" spans="1:6" x14ac:dyDescent="0.25">
      <c r="A3852">
        <v>8793.5213029999995</v>
      </c>
      <c r="B3852">
        <v>72897</v>
      </c>
      <c r="C3852" t="s">
        <v>32</v>
      </c>
      <c r="D3852" t="s">
        <v>33</v>
      </c>
      <c r="E3852">
        <v>2</v>
      </c>
      <c r="F3852">
        <v>507.70929100000001</v>
      </c>
    </row>
    <row r="3853" spans="1:6" x14ac:dyDescent="0.25">
      <c r="A3853">
        <v>3245.332058</v>
      </c>
      <c r="B3853">
        <v>46435</v>
      </c>
      <c r="C3853" t="s">
        <v>75</v>
      </c>
      <c r="D3853" t="s">
        <v>33</v>
      </c>
      <c r="E3853">
        <v>1</v>
      </c>
      <c r="F3853">
        <v>350.32587899999999</v>
      </c>
    </row>
    <row r="3854" spans="1:6" x14ac:dyDescent="0.25">
      <c r="A3854">
        <v>4624.6225930000001</v>
      </c>
      <c r="B3854">
        <v>0</v>
      </c>
      <c r="C3854" t="s">
        <v>32</v>
      </c>
      <c r="D3854" t="s">
        <v>33</v>
      </c>
      <c r="E3854">
        <v>3</v>
      </c>
      <c r="F3854">
        <v>469.27884299999999</v>
      </c>
    </row>
    <row r="3855" spans="1:6" x14ac:dyDescent="0.25">
      <c r="A3855">
        <v>4372.490855</v>
      </c>
      <c r="B3855">
        <v>23124</v>
      </c>
      <c r="C3855" t="s">
        <v>32</v>
      </c>
      <c r="D3855" t="s">
        <v>33</v>
      </c>
      <c r="E3855">
        <v>1</v>
      </c>
      <c r="F3855">
        <v>537.6</v>
      </c>
    </row>
    <row r="3856" spans="1:6" x14ac:dyDescent="0.25">
      <c r="A3856">
        <v>9090.2691809999997</v>
      </c>
      <c r="B3856">
        <v>45310</v>
      </c>
      <c r="C3856" t="s">
        <v>32</v>
      </c>
      <c r="D3856" t="s">
        <v>33</v>
      </c>
      <c r="E3856">
        <v>1</v>
      </c>
      <c r="F3856">
        <v>1550.3751830000001</v>
      </c>
    </row>
    <row r="3857" spans="1:6" x14ac:dyDescent="0.25">
      <c r="A3857">
        <v>10777.56762</v>
      </c>
      <c r="B3857">
        <v>53437</v>
      </c>
      <c r="C3857" t="s">
        <v>32</v>
      </c>
      <c r="D3857" t="s">
        <v>33</v>
      </c>
      <c r="E3857">
        <v>2</v>
      </c>
      <c r="F3857">
        <v>436.8</v>
      </c>
    </row>
    <row r="3858" spans="1:6" x14ac:dyDescent="0.25">
      <c r="A3858">
        <v>5007.2242980000001</v>
      </c>
      <c r="B3858">
        <v>0</v>
      </c>
      <c r="C3858" t="s">
        <v>32</v>
      </c>
      <c r="D3858" t="s">
        <v>45</v>
      </c>
      <c r="E3858">
        <v>3</v>
      </c>
      <c r="F3858">
        <v>655.79195500000003</v>
      </c>
    </row>
    <row r="3859" spans="1:6" x14ac:dyDescent="0.25">
      <c r="A3859">
        <v>5867.1264199999996</v>
      </c>
      <c r="B3859">
        <v>27880</v>
      </c>
      <c r="C3859" t="s">
        <v>75</v>
      </c>
      <c r="D3859" t="s">
        <v>33</v>
      </c>
      <c r="E3859">
        <v>5</v>
      </c>
      <c r="F3859">
        <v>199.44429400000001</v>
      </c>
    </row>
    <row r="3860" spans="1:6" x14ac:dyDescent="0.25">
      <c r="A3860">
        <v>14914.534879999999</v>
      </c>
      <c r="B3860">
        <v>45963</v>
      </c>
      <c r="C3860" t="s">
        <v>32</v>
      </c>
      <c r="D3860" t="s">
        <v>33</v>
      </c>
      <c r="E3860">
        <v>2</v>
      </c>
      <c r="F3860">
        <v>302.39999999999998</v>
      </c>
    </row>
    <row r="3861" spans="1:6" x14ac:dyDescent="0.25">
      <c r="A3861">
        <v>5107.1630020000002</v>
      </c>
      <c r="B3861">
        <v>35625</v>
      </c>
      <c r="C3861" t="s">
        <v>75</v>
      </c>
      <c r="D3861" t="s">
        <v>33</v>
      </c>
      <c r="E3861">
        <v>3</v>
      </c>
      <c r="F3861">
        <v>288.57210800000001</v>
      </c>
    </row>
    <row r="3862" spans="1:6" x14ac:dyDescent="0.25">
      <c r="A3862">
        <v>3536.6474899999998</v>
      </c>
      <c r="B3862">
        <v>31727</v>
      </c>
      <c r="C3862" t="s">
        <v>32</v>
      </c>
      <c r="D3862" t="s">
        <v>45</v>
      </c>
      <c r="E3862">
        <v>1</v>
      </c>
      <c r="F3862">
        <v>495.75066900000002</v>
      </c>
    </row>
    <row r="3863" spans="1:6" x14ac:dyDescent="0.25">
      <c r="A3863">
        <v>2839.7964529999999</v>
      </c>
      <c r="B3863">
        <v>53071</v>
      </c>
      <c r="C3863" t="s">
        <v>32</v>
      </c>
      <c r="D3863" t="s">
        <v>79</v>
      </c>
      <c r="E3863">
        <v>1</v>
      </c>
      <c r="F3863">
        <v>386.22589699999997</v>
      </c>
    </row>
    <row r="3864" spans="1:6" x14ac:dyDescent="0.25">
      <c r="A3864">
        <v>2939.939038</v>
      </c>
      <c r="B3864">
        <v>97735</v>
      </c>
      <c r="C3864" t="s">
        <v>75</v>
      </c>
      <c r="D3864" t="s">
        <v>79</v>
      </c>
      <c r="E3864">
        <v>1</v>
      </c>
      <c r="F3864">
        <v>188.66719599999999</v>
      </c>
    </row>
    <row r="3865" spans="1:6" x14ac:dyDescent="0.25">
      <c r="A3865">
        <v>2776.6291350000001</v>
      </c>
      <c r="B3865">
        <v>0</v>
      </c>
      <c r="C3865" t="s">
        <v>32</v>
      </c>
      <c r="D3865" t="s">
        <v>45</v>
      </c>
      <c r="E3865">
        <v>1</v>
      </c>
      <c r="F3865">
        <v>554.4</v>
      </c>
    </row>
    <row r="3866" spans="1:6" x14ac:dyDescent="0.25">
      <c r="A3866">
        <v>5476.5278319999998</v>
      </c>
      <c r="B3866">
        <v>52218</v>
      </c>
      <c r="C3866" t="s">
        <v>62</v>
      </c>
      <c r="D3866" t="s">
        <v>33</v>
      </c>
      <c r="E3866">
        <v>8</v>
      </c>
      <c r="F3866">
        <v>33.781672999999998</v>
      </c>
    </row>
    <row r="3867" spans="1:6" x14ac:dyDescent="0.25">
      <c r="A3867">
        <v>3265.156348</v>
      </c>
      <c r="B3867">
        <v>25820</v>
      </c>
      <c r="C3867" t="s">
        <v>32</v>
      </c>
      <c r="D3867" t="s">
        <v>79</v>
      </c>
      <c r="E3867">
        <v>1</v>
      </c>
      <c r="F3867">
        <v>393.6</v>
      </c>
    </row>
    <row r="3868" spans="1:6" x14ac:dyDescent="0.25">
      <c r="A3868">
        <v>8066.0737650000001</v>
      </c>
      <c r="B3868">
        <v>17950</v>
      </c>
      <c r="C3868" t="s">
        <v>32</v>
      </c>
      <c r="D3868" t="s">
        <v>33</v>
      </c>
      <c r="E3868">
        <v>2</v>
      </c>
      <c r="F3868">
        <v>340.8</v>
      </c>
    </row>
    <row r="3869" spans="1:6" x14ac:dyDescent="0.25">
      <c r="A3869">
        <v>3644.8335539999998</v>
      </c>
      <c r="B3869">
        <v>82477</v>
      </c>
      <c r="C3869" t="s">
        <v>32</v>
      </c>
      <c r="D3869" t="s">
        <v>33</v>
      </c>
      <c r="E3869">
        <v>1</v>
      </c>
      <c r="F3869">
        <v>432</v>
      </c>
    </row>
    <row r="3870" spans="1:6" x14ac:dyDescent="0.25">
      <c r="A3870">
        <v>6611.1181630000001</v>
      </c>
      <c r="B3870">
        <v>0</v>
      </c>
      <c r="C3870" t="s">
        <v>32</v>
      </c>
      <c r="D3870" t="s">
        <v>45</v>
      </c>
      <c r="E3870">
        <v>3</v>
      </c>
      <c r="F3870">
        <v>564.30286699999999</v>
      </c>
    </row>
    <row r="3871" spans="1:6" x14ac:dyDescent="0.25">
      <c r="A3871">
        <v>7582.1138419999997</v>
      </c>
      <c r="B3871">
        <v>64801</v>
      </c>
      <c r="C3871" t="s">
        <v>75</v>
      </c>
      <c r="D3871" t="s">
        <v>33</v>
      </c>
      <c r="E3871">
        <v>2</v>
      </c>
      <c r="F3871">
        <v>268.47180200000003</v>
      </c>
    </row>
    <row r="3872" spans="1:6" x14ac:dyDescent="0.25">
      <c r="A3872">
        <v>2607.8155400000001</v>
      </c>
      <c r="B3872">
        <v>0</v>
      </c>
      <c r="C3872" t="s">
        <v>32</v>
      </c>
      <c r="D3872" t="s">
        <v>33</v>
      </c>
      <c r="E3872">
        <v>1</v>
      </c>
      <c r="F3872">
        <v>336</v>
      </c>
    </row>
    <row r="3873" spans="1:6" x14ac:dyDescent="0.25">
      <c r="A3873">
        <v>7124.2028989999999</v>
      </c>
      <c r="B3873">
        <v>61233</v>
      </c>
      <c r="C3873" t="s">
        <v>62</v>
      </c>
      <c r="D3873" t="s">
        <v>33</v>
      </c>
      <c r="E3873">
        <v>7</v>
      </c>
      <c r="F3873">
        <v>181.28769700000001</v>
      </c>
    </row>
    <row r="3874" spans="1:6" x14ac:dyDescent="0.25">
      <c r="A3874">
        <v>9435.5408929999994</v>
      </c>
      <c r="B3874">
        <v>0</v>
      </c>
      <c r="C3874" t="s">
        <v>32</v>
      </c>
      <c r="D3874" t="s">
        <v>79</v>
      </c>
      <c r="E3874">
        <v>8</v>
      </c>
      <c r="F3874">
        <v>628.36611900000003</v>
      </c>
    </row>
    <row r="3875" spans="1:6" x14ac:dyDescent="0.25">
      <c r="A3875">
        <v>8256.2978000000003</v>
      </c>
      <c r="B3875">
        <v>62902</v>
      </c>
      <c r="C3875" t="s">
        <v>62</v>
      </c>
      <c r="D3875" t="s">
        <v>33</v>
      </c>
      <c r="E3875">
        <v>2</v>
      </c>
      <c r="F3875">
        <v>159.38304199999999</v>
      </c>
    </row>
    <row r="3876" spans="1:6" x14ac:dyDescent="0.25">
      <c r="A3876">
        <v>5091.1012250000003</v>
      </c>
      <c r="B3876">
        <v>20244</v>
      </c>
      <c r="C3876" t="s">
        <v>32</v>
      </c>
      <c r="D3876" t="s">
        <v>33</v>
      </c>
      <c r="E3876">
        <v>8</v>
      </c>
      <c r="F3876">
        <v>312</v>
      </c>
    </row>
    <row r="3877" spans="1:6" x14ac:dyDescent="0.25">
      <c r="A3877">
        <v>5881.813596</v>
      </c>
      <c r="B3877">
        <v>86812</v>
      </c>
      <c r="C3877" t="s">
        <v>62</v>
      </c>
      <c r="D3877" t="s">
        <v>33</v>
      </c>
      <c r="E3877">
        <v>3</v>
      </c>
      <c r="F3877">
        <v>45.472476999999998</v>
      </c>
    </row>
    <row r="3878" spans="1:6" x14ac:dyDescent="0.25">
      <c r="A3878">
        <v>7684.8877169999996</v>
      </c>
      <c r="B3878">
        <v>62192</v>
      </c>
      <c r="C3878" t="s">
        <v>62</v>
      </c>
      <c r="D3878" t="s">
        <v>45</v>
      </c>
      <c r="E3878">
        <v>5</v>
      </c>
      <c r="F3878">
        <v>243.292609</v>
      </c>
    </row>
    <row r="3879" spans="1:6" x14ac:dyDescent="0.25">
      <c r="A3879">
        <v>10396.531859999999</v>
      </c>
      <c r="B3879">
        <v>34948</v>
      </c>
      <c r="C3879" t="s">
        <v>75</v>
      </c>
      <c r="D3879" t="s">
        <v>33</v>
      </c>
      <c r="E3879">
        <v>7</v>
      </c>
      <c r="F3879">
        <v>443.78643699999998</v>
      </c>
    </row>
    <row r="3880" spans="1:6" x14ac:dyDescent="0.25">
      <c r="A3880">
        <v>8545.6089460000003</v>
      </c>
      <c r="B3880">
        <v>35456</v>
      </c>
      <c r="C3880" t="s">
        <v>75</v>
      </c>
      <c r="D3880" t="s">
        <v>33</v>
      </c>
      <c r="E3880">
        <v>6</v>
      </c>
      <c r="F3880">
        <v>505.08270199999998</v>
      </c>
    </row>
    <row r="3881" spans="1:6" x14ac:dyDescent="0.25">
      <c r="A3881">
        <v>4408.0714760000001</v>
      </c>
      <c r="B3881">
        <v>80640</v>
      </c>
      <c r="C3881" t="s">
        <v>75</v>
      </c>
      <c r="D3881" t="s">
        <v>33</v>
      </c>
      <c r="E3881">
        <v>1</v>
      </c>
      <c r="F3881">
        <v>313.27072500000003</v>
      </c>
    </row>
    <row r="3882" spans="1:6" x14ac:dyDescent="0.25">
      <c r="A3882">
        <v>2562.8438959999999</v>
      </c>
      <c r="B3882">
        <v>0</v>
      </c>
      <c r="C3882" t="s">
        <v>32</v>
      </c>
      <c r="D3882" t="s">
        <v>45</v>
      </c>
      <c r="E3882">
        <v>1</v>
      </c>
      <c r="F3882">
        <v>663.42378199999996</v>
      </c>
    </row>
    <row r="3883" spans="1:6" x14ac:dyDescent="0.25">
      <c r="A3883">
        <v>14886.70602</v>
      </c>
      <c r="B3883">
        <v>91193</v>
      </c>
      <c r="C3883" t="s">
        <v>62</v>
      </c>
      <c r="D3883" t="s">
        <v>33</v>
      </c>
      <c r="E3883">
        <v>6</v>
      </c>
      <c r="F3883">
        <v>1.587888</v>
      </c>
    </row>
    <row r="3884" spans="1:6" x14ac:dyDescent="0.25">
      <c r="A3884">
        <v>24338.511849999999</v>
      </c>
      <c r="B3884">
        <v>73692</v>
      </c>
      <c r="C3884" t="s">
        <v>62</v>
      </c>
      <c r="D3884" t="s">
        <v>33</v>
      </c>
      <c r="E3884">
        <v>2</v>
      </c>
      <c r="F3884">
        <v>24.843534999999999</v>
      </c>
    </row>
    <row r="3885" spans="1:6" x14ac:dyDescent="0.25">
      <c r="A3885">
        <v>7452.9987890000002</v>
      </c>
      <c r="B3885">
        <v>12195</v>
      </c>
      <c r="C3885" t="s">
        <v>32</v>
      </c>
      <c r="D3885" t="s">
        <v>79</v>
      </c>
      <c r="E3885">
        <v>7</v>
      </c>
      <c r="F3885">
        <v>670.581817</v>
      </c>
    </row>
    <row r="3886" spans="1:6" x14ac:dyDescent="0.25">
      <c r="A3886">
        <v>3981.775889</v>
      </c>
      <c r="B3886">
        <v>52801</v>
      </c>
      <c r="C3886" t="s">
        <v>75</v>
      </c>
      <c r="D3886" t="s">
        <v>33</v>
      </c>
      <c r="E3886">
        <v>1</v>
      </c>
      <c r="F3886">
        <v>475.20087999999998</v>
      </c>
    </row>
    <row r="3887" spans="1:6" x14ac:dyDescent="0.25">
      <c r="A3887">
        <v>16060.06949</v>
      </c>
      <c r="B3887">
        <v>0</v>
      </c>
      <c r="C3887" t="s">
        <v>32</v>
      </c>
      <c r="D3887" t="s">
        <v>33</v>
      </c>
      <c r="E3887">
        <v>2</v>
      </c>
      <c r="F3887">
        <v>417.6</v>
      </c>
    </row>
    <row r="3888" spans="1:6" x14ac:dyDescent="0.25">
      <c r="A3888">
        <v>5111.3579870000003</v>
      </c>
      <c r="B3888">
        <v>0</v>
      </c>
      <c r="C3888" t="s">
        <v>32</v>
      </c>
      <c r="D3888" t="s">
        <v>45</v>
      </c>
      <c r="E3888">
        <v>7</v>
      </c>
      <c r="F3888">
        <v>594.68375200000003</v>
      </c>
    </row>
    <row r="3889" spans="1:6" x14ac:dyDescent="0.25">
      <c r="A3889">
        <v>7439.978924</v>
      </c>
      <c r="B3889">
        <v>0</v>
      </c>
      <c r="C3889" t="s">
        <v>32</v>
      </c>
      <c r="D3889" t="s">
        <v>45</v>
      </c>
      <c r="E3889">
        <v>5</v>
      </c>
      <c r="F3889">
        <v>518.4</v>
      </c>
    </row>
    <row r="3890" spans="1:6" x14ac:dyDescent="0.25">
      <c r="A3890">
        <v>4974.801539</v>
      </c>
      <c r="B3890">
        <v>75644</v>
      </c>
      <c r="C3890" t="s">
        <v>32</v>
      </c>
      <c r="D3890" t="s">
        <v>79</v>
      </c>
      <c r="E3890">
        <v>9</v>
      </c>
      <c r="F3890">
        <v>467.80363799999998</v>
      </c>
    </row>
    <row r="3891" spans="1:6" x14ac:dyDescent="0.25">
      <c r="A3891">
        <v>17816.682420000001</v>
      </c>
      <c r="B3891">
        <v>60192</v>
      </c>
      <c r="C3891" t="s">
        <v>32</v>
      </c>
      <c r="D3891" t="s">
        <v>33</v>
      </c>
      <c r="E3891">
        <v>7</v>
      </c>
      <c r="F3891">
        <v>1056</v>
      </c>
    </row>
    <row r="3892" spans="1:6" x14ac:dyDescent="0.25">
      <c r="A3892">
        <v>6238.0544159999999</v>
      </c>
      <c r="B3892">
        <v>0</v>
      </c>
      <c r="C3892" t="s">
        <v>62</v>
      </c>
      <c r="D3892" t="s">
        <v>33</v>
      </c>
      <c r="E3892">
        <v>7</v>
      </c>
      <c r="F3892">
        <v>134.44278299999999</v>
      </c>
    </row>
    <row r="3893" spans="1:6" x14ac:dyDescent="0.25">
      <c r="A3893">
        <v>2682.9124539999998</v>
      </c>
      <c r="B3893">
        <v>0</v>
      </c>
      <c r="C3893" t="s">
        <v>32</v>
      </c>
      <c r="D3893" t="s">
        <v>45</v>
      </c>
      <c r="E3893">
        <v>1</v>
      </c>
      <c r="F3893">
        <v>355.2</v>
      </c>
    </row>
    <row r="3894" spans="1:6" x14ac:dyDescent="0.25">
      <c r="A3894">
        <v>2837.163399</v>
      </c>
      <c r="B3894">
        <v>29242</v>
      </c>
      <c r="C3894" t="s">
        <v>32</v>
      </c>
      <c r="D3894" t="s">
        <v>33</v>
      </c>
      <c r="E3894">
        <v>1</v>
      </c>
      <c r="F3894">
        <v>350.4</v>
      </c>
    </row>
    <row r="3895" spans="1:6" x14ac:dyDescent="0.25">
      <c r="A3895">
        <v>4118.5885539999999</v>
      </c>
      <c r="B3895">
        <v>69379</v>
      </c>
      <c r="C3895" t="s">
        <v>32</v>
      </c>
      <c r="D3895" t="s">
        <v>45</v>
      </c>
      <c r="E3895">
        <v>1</v>
      </c>
      <c r="F3895">
        <v>494.4</v>
      </c>
    </row>
    <row r="3896" spans="1:6" x14ac:dyDescent="0.25">
      <c r="A3896">
        <v>2472.4692089999999</v>
      </c>
      <c r="B3896">
        <v>63860</v>
      </c>
      <c r="C3896" t="s">
        <v>75</v>
      </c>
      <c r="D3896" t="s">
        <v>33</v>
      </c>
      <c r="E3896">
        <v>1</v>
      </c>
      <c r="F3896">
        <v>208.59824599999999</v>
      </c>
    </row>
    <row r="3897" spans="1:6" x14ac:dyDescent="0.25">
      <c r="A3897">
        <v>4139.5331580000002</v>
      </c>
      <c r="B3897">
        <v>45281</v>
      </c>
      <c r="C3897" t="s">
        <v>62</v>
      </c>
      <c r="D3897" t="s">
        <v>33</v>
      </c>
      <c r="E3897">
        <v>1</v>
      </c>
      <c r="F3897">
        <v>65.030630000000002</v>
      </c>
    </row>
    <row r="3898" spans="1:6" x14ac:dyDescent="0.25">
      <c r="A3898">
        <v>4100.465956</v>
      </c>
      <c r="B3898">
        <v>51193</v>
      </c>
      <c r="C3898" t="s">
        <v>62</v>
      </c>
      <c r="D3898" t="s">
        <v>33</v>
      </c>
      <c r="E3898">
        <v>1</v>
      </c>
      <c r="F3898">
        <v>97.313648999999998</v>
      </c>
    </row>
    <row r="3899" spans="1:6" x14ac:dyDescent="0.25">
      <c r="A3899">
        <v>5278.2013939999997</v>
      </c>
      <c r="B3899">
        <v>62074</v>
      </c>
      <c r="C3899" t="s">
        <v>62</v>
      </c>
      <c r="D3899" t="s">
        <v>79</v>
      </c>
      <c r="E3899">
        <v>4</v>
      </c>
      <c r="F3899">
        <v>49.435555999999998</v>
      </c>
    </row>
    <row r="3900" spans="1:6" x14ac:dyDescent="0.25">
      <c r="A3900">
        <v>8056.8981190000004</v>
      </c>
      <c r="B3900">
        <v>64304</v>
      </c>
      <c r="C3900" t="s">
        <v>62</v>
      </c>
      <c r="D3900" t="s">
        <v>79</v>
      </c>
      <c r="E3900">
        <v>2</v>
      </c>
      <c r="F3900">
        <v>65.471028000000004</v>
      </c>
    </row>
    <row r="3901" spans="1:6" x14ac:dyDescent="0.25">
      <c r="A3901">
        <v>9185.0253009999997</v>
      </c>
      <c r="B3901">
        <v>73795</v>
      </c>
      <c r="C3901" t="s">
        <v>75</v>
      </c>
      <c r="D3901" t="s">
        <v>33</v>
      </c>
      <c r="E3901">
        <v>3</v>
      </c>
      <c r="F3901">
        <v>501.71693399999998</v>
      </c>
    </row>
    <row r="3902" spans="1:6" x14ac:dyDescent="0.25">
      <c r="A3902">
        <v>15417.73444</v>
      </c>
      <c r="B3902">
        <v>84376</v>
      </c>
      <c r="C3902" t="s">
        <v>62</v>
      </c>
      <c r="D3902" t="s">
        <v>33</v>
      </c>
      <c r="E3902">
        <v>2</v>
      </c>
      <c r="F3902">
        <v>43.578516</v>
      </c>
    </row>
    <row r="3903" spans="1:6" x14ac:dyDescent="0.25">
      <c r="A3903">
        <v>6829.413399</v>
      </c>
      <c r="B3903">
        <v>0</v>
      </c>
      <c r="C3903" t="s">
        <v>32</v>
      </c>
      <c r="D3903" t="s">
        <v>45</v>
      </c>
      <c r="E3903">
        <v>2</v>
      </c>
      <c r="F3903">
        <v>470.69187499999998</v>
      </c>
    </row>
    <row r="3904" spans="1:6" x14ac:dyDescent="0.25">
      <c r="A3904">
        <v>8500.9094170000008</v>
      </c>
      <c r="B3904">
        <v>79153</v>
      </c>
      <c r="C3904" t="s">
        <v>32</v>
      </c>
      <c r="D3904" t="s">
        <v>33</v>
      </c>
      <c r="E3904">
        <v>7</v>
      </c>
      <c r="F3904">
        <v>508.8</v>
      </c>
    </row>
    <row r="3905" spans="1:6" x14ac:dyDescent="0.25">
      <c r="A3905">
        <v>8847.4442209999997</v>
      </c>
      <c r="B3905">
        <v>17950</v>
      </c>
      <c r="C3905" t="s">
        <v>75</v>
      </c>
      <c r="D3905" t="s">
        <v>33</v>
      </c>
      <c r="E3905">
        <v>4</v>
      </c>
      <c r="F3905">
        <v>425.48959200000002</v>
      </c>
    </row>
    <row r="3906" spans="1:6" x14ac:dyDescent="0.25">
      <c r="A3906">
        <v>2840.8998489999999</v>
      </c>
      <c r="B3906">
        <v>0</v>
      </c>
      <c r="C3906" t="s">
        <v>32</v>
      </c>
      <c r="D3906" t="s">
        <v>45</v>
      </c>
      <c r="E3906">
        <v>1</v>
      </c>
      <c r="F3906">
        <v>962.52610600000003</v>
      </c>
    </row>
    <row r="3907" spans="1:6" x14ac:dyDescent="0.25">
      <c r="A3907">
        <v>15984.527389999999</v>
      </c>
      <c r="B3907">
        <v>0</v>
      </c>
      <c r="C3907" t="s">
        <v>32</v>
      </c>
      <c r="D3907" t="s">
        <v>45</v>
      </c>
      <c r="E3907">
        <v>2</v>
      </c>
      <c r="F3907">
        <v>331.2</v>
      </c>
    </row>
    <row r="3908" spans="1:6" x14ac:dyDescent="0.25">
      <c r="A3908">
        <v>18542.300739999999</v>
      </c>
      <c r="B3908">
        <v>0</v>
      </c>
      <c r="C3908" t="s">
        <v>32</v>
      </c>
      <c r="D3908" t="s">
        <v>33</v>
      </c>
      <c r="E3908">
        <v>2</v>
      </c>
      <c r="F3908">
        <v>622.99206300000003</v>
      </c>
    </row>
    <row r="3909" spans="1:6" x14ac:dyDescent="0.25">
      <c r="A3909">
        <v>2609.829612</v>
      </c>
      <c r="B3909">
        <v>58139</v>
      </c>
      <c r="C3909" t="s">
        <v>62</v>
      </c>
      <c r="D3909" t="s">
        <v>33</v>
      </c>
      <c r="E3909">
        <v>1</v>
      </c>
      <c r="F3909">
        <v>33.171413000000001</v>
      </c>
    </row>
    <row r="3910" spans="1:6" x14ac:dyDescent="0.25">
      <c r="A3910">
        <v>7901.7442380000002</v>
      </c>
      <c r="B3910">
        <v>0</v>
      </c>
      <c r="C3910" t="s">
        <v>32</v>
      </c>
      <c r="D3910" t="s">
        <v>45</v>
      </c>
      <c r="E3910">
        <v>5</v>
      </c>
      <c r="F3910">
        <v>1258.327804</v>
      </c>
    </row>
    <row r="3911" spans="1:6" x14ac:dyDescent="0.25">
      <c r="A3911">
        <v>17995.865320000001</v>
      </c>
      <c r="B3911">
        <v>80991</v>
      </c>
      <c r="C3911" t="s">
        <v>75</v>
      </c>
      <c r="D3911" t="s">
        <v>33</v>
      </c>
      <c r="E3911">
        <v>4</v>
      </c>
      <c r="F3911">
        <v>937.32788100000005</v>
      </c>
    </row>
    <row r="3912" spans="1:6" x14ac:dyDescent="0.25">
      <c r="A3912">
        <v>5021.6862449999999</v>
      </c>
      <c r="B3912">
        <v>69678</v>
      </c>
      <c r="C3912" t="s">
        <v>62</v>
      </c>
      <c r="D3912" t="s">
        <v>79</v>
      </c>
      <c r="E3912">
        <v>1</v>
      </c>
      <c r="F3912">
        <v>306.81875400000001</v>
      </c>
    </row>
    <row r="3913" spans="1:6" x14ac:dyDescent="0.25">
      <c r="A3913">
        <v>4654.8410889999996</v>
      </c>
      <c r="B3913">
        <v>0</v>
      </c>
      <c r="C3913" t="s">
        <v>32</v>
      </c>
      <c r="D3913" t="s">
        <v>45</v>
      </c>
      <c r="E3913">
        <v>4</v>
      </c>
      <c r="F3913">
        <v>577.38546299999996</v>
      </c>
    </row>
    <row r="3914" spans="1:6" x14ac:dyDescent="0.25">
      <c r="A3914">
        <v>2719.5069960000001</v>
      </c>
      <c r="B3914">
        <v>14030</v>
      </c>
      <c r="C3914" t="s">
        <v>32</v>
      </c>
      <c r="D3914" t="s">
        <v>33</v>
      </c>
      <c r="E3914">
        <v>1</v>
      </c>
      <c r="F3914">
        <v>345.6</v>
      </c>
    </row>
    <row r="3915" spans="1:6" x14ac:dyDescent="0.25">
      <c r="A3915">
        <v>4726.8693270000003</v>
      </c>
      <c r="B3915">
        <v>13037</v>
      </c>
      <c r="C3915" t="s">
        <v>32</v>
      </c>
      <c r="D3915" t="s">
        <v>33</v>
      </c>
      <c r="E3915">
        <v>1</v>
      </c>
      <c r="F3915">
        <v>839.34846400000004</v>
      </c>
    </row>
    <row r="3916" spans="1:6" x14ac:dyDescent="0.25">
      <c r="A3916">
        <v>8595.7263989999992</v>
      </c>
      <c r="B3916">
        <v>76763</v>
      </c>
      <c r="C3916" t="s">
        <v>62</v>
      </c>
      <c r="D3916" t="s">
        <v>79</v>
      </c>
      <c r="E3916">
        <v>8</v>
      </c>
      <c r="F3916">
        <v>186.45960700000001</v>
      </c>
    </row>
    <row r="3917" spans="1:6" x14ac:dyDescent="0.25">
      <c r="A3917">
        <v>15626.280210000001</v>
      </c>
      <c r="B3917">
        <v>50461</v>
      </c>
      <c r="C3917" t="s">
        <v>32</v>
      </c>
      <c r="D3917" t="s">
        <v>45</v>
      </c>
      <c r="E3917">
        <v>2</v>
      </c>
      <c r="F3917">
        <v>810.06514000000004</v>
      </c>
    </row>
    <row r="3918" spans="1:6" x14ac:dyDescent="0.25">
      <c r="A3918">
        <v>2797.674845</v>
      </c>
      <c r="B3918">
        <v>69604</v>
      </c>
      <c r="C3918" t="s">
        <v>62</v>
      </c>
      <c r="D3918" t="s">
        <v>33</v>
      </c>
      <c r="E3918">
        <v>1</v>
      </c>
      <c r="F3918">
        <v>112.33660399999999</v>
      </c>
    </row>
    <row r="3919" spans="1:6" x14ac:dyDescent="0.25">
      <c r="A3919">
        <v>5344.9896239999998</v>
      </c>
      <c r="B3919">
        <v>22908</v>
      </c>
      <c r="C3919" t="s">
        <v>32</v>
      </c>
      <c r="D3919" t="s">
        <v>33</v>
      </c>
      <c r="E3919">
        <v>7</v>
      </c>
      <c r="F3919">
        <v>387.77478100000002</v>
      </c>
    </row>
    <row r="3920" spans="1:6" x14ac:dyDescent="0.25">
      <c r="A3920">
        <v>17557.540509999999</v>
      </c>
      <c r="B3920">
        <v>68273</v>
      </c>
      <c r="C3920" t="s">
        <v>62</v>
      </c>
      <c r="D3920" t="s">
        <v>79</v>
      </c>
      <c r="E3920">
        <v>2</v>
      </c>
      <c r="F3920">
        <v>76.475358999999997</v>
      </c>
    </row>
    <row r="3921" spans="1:6" x14ac:dyDescent="0.25">
      <c r="A3921">
        <v>4595.5245480000003</v>
      </c>
      <c r="B3921">
        <v>95550</v>
      </c>
      <c r="C3921" t="s">
        <v>75</v>
      </c>
      <c r="D3921" t="s">
        <v>79</v>
      </c>
      <c r="E3921">
        <v>1</v>
      </c>
      <c r="F3921">
        <v>381.57026100000002</v>
      </c>
    </row>
    <row r="3922" spans="1:6" x14ac:dyDescent="0.25">
      <c r="A3922">
        <v>5794.1042340000004</v>
      </c>
      <c r="B3922">
        <v>88370</v>
      </c>
      <c r="C3922" t="s">
        <v>32</v>
      </c>
      <c r="D3922" t="s">
        <v>79</v>
      </c>
      <c r="E3922">
        <v>9</v>
      </c>
      <c r="F3922">
        <v>355.2</v>
      </c>
    </row>
    <row r="3923" spans="1:6" x14ac:dyDescent="0.25">
      <c r="A3923">
        <v>5332.4626939999998</v>
      </c>
      <c r="B3923">
        <v>68931</v>
      </c>
      <c r="C3923" t="s">
        <v>75</v>
      </c>
      <c r="D3923" t="s">
        <v>33</v>
      </c>
      <c r="E3923">
        <v>7</v>
      </c>
      <c r="F3923">
        <v>309.577946</v>
      </c>
    </row>
    <row r="3924" spans="1:6" x14ac:dyDescent="0.25">
      <c r="A3924">
        <v>6680.1468009999999</v>
      </c>
      <c r="B3924">
        <v>24432</v>
      </c>
      <c r="C3924" t="s">
        <v>62</v>
      </c>
      <c r="D3924" t="s">
        <v>33</v>
      </c>
      <c r="E3924">
        <v>6</v>
      </c>
      <c r="F3924">
        <v>71.108469999999997</v>
      </c>
    </row>
    <row r="3925" spans="1:6" x14ac:dyDescent="0.25">
      <c r="A3925">
        <v>7910.8667180000002</v>
      </c>
      <c r="B3925">
        <v>77577</v>
      </c>
      <c r="C3925" t="s">
        <v>62</v>
      </c>
      <c r="D3925" t="s">
        <v>33</v>
      </c>
      <c r="E3925">
        <v>1</v>
      </c>
      <c r="F3925">
        <v>35.768915999999997</v>
      </c>
    </row>
    <row r="3926" spans="1:6" x14ac:dyDescent="0.25">
      <c r="A3926">
        <v>12516.92188</v>
      </c>
      <c r="B3926">
        <v>12607</v>
      </c>
      <c r="C3926" t="s">
        <v>32</v>
      </c>
      <c r="D3926" t="s">
        <v>33</v>
      </c>
      <c r="E3926">
        <v>2</v>
      </c>
      <c r="F3926">
        <v>528</v>
      </c>
    </row>
    <row r="3927" spans="1:6" x14ac:dyDescent="0.25">
      <c r="A3927">
        <v>2325.2594829999998</v>
      </c>
      <c r="B3927">
        <v>0</v>
      </c>
      <c r="C3927" t="s">
        <v>32</v>
      </c>
      <c r="D3927" t="s">
        <v>33</v>
      </c>
      <c r="E3927">
        <v>1</v>
      </c>
      <c r="F3927">
        <v>302.39999999999998</v>
      </c>
    </row>
    <row r="3928" spans="1:6" x14ac:dyDescent="0.25">
      <c r="A3928">
        <v>3964.1512630000002</v>
      </c>
      <c r="B3928">
        <v>23474</v>
      </c>
      <c r="C3928" t="s">
        <v>32</v>
      </c>
      <c r="D3928" t="s">
        <v>79</v>
      </c>
      <c r="E3928">
        <v>1</v>
      </c>
      <c r="F3928">
        <v>489.6</v>
      </c>
    </row>
    <row r="3929" spans="1:6" x14ac:dyDescent="0.25">
      <c r="A3929">
        <v>7486.0880150000003</v>
      </c>
      <c r="B3929">
        <v>0</v>
      </c>
      <c r="C3929" t="s">
        <v>32</v>
      </c>
      <c r="D3929" t="s">
        <v>45</v>
      </c>
      <c r="E3929">
        <v>4</v>
      </c>
      <c r="F3929">
        <v>813.6</v>
      </c>
    </row>
    <row r="3930" spans="1:6" x14ac:dyDescent="0.25">
      <c r="A3930">
        <v>6707.9941479999998</v>
      </c>
      <c r="B3930">
        <v>0</v>
      </c>
      <c r="C3930" t="s">
        <v>32</v>
      </c>
      <c r="D3930" t="s">
        <v>79</v>
      </c>
      <c r="E3930">
        <v>2</v>
      </c>
      <c r="F3930">
        <v>360.48068899999998</v>
      </c>
    </row>
    <row r="3931" spans="1:6" x14ac:dyDescent="0.25">
      <c r="A3931">
        <v>12902.093220000001</v>
      </c>
      <c r="B3931">
        <v>98478</v>
      </c>
      <c r="C3931" t="s">
        <v>32</v>
      </c>
      <c r="D3931" t="s">
        <v>33</v>
      </c>
      <c r="E3931">
        <v>2</v>
      </c>
      <c r="F3931">
        <v>508.8</v>
      </c>
    </row>
    <row r="3932" spans="1:6" x14ac:dyDescent="0.25">
      <c r="A3932">
        <v>5926.7293790000003</v>
      </c>
      <c r="B3932">
        <v>23091</v>
      </c>
      <c r="C3932" t="s">
        <v>32</v>
      </c>
      <c r="D3932" t="s">
        <v>33</v>
      </c>
      <c r="E3932">
        <v>5</v>
      </c>
      <c r="F3932">
        <v>460.8</v>
      </c>
    </row>
    <row r="3933" spans="1:6" x14ac:dyDescent="0.25">
      <c r="A3933">
        <v>5148.6532029999998</v>
      </c>
      <c r="B3933">
        <v>51071</v>
      </c>
      <c r="C3933" t="s">
        <v>32</v>
      </c>
      <c r="D3933" t="s">
        <v>33</v>
      </c>
      <c r="E3933">
        <v>3</v>
      </c>
      <c r="F3933">
        <v>312</v>
      </c>
    </row>
    <row r="3934" spans="1:6" x14ac:dyDescent="0.25">
      <c r="A3934">
        <v>6827.1782020000001</v>
      </c>
      <c r="B3934">
        <v>0</v>
      </c>
      <c r="C3934" t="s">
        <v>62</v>
      </c>
      <c r="D3934" t="s">
        <v>79</v>
      </c>
      <c r="E3934">
        <v>6</v>
      </c>
      <c r="F3934">
        <v>2.4550329999999998</v>
      </c>
    </row>
    <row r="3935" spans="1:6" x14ac:dyDescent="0.25">
      <c r="A3935">
        <v>4670.058282</v>
      </c>
      <c r="B3935">
        <v>69921</v>
      </c>
      <c r="C3935" t="s">
        <v>75</v>
      </c>
      <c r="D3935" t="s">
        <v>79</v>
      </c>
      <c r="E3935">
        <v>1</v>
      </c>
      <c r="F3935">
        <v>373.22704399999998</v>
      </c>
    </row>
    <row r="3936" spans="1:6" x14ac:dyDescent="0.25">
      <c r="A3936">
        <v>5363.0765469999997</v>
      </c>
      <c r="B3936">
        <v>36357</v>
      </c>
      <c r="C3936" t="s">
        <v>62</v>
      </c>
      <c r="D3936" t="s">
        <v>33</v>
      </c>
      <c r="E3936">
        <v>6</v>
      </c>
      <c r="F3936">
        <v>17.269323</v>
      </c>
    </row>
    <row r="3937" spans="1:6" x14ac:dyDescent="0.25">
      <c r="A3937">
        <v>6961.945557</v>
      </c>
      <c r="B3937">
        <v>0</v>
      </c>
      <c r="C3937" t="s">
        <v>62</v>
      </c>
      <c r="D3937" t="s">
        <v>33</v>
      </c>
      <c r="E3937">
        <v>2</v>
      </c>
      <c r="F3937">
        <v>40.622304</v>
      </c>
    </row>
    <row r="3938" spans="1:6" x14ac:dyDescent="0.25">
      <c r="A3938">
        <v>28511.033309999999</v>
      </c>
      <c r="B3938">
        <v>27607</v>
      </c>
      <c r="C3938" t="s">
        <v>32</v>
      </c>
      <c r="D3938" t="s">
        <v>33</v>
      </c>
      <c r="E3938">
        <v>2</v>
      </c>
      <c r="F3938">
        <v>640.58414500000003</v>
      </c>
    </row>
    <row r="3939" spans="1:6" x14ac:dyDescent="0.25">
      <c r="A3939">
        <v>8624.9176630000002</v>
      </c>
      <c r="B3939">
        <v>43610</v>
      </c>
      <c r="C3939" t="s">
        <v>32</v>
      </c>
      <c r="D3939" t="s">
        <v>33</v>
      </c>
      <c r="E3939">
        <v>5</v>
      </c>
      <c r="F3939">
        <v>508.8</v>
      </c>
    </row>
    <row r="3940" spans="1:6" x14ac:dyDescent="0.25">
      <c r="A3940">
        <v>3382.223536</v>
      </c>
      <c r="B3940">
        <v>0</v>
      </c>
      <c r="C3940" t="s">
        <v>32</v>
      </c>
      <c r="D3940" t="s">
        <v>33</v>
      </c>
      <c r="E3940">
        <v>1</v>
      </c>
      <c r="F3940">
        <v>436.8</v>
      </c>
    </row>
    <row r="3941" spans="1:6" x14ac:dyDescent="0.25">
      <c r="A3941">
        <v>2319.8185490000001</v>
      </c>
      <c r="B3941">
        <v>14660</v>
      </c>
      <c r="C3941" t="s">
        <v>32</v>
      </c>
      <c r="D3941" t="s">
        <v>33</v>
      </c>
      <c r="E3941">
        <v>1</v>
      </c>
      <c r="F3941">
        <v>396.60875099999998</v>
      </c>
    </row>
    <row r="3942" spans="1:6" x14ac:dyDescent="0.25">
      <c r="A3942">
        <v>8807.4868310000002</v>
      </c>
      <c r="B3942">
        <v>26864</v>
      </c>
      <c r="C3942" t="s">
        <v>32</v>
      </c>
      <c r="D3942" t="s">
        <v>79</v>
      </c>
      <c r="E3942">
        <v>2</v>
      </c>
      <c r="F3942">
        <v>374.4</v>
      </c>
    </row>
    <row r="3943" spans="1:6" x14ac:dyDescent="0.25">
      <c r="A3943">
        <v>2491.3170239999999</v>
      </c>
      <c r="B3943">
        <v>36631</v>
      </c>
      <c r="C3943" t="s">
        <v>62</v>
      </c>
      <c r="D3943" t="s">
        <v>79</v>
      </c>
      <c r="E3943">
        <v>1</v>
      </c>
      <c r="F3943">
        <v>67.530904000000007</v>
      </c>
    </row>
    <row r="3944" spans="1:6" x14ac:dyDescent="0.25">
      <c r="A3944">
        <v>7853.9614089999995</v>
      </c>
      <c r="B3944">
        <v>42582</v>
      </c>
      <c r="C3944" t="s">
        <v>32</v>
      </c>
      <c r="D3944" t="s">
        <v>79</v>
      </c>
      <c r="E3944">
        <v>5</v>
      </c>
      <c r="F3944">
        <v>629.34464200000002</v>
      </c>
    </row>
    <row r="3945" spans="1:6" x14ac:dyDescent="0.25">
      <c r="A3945">
        <v>9816.5283020000006</v>
      </c>
      <c r="B3945">
        <v>37256</v>
      </c>
      <c r="C3945" t="s">
        <v>62</v>
      </c>
      <c r="D3945" t="s">
        <v>33</v>
      </c>
      <c r="E3945">
        <v>2</v>
      </c>
      <c r="F3945">
        <v>128.969729</v>
      </c>
    </row>
    <row r="3946" spans="1:6" x14ac:dyDescent="0.25">
      <c r="A3946">
        <v>22103.5072</v>
      </c>
      <c r="B3946">
        <v>0</v>
      </c>
      <c r="C3946" t="s">
        <v>32</v>
      </c>
      <c r="D3946" t="s">
        <v>33</v>
      </c>
      <c r="E3946">
        <v>2</v>
      </c>
      <c r="F3946">
        <v>489.6</v>
      </c>
    </row>
    <row r="3947" spans="1:6" x14ac:dyDescent="0.25">
      <c r="A3947">
        <v>6689.0227279999999</v>
      </c>
      <c r="B3947">
        <v>56980</v>
      </c>
      <c r="C3947" t="s">
        <v>32</v>
      </c>
      <c r="D3947" t="s">
        <v>33</v>
      </c>
      <c r="E3947">
        <v>7</v>
      </c>
      <c r="F3947">
        <v>599.00088300000004</v>
      </c>
    </row>
    <row r="3948" spans="1:6" x14ac:dyDescent="0.25">
      <c r="A3948">
        <v>11323.35555</v>
      </c>
      <c r="B3948">
        <v>98254</v>
      </c>
      <c r="C3948" t="s">
        <v>62</v>
      </c>
      <c r="D3948" t="s">
        <v>33</v>
      </c>
      <c r="E3948">
        <v>2</v>
      </c>
      <c r="F3948">
        <v>229.71190799999999</v>
      </c>
    </row>
    <row r="3949" spans="1:6" x14ac:dyDescent="0.25">
      <c r="A3949">
        <v>6333.030812</v>
      </c>
      <c r="B3949">
        <v>71737</v>
      </c>
      <c r="C3949" t="s">
        <v>75</v>
      </c>
      <c r="D3949" t="s">
        <v>79</v>
      </c>
      <c r="E3949">
        <v>4</v>
      </c>
      <c r="F3949">
        <v>338.79561999999999</v>
      </c>
    </row>
    <row r="3950" spans="1:6" x14ac:dyDescent="0.25">
      <c r="A3950">
        <v>3139.1693529999998</v>
      </c>
      <c r="B3950">
        <v>31177</v>
      </c>
      <c r="C3950" t="s">
        <v>32</v>
      </c>
      <c r="D3950" t="s">
        <v>33</v>
      </c>
      <c r="E3950">
        <v>1</v>
      </c>
      <c r="F3950">
        <v>905.69971699999996</v>
      </c>
    </row>
    <row r="3951" spans="1:6" x14ac:dyDescent="0.25">
      <c r="A3951">
        <v>2617.1826609999998</v>
      </c>
      <c r="B3951">
        <v>98338</v>
      </c>
      <c r="C3951" t="s">
        <v>62</v>
      </c>
      <c r="D3951" t="s">
        <v>45</v>
      </c>
      <c r="E3951">
        <v>1</v>
      </c>
      <c r="F3951">
        <v>35.597287999999999</v>
      </c>
    </row>
    <row r="3952" spans="1:6" x14ac:dyDescent="0.25">
      <c r="A3952">
        <v>3732.5685360000002</v>
      </c>
      <c r="B3952">
        <v>0</v>
      </c>
      <c r="C3952" t="s">
        <v>32</v>
      </c>
      <c r="D3952" t="s">
        <v>45</v>
      </c>
      <c r="E3952">
        <v>1</v>
      </c>
      <c r="F3952">
        <v>879.42749000000003</v>
      </c>
    </row>
    <row r="3953" spans="1:6" x14ac:dyDescent="0.25">
      <c r="A3953">
        <v>4433.6940279999999</v>
      </c>
      <c r="B3953">
        <v>0</v>
      </c>
      <c r="C3953" t="s">
        <v>32</v>
      </c>
      <c r="D3953" t="s">
        <v>45</v>
      </c>
      <c r="E3953">
        <v>6</v>
      </c>
      <c r="F3953">
        <v>312</v>
      </c>
    </row>
    <row r="3954" spans="1:6" x14ac:dyDescent="0.25">
      <c r="A3954">
        <v>3478.8870230000002</v>
      </c>
      <c r="B3954">
        <v>29938</v>
      </c>
      <c r="C3954" t="s">
        <v>32</v>
      </c>
      <c r="D3954" t="s">
        <v>79</v>
      </c>
      <c r="E3954">
        <v>1</v>
      </c>
      <c r="F3954">
        <v>562.42658500000005</v>
      </c>
    </row>
    <row r="3955" spans="1:6" x14ac:dyDescent="0.25">
      <c r="A3955">
        <v>5009.5952909999996</v>
      </c>
      <c r="B3955">
        <v>0</v>
      </c>
      <c r="C3955" t="s">
        <v>32</v>
      </c>
      <c r="D3955" t="s">
        <v>45</v>
      </c>
      <c r="E3955">
        <v>4</v>
      </c>
      <c r="F3955">
        <v>496.8</v>
      </c>
    </row>
    <row r="3956" spans="1:6" x14ac:dyDescent="0.25">
      <c r="A3956">
        <v>8417.0044010000001</v>
      </c>
      <c r="B3956">
        <v>24285</v>
      </c>
      <c r="C3956" t="s">
        <v>32</v>
      </c>
      <c r="D3956" t="s">
        <v>79</v>
      </c>
      <c r="E3956">
        <v>7</v>
      </c>
      <c r="F3956">
        <v>1257.527908</v>
      </c>
    </row>
    <row r="3957" spans="1:6" x14ac:dyDescent="0.25">
      <c r="A3957">
        <v>4483.8390440000003</v>
      </c>
      <c r="B3957">
        <v>32983</v>
      </c>
      <c r="C3957" t="s">
        <v>75</v>
      </c>
      <c r="D3957" t="s">
        <v>33</v>
      </c>
      <c r="E3957">
        <v>1</v>
      </c>
      <c r="F3957">
        <v>466.81626999999997</v>
      </c>
    </row>
    <row r="3958" spans="1:6" x14ac:dyDescent="0.25">
      <c r="A3958">
        <v>5124.984391</v>
      </c>
      <c r="B3958">
        <v>0</v>
      </c>
      <c r="C3958" t="s">
        <v>32</v>
      </c>
      <c r="D3958" t="s">
        <v>79</v>
      </c>
      <c r="E3958">
        <v>1</v>
      </c>
      <c r="F3958">
        <v>643.20000000000005</v>
      </c>
    </row>
    <row r="3959" spans="1:6" x14ac:dyDescent="0.25">
      <c r="A3959">
        <v>3721.0571180000002</v>
      </c>
      <c r="B3959">
        <v>71333</v>
      </c>
      <c r="C3959" t="s">
        <v>75</v>
      </c>
      <c r="D3959" t="s">
        <v>33</v>
      </c>
      <c r="E3959">
        <v>1</v>
      </c>
      <c r="F3959">
        <v>343.75520899999998</v>
      </c>
    </row>
    <row r="3960" spans="1:6" x14ac:dyDescent="0.25">
      <c r="A3960">
        <v>9988.7876180000003</v>
      </c>
      <c r="B3960">
        <v>33157</v>
      </c>
      <c r="C3960" t="s">
        <v>62</v>
      </c>
      <c r="D3960" t="s">
        <v>33</v>
      </c>
      <c r="E3960">
        <v>3</v>
      </c>
      <c r="F3960">
        <v>286.00396799999999</v>
      </c>
    </row>
    <row r="3961" spans="1:6" x14ac:dyDescent="0.25">
      <c r="A3961">
        <v>3342.1779569999999</v>
      </c>
      <c r="B3961">
        <v>0</v>
      </c>
      <c r="C3961" t="s">
        <v>32</v>
      </c>
      <c r="D3961" t="s">
        <v>33</v>
      </c>
      <c r="E3961">
        <v>1</v>
      </c>
      <c r="F3961">
        <v>436.8</v>
      </c>
    </row>
    <row r="3962" spans="1:6" x14ac:dyDescent="0.25">
      <c r="A3962">
        <v>7524.7357460000003</v>
      </c>
      <c r="B3962">
        <v>36580</v>
      </c>
      <c r="C3962" t="s">
        <v>32</v>
      </c>
      <c r="D3962" t="s">
        <v>33</v>
      </c>
      <c r="E3962">
        <v>2</v>
      </c>
      <c r="F3962">
        <v>460.8</v>
      </c>
    </row>
    <row r="3963" spans="1:6" x14ac:dyDescent="0.25">
      <c r="A3963">
        <v>13466.92071</v>
      </c>
      <c r="B3963">
        <v>11432</v>
      </c>
      <c r="C3963" t="s">
        <v>32</v>
      </c>
      <c r="D3963" t="s">
        <v>33</v>
      </c>
      <c r="E3963">
        <v>2</v>
      </c>
      <c r="F3963">
        <v>571.20000000000005</v>
      </c>
    </row>
    <row r="3964" spans="1:6" x14ac:dyDescent="0.25">
      <c r="A3964">
        <v>2949.282616</v>
      </c>
      <c r="B3964">
        <v>78596</v>
      </c>
      <c r="C3964" t="s">
        <v>62</v>
      </c>
      <c r="D3964" t="s">
        <v>79</v>
      </c>
      <c r="E3964">
        <v>1</v>
      </c>
      <c r="F3964">
        <v>106.26765899999999</v>
      </c>
    </row>
    <row r="3965" spans="1:6" x14ac:dyDescent="0.25">
      <c r="A3965">
        <v>5179.8909549999998</v>
      </c>
      <c r="B3965">
        <v>35143</v>
      </c>
      <c r="C3965" t="s">
        <v>75</v>
      </c>
      <c r="D3965" t="s">
        <v>33</v>
      </c>
      <c r="E3965">
        <v>9</v>
      </c>
      <c r="F3965">
        <v>171.18401600000001</v>
      </c>
    </row>
    <row r="3966" spans="1:6" x14ac:dyDescent="0.25">
      <c r="A3966">
        <v>3225.3959880000002</v>
      </c>
      <c r="B3966">
        <v>29606</v>
      </c>
      <c r="C3966" t="s">
        <v>32</v>
      </c>
      <c r="D3966" t="s">
        <v>33</v>
      </c>
      <c r="E3966">
        <v>1</v>
      </c>
      <c r="F3966">
        <v>438.27689800000002</v>
      </c>
    </row>
    <row r="3967" spans="1:6" x14ac:dyDescent="0.25">
      <c r="A3967">
        <v>8849.689719</v>
      </c>
      <c r="B3967">
        <v>53228</v>
      </c>
      <c r="C3967" t="s">
        <v>62</v>
      </c>
      <c r="D3967" t="s">
        <v>33</v>
      </c>
      <c r="E3967">
        <v>2</v>
      </c>
      <c r="F3967">
        <v>137.195447</v>
      </c>
    </row>
    <row r="3968" spans="1:6" x14ac:dyDescent="0.25">
      <c r="A3968">
        <v>2886.4516020000001</v>
      </c>
      <c r="B3968">
        <v>10312</v>
      </c>
      <c r="C3968" t="s">
        <v>32</v>
      </c>
      <c r="D3968" t="s">
        <v>33</v>
      </c>
      <c r="E3968">
        <v>1</v>
      </c>
      <c r="F3968">
        <v>486.27855699999998</v>
      </c>
    </row>
    <row r="3969" spans="1:6" x14ac:dyDescent="0.25">
      <c r="A3969">
        <v>2359.4235990000002</v>
      </c>
      <c r="B3969">
        <v>19864</v>
      </c>
      <c r="C3969" t="s">
        <v>32</v>
      </c>
      <c r="D3969" t="s">
        <v>79</v>
      </c>
      <c r="E3969">
        <v>1</v>
      </c>
      <c r="F3969">
        <v>352.39451500000001</v>
      </c>
    </row>
    <row r="3970" spans="1:6" x14ac:dyDescent="0.25">
      <c r="A3970">
        <v>4669.2266399999999</v>
      </c>
      <c r="B3970">
        <v>76157</v>
      </c>
      <c r="C3970" t="s">
        <v>32</v>
      </c>
      <c r="D3970" t="s">
        <v>33</v>
      </c>
      <c r="E3970">
        <v>1</v>
      </c>
      <c r="F3970">
        <v>556.79999999999995</v>
      </c>
    </row>
    <row r="3971" spans="1:6" x14ac:dyDescent="0.25">
      <c r="A3971">
        <v>6366.2257749999999</v>
      </c>
      <c r="B3971">
        <v>44368</v>
      </c>
      <c r="C3971" t="s">
        <v>32</v>
      </c>
      <c r="D3971" t="s">
        <v>33</v>
      </c>
      <c r="E3971">
        <v>3</v>
      </c>
      <c r="F3971">
        <v>384</v>
      </c>
    </row>
    <row r="3972" spans="1:6" x14ac:dyDescent="0.25">
      <c r="A3972">
        <v>25581.610140000001</v>
      </c>
      <c r="B3972">
        <v>27961</v>
      </c>
      <c r="C3972" t="s">
        <v>32</v>
      </c>
      <c r="D3972" t="s">
        <v>33</v>
      </c>
      <c r="E3972">
        <v>2</v>
      </c>
      <c r="F3972">
        <v>345.6</v>
      </c>
    </row>
    <row r="3973" spans="1:6" x14ac:dyDescent="0.25">
      <c r="A3973">
        <v>8146.2716019999998</v>
      </c>
      <c r="B3973">
        <v>92777</v>
      </c>
      <c r="C3973" t="s">
        <v>62</v>
      </c>
      <c r="D3973" t="s">
        <v>33</v>
      </c>
      <c r="E3973">
        <v>2</v>
      </c>
      <c r="F3973">
        <v>158.041549</v>
      </c>
    </row>
    <row r="3974" spans="1:6" x14ac:dyDescent="0.25">
      <c r="A3974">
        <v>5412.4586209999998</v>
      </c>
      <c r="B3974">
        <v>55992</v>
      </c>
      <c r="C3974" t="s">
        <v>75</v>
      </c>
      <c r="D3974" t="s">
        <v>33</v>
      </c>
      <c r="E3974">
        <v>3</v>
      </c>
      <c r="F3974">
        <v>191.409775</v>
      </c>
    </row>
    <row r="3975" spans="1:6" x14ac:dyDescent="0.25">
      <c r="A3975">
        <v>5757.442258</v>
      </c>
      <c r="B3975">
        <v>88997</v>
      </c>
      <c r="C3975" t="s">
        <v>62</v>
      </c>
      <c r="D3975" t="s">
        <v>79</v>
      </c>
      <c r="E3975">
        <v>3</v>
      </c>
      <c r="F3975">
        <v>174.04156599999999</v>
      </c>
    </row>
    <row r="3976" spans="1:6" x14ac:dyDescent="0.25">
      <c r="A3976">
        <v>4755.194923</v>
      </c>
      <c r="B3976">
        <v>21926</v>
      </c>
      <c r="C3976" t="s">
        <v>32</v>
      </c>
      <c r="D3976" t="s">
        <v>33</v>
      </c>
      <c r="E3976">
        <v>7</v>
      </c>
      <c r="F3976">
        <v>302.39999999999998</v>
      </c>
    </row>
    <row r="3977" spans="1:6" x14ac:dyDescent="0.25">
      <c r="A3977">
        <v>4995.2115190000004</v>
      </c>
      <c r="B3977">
        <v>82413</v>
      </c>
      <c r="C3977" t="s">
        <v>32</v>
      </c>
      <c r="D3977" t="s">
        <v>79</v>
      </c>
      <c r="E3977">
        <v>3</v>
      </c>
      <c r="F3977">
        <v>297.60000000000002</v>
      </c>
    </row>
    <row r="3978" spans="1:6" x14ac:dyDescent="0.25">
      <c r="A3978">
        <v>2824.8499670000001</v>
      </c>
      <c r="B3978">
        <v>48008</v>
      </c>
      <c r="C3978" t="s">
        <v>62</v>
      </c>
      <c r="D3978" t="s">
        <v>33</v>
      </c>
      <c r="E3978">
        <v>1</v>
      </c>
      <c r="F3978">
        <v>137.081716</v>
      </c>
    </row>
    <row r="3979" spans="1:6" x14ac:dyDescent="0.25">
      <c r="A3979">
        <v>5907.91176</v>
      </c>
      <c r="B3979">
        <v>87796</v>
      </c>
      <c r="C3979" t="s">
        <v>32</v>
      </c>
      <c r="D3979" t="s">
        <v>45</v>
      </c>
      <c r="E3979">
        <v>4</v>
      </c>
      <c r="F3979">
        <v>355.2</v>
      </c>
    </row>
    <row r="3980" spans="1:6" x14ac:dyDescent="0.25">
      <c r="A3980">
        <v>4988.5797940000002</v>
      </c>
      <c r="B3980">
        <v>38928</v>
      </c>
      <c r="C3980" t="s">
        <v>32</v>
      </c>
      <c r="D3980" t="s">
        <v>33</v>
      </c>
      <c r="E3980">
        <v>8</v>
      </c>
      <c r="F3980">
        <v>326.66005100000001</v>
      </c>
    </row>
    <row r="3981" spans="1:6" x14ac:dyDescent="0.25">
      <c r="A3981">
        <v>7405.2657849999996</v>
      </c>
      <c r="B3981">
        <v>58779</v>
      </c>
      <c r="C3981" t="s">
        <v>32</v>
      </c>
      <c r="D3981" t="s">
        <v>45</v>
      </c>
      <c r="E3981">
        <v>2</v>
      </c>
      <c r="F3981">
        <v>307.2</v>
      </c>
    </row>
    <row r="3982" spans="1:6" x14ac:dyDescent="0.25">
      <c r="A3982">
        <v>16553.234219999998</v>
      </c>
      <c r="B3982">
        <v>98912</v>
      </c>
      <c r="C3982" t="s">
        <v>32</v>
      </c>
      <c r="D3982" t="s">
        <v>33</v>
      </c>
      <c r="E3982">
        <v>2</v>
      </c>
      <c r="F3982">
        <v>714.83194700000001</v>
      </c>
    </row>
    <row r="3983" spans="1:6" x14ac:dyDescent="0.25">
      <c r="A3983">
        <v>15102.228660000001</v>
      </c>
      <c r="B3983">
        <v>0</v>
      </c>
      <c r="C3983" t="s">
        <v>62</v>
      </c>
      <c r="D3983" t="s">
        <v>33</v>
      </c>
      <c r="E3983">
        <v>2</v>
      </c>
      <c r="F3983">
        <v>32.978158000000001</v>
      </c>
    </row>
    <row r="3984" spans="1:6" x14ac:dyDescent="0.25">
      <c r="A3984">
        <v>9118.9289079999999</v>
      </c>
      <c r="B3984">
        <v>33882</v>
      </c>
      <c r="C3984" t="s">
        <v>62</v>
      </c>
      <c r="D3984" t="s">
        <v>33</v>
      </c>
      <c r="E3984">
        <v>6</v>
      </c>
      <c r="F3984">
        <v>272.83506399999999</v>
      </c>
    </row>
    <row r="3985" spans="1:6" x14ac:dyDescent="0.25">
      <c r="A3985">
        <v>2759.9782869999999</v>
      </c>
      <c r="B3985">
        <v>92296</v>
      </c>
      <c r="C3985" t="s">
        <v>32</v>
      </c>
      <c r="D3985" t="s">
        <v>33</v>
      </c>
      <c r="E3985">
        <v>1</v>
      </c>
      <c r="F3985">
        <v>331.2</v>
      </c>
    </row>
    <row r="3986" spans="1:6" x14ac:dyDescent="0.25">
      <c r="A3986">
        <v>15251.579239999999</v>
      </c>
      <c r="B3986">
        <v>63287</v>
      </c>
      <c r="C3986" t="s">
        <v>32</v>
      </c>
      <c r="D3986" t="s">
        <v>33</v>
      </c>
      <c r="E3986">
        <v>2</v>
      </c>
      <c r="F3986">
        <v>617.20261900000003</v>
      </c>
    </row>
    <row r="3987" spans="1:6" x14ac:dyDescent="0.25">
      <c r="A3987">
        <v>14517.436809999999</v>
      </c>
      <c r="B3987">
        <v>74871</v>
      </c>
      <c r="C3987" t="s">
        <v>32</v>
      </c>
      <c r="D3987" t="s">
        <v>33</v>
      </c>
      <c r="E3987">
        <v>7</v>
      </c>
      <c r="F3987">
        <v>854.4</v>
      </c>
    </row>
    <row r="3988" spans="1:6" x14ac:dyDescent="0.25">
      <c r="A3988">
        <v>5597.1249600000001</v>
      </c>
      <c r="B3988">
        <v>37995</v>
      </c>
      <c r="C3988" t="s">
        <v>32</v>
      </c>
      <c r="D3988" t="s">
        <v>33</v>
      </c>
      <c r="E3988">
        <v>1</v>
      </c>
      <c r="F3988">
        <v>667.2</v>
      </c>
    </row>
    <row r="3989" spans="1:6" x14ac:dyDescent="0.25">
      <c r="A3989">
        <v>19323.23675</v>
      </c>
      <c r="B3989">
        <v>0</v>
      </c>
      <c r="C3989" t="s">
        <v>32</v>
      </c>
      <c r="D3989" t="s">
        <v>79</v>
      </c>
      <c r="E3989">
        <v>2</v>
      </c>
      <c r="F3989">
        <v>1389.1401209999999</v>
      </c>
    </row>
    <row r="3990" spans="1:6" x14ac:dyDescent="0.25">
      <c r="A3990">
        <v>15950.01951</v>
      </c>
      <c r="B3990">
        <v>0</v>
      </c>
      <c r="C3990" t="s">
        <v>62</v>
      </c>
      <c r="D3990" t="s">
        <v>33</v>
      </c>
      <c r="E3990">
        <v>2</v>
      </c>
      <c r="F3990">
        <v>46.041452</v>
      </c>
    </row>
    <row r="3991" spans="1:6" x14ac:dyDescent="0.25">
      <c r="A3991">
        <v>3176.3564879999999</v>
      </c>
      <c r="B3991">
        <v>64706</v>
      </c>
      <c r="C3991" t="s">
        <v>75</v>
      </c>
      <c r="D3991" t="s">
        <v>45</v>
      </c>
      <c r="E3991">
        <v>1</v>
      </c>
      <c r="F3991">
        <v>372.90968600000002</v>
      </c>
    </row>
    <row r="3992" spans="1:6" x14ac:dyDescent="0.25">
      <c r="A3992">
        <v>4526.1267850000004</v>
      </c>
      <c r="B3992">
        <v>0</v>
      </c>
      <c r="C3992" t="s">
        <v>32</v>
      </c>
      <c r="D3992" t="s">
        <v>33</v>
      </c>
      <c r="E3992">
        <v>3</v>
      </c>
      <c r="F3992">
        <v>307.2</v>
      </c>
    </row>
    <row r="3993" spans="1:6" x14ac:dyDescent="0.25">
      <c r="A3993">
        <v>2573.7168590000001</v>
      </c>
      <c r="B3993">
        <v>29500</v>
      </c>
      <c r="C3993" t="s">
        <v>32</v>
      </c>
      <c r="D3993" t="s">
        <v>79</v>
      </c>
      <c r="E3993">
        <v>1</v>
      </c>
      <c r="F3993">
        <v>321.60000000000002</v>
      </c>
    </row>
    <row r="3994" spans="1:6" x14ac:dyDescent="0.25">
      <c r="A3994">
        <v>6656.7092329999996</v>
      </c>
      <c r="B3994">
        <v>0</v>
      </c>
      <c r="C3994" t="s">
        <v>32</v>
      </c>
      <c r="D3994" t="s">
        <v>45</v>
      </c>
      <c r="E3994">
        <v>2</v>
      </c>
      <c r="F3994">
        <v>496.8</v>
      </c>
    </row>
    <row r="3995" spans="1:6" x14ac:dyDescent="0.25">
      <c r="A3995">
        <v>27564.739509999999</v>
      </c>
      <c r="B3995">
        <v>26410</v>
      </c>
      <c r="C3995" t="s">
        <v>62</v>
      </c>
      <c r="D3995" t="s">
        <v>33</v>
      </c>
      <c r="E3995">
        <v>2</v>
      </c>
      <c r="F3995">
        <v>184.516188</v>
      </c>
    </row>
    <row r="3996" spans="1:6" x14ac:dyDescent="0.25">
      <c r="A3996">
        <v>3842.794699</v>
      </c>
      <c r="B3996">
        <v>97832</v>
      </c>
      <c r="C3996" t="s">
        <v>62</v>
      </c>
      <c r="D3996" t="s">
        <v>33</v>
      </c>
      <c r="E3996">
        <v>1</v>
      </c>
      <c r="F3996">
        <v>107.66123899999999</v>
      </c>
    </row>
    <row r="3997" spans="1:6" x14ac:dyDescent="0.25">
      <c r="A3997">
        <v>3808.122147</v>
      </c>
      <c r="B3997">
        <v>94903</v>
      </c>
      <c r="C3997" t="s">
        <v>32</v>
      </c>
      <c r="D3997" t="s">
        <v>33</v>
      </c>
      <c r="E3997">
        <v>1</v>
      </c>
      <c r="F3997">
        <v>451.2</v>
      </c>
    </row>
    <row r="3998" spans="1:6" x14ac:dyDescent="0.25">
      <c r="A3998">
        <v>15000.84238</v>
      </c>
      <c r="B3998">
        <v>62473</v>
      </c>
      <c r="C3998" t="s">
        <v>32</v>
      </c>
      <c r="D3998" t="s">
        <v>79</v>
      </c>
      <c r="E3998">
        <v>2</v>
      </c>
      <c r="F3998">
        <v>507.56072899999998</v>
      </c>
    </row>
    <row r="3999" spans="1:6" x14ac:dyDescent="0.25">
      <c r="A3999">
        <v>5573.1060500000003</v>
      </c>
      <c r="B3999">
        <v>85704</v>
      </c>
      <c r="C3999" t="s">
        <v>75</v>
      </c>
      <c r="D3999" t="s">
        <v>33</v>
      </c>
      <c r="E3999">
        <v>7</v>
      </c>
      <c r="F3999">
        <v>325.395532</v>
      </c>
    </row>
    <row r="4000" spans="1:6" x14ac:dyDescent="0.25">
      <c r="A4000">
        <v>6222.2121079999997</v>
      </c>
      <c r="B4000">
        <v>74270</v>
      </c>
      <c r="C4000" t="s">
        <v>62</v>
      </c>
      <c r="D4000" t="s">
        <v>45</v>
      </c>
      <c r="E4000">
        <v>7</v>
      </c>
      <c r="F4000">
        <v>122.486486</v>
      </c>
    </row>
    <row r="4001" spans="1:6" x14ac:dyDescent="0.25">
      <c r="A4001">
        <v>5096.6732229999998</v>
      </c>
      <c r="B4001">
        <v>22886</v>
      </c>
      <c r="C4001" t="s">
        <v>32</v>
      </c>
      <c r="D4001" t="s">
        <v>79</v>
      </c>
      <c r="E4001">
        <v>3</v>
      </c>
      <c r="F4001">
        <v>312</v>
      </c>
    </row>
    <row r="4002" spans="1:6" x14ac:dyDescent="0.25">
      <c r="A4002">
        <v>6183.1857849999997</v>
      </c>
      <c r="B4002">
        <v>36464</v>
      </c>
      <c r="C4002" t="s">
        <v>62</v>
      </c>
      <c r="D4002" t="s">
        <v>33</v>
      </c>
      <c r="E4002">
        <v>7</v>
      </c>
      <c r="F4002">
        <v>93.515816999999998</v>
      </c>
    </row>
    <row r="4003" spans="1:6" x14ac:dyDescent="0.25">
      <c r="A4003">
        <v>9388.9819050000006</v>
      </c>
      <c r="B4003">
        <v>33599</v>
      </c>
      <c r="C4003" t="s">
        <v>62</v>
      </c>
      <c r="D4003" t="s">
        <v>79</v>
      </c>
      <c r="E4003">
        <v>2</v>
      </c>
      <c r="F4003">
        <v>111.265486</v>
      </c>
    </row>
    <row r="4004" spans="1:6" x14ac:dyDescent="0.25">
      <c r="A4004">
        <v>8168.7143459999998</v>
      </c>
      <c r="B4004">
        <v>20819</v>
      </c>
      <c r="C4004" t="s">
        <v>75</v>
      </c>
      <c r="D4004" t="s">
        <v>33</v>
      </c>
      <c r="E4004">
        <v>2</v>
      </c>
      <c r="F4004">
        <v>206.86342200000001</v>
      </c>
    </row>
    <row r="4005" spans="1:6" x14ac:dyDescent="0.25">
      <c r="A4005">
        <v>13561.2048</v>
      </c>
      <c r="B4005">
        <v>29095</v>
      </c>
      <c r="C4005" t="s">
        <v>75</v>
      </c>
      <c r="D4005" t="s">
        <v>79</v>
      </c>
      <c r="E4005">
        <v>2</v>
      </c>
      <c r="F4005">
        <v>280.80093799999997</v>
      </c>
    </row>
    <row r="4006" spans="1:6" x14ac:dyDescent="0.25">
      <c r="A4006">
        <v>6699.2789560000001</v>
      </c>
      <c r="B4006">
        <v>30852</v>
      </c>
      <c r="C4006" t="s">
        <v>75</v>
      </c>
      <c r="D4006" t="s">
        <v>45</v>
      </c>
      <c r="E4006">
        <v>8</v>
      </c>
      <c r="F4006">
        <v>318.86638799999997</v>
      </c>
    </row>
    <row r="4007" spans="1:6" x14ac:dyDescent="0.25">
      <c r="A4007">
        <v>20230.967499999999</v>
      </c>
      <c r="B4007">
        <v>48448</v>
      </c>
      <c r="C4007" t="s">
        <v>32</v>
      </c>
      <c r="D4007" t="s">
        <v>33</v>
      </c>
      <c r="E4007">
        <v>2</v>
      </c>
      <c r="F4007">
        <v>355.2</v>
      </c>
    </row>
    <row r="4008" spans="1:6" x14ac:dyDescent="0.25">
      <c r="A4008">
        <v>4097.3716759999998</v>
      </c>
      <c r="B4008">
        <v>20079</v>
      </c>
      <c r="C4008" t="s">
        <v>32</v>
      </c>
      <c r="D4008" t="s">
        <v>45</v>
      </c>
      <c r="E4008">
        <v>1</v>
      </c>
      <c r="F4008">
        <v>528</v>
      </c>
    </row>
    <row r="4009" spans="1:6" x14ac:dyDescent="0.25">
      <c r="A4009">
        <v>5169.4993700000005</v>
      </c>
      <c r="B4009">
        <v>12430</v>
      </c>
      <c r="C4009" t="s">
        <v>32</v>
      </c>
      <c r="D4009" t="s">
        <v>45</v>
      </c>
      <c r="E4009">
        <v>4</v>
      </c>
      <c r="F4009">
        <v>350.4</v>
      </c>
    </row>
    <row r="4010" spans="1:6" x14ac:dyDescent="0.25">
      <c r="A4010">
        <v>6278.7640069999998</v>
      </c>
      <c r="B4010">
        <v>47669</v>
      </c>
      <c r="C4010" t="s">
        <v>32</v>
      </c>
      <c r="D4010" t="s">
        <v>33</v>
      </c>
      <c r="E4010">
        <v>3</v>
      </c>
      <c r="F4010">
        <v>384</v>
      </c>
    </row>
    <row r="4011" spans="1:6" x14ac:dyDescent="0.25">
      <c r="A4011">
        <v>3343.9331309999998</v>
      </c>
      <c r="B4011">
        <v>40794</v>
      </c>
      <c r="C4011" t="s">
        <v>75</v>
      </c>
      <c r="D4011" t="s">
        <v>79</v>
      </c>
      <c r="E4011">
        <v>1</v>
      </c>
      <c r="F4011">
        <v>334.45280700000001</v>
      </c>
    </row>
    <row r="4012" spans="1:6" x14ac:dyDescent="0.25">
      <c r="A4012">
        <v>15531.785889999999</v>
      </c>
      <c r="B4012">
        <v>95340</v>
      </c>
      <c r="C4012" t="s">
        <v>75</v>
      </c>
      <c r="D4012" t="s">
        <v>33</v>
      </c>
      <c r="E4012">
        <v>3</v>
      </c>
      <c r="F4012">
        <v>808.84433799999999</v>
      </c>
    </row>
    <row r="4013" spans="1:6" x14ac:dyDescent="0.25">
      <c r="A4013">
        <v>4236.84292</v>
      </c>
      <c r="B4013">
        <v>14476</v>
      </c>
      <c r="C4013" t="s">
        <v>32</v>
      </c>
      <c r="D4013" t="s">
        <v>33</v>
      </c>
      <c r="E4013">
        <v>1</v>
      </c>
      <c r="F4013">
        <v>542.4</v>
      </c>
    </row>
    <row r="4014" spans="1:6" x14ac:dyDescent="0.25">
      <c r="A4014">
        <v>3692.5835670000001</v>
      </c>
      <c r="B4014">
        <v>0</v>
      </c>
      <c r="C4014" t="s">
        <v>32</v>
      </c>
      <c r="D4014" t="s">
        <v>45</v>
      </c>
      <c r="E4014">
        <v>1</v>
      </c>
      <c r="F4014">
        <v>756</v>
      </c>
    </row>
    <row r="4015" spans="1:6" x14ac:dyDescent="0.25">
      <c r="A4015">
        <v>6782.5564539999996</v>
      </c>
      <c r="B4015">
        <v>26116</v>
      </c>
      <c r="C4015" t="s">
        <v>32</v>
      </c>
      <c r="D4015" t="s">
        <v>33</v>
      </c>
      <c r="E4015">
        <v>3</v>
      </c>
      <c r="F4015">
        <v>612</v>
      </c>
    </row>
    <row r="4016" spans="1:6" x14ac:dyDescent="0.25">
      <c r="A4016">
        <v>3683.472334</v>
      </c>
      <c r="B4016">
        <v>12454</v>
      </c>
      <c r="C4016" t="s">
        <v>32</v>
      </c>
      <c r="D4016" t="s">
        <v>33</v>
      </c>
      <c r="E4016">
        <v>1</v>
      </c>
      <c r="F4016">
        <v>720</v>
      </c>
    </row>
    <row r="4017" spans="1:6" x14ac:dyDescent="0.25">
      <c r="A4017">
        <v>13995.689990000001</v>
      </c>
      <c r="B4017">
        <v>48245</v>
      </c>
      <c r="C4017" t="s">
        <v>32</v>
      </c>
      <c r="D4017" t="s">
        <v>33</v>
      </c>
      <c r="E4017">
        <v>2</v>
      </c>
      <c r="F4017">
        <v>580.79999999999995</v>
      </c>
    </row>
    <row r="4018" spans="1:6" x14ac:dyDescent="0.25">
      <c r="A4018">
        <v>5619.6890839999996</v>
      </c>
      <c r="B4018">
        <v>0</v>
      </c>
      <c r="C4018" t="s">
        <v>32</v>
      </c>
      <c r="D4018" t="s">
        <v>33</v>
      </c>
      <c r="E4018">
        <v>1</v>
      </c>
      <c r="F4018">
        <v>1027.000029</v>
      </c>
    </row>
    <row r="4019" spans="1:6" x14ac:dyDescent="0.25">
      <c r="A4019">
        <v>8331.6483360000002</v>
      </c>
      <c r="B4019">
        <v>0</v>
      </c>
      <c r="C4019" t="s">
        <v>32</v>
      </c>
      <c r="D4019" t="s">
        <v>45</v>
      </c>
      <c r="E4019">
        <v>3</v>
      </c>
      <c r="F4019">
        <v>856.8</v>
      </c>
    </row>
    <row r="4020" spans="1:6" x14ac:dyDescent="0.25">
      <c r="A4020">
        <v>4171.1871499999997</v>
      </c>
      <c r="B4020">
        <v>37478</v>
      </c>
      <c r="C4020" t="s">
        <v>32</v>
      </c>
      <c r="D4020" t="s">
        <v>33</v>
      </c>
      <c r="E4020">
        <v>1</v>
      </c>
      <c r="F4020">
        <v>653.68546800000001</v>
      </c>
    </row>
    <row r="4021" spans="1:6" x14ac:dyDescent="0.25">
      <c r="A4021">
        <v>7873.5673319999996</v>
      </c>
      <c r="B4021">
        <v>0</v>
      </c>
      <c r="C4021" t="s">
        <v>32</v>
      </c>
      <c r="D4021" t="s">
        <v>45</v>
      </c>
      <c r="E4021">
        <v>2</v>
      </c>
      <c r="F4021">
        <v>568.79845499999999</v>
      </c>
    </row>
    <row r="4022" spans="1:6" x14ac:dyDescent="0.25">
      <c r="A4022">
        <v>10677.253849999999</v>
      </c>
      <c r="B4022">
        <v>45732</v>
      </c>
      <c r="C4022" t="s">
        <v>75</v>
      </c>
      <c r="D4022" t="s">
        <v>33</v>
      </c>
      <c r="E4022">
        <v>9</v>
      </c>
      <c r="F4022">
        <v>611.918994</v>
      </c>
    </row>
    <row r="4023" spans="1:6" x14ac:dyDescent="0.25">
      <c r="A4023">
        <v>14687.079589999999</v>
      </c>
      <c r="B4023">
        <v>0</v>
      </c>
      <c r="C4023" t="s">
        <v>32</v>
      </c>
      <c r="D4023" t="s">
        <v>45</v>
      </c>
      <c r="E4023">
        <v>2</v>
      </c>
      <c r="F4023">
        <v>612</v>
      </c>
    </row>
    <row r="4024" spans="1:6" x14ac:dyDescent="0.25">
      <c r="A4024">
        <v>5394.7032289999997</v>
      </c>
      <c r="B4024">
        <v>65978</v>
      </c>
      <c r="C4024" t="s">
        <v>75</v>
      </c>
      <c r="D4024" t="s">
        <v>33</v>
      </c>
      <c r="E4024">
        <v>3</v>
      </c>
      <c r="F4024">
        <v>251.79586900000001</v>
      </c>
    </row>
    <row r="4025" spans="1:6" x14ac:dyDescent="0.25">
      <c r="A4025">
        <v>2230.7557160000001</v>
      </c>
      <c r="B4025">
        <v>0</v>
      </c>
      <c r="C4025" t="s">
        <v>32</v>
      </c>
      <c r="D4025" t="s">
        <v>33</v>
      </c>
      <c r="E4025">
        <v>1</v>
      </c>
      <c r="F4025">
        <v>325.88607000000002</v>
      </c>
    </row>
    <row r="4026" spans="1:6" x14ac:dyDescent="0.25">
      <c r="A4026">
        <v>7771.0180549999995</v>
      </c>
      <c r="B4026">
        <v>58467</v>
      </c>
      <c r="C4026" t="s">
        <v>32</v>
      </c>
      <c r="D4026" t="s">
        <v>33</v>
      </c>
      <c r="E4026">
        <v>2</v>
      </c>
      <c r="F4026">
        <v>452.91562099999999</v>
      </c>
    </row>
    <row r="4027" spans="1:6" x14ac:dyDescent="0.25">
      <c r="A4027">
        <v>4103.8491919999997</v>
      </c>
      <c r="B4027">
        <v>82427</v>
      </c>
      <c r="C4027" t="s">
        <v>32</v>
      </c>
      <c r="D4027" t="s">
        <v>33</v>
      </c>
      <c r="E4027">
        <v>1</v>
      </c>
      <c r="F4027">
        <v>489.6</v>
      </c>
    </row>
    <row r="4028" spans="1:6" x14ac:dyDescent="0.25">
      <c r="A4028">
        <v>7221.1517020000001</v>
      </c>
      <c r="B4028">
        <v>33811</v>
      </c>
      <c r="C4028" t="s">
        <v>75</v>
      </c>
      <c r="D4028" t="s">
        <v>33</v>
      </c>
      <c r="E4028">
        <v>1</v>
      </c>
      <c r="F4028">
        <v>587.37679000000003</v>
      </c>
    </row>
    <row r="4029" spans="1:6" x14ac:dyDescent="0.25">
      <c r="A4029">
        <v>12285.0473</v>
      </c>
      <c r="B4029">
        <v>0</v>
      </c>
      <c r="C4029" t="s">
        <v>32</v>
      </c>
      <c r="D4029" t="s">
        <v>79</v>
      </c>
      <c r="E4029">
        <v>7</v>
      </c>
      <c r="F4029">
        <v>878.4</v>
      </c>
    </row>
    <row r="4030" spans="1:6" x14ac:dyDescent="0.25">
      <c r="A4030">
        <v>5704.6798939999999</v>
      </c>
      <c r="B4030">
        <v>37675</v>
      </c>
      <c r="C4030" t="s">
        <v>32</v>
      </c>
      <c r="D4030" t="s">
        <v>45</v>
      </c>
      <c r="E4030">
        <v>3</v>
      </c>
      <c r="F4030">
        <v>380.91982400000001</v>
      </c>
    </row>
    <row r="4031" spans="1:6" x14ac:dyDescent="0.25">
      <c r="A4031">
        <v>2433.913419</v>
      </c>
      <c r="B4031">
        <v>0</v>
      </c>
      <c r="C4031" t="s">
        <v>32</v>
      </c>
      <c r="D4031" t="s">
        <v>45</v>
      </c>
      <c r="E4031">
        <v>1</v>
      </c>
      <c r="F4031">
        <v>345.6</v>
      </c>
    </row>
    <row r="4032" spans="1:6" x14ac:dyDescent="0.25">
      <c r="A4032">
        <v>4921.7522959999997</v>
      </c>
      <c r="B4032">
        <v>0</v>
      </c>
      <c r="C4032" t="s">
        <v>32</v>
      </c>
      <c r="D4032" t="s">
        <v>45</v>
      </c>
      <c r="E4032">
        <v>8</v>
      </c>
      <c r="F4032">
        <v>336</v>
      </c>
    </row>
    <row r="4033" spans="1:6" x14ac:dyDescent="0.25">
      <c r="A4033">
        <v>4660.0068680000004</v>
      </c>
      <c r="B4033">
        <v>0</v>
      </c>
      <c r="C4033" t="s">
        <v>32</v>
      </c>
      <c r="D4033" t="s">
        <v>45</v>
      </c>
      <c r="E4033">
        <v>3</v>
      </c>
      <c r="F4033">
        <v>482.4</v>
      </c>
    </row>
    <row r="4034" spans="1:6" x14ac:dyDescent="0.25">
      <c r="A4034">
        <v>2541.522907</v>
      </c>
      <c r="B4034">
        <v>0</v>
      </c>
      <c r="C4034" t="s">
        <v>32</v>
      </c>
      <c r="D4034" t="s">
        <v>45</v>
      </c>
      <c r="E4034">
        <v>1</v>
      </c>
      <c r="F4034">
        <v>511.2</v>
      </c>
    </row>
    <row r="4035" spans="1:6" x14ac:dyDescent="0.25">
      <c r="A4035">
        <v>11658.599270000001</v>
      </c>
      <c r="B4035">
        <v>19851</v>
      </c>
      <c r="C4035" t="s">
        <v>62</v>
      </c>
      <c r="D4035" t="s">
        <v>33</v>
      </c>
      <c r="E4035">
        <v>2</v>
      </c>
      <c r="F4035">
        <v>220.038588</v>
      </c>
    </row>
    <row r="4036" spans="1:6" x14ac:dyDescent="0.25">
      <c r="A4036">
        <v>11131.56637</v>
      </c>
      <c r="B4036">
        <v>0</v>
      </c>
      <c r="C4036" t="s">
        <v>32</v>
      </c>
      <c r="D4036" t="s">
        <v>33</v>
      </c>
      <c r="E4036">
        <v>2</v>
      </c>
      <c r="F4036">
        <v>475.2</v>
      </c>
    </row>
    <row r="4037" spans="1:6" x14ac:dyDescent="0.25">
      <c r="A4037">
        <v>4733.5073430000002</v>
      </c>
      <c r="B4037">
        <v>0</v>
      </c>
      <c r="C4037" t="s">
        <v>32</v>
      </c>
      <c r="D4037" t="s">
        <v>33</v>
      </c>
      <c r="E4037">
        <v>3</v>
      </c>
      <c r="F4037">
        <v>740.83821599999999</v>
      </c>
    </row>
    <row r="4038" spans="1:6" x14ac:dyDescent="0.25">
      <c r="A4038">
        <v>8776.3634480000001</v>
      </c>
      <c r="B4038">
        <v>28360</v>
      </c>
      <c r="C4038" t="s">
        <v>32</v>
      </c>
      <c r="D4038" t="s">
        <v>33</v>
      </c>
      <c r="E4038">
        <v>2</v>
      </c>
      <c r="F4038">
        <v>863.909989</v>
      </c>
    </row>
    <row r="4039" spans="1:6" x14ac:dyDescent="0.25">
      <c r="A4039">
        <v>7804.022473</v>
      </c>
      <c r="B4039">
        <v>70833</v>
      </c>
      <c r="C4039" t="s">
        <v>32</v>
      </c>
      <c r="D4039" t="s">
        <v>33</v>
      </c>
      <c r="E4039">
        <v>1</v>
      </c>
      <c r="F4039">
        <v>926.4</v>
      </c>
    </row>
    <row r="4040" spans="1:6" x14ac:dyDescent="0.25">
      <c r="A4040">
        <v>2522.256441</v>
      </c>
      <c r="B4040">
        <v>0</v>
      </c>
      <c r="C4040" t="s">
        <v>32</v>
      </c>
      <c r="D4040" t="s">
        <v>33</v>
      </c>
      <c r="E4040">
        <v>1</v>
      </c>
      <c r="F4040">
        <v>470.27524199999999</v>
      </c>
    </row>
    <row r="4041" spans="1:6" x14ac:dyDescent="0.25">
      <c r="A4041">
        <v>9536.3383819999999</v>
      </c>
      <c r="B4041">
        <v>62421</v>
      </c>
      <c r="C4041" t="s">
        <v>32</v>
      </c>
      <c r="D4041" t="s">
        <v>79</v>
      </c>
      <c r="E4041">
        <v>2</v>
      </c>
      <c r="F4041">
        <v>384</v>
      </c>
    </row>
    <row r="4042" spans="1:6" x14ac:dyDescent="0.25">
      <c r="A4042">
        <v>4711.0801979999997</v>
      </c>
      <c r="B4042">
        <v>13933</v>
      </c>
      <c r="C4042" t="s">
        <v>62</v>
      </c>
      <c r="D4042" t="s">
        <v>33</v>
      </c>
      <c r="E4042">
        <v>6</v>
      </c>
      <c r="F4042">
        <v>49.364254000000003</v>
      </c>
    </row>
    <row r="4043" spans="1:6" x14ac:dyDescent="0.25">
      <c r="A4043">
        <v>3801.2822660000002</v>
      </c>
      <c r="B4043">
        <v>40513</v>
      </c>
      <c r="C4043" t="s">
        <v>62</v>
      </c>
      <c r="D4043" t="s">
        <v>33</v>
      </c>
      <c r="E4043">
        <v>1</v>
      </c>
      <c r="F4043">
        <v>151.58957699999999</v>
      </c>
    </row>
    <row r="4044" spans="1:6" x14ac:dyDescent="0.25">
      <c r="A4044">
        <v>21159.301510000001</v>
      </c>
      <c r="B4044">
        <v>0</v>
      </c>
      <c r="C4044" t="s">
        <v>32</v>
      </c>
      <c r="D4044" t="s">
        <v>45</v>
      </c>
      <c r="E4044">
        <v>2</v>
      </c>
      <c r="F4044">
        <v>777.6</v>
      </c>
    </row>
    <row r="4045" spans="1:6" x14ac:dyDescent="0.25">
      <c r="A4045">
        <v>6515.0264809999999</v>
      </c>
      <c r="B4045">
        <v>47259</v>
      </c>
      <c r="C4045" t="s">
        <v>32</v>
      </c>
      <c r="D4045" t="s">
        <v>33</v>
      </c>
      <c r="E4045">
        <v>5</v>
      </c>
      <c r="F4045">
        <v>388.8</v>
      </c>
    </row>
    <row r="4046" spans="1:6" x14ac:dyDescent="0.25">
      <c r="A4046">
        <v>4739.861234</v>
      </c>
      <c r="B4046">
        <v>35039</v>
      </c>
      <c r="C4046" t="s">
        <v>75</v>
      </c>
      <c r="D4046" t="s">
        <v>45</v>
      </c>
      <c r="E4046">
        <v>8</v>
      </c>
      <c r="F4046">
        <v>254.30899099999999</v>
      </c>
    </row>
    <row r="4047" spans="1:6" x14ac:dyDescent="0.25">
      <c r="A4047">
        <v>21240.943569999999</v>
      </c>
      <c r="B4047">
        <v>0</v>
      </c>
      <c r="C4047" t="s">
        <v>32</v>
      </c>
      <c r="D4047" t="s">
        <v>45</v>
      </c>
      <c r="E4047">
        <v>2</v>
      </c>
      <c r="F4047">
        <v>1368</v>
      </c>
    </row>
    <row r="4048" spans="1:6" x14ac:dyDescent="0.25">
      <c r="A4048">
        <v>3980.8387349999998</v>
      </c>
      <c r="B4048">
        <v>92539</v>
      </c>
      <c r="C4048" t="s">
        <v>32</v>
      </c>
      <c r="D4048" t="s">
        <v>45</v>
      </c>
      <c r="E4048">
        <v>1</v>
      </c>
      <c r="F4048">
        <v>707.40805799999998</v>
      </c>
    </row>
    <row r="4049" spans="1:6" x14ac:dyDescent="0.25">
      <c r="A4049">
        <v>4990.3435380000001</v>
      </c>
      <c r="B4049">
        <v>0</v>
      </c>
      <c r="C4049" t="s">
        <v>32</v>
      </c>
      <c r="D4049" t="s">
        <v>45</v>
      </c>
      <c r="E4049">
        <v>6</v>
      </c>
      <c r="F4049">
        <v>849.66664700000001</v>
      </c>
    </row>
    <row r="4050" spans="1:6" x14ac:dyDescent="0.25">
      <c r="A4050">
        <v>2562.6047279999998</v>
      </c>
      <c r="B4050">
        <v>92038</v>
      </c>
      <c r="C4050" t="s">
        <v>75</v>
      </c>
      <c r="D4050" t="s">
        <v>33</v>
      </c>
      <c r="E4050">
        <v>1</v>
      </c>
      <c r="F4050">
        <v>178.408186</v>
      </c>
    </row>
    <row r="4051" spans="1:6" x14ac:dyDescent="0.25">
      <c r="A4051">
        <v>7355.3499080000001</v>
      </c>
      <c r="B4051">
        <v>51789</v>
      </c>
      <c r="C4051" t="s">
        <v>32</v>
      </c>
      <c r="D4051" t="s">
        <v>33</v>
      </c>
      <c r="E4051">
        <v>2</v>
      </c>
      <c r="F4051">
        <v>435.83512500000001</v>
      </c>
    </row>
    <row r="4052" spans="1:6" x14ac:dyDescent="0.25">
      <c r="A4052">
        <v>5041.4470240000001</v>
      </c>
      <c r="B4052">
        <v>61972</v>
      </c>
      <c r="C4052" t="s">
        <v>62</v>
      </c>
      <c r="D4052" t="s">
        <v>33</v>
      </c>
      <c r="E4052">
        <v>5</v>
      </c>
      <c r="F4052">
        <v>138.961963</v>
      </c>
    </row>
    <row r="4053" spans="1:6" x14ac:dyDescent="0.25">
      <c r="A4053">
        <v>12731.95161</v>
      </c>
      <c r="B4053">
        <v>40870</v>
      </c>
      <c r="C4053" t="s">
        <v>32</v>
      </c>
      <c r="D4053" t="s">
        <v>33</v>
      </c>
      <c r="E4053">
        <v>2</v>
      </c>
      <c r="F4053">
        <v>504</v>
      </c>
    </row>
    <row r="4054" spans="1:6" x14ac:dyDescent="0.25">
      <c r="A4054">
        <v>8879.7900169999994</v>
      </c>
      <c r="B4054">
        <v>52583</v>
      </c>
      <c r="C4054" t="s">
        <v>75</v>
      </c>
      <c r="D4054" t="s">
        <v>45</v>
      </c>
      <c r="E4054">
        <v>7</v>
      </c>
      <c r="F4054">
        <v>528.20086000000003</v>
      </c>
    </row>
    <row r="4055" spans="1:6" x14ac:dyDescent="0.25">
      <c r="A4055">
        <v>2872.6691639999999</v>
      </c>
      <c r="B4055">
        <v>79681</v>
      </c>
      <c r="C4055" t="s">
        <v>62</v>
      </c>
      <c r="D4055" t="s">
        <v>45</v>
      </c>
      <c r="E4055">
        <v>1</v>
      </c>
      <c r="F4055">
        <v>9.1601389999999991</v>
      </c>
    </row>
    <row r="4056" spans="1:6" x14ac:dyDescent="0.25">
      <c r="A4056">
        <v>11058.22493</v>
      </c>
      <c r="B4056">
        <v>69792</v>
      </c>
      <c r="C4056" t="s">
        <v>32</v>
      </c>
      <c r="D4056" t="s">
        <v>45</v>
      </c>
      <c r="E4056">
        <v>3</v>
      </c>
      <c r="F4056">
        <v>696.75779699999998</v>
      </c>
    </row>
    <row r="4057" spans="1:6" x14ac:dyDescent="0.25">
      <c r="A4057">
        <v>7138.1677120000004</v>
      </c>
      <c r="B4057">
        <v>19794</v>
      </c>
      <c r="C4057" t="s">
        <v>32</v>
      </c>
      <c r="D4057" t="s">
        <v>33</v>
      </c>
      <c r="E4057">
        <v>8</v>
      </c>
      <c r="F4057">
        <v>603.077136</v>
      </c>
    </row>
    <row r="4058" spans="1:6" x14ac:dyDescent="0.25">
      <c r="A4058">
        <v>29037.47753</v>
      </c>
      <c r="B4058">
        <v>0</v>
      </c>
      <c r="C4058" t="s">
        <v>32</v>
      </c>
      <c r="D4058" t="s">
        <v>33</v>
      </c>
      <c r="E4058">
        <v>2</v>
      </c>
      <c r="F4058">
        <v>542.4</v>
      </c>
    </row>
    <row r="4059" spans="1:6" x14ac:dyDescent="0.25">
      <c r="A4059">
        <v>8613.4646269999994</v>
      </c>
      <c r="B4059">
        <v>26680</v>
      </c>
      <c r="C4059" t="s">
        <v>32</v>
      </c>
      <c r="D4059" t="s">
        <v>33</v>
      </c>
      <c r="E4059">
        <v>5</v>
      </c>
      <c r="F4059">
        <v>508.8</v>
      </c>
    </row>
    <row r="4060" spans="1:6" x14ac:dyDescent="0.25">
      <c r="A4060">
        <v>3861.486269</v>
      </c>
      <c r="B4060">
        <v>93272</v>
      </c>
      <c r="C4060" t="s">
        <v>75</v>
      </c>
      <c r="D4060" t="s">
        <v>33</v>
      </c>
      <c r="E4060">
        <v>1</v>
      </c>
      <c r="F4060">
        <v>281.11078800000001</v>
      </c>
    </row>
    <row r="4061" spans="1:6" x14ac:dyDescent="0.25">
      <c r="A4061">
        <v>2482.9155770000002</v>
      </c>
      <c r="B4061">
        <v>0</v>
      </c>
      <c r="C4061" t="s">
        <v>62</v>
      </c>
      <c r="D4061" t="s">
        <v>33</v>
      </c>
      <c r="E4061">
        <v>1</v>
      </c>
      <c r="F4061">
        <v>87.272318999999996</v>
      </c>
    </row>
    <row r="4062" spans="1:6" x14ac:dyDescent="0.25">
      <c r="A4062">
        <v>3133.0182420000001</v>
      </c>
      <c r="B4062">
        <v>0</v>
      </c>
      <c r="C4062" t="s">
        <v>32</v>
      </c>
      <c r="D4062" t="s">
        <v>45</v>
      </c>
      <c r="E4062">
        <v>1</v>
      </c>
      <c r="F4062">
        <v>655.20000000000005</v>
      </c>
    </row>
    <row r="4063" spans="1:6" x14ac:dyDescent="0.25">
      <c r="A4063">
        <v>7123.0823879999998</v>
      </c>
      <c r="B4063">
        <v>21835</v>
      </c>
      <c r="C4063" t="s">
        <v>32</v>
      </c>
      <c r="D4063" t="s">
        <v>33</v>
      </c>
      <c r="E4063">
        <v>3</v>
      </c>
      <c r="F4063">
        <v>621.61704699999996</v>
      </c>
    </row>
    <row r="4064" spans="1:6" x14ac:dyDescent="0.25">
      <c r="A4064">
        <v>28435.640350000001</v>
      </c>
      <c r="B4064">
        <v>0</v>
      </c>
      <c r="C4064" t="s">
        <v>32</v>
      </c>
      <c r="D4064" t="s">
        <v>45</v>
      </c>
      <c r="E4064">
        <v>2</v>
      </c>
      <c r="F4064">
        <v>899.63717999999994</v>
      </c>
    </row>
    <row r="4065" spans="1:6" x14ac:dyDescent="0.25">
      <c r="A4065">
        <v>12741.847540000001</v>
      </c>
      <c r="B4065">
        <v>73054</v>
      </c>
      <c r="C4065" t="s">
        <v>75</v>
      </c>
      <c r="D4065" t="s">
        <v>33</v>
      </c>
      <c r="E4065">
        <v>2</v>
      </c>
      <c r="F4065">
        <v>419.36595799999998</v>
      </c>
    </row>
    <row r="4066" spans="1:6" x14ac:dyDescent="0.25">
      <c r="A4066">
        <v>3176.8656089999999</v>
      </c>
      <c r="B4066">
        <v>35551</v>
      </c>
      <c r="C4066" t="s">
        <v>32</v>
      </c>
      <c r="D4066" t="s">
        <v>45</v>
      </c>
      <c r="E4066">
        <v>1</v>
      </c>
      <c r="F4066">
        <v>565.10850100000005</v>
      </c>
    </row>
    <row r="4067" spans="1:6" x14ac:dyDescent="0.25">
      <c r="A4067">
        <v>5470.0605610000002</v>
      </c>
      <c r="B4067">
        <v>54507</v>
      </c>
      <c r="C4067" t="s">
        <v>32</v>
      </c>
      <c r="D4067" t="s">
        <v>33</v>
      </c>
      <c r="E4067">
        <v>1</v>
      </c>
      <c r="F4067">
        <v>702.99003200000004</v>
      </c>
    </row>
    <row r="4068" spans="1:6" x14ac:dyDescent="0.25">
      <c r="A4068">
        <v>4582.6477059999997</v>
      </c>
      <c r="B4068">
        <v>0</v>
      </c>
      <c r="C4068" t="s">
        <v>32</v>
      </c>
      <c r="D4068" t="s">
        <v>79</v>
      </c>
      <c r="E4068">
        <v>7</v>
      </c>
      <c r="F4068">
        <v>321.60000000000002</v>
      </c>
    </row>
    <row r="4069" spans="1:6" x14ac:dyDescent="0.25">
      <c r="A4069">
        <v>5350.2149179999997</v>
      </c>
      <c r="B4069">
        <v>41336</v>
      </c>
      <c r="C4069" t="s">
        <v>75</v>
      </c>
      <c r="D4069" t="s">
        <v>79</v>
      </c>
      <c r="E4069">
        <v>5</v>
      </c>
      <c r="F4069">
        <v>263.09060499999998</v>
      </c>
    </row>
    <row r="4070" spans="1:6" x14ac:dyDescent="0.25">
      <c r="A4070">
        <v>5580.9165139999996</v>
      </c>
      <c r="B4070">
        <v>31972</v>
      </c>
      <c r="C4070" t="s">
        <v>32</v>
      </c>
      <c r="D4070" t="s">
        <v>33</v>
      </c>
      <c r="E4070">
        <v>3</v>
      </c>
      <c r="F4070">
        <v>416.26179999999999</v>
      </c>
    </row>
    <row r="4071" spans="1:6" x14ac:dyDescent="0.25">
      <c r="A4071">
        <v>7048.544758</v>
      </c>
      <c r="B4071">
        <v>20416</v>
      </c>
      <c r="C4071" t="s">
        <v>32</v>
      </c>
      <c r="D4071" t="s">
        <v>33</v>
      </c>
      <c r="E4071">
        <v>7</v>
      </c>
      <c r="F4071">
        <v>446.4</v>
      </c>
    </row>
    <row r="4072" spans="1:6" x14ac:dyDescent="0.25">
      <c r="A4072">
        <v>15306.22493</v>
      </c>
      <c r="B4072">
        <v>46338</v>
      </c>
      <c r="C4072" t="s">
        <v>62</v>
      </c>
      <c r="D4072" t="s">
        <v>33</v>
      </c>
      <c r="E4072">
        <v>9</v>
      </c>
      <c r="F4072">
        <v>19.464449999999999</v>
      </c>
    </row>
    <row r="4073" spans="1:6" x14ac:dyDescent="0.25">
      <c r="A4073">
        <v>9657.5794979999991</v>
      </c>
      <c r="B4073">
        <v>0</v>
      </c>
      <c r="C4073" t="s">
        <v>32</v>
      </c>
      <c r="D4073" t="s">
        <v>33</v>
      </c>
      <c r="E4073">
        <v>9</v>
      </c>
      <c r="F4073">
        <v>628.79999999999995</v>
      </c>
    </row>
    <row r="4074" spans="1:6" x14ac:dyDescent="0.25">
      <c r="A4074">
        <v>3985.319833</v>
      </c>
      <c r="B4074">
        <v>17220</v>
      </c>
      <c r="C4074" t="s">
        <v>32</v>
      </c>
      <c r="D4074" t="s">
        <v>33</v>
      </c>
      <c r="E4074">
        <v>1</v>
      </c>
      <c r="F4074">
        <v>504</v>
      </c>
    </row>
    <row r="4075" spans="1:6" x14ac:dyDescent="0.25">
      <c r="A4075">
        <v>9816.5283020000006</v>
      </c>
      <c r="B4075">
        <v>37256</v>
      </c>
      <c r="C4075" t="s">
        <v>62</v>
      </c>
      <c r="D4075" t="s">
        <v>33</v>
      </c>
      <c r="E4075">
        <v>2</v>
      </c>
      <c r="F4075">
        <v>128.969729</v>
      </c>
    </row>
    <row r="4076" spans="1:6" x14ac:dyDescent="0.25">
      <c r="A4076">
        <v>37243.633119999999</v>
      </c>
      <c r="B4076">
        <v>53602</v>
      </c>
      <c r="C4076" t="s">
        <v>75</v>
      </c>
      <c r="D4076" t="s">
        <v>33</v>
      </c>
      <c r="E4076">
        <v>2</v>
      </c>
      <c r="F4076">
        <v>295.33536299999997</v>
      </c>
    </row>
    <row r="4077" spans="1:6" x14ac:dyDescent="0.25">
      <c r="A4077">
        <v>4122.9646320000002</v>
      </c>
      <c r="B4077">
        <v>24732</v>
      </c>
      <c r="C4077" t="s">
        <v>62</v>
      </c>
      <c r="D4077" t="s">
        <v>33</v>
      </c>
      <c r="E4077">
        <v>1</v>
      </c>
      <c r="F4077">
        <v>72.771553999999995</v>
      </c>
    </row>
    <row r="4078" spans="1:6" x14ac:dyDescent="0.25">
      <c r="A4078">
        <v>2556.6092170000002</v>
      </c>
      <c r="B4078">
        <v>23867</v>
      </c>
      <c r="C4078" t="s">
        <v>32</v>
      </c>
      <c r="D4078" t="s">
        <v>33</v>
      </c>
      <c r="E4078">
        <v>1</v>
      </c>
      <c r="F4078">
        <v>312</v>
      </c>
    </row>
    <row r="4079" spans="1:6" x14ac:dyDescent="0.25">
      <c r="A4079">
        <v>17253.729439999999</v>
      </c>
      <c r="B4079">
        <v>0</v>
      </c>
      <c r="C4079" t="s">
        <v>32</v>
      </c>
      <c r="D4079" t="s">
        <v>45</v>
      </c>
      <c r="E4079">
        <v>2</v>
      </c>
      <c r="F4079">
        <v>928.81707100000006</v>
      </c>
    </row>
    <row r="4080" spans="1:6" x14ac:dyDescent="0.25">
      <c r="A4080">
        <v>36181.028919999997</v>
      </c>
      <c r="B4080">
        <v>0</v>
      </c>
      <c r="C4080" t="s">
        <v>32</v>
      </c>
      <c r="D4080" t="s">
        <v>45</v>
      </c>
      <c r="E4080">
        <v>2</v>
      </c>
      <c r="F4080">
        <v>864</v>
      </c>
    </row>
    <row r="4081" spans="1:6" x14ac:dyDescent="0.25">
      <c r="A4081">
        <v>8427.1724859999995</v>
      </c>
      <c r="B4081">
        <v>46503</v>
      </c>
      <c r="C4081" t="s">
        <v>32</v>
      </c>
      <c r="D4081" t="s">
        <v>79</v>
      </c>
      <c r="E4081">
        <v>1</v>
      </c>
      <c r="F4081">
        <v>1032</v>
      </c>
    </row>
    <row r="4082" spans="1:6" x14ac:dyDescent="0.25">
      <c r="A4082">
        <v>2348.0288679999999</v>
      </c>
      <c r="B4082">
        <v>0</v>
      </c>
      <c r="C4082" t="s">
        <v>32</v>
      </c>
      <c r="D4082" t="s">
        <v>33</v>
      </c>
      <c r="E4082">
        <v>1</v>
      </c>
      <c r="F4082">
        <v>453.6</v>
      </c>
    </row>
    <row r="4083" spans="1:6" x14ac:dyDescent="0.25">
      <c r="A4083">
        <v>23675.02939</v>
      </c>
      <c r="B4083">
        <v>46268</v>
      </c>
      <c r="C4083" t="s">
        <v>75</v>
      </c>
      <c r="D4083" t="s">
        <v>33</v>
      </c>
      <c r="E4083">
        <v>2</v>
      </c>
      <c r="F4083">
        <v>842.00085799999999</v>
      </c>
    </row>
    <row r="4084" spans="1:6" x14ac:dyDescent="0.25">
      <c r="A4084">
        <v>4089.463358</v>
      </c>
      <c r="B4084">
        <v>60759</v>
      </c>
      <c r="C4084" t="s">
        <v>32</v>
      </c>
      <c r="D4084" t="s">
        <v>45</v>
      </c>
      <c r="E4084">
        <v>1</v>
      </c>
      <c r="F4084">
        <v>499.2</v>
      </c>
    </row>
    <row r="4085" spans="1:6" x14ac:dyDescent="0.25">
      <c r="A4085">
        <v>2483.6713399999999</v>
      </c>
      <c r="B4085">
        <v>75615</v>
      </c>
      <c r="C4085" t="s">
        <v>62</v>
      </c>
      <c r="D4085" t="s">
        <v>33</v>
      </c>
      <c r="E4085">
        <v>1</v>
      </c>
      <c r="F4085">
        <v>156.54837000000001</v>
      </c>
    </row>
    <row r="4086" spans="1:6" x14ac:dyDescent="0.25">
      <c r="A4086">
        <v>5278.1837589999996</v>
      </c>
      <c r="B4086">
        <v>73742</v>
      </c>
      <c r="C4086" t="s">
        <v>62</v>
      </c>
      <c r="D4086" t="s">
        <v>45</v>
      </c>
      <c r="E4086">
        <v>3</v>
      </c>
      <c r="F4086">
        <v>27.210992000000001</v>
      </c>
    </row>
    <row r="4087" spans="1:6" x14ac:dyDescent="0.25">
      <c r="A4087">
        <v>13727.799720000001</v>
      </c>
      <c r="B4087">
        <v>0</v>
      </c>
      <c r="C4087" t="s">
        <v>32</v>
      </c>
      <c r="D4087" t="s">
        <v>45</v>
      </c>
      <c r="E4087">
        <v>2</v>
      </c>
      <c r="F4087">
        <v>604.79999999999995</v>
      </c>
    </row>
    <row r="4088" spans="1:6" x14ac:dyDescent="0.25">
      <c r="A4088">
        <v>10963.95723</v>
      </c>
      <c r="B4088">
        <v>55687</v>
      </c>
      <c r="C4088" t="s">
        <v>32</v>
      </c>
      <c r="D4088" t="s">
        <v>79</v>
      </c>
      <c r="E4088">
        <v>1</v>
      </c>
      <c r="F4088">
        <v>1324.8</v>
      </c>
    </row>
    <row r="4089" spans="1:6" x14ac:dyDescent="0.25">
      <c r="A4089">
        <v>5555.8302050000002</v>
      </c>
      <c r="B4089">
        <v>74015</v>
      </c>
      <c r="C4089" t="s">
        <v>32</v>
      </c>
      <c r="D4089" t="s">
        <v>45</v>
      </c>
      <c r="E4089">
        <v>6</v>
      </c>
      <c r="F4089">
        <v>471.44307700000002</v>
      </c>
    </row>
    <row r="4090" spans="1:6" x14ac:dyDescent="0.25">
      <c r="A4090">
        <v>3261.0174400000001</v>
      </c>
      <c r="B4090">
        <v>0</v>
      </c>
      <c r="C4090" t="s">
        <v>32</v>
      </c>
      <c r="D4090" t="s">
        <v>79</v>
      </c>
      <c r="E4090">
        <v>1</v>
      </c>
      <c r="F4090">
        <v>669.6</v>
      </c>
    </row>
    <row r="4091" spans="1:6" x14ac:dyDescent="0.25">
      <c r="A4091">
        <v>11029.92619</v>
      </c>
      <c r="B4091">
        <v>37056</v>
      </c>
      <c r="C4091" t="s">
        <v>32</v>
      </c>
      <c r="D4091" t="s">
        <v>33</v>
      </c>
      <c r="E4091">
        <v>2</v>
      </c>
      <c r="F4091">
        <v>441.6</v>
      </c>
    </row>
    <row r="4092" spans="1:6" x14ac:dyDescent="0.25">
      <c r="A4092">
        <v>4770.5509110000003</v>
      </c>
      <c r="B4092">
        <v>12964</v>
      </c>
      <c r="C4092" t="s">
        <v>32</v>
      </c>
      <c r="D4092" t="s">
        <v>45</v>
      </c>
      <c r="E4092">
        <v>4</v>
      </c>
      <c r="F4092">
        <v>362.77454499999999</v>
      </c>
    </row>
    <row r="4093" spans="1:6" x14ac:dyDescent="0.25">
      <c r="A4093">
        <v>2734.3281569999999</v>
      </c>
      <c r="B4093">
        <v>30916</v>
      </c>
      <c r="C4093" t="s">
        <v>62</v>
      </c>
      <c r="D4093" t="s">
        <v>45</v>
      </c>
      <c r="E4093">
        <v>1</v>
      </c>
      <c r="F4093">
        <v>21.143072</v>
      </c>
    </row>
    <row r="4094" spans="1:6" x14ac:dyDescent="0.25">
      <c r="A4094">
        <v>3748.1440600000001</v>
      </c>
      <c r="B4094">
        <v>0</v>
      </c>
      <c r="C4094" t="s">
        <v>32</v>
      </c>
      <c r="D4094" t="s">
        <v>79</v>
      </c>
      <c r="E4094">
        <v>1</v>
      </c>
      <c r="F4094">
        <v>508.8</v>
      </c>
    </row>
    <row r="4095" spans="1:6" x14ac:dyDescent="0.25">
      <c r="A4095">
        <v>4770.5509110000003</v>
      </c>
      <c r="B4095">
        <v>12964</v>
      </c>
      <c r="C4095" t="s">
        <v>32</v>
      </c>
      <c r="D4095" t="s">
        <v>45</v>
      </c>
      <c r="E4095">
        <v>4</v>
      </c>
      <c r="F4095">
        <v>362.77454499999999</v>
      </c>
    </row>
    <row r="4096" spans="1:6" x14ac:dyDescent="0.25">
      <c r="A4096">
        <v>8509.8508870000005</v>
      </c>
      <c r="B4096">
        <v>26057</v>
      </c>
      <c r="C4096" t="s">
        <v>32</v>
      </c>
      <c r="D4096" t="s">
        <v>79</v>
      </c>
      <c r="E4096">
        <v>2</v>
      </c>
      <c r="F4096">
        <v>523.88884499999995</v>
      </c>
    </row>
    <row r="4097" spans="1:6" x14ac:dyDescent="0.25">
      <c r="A4097">
        <v>5421.0486300000002</v>
      </c>
      <c r="B4097">
        <v>29981</v>
      </c>
      <c r="C4097" t="s">
        <v>32</v>
      </c>
      <c r="D4097" t="s">
        <v>79</v>
      </c>
      <c r="E4097">
        <v>3</v>
      </c>
      <c r="F4097">
        <v>340.8</v>
      </c>
    </row>
    <row r="4098" spans="1:6" x14ac:dyDescent="0.25">
      <c r="A4098">
        <v>2916.4174600000001</v>
      </c>
      <c r="B4098">
        <v>85210</v>
      </c>
      <c r="C4098" t="s">
        <v>62</v>
      </c>
      <c r="D4098" t="s">
        <v>79</v>
      </c>
      <c r="E4098">
        <v>1</v>
      </c>
      <c r="F4098">
        <v>100.517679</v>
      </c>
    </row>
    <row r="4099" spans="1:6" x14ac:dyDescent="0.25">
      <c r="A4099">
        <v>13363.52356</v>
      </c>
      <c r="B4099">
        <v>86653</v>
      </c>
      <c r="C4099" t="s">
        <v>62</v>
      </c>
      <c r="D4099" t="s">
        <v>33</v>
      </c>
      <c r="E4099">
        <v>2</v>
      </c>
      <c r="F4099">
        <v>277.201278</v>
      </c>
    </row>
    <row r="4100" spans="1:6" x14ac:dyDescent="0.25">
      <c r="A4100">
        <v>3974.8584810000002</v>
      </c>
      <c r="B4100">
        <v>0</v>
      </c>
      <c r="C4100" t="s">
        <v>32</v>
      </c>
      <c r="D4100" t="s">
        <v>79</v>
      </c>
      <c r="E4100">
        <v>1</v>
      </c>
      <c r="F4100">
        <v>542.4</v>
      </c>
    </row>
    <row r="4101" spans="1:6" x14ac:dyDescent="0.25">
      <c r="A4101">
        <v>14710.43268</v>
      </c>
      <c r="B4101">
        <v>22872</v>
      </c>
      <c r="C4101" t="s">
        <v>32</v>
      </c>
      <c r="D4101" t="s">
        <v>33</v>
      </c>
      <c r="E4101">
        <v>2</v>
      </c>
      <c r="F4101">
        <v>754.84565899999996</v>
      </c>
    </row>
    <row r="4102" spans="1:6" x14ac:dyDescent="0.25">
      <c r="A4102">
        <v>5936.3440430000001</v>
      </c>
      <c r="B4102">
        <v>42889</v>
      </c>
      <c r="C4102" t="s">
        <v>62</v>
      </c>
      <c r="D4102" t="s">
        <v>33</v>
      </c>
      <c r="E4102">
        <v>7</v>
      </c>
      <c r="F4102">
        <v>177.32128299999999</v>
      </c>
    </row>
    <row r="4103" spans="1:6" x14ac:dyDescent="0.25">
      <c r="A4103">
        <v>2862.1802619999999</v>
      </c>
      <c r="B4103">
        <v>74034</v>
      </c>
      <c r="C4103" t="s">
        <v>75</v>
      </c>
      <c r="D4103" t="s">
        <v>79</v>
      </c>
      <c r="E4103">
        <v>1</v>
      </c>
      <c r="F4103">
        <v>267.41587099999998</v>
      </c>
    </row>
    <row r="4104" spans="1:6" x14ac:dyDescent="0.25">
      <c r="A4104">
        <v>8427.1724859999995</v>
      </c>
      <c r="B4104">
        <v>46503</v>
      </c>
      <c r="C4104" t="s">
        <v>32</v>
      </c>
      <c r="D4104" t="s">
        <v>79</v>
      </c>
      <c r="E4104">
        <v>1</v>
      </c>
      <c r="F4104">
        <v>1032</v>
      </c>
    </row>
    <row r="4105" spans="1:6" x14ac:dyDescent="0.25">
      <c r="A4105">
        <v>8622.8353750000006</v>
      </c>
      <c r="B4105">
        <v>97361</v>
      </c>
      <c r="C4105" t="s">
        <v>32</v>
      </c>
      <c r="D4105" t="s">
        <v>45</v>
      </c>
      <c r="E4105">
        <v>2</v>
      </c>
      <c r="F4105">
        <v>350.4</v>
      </c>
    </row>
    <row r="4106" spans="1:6" x14ac:dyDescent="0.25">
      <c r="A4106">
        <v>2300.6915469999999</v>
      </c>
      <c r="B4106">
        <v>25905</v>
      </c>
      <c r="C4106" t="s">
        <v>32</v>
      </c>
      <c r="D4106" t="s">
        <v>79</v>
      </c>
      <c r="E4106">
        <v>1</v>
      </c>
      <c r="F4106">
        <v>302.39999999999998</v>
      </c>
    </row>
    <row r="4107" spans="1:6" x14ac:dyDescent="0.25">
      <c r="A4107">
        <v>10056.5083</v>
      </c>
      <c r="B4107">
        <v>16097</v>
      </c>
      <c r="C4107" t="s">
        <v>32</v>
      </c>
      <c r="D4107" t="s">
        <v>45</v>
      </c>
      <c r="E4107">
        <v>7</v>
      </c>
      <c r="F4107">
        <v>1000.8</v>
      </c>
    </row>
    <row r="4108" spans="1:6" x14ac:dyDescent="0.25">
      <c r="A4108">
        <v>9118.1480929999998</v>
      </c>
      <c r="B4108">
        <v>56446</v>
      </c>
      <c r="C4108" t="s">
        <v>32</v>
      </c>
      <c r="D4108" t="s">
        <v>33</v>
      </c>
      <c r="E4108">
        <v>3</v>
      </c>
      <c r="F4108">
        <v>547.20000000000005</v>
      </c>
    </row>
    <row r="4109" spans="1:6" x14ac:dyDescent="0.25">
      <c r="A4109">
        <v>5507.2421759999997</v>
      </c>
      <c r="B4109">
        <v>11343</v>
      </c>
      <c r="C4109" t="s">
        <v>62</v>
      </c>
      <c r="D4109" t="s">
        <v>33</v>
      </c>
      <c r="E4109">
        <v>8</v>
      </c>
      <c r="F4109">
        <v>154.75009800000001</v>
      </c>
    </row>
    <row r="4110" spans="1:6" x14ac:dyDescent="0.25">
      <c r="A4110">
        <v>10972.067779999999</v>
      </c>
      <c r="B4110">
        <v>24164</v>
      </c>
      <c r="C4110" t="s">
        <v>32</v>
      </c>
      <c r="D4110" t="s">
        <v>79</v>
      </c>
      <c r="E4110">
        <v>5</v>
      </c>
      <c r="F4110">
        <v>657.6</v>
      </c>
    </row>
    <row r="4111" spans="1:6" x14ac:dyDescent="0.25">
      <c r="A4111">
        <v>7840.1657779999996</v>
      </c>
      <c r="B4111">
        <v>58414</v>
      </c>
      <c r="C4111" t="s">
        <v>32</v>
      </c>
      <c r="D4111" t="s">
        <v>45</v>
      </c>
      <c r="E4111">
        <v>1</v>
      </c>
      <c r="F4111">
        <v>1008</v>
      </c>
    </row>
    <row r="4112" spans="1:6" x14ac:dyDescent="0.25">
      <c r="A4112">
        <v>5504.1390330000004</v>
      </c>
      <c r="B4112">
        <v>0</v>
      </c>
      <c r="C4112" t="s">
        <v>32</v>
      </c>
      <c r="D4112" t="s">
        <v>33</v>
      </c>
      <c r="E4112">
        <v>5</v>
      </c>
      <c r="F4112">
        <v>350.4</v>
      </c>
    </row>
    <row r="4113" spans="1:6" x14ac:dyDescent="0.25">
      <c r="A4113">
        <v>4792.8104439999997</v>
      </c>
      <c r="B4113">
        <v>24395</v>
      </c>
      <c r="C4113" t="s">
        <v>32</v>
      </c>
      <c r="D4113" t="s">
        <v>33</v>
      </c>
      <c r="E4113">
        <v>3</v>
      </c>
      <c r="F4113">
        <v>357.10960299999999</v>
      </c>
    </row>
    <row r="4114" spans="1:6" x14ac:dyDescent="0.25">
      <c r="A4114">
        <v>4187.77657</v>
      </c>
      <c r="B4114">
        <v>52471</v>
      </c>
      <c r="C4114" t="s">
        <v>62</v>
      </c>
      <c r="D4114" t="s">
        <v>33</v>
      </c>
      <c r="E4114">
        <v>1</v>
      </c>
      <c r="F4114">
        <v>163.955502</v>
      </c>
    </row>
    <row r="4115" spans="1:6" x14ac:dyDescent="0.25">
      <c r="A4115">
        <v>2718.3752469999999</v>
      </c>
      <c r="B4115">
        <v>30009</v>
      </c>
      <c r="C4115" t="s">
        <v>75</v>
      </c>
      <c r="D4115" t="s">
        <v>33</v>
      </c>
      <c r="E4115">
        <v>1</v>
      </c>
      <c r="F4115">
        <v>317.42882600000002</v>
      </c>
    </row>
    <row r="4116" spans="1:6" x14ac:dyDescent="0.25">
      <c r="A4116">
        <v>8257.6665119999998</v>
      </c>
      <c r="B4116">
        <v>23815</v>
      </c>
      <c r="C4116" t="s">
        <v>32</v>
      </c>
      <c r="D4116" t="s">
        <v>33</v>
      </c>
      <c r="E4116">
        <v>2</v>
      </c>
      <c r="F4116">
        <v>424.33016600000002</v>
      </c>
    </row>
    <row r="4117" spans="1:6" x14ac:dyDescent="0.25">
      <c r="A4117">
        <v>12663.596659999999</v>
      </c>
      <c r="B4117">
        <v>27739</v>
      </c>
      <c r="C4117" t="s">
        <v>62</v>
      </c>
      <c r="D4117" t="s">
        <v>33</v>
      </c>
      <c r="E4117">
        <v>2</v>
      </c>
      <c r="F4117">
        <v>3.2008510000000001</v>
      </c>
    </row>
    <row r="4118" spans="1:6" x14ac:dyDescent="0.25">
      <c r="A4118">
        <v>2647.5197410000001</v>
      </c>
      <c r="B4118">
        <v>37876</v>
      </c>
      <c r="C4118" t="s">
        <v>75</v>
      </c>
      <c r="D4118" t="s">
        <v>45</v>
      </c>
      <c r="E4118">
        <v>1</v>
      </c>
      <c r="F4118">
        <v>300.05638299999998</v>
      </c>
    </row>
    <row r="4119" spans="1:6" x14ac:dyDescent="0.25">
      <c r="A4119">
        <v>4830.9088730000003</v>
      </c>
      <c r="B4119">
        <v>0</v>
      </c>
      <c r="C4119" t="s">
        <v>32</v>
      </c>
      <c r="D4119" t="s">
        <v>79</v>
      </c>
      <c r="E4119">
        <v>3</v>
      </c>
      <c r="F4119">
        <v>345.6</v>
      </c>
    </row>
    <row r="4120" spans="1:6" x14ac:dyDescent="0.25">
      <c r="A4120">
        <v>4558.4288070000002</v>
      </c>
      <c r="B4120">
        <v>14665</v>
      </c>
      <c r="C4120" t="s">
        <v>32</v>
      </c>
      <c r="D4120" t="s">
        <v>33</v>
      </c>
      <c r="E4120">
        <v>3</v>
      </c>
      <c r="F4120">
        <v>292.8</v>
      </c>
    </row>
    <row r="4121" spans="1:6" x14ac:dyDescent="0.25">
      <c r="A4121">
        <v>2127.9235699999999</v>
      </c>
      <c r="B4121">
        <v>0</v>
      </c>
      <c r="C4121" t="s">
        <v>62</v>
      </c>
      <c r="D4121" t="s">
        <v>79</v>
      </c>
      <c r="E4121">
        <v>1</v>
      </c>
      <c r="F4121">
        <v>31.481852</v>
      </c>
    </row>
    <row r="4122" spans="1:6" x14ac:dyDescent="0.25">
      <c r="A4122">
        <v>2546.866098</v>
      </c>
      <c r="B4122">
        <v>86595</v>
      </c>
      <c r="C4122" t="s">
        <v>32</v>
      </c>
      <c r="D4122" t="s">
        <v>33</v>
      </c>
      <c r="E4122">
        <v>1</v>
      </c>
      <c r="F4122">
        <v>445.62190600000002</v>
      </c>
    </row>
    <row r="4123" spans="1:6" x14ac:dyDescent="0.25">
      <c r="A4123">
        <v>4992.9208870000002</v>
      </c>
      <c r="B4123">
        <v>24368</v>
      </c>
      <c r="C4123" t="s">
        <v>32</v>
      </c>
      <c r="D4123" t="s">
        <v>79</v>
      </c>
      <c r="E4123">
        <v>3</v>
      </c>
      <c r="F4123">
        <v>326.39999999999998</v>
      </c>
    </row>
    <row r="4124" spans="1:6" x14ac:dyDescent="0.25">
      <c r="A4124">
        <v>12741.847540000001</v>
      </c>
      <c r="B4124">
        <v>73054</v>
      </c>
      <c r="C4124" t="s">
        <v>75</v>
      </c>
      <c r="D4124" t="s">
        <v>33</v>
      </c>
      <c r="E4124">
        <v>2</v>
      </c>
      <c r="F4124">
        <v>419.36595799999998</v>
      </c>
    </row>
    <row r="4125" spans="1:6" x14ac:dyDescent="0.25">
      <c r="A4125">
        <v>7863.0277299999998</v>
      </c>
      <c r="B4125">
        <v>0</v>
      </c>
      <c r="C4125" t="s">
        <v>32</v>
      </c>
      <c r="D4125" t="s">
        <v>79</v>
      </c>
      <c r="E4125">
        <v>2</v>
      </c>
      <c r="F4125">
        <v>732.35274500000003</v>
      </c>
    </row>
    <row r="4126" spans="1:6" x14ac:dyDescent="0.25">
      <c r="A4126">
        <v>5131.3605250000001</v>
      </c>
      <c r="B4126">
        <v>50994</v>
      </c>
      <c r="C4126" t="s">
        <v>75</v>
      </c>
      <c r="D4126" t="s">
        <v>33</v>
      </c>
      <c r="E4126">
        <v>1</v>
      </c>
      <c r="F4126">
        <v>346.38734199999999</v>
      </c>
    </row>
    <row r="4127" spans="1:6" x14ac:dyDescent="0.25">
      <c r="A4127">
        <v>2275.4015829999998</v>
      </c>
      <c r="B4127">
        <v>0</v>
      </c>
      <c r="C4127" t="s">
        <v>32</v>
      </c>
      <c r="D4127" t="s">
        <v>45</v>
      </c>
      <c r="E4127">
        <v>1</v>
      </c>
      <c r="F4127">
        <v>460.8</v>
      </c>
    </row>
    <row r="4128" spans="1:6" x14ac:dyDescent="0.25">
      <c r="A4128">
        <v>60556.192130000003</v>
      </c>
      <c r="B4128">
        <v>0</v>
      </c>
      <c r="C4128" t="s">
        <v>32</v>
      </c>
      <c r="D4128" t="s">
        <v>33</v>
      </c>
      <c r="E4128">
        <v>2</v>
      </c>
      <c r="F4128">
        <v>979.2</v>
      </c>
    </row>
    <row r="4129" spans="1:6" x14ac:dyDescent="0.25">
      <c r="A4129">
        <v>2356.074955</v>
      </c>
      <c r="B4129">
        <v>0</v>
      </c>
      <c r="C4129" t="s">
        <v>32</v>
      </c>
      <c r="D4129" t="s">
        <v>33</v>
      </c>
      <c r="E4129">
        <v>1</v>
      </c>
      <c r="F4129">
        <v>302.39999999999998</v>
      </c>
    </row>
    <row r="4130" spans="1:6" x14ac:dyDescent="0.25">
      <c r="A4130">
        <v>28824.06193</v>
      </c>
      <c r="B4130">
        <v>0</v>
      </c>
      <c r="C4130" t="s">
        <v>32</v>
      </c>
      <c r="D4130" t="s">
        <v>45</v>
      </c>
      <c r="E4130">
        <v>2</v>
      </c>
      <c r="F4130">
        <v>626.4</v>
      </c>
    </row>
    <row r="4131" spans="1:6" x14ac:dyDescent="0.25">
      <c r="A4131">
        <v>4978.9502570000004</v>
      </c>
      <c r="B4131">
        <v>28695</v>
      </c>
      <c r="C4131" t="s">
        <v>75</v>
      </c>
      <c r="D4131" t="s">
        <v>45</v>
      </c>
      <c r="E4131">
        <v>4</v>
      </c>
      <c r="F4131">
        <v>221.241837</v>
      </c>
    </row>
    <row r="4132" spans="1:6" x14ac:dyDescent="0.25">
      <c r="A4132">
        <v>6521.368813</v>
      </c>
      <c r="B4132">
        <v>72608</v>
      </c>
      <c r="C4132" t="s">
        <v>32</v>
      </c>
      <c r="D4132" t="s">
        <v>33</v>
      </c>
      <c r="E4132">
        <v>8</v>
      </c>
      <c r="F4132">
        <v>393.6</v>
      </c>
    </row>
    <row r="4133" spans="1:6" x14ac:dyDescent="0.25">
      <c r="A4133">
        <v>7564.6119509999999</v>
      </c>
      <c r="B4133">
        <v>48381</v>
      </c>
      <c r="C4133" t="s">
        <v>32</v>
      </c>
      <c r="D4133" t="s">
        <v>33</v>
      </c>
      <c r="E4133">
        <v>2</v>
      </c>
      <c r="F4133">
        <v>302.39999999999998</v>
      </c>
    </row>
    <row r="4134" spans="1:6" x14ac:dyDescent="0.25">
      <c r="A4134">
        <v>11631.87866</v>
      </c>
      <c r="B4134">
        <v>0</v>
      </c>
      <c r="C4134" t="s">
        <v>32</v>
      </c>
      <c r="D4134" t="s">
        <v>33</v>
      </c>
      <c r="E4134">
        <v>7</v>
      </c>
      <c r="F4134">
        <v>1082.8146360000001</v>
      </c>
    </row>
    <row r="4135" spans="1:6" x14ac:dyDescent="0.25">
      <c r="A4135">
        <v>7180.2838970000003</v>
      </c>
      <c r="B4135">
        <v>0</v>
      </c>
      <c r="C4135" t="s">
        <v>32</v>
      </c>
      <c r="D4135" t="s">
        <v>45</v>
      </c>
      <c r="E4135">
        <v>3</v>
      </c>
      <c r="F4135">
        <v>1210.2459160000001</v>
      </c>
    </row>
    <row r="4136" spans="1:6" x14ac:dyDescent="0.25">
      <c r="A4136">
        <v>12168.744919999999</v>
      </c>
      <c r="B4136">
        <v>14973</v>
      </c>
      <c r="C4136" t="s">
        <v>32</v>
      </c>
      <c r="D4136" t="s">
        <v>79</v>
      </c>
      <c r="E4136">
        <v>2</v>
      </c>
      <c r="F4136">
        <v>828</v>
      </c>
    </row>
    <row r="4137" spans="1:6" x14ac:dyDescent="0.25">
      <c r="A4137">
        <v>2248.4496330000002</v>
      </c>
      <c r="B4137">
        <v>24910</v>
      </c>
      <c r="C4137" t="s">
        <v>32</v>
      </c>
      <c r="D4137" t="s">
        <v>45</v>
      </c>
      <c r="E4137">
        <v>1</v>
      </c>
      <c r="F4137">
        <v>347.857619</v>
      </c>
    </row>
    <row r="4138" spans="1:6" x14ac:dyDescent="0.25">
      <c r="A4138">
        <v>2530.3319999999999</v>
      </c>
      <c r="B4138">
        <v>50577</v>
      </c>
      <c r="C4138" t="s">
        <v>62</v>
      </c>
      <c r="D4138" t="s">
        <v>79</v>
      </c>
      <c r="E4138">
        <v>1</v>
      </c>
      <c r="F4138">
        <v>12.444326</v>
      </c>
    </row>
    <row r="4139" spans="1:6" x14ac:dyDescent="0.25">
      <c r="A4139">
        <v>4653.0942590000004</v>
      </c>
      <c r="B4139">
        <v>0</v>
      </c>
      <c r="C4139" t="s">
        <v>32</v>
      </c>
      <c r="D4139" t="s">
        <v>45</v>
      </c>
      <c r="E4139">
        <v>4</v>
      </c>
      <c r="F4139">
        <v>585.48227499999996</v>
      </c>
    </row>
    <row r="4140" spans="1:6" x14ac:dyDescent="0.25">
      <c r="A4140">
        <v>2354.3221789999998</v>
      </c>
      <c r="B4140">
        <v>26184</v>
      </c>
      <c r="C4140" t="s">
        <v>32</v>
      </c>
      <c r="D4140" t="s">
        <v>33</v>
      </c>
      <c r="E4140">
        <v>1</v>
      </c>
      <c r="F4140">
        <v>297.60000000000002</v>
      </c>
    </row>
    <row r="4141" spans="1:6" x14ac:dyDescent="0.25">
      <c r="A4141">
        <v>8417.1595379999999</v>
      </c>
      <c r="B4141">
        <v>20215</v>
      </c>
      <c r="C4141" t="s">
        <v>32</v>
      </c>
      <c r="D4141" t="s">
        <v>45</v>
      </c>
      <c r="E4141">
        <v>7</v>
      </c>
      <c r="F4141">
        <v>537.6</v>
      </c>
    </row>
    <row r="4142" spans="1:6" x14ac:dyDescent="0.25">
      <c r="A4142">
        <v>5717.743109</v>
      </c>
      <c r="B4142">
        <v>68342</v>
      </c>
      <c r="C4142" t="s">
        <v>62</v>
      </c>
      <c r="D4142" t="s">
        <v>33</v>
      </c>
      <c r="E4142">
        <v>5</v>
      </c>
      <c r="F4142">
        <v>148.73809800000001</v>
      </c>
    </row>
    <row r="4143" spans="1:6" x14ac:dyDescent="0.25">
      <c r="A4143">
        <v>4623.5367059999999</v>
      </c>
      <c r="B4143">
        <v>0</v>
      </c>
      <c r="C4143" t="s">
        <v>32</v>
      </c>
      <c r="D4143" t="s">
        <v>45</v>
      </c>
      <c r="E4143">
        <v>1</v>
      </c>
      <c r="F4143">
        <v>957.6</v>
      </c>
    </row>
    <row r="4144" spans="1:6" x14ac:dyDescent="0.25">
      <c r="A4144">
        <v>6521.368813</v>
      </c>
      <c r="B4144">
        <v>72608</v>
      </c>
      <c r="C4144" t="s">
        <v>32</v>
      </c>
      <c r="D4144" t="s">
        <v>33</v>
      </c>
      <c r="E4144">
        <v>8</v>
      </c>
      <c r="F4144">
        <v>393.6</v>
      </c>
    </row>
    <row r="4145" spans="1:6" x14ac:dyDescent="0.25">
      <c r="A4145">
        <v>5507.155471</v>
      </c>
      <c r="B4145">
        <v>74960</v>
      </c>
      <c r="C4145" t="s">
        <v>62</v>
      </c>
      <c r="D4145" t="s">
        <v>45</v>
      </c>
      <c r="E4145">
        <v>3</v>
      </c>
      <c r="F4145">
        <v>107.98583600000001</v>
      </c>
    </row>
    <row r="4146" spans="1:6" x14ac:dyDescent="0.25">
      <c r="A4146">
        <v>2674.730716</v>
      </c>
      <c r="B4146">
        <v>56342</v>
      </c>
      <c r="C4146" t="s">
        <v>32</v>
      </c>
      <c r="D4146" t="s">
        <v>45</v>
      </c>
      <c r="E4146">
        <v>1</v>
      </c>
      <c r="F4146">
        <v>331.2</v>
      </c>
    </row>
    <row r="4147" spans="1:6" x14ac:dyDescent="0.25">
      <c r="A4147">
        <v>5817.8323549999996</v>
      </c>
      <c r="B4147">
        <v>86824</v>
      </c>
      <c r="C4147" t="s">
        <v>75</v>
      </c>
      <c r="D4147" t="s">
        <v>33</v>
      </c>
      <c r="E4147">
        <v>3</v>
      </c>
      <c r="F4147">
        <v>189.09617900000001</v>
      </c>
    </row>
    <row r="4148" spans="1:6" x14ac:dyDescent="0.25">
      <c r="A4148">
        <v>4646.3872670000001</v>
      </c>
      <c r="B4148">
        <v>37530</v>
      </c>
      <c r="C4148" t="s">
        <v>32</v>
      </c>
      <c r="D4148" t="s">
        <v>33</v>
      </c>
      <c r="E4148">
        <v>1</v>
      </c>
      <c r="F4148">
        <v>561.6</v>
      </c>
    </row>
    <row r="4149" spans="1:6" x14ac:dyDescent="0.25">
      <c r="A4149">
        <v>2226.589837</v>
      </c>
      <c r="B4149">
        <v>0</v>
      </c>
      <c r="C4149" t="s">
        <v>32</v>
      </c>
      <c r="D4149" t="s">
        <v>33</v>
      </c>
      <c r="E4149">
        <v>1</v>
      </c>
      <c r="F4149">
        <v>297.60000000000002</v>
      </c>
    </row>
    <row r="4150" spans="1:6" x14ac:dyDescent="0.25">
      <c r="A4150">
        <v>7651.0992580000002</v>
      </c>
      <c r="B4150">
        <v>53330</v>
      </c>
      <c r="C4150" t="s">
        <v>75</v>
      </c>
      <c r="D4150" t="s">
        <v>45</v>
      </c>
      <c r="E4150">
        <v>2</v>
      </c>
      <c r="F4150">
        <v>224.09302700000001</v>
      </c>
    </row>
    <row r="4151" spans="1:6" x14ac:dyDescent="0.25">
      <c r="A4151">
        <v>2305.0560479999999</v>
      </c>
      <c r="B4151">
        <v>0</v>
      </c>
      <c r="C4151" t="s">
        <v>32</v>
      </c>
      <c r="D4151" t="s">
        <v>33</v>
      </c>
      <c r="E4151">
        <v>1</v>
      </c>
      <c r="F4151">
        <v>327.68530099999998</v>
      </c>
    </row>
    <row r="4152" spans="1:6" x14ac:dyDescent="0.25">
      <c r="A4152">
        <v>11960.475769999999</v>
      </c>
      <c r="B4152">
        <v>52436</v>
      </c>
      <c r="C4152" t="s">
        <v>62</v>
      </c>
      <c r="D4152" t="s">
        <v>45</v>
      </c>
      <c r="E4152">
        <v>2</v>
      </c>
      <c r="F4152">
        <v>109.476994</v>
      </c>
    </row>
    <row r="4153" spans="1:6" x14ac:dyDescent="0.25">
      <c r="A4153">
        <v>11315.203729999999</v>
      </c>
      <c r="B4153">
        <v>11885</v>
      </c>
      <c r="C4153" t="s">
        <v>32</v>
      </c>
      <c r="D4153" t="s">
        <v>79</v>
      </c>
      <c r="E4153">
        <v>2</v>
      </c>
      <c r="F4153">
        <v>484.8</v>
      </c>
    </row>
    <row r="4154" spans="1:6" x14ac:dyDescent="0.25">
      <c r="A4154">
        <v>7212.5239110000002</v>
      </c>
      <c r="B4154">
        <v>0</v>
      </c>
      <c r="C4154" t="s">
        <v>32</v>
      </c>
      <c r="D4154" t="s">
        <v>33</v>
      </c>
      <c r="E4154">
        <v>3</v>
      </c>
      <c r="F4154">
        <v>498.77943900000002</v>
      </c>
    </row>
    <row r="4155" spans="1:6" x14ac:dyDescent="0.25">
      <c r="A4155">
        <v>5255.576016</v>
      </c>
      <c r="B4155">
        <v>44536</v>
      </c>
      <c r="C4155" t="s">
        <v>62</v>
      </c>
      <c r="D4155" t="s">
        <v>45</v>
      </c>
      <c r="E4155">
        <v>1</v>
      </c>
      <c r="F4155">
        <v>46.949646000000001</v>
      </c>
    </row>
    <row r="4156" spans="1:6" x14ac:dyDescent="0.25">
      <c r="A4156">
        <v>4794.9641899999997</v>
      </c>
      <c r="B4156">
        <v>82763</v>
      </c>
      <c r="C4156" t="s">
        <v>75</v>
      </c>
      <c r="D4156" t="s">
        <v>45</v>
      </c>
      <c r="E4156">
        <v>3</v>
      </c>
      <c r="F4156">
        <v>245.16304199999999</v>
      </c>
    </row>
    <row r="4157" spans="1:6" x14ac:dyDescent="0.25">
      <c r="A4157">
        <v>2659.7056499999999</v>
      </c>
      <c r="B4157">
        <v>0</v>
      </c>
      <c r="C4157" t="s">
        <v>32</v>
      </c>
      <c r="D4157" t="s">
        <v>79</v>
      </c>
      <c r="E4157">
        <v>1</v>
      </c>
      <c r="F4157">
        <v>420.04198100000002</v>
      </c>
    </row>
    <row r="4158" spans="1:6" x14ac:dyDescent="0.25">
      <c r="A4158">
        <v>27643.235079999999</v>
      </c>
      <c r="B4158">
        <v>63401</v>
      </c>
      <c r="C4158" t="s">
        <v>62</v>
      </c>
      <c r="D4158" t="s">
        <v>33</v>
      </c>
      <c r="E4158">
        <v>2</v>
      </c>
      <c r="F4158">
        <v>52.336233</v>
      </c>
    </row>
    <row r="4159" spans="1:6" x14ac:dyDescent="0.25">
      <c r="A4159">
        <v>10083.48688</v>
      </c>
      <c r="B4159">
        <v>11828</v>
      </c>
      <c r="C4159" t="s">
        <v>32</v>
      </c>
      <c r="D4159" t="s">
        <v>79</v>
      </c>
      <c r="E4159">
        <v>2</v>
      </c>
      <c r="F4159">
        <v>571.479602</v>
      </c>
    </row>
    <row r="4160" spans="1:6" x14ac:dyDescent="0.25">
      <c r="A4160">
        <v>5687.897911</v>
      </c>
      <c r="B4160">
        <v>99747</v>
      </c>
      <c r="C4160" t="s">
        <v>62</v>
      </c>
      <c r="D4160" t="s">
        <v>45</v>
      </c>
      <c r="E4160">
        <v>5</v>
      </c>
      <c r="F4160">
        <v>61.536107000000001</v>
      </c>
    </row>
    <row r="4161" spans="1:6" x14ac:dyDescent="0.25">
      <c r="A4161">
        <v>3059.426954</v>
      </c>
      <c r="B4161">
        <v>0</v>
      </c>
      <c r="C4161" t="s">
        <v>32</v>
      </c>
      <c r="D4161" t="s">
        <v>45</v>
      </c>
      <c r="E4161">
        <v>1</v>
      </c>
      <c r="F4161">
        <v>633.6</v>
      </c>
    </row>
    <row r="4162" spans="1:6" x14ac:dyDescent="0.25">
      <c r="A4162">
        <v>4945.072236</v>
      </c>
      <c r="B4162">
        <v>78796</v>
      </c>
      <c r="C4162" t="s">
        <v>32</v>
      </c>
      <c r="D4162" t="s">
        <v>79</v>
      </c>
      <c r="E4162">
        <v>3</v>
      </c>
      <c r="F4162">
        <v>292.8</v>
      </c>
    </row>
    <row r="4163" spans="1:6" x14ac:dyDescent="0.25">
      <c r="A4163">
        <v>8609.1582149999995</v>
      </c>
      <c r="B4163">
        <v>79090</v>
      </c>
      <c r="C4163" t="s">
        <v>75</v>
      </c>
      <c r="D4163" t="s">
        <v>33</v>
      </c>
      <c r="E4163">
        <v>3</v>
      </c>
      <c r="F4163">
        <v>289.04073399999999</v>
      </c>
    </row>
    <row r="4164" spans="1:6" x14ac:dyDescent="0.25">
      <c r="A4164">
        <v>5157.053124</v>
      </c>
      <c r="B4164">
        <v>43906</v>
      </c>
      <c r="C4164" t="s">
        <v>32</v>
      </c>
      <c r="D4164" t="s">
        <v>79</v>
      </c>
      <c r="E4164">
        <v>6</v>
      </c>
      <c r="F4164">
        <v>468</v>
      </c>
    </row>
    <row r="4165" spans="1:6" x14ac:dyDescent="0.25">
      <c r="A4165">
        <v>3748.99343</v>
      </c>
      <c r="B4165">
        <v>82189</v>
      </c>
      <c r="C4165" t="s">
        <v>75</v>
      </c>
      <c r="D4165" t="s">
        <v>79</v>
      </c>
      <c r="E4165">
        <v>1</v>
      </c>
      <c r="F4165">
        <v>354.08109100000001</v>
      </c>
    </row>
    <row r="4166" spans="1:6" x14ac:dyDescent="0.25">
      <c r="A4166">
        <v>7462.9262630000003</v>
      </c>
      <c r="B4166">
        <v>70263</v>
      </c>
      <c r="C4166" t="s">
        <v>62</v>
      </c>
      <c r="D4166" t="s">
        <v>33</v>
      </c>
      <c r="E4166">
        <v>5</v>
      </c>
      <c r="F4166">
        <v>7.3459459999999996</v>
      </c>
    </row>
    <row r="4167" spans="1:6" x14ac:dyDescent="0.25">
      <c r="A4167">
        <v>15063.501179999999</v>
      </c>
      <c r="B4167">
        <v>19132</v>
      </c>
      <c r="C4167" t="s">
        <v>32</v>
      </c>
      <c r="D4167" t="s">
        <v>45</v>
      </c>
      <c r="E4167">
        <v>3</v>
      </c>
      <c r="F4167">
        <v>1008.569798</v>
      </c>
    </row>
    <row r="4168" spans="1:6" x14ac:dyDescent="0.25">
      <c r="A4168">
        <v>9657.5794979999991</v>
      </c>
      <c r="B4168">
        <v>0</v>
      </c>
      <c r="C4168" t="s">
        <v>32</v>
      </c>
      <c r="D4168" t="s">
        <v>33</v>
      </c>
      <c r="E4168">
        <v>9</v>
      </c>
      <c r="F4168">
        <v>628.79999999999995</v>
      </c>
    </row>
    <row r="4169" spans="1:6" x14ac:dyDescent="0.25">
      <c r="A4169">
        <v>2799.4703180000001</v>
      </c>
      <c r="B4169">
        <v>78127</v>
      </c>
      <c r="C4169" t="s">
        <v>62</v>
      </c>
      <c r="D4169" t="s">
        <v>33</v>
      </c>
      <c r="E4169">
        <v>1</v>
      </c>
      <c r="F4169">
        <v>136.17256900000001</v>
      </c>
    </row>
    <row r="4170" spans="1:6" x14ac:dyDescent="0.25">
      <c r="A4170">
        <v>2759.9782869999999</v>
      </c>
      <c r="B4170">
        <v>92296</v>
      </c>
      <c r="C4170" t="s">
        <v>32</v>
      </c>
      <c r="D4170" t="s">
        <v>33</v>
      </c>
      <c r="E4170">
        <v>1</v>
      </c>
      <c r="F4170">
        <v>331.2</v>
      </c>
    </row>
    <row r="4171" spans="1:6" x14ac:dyDescent="0.25">
      <c r="A4171">
        <v>5392.4995390000004</v>
      </c>
      <c r="B4171">
        <v>0</v>
      </c>
      <c r="C4171" t="s">
        <v>75</v>
      </c>
      <c r="D4171" t="s">
        <v>33</v>
      </c>
      <c r="E4171">
        <v>8</v>
      </c>
      <c r="F4171">
        <v>317.10944699999999</v>
      </c>
    </row>
    <row r="4172" spans="1:6" x14ac:dyDescent="0.25">
      <c r="A4172">
        <v>5392.5025310000001</v>
      </c>
      <c r="B4172">
        <v>80550</v>
      </c>
      <c r="C4172" t="s">
        <v>75</v>
      </c>
      <c r="D4172" t="s">
        <v>33</v>
      </c>
      <c r="E4172">
        <v>7</v>
      </c>
      <c r="F4172">
        <v>265.51696500000003</v>
      </c>
    </row>
    <row r="4173" spans="1:6" x14ac:dyDescent="0.25">
      <c r="A4173">
        <v>3574.9907250000001</v>
      </c>
      <c r="B4173">
        <v>51950</v>
      </c>
      <c r="C4173" t="s">
        <v>32</v>
      </c>
      <c r="D4173" t="s">
        <v>33</v>
      </c>
      <c r="E4173">
        <v>1</v>
      </c>
      <c r="F4173">
        <v>429.17138399999999</v>
      </c>
    </row>
    <row r="4174" spans="1:6" x14ac:dyDescent="0.25">
      <c r="A4174">
        <v>5608.172012</v>
      </c>
      <c r="B4174">
        <v>20392</v>
      </c>
      <c r="C4174" t="s">
        <v>32</v>
      </c>
      <c r="D4174" t="s">
        <v>33</v>
      </c>
      <c r="E4174">
        <v>9</v>
      </c>
      <c r="F4174">
        <v>350.4</v>
      </c>
    </row>
    <row r="4175" spans="1:6" x14ac:dyDescent="0.25">
      <c r="A4175">
        <v>4754.653816</v>
      </c>
      <c r="B4175">
        <v>30886</v>
      </c>
      <c r="C4175" t="s">
        <v>62</v>
      </c>
      <c r="D4175" t="s">
        <v>79</v>
      </c>
      <c r="E4175">
        <v>6</v>
      </c>
      <c r="F4175">
        <v>8.3159039999999997</v>
      </c>
    </row>
    <row r="4176" spans="1:6" x14ac:dyDescent="0.25">
      <c r="A4176">
        <v>2239.647297</v>
      </c>
      <c r="B4176">
        <v>0</v>
      </c>
      <c r="C4176" t="s">
        <v>32</v>
      </c>
      <c r="D4176" t="s">
        <v>45</v>
      </c>
      <c r="E4176">
        <v>1</v>
      </c>
      <c r="F4176">
        <v>475.2</v>
      </c>
    </row>
    <row r="4177" spans="1:6" x14ac:dyDescent="0.25">
      <c r="A4177">
        <v>7356.3835179999996</v>
      </c>
      <c r="B4177">
        <v>33089</v>
      </c>
      <c r="C4177" t="s">
        <v>32</v>
      </c>
      <c r="D4177" t="s">
        <v>33</v>
      </c>
      <c r="E4177">
        <v>2</v>
      </c>
      <c r="F4177">
        <v>292.8</v>
      </c>
    </row>
    <row r="4178" spans="1:6" x14ac:dyDescent="0.25">
      <c r="A4178">
        <v>13283.864460000001</v>
      </c>
      <c r="B4178">
        <v>0</v>
      </c>
      <c r="C4178" t="s">
        <v>32</v>
      </c>
      <c r="D4178" t="s">
        <v>45</v>
      </c>
      <c r="E4178">
        <v>2</v>
      </c>
      <c r="F4178">
        <v>950.4</v>
      </c>
    </row>
    <row r="4179" spans="1:6" x14ac:dyDescent="0.25">
      <c r="A4179">
        <v>6893.1719970000004</v>
      </c>
      <c r="B4179">
        <v>0</v>
      </c>
      <c r="C4179" t="s">
        <v>32</v>
      </c>
      <c r="D4179" t="s">
        <v>45</v>
      </c>
      <c r="E4179">
        <v>2</v>
      </c>
      <c r="F4179">
        <v>326.39999999999998</v>
      </c>
    </row>
    <row r="4180" spans="1:6" x14ac:dyDescent="0.25">
      <c r="A4180">
        <v>3966.1295049999999</v>
      </c>
      <c r="B4180">
        <v>72439</v>
      </c>
      <c r="C4180" t="s">
        <v>32</v>
      </c>
      <c r="D4180" t="s">
        <v>33</v>
      </c>
      <c r="E4180">
        <v>1</v>
      </c>
      <c r="F4180">
        <v>480</v>
      </c>
    </row>
    <row r="4181" spans="1:6" x14ac:dyDescent="0.25">
      <c r="A4181">
        <v>16548.856650000002</v>
      </c>
      <c r="B4181">
        <v>81639</v>
      </c>
      <c r="C4181" t="s">
        <v>62</v>
      </c>
      <c r="D4181" t="s">
        <v>45</v>
      </c>
      <c r="E4181">
        <v>2</v>
      </c>
      <c r="F4181">
        <v>47.952426000000003</v>
      </c>
    </row>
    <row r="4182" spans="1:6" x14ac:dyDescent="0.25">
      <c r="A4182">
        <v>5447.2010659999996</v>
      </c>
      <c r="B4182">
        <v>68815</v>
      </c>
      <c r="C4182" t="s">
        <v>62</v>
      </c>
      <c r="D4182" t="s">
        <v>33</v>
      </c>
      <c r="E4182">
        <v>3</v>
      </c>
      <c r="F4182">
        <v>114.743385</v>
      </c>
    </row>
    <row r="4183" spans="1:6" x14ac:dyDescent="0.25">
      <c r="A4183">
        <v>4644.9039199999997</v>
      </c>
      <c r="B4183">
        <v>0</v>
      </c>
      <c r="C4183" t="s">
        <v>62</v>
      </c>
      <c r="D4183" t="s">
        <v>33</v>
      </c>
      <c r="E4183">
        <v>3</v>
      </c>
      <c r="F4183">
        <v>94.958687999999995</v>
      </c>
    </row>
    <row r="4184" spans="1:6" x14ac:dyDescent="0.25">
      <c r="A4184">
        <v>5318.8966399999999</v>
      </c>
      <c r="B4184">
        <v>25134</v>
      </c>
      <c r="C4184" t="s">
        <v>32</v>
      </c>
      <c r="D4184" t="s">
        <v>33</v>
      </c>
      <c r="E4184">
        <v>6</v>
      </c>
      <c r="F4184">
        <v>321.60000000000002</v>
      </c>
    </row>
    <row r="4185" spans="1:6" x14ac:dyDescent="0.25">
      <c r="A4185">
        <v>2491.2576039999999</v>
      </c>
      <c r="B4185">
        <v>25965</v>
      </c>
      <c r="C4185" t="s">
        <v>32</v>
      </c>
      <c r="D4185" t="s">
        <v>79</v>
      </c>
      <c r="E4185">
        <v>1</v>
      </c>
      <c r="F4185">
        <v>329.20656700000001</v>
      </c>
    </row>
    <row r="4186" spans="1:6" x14ac:dyDescent="0.25">
      <c r="A4186">
        <v>12296.49757</v>
      </c>
      <c r="B4186">
        <v>55193</v>
      </c>
      <c r="C4186" t="s">
        <v>32</v>
      </c>
      <c r="D4186" t="s">
        <v>33</v>
      </c>
      <c r="E4186">
        <v>2</v>
      </c>
      <c r="F4186">
        <v>504</v>
      </c>
    </row>
    <row r="4187" spans="1:6" x14ac:dyDescent="0.25">
      <c r="A4187">
        <v>6273.9118740000004</v>
      </c>
      <c r="B4187">
        <v>18577</v>
      </c>
      <c r="C4187" t="s">
        <v>32</v>
      </c>
      <c r="D4187" t="s">
        <v>79</v>
      </c>
      <c r="E4187">
        <v>6</v>
      </c>
      <c r="F4187">
        <v>412.8</v>
      </c>
    </row>
    <row r="4188" spans="1:6" x14ac:dyDescent="0.25">
      <c r="A4188">
        <v>6366.2257749999999</v>
      </c>
      <c r="B4188">
        <v>44368</v>
      </c>
      <c r="C4188" t="s">
        <v>32</v>
      </c>
      <c r="D4188" t="s">
        <v>33</v>
      </c>
      <c r="E4188">
        <v>3</v>
      </c>
      <c r="F4188">
        <v>384</v>
      </c>
    </row>
    <row r="4189" spans="1:6" x14ac:dyDescent="0.25">
      <c r="A4189">
        <v>6005.8473750000003</v>
      </c>
      <c r="B4189">
        <v>13528</v>
      </c>
      <c r="C4189" t="s">
        <v>32</v>
      </c>
      <c r="D4189" t="s">
        <v>45</v>
      </c>
      <c r="E4189">
        <v>3</v>
      </c>
      <c r="F4189">
        <v>412.8</v>
      </c>
    </row>
    <row r="4190" spans="1:6" x14ac:dyDescent="0.25">
      <c r="A4190">
        <v>11981.98481</v>
      </c>
      <c r="B4190">
        <v>21514</v>
      </c>
      <c r="C4190" t="s">
        <v>75</v>
      </c>
      <c r="D4190" t="s">
        <v>33</v>
      </c>
      <c r="E4190">
        <v>2</v>
      </c>
      <c r="F4190">
        <v>257.24878899999999</v>
      </c>
    </row>
    <row r="4191" spans="1:6" x14ac:dyDescent="0.25">
      <c r="A4191">
        <v>11885.96797</v>
      </c>
      <c r="B4191">
        <v>0</v>
      </c>
      <c r="C4191" t="s">
        <v>32</v>
      </c>
      <c r="D4191" t="s">
        <v>33</v>
      </c>
      <c r="E4191">
        <v>2</v>
      </c>
      <c r="F4191">
        <v>756</v>
      </c>
    </row>
    <row r="4192" spans="1:6" x14ac:dyDescent="0.25">
      <c r="A4192">
        <v>17109.394469999999</v>
      </c>
      <c r="B4192">
        <v>87139</v>
      </c>
      <c r="C4192" t="s">
        <v>62</v>
      </c>
      <c r="D4192" t="s">
        <v>33</v>
      </c>
      <c r="E4192">
        <v>3</v>
      </c>
      <c r="F4192">
        <v>363.86538899999999</v>
      </c>
    </row>
    <row r="4193" spans="1:6" x14ac:dyDescent="0.25">
      <c r="A4193">
        <v>4717.6287300000004</v>
      </c>
      <c r="B4193">
        <v>20355</v>
      </c>
      <c r="C4193" t="s">
        <v>32</v>
      </c>
      <c r="D4193" t="s">
        <v>33</v>
      </c>
      <c r="E4193">
        <v>3</v>
      </c>
      <c r="F4193">
        <v>439.2</v>
      </c>
    </row>
    <row r="4194" spans="1:6" x14ac:dyDescent="0.25">
      <c r="A4194">
        <v>4778.6826440000004</v>
      </c>
      <c r="B4194">
        <v>0</v>
      </c>
      <c r="C4194" t="s">
        <v>32</v>
      </c>
      <c r="D4194" t="s">
        <v>79</v>
      </c>
      <c r="E4194">
        <v>9</v>
      </c>
      <c r="F4194">
        <v>350.4</v>
      </c>
    </row>
    <row r="4195" spans="1:6" x14ac:dyDescent="0.25">
      <c r="A4195">
        <v>2402.3332839999998</v>
      </c>
      <c r="B4195">
        <v>46210</v>
      </c>
      <c r="C4195" t="s">
        <v>32</v>
      </c>
      <c r="D4195" t="s">
        <v>33</v>
      </c>
      <c r="E4195">
        <v>1</v>
      </c>
      <c r="F4195">
        <v>439.2</v>
      </c>
    </row>
    <row r="4196" spans="1:6" x14ac:dyDescent="0.25">
      <c r="A4196">
        <v>13197.92893</v>
      </c>
      <c r="B4196">
        <v>0</v>
      </c>
      <c r="C4196" t="s">
        <v>32</v>
      </c>
      <c r="D4196" t="s">
        <v>45</v>
      </c>
      <c r="E4196">
        <v>2</v>
      </c>
      <c r="F4196">
        <v>326.39999999999998</v>
      </c>
    </row>
    <row r="4197" spans="1:6" x14ac:dyDescent="0.25">
      <c r="A4197">
        <v>29232.69297</v>
      </c>
      <c r="B4197">
        <v>28613</v>
      </c>
      <c r="C4197" t="s">
        <v>32</v>
      </c>
      <c r="D4197" t="s">
        <v>45</v>
      </c>
      <c r="E4197">
        <v>2</v>
      </c>
      <c r="F4197">
        <v>820.8</v>
      </c>
    </row>
    <row r="4198" spans="1:6" x14ac:dyDescent="0.25">
      <c r="A4198">
        <v>8509.8508870000005</v>
      </c>
      <c r="B4198">
        <v>26057</v>
      </c>
      <c r="C4198" t="s">
        <v>32</v>
      </c>
      <c r="D4198" t="s">
        <v>79</v>
      </c>
      <c r="E4198">
        <v>2</v>
      </c>
      <c r="F4198">
        <v>523.88884499999995</v>
      </c>
    </row>
    <row r="4199" spans="1:6" x14ac:dyDescent="0.25">
      <c r="A4199">
        <v>4774.379355</v>
      </c>
      <c r="B4199">
        <v>0</v>
      </c>
      <c r="C4199" t="s">
        <v>32</v>
      </c>
      <c r="D4199" t="s">
        <v>45</v>
      </c>
      <c r="E4199">
        <v>3</v>
      </c>
      <c r="F4199">
        <v>525.6</v>
      </c>
    </row>
    <row r="4200" spans="1:6" x14ac:dyDescent="0.25">
      <c r="A4200">
        <v>9113.6943229999997</v>
      </c>
      <c r="B4200">
        <v>76700</v>
      </c>
      <c r="C4200" t="s">
        <v>75</v>
      </c>
      <c r="D4200" t="s">
        <v>33</v>
      </c>
      <c r="E4200">
        <v>5</v>
      </c>
      <c r="F4200">
        <v>322.04665799999998</v>
      </c>
    </row>
    <row r="4201" spans="1:6" x14ac:dyDescent="0.25">
      <c r="A4201">
        <v>7663.8714319999999</v>
      </c>
      <c r="B4201">
        <v>0</v>
      </c>
      <c r="C4201" t="s">
        <v>32</v>
      </c>
      <c r="D4201" t="s">
        <v>45</v>
      </c>
      <c r="E4201">
        <v>3</v>
      </c>
      <c r="F4201">
        <v>523.20000000000005</v>
      </c>
    </row>
    <row r="4202" spans="1:6" x14ac:dyDescent="0.25">
      <c r="A4202">
        <v>2599.9684379999999</v>
      </c>
      <c r="B4202">
        <v>45181</v>
      </c>
      <c r="C4202" t="s">
        <v>32</v>
      </c>
      <c r="D4202" t="s">
        <v>33</v>
      </c>
      <c r="E4202">
        <v>1</v>
      </c>
      <c r="F4202">
        <v>312</v>
      </c>
    </row>
    <row r="4203" spans="1:6" x14ac:dyDescent="0.25">
      <c r="A4203">
        <v>8819.0189339999997</v>
      </c>
      <c r="B4203">
        <v>99845</v>
      </c>
      <c r="C4203" t="s">
        <v>32</v>
      </c>
      <c r="D4203" t="s">
        <v>33</v>
      </c>
      <c r="E4203">
        <v>8</v>
      </c>
      <c r="F4203">
        <v>528</v>
      </c>
    </row>
    <row r="4204" spans="1:6" x14ac:dyDescent="0.25">
      <c r="A4204">
        <v>6857.5199279999997</v>
      </c>
      <c r="B4204">
        <v>0</v>
      </c>
      <c r="C4204" t="s">
        <v>32</v>
      </c>
      <c r="D4204" t="s">
        <v>45</v>
      </c>
      <c r="E4204">
        <v>3</v>
      </c>
      <c r="F4204">
        <v>1021.719397</v>
      </c>
    </row>
    <row r="4205" spans="1:6" x14ac:dyDescent="0.25">
      <c r="A4205">
        <v>7109.3414380000004</v>
      </c>
      <c r="B4205">
        <v>92423</v>
      </c>
      <c r="C4205" t="s">
        <v>75</v>
      </c>
      <c r="D4205" t="s">
        <v>33</v>
      </c>
      <c r="E4205">
        <v>6</v>
      </c>
      <c r="F4205">
        <v>404.24386800000002</v>
      </c>
    </row>
    <row r="4206" spans="1:6" x14ac:dyDescent="0.25">
      <c r="A4206">
        <v>2842.8223370000001</v>
      </c>
      <c r="B4206">
        <v>43793</v>
      </c>
      <c r="C4206" t="s">
        <v>62</v>
      </c>
      <c r="D4206" t="s">
        <v>33</v>
      </c>
      <c r="E4206">
        <v>1</v>
      </c>
      <c r="F4206">
        <v>16.150175000000001</v>
      </c>
    </row>
    <row r="4207" spans="1:6" x14ac:dyDescent="0.25">
      <c r="A4207">
        <v>12846.447700000001</v>
      </c>
      <c r="B4207">
        <v>93210</v>
      </c>
      <c r="C4207" t="s">
        <v>32</v>
      </c>
      <c r="D4207" t="s">
        <v>33</v>
      </c>
      <c r="E4207">
        <v>2</v>
      </c>
      <c r="F4207">
        <v>513.6</v>
      </c>
    </row>
    <row r="4208" spans="1:6" x14ac:dyDescent="0.25">
      <c r="A4208">
        <v>3498.7738570000001</v>
      </c>
      <c r="B4208">
        <v>58484</v>
      </c>
      <c r="C4208" t="s">
        <v>62</v>
      </c>
      <c r="D4208" t="s">
        <v>79</v>
      </c>
      <c r="E4208">
        <v>1</v>
      </c>
      <c r="F4208">
        <v>43.542558999999997</v>
      </c>
    </row>
    <row r="4209" spans="1:6" x14ac:dyDescent="0.25">
      <c r="A4209">
        <v>6005.2147919999998</v>
      </c>
      <c r="B4209">
        <v>26876</v>
      </c>
      <c r="C4209" t="s">
        <v>32</v>
      </c>
      <c r="D4209" t="s">
        <v>45</v>
      </c>
      <c r="E4209">
        <v>8</v>
      </c>
      <c r="F4209">
        <v>364.8</v>
      </c>
    </row>
    <row r="4210" spans="1:6" x14ac:dyDescent="0.25">
      <c r="A4210">
        <v>4344.5244620000003</v>
      </c>
      <c r="B4210">
        <v>48054</v>
      </c>
      <c r="C4210" t="s">
        <v>32</v>
      </c>
      <c r="D4210" t="s">
        <v>33</v>
      </c>
      <c r="E4210">
        <v>1</v>
      </c>
      <c r="F4210">
        <v>523.20000000000005</v>
      </c>
    </row>
    <row r="4211" spans="1:6" x14ac:dyDescent="0.25">
      <c r="A4211">
        <v>25401.51859</v>
      </c>
      <c r="B4211">
        <v>36800</v>
      </c>
      <c r="C4211" t="s">
        <v>75</v>
      </c>
      <c r="D4211" t="s">
        <v>45</v>
      </c>
      <c r="E4211">
        <v>2</v>
      </c>
      <c r="F4211">
        <v>236.63518999999999</v>
      </c>
    </row>
    <row r="4212" spans="1:6" x14ac:dyDescent="0.25">
      <c r="A4212">
        <v>4466.9774779999998</v>
      </c>
      <c r="B4212">
        <v>28663</v>
      </c>
      <c r="C4212" t="s">
        <v>32</v>
      </c>
      <c r="D4212" t="s">
        <v>33</v>
      </c>
      <c r="E4212">
        <v>7</v>
      </c>
      <c r="F4212">
        <v>292.8</v>
      </c>
    </row>
    <row r="4213" spans="1:6" x14ac:dyDescent="0.25">
      <c r="A4213">
        <v>7849.1255330000004</v>
      </c>
      <c r="B4213">
        <v>54431</v>
      </c>
      <c r="C4213" t="s">
        <v>75</v>
      </c>
      <c r="D4213" t="s">
        <v>33</v>
      </c>
      <c r="E4213">
        <v>3</v>
      </c>
      <c r="F4213">
        <v>284.49502000000001</v>
      </c>
    </row>
    <row r="4214" spans="1:6" x14ac:dyDescent="0.25">
      <c r="A4214">
        <v>4250.7751829999997</v>
      </c>
      <c r="B4214">
        <v>27608</v>
      </c>
      <c r="C4214" t="s">
        <v>75</v>
      </c>
      <c r="D4214" t="s">
        <v>79</v>
      </c>
      <c r="E4214">
        <v>1</v>
      </c>
      <c r="F4214">
        <v>308.95361400000002</v>
      </c>
    </row>
    <row r="4215" spans="1:6" x14ac:dyDescent="0.25">
      <c r="A4215">
        <v>6073.2419520000003</v>
      </c>
      <c r="B4215">
        <v>22103</v>
      </c>
      <c r="C4215" t="s">
        <v>32</v>
      </c>
      <c r="D4215" t="s">
        <v>79</v>
      </c>
      <c r="E4215">
        <v>3</v>
      </c>
      <c r="F4215">
        <v>427.2</v>
      </c>
    </row>
    <row r="4216" spans="1:6" x14ac:dyDescent="0.25">
      <c r="A4216">
        <v>6729.8679249999996</v>
      </c>
      <c r="B4216">
        <v>0</v>
      </c>
      <c r="C4216" t="s">
        <v>32</v>
      </c>
      <c r="D4216" t="s">
        <v>45</v>
      </c>
      <c r="E4216">
        <v>9</v>
      </c>
      <c r="F4216">
        <v>741.6</v>
      </c>
    </row>
    <row r="4217" spans="1:6" x14ac:dyDescent="0.25">
      <c r="A4217">
        <v>2588.8602209999999</v>
      </c>
      <c r="B4217">
        <v>46168</v>
      </c>
      <c r="C4217" t="s">
        <v>32</v>
      </c>
      <c r="D4217" t="s">
        <v>33</v>
      </c>
      <c r="E4217">
        <v>1</v>
      </c>
      <c r="F4217">
        <v>312</v>
      </c>
    </row>
    <row r="4218" spans="1:6" x14ac:dyDescent="0.25">
      <c r="A4218">
        <v>7305.9364329999999</v>
      </c>
      <c r="B4218">
        <v>83221</v>
      </c>
      <c r="C4218" t="s">
        <v>62</v>
      </c>
      <c r="D4218" t="s">
        <v>33</v>
      </c>
      <c r="E4218">
        <v>3</v>
      </c>
      <c r="F4218">
        <v>14.386157000000001</v>
      </c>
    </row>
    <row r="4219" spans="1:6" x14ac:dyDescent="0.25">
      <c r="A4219">
        <v>8531.4011250000003</v>
      </c>
      <c r="B4219">
        <v>98677</v>
      </c>
      <c r="C4219" t="s">
        <v>62</v>
      </c>
      <c r="D4219" t="s">
        <v>33</v>
      </c>
      <c r="E4219">
        <v>9</v>
      </c>
      <c r="F4219">
        <v>108.025547</v>
      </c>
    </row>
    <row r="4220" spans="1:6" x14ac:dyDescent="0.25">
      <c r="A4220">
        <v>8618.295865</v>
      </c>
      <c r="B4220">
        <v>46379</v>
      </c>
      <c r="C4220" t="s">
        <v>32</v>
      </c>
      <c r="D4220" t="s">
        <v>45</v>
      </c>
      <c r="E4220">
        <v>2</v>
      </c>
      <c r="F4220">
        <v>345.6</v>
      </c>
    </row>
    <row r="4221" spans="1:6" x14ac:dyDescent="0.25">
      <c r="A4221">
        <v>4957.0336029999999</v>
      </c>
      <c r="B4221">
        <v>62803</v>
      </c>
      <c r="C4221" t="s">
        <v>32</v>
      </c>
      <c r="D4221" t="s">
        <v>33</v>
      </c>
      <c r="E4221">
        <v>5</v>
      </c>
      <c r="F4221">
        <v>400.95942500000001</v>
      </c>
    </row>
    <row r="4222" spans="1:6" x14ac:dyDescent="0.25">
      <c r="A4222">
        <v>12255.12414</v>
      </c>
      <c r="B4222">
        <v>0</v>
      </c>
      <c r="C4222" t="s">
        <v>32</v>
      </c>
      <c r="D4222" t="s">
        <v>45</v>
      </c>
      <c r="E4222">
        <v>7</v>
      </c>
      <c r="F4222">
        <v>1274.4000000000001</v>
      </c>
    </row>
    <row r="4223" spans="1:6" x14ac:dyDescent="0.25">
      <c r="A4223">
        <v>9624.9389030000002</v>
      </c>
      <c r="B4223">
        <v>0</v>
      </c>
      <c r="C4223" t="s">
        <v>32</v>
      </c>
      <c r="D4223" t="s">
        <v>45</v>
      </c>
      <c r="E4223">
        <v>4</v>
      </c>
      <c r="F4223">
        <v>964.8</v>
      </c>
    </row>
    <row r="4224" spans="1:6" x14ac:dyDescent="0.25">
      <c r="A4224">
        <v>7080.1318719999999</v>
      </c>
      <c r="B4224">
        <v>28139</v>
      </c>
      <c r="C4224" t="s">
        <v>32</v>
      </c>
      <c r="D4224" t="s">
        <v>33</v>
      </c>
      <c r="E4224">
        <v>3</v>
      </c>
      <c r="F4224">
        <v>465.6</v>
      </c>
    </row>
    <row r="4225" spans="1:6" x14ac:dyDescent="0.25">
      <c r="A4225">
        <v>7053.302737</v>
      </c>
      <c r="B4225">
        <v>52982</v>
      </c>
      <c r="C4225" t="s">
        <v>62</v>
      </c>
      <c r="D4225" t="s">
        <v>79</v>
      </c>
      <c r="E4225">
        <v>3</v>
      </c>
      <c r="F4225">
        <v>31.356273999999999</v>
      </c>
    </row>
    <row r="4226" spans="1:6" x14ac:dyDescent="0.25">
      <c r="A4226">
        <v>5365.5416100000002</v>
      </c>
      <c r="B4226">
        <v>77095</v>
      </c>
      <c r="C4226" t="s">
        <v>32</v>
      </c>
      <c r="D4226" t="s">
        <v>79</v>
      </c>
      <c r="E4226">
        <v>4</v>
      </c>
      <c r="F4226">
        <v>461.84187900000001</v>
      </c>
    </row>
    <row r="4227" spans="1:6" x14ac:dyDescent="0.25">
      <c r="A4227">
        <v>4306.5593500000004</v>
      </c>
      <c r="B4227">
        <v>26322</v>
      </c>
      <c r="C4227" t="s">
        <v>62</v>
      </c>
      <c r="D4227" t="s">
        <v>33</v>
      </c>
      <c r="E4227">
        <v>1</v>
      </c>
      <c r="F4227">
        <v>180.346146</v>
      </c>
    </row>
    <row r="4228" spans="1:6" x14ac:dyDescent="0.25">
      <c r="A4228">
        <v>5970.8169209999996</v>
      </c>
      <c r="B4228">
        <v>25125</v>
      </c>
      <c r="C4228" t="s">
        <v>32</v>
      </c>
      <c r="D4228" t="s">
        <v>45</v>
      </c>
      <c r="E4228">
        <v>3</v>
      </c>
      <c r="F4228">
        <v>583.20000000000005</v>
      </c>
    </row>
    <row r="4229" spans="1:6" x14ac:dyDescent="0.25">
      <c r="A4229">
        <v>8879.7900169999994</v>
      </c>
      <c r="B4229">
        <v>52583</v>
      </c>
      <c r="C4229" t="s">
        <v>75</v>
      </c>
      <c r="D4229" t="s">
        <v>45</v>
      </c>
      <c r="E4229">
        <v>7</v>
      </c>
      <c r="F4229">
        <v>528.20086000000003</v>
      </c>
    </row>
    <row r="4230" spans="1:6" x14ac:dyDescent="0.25">
      <c r="A4230">
        <v>4458.1133689999997</v>
      </c>
      <c r="B4230">
        <v>17622</v>
      </c>
      <c r="C4230" t="s">
        <v>32</v>
      </c>
      <c r="D4230" t="s">
        <v>79</v>
      </c>
      <c r="E4230">
        <v>3</v>
      </c>
      <c r="F4230">
        <v>312</v>
      </c>
    </row>
    <row r="4231" spans="1:6" x14ac:dyDescent="0.25">
      <c r="A4231">
        <v>5565.8924770000003</v>
      </c>
      <c r="B4231">
        <v>90607</v>
      </c>
      <c r="C4231" t="s">
        <v>75</v>
      </c>
      <c r="D4231" t="s">
        <v>45</v>
      </c>
      <c r="E4231">
        <v>3</v>
      </c>
      <c r="F4231">
        <v>311.514116</v>
      </c>
    </row>
    <row r="4232" spans="1:6" x14ac:dyDescent="0.25">
      <c r="A4232">
        <v>5813.2421210000002</v>
      </c>
      <c r="B4232">
        <v>42795</v>
      </c>
      <c r="C4232" t="s">
        <v>32</v>
      </c>
      <c r="D4232" t="s">
        <v>33</v>
      </c>
      <c r="E4232">
        <v>4</v>
      </c>
      <c r="F4232">
        <v>350.4</v>
      </c>
    </row>
    <row r="4233" spans="1:6" x14ac:dyDescent="0.25">
      <c r="A4233">
        <v>8365.9634540000006</v>
      </c>
      <c r="B4233">
        <v>27042</v>
      </c>
      <c r="C4233" t="s">
        <v>32</v>
      </c>
      <c r="D4233" t="s">
        <v>79</v>
      </c>
      <c r="E4233">
        <v>7</v>
      </c>
      <c r="F4233">
        <v>1263.3250069999999</v>
      </c>
    </row>
    <row r="4234" spans="1:6" x14ac:dyDescent="0.25">
      <c r="A4234">
        <v>7275.9211059999998</v>
      </c>
      <c r="B4234">
        <v>27984</v>
      </c>
      <c r="C4234" t="s">
        <v>32</v>
      </c>
      <c r="D4234" t="s">
        <v>33</v>
      </c>
      <c r="E4234">
        <v>2</v>
      </c>
      <c r="F4234">
        <v>445.36162899999999</v>
      </c>
    </row>
    <row r="4235" spans="1:6" x14ac:dyDescent="0.25">
      <c r="A4235">
        <v>15083.78498</v>
      </c>
      <c r="B4235">
        <v>26021</v>
      </c>
      <c r="C4235" t="s">
        <v>75</v>
      </c>
      <c r="D4235" t="s">
        <v>33</v>
      </c>
      <c r="E4235">
        <v>2</v>
      </c>
      <c r="F4235">
        <v>331.84747800000002</v>
      </c>
    </row>
    <row r="4236" spans="1:6" x14ac:dyDescent="0.25">
      <c r="A4236">
        <v>8458.9124759999995</v>
      </c>
      <c r="B4236">
        <v>25448</v>
      </c>
      <c r="C4236" t="s">
        <v>32</v>
      </c>
      <c r="D4236" t="s">
        <v>33</v>
      </c>
      <c r="E4236">
        <v>2</v>
      </c>
      <c r="F4236">
        <v>345.02235899999999</v>
      </c>
    </row>
    <row r="4237" spans="1:6" x14ac:dyDescent="0.25">
      <c r="A4237">
        <v>8010.9689820000003</v>
      </c>
      <c r="B4237">
        <v>52009</v>
      </c>
      <c r="C4237" t="s">
        <v>75</v>
      </c>
      <c r="D4237" t="s">
        <v>33</v>
      </c>
      <c r="E4237">
        <v>2</v>
      </c>
      <c r="F4237">
        <v>250.41656900000001</v>
      </c>
    </row>
    <row r="4238" spans="1:6" x14ac:dyDescent="0.25">
      <c r="A4238">
        <v>2514.4285610000002</v>
      </c>
      <c r="B4238">
        <v>23504</v>
      </c>
      <c r="C4238" t="s">
        <v>32</v>
      </c>
      <c r="D4238" t="s">
        <v>45</v>
      </c>
      <c r="E4238">
        <v>1</v>
      </c>
      <c r="F4238">
        <v>374.39982800000001</v>
      </c>
    </row>
    <row r="4239" spans="1:6" x14ac:dyDescent="0.25">
      <c r="A4239">
        <v>4112.6250470000004</v>
      </c>
      <c r="B4239">
        <v>0</v>
      </c>
      <c r="C4239" t="s">
        <v>32</v>
      </c>
      <c r="D4239" t="s">
        <v>45</v>
      </c>
      <c r="E4239">
        <v>9</v>
      </c>
      <c r="F4239">
        <v>569.76158199999998</v>
      </c>
    </row>
    <row r="4240" spans="1:6" x14ac:dyDescent="0.25">
      <c r="A4240">
        <v>4369.6977420000003</v>
      </c>
      <c r="B4240">
        <v>40774</v>
      </c>
      <c r="C4240" t="s">
        <v>75</v>
      </c>
      <c r="D4240" t="s">
        <v>33</v>
      </c>
      <c r="E4240">
        <v>1</v>
      </c>
      <c r="F4240">
        <v>394.96848799999998</v>
      </c>
    </row>
    <row r="4241" spans="1:6" x14ac:dyDescent="0.25">
      <c r="A4241">
        <v>7356.0104389999997</v>
      </c>
      <c r="B4241">
        <v>36812</v>
      </c>
      <c r="C4241" t="s">
        <v>75</v>
      </c>
      <c r="D4241" t="s">
        <v>33</v>
      </c>
      <c r="E4241">
        <v>4</v>
      </c>
      <c r="F4241">
        <v>392.69509699999998</v>
      </c>
    </row>
    <row r="4242" spans="1:6" x14ac:dyDescent="0.25">
      <c r="A4242">
        <v>10656.881950000001</v>
      </c>
      <c r="B4242">
        <v>72540</v>
      </c>
      <c r="C4242" t="s">
        <v>32</v>
      </c>
      <c r="D4242" t="s">
        <v>33</v>
      </c>
      <c r="E4242">
        <v>2</v>
      </c>
      <c r="F4242">
        <v>631.74303899999995</v>
      </c>
    </row>
    <row r="4243" spans="1:6" x14ac:dyDescent="0.25">
      <c r="A4243">
        <v>5365.9759780000004</v>
      </c>
      <c r="B4243">
        <v>51240</v>
      </c>
      <c r="C4243" t="s">
        <v>75</v>
      </c>
      <c r="D4243" t="s">
        <v>45</v>
      </c>
      <c r="E4243">
        <v>5</v>
      </c>
      <c r="F4243">
        <v>283.84946400000001</v>
      </c>
    </row>
    <row r="4244" spans="1:6" x14ac:dyDescent="0.25">
      <c r="A4244">
        <v>6047.0251600000001</v>
      </c>
      <c r="B4244">
        <v>20396</v>
      </c>
      <c r="C4244" t="s">
        <v>32</v>
      </c>
      <c r="D4244" t="s">
        <v>33</v>
      </c>
      <c r="E4244">
        <v>4</v>
      </c>
      <c r="F4244">
        <v>364.8</v>
      </c>
    </row>
    <row r="4245" spans="1:6" x14ac:dyDescent="0.25">
      <c r="A4245">
        <v>2885.7424409999999</v>
      </c>
      <c r="B4245">
        <v>35654</v>
      </c>
      <c r="C4245" t="s">
        <v>32</v>
      </c>
      <c r="D4245" t="s">
        <v>33</v>
      </c>
      <c r="E4245">
        <v>1</v>
      </c>
      <c r="F4245">
        <v>515.12295400000005</v>
      </c>
    </row>
    <row r="4246" spans="1:6" x14ac:dyDescent="0.25">
      <c r="A4246">
        <v>2635.148447</v>
      </c>
      <c r="B4246">
        <v>93884</v>
      </c>
      <c r="C4246" t="s">
        <v>32</v>
      </c>
      <c r="D4246" t="s">
        <v>33</v>
      </c>
      <c r="E4246">
        <v>1</v>
      </c>
      <c r="F4246">
        <v>312</v>
      </c>
    </row>
    <row r="4247" spans="1:6" x14ac:dyDescent="0.25">
      <c r="A4247">
        <v>2413.8884050000001</v>
      </c>
      <c r="B4247">
        <v>0</v>
      </c>
      <c r="C4247" t="s">
        <v>32</v>
      </c>
      <c r="D4247" t="s">
        <v>45</v>
      </c>
      <c r="E4247">
        <v>1</v>
      </c>
      <c r="F4247">
        <v>379.20934899999997</v>
      </c>
    </row>
    <row r="4248" spans="1:6" x14ac:dyDescent="0.25">
      <c r="A4248">
        <v>8341.9299050000009</v>
      </c>
      <c r="B4248">
        <v>30344</v>
      </c>
      <c r="C4248" t="s">
        <v>75</v>
      </c>
      <c r="D4248" t="s">
        <v>79</v>
      </c>
      <c r="E4248">
        <v>9</v>
      </c>
      <c r="F4248">
        <v>342.832065</v>
      </c>
    </row>
    <row r="4249" spans="1:6" x14ac:dyDescent="0.25">
      <c r="A4249">
        <v>2487.2562480000001</v>
      </c>
      <c r="B4249">
        <v>28738</v>
      </c>
      <c r="C4249" t="s">
        <v>62</v>
      </c>
      <c r="D4249" t="s">
        <v>79</v>
      </c>
      <c r="E4249">
        <v>1</v>
      </c>
      <c r="F4249">
        <v>81.609950999999995</v>
      </c>
    </row>
    <row r="4250" spans="1:6" x14ac:dyDescent="0.25">
      <c r="A4250">
        <v>9212.6132749999997</v>
      </c>
      <c r="B4250">
        <v>70958</v>
      </c>
      <c r="C4250" t="s">
        <v>62</v>
      </c>
      <c r="D4250" t="s">
        <v>33</v>
      </c>
      <c r="E4250">
        <v>7</v>
      </c>
      <c r="F4250">
        <v>115.400119</v>
      </c>
    </row>
    <row r="4251" spans="1:6" x14ac:dyDescent="0.25">
      <c r="A4251">
        <v>16407.66461</v>
      </c>
      <c r="B4251">
        <v>22103</v>
      </c>
      <c r="C4251" t="s">
        <v>62</v>
      </c>
      <c r="D4251" t="s">
        <v>45</v>
      </c>
      <c r="E4251">
        <v>2</v>
      </c>
      <c r="F4251">
        <v>160.338007</v>
      </c>
    </row>
    <row r="4252" spans="1:6" x14ac:dyDescent="0.25">
      <c r="A4252">
        <v>7017.1455859999996</v>
      </c>
      <c r="B4252">
        <v>0</v>
      </c>
      <c r="C4252" t="s">
        <v>32</v>
      </c>
      <c r="D4252" t="s">
        <v>45</v>
      </c>
      <c r="E4252">
        <v>6</v>
      </c>
      <c r="F4252">
        <v>741.6</v>
      </c>
    </row>
    <row r="4253" spans="1:6" x14ac:dyDescent="0.25">
      <c r="A4253">
        <v>5481.502923</v>
      </c>
      <c r="B4253">
        <v>70795</v>
      </c>
      <c r="C4253" t="s">
        <v>75</v>
      </c>
      <c r="D4253" t="s">
        <v>33</v>
      </c>
      <c r="E4253">
        <v>4</v>
      </c>
      <c r="F4253">
        <v>177.948654</v>
      </c>
    </row>
    <row r="4254" spans="1:6" x14ac:dyDescent="0.25">
      <c r="A4254">
        <v>10382.38098</v>
      </c>
      <c r="B4254">
        <v>32821</v>
      </c>
      <c r="C4254" t="s">
        <v>62</v>
      </c>
      <c r="D4254" t="s">
        <v>33</v>
      </c>
      <c r="E4254">
        <v>4</v>
      </c>
      <c r="F4254">
        <v>25.895659999999999</v>
      </c>
    </row>
    <row r="4255" spans="1:6" x14ac:dyDescent="0.25">
      <c r="A4255">
        <v>5498.9406790000003</v>
      </c>
      <c r="B4255">
        <v>22520</v>
      </c>
      <c r="C4255" t="s">
        <v>32</v>
      </c>
      <c r="D4255" t="s">
        <v>33</v>
      </c>
      <c r="E4255">
        <v>3</v>
      </c>
      <c r="F4255">
        <v>350.4</v>
      </c>
    </row>
    <row r="4256" spans="1:6" x14ac:dyDescent="0.25">
      <c r="A4256">
        <v>4846.3222230000001</v>
      </c>
      <c r="B4256">
        <v>0</v>
      </c>
      <c r="C4256" t="s">
        <v>32</v>
      </c>
      <c r="D4256" t="s">
        <v>45</v>
      </c>
      <c r="E4256">
        <v>9</v>
      </c>
      <c r="F4256">
        <v>518.4</v>
      </c>
    </row>
    <row r="4257" spans="1:6" x14ac:dyDescent="0.25">
      <c r="A4257">
        <v>14718.11779</v>
      </c>
      <c r="B4257">
        <v>56263</v>
      </c>
      <c r="C4257" t="s">
        <v>32</v>
      </c>
      <c r="D4257" t="s">
        <v>33</v>
      </c>
      <c r="E4257">
        <v>2</v>
      </c>
      <c r="F4257">
        <v>446.4</v>
      </c>
    </row>
    <row r="4258" spans="1:6" x14ac:dyDescent="0.25">
      <c r="A4258">
        <v>9656.7595490000003</v>
      </c>
      <c r="B4258">
        <v>0</v>
      </c>
      <c r="C4258" t="s">
        <v>32</v>
      </c>
      <c r="D4258" t="s">
        <v>45</v>
      </c>
      <c r="E4258">
        <v>2</v>
      </c>
      <c r="F4258">
        <v>345.6</v>
      </c>
    </row>
    <row r="4259" spans="1:6" x14ac:dyDescent="0.25">
      <c r="A4259">
        <v>4466.1017620000002</v>
      </c>
      <c r="B4259">
        <v>0</v>
      </c>
      <c r="C4259" t="s">
        <v>32</v>
      </c>
      <c r="D4259" t="s">
        <v>45</v>
      </c>
      <c r="E4259">
        <v>5</v>
      </c>
      <c r="F4259">
        <v>307.2</v>
      </c>
    </row>
    <row r="4260" spans="1:6" x14ac:dyDescent="0.25">
      <c r="A4260">
        <v>21423.63723</v>
      </c>
      <c r="B4260">
        <v>0</v>
      </c>
      <c r="C4260" t="s">
        <v>32</v>
      </c>
      <c r="D4260" t="s">
        <v>33</v>
      </c>
      <c r="E4260">
        <v>2</v>
      </c>
      <c r="F4260">
        <v>312</v>
      </c>
    </row>
    <row r="4261" spans="1:6" x14ac:dyDescent="0.25">
      <c r="A4261">
        <v>2531.7396899999999</v>
      </c>
      <c r="B4261">
        <v>31993</v>
      </c>
      <c r="C4261" t="s">
        <v>62</v>
      </c>
      <c r="D4261" t="s">
        <v>79</v>
      </c>
      <c r="E4261">
        <v>1</v>
      </c>
      <c r="F4261">
        <v>39.627398999999997</v>
      </c>
    </row>
    <row r="4262" spans="1:6" x14ac:dyDescent="0.25">
      <c r="A4262">
        <v>8378.3575020000007</v>
      </c>
      <c r="B4262">
        <v>40994</v>
      </c>
      <c r="C4262" t="s">
        <v>62</v>
      </c>
      <c r="D4262" t="s">
        <v>33</v>
      </c>
      <c r="E4262">
        <v>8</v>
      </c>
      <c r="F4262">
        <v>60.227339000000001</v>
      </c>
    </row>
    <row r="4263" spans="1:6" x14ac:dyDescent="0.25">
      <c r="A4263">
        <v>5093.007525</v>
      </c>
      <c r="B4263">
        <v>29638</v>
      </c>
      <c r="C4263" t="s">
        <v>32</v>
      </c>
      <c r="D4263" t="s">
        <v>33</v>
      </c>
      <c r="E4263">
        <v>8</v>
      </c>
      <c r="F4263">
        <v>307.2</v>
      </c>
    </row>
    <row r="4264" spans="1:6" x14ac:dyDescent="0.25">
      <c r="A4264">
        <v>13352.56134</v>
      </c>
      <c r="B4264">
        <v>0</v>
      </c>
      <c r="C4264" t="s">
        <v>32</v>
      </c>
      <c r="D4264" t="s">
        <v>33</v>
      </c>
      <c r="E4264">
        <v>2</v>
      </c>
      <c r="F4264">
        <v>729.59520799999996</v>
      </c>
    </row>
    <row r="4265" spans="1:6" x14ac:dyDescent="0.25">
      <c r="A4265">
        <v>14206.98091</v>
      </c>
      <c r="B4265">
        <v>26056</v>
      </c>
      <c r="C4265" t="s">
        <v>32</v>
      </c>
      <c r="D4265" t="s">
        <v>33</v>
      </c>
      <c r="E4265">
        <v>2</v>
      </c>
      <c r="F4265">
        <v>355.558088</v>
      </c>
    </row>
    <row r="4266" spans="1:6" x14ac:dyDescent="0.25">
      <c r="A4266">
        <v>10232.854149999999</v>
      </c>
      <c r="B4266">
        <v>22821</v>
      </c>
      <c r="C4266" t="s">
        <v>32</v>
      </c>
      <c r="D4266" t="s">
        <v>33</v>
      </c>
      <c r="E4266">
        <v>3</v>
      </c>
      <c r="F4266">
        <v>740.05750999999998</v>
      </c>
    </row>
    <row r="4267" spans="1:6" x14ac:dyDescent="0.25">
      <c r="A4267">
        <v>15435.688819999999</v>
      </c>
      <c r="B4267">
        <v>84581</v>
      </c>
      <c r="C4267" t="s">
        <v>62</v>
      </c>
      <c r="D4267" t="s">
        <v>33</v>
      </c>
      <c r="E4267">
        <v>2</v>
      </c>
      <c r="F4267">
        <v>4.3344250000000004</v>
      </c>
    </row>
    <row r="4268" spans="1:6" x14ac:dyDescent="0.25">
      <c r="A4268">
        <v>8641.046574</v>
      </c>
      <c r="B4268">
        <v>22193</v>
      </c>
      <c r="C4268" t="s">
        <v>32</v>
      </c>
      <c r="D4268" t="s">
        <v>33</v>
      </c>
      <c r="E4268">
        <v>2</v>
      </c>
      <c r="F4268">
        <v>415.53572400000002</v>
      </c>
    </row>
    <row r="4269" spans="1:6" x14ac:dyDescent="0.25">
      <c r="A4269">
        <v>7334.9158209999996</v>
      </c>
      <c r="B4269">
        <v>30969</v>
      </c>
      <c r="C4269" t="s">
        <v>32</v>
      </c>
      <c r="D4269" t="s">
        <v>79</v>
      </c>
      <c r="E4269">
        <v>2</v>
      </c>
      <c r="F4269">
        <v>358.225234</v>
      </c>
    </row>
    <row r="4270" spans="1:6" x14ac:dyDescent="0.25">
      <c r="A4270">
        <v>7462.9262630000003</v>
      </c>
      <c r="B4270">
        <v>70263</v>
      </c>
      <c r="C4270" t="s">
        <v>62</v>
      </c>
      <c r="D4270" t="s">
        <v>33</v>
      </c>
      <c r="E4270">
        <v>5</v>
      </c>
      <c r="F4270">
        <v>7.3459459999999996</v>
      </c>
    </row>
    <row r="4271" spans="1:6" x14ac:dyDescent="0.25">
      <c r="A4271">
        <v>3635.0283119999999</v>
      </c>
      <c r="B4271">
        <v>35056</v>
      </c>
      <c r="C4271" t="s">
        <v>32</v>
      </c>
      <c r="D4271" t="s">
        <v>33</v>
      </c>
      <c r="E4271">
        <v>1</v>
      </c>
      <c r="F4271">
        <v>460.8</v>
      </c>
    </row>
    <row r="4272" spans="1:6" x14ac:dyDescent="0.25">
      <c r="A4272">
        <v>5525.8366230000001</v>
      </c>
      <c r="B4272">
        <v>73435</v>
      </c>
      <c r="C4272" t="s">
        <v>32</v>
      </c>
      <c r="D4272" t="s">
        <v>33</v>
      </c>
      <c r="E4272">
        <v>4</v>
      </c>
      <c r="F4272">
        <v>331.2</v>
      </c>
    </row>
    <row r="4273" spans="1:6" x14ac:dyDescent="0.25">
      <c r="A4273">
        <v>4335.3531309999998</v>
      </c>
      <c r="B4273">
        <v>86096</v>
      </c>
      <c r="C4273" t="s">
        <v>32</v>
      </c>
      <c r="D4273" t="s">
        <v>33</v>
      </c>
      <c r="E4273">
        <v>1</v>
      </c>
      <c r="F4273">
        <v>518.4</v>
      </c>
    </row>
    <row r="4274" spans="1:6" x14ac:dyDescent="0.25">
      <c r="A4274">
        <v>4832.1173090000002</v>
      </c>
      <c r="B4274">
        <v>0</v>
      </c>
      <c r="C4274" t="s">
        <v>32</v>
      </c>
      <c r="D4274" t="s">
        <v>45</v>
      </c>
      <c r="E4274">
        <v>1</v>
      </c>
      <c r="F4274">
        <v>1000.8</v>
      </c>
    </row>
    <row r="4275" spans="1:6" x14ac:dyDescent="0.25">
      <c r="A4275">
        <v>9267.9200189999992</v>
      </c>
      <c r="B4275">
        <v>55808</v>
      </c>
      <c r="C4275" t="s">
        <v>75</v>
      </c>
      <c r="D4275" t="s">
        <v>33</v>
      </c>
      <c r="E4275">
        <v>7</v>
      </c>
      <c r="F4275">
        <v>551.41375500000004</v>
      </c>
    </row>
    <row r="4276" spans="1:6" x14ac:dyDescent="0.25">
      <c r="A4276">
        <v>14700.49784</v>
      </c>
      <c r="B4276">
        <v>29695</v>
      </c>
      <c r="C4276" t="s">
        <v>32</v>
      </c>
      <c r="D4276" t="s">
        <v>33</v>
      </c>
      <c r="E4276">
        <v>2</v>
      </c>
      <c r="F4276">
        <v>554.14379799999995</v>
      </c>
    </row>
    <row r="4277" spans="1:6" x14ac:dyDescent="0.25">
      <c r="A4277">
        <v>4905.1270759999998</v>
      </c>
      <c r="B4277">
        <v>88043</v>
      </c>
      <c r="C4277" t="s">
        <v>75</v>
      </c>
      <c r="D4277" t="s">
        <v>33</v>
      </c>
      <c r="E4277">
        <v>3</v>
      </c>
      <c r="F4277">
        <v>188.71760599999999</v>
      </c>
    </row>
    <row r="4278" spans="1:6" x14ac:dyDescent="0.25">
      <c r="A4278">
        <v>7289.297853</v>
      </c>
      <c r="B4278">
        <v>60875</v>
      </c>
      <c r="C4278" t="s">
        <v>75</v>
      </c>
      <c r="D4278" t="s">
        <v>33</v>
      </c>
      <c r="E4278">
        <v>3</v>
      </c>
      <c r="F4278">
        <v>410.846025</v>
      </c>
    </row>
    <row r="4279" spans="1:6" x14ac:dyDescent="0.25">
      <c r="A4279">
        <v>8478.8241550000002</v>
      </c>
      <c r="B4279">
        <v>0</v>
      </c>
      <c r="C4279" t="s">
        <v>62</v>
      </c>
      <c r="D4279" t="s">
        <v>33</v>
      </c>
      <c r="E4279">
        <v>2</v>
      </c>
      <c r="F4279">
        <v>12.603783</v>
      </c>
    </row>
    <row r="4280" spans="1:6" x14ac:dyDescent="0.25">
      <c r="A4280">
        <v>7952.8368730000002</v>
      </c>
      <c r="B4280">
        <v>0</v>
      </c>
      <c r="C4280" t="s">
        <v>32</v>
      </c>
      <c r="D4280" t="s">
        <v>45</v>
      </c>
      <c r="E4280">
        <v>8</v>
      </c>
      <c r="F4280">
        <v>849.6</v>
      </c>
    </row>
    <row r="4281" spans="1:6" x14ac:dyDescent="0.25">
      <c r="A4281">
        <v>2869.997625</v>
      </c>
      <c r="B4281">
        <v>70974</v>
      </c>
      <c r="C4281" t="s">
        <v>32</v>
      </c>
      <c r="D4281" t="s">
        <v>33</v>
      </c>
      <c r="E4281">
        <v>1</v>
      </c>
      <c r="F4281">
        <v>340.8</v>
      </c>
    </row>
    <row r="4282" spans="1:6" x14ac:dyDescent="0.25">
      <c r="A4282">
        <v>10529.848669999999</v>
      </c>
      <c r="B4282">
        <v>37518</v>
      </c>
      <c r="C4282" t="s">
        <v>75</v>
      </c>
      <c r="D4282" t="s">
        <v>33</v>
      </c>
      <c r="E4282">
        <v>6</v>
      </c>
      <c r="F4282">
        <v>472.850932</v>
      </c>
    </row>
    <row r="4283" spans="1:6" x14ac:dyDescent="0.25">
      <c r="A4283">
        <v>5497.6598830000003</v>
      </c>
      <c r="B4283">
        <v>28128</v>
      </c>
      <c r="C4283" t="s">
        <v>32</v>
      </c>
      <c r="D4283" t="s">
        <v>33</v>
      </c>
      <c r="E4283">
        <v>4</v>
      </c>
      <c r="F4283">
        <v>336</v>
      </c>
    </row>
    <row r="4284" spans="1:6" x14ac:dyDescent="0.25">
      <c r="A4284">
        <v>7090.4685280000003</v>
      </c>
      <c r="B4284">
        <v>45254</v>
      </c>
      <c r="C4284" t="s">
        <v>32</v>
      </c>
      <c r="D4284" t="s">
        <v>79</v>
      </c>
      <c r="E4284">
        <v>4</v>
      </c>
      <c r="F4284">
        <v>446.4</v>
      </c>
    </row>
    <row r="4285" spans="1:6" x14ac:dyDescent="0.25">
      <c r="A4285">
        <v>26416.254779999999</v>
      </c>
      <c r="B4285">
        <v>85537</v>
      </c>
      <c r="C4285" t="s">
        <v>75</v>
      </c>
      <c r="D4285" t="s">
        <v>33</v>
      </c>
      <c r="E4285">
        <v>2</v>
      </c>
      <c r="F4285">
        <v>285.27608300000003</v>
      </c>
    </row>
    <row r="4286" spans="1:6" x14ac:dyDescent="0.25">
      <c r="A4286">
        <v>2727.682464</v>
      </c>
      <c r="B4286">
        <v>74608</v>
      </c>
      <c r="C4286" t="s">
        <v>32</v>
      </c>
      <c r="D4286" t="s">
        <v>33</v>
      </c>
      <c r="E4286">
        <v>1</v>
      </c>
      <c r="F4286">
        <v>407.68374</v>
      </c>
    </row>
    <row r="4287" spans="1:6" x14ac:dyDescent="0.25">
      <c r="A4287">
        <v>11814.53241</v>
      </c>
      <c r="B4287">
        <v>41004</v>
      </c>
      <c r="C4287" t="s">
        <v>32</v>
      </c>
      <c r="D4287" t="s">
        <v>33</v>
      </c>
      <c r="E4287">
        <v>2</v>
      </c>
      <c r="F4287">
        <v>489.6</v>
      </c>
    </row>
    <row r="4288" spans="1:6" x14ac:dyDescent="0.25">
      <c r="A4288">
        <v>4090.7506779999999</v>
      </c>
      <c r="B4288">
        <v>38884</v>
      </c>
      <c r="C4288" t="s">
        <v>75</v>
      </c>
      <c r="D4288" t="s">
        <v>33</v>
      </c>
      <c r="E4288">
        <v>1</v>
      </c>
      <c r="F4288">
        <v>423.819864</v>
      </c>
    </row>
    <row r="4289" spans="1:6" x14ac:dyDescent="0.25">
      <c r="A4289">
        <v>5181.620895</v>
      </c>
      <c r="B4289">
        <v>97131</v>
      </c>
      <c r="C4289" t="s">
        <v>32</v>
      </c>
      <c r="D4289" t="s">
        <v>33</v>
      </c>
      <c r="E4289">
        <v>6</v>
      </c>
      <c r="F4289">
        <v>307.2</v>
      </c>
    </row>
    <row r="4290" spans="1:6" x14ac:dyDescent="0.25">
      <c r="A4290">
        <v>6172.3924059999999</v>
      </c>
      <c r="B4290">
        <v>0</v>
      </c>
      <c r="C4290" t="s">
        <v>32</v>
      </c>
      <c r="D4290" t="s">
        <v>79</v>
      </c>
      <c r="E4290">
        <v>7</v>
      </c>
      <c r="F4290">
        <v>403.2</v>
      </c>
    </row>
    <row r="4291" spans="1:6" x14ac:dyDescent="0.25">
      <c r="A4291">
        <v>2487.3580489999999</v>
      </c>
      <c r="B4291">
        <v>22331</v>
      </c>
      <c r="C4291" t="s">
        <v>62</v>
      </c>
      <c r="D4291" t="s">
        <v>79</v>
      </c>
      <c r="E4291">
        <v>1</v>
      </c>
      <c r="F4291">
        <v>61.20919</v>
      </c>
    </row>
    <row r="4292" spans="1:6" x14ac:dyDescent="0.25">
      <c r="A4292">
        <v>13094.204599999999</v>
      </c>
      <c r="B4292">
        <v>37541</v>
      </c>
      <c r="C4292" t="s">
        <v>62</v>
      </c>
      <c r="D4292" t="s">
        <v>33</v>
      </c>
      <c r="E4292">
        <v>2</v>
      </c>
      <c r="F4292">
        <v>96.212834999999998</v>
      </c>
    </row>
    <row r="4293" spans="1:6" x14ac:dyDescent="0.25">
      <c r="A4293">
        <v>4688.459288</v>
      </c>
      <c r="B4293">
        <v>27357</v>
      </c>
      <c r="C4293" t="s">
        <v>32</v>
      </c>
      <c r="D4293" t="s">
        <v>33</v>
      </c>
      <c r="E4293">
        <v>5</v>
      </c>
      <c r="F4293">
        <v>292.8</v>
      </c>
    </row>
    <row r="4294" spans="1:6" x14ac:dyDescent="0.25">
      <c r="A4294">
        <v>2703.4662560000002</v>
      </c>
      <c r="B4294">
        <v>0</v>
      </c>
      <c r="C4294" t="s">
        <v>62</v>
      </c>
      <c r="D4294" t="s">
        <v>33</v>
      </c>
      <c r="E4294">
        <v>1</v>
      </c>
      <c r="F4294">
        <v>41.927219000000001</v>
      </c>
    </row>
    <row r="4295" spans="1:6" x14ac:dyDescent="0.25">
      <c r="A4295">
        <v>11315.203729999999</v>
      </c>
      <c r="B4295">
        <v>11885</v>
      </c>
      <c r="C4295" t="s">
        <v>32</v>
      </c>
      <c r="D4295" t="s">
        <v>79</v>
      </c>
      <c r="E4295">
        <v>2</v>
      </c>
      <c r="F4295">
        <v>484.8</v>
      </c>
    </row>
    <row r="4296" spans="1:6" x14ac:dyDescent="0.25">
      <c r="A4296">
        <v>8679.838135</v>
      </c>
      <c r="B4296">
        <v>52717</v>
      </c>
      <c r="C4296" t="s">
        <v>62</v>
      </c>
      <c r="D4296" t="s">
        <v>33</v>
      </c>
      <c r="E4296">
        <v>8</v>
      </c>
      <c r="F4296">
        <v>60.151528999999996</v>
      </c>
    </row>
    <row r="4297" spans="1:6" x14ac:dyDescent="0.25">
      <c r="A4297">
        <v>5979.7241610000001</v>
      </c>
      <c r="B4297">
        <v>57693</v>
      </c>
      <c r="C4297" t="s">
        <v>32</v>
      </c>
      <c r="D4297" t="s">
        <v>79</v>
      </c>
      <c r="E4297">
        <v>3</v>
      </c>
      <c r="F4297">
        <v>547.20000000000005</v>
      </c>
    </row>
    <row r="4298" spans="1:6" x14ac:dyDescent="0.25">
      <c r="A4298">
        <v>10996.71336</v>
      </c>
      <c r="B4298">
        <v>0</v>
      </c>
      <c r="C4298" t="s">
        <v>32</v>
      </c>
      <c r="D4298" t="s">
        <v>45</v>
      </c>
      <c r="E4298">
        <v>2</v>
      </c>
      <c r="F4298">
        <v>748.8</v>
      </c>
    </row>
    <row r="4299" spans="1:6" x14ac:dyDescent="0.25">
      <c r="A4299">
        <v>11718.41696</v>
      </c>
      <c r="B4299">
        <v>73903</v>
      </c>
      <c r="C4299" t="s">
        <v>32</v>
      </c>
      <c r="D4299" t="s">
        <v>33</v>
      </c>
      <c r="E4299">
        <v>2</v>
      </c>
      <c r="F4299">
        <v>439.36102899999997</v>
      </c>
    </row>
    <row r="4300" spans="1:6" x14ac:dyDescent="0.25">
      <c r="A4300">
        <v>42462.967940000002</v>
      </c>
      <c r="B4300">
        <v>0</v>
      </c>
      <c r="C4300" t="s">
        <v>32</v>
      </c>
      <c r="D4300" t="s">
        <v>33</v>
      </c>
      <c r="E4300">
        <v>2</v>
      </c>
      <c r="F4300">
        <v>1499.8063520000001</v>
      </c>
    </row>
    <row r="4301" spans="1:6" x14ac:dyDescent="0.25">
      <c r="A4301">
        <v>6941.8729309999999</v>
      </c>
      <c r="B4301">
        <v>0</v>
      </c>
      <c r="C4301" t="s">
        <v>32</v>
      </c>
      <c r="D4301" t="s">
        <v>45</v>
      </c>
      <c r="E4301">
        <v>6</v>
      </c>
      <c r="F4301">
        <v>532.79999999999995</v>
      </c>
    </row>
    <row r="4302" spans="1:6" x14ac:dyDescent="0.25">
      <c r="A4302">
        <v>2551.3140130000002</v>
      </c>
      <c r="B4302">
        <v>79452</v>
      </c>
      <c r="C4302" t="s">
        <v>75</v>
      </c>
      <c r="D4302" t="s">
        <v>45</v>
      </c>
      <c r="E4302">
        <v>1</v>
      </c>
      <c r="F4302">
        <v>187.683707</v>
      </c>
    </row>
    <row r="4303" spans="1:6" x14ac:dyDescent="0.25">
      <c r="A4303">
        <v>10656.881950000001</v>
      </c>
      <c r="B4303">
        <v>72540</v>
      </c>
      <c r="C4303" t="s">
        <v>32</v>
      </c>
      <c r="D4303" t="s">
        <v>33</v>
      </c>
      <c r="E4303">
        <v>2</v>
      </c>
      <c r="F4303">
        <v>631.74303899999995</v>
      </c>
    </row>
    <row r="4304" spans="1:6" x14ac:dyDescent="0.25">
      <c r="A4304">
        <v>9333.3336309999995</v>
      </c>
      <c r="B4304">
        <v>89513</v>
      </c>
      <c r="C4304" t="s">
        <v>62</v>
      </c>
      <c r="D4304" t="s">
        <v>33</v>
      </c>
      <c r="E4304">
        <v>6</v>
      </c>
      <c r="F4304">
        <v>232.945977</v>
      </c>
    </row>
    <row r="4305" spans="1:6" x14ac:dyDescent="0.25">
      <c r="A4305">
        <v>7507.4553720000004</v>
      </c>
      <c r="B4305">
        <v>60920</v>
      </c>
      <c r="C4305" t="s">
        <v>75</v>
      </c>
      <c r="D4305" t="s">
        <v>45</v>
      </c>
      <c r="E4305">
        <v>2</v>
      </c>
      <c r="F4305">
        <v>231.201886</v>
      </c>
    </row>
    <row r="4306" spans="1:6" x14ac:dyDescent="0.25">
      <c r="A4306">
        <v>5320.0811590000003</v>
      </c>
      <c r="B4306">
        <v>88669</v>
      </c>
      <c r="C4306" t="s">
        <v>75</v>
      </c>
      <c r="D4306" t="s">
        <v>33</v>
      </c>
      <c r="E4306">
        <v>4</v>
      </c>
      <c r="F4306">
        <v>213.57447300000001</v>
      </c>
    </row>
    <row r="4307" spans="1:6" x14ac:dyDescent="0.25">
      <c r="A4307">
        <v>8609.1582149999995</v>
      </c>
      <c r="B4307">
        <v>79090</v>
      </c>
      <c r="C4307" t="s">
        <v>75</v>
      </c>
      <c r="D4307" t="s">
        <v>33</v>
      </c>
      <c r="E4307">
        <v>3</v>
      </c>
      <c r="F4307">
        <v>289.04073399999999</v>
      </c>
    </row>
    <row r="4308" spans="1:6" x14ac:dyDescent="0.25">
      <c r="A4308">
        <v>12298.686299999999</v>
      </c>
      <c r="B4308">
        <v>17101</v>
      </c>
      <c r="C4308" t="s">
        <v>32</v>
      </c>
      <c r="D4308" t="s">
        <v>45</v>
      </c>
      <c r="E4308">
        <v>2</v>
      </c>
      <c r="F4308">
        <v>542.4</v>
      </c>
    </row>
    <row r="4309" spans="1:6" x14ac:dyDescent="0.25">
      <c r="A4309">
        <v>7285.0309829999997</v>
      </c>
      <c r="B4309">
        <v>44788</v>
      </c>
      <c r="C4309" t="s">
        <v>32</v>
      </c>
      <c r="D4309" t="s">
        <v>33</v>
      </c>
      <c r="E4309">
        <v>2</v>
      </c>
      <c r="F4309">
        <v>386.03124800000001</v>
      </c>
    </row>
    <row r="4310" spans="1:6" x14ac:dyDescent="0.25">
      <c r="A4310">
        <v>6714.0706980000004</v>
      </c>
      <c r="B4310">
        <v>0</v>
      </c>
      <c r="C4310" t="s">
        <v>32</v>
      </c>
      <c r="D4310" t="s">
        <v>33</v>
      </c>
      <c r="E4310">
        <v>3</v>
      </c>
      <c r="F4310">
        <v>604.27017899999998</v>
      </c>
    </row>
    <row r="4311" spans="1:6" x14ac:dyDescent="0.25">
      <c r="A4311">
        <v>2810.4644469999998</v>
      </c>
      <c r="B4311">
        <v>26790</v>
      </c>
      <c r="C4311" t="s">
        <v>32</v>
      </c>
      <c r="D4311" t="s">
        <v>33</v>
      </c>
      <c r="E4311">
        <v>1</v>
      </c>
      <c r="F4311">
        <v>340.8</v>
      </c>
    </row>
    <row r="4312" spans="1:6" x14ac:dyDescent="0.25">
      <c r="A4312">
        <v>15320.37177</v>
      </c>
      <c r="B4312">
        <v>81955</v>
      </c>
      <c r="C4312" t="s">
        <v>32</v>
      </c>
      <c r="D4312" t="s">
        <v>33</v>
      </c>
      <c r="E4312">
        <v>2</v>
      </c>
      <c r="F4312">
        <v>720.05424800000003</v>
      </c>
    </row>
    <row r="4313" spans="1:6" x14ac:dyDescent="0.25">
      <c r="A4313">
        <v>8488.5613630000007</v>
      </c>
      <c r="B4313">
        <v>80213</v>
      </c>
      <c r="C4313" t="s">
        <v>32</v>
      </c>
      <c r="D4313" t="s">
        <v>33</v>
      </c>
      <c r="E4313">
        <v>2</v>
      </c>
      <c r="F4313">
        <v>440.26852700000001</v>
      </c>
    </row>
    <row r="4314" spans="1:6" x14ac:dyDescent="0.25">
      <c r="A4314">
        <v>2379.1957590000002</v>
      </c>
      <c r="B4314">
        <v>0</v>
      </c>
      <c r="C4314" t="s">
        <v>62</v>
      </c>
      <c r="D4314" t="s">
        <v>79</v>
      </c>
      <c r="E4314">
        <v>1</v>
      </c>
      <c r="F4314">
        <v>90.989463999999998</v>
      </c>
    </row>
    <row r="4315" spans="1:6" x14ac:dyDescent="0.25">
      <c r="A4315">
        <v>13334.26763</v>
      </c>
      <c r="B4315">
        <v>47950</v>
      </c>
      <c r="C4315" t="s">
        <v>75</v>
      </c>
      <c r="D4315" t="s">
        <v>33</v>
      </c>
      <c r="E4315">
        <v>8</v>
      </c>
      <c r="F4315">
        <v>780.99094200000002</v>
      </c>
    </row>
    <row r="4316" spans="1:6" x14ac:dyDescent="0.25">
      <c r="A4316">
        <v>3123.0809939999999</v>
      </c>
      <c r="B4316">
        <v>0</v>
      </c>
      <c r="C4316" t="s">
        <v>32</v>
      </c>
      <c r="D4316" t="s">
        <v>33</v>
      </c>
      <c r="E4316">
        <v>1</v>
      </c>
      <c r="F4316">
        <v>960.11539900000002</v>
      </c>
    </row>
    <row r="4317" spans="1:6" x14ac:dyDescent="0.25">
      <c r="A4317">
        <v>2382.7061530000001</v>
      </c>
      <c r="B4317">
        <v>0</v>
      </c>
      <c r="C4317" t="s">
        <v>32</v>
      </c>
      <c r="D4317" t="s">
        <v>33</v>
      </c>
      <c r="E4317">
        <v>1</v>
      </c>
      <c r="F4317">
        <v>312</v>
      </c>
    </row>
    <row r="4318" spans="1:6" x14ac:dyDescent="0.25">
      <c r="A4318">
        <v>7812.8897379999999</v>
      </c>
      <c r="B4318">
        <v>72353</v>
      </c>
      <c r="C4318" t="s">
        <v>32</v>
      </c>
      <c r="D4318" t="s">
        <v>79</v>
      </c>
      <c r="E4318">
        <v>2</v>
      </c>
      <c r="F4318">
        <v>316.8</v>
      </c>
    </row>
    <row r="4319" spans="1:6" x14ac:dyDescent="0.25">
      <c r="A4319">
        <v>14024.358389999999</v>
      </c>
      <c r="B4319">
        <v>81872</v>
      </c>
      <c r="C4319" t="s">
        <v>62</v>
      </c>
      <c r="D4319" t="s">
        <v>33</v>
      </c>
      <c r="E4319">
        <v>2</v>
      </c>
      <c r="F4319">
        <v>256.43803000000003</v>
      </c>
    </row>
    <row r="4320" spans="1:6" x14ac:dyDescent="0.25">
      <c r="A4320">
        <v>5334.7848869999998</v>
      </c>
      <c r="B4320">
        <v>74606</v>
      </c>
      <c r="C4320" t="s">
        <v>62</v>
      </c>
      <c r="D4320" t="s">
        <v>79</v>
      </c>
      <c r="E4320">
        <v>5</v>
      </c>
      <c r="F4320">
        <v>109.112713</v>
      </c>
    </row>
    <row r="4321" spans="1:6" x14ac:dyDescent="0.25">
      <c r="A4321">
        <v>9700.3541600000008</v>
      </c>
      <c r="B4321">
        <v>0</v>
      </c>
      <c r="C4321" t="s">
        <v>32</v>
      </c>
      <c r="D4321" t="s">
        <v>45</v>
      </c>
      <c r="E4321">
        <v>3</v>
      </c>
      <c r="F4321">
        <v>993.6</v>
      </c>
    </row>
    <row r="4322" spans="1:6" x14ac:dyDescent="0.25">
      <c r="A4322">
        <v>5703.2888620000003</v>
      </c>
      <c r="B4322">
        <v>41438</v>
      </c>
      <c r="C4322" t="s">
        <v>75</v>
      </c>
      <c r="D4322" t="s">
        <v>45</v>
      </c>
      <c r="E4322">
        <v>9</v>
      </c>
      <c r="F4322">
        <v>323.83667700000001</v>
      </c>
    </row>
    <row r="4323" spans="1:6" x14ac:dyDescent="0.25">
      <c r="A4323">
        <v>4280.7470080000003</v>
      </c>
      <c r="B4323">
        <v>52679</v>
      </c>
      <c r="C4323" t="s">
        <v>32</v>
      </c>
      <c r="D4323" t="s">
        <v>79</v>
      </c>
      <c r="E4323">
        <v>1</v>
      </c>
      <c r="F4323">
        <v>528</v>
      </c>
    </row>
    <row r="4324" spans="1:6" x14ac:dyDescent="0.25">
      <c r="A4324">
        <v>3398.0522769999998</v>
      </c>
      <c r="B4324">
        <v>0</v>
      </c>
      <c r="C4324" t="s">
        <v>32</v>
      </c>
      <c r="D4324" t="s">
        <v>45</v>
      </c>
      <c r="E4324">
        <v>1</v>
      </c>
      <c r="F4324">
        <v>1183.780098</v>
      </c>
    </row>
    <row r="4325" spans="1:6" x14ac:dyDescent="0.25">
      <c r="A4325">
        <v>11044.108469999999</v>
      </c>
      <c r="B4325">
        <v>44524</v>
      </c>
      <c r="C4325" t="s">
        <v>75</v>
      </c>
      <c r="D4325" t="s">
        <v>33</v>
      </c>
      <c r="E4325">
        <v>2</v>
      </c>
      <c r="F4325">
        <v>200.76884799999999</v>
      </c>
    </row>
    <row r="4326" spans="1:6" x14ac:dyDescent="0.25">
      <c r="A4326">
        <v>3237.9962089999999</v>
      </c>
      <c r="B4326">
        <v>60244</v>
      </c>
      <c r="C4326" t="s">
        <v>75</v>
      </c>
      <c r="D4326" t="s">
        <v>33</v>
      </c>
      <c r="E4326">
        <v>1</v>
      </c>
      <c r="F4326">
        <v>326.281835</v>
      </c>
    </row>
    <row r="4327" spans="1:6" x14ac:dyDescent="0.25">
      <c r="A4327">
        <v>25805.268390000001</v>
      </c>
      <c r="B4327">
        <v>22711</v>
      </c>
      <c r="C4327" t="s">
        <v>32</v>
      </c>
      <c r="D4327" t="s">
        <v>33</v>
      </c>
      <c r="E4327">
        <v>2</v>
      </c>
      <c r="F4327">
        <v>393.6</v>
      </c>
    </row>
    <row r="4328" spans="1:6" x14ac:dyDescent="0.25">
      <c r="A4328">
        <v>17497.522010000001</v>
      </c>
      <c r="B4328">
        <v>0</v>
      </c>
      <c r="C4328" t="s">
        <v>32</v>
      </c>
      <c r="D4328" t="s">
        <v>79</v>
      </c>
      <c r="E4328">
        <v>2</v>
      </c>
      <c r="F4328">
        <v>350.4</v>
      </c>
    </row>
    <row r="4329" spans="1:6" x14ac:dyDescent="0.25">
      <c r="A4329">
        <v>22261.022400000002</v>
      </c>
      <c r="B4329">
        <v>50398</v>
      </c>
      <c r="C4329" t="s">
        <v>75</v>
      </c>
      <c r="D4329" t="s">
        <v>45</v>
      </c>
      <c r="E4329">
        <v>2</v>
      </c>
      <c r="F4329">
        <v>339.42417999999998</v>
      </c>
    </row>
    <row r="4330" spans="1:6" x14ac:dyDescent="0.25">
      <c r="A4330">
        <v>9006.5984019999996</v>
      </c>
      <c r="B4330">
        <v>0</v>
      </c>
      <c r="C4330" t="s">
        <v>32</v>
      </c>
      <c r="D4330" t="s">
        <v>33</v>
      </c>
      <c r="E4330">
        <v>2</v>
      </c>
      <c r="F4330">
        <v>412.8</v>
      </c>
    </row>
    <row r="4331" spans="1:6" x14ac:dyDescent="0.25">
      <c r="A4331">
        <v>9904.9770270000008</v>
      </c>
      <c r="B4331">
        <v>0</v>
      </c>
      <c r="C4331" t="s">
        <v>32</v>
      </c>
      <c r="D4331" t="s">
        <v>45</v>
      </c>
      <c r="E4331">
        <v>2</v>
      </c>
      <c r="F4331">
        <v>475.2</v>
      </c>
    </row>
    <row r="4332" spans="1:6" x14ac:dyDescent="0.25">
      <c r="A4332">
        <v>7432.2030789999999</v>
      </c>
      <c r="B4332">
        <v>0</v>
      </c>
      <c r="C4332" t="s">
        <v>32</v>
      </c>
      <c r="D4332" t="s">
        <v>45</v>
      </c>
      <c r="E4332">
        <v>5</v>
      </c>
      <c r="F4332">
        <v>1037.2740960000001</v>
      </c>
    </row>
    <row r="4333" spans="1:6" x14ac:dyDescent="0.25">
      <c r="A4333">
        <v>8150.5737589999999</v>
      </c>
      <c r="B4333">
        <v>0</v>
      </c>
      <c r="C4333" t="s">
        <v>32</v>
      </c>
      <c r="D4333" t="s">
        <v>45</v>
      </c>
      <c r="E4333">
        <v>3</v>
      </c>
      <c r="F4333">
        <v>1310.4615799999999</v>
      </c>
    </row>
    <row r="4334" spans="1:6" x14ac:dyDescent="0.25">
      <c r="A4334">
        <v>4956.2472349999998</v>
      </c>
      <c r="B4334">
        <v>87197</v>
      </c>
      <c r="C4334" t="s">
        <v>75</v>
      </c>
      <c r="D4334" t="s">
        <v>45</v>
      </c>
      <c r="E4334">
        <v>3</v>
      </c>
      <c r="F4334">
        <v>247.40235300000001</v>
      </c>
    </row>
    <row r="4335" spans="1:6" x14ac:dyDescent="0.25">
      <c r="A4335">
        <v>6537.0513790000005</v>
      </c>
      <c r="B4335">
        <v>0</v>
      </c>
      <c r="C4335" t="s">
        <v>32</v>
      </c>
      <c r="D4335" t="s">
        <v>45</v>
      </c>
      <c r="E4335">
        <v>3</v>
      </c>
      <c r="F4335">
        <v>720</v>
      </c>
    </row>
    <row r="4336" spans="1:6" x14ac:dyDescent="0.25">
      <c r="A4336">
        <v>9448.8339309999992</v>
      </c>
      <c r="B4336">
        <v>85221</v>
      </c>
      <c r="C4336" t="s">
        <v>75</v>
      </c>
      <c r="D4336" t="s">
        <v>33</v>
      </c>
      <c r="E4336">
        <v>4</v>
      </c>
      <c r="F4336">
        <v>516.90762400000006</v>
      </c>
    </row>
    <row r="4337" spans="1:6" x14ac:dyDescent="0.25">
      <c r="A4337">
        <v>7519.1336309999997</v>
      </c>
      <c r="B4337">
        <v>96306</v>
      </c>
      <c r="C4337" t="s">
        <v>62</v>
      </c>
      <c r="D4337" t="s">
        <v>79</v>
      </c>
      <c r="E4337">
        <v>6</v>
      </c>
      <c r="F4337">
        <v>185.35535300000001</v>
      </c>
    </row>
    <row r="4338" spans="1:6" x14ac:dyDescent="0.25">
      <c r="A4338">
        <v>2409.3684880000001</v>
      </c>
      <c r="B4338">
        <v>0</v>
      </c>
      <c r="C4338" t="s">
        <v>32</v>
      </c>
      <c r="D4338" t="s">
        <v>33</v>
      </c>
      <c r="E4338">
        <v>1</v>
      </c>
      <c r="F4338">
        <v>316.8</v>
      </c>
    </row>
    <row r="4339" spans="1:6" x14ac:dyDescent="0.25">
      <c r="A4339">
        <v>17041.438300000002</v>
      </c>
      <c r="B4339">
        <v>22249</v>
      </c>
      <c r="C4339" t="s">
        <v>32</v>
      </c>
      <c r="D4339" t="s">
        <v>33</v>
      </c>
      <c r="E4339">
        <v>2</v>
      </c>
      <c r="F4339">
        <v>455.19159500000001</v>
      </c>
    </row>
    <row r="4340" spans="1:6" x14ac:dyDescent="0.25">
      <c r="A4340">
        <v>4398.0470530000002</v>
      </c>
      <c r="B4340">
        <v>0</v>
      </c>
      <c r="C4340" t="s">
        <v>32</v>
      </c>
      <c r="D4340" t="s">
        <v>45</v>
      </c>
      <c r="E4340">
        <v>3</v>
      </c>
      <c r="F4340">
        <v>382.067564</v>
      </c>
    </row>
    <row r="4341" spans="1:6" x14ac:dyDescent="0.25">
      <c r="A4341">
        <v>5470.0605610000002</v>
      </c>
      <c r="B4341">
        <v>54507</v>
      </c>
      <c r="C4341" t="s">
        <v>32</v>
      </c>
      <c r="D4341" t="s">
        <v>33</v>
      </c>
      <c r="E4341">
        <v>1</v>
      </c>
      <c r="F4341">
        <v>702.99003200000004</v>
      </c>
    </row>
    <row r="4342" spans="1:6" x14ac:dyDescent="0.25">
      <c r="A4342">
        <v>3173.0322430000001</v>
      </c>
      <c r="B4342">
        <v>0</v>
      </c>
      <c r="C4342" t="s">
        <v>32</v>
      </c>
      <c r="D4342" t="s">
        <v>33</v>
      </c>
      <c r="E4342">
        <v>1</v>
      </c>
      <c r="F4342">
        <v>484.8</v>
      </c>
    </row>
    <row r="4343" spans="1:6" x14ac:dyDescent="0.25">
      <c r="A4343">
        <v>13258.17973</v>
      </c>
      <c r="B4343">
        <v>20754</v>
      </c>
      <c r="C4343" t="s">
        <v>32</v>
      </c>
      <c r="D4343" t="s">
        <v>79</v>
      </c>
      <c r="E4343">
        <v>7</v>
      </c>
      <c r="F4343">
        <v>1324.8</v>
      </c>
    </row>
    <row r="4344" spans="1:6" x14ac:dyDescent="0.25">
      <c r="A4344">
        <v>13045.37088</v>
      </c>
      <c r="B4344">
        <v>0</v>
      </c>
      <c r="C4344" t="s">
        <v>32</v>
      </c>
      <c r="D4344" t="s">
        <v>45</v>
      </c>
      <c r="E4344">
        <v>7</v>
      </c>
      <c r="F4344">
        <v>1654.202174</v>
      </c>
    </row>
    <row r="4345" spans="1:6" x14ac:dyDescent="0.25">
      <c r="A4345">
        <v>2560.6913060000002</v>
      </c>
      <c r="B4345">
        <v>30027</v>
      </c>
      <c r="C4345" t="s">
        <v>32</v>
      </c>
      <c r="D4345" t="s">
        <v>33</v>
      </c>
      <c r="E4345">
        <v>1</v>
      </c>
      <c r="F4345">
        <v>312</v>
      </c>
    </row>
    <row r="4346" spans="1:6" x14ac:dyDescent="0.25">
      <c r="A4346">
        <v>3387.7790100000002</v>
      </c>
      <c r="B4346">
        <v>23156</v>
      </c>
      <c r="C4346" t="s">
        <v>32</v>
      </c>
      <c r="D4346" t="s">
        <v>33</v>
      </c>
      <c r="E4346">
        <v>1</v>
      </c>
      <c r="F4346">
        <v>422.4</v>
      </c>
    </row>
    <row r="4347" spans="1:6" x14ac:dyDescent="0.25">
      <c r="A4347">
        <v>6439.3301949999995</v>
      </c>
      <c r="B4347">
        <v>0</v>
      </c>
      <c r="C4347" t="s">
        <v>32</v>
      </c>
      <c r="D4347" t="s">
        <v>45</v>
      </c>
      <c r="E4347">
        <v>4</v>
      </c>
      <c r="F4347">
        <v>669.6</v>
      </c>
    </row>
    <row r="4348" spans="1:6" x14ac:dyDescent="0.25">
      <c r="A4348">
        <v>7078.9485990000003</v>
      </c>
      <c r="B4348">
        <v>23222</v>
      </c>
      <c r="C4348" t="s">
        <v>75</v>
      </c>
      <c r="D4348" t="s">
        <v>33</v>
      </c>
      <c r="E4348">
        <v>4</v>
      </c>
      <c r="F4348">
        <v>252.93884199999999</v>
      </c>
    </row>
    <row r="4349" spans="1:6" x14ac:dyDescent="0.25">
      <c r="A4349">
        <v>2417.7632359999998</v>
      </c>
      <c r="B4349">
        <v>0</v>
      </c>
      <c r="C4349" t="s">
        <v>32</v>
      </c>
      <c r="D4349" t="s">
        <v>33</v>
      </c>
      <c r="E4349">
        <v>1</v>
      </c>
      <c r="F4349">
        <v>468</v>
      </c>
    </row>
    <row r="4350" spans="1:6" x14ac:dyDescent="0.25">
      <c r="A4350">
        <v>20492.735499999999</v>
      </c>
      <c r="B4350">
        <v>27317</v>
      </c>
      <c r="C4350" t="s">
        <v>32</v>
      </c>
      <c r="D4350" t="s">
        <v>33</v>
      </c>
      <c r="E4350">
        <v>2</v>
      </c>
      <c r="F4350">
        <v>489.6</v>
      </c>
    </row>
    <row r="4351" spans="1:6" x14ac:dyDescent="0.25">
      <c r="A4351">
        <v>7805.3128699999997</v>
      </c>
      <c r="B4351">
        <v>21073</v>
      </c>
      <c r="C4351" t="s">
        <v>32</v>
      </c>
      <c r="D4351" t="s">
        <v>79</v>
      </c>
      <c r="E4351">
        <v>3</v>
      </c>
      <c r="F4351">
        <v>508.8</v>
      </c>
    </row>
    <row r="4352" spans="1:6" x14ac:dyDescent="0.25">
      <c r="A4352">
        <v>22062.548409999999</v>
      </c>
      <c r="B4352">
        <v>0</v>
      </c>
      <c r="C4352" t="s">
        <v>32</v>
      </c>
      <c r="D4352" t="s">
        <v>45</v>
      </c>
      <c r="E4352">
        <v>2</v>
      </c>
      <c r="F4352">
        <v>1620</v>
      </c>
    </row>
    <row r="4353" spans="1:6" x14ac:dyDescent="0.25">
      <c r="A4353">
        <v>11218.44173</v>
      </c>
      <c r="B4353">
        <v>69268</v>
      </c>
      <c r="C4353" t="s">
        <v>62</v>
      </c>
      <c r="D4353" t="s">
        <v>33</v>
      </c>
      <c r="E4353">
        <v>2</v>
      </c>
      <c r="F4353">
        <v>19.170855</v>
      </c>
    </row>
    <row r="4354" spans="1:6" x14ac:dyDescent="0.25">
      <c r="A4354">
        <v>5427.4845910000004</v>
      </c>
      <c r="B4354">
        <v>74561</v>
      </c>
      <c r="C4354" t="s">
        <v>75</v>
      </c>
      <c r="D4354" t="s">
        <v>33</v>
      </c>
      <c r="E4354">
        <v>5</v>
      </c>
      <c r="F4354">
        <v>234.39362499999999</v>
      </c>
    </row>
    <row r="4355" spans="1:6" x14ac:dyDescent="0.25">
      <c r="A4355">
        <v>2592.437797</v>
      </c>
      <c r="B4355">
        <v>72421</v>
      </c>
      <c r="C4355" t="s">
        <v>32</v>
      </c>
      <c r="D4355" t="s">
        <v>33</v>
      </c>
      <c r="E4355">
        <v>1</v>
      </c>
      <c r="F4355">
        <v>312</v>
      </c>
    </row>
    <row r="4356" spans="1:6" x14ac:dyDescent="0.25">
      <c r="A4356">
        <v>2601.3510959999999</v>
      </c>
      <c r="B4356">
        <v>0</v>
      </c>
      <c r="C4356" t="s">
        <v>62</v>
      </c>
      <c r="D4356" t="s">
        <v>79</v>
      </c>
      <c r="E4356">
        <v>1</v>
      </c>
      <c r="F4356">
        <v>17.029834999999999</v>
      </c>
    </row>
    <row r="4357" spans="1:6" x14ac:dyDescent="0.25">
      <c r="A4357">
        <v>8433.2289849999997</v>
      </c>
      <c r="B4357">
        <v>57961</v>
      </c>
      <c r="C4357" t="s">
        <v>62</v>
      </c>
      <c r="D4357" t="s">
        <v>79</v>
      </c>
      <c r="E4357">
        <v>2</v>
      </c>
      <c r="F4357">
        <v>38.513959</v>
      </c>
    </row>
    <row r="4358" spans="1:6" x14ac:dyDescent="0.25">
      <c r="A4358">
        <v>2967.6707970000002</v>
      </c>
      <c r="B4358">
        <v>35205</v>
      </c>
      <c r="C4358" t="s">
        <v>62</v>
      </c>
      <c r="D4358" t="s">
        <v>33</v>
      </c>
      <c r="E4358">
        <v>1</v>
      </c>
      <c r="F4358">
        <v>178.839506</v>
      </c>
    </row>
    <row r="4359" spans="1:6" x14ac:dyDescent="0.25">
      <c r="A4359">
        <v>5380.0916260000004</v>
      </c>
      <c r="B4359">
        <v>0</v>
      </c>
      <c r="C4359" t="s">
        <v>62</v>
      </c>
      <c r="D4359" t="s">
        <v>79</v>
      </c>
      <c r="E4359">
        <v>8</v>
      </c>
      <c r="F4359">
        <v>59.026302000000001</v>
      </c>
    </row>
    <row r="4360" spans="1:6" x14ac:dyDescent="0.25">
      <c r="A4360">
        <v>8059.8936709999998</v>
      </c>
      <c r="B4360">
        <v>72309</v>
      </c>
      <c r="C4360" t="s">
        <v>75</v>
      </c>
      <c r="D4360" t="s">
        <v>45</v>
      </c>
      <c r="E4360">
        <v>2</v>
      </c>
      <c r="F4360">
        <v>244.72714400000001</v>
      </c>
    </row>
    <row r="4361" spans="1:6" x14ac:dyDescent="0.25">
      <c r="A4361">
        <v>8444.8402170000008</v>
      </c>
      <c r="B4361">
        <v>76352</v>
      </c>
      <c r="C4361" t="s">
        <v>75</v>
      </c>
      <c r="D4361" t="s">
        <v>45</v>
      </c>
      <c r="E4361">
        <v>4</v>
      </c>
      <c r="F4361">
        <v>501.83778000000001</v>
      </c>
    </row>
    <row r="4362" spans="1:6" x14ac:dyDescent="0.25">
      <c r="A4362">
        <v>9655.4429550000004</v>
      </c>
      <c r="B4362">
        <v>0</v>
      </c>
      <c r="C4362" t="s">
        <v>32</v>
      </c>
      <c r="D4362" t="s">
        <v>45</v>
      </c>
      <c r="E4362">
        <v>2</v>
      </c>
      <c r="F4362">
        <v>720</v>
      </c>
    </row>
    <row r="4363" spans="1:6" x14ac:dyDescent="0.25">
      <c r="A4363">
        <v>8178.2351070000004</v>
      </c>
      <c r="B4363">
        <v>29057</v>
      </c>
      <c r="C4363" t="s">
        <v>32</v>
      </c>
      <c r="D4363" t="s">
        <v>33</v>
      </c>
      <c r="E4363">
        <v>3</v>
      </c>
      <c r="F4363">
        <v>489.6</v>
      </c>
    </row>
    <row r="4364" spans="1:6" x14ac:dyDescent="0.25">
      <c r="A4364">
        <v>2353.1791210000001</v>
      </c>
      <c r="B4364">
        <v>0</v>
      </c>
      <c r="C4364" t="s">
        <v>32</v>
      </c>
      <c r="D4364" t="s">
        <v>45</v>
      </c>
      <c r="E4364">
        <v>1</v>
      </c>
      <c r="F4364">
        <v>501.153571</v>
      </c>
    </row>
    <row r="4365" spans="1:6" x14ac:dyDescent="0.25">
      <c r="A4365">
        <v>8058.659713</v>
      </c>
      <c r="B4365">
        <v>25595</v>
      </c>
      <c r="C4365" t="s">
        <v>32</v>
      </c>
      <c r="D4365" t="s">
        <v>33</v>
      </c>
      <c r="E4365">
        <v>9</v>
      </c>
      <c r="F4365">
        <v>484.8</v>
      </c>
    </row>
    <row r="4366" spans="1:6" x14ac:dyDescent="0.25">
      <c r="A4366">
        <v>8012.3658660000001</v>
      </c>
      <c r="B4366">
        <v>58058</v>
      </c>
      <c r="C4366" t="s">
        <v>32</v>
      </c>
      <c r="D4366" t="s">
        <v>33</v>
      </c>
      <c r="E4366">
        <v>2</v>
      </c>
      <c r="F4366">
        <v>355.19891799999999</v>
      </c>
    </row>
    <row r="4367" spans="1:6" x14ac:dyDescent="0.25">
      <c r="A4367">
        <v>16473.16905</v>
      </c>
      <c r="B4367">
        <v>22828</v>
      </c>
      <c r="C4367" t="s">
        <v>32</v>
      </c>
      <c r="D4367" t="s">
        <v>33</v>
      </c>
      <c r="E4367">
        <v>2</v>
      </c>
      <c r="F4367">
        <v>508.8</v>
      </c>
    </row>
    <row r="4368" spans="1:6" x14ac:dyDescent="0.25">
      <c r="A4368">
        <v>5907.1518679999999</v>
      </c>
      <c r="B4368">
        <v>0</v>
      </c>
      <c r="C4368" t="s">
        <v>32</v>
      </c>
      <c r="D4368" t="s">
        <v>33</v>
      </c>
      <c r="E4368">
        <v>8</v>
      </c>
      <c r="F4368">
        <v>390.16191199999997</v>
      </c>
    </row>
    <row r="4369" spans="1:6" x14ac:dyDescent="0.25">
      <c r="A4369">
        <v>8257.6665119999998</v>
      </c>
      <c r="B4369">
        <v>23815</v>
      </c>
      <c r="C4369" t="s">
        <v>32</v>
      </c>
      <c r="D4369" t="s">
        <v>33</v>
      </c>
      <c r="E4369">
        <v>2</v>
      </c>
      <c r="F4369">
        <v>424.33016600000002</v>
      </c>
    </row>
    <row r="4370" spans="1:6" x14ac:dyDescent="0.25">
      <c r="A4370">
        <v>4954.2921040000001</v>
      </c>
      <c r="B4370">
        <v>45329</v>
      </c>
      <c r="C4370" t="s">
        <v>32</v>
      </c>
      <c r="D4370" t="s">
        <v>33</v>
      </c>
      <c r="E4370">
        <v>4</v>
      </c>
      <c r="F4370">
        <v>312</v>
      </c>
    </row>
    <row r="4371" spans="1:6" x14ac:dyDescent="0.25">
      <c r="A4371">
        <v>43026.521489999999</v>
      </c>
      <c r="B4371">
        <v>59349</v>
      </c>
      <c r="C4371" t="s">
        <v>62</v>
      </c>
      <c r="D4371" t="s">
        <v>33</v>
      </c>
      <c r="E4371">
        <v>2</v>
      </c>
      <c r="F4371">
        <v>222.03232600000001</v>
      </c>
    </row>
    <row r="4372" spans="1:6" x14ac:dyDescent="0.25">
      <c r="A4372">
        <v>3794.9646130000001</v>
      </c>
      <c r="B4372">
        <v>19794</v>
      </c>
      <c r="C4372" t="s">
        <v>32</v>
      </c>
      <c r="D4372" t="s">
        <v>33</v>
      </c>
      <c r="E4372">
        <v>1</v>
      </c>
      <c r="F4372">
        <v>504</v>
      </c>
    </row>
    <row r="4373" spans="1:6" x14ac:dyDescent="0.25">
      <c r="A4373">
        <v>2537.3832069999999</v>
      </c>
      <c r="B4373">
        <v>92401</v>
      </c>
      <c r="C4373" t="s">
        <v>62</v>
      </c>
      <c r="D4373" t="s">
        <v>79</v>
      </c>
      <c r="E4373">
        <v>1</v>
      </c>
      <c r="F4373">
        <v>50.359627000000003</v>
      </c>
    </row>
    <row r="4374" spans="1:6" x14ac:dyDescent="0.25">
      <c r="A4374">
        <v>8026.0492299999996</v>
      </c>
      <c r="B4374">
        <v>0</v>
      </c>
      <c r="C4374" t="s">
        <v>32</v>
      </c>
      <c r="D4374" t="s">
        <v>33</v>
      </c>
      <c r="E4374">
        <v>6</v>
      </c>
      <c r="F4374">
        <v>898.43007899999998</v>
      </c>
    </row>
    <row r="4375" spans="1:6" x14ac:dyDescent="0.25">
      <c r="A4375">
        <v>7786.6763810000002</v>
      </c>
      <c r="B4375">
        <v>83000</v>
      </c>
      <c r="C4375" t="s">
        <v>75</v>
      </c>
      <c r="D4375" t="s">
        <v>33</v>
      </c>
      <c r="E4375">
        <v>6</v>
      </c>
      <c r="F4375">
        <v>378.5566</v>
      </c>
    </row>
    <row r="4376" spans="1:6" x14ac:dyDescent="0.25">
      <c r="A4376">
        <v>5256.9231769999997</v>
      </c>
      <c r="B4376">
        <v>77693</v>
      </c>
      <c r="C4376" t="s">
        <v>75</v>
      </c>
      <c r="D4376" t="s">
        <v>33</v>
      </c>
      <c r="E4376">
        <v>7</v>
      </c>
      <c r="F4376">
        <v>225.045919</v>
      </c>
    </row>
    <row r="4377" spans="1:6" x14ac:dyDescent="0.25">
      <c r="A4377">
        <v>8256.2978000000003</v>
      </c>
      <c r="B4377">
        <v>62902</v>
      </c>
      <c r="C4377" t="s">
        <v>62</v>
      </c>
      <c r="D4377" t="s">
        <v>33</v>
      </c>
      <c r="E4377">
        <v>2</v>
      </c>
      <c r="F4377">
        <v>159.38304199999999</v>
      </c>
    </row>
    <row r="4378" spans="1:6" x14ac:dyDescent="0.25">
      <c r="A4378">
        <v>2453.3362419999999</v>
      </c>
      <c r="B4378">
        <v>0</v>
      </c>
      <c r="C4378" t="s">
        <v>32</v>
      </c>
      <c r="D4378" t="s">
        <v>33</v>
      </c>
      <c r="E4378">
        <v>1</v>
      </c>
      <c r="F4378">
        <v>449.60196100000002</v>
      </c>
    </row>
    <row r="4379" spans="1:6" x14ac:dyDescent="0.25">
      <c r="A4379">
        <v>4312.7697980000003</v>
      </c>
      <c r="B4379">
        <v>43386</v>
      </c>
      <c r="C4379" t="s">
        <v>75</v>
      </c>
      <c r="D4379" t="s">
        <v>45</v>
      </c>
      <c r="E4379">
        <v>1</v>
      </c>
      <c r="F4379">
        <v>413.00234799999998</v>
      </c>
    </row>
    <row r="4380" spans="1:6" x14ac:dyDescent="0.25">
      <c r="A4380">
        <v>5556.9145799999997</v>
      </c>
      <c r="B4380">
        <v>29120</v>
      </c>
      <c r="C4380" t="s">
        <v>32</v>
      </c>
      <c r="D4380" t="s">
        <v>33</v>
      </c>
      <c r="E4380">
        <v>3</v>
      </c>
      <c r="F4380">
        <v>345.6</v>
      </c>
    </row>
    <row r="4381" spans="1:6" x14ac:dyDescent="0.25">
      <c r="A4381">
        <v>8693.9955890000001</v>
      </c>
      <c r="B4381">
        <v>48893</v>
      </c>
      <c r="C4381" t="s">
        <v>32</v>
      </c>
      <c r="D4381" t="s">
        <v>33</v>
      </c>
      <c r="E4381">
        <v>3</v>
      </c>
      <c r="F4381">
        <v>787.88953000000004</v>
      </c>
    </row>
    <row r="4382" spans="1:6" x14ac:dyDescent="0.25">
      <c r="A4382">
        <v>11830.95192</v>
      </c>
      <c r="B4382">
        <v>92931</v>
      </c>
      <c r="C4382" t="s">
        <v>75</v>
      </c>
      <c r="D4382" t="s">
        <v>33</v>
      </c>
      <c r="E4382">
        <v>7</v>
      </c>
      <c r="F4382">
        <v>503.144025</v>
      </c>
    </row>
    <row r="4383" spans="1:6" x14ac:dyDescent="0.25">
      <c r="A4383">
        <v>4506.4850059999999</v>
      </c>
      <c r="B4383">
        <v>15462</v>
      </c>
      <c r="C4383" t="s">
        <v>32</v>
      </c>
      <c r="D4383" t="s">
        <v>33</v>
      </c>
      <c r="E4383">
        <v>1</v>
      </c>
      <c r="F4383">
        <v>611.94155799999999</v>
      </c>
    </row>
    <row r="4384" spans="1:6" x14ac:dyDescent="0.25">
      <c r="A4384">
        <v>4159.5939209999997</v>
      </c>
      <c r="B4384">
        <v>0</v>
      </c>
      <c r="C4384" t="s">
        <v>32</v>
      </c>
      <c r="D4384" t="s">
        <v>45</v>
      </c>
      <c r="E4384">
        <v>3</v>
      </c>
      <c r="F4384">
        <v>446.4</v>
      </c>
    </row>
    <row r="4385" spans="1:6" x14ac:dyDescent="0.25">
      <c r="A4385">
        <v>4462.445111</v>
      </c>
      <c r="B4385">
        <v>70088</v>
      </c>
      <c r="C4385" t="s">
        <v>75</v>
      </c>
      <c r="D4385" t="s">
        <v>33</v>
      </c>
      <c r="E4385">
        <v>1</v>
      </c>
      <c r="F4385">
        <v>536.48166500000002</v>
      </c>
    </row>
    <row r="4386" spans="1:6" x14ac:dyDescent="0.25">
      <c r="A4386">
        <v>2515.2590019999998</v>
      </c>
      <c r="B4386">
        <v>25558</v>
      </c>
      <c r="C4386" t="s">
        <v>32</v>
      </c>
      <c r="D4386" t="s">
        <v>33</v>
      </c>
      <c r="E4386">
        <v>1</v>
      </c>
      <c r="F4386">
        <v>453.6</v>
      </c>
    </row>
    <row r="4387" spans="1:6" x14ac:dyDescent="0.25">
      <c r="A4387">
        <v>8007.3993760000003</v>
      </c>
      <c r="B4387">
        <v>0</v>
      </c>
      <c r="C4387" t="s">
        <v>32</v>
      </c>
      <c r="D4387" t="s">
        <v>79</v>
      </c>
      <c r="E4387">
        <v>3</v>
      </c>
      <c r="F4387">
        <v>537.6</v>
      </c>
    </row>
    <row r="4388" spans="1:6" x14ac:dyDescent="0.25">
      <c r="A4388">
        <v>9901.2781180000002</v>
      </c>
      <c r="B4388">
        <v>0</v>
      </c>
      <c r="C4388" t="s">
        <v>32</v>
      </c>
      <c r="D4388" t="s">
        <v>33</v>
      </c>
      <c r="E4388">
        <v>3</v>
      </c>
      <c r="F4388">
        <v>643.20000000000005</v>
      </c>
    </row>
    <row r="4389" spans="1:6" x14ac:dyDescent="0.25">
      <c r="A4389">
        <v>12282.840850000001</v>
      </c>
      <c r="B4389">
        <v>36328</v>
      </c>
      <c r="C4389" t="s">
        <v>62</v>
      </c>
      <c r="D4389" t="s">
        <v>33</v>
      </c>
      <c r="E4389">
        <v>4</v>
      </c>
      <c r="F4389">
        <v>388.14808900000003</v>
      </c>
    </row>
    <row r="4390" spans="1:6" x14ac:dyDescent="0.25">
      <c r="A4390">
        <v>44468.023029999997</v>
      </c>
      <c r="B4390">
        <v>32948</v>
      </c>
      <c r="C4390" t="s">
        <v>32</v>
      </c>
      <c r="D4390" t="s">
        <v>45</v>
      </c>
      <c r="E4390">
        <v>2</v>
      </c>
      <c r="F4390">
        <v>1428.9729130000001</v>
      </c>
    </row>
    <row r="4391" spans="1:6" x14ac:dyDescent="0.25">
      <c r="A4391">
        <v>8184.5859920000003</v>
      </c>
      <c r="B4391">
        <v>69114</v>
      </c>
      <c r="C4391" t="s">
        <v>62</v>
      </c>
      <c r="D4391" t="s">
        <v>79</v>
      </c>
      <c r="E4391">
        <v>4</v>
      </c>
      <c r="F4391">
        <v>162.19958399999999</v>
      </c>
    </row>
    <row r="4392" spans="1:6" x14ac:dyDescent="0.25">
      <c r="A4392">
        <v>16007.94954</v>
      </c>
      <c r="B4392">
        <v>45302</v>
      </c>
      <c r="C4392" t="s">
        <v>32</v>
      </c>
      <c r="D4392" t="s">
        <v>79</v>
      </c>
      <c r="E4392">
        <v>2</v>
      </c>
      <c r="F4392">
        <v>638.4</v>
      </c>
    </row>
    <row r="4393" spans="1:6" x14ac:dyDescent="0.25">
      <c r="A4393">
        <v>6361.8454080000001</v>
      </c>
      <c r="B4393">
        <v>0</v>
      </c>
      <c r="C4393" t="s">
        <v>62</v>
      </c>
      <c r="D4393" t="s">
        <v>33</v>
      </c>
      <c r="E4393">
        <v>4</v>
      </c>
      <c r="F4393">
        <v>110.527627</v>
      </c>
    </row>
    <row r="4394" spans="1:6" x14ac:dyDescent="0.25">
      <c r="A4394">
        <v>8736.5012409999999</v>
      </c>
      <c r="B4394">
        <v>53173</v>
      </c>
      <c r="C4394" t="s">
        <v>32</v>
      </c>
      <c r="D4394" t="s">
        <v>45</v>
      </c>
      <c r="E4394">
        <v>4</v>
      </c>
      <c r="F4394">
        <v>1169.4097870000001</v>
      </c>
    </row>
    <row r="4395" spans="1:6" x14ac:dyDescent="0.25">
      <c r="A4395">
        <v>4334.0640960000001</v>
      </c>
      <c r="B4395">
        <v>23904</v>
      </c>
      <c r="C4395" t="s">
        <v>32</v>
      </c>
      <c r="D4395" t="s">
        <v>45</v>
      </c>
      <c r="E4395">
        <v>1</v>
      </c>
      <c r="F4395">
        <v>590.4</v>
      </c>
    </row>
    <row r="4396" spans="1:6" x14ac:dyDescent="0.25">
      <c r="A4396">
        <v>4376.3635919999997</v>
      </c>
      <c r="B4396">
        <v>63774</v>
      </c>
      <c r="C4396" t="s">
        <v>62</v>
      </c>
      <c r="D4396" t="s">
        <v>79</v>
      </c>
      <c r="E4396">
        <v>1</v>
      </c>
      <c r="F4396">
        <v>60.036682999999996</v>
      </c>
    </row>
    <row r="4397" spans="1:6" x14ac:dyDescent="0.25">
      <c r="A4397">
        <v>9294.0887189999994</v>
      </c>
      <c r="B4397">
        <v>67544</v>
      </c>
      <c r="C4397" t="s">
        <v>32</v>
      </c>
      <c r="D4397" t="s">
        <v>33</v>
      </c>
      <c r="E4397">
        <v>3</v>
      </c>
      <c r="F4397">
        <v>556.79999999999995</v>
      </c>
    </row>
    <row r="4398" spans="1:6" x14ac:dyDescent="0.25">
      <c r="A4398">
        <v>2543.0039430000002</v>
      </c>
      <c r="B4398">
        <v>26691</v>
      </c>
      <c r="C4398" t="s">
        <v>32</v>
      </c>
      <c r="D4398" t="s">
        <v>33</v>
      </c>
      <c r="E4398">
        <v>1</v>
      </c>
      <c r="F4398">
        <v>312</v>
      </c>
    </row>
    <row r="4399" spans="1:6" x14ac:dyDescent="0.25">
      <c r="A4399">
        <v>6582.4507809999996</v>
      </c>
      <c r="B4399">
        <v>0</v>
      </c>
      <c r="C4399" t="s">
        <v>32</v>
      </c>
      <c r="D4399" t="s">
        <v>45</v>
      </c>
      <c r="E4399">
        <v>2</v>
      </c>
      <c r="F4399">
        <v>297.60000000000002</v>
      </c>
    </row>
    <row r="4400" spans="1:6" x14ac:dyDescent="0.25">
      <c r="A4400">
        <v>4686.4696739999999</v>
      </c>
      <c r="B4400">
        <v>58089</v>
      </c>
      <c r="C4400" t="s">
        <v>32</v>
      </c>
      <c r="D4400" t="s">
        <v>33</v>
      </c>
      <c r="E4400">
        <v>1</v>
      </c>
      <c r="F4400">
        <v>566.4</v>
      </c>
    </row>
    <row r="4401" spans="1:6" x14ac:dyDescent="0.25">
      <c r="A4401">
        <v>14325.152609999999</v>
      </c>
      <c r="B4401">
        <v>0</v>
      </c>
      <c r="C4401" t="s">
        <v>32</v>
      </c>
      <c r="D4401" t="s">
        <v>33</v>
      </c>
      <c r="E4401">
        <v>2</v>
      </c>
      <c r="F4401">
        <v>652.79999999999995</v>
      </c>
    </row>
    <row r="4402" spans="1:6" x14ac:dyDescent="0.25">
      <c r="A4402">
        <v>12743.35175</v>
      </c>
      <c r="B4402">
        <v>99583</v>
      </c>
      <c r="C4402" t="s">
        <v>62</v>
      </c>
      <c r="D4402" t="s">
        <v>79</v>
      </c>
      <c r="E4402">
        <v>2</v>
      </c>
      <c r="F4402">
        <v>99.674340999999998</v>
      </c>
    </row>
    <row r="4403" spans="1:6" x14ac:dyDescent="0.25">
      <c r="A4403">
        <v>2434.08581</v>
      </c>
      <c r="B4403">
        <v>0</v>
      </c>
      <c r="C4403" t="s">
        <v>75</v>
      </c>
      <c r="D4403" t="s">
        <v>33</v>
      </c>
      <c r="E4403">
        <v>1</v>
      </c>
      <c r="F4403">
        <v>271.48960199999999</v>
      </c>
    </row>
    <row r="4404" spans="1:6" x14ac:dyDescent="0.25">
      <c r="A4404">
        <v>25107.098119999999</v>
      </c>
      <c r="B4404">
        <v>24410</v>
      </c>
      <c r="C4404" t="s">
        <v>32</v>
      </c>
      <c r="D4404" t="s">
        <v>33</v>
      </c>
      <c r="E4404">
        <v>2</v>
      </c>
      <c r="F4404">
        <v>350.4</v>
      </c>
    </row>
    <row r="4405" spans="1:6" x14ac:dyDescent="0.25">
      <c r="A4405">
        <v>13432.00289</v>
      </c>
      <c r="B4405">
        <v>68956</v>
      </c>
      <c r="C4405" t="s">
        <v>62</v>
      </c>
      <c r="D4405" t="s">
        <v>45</v>
      </c>
      <c r="E4405">
        <v>2</v>
      </c>
      <c r="F4405">
        <v>118.538444</v>
      </c>
    </row>
    <row r="4406" spans="1:6" x14ac:dyDescent="0.25">
      <c r="A4406">
        <v>2753.780996</v>
      </c>
      <c r="B4406">
        <v>0</v>
      </c>
      <c r="C4406" t="s">
        <v>75</v>
      </c>
      <c r="D4406" t="s">
        <v>33</v>
      </c>
      <c r="E4406">
        <v>1</v>
      </c>
      <c r="F4406">
        <v>298.67104899999998</v>
      </c>
    </row>
    <row r="4407" spans="1:6" x14ac:dyDescent="0.25">
      <c r="A4407">
        <v>8653.3023219999995</v>
      </c>
      <c r="B4407">
        <v>20588</v>
      </c>
      <c r="C4407" t="s">
        <v>32</v>
      </c>
      <c r="D4407" t="s">
        <v>33</v>
      </c>
      <c r="E4407">
        <v>7</v>
      </c>
      <c r="F4407">
        <v>586.39039300000002</v>
      </c>
    </row>
    <row r="4408" spans="1:6" x14ac:dyDescent="0.25">
      <c r="A4408">
        <v>7057.8888120000001</v>
      </c>
      <c r="B4408">
        <v>37840</v>
      </c>
      <c r="C4408" t="s">
        <v>32</v>
      </c>
      <c r="D4408" t="s">
        <v>33</v>
      </c>
      <c r="E4408">
        <v>4</v>
      </c>
      <c r="F4408">
        <v>432</v>
      </c>
    </row>
    <row r="4409" spans="1:6" x14ac:dyDescent="0.25">
      <c r="A4409">
        <v>5906.9402380000001</v>
      </c>
      <c r="B4409">
        <v>43440</v>
      </c>
      <c r="C4409" t="s">
        <v>62</v>
      </c>
      <c r="D4409" t="s">
        <v>33</v>
      </c>
      <c r="E4409">
        <v>7</v>
      </c>
      <c r="F4409">
        <v>128.21198000000001</v>
      </c>
    </row>
    <row r="4410" spans="1:6" x14ac:dyDescent="0.25">
      <c r="A4410">
        <v>2937.4245340000002</v>
      </c>
      <c r="B4410">
        <v>83195</v>
      </c>
      <c r="C4410" t="s">
        <v>75</v>
      </c>
      <c r="D4410" t="s">
        <v>45</v>
      </c>
      <c r="E4410">
        <v>1</v>
      </c>
      <c r="F4410">
        <v>332.69362699999999</v>
      </c>
    </row>
    <row r="4411" spans="1:6" x14ac:dyDescent="0.25">
      <c r="A4411">
        <v>4974.2353089999997</v>
      </c>
      <c r="B4411">
        <v>0</v>
      </c>
      <c r="C4411" t="s">
        <v>32</v>
      </c>
      <c r="D4411" t="s">
        <v>45</v>
      </c>
      <c r="E4411">
        <v>3</v>
      </c>
      <c r="F4411">
        <v>336</v>
      </c>
    </row>
    <row r="4412" spans="1:6" x14ac:dyDescent="0.25">
      <c r="A4412">
        <v>4268.618821</v>
      </c>
      <c r="B4412">
        <v>43209</v>
      </c>
      <c r="C4412" t="s">
        <v>32</v>
      </c>
      <c r="D4412" t="s">
        <v>45</v>
      </c>
      <c r="E4412">
        <v>1</v>
      </c>
      <c r="F4412">
        <v>528</v>
      </c>
    </row>
    <row r="4413" spans="1:6" x14ac:dyDescent="0.25">
      <c r="A4413">
        <v>4601.9137540000002</v>
      </c>
      <c r="B4413">
        <v>37308</v>
      </c>
      <c r="C4413" t="s">
        <v>32</v>
      </c>
      <c r="D4413" t="s">
        <v>33</v>
      </c>
      <c r="E4413">
        <v>1</v>
      </c>
      <c r="F4413">
        <v>552</v>
      </c>
    </row>
    <row r="4414" spans="1:6" x14ac:dyDescent="0.25">
      <c r="A4414">
        <v>2404.6337659999999</v>
      </c>
      <c r="B4414">
        <v>22239</v>
      </c>
      <c r="C4414" t="s">
        <v>32</v>
      </c>
      <c r="D4414" t="s">
        <v>33</v>
      </c>
      <c r="E4414">
        <v>1</v>
      </c>
      <c r="F4414">
        <v>297.60000000000002</v>
      </c>
    </row>
    <row r="4415" spans="1:6" x14ac:dyDescent="0.25">
      <c r="A4415">
        <v>7638.4428109999999</v>
      </c>
      <c r="B4415">
        <v>66106</v>
      </c>
      <c r="C4415" t="s">
        <v>75</v>
      </c>
      <c r="D4415" t="s">
        <v>33</v>
      </c>
      <c r="E4415">
        <v>4</v>
      </c>
      <c r="F4415">
        <v>250.32325700000001</v>
      </c>
    </row>
    <row r="4416" spans="1:6" x14ac:dyDescent="0.25">
      <c r="A4416">
        <v>4623.6248109999997</v>
      </c>
      <c r="B4416">
        <v>97065</v>
      </c>
      <c r="C4416" t="s">
        <v>32</v>
      </c>
      <c r="D4416" t="s">
        <v>45</v>
      </c>
      <c r="E4416">
        <v>1</v>
      </c>
      <c r="F4416">
        <v>561.6</v>
      </c>
    </row>
    <row r="4417" spans="1:6" x14ac:dyDescent="0.25">
      <c r="A4417">
        <v>5470.1817510000001</v>
      </c>
      <c r="B4417">
        <v>24910</v>
      </c>
      <c r="C4417" t="s">
        <v>32</v>
      </c>
      <c r="D4417" t="s">
        <v>33</v>
      </c>
      <c r="E4417">
        <v>3</v>
      </c>
      <c r="F4417">
        <v>746.107437</v>
      </c>
    </row>
    <row r="4418" spans="1:6" x14ac:dyDescent="0.25">
      <c r="A4418">
        <v>4999.3458099999998</v>
      </c>
      <c r="B4418">
        <v>49414</v>
      </c>
      <c r="C4418" t="s">
        <v>62</v>
      </c>
      <c r="D4418" t="s">
        <v>45</v>
      </c>
      <c r="E4418">
        <v>6</v>
      </c>
      <c r="F4418">
        <v>159.631303</v>
      </c>
    </row>
    <row r="4419" spans="1:6" x14ac:dyDescent="0.25">
      <c r="A4419">
        <v>15956.51879</v>
      </c>
      <c r="B4419">
        <v>61148</v>
      </c>
      <c r="C4419" t="s">
        <v>62</v>
      </c>
      <c r="D4419" t="s">
        <v>33</v>
      </c>
      <c r="E4419">
        <v>2</v>
      </c>
      <c r="F4419">
        <v>98.206648999999999</v>
      </c>
    </row>
    <row r="4420" spans="1:6" x14ac:dyDescent="0.25">
      <c r="A4420">
        <v>9275.6814520000007</v>
      </c>
      <c r="B4420">
        <v>52494</v>
      </c>
      <c r="C4420" t="s">
        <v>32</v>
      </c>
      <c r="D4420" t="s">
        <v>45</v>
      </c>
      <c r="E4420">
        <v>7</v>
      </c>
      <c r="F4420">
        <v>571.20000000000005</v>
      </c>
    </row>
    <row r="4421" spans="1:6" x14ac:dyDescent="0.25">
      <c r="A4421">
        <v>7595.3352370000002</v>
      </c>
      <c r="B4421">
        <v>20538</v>
      </c>
      <c r="C4421" t="s">
        <v>32</v>
      </c>
      <c r="D4421" t="s">
        <v>79</v>
      </c>
      <c r="E4421">
        <v>7</v>
      </c>
      <c r="F4421">
        <v>499.2</v>
      </c>
    </row>
    <row r="4422" spans="1:6" x14ac:dyDescent="0.25">
      <c r="A4422">
        <v>24258.713830000001</v>
      </c>
      <c r="B4422">
        <v>0</v>
      </c>
      <c r="C4422" t="s">
        <v>32</v>
      </c>
      <c r="D4422" t="s">
        <v>45</v>
      </c>
      <c r="E4422">
        <v>2</v>
      </c>
      <c r="F4422">
        <v>538.68988200000001</v>
      </c>
    </row>
    <row r="4423" spans="1:6" x14ac:dyDescent="0.25">
      <c r="A4423">
        <v>24636.967189999999</v>
      </c>
      <c r="B4423">
        <v>73716</v>
      </c>
      <c r="C4423" t="s">
        <v>62</v>
      </c>
      <c r="D4423" t="s">
        <v>33</v>
      </c>
      <c r="E4423">
        <v>2</v>
      </c>
      <c r="F4423">
        <v>162.66264100000001</v>
      </c>
    </row>
    <row r="4424" spans="1:6" x14ac:dyDescent="0.25">
      <c r="A4424">
        <v>2810.4644469999998</v>
      </c>
      <c r="B4424">
        <v>26790</v>
      </c>
      <c r="C4424" t="s">
        <v>32</v>
      </c>
      <c r="D4424" t="s">
        <v>33</v>
      </c>
      <c r="E4424">
        <v>1</v>
      </c>
      <c r="F4424">
        <v>340.8</v>
      </c>
    </row>
    <row r="4425" spans="1:6" x14ac:dyDescent="0.25">
      <c r="A4425">
        <v>2337.3566989999999</v>
      </c>
      <c r="B4425">
        <v>0</v>
      </c>
      <c r="C4425" t="s">
        <v>32</v>
      </c>
      <c r="D4425" t="s">
        <v>45</v>
      </c>
      <c r="E4425">
        <v>1</v>
      </c>
      <c r="F4425">
        <v>468</v>
      </c>
    </row>
    <row r="4426" spans="1:6" x14ac:dyDescent="0.25">
      <c r="A4426">
        <v>4668.043154</v>
      </c>
      <c r="B4426">
        <v>53252</v>
      </c>
      <c r="C4426" t="s">
        <v>32</v>
      </c>
      <c r="D4426" t="s">
        <v>33</v>
      </c>
      <c r="E4426">
        <v>1</v>
      </c>
      <c r="F4426">
        <v>561.6</v>
      </c>
    </row>
    <row r="4427" spans="1:6" x14ac:dyDescent="0.25">
      <c r="A4427">
        <v>10972.067779999999</v>
      </c>
      <c r="B4427">
        <v>24164</v>
      </c>
      <c r="C4427" t="s">
        <v>32</v>
      </c>
      <c r="D4427" t="s">
        <v>79</v>
      </c>
      <c r="E4427">
        <v>5</v>
      </c>
      <c r="F4427">
        <v>657.6</v>
      </c>
    </row>
    <row r="4428" spans="1:6" x14ac:dyDescent="0.25">
      <c r="A4428">
        <v>34611.378960000002</v>
      </c>
      <c r="B4428">
        <v>20090</v>
      </c>
      <c r="C4428" t="s">
        <v>32</v>
      </c>
      <c r="D4428" t="s">
        <v>33</v>
      </c>
      <c r="E4428">
        <v>2</v>
      </c>
      <c r="F4428">
        <v>523.20000000000005</v>
      </c>
    </row>
    <row r="4429" spans="1:6" x14ac:dyDescent="0.25">
      <c r="A4429">
        <v>2478.8335959999999</v>
      </c>
      <c r="B4429">
        <v>81721</v>
      </c>
      <c r="C4429" t="s">
        <v>62</v>
      </c>
      <c r="D4429" t="s">
        <v>45</v>
      </c>
      <c r="E4429">
        <v>1</v>
      </c>
      <c r="F4429">
        <v>133.90029000000001</v>
      </c>
    </row>
    <row r="4430" spans="1:6" x14ac:dyDescent="0.25">
      <c r="A4430">
        <v>26197.414980000001</v>
      </c>
      <c r="B4430">
        <v>18495</v>
      </c>
      <c r="C4430" t="s">
        <v>32</v>
      </c>
      <c r="D4430" t="s">
        <v>33</v>
      </c>
      <c r="E4430">
        <v>2</v>
      </c>
      <c r="F4430">
        <v>542.4</v>
      </c>
    </row>
    <row r="4431" spans="1:6" x14ac:dyDescent="0.25">
      <c r="A4431">
        <v>6282.0796449999998</v>
      </c>
      <c r="B4431">
        <v>42314</v>
      </c>
      <c r="C4431" t="s">
        <v>62</v>
      </c>
      <c r="D4431" t="s">
        <v>33</v>
      </c>
      <c r="E4431">
        <v>3</v>
      </c>
      <c r="F4431">
        <v>56.394190000000002</v>
      </c>
    </row>
    <row r="4432" spans="1:6" x14ac:dyDescent="0.25">
      <c r="A4432">
        <v>10954.383519999999</v>
      </c>
      <c r="B4432">
        <v>89892</v>
      </c>
      <c r="C4432" t="s">
        <v>75</v>
      </c>
      <c r="D4432" t="s">
        <v>45</v>
      </c>
      <c r="E4432">
        <v>9</v>
      </c>
      <c r="F4432">
        <v>526.24879799999997</v>
      </c>
    </row>
    <row r="4433" spans="1:6" x14ac:dyDescent="0.25">
      <c r="A4433">
        <v>3164.378577</v>
      </c>
      <c r="B4433">
        <v>0</v>
      </c>
      <c r="C4433" t="s">
        <v>32</v>
      </c>
      <c r="D4433" t="s">
        <v>45</v>
      </c>
      <c r="E4433">
        <v>1</v>
      </c>
      <c r="F4433">
        <v>662.4</v>
      </c>
    </row>
    <row r="4434" spans="1:6" x14ac:dyDescent="0.25">
      <c r="A4434">
        <v>7804.5976549999996</v>
      </c>
      <c r="B4434">
        <v>0</v>
      </c>
      <c r="C4434" t="s">
        <v>62</v>
      </c>
      <c r="D4434" t="s">
        <v>33</v>
      </c>
      <c r="E4434">
        <v>8</v>
      </c>
      <c r="F4434">
        <v>91.055318</v>
      </c>
    </row>
    <row r="4435" spans="1:6" x14ac:dyDescent="0.25">
      <c r="A4435">
        <v>5207.1974989999999</v>
      </c>
      <c r="B4435">
        <v>21576</v>
      </c>
      <c r="C4435" t="s">
        <v>32</v>
      </c>
      <c r="D4435" t="s">
        <v>33</v>
      </c>
      <c r="E4435">
        <v>3</v>
      </c>
      <c r="F4435">
        <v>312</v>
      </c>
    </row>
    <row r="4436" spans="1:6" x14ac:dyDescent="0.25">
      <c r="A4436">
        <v>2886.4516020000001</v>
      </c>
      <c r="B4436">
        <v>10312</v>
      </c>
      <c r="C4436" t="s">
        <v>32</v>
      </c>
      <c r="D4436" t="s">
        <v>33</v>
      </c>
      <c r="E4436">
        <v>1</v>
      </c>
      <c r="F4436">
        <v>486.27855699999998</v>
      </c>
    </row>
    <row r="4437" spans="1:6" x14ac:dyDescent="0.25">
      <c r="A4437">
        <v>2483.6423970000001</v>
      </c>
      <c r="B4437">
        <v>50632</v>
      </c>
      <c r="C4437" t="s">
        <v>62</v>
      </c>
      <c r="D4437" t="s">
        <v>33</v>
      </c>
      <c r="E4437">
        <v>1</v>
      </c>
      <c r="F4437">
        <v>54.961039</v>
      </c>
    </row>
    <row r="4438" spans="1:6" x14ac:dyDescent="0.25">
      <c r="A4438">
        <v>4896.2616049999997</v>
      </c>
      <c r="B4438">
        <v>0</v>
      </c>
      <c r="C4438" t="s">
        <v>32</v>
      </c>
      <c r="D4438" t="s">
        <v>45</v>
      </c>
      <c r="E4438">
        <v>1</v>
      </c>
      <c r="F4438">
        <v>1000.8</v>
      </c>
    </row>
    <row r="4439" spans="1:6" x14ac:dyDescent="0.25">
      <c r="A4439">
        <v>4928.0014080000001</v>
      </c>
      <c r="B4439">
        <v>97917</v>
      </c>
      <c r="C4439" t="s">
        <v>75</v>
      </c>
      <c r="D4439" t="s">
        <v>45</v>
      </c>
      <c r="E4439">
        <v>3</v>
      </c>
      <c r="F4439">
        <v>279.18451199999998</v>
      </c>
    </row>
    <row r="4440" spans="1:6" x14ac:dyDescent="0.25">
      <c r="A4440">
        <v>8759.5925179999995</v>
      </c>
      <c r="B4440">
        <v>28280</v>
      </c>
      <c r="C4440" t="s">
        <v>32</v>
      </c>
      <c r="D4440" t="s">
        <v>33</v>
      </c>
      <c r="E4440">
        <v>9</v>
      </c>
      <c r="F4440">
        <v>556.79999999999995</v>
      </c>
    </row>
    <row r="4441" spans="1:6" x14ac:dyDescent="0.25">
      <c r="A4441">
        <v>11281.524509999999</v>
      </c>
      <c r="B4441">
        <v>86195</v>
      </c>
      <c r="C4441" t="s">
        <v>75</v>
      </c>
      <c r="D4441" t="s">
        <v>33</v>
      </c>
      <c r="E4441">
        <v>3</v>
      </c>
      <c r="F4441">
        <v>601.66790200000003</v>
      </c>
    </row>
    <row r="4442" spans="1:6" x14ac:dyDescent="0.25">
      <c r="A4442">
        <v>4315.6705000000002</v>
      </c>
      <c r="B4442">
        <v>89797</v>
      </c>
      <c r="C4442" t="s">
        <v>62</v>
      </c>
      <c r="D4442" t="s">
        <v>33</v>
      </c>
      <c r="E4442">
        <v>1</v>
      </c>
      <c r="F4442">
        <v>70.958360999999996</v>
      </c>
    </row>
    <row r="4443" spans="1:6" x14ac:dyDescent="0.25">
      <c r="A4443">
        <v>4491.909095</v>
      </c>
      <c r="B4443">
        <v>0</v>
      </c>
      <c r="C4443" t="s">
        <v>32</v>
      </c>
      <c r="D4443" t="s">
        <v>33</v>
      </c>
      <c r="E4443">
        <v>5</v>
      </c>
      <c r="F4443">
        <v>302.39999999999998</v>
      </c>
    </row>
    <row r="4444" spans="1:6" x14ac:dyDescent="0.25">
      <c r="A4444">
        <v>6745.2483789999997</v>
      </c>
      <c r="B4444">
        <v>0</v>
      </c>
      <c r="C4444" t="s">
        <v>32</v>
      </c>
      <c r="D4444" t="s">
        <v>45</v>
      </c>
      <c r="E4444">
        <v>1</v>
      </c>
      <c r="F4444">
        <v>1921.2489290000001</v>
      </c>
    </row>
    <row r="4445" spans="1:6" x14ac:dyDescent="0.25">
      <c r="A4445">
        <v>28799.954150000001</v>
      </c>
      <c r="B4445">
        <v>33635</v>
      </c>
      <c r="C4445" t="s">
        <v>32</v>
      </c>
      <c r="D4445" t="s">
        <v>33</v>
      </c>
      <c r="E4445">
        <v>2</v>
      </c>
      <c r="F4445">
        <v>1152</v>
      </c>
    </row>
    <row r="4446" spans="1:6" x14ac:dyDescent="0.25">
      <c r="A4446">
        <v>14503.021290000001</v>
      </c>
      <c r="B4446">
        <v>29790</v>
      </c>
      <c r="C4446" t="s">
        <v>32</v>
      </c>
      <c r="D4446" t="s">
        <v>33</v>
      </c>
      <c r="E4446">
        <v>3</v>
      </c>
      <c r="F4446">
        <v>931.2</v>
      </c>
    </row>
    <row r="4447" spans="1:6" x14ac:dyDescent="0.25">
      <c r="A4447">
        <v>8270.6253309999993</v>
      </c>
      <c r="B4447">
        <v>44656</v>
      </c>
      <c r="C4447" t="s">
        <v>32</v>
      </c>
      <c r="D4447" t="s">
        <v>33</v>
      </c>
      <c r="E4447">
        <v>2</v>
      </c>
      <c r="F4447">
        <v>336</v>
      </c>
    </row>
    <row r="4448" spans="1:6" x14ac:dyDescent="0.25">
      <c r="A4448">
        <v>12731.95161</v>
      </c>
      <c r="B4448">
        <v>40870</v>
      </c>
      <c r="C4448" t="s">
        <v>32</v>
      </c>
      <c r="D4448" t="s">
        <v>33</v>
      </c>
      <c r="E4448">
        <v>2</v>
      </c>
      <c r="F4448">
        <v>504</v>
      </c>
    </row>
    <row r="4449" spans="1:6" x14ac:dyDescent="0.25">
      <c r="A4449">
        <v>4167.0945380000003</v>
      </c>
      <c r="B4449">
        <v>0</v>
      </c>
      <c r="C4449" t="s">
        <v>62</v>
      </c>
      <c r="D4449" t="s">
        <v>33</v>
      </c>
      <c r="E4449">
        <v>1</v>
      </c>
      <c r="F4449">
        <v>94.942920000000001</v>
      </c>
    </row>
    <row r="4450" spans="1:6" x14ac:dyDescent="0.25">
      <c r="A4450">
        <v>10455.48983</v>
      </c>
      <c r="B4450">
        <v>28363</v>
      </c>
      <c r="C4450" t="s">
        <v>32</v>
      </c>
      <c r="D4450" t="s">
        <v>79</v>
      </c>
      <c r="E4450">
        <v>3</v>
      </c>
      <c r="F4450">
        <v>638.4</v>
      </c>
    </row>
    <row r="4451" spans="1:6" x14ac:dyDescent="0.25">
      <c r="A4451">
        <v>7074.3981039999999</v>
      </c>
      <c r="B4451">
        <v>94508</v>
      </c>
      <c r="C4451" t="s">
        <v>32</v>
      </c>
      <c r="D4451" t="s">
        <v>33</v>
      </c>
      <c r="E4451">
        <v>3</v>
      </c>
      <c r="F4451">
        <v>491.384479</v>
      </c>
    </row>
    <row r="4452" spans="1:6" x14ac:dyDescent="0.25">
      <c r="A4452">
        <v>7046.4786979999999</v>
      </c>
      <c r="B4452">
        <v>0</v>
      </c>
      <c r="C4452" t="s">
        <v>32</v>
      </c>
      <c r="D4452" t="s">
        <v>33</v>
      </c>
      <c r="E4452">
        <v>2</v>
      </c>
      <c r="F4452">
        <v>324.69555500000001</v>
      </c>
    </row>
    <row r="4453" spans="1:6" x14ac:dyDescent="0.25">
      <c r="A4453">
        <v>13357.44544</v>
      </c>
      <c r="B4453">
        <v>0</v>
      </c>
      <c r="C4453" t="s">
        <v>32</v>
      </c>
      <c r="D4453" t="s">
        <v>79</v>
      </c>
      <c r="E4453">
        <v>2</v>
      </c>
      <c r="F4453">
        <v>696.03450899999996</v>
      </c>
    </row>
    <row r="4454" spans="1:6" x14ac:dyDescent="0.25">
      <c r="A4454">
        <v>18708.758310000001</v>
      </c>
      <c r="B4454">
        <v>0</v>
      </c>
      <c r="C4454" t="s">
        <v>32</v>
      </c>
      <c r="D4454" t="s">
        <v>45</v>
      </c>
      <c r="E4454">
        <v>2</v>
      </c>
      <c r="F4454">
        <v>554.4</v>
      </c>
    </row>
    <row r="4455" spans="1:6" x14ac:dyDescent="0.25">
      <c r="A4455">
        <v>8169.3348459999997</v>
      </c>
      <c r="B4455">
        <v>0</v>
      </c>
      <c r="C4455" t="s">
        <v>32</v>
      </c>
      <c r="D4455" t="s">
        <v>45</v>
      </c>
      <c r="E4455">
        <v>3</v>
      </c>
      <c r="F4455">
        <v>835.2</v>
      </c>
    </row>
    <row r="4456" spans="1:6" x14ac:dyDescent="0.25">
      <c r="A4456">
        <v>8583.2728540000007</v>
      </c>
      <c r="B4456">
        <v>18017</v>
      </c>
      <c r="C4456" t="s">
        <v>32</v>
      </c>
      <c r="D4456" t="s">
        <v>79</v>
      </c>
      <c r="E4456">
        <v>9</v>
      </c>
      <c r="F4456">
        <v>547.20000000000005</v>
      </c>
    </row>
    <row r="4457" spans="1:6" x14ac:dyDescent="0.25">
      <c r="A4457">
        <v>12234.36232</v>
      </c>
      <c r="B4457">
        <v>0</v>
      </c>
      <c r="C4457" t="s">
        <v>32</v>
      </c>
      <c r="D4457" t="s">
        <v>45</v>
      </c>
      <c r="E4457">
        <v>2</v>
      </c>
      <c r="F4457">
        <v>930.59470699999997</v>
      </c>
    </row>
    <row r="4458" spans="1:6" x14ac:dyDescent="0.25">
      <c r="A4458">
        <v>7185.673718</v>
      </c>
      <c r="B4458">
        <v>63741</v>
      </c>
      <c r="C4458" t="s">
        <v>62</v>
      </c>
      <c r="D4458" t="s">
        <v>45</v>
      </c>
      <c r="E4458">
        <v>6</v>
      </c>
      <c r="F4458">
        <v>36.980595999999998</v>
      </c>
    </row>
    <row r="4459" spans="1:6" x14ac:dyDescent="0.25">
      <c r="A4459">
        <v>9060.2045209999997</v>
      </c>
      <c r="B4459">
        <v>57078</v>
      </c>
      <c r="C4459" t="s">
        <v>32</v>
      </c>
      <c r="D4459" t="s">
        <v>33</v>
      </c>
      <c r="E4459">
        <v>8</v>
      </c>
      <c r="F4459">
        <v>542.4</v>
      </c>
    </row>
    <row r="4460" spans="1:6" x14ac:dyDescent="0.25">
      <c r="A4460">
        <v>2336.1773309999999</v>
      </c>
      <c r="B4460">
        <v>0</v>
      </c>
      <c r="C4460" t="s">
        <v>32</v>
      </c>
      <c r="D4460" t="s">
        <v>45</v>
      </c>
      <c r="E4460">
        <v>1</v>
      </c>
      <c r="F4460">
        <v>458.66138100000001</v>
      </c>
    </row>
    <row r="4461" spans="1:6" x14ac:dyDescent="0.25">
      <c r="A4461">
        <v>7995.4109099999996</v>
      </c>
      <c r="B4461">
        <v>25239</v>
      </c>
      <c r="C4461" t="s">
        <v>62</v>
      </c>
      <c r="D4461" t="s">
        <v>79</v>
      </c>
      <c r="E4461">
        <v>7</v>
      </c>
      <c r="F4461">
        <v>150.96491</v>
      </c>
    </row>
    <row r="4462" spans="1:6" x14ac:dyDescent="0.25">
      <c r="A4462">
        <v>5897.5554270000002</v>
      </c>
      <c r="B4462">
        <v>29227</v>
      </c>
      <c r="C4462" t="s">
        <v>32</v>
      </c>
      <c r="D4462" t="s">
        <v>33</v>
      </c>
      <c r="E4462">
        <v>7</v>
      </c>
      <c r="F4462">
        <v>421.19002</v>
      </c>
    </row>
    <row r="4463" spans="1:6" x14ac:dyDescent="0.25">
      <c r="A4463">
        <v>3939.0063700000001</v>
      </c>
      <c r="B4463">
        <v>60021</v>
      </c>
      <c r="C4463" t="s">
        <v>32</v>
      </c>
      <c r="D4463" t="s">
        <v>33</v>
      </c>
      <c r="E4463">
        <v>1</v>
      </c>
      <c r="F4463">
        <v>882.87194499999998</v>
      </c>
    </row>
    <row r="4464" spans="1:6" x14ac:dyDescent="0.25">
      <c r="A4464">
        <v>2695.3524440000001</v>
      </c>
      <c r="B4464">
        <v>0</v>
      </c>
      <c r="C4464" t="s">
        <v>32</v>
      </c>
      <c r="D4464" t="s">
        <v>45</v>
      </c>
      <c r="E4464">
        <v>1</v>
      </c>
      <c r="F4464">
        <v>780.57362999999998</v>
      </c>
    </row>
    <row r="4465" spans="1:6" x14ac:dyDescent="0.25">
      <c r="A4465">
        <v>5459.2167939999999</v>
      </c>
      <c r="B4465">
        <v>83208</v>
      </c>
      <c r="C4465" t="s">
        <v>75</v>
      </c>
      <c r="D4465" t="s">
        <v>33</v>
      </c>
      <c r="E4465">
        <v>4</v>
      </c>
      <c r="F4465">
        <v>325.86627099999998</v>
      </c>
    </row>
    <row r="4466" spans="1:6" x14ac:dyDescent="0.25">
      <c r="A4466">
        <v>10721.61076</v>
      </c>
      <c r="B4466">
        <v>25983</v>
      </c>
      <c r="C4466" t="s">
        <v>32</v>
      </c>
      <c r="D4466" t="s">
        <v>33</v>
      </c>
      <c r="E4466">
        <v>2</v>
      </c>
      <c r="F4466">
        <v>432</v>
      </c>
    </row>
    <row r="4467" spans="1:6" x14ac:dyDescent="0.25">
      <c r="A4467">
        <v>2491.2576039999999</v>
      </c>
      <c r="B4467">
        <v>25965</v>
      </c>
      <c r="C4467" t="s">
        <v>32</v>
      </c>
      <c r="D4467" t="s">
        <v>79</v>
      </c>
      <c r="E4467">
        <v>1</v>
      </c>
      <c r="F4467">
        <v>329.20656700000001</v>
      </c>
    </row>
    <row r="4468" spans="1:6" x14ac:dyDescent="0.25">
      <c r="A4468">
        <v>5570.1775500000003</v>
      </c>
      <c r="B4468">
        <v>22679</v>
      </c>
      <c r="C4468" t="s">
        <v>32</v>
      </c>
      <c r="D4468" t="s">
        <v>33</v>
      </c>
      <c r="E4468">
        <v>4</v>
      </c>
      <c r="F4468">
        <v>345.6</v>
      </c>
    </row>
    <row r="4469" spans="1:6" x14ac:dyDescent="0.25">
      <c r="A4469">
        <v>5100.737803</v>
      </c>
      <c r="B4469">
        <v>41186</v>
      </c>
      <c r="C4469" t="s">
        <v>75</v>
      </c>
      <c r="D4469" t="s">
        <v>45</v>
      </c>
      <c r="E4469">
        <v>3</v>
      </c>
      <c r="F4469">
        <v>242.32040900000001</v>
      </c>
    </row>
    <row r="4470" spans="1:6" x14ac:dyDescent="0.25">
      <c r="A4470">
        <v>7633.8218219999999</v>
      </c>
      <c r="B4470">
        <v>0</v>
      </c>
      <c r="C4470" t="s">
        <v>32</v>
      </c>
      <c r="D4470" t="s">
        <v>79</v>
      </c>
      <c r="E4470">
        <v>2</v>
      </c>
      <c r="F4470">
        <v>445.70295800000002</v>
      </c>
    </row>
    <row r="4471" spans="1:6" x14ac:dyDescent="0.25">
      <c r="A4471">
        <v>4656.6650639999998</v>
      </c>
      <c r="B4471">
        <v>29070</v>
      </c>
      <c r="C4471" t="s">
        <v>32</v>
      </c>
      <c r="D4471" t="s">
        <v>33</v>
      </c>
      <c r="E4471">
        <v>3</v>
      </c>
      <c r="F4471">
        <v>292.8</v>
      </c>
    </row>
    <row r="4472" spans="1:6" x14ac:dyDescent="0.25">
      <c r="A4472">
        <v>4363.1981999999998</v>
      </c>
      <c r="B4472">
        <v>0</v>
      </c>
      <c r="C4472" t="s">
        <v>32</v>
      </c>
      <c r="D4472" t="s">
        <v>45</v>
      </c>
      <c r="E4472">
        <v>7</v>
      </c>
      <c r="F4472">
        <v>302.39999999999998</v>
      </c>
    </row>
    <row r="4473" spans="1:6" x14ac:dyDescent="0.25">
      <c r="A4473">
        <v>2526.729022</v>
      </c>
      <c r="B4473">
        <v>33485</v>
      </c>
      <c r="C4473" t="s">
        <v>32</v>
      </c>
      <c r="D4473" t="s">
        <v>33</v>
      </c>
      <c r="E4473">
        <v>1</v>
      </c>
      <c r="F4473">
        <v>343.70579900000001</v>
      </c>
    </row>
    <row r="4474" spans="1:6" x14ac:dyDescent="0.25">
      <c r="A4474">
        <v>5122.7189269999999</v>
      </c>
      <c r="B4474">
        <v>58206</v>
      </c>
      <c r="C4474" t="s">
        <v>32</v>
      </c>
      <c r="D4474" t="s">
        <v>33</v>
      </c>
      <c r="E4474">
        <v>3</v>
      </c>
      <c r="F4474">
        <v>454.18880300000001</v>
      </c>
    </row>
    <row r="4475" spans="1:6" x14ac:dyDescent="0.25">
      <c r="A4475">
        <v>2483.5448879999999</v>
      </c>
      <c r="B4475">
        <v>87492</v>
      </c>
      <c r="C4475" t="s">
        <v>75</v>
      </c>
      <c r="D4475" t="s">
        <v>33</v>
      </c>
      <c r="E4475">
        <v>1</v>
      </c>
      <c r="F4475">
        <v>264.46180500000003</v>
      </c>
    </row>
    <row r="4476" spans="1:6" x14ac:dyDescent="0.25">
      <c r="A4476">
        <v>3489.2763690000002</v>
      </c>
      <c r="B4476">
        <v>0</v>
      </c>
      <c r="C4476" t="s">
        <v>32</v>
      </c>
      <c r="D4476" t="s">
        <v>33</v>
      </c>
      <c r="E4476">
        <v>1</v>
      </c>
      <c r="F4476">
        <v>705.6</v>
      </c>
    </row>
    <row r="4477" spans="1:6" x14ac:dyDescent="0.25">
      <c r="A4477">
        <v>7325.9173019999998</v>
      </c>
      <c r="B4477">
        <v>20757</v>
      </c>
      <c r="C4477" t="s">
        <v>62</v>
      </c>
      <c r="D4477" t="s">
        <v>45</v>
      </c>
      <c r="E4477">
        <v>9</v>
      </c>
      <c r="F4477">
        <v>216.42679999999999</v>
      </c>
    </row>
    <row r="4478" spans="1:6" x14ac:dyDescent="0.25">
      <c r="A4478">
        <v>4841.0575349999999</v>
      </c>
      <c r="B4478">
        <v>23449</v>
      </c>
      <c r="C4478" t="s">
        <v>32</v>
      </c>
      <c r="D4478" t="s">
        <v>33</v>
      </c>
      <c r="E4478">
        <v>8</v>
      </c>
      <c r="F4478">
        <v>292.8</v>
      </c>
    </row>
    <row r="4479" spans="1:6" x14ac:dyDescent="0.25">
      <c r="A4479">
        <v>19964.397079999999</v>
      </c>
      <c r="B4479">
        <v>0</v>
      </c>
      <c r="C4479" t="s">
        <v>32</v>
      </c>
      <c r="D4479" t="s">
        <v>45</v>
      </c>
      <c r="E4479">
        <v>2</v>
      </c>
      <c r="F4479">
        <v>921.6</v>
      </c>
    </row>
    <row r="4480" spans="1:6" x14ac:dyDescent="0.25">
      <c r="A4480">
        <v>32450.39142</v>
      </c>
      <c r="B4480">
        <v>60455</v>
      </c>
      <c r="C4480" t="s">
        <v>32</v>
      </c>
      <c r="D4480" t="s">
        <v>45</v>
      </c>
      <c r="E4480">
        <v>2</v>
      </c>
      <c r="F4480">
        <v>499.2</v>
      </c>
    </row>
    <row r="4481" spans="1:6" x14ac:dyDescent="0.25">
      <c r="A4481">
        <v>2628.1713239999999</v>
      </c>
      <c r="B4481">
        <v>0</v>
      </c>
      <c r="C4481" t="s">
        <v>32</v>
      </c>
      <c r="D4481" t="s">
        <v>45</v>
      </c>
      <c r="E4481">
        <v>1</v>
      </c>
      <c r="F4481">
        <v>640.79999999999995</v>
      </c>
    </row>
    <row r="4482" spans="1:6" x14ac:dyDescent="0.25">
      <c r="A4482">
        <v>3095.6271240000001</v>
      </c>
      <c r="B4482">
        <v>53588</v>
      </c>
      <c r="C4482" t="s">
        <v>32</v>
      </c>
      <c r="D4482" t="s">
        <v>33</v>
      </c>
      <c r="E4482">
        <v>1</v>
      </c>
      <c r="F4482">
        <v>369.6</v>
      </c>
    </row>
    <row r="4483" spans="1:6" x14ac:dyDescent="0.25">
      <c r="A4483">
        <v>12731.95161</v>
      </c>
      <c r="B4483">
        <v>40870</v>
      </c>
      <c r="C4483" t="s">
        <v>32</v>
      </c>
      <c r="D4483" t="s">
        <v>33</v>
      </c>
      <c r="E4483">
        <v>2</v>
      </c>
      <c r="F4483">
        <v>504</v>
      </c>
    </row>
    <row r="4484" spans="1:6" x14ac:dyDescent="0.25">
      <c r="A4484">
        <v>2631.5641350000001</v>
      </c>
      <c r="B4484">
        <v>0</v>
      </c>
      <c r="C4484" t="s">
        <v>32</v>
      </c>
      <c r="D4484" t="s">
        <v>33</v>
      </c>
      <c r="E4484">
        <v>1</v>
      </c>
      <c r="F4484">
        <v>340.8</v>
      </c>
    </row>
    <row r="4485" spans="1:6" x14ac:dyDescent="0.25">
      <c r="A4485">
        <v>35984.104570000003</v>
      </c>
      <c r="B4485">
        <v>0</v>
      </c>
      <c r="C4485" t="s">
        <v>32</v>
      </c>
      <c r="D4485" t="s">
        <v>45</v>
      </c>
      <c r="E4485">
        <v>2</v>
      </c>
      <c r="F4485">
        <v>1267.5490910000001</v>
      </c>
    </row>
    <row r="4486" spans="1:6" x14ac:dyDescent="0.25">
      <c r="A4486">
        <v>2906.8933120000002</v>
      </c>
      <c r="B4486">
        <v>45128</v>
      </c>
      <c r="C4486" t="s">
        <v>62</v>
      </c>
      <c r="D4486" t="s">
        <v>33</v>
      </c>
      <c r="E4486">
        <v>1</v>
      </c>
      <c r="F4486">
        <v>66.667783999999997</v>
      </c>
    </row>
    <row r="4487" spans="1:6" x14ac:dyDescent="0.25">
      <c r="A4487">
        <v>10628.06415</v>
      </c>
      <c r="B4487">
        <v>90874</v>
      </c>
      <c r="C4487" t="s">
        <v>75</v>
      </c>
      <c r="D4487" t="s">
        <v>33</v>
      </c>
      <c r="E4487">
        <v>3</v>
      </c>
      <c r="F4487">
        <v>459.785009</v>
      </c>
    </row>
    <row r="4488" spans="1:6" x14ac:dyDescent="0.25">
      <c r="A4488">
        <v>7590.9612880000004</v>
      </c>
      <c r="B4488">
        <v>52823</v>
      </c>
      <c r="C4488" t="s">
        <v>62</v>
      </c>
      <c r="D4488" t="s">
        <v>33</v>
      </c>
      <c r="E4488">
        <v>5</v>
      </c>
      <c r="F4488">
        <v>125.768818</v>
      </c>
    </row>
    <row r="4489" spans="1:6" x14ac:dyDescent="0.25">
      <c r="A4489">
        <v>5108.0387549999996</v>
      </c>
      <c r="B4489">
        <v>26784</v>
      </c>
      <c r="C4489" t="s">
        <v>32</v>
      </c>
      <c r="D4489" t="s">
        <v>33</v>
      </c>
      <c r="E4489">
        <v>8</v>
      </c>
      <c r="F4489">
        <v>482.4</v>
      </c>
    </row>
    <row r="4490" spans="1:6" x14ac:dyDescent="0.25">
      <c r="A4490">
        <v>13989.846970000001</v>
      </c>
      <c r="B4490">
        <v>22354</v>
      </c>
      <c r="C4490" t="s">
        <v>32</v>
      </c>
      <c r="D4490" t="s">
        <v>33</v>
      </c>
      <c r="E4490">
        <v>2</v>
      </c>
      <c r="F4490">
        <v>775.52605400000004</v>
      </c>
    </row>
    <row r="4491" spans="1:6" x14ac:dyDescent="0.25">
      <c r="A4491">
        <v>3115.704933</v>
      </c>
      <c r="B4491">
        <v>54420</v>
      </c>
      <c r="C4491" t="s">
        <v>32</v>
      </c>
      <c r="D4491" t="s">
        <v>45</v>
      </c>
      <c r="E4491">
        <v>1</v>
      </c>
      <c r="F4491">
        <v>576</v>
      </c>
    </row>
    <row r="4492" spans="1:6" x14ac:dyDescent="0.25">
      <c r="A4492">
        <v>13369.44267</v>
      </c>
      <c r="B4492">
        <v>50800</v>
      </c>
      <c r="C4492" t="s">
        <v>32</v>
      </c>
      <c r="D4492" t="s">
        <v>33</v>
      </c>
      <c r="E4492">
        <v>2</v>
      </c>
      <c r="F4492">
        <v>621.218119</v>
      </c>
    </row>
    <row r="4493" spans="1:6" x14ac:dyDescent="0.25">
      <c r="A4493">
        <v>8621.1855680000008</v>
      </c>
      <c r="B4493">
        <v>0</v>
      </c>
      <c r="C4493" t="s">
        <v>32</v>
      </c>
      <c r="D4493" t="s">
        <v>45</v>
      </c>
      <c r="E4493">
        <v>2</v>
      </c>
      <c r="F4493">
        <v>417.6</v>
      </c>
    </row>
    <row r="4494" spans="1:6" x14ac:dyDescent="0.25">
      <c r="A4494">
        <v>10359.019850000001</v>
      </c>
      <c r="B4494">
        <v>84583</v>
      </c>
      <c r="C4494" t="s">
        <v>75</v>
      </c>
      <c r="D4494" t="s">
        <v>33</v>
      </c>
      <c r="E4494">
        <v>2</v>
      </c>
      <c r="F4494">
        <v>238.86865900000001</v>
      </c>
    </row>
    <row r="4495" spans="1:6" x14ac:dyDescent="0.25">
      <c r="A4495">
        <v>3241.8384030000002</v>
      </c>
      <c r="B4495">
        <v>33701</v>
      </c>
      <c r="C4495" t="s">
        <v>32</v>
      </c>
      <c r="D4495" t="s">
        <v>45</v>
      </c>
      <c r="E4495">
        <v>1</v>
      </c>
      <c r="F4495">
        <v>460.81557800000002</v>
      </c>
    </row>
    <row r="4496" spans="1:6" x14ac:dyDescent="0.25">
      <c r="A4496">
        <v>4344.9901799999998</v>
      </c>
      <c r="B4496">
        <v>0</v>
      </c>
      <c r="C4496" t="s">
        <v>32</v>
      </c>
      <c r="D4496" t="s">
        <v>45</v>
      </c>
      <c r="E4496">
        <v>4</v>
      </c>
      <c r="F4496">
        <v>462.63612999999998</v>
      </c>
    </row>
    <row r="4497" spans="1:6" x14ac:dyDescent="0.25">
      <c r="A4497">
        <v>5332.4626939999998</v>
      </c>
      <c r="B4497">
        <v>68931</v>
      </c>
      <c r="C4497" t="s">
        <v>75</v>
      </c>
      <c r="D4497" t="s">
        <v>33</v>
      </c>
      <c r="E4497">
        <v>7</v>
      </c>
      <c r="F4497">
        <v>309.577946</v>
      </c>
    </row>
    <row r="4498" spans="1:6" x14ac:dyDescent="0.25">
      <c r="A4498">
        <v>7692.4560140000003</v>
      </c>
      <c r="B4498">
        <v>0</v>
      </c>
      <c r="C4498" t="s">
        <v>32</v>
      </c>
      <c r="D4498" t="s">
        <v>33</v>
      </c>
      <c r="E4498">
        <v>4</v>
      </c>
      <c r="F4498">
        <v>504</v>
      </c>
    </row>
    <row r="4499" spans="1:6" x14ac:dyDescent="0.25">
      <c r="A4499">
        <v>26223.81193</v>
      </c>
      <c r="B4499">
        <v>0</v>
      </c>
      <c r="C4499" t="s">
        <v>32</v>
      </c>
      <c r="D4499" t="s">
        <v>45</v>
      </c>
      <c r="E4499">
        <v>2</v>
      </c>
      <c r="F4499">
        <v>828</v>
      </c>
    </row>
    <row r="4500" spans="1:6" x14ac:dyDescent="0.25">
      <c r="A4500">
        <v>6930.6254220000001</v>
      </c>
      <c r="B4500">
        <v>29318</v>
      </c>
      <c r="C4500" t="s">
        <v>32</v>
      </c>
      <c r="D4500" t="s">
        <v>45</v>
      </c>
      <c r="E4500">
        <v>1</v>
      </c>
      <c r="F4500">
        <v>1386.8247220000001</v>
      </c>
    </row>
    <row r="4501" spans="1:6" x14ac:dyDescent="0.25">
      <c r="A4501">
        <v>11610.25439</v>
      </c>
      <c r="B4501">
        <v>41503</v>
      </c>
      <c r="C4501" t="s">
        <v>62</v>
      </c>
      <c r="D4501" t="s">
        <v>33</v>
      </c>
      <c r="E4501">
        <v>2</v>
      </c>
      <c r="F4501">
        <v>15.001594000000001</v>
      </c>
    </row>
    <row r="4502" spans="1:6" x14ac:dyDescent="0.25">
      <c r="A4502">
        <v>8937.1186149999994</v>
      </c>
      <c r="B4502">
        <v>0</v>
      </c>
      <c r="C4502" t="s">
        <v>32</v>
      </c>
      <c r="D4502" t="s">
        <v>33</v>
      </c>
      <c r="E4502">
        <v>8</v>
      </c>
      <c r="F4502">
        <v>604.79999999999995</v>
      </c>
    </row>
    <row r="4503" spans="1:6" x14ac:dyDescent="0.25">
      <c r="A4503">
        <v>2462.859762</v>
      </c>
      <c r="B4503">
        <v>0</v>
      </c>
      <c r="C4503" t="s">
        <v>32</v>
      </c>
      <c r="D4503" t="s">
        <v>79</v>
      </c>
      <c r="E4503">
        <v>1</v>
      </c>
      <c r="F4503">
        <v>427.25054999999998</v>
      </c>
    </row>
    <row r="4504" spans="1:6" x14ac:dyDescent="0.25">
      <c r="A4504">
        <v>2300.6915469999999</v>
      </c>
      <c r="B4504">
        <v>25905</v>
      </c>
      <c r="C4504" t="s">
        <v>32</v>
      </c>
      <c r="D4504" t="s">
        <v>79</v>
      </c>
      <c r="E4504">
        <v>1</v>
      </c>
      <c r="F4504">
        <v>302.39999999999998</v>
      </c>
    </row>
    <row r="4505" spans="1:6" x14ac:dyDescent="0.25">
      <c r="A4505">
        <v>4078.0233309999999</v>
      </c>
      <c r="B4505">
        <v>0</v>
      </c>
      <c r="C4505" t="s">
        <v>32</v>
      </c>
      <c r="D4505" t="s">
        <v>45</v>
      </c>
      <c r="E4505">
        <v>1</v>
      </c>
      <c r="F4505">
        <v>835.2</v>
      </c>
    </row>
    <row r="4506" spans="1:6" x14ac:dyDescent="0.25">
      <c r="A4506">
        <v>2868.5988659999998</v>
      </c>
      <c r="B4506">
        <v>40046</v>
      </c>
      <c r="C4506" t="s">
        <v>62</v>
      </c>
      <c r="D4506" t="s">
        <v>79</v>
      </c>
      <c r="E4506">
        <v>1</v>
      </c>
      <c r="F4506">
        <v>118.50979100000001</v>
      </c>
    </row>
    <row r="4507" spans="1:6" x14ac:dyDescent="0.25">
      <c r="A4507">
        <v>4428.031583</v>
      </c>
      <c r="B4507">
        <v>58577</v>
      </c>
      <c r="C4507" t="s">
        <v>75</v>
      </c>
      <c r="D4507" t="s">
        <v>33</v>
      </c>
      <c r="E4507">
        <v>1</v>
      </c>
      <c r="F4507">
        <v>303.87275199999999</v>
      </c>
    </row>
    <row r="4508" spans="1:6" x14ac:dyDescent="0.25">
      <c r="A4508">
        <v>4061.5902190000002</v>
      </c>
      <c r="B4508">
        <v>70129</v>
      </c>
      <c r="C4508" t="s">
        <v>62</v>
      </c>
      <c r="D4508" t="s">
        <v>33</v>
      </c>
      <c r="E4508">
        <v>1</v>
      </c>
      <c r="F4508">
        <v>130.49579800000001</v>
      </c>
    </row>
    <row r="4509" spans="1:6" x14ac:dyDescent="0.25">
      <c r="A4509">
        <v>18504.2801</v>
      </c>
      <c r="B4509">
        <v>91268</v>
      </c>
      <c r="C4509" t="s">
        <v>75</v>
      </c>
      <c r="D4509" t="s">
        <v>33</v>
      </c>
      <c r="E4509">
        <v>5</v>
      </c>
      <c r="F4509">
        <v>737.73782500000004</v>
      </c>
    </row>
    <row r="4510" spans="1:6" x14ac:dyDescent="0.25">
      <c r="A4510">
        <v>4904.8947310000003</v>
      </c>
      <c r="B4510">
        <v>12902</v>
      </c>
      <c r="C4510" t="s">
        <v>32</v>
      </c>
      <c r="D4510" t="s">
        <v>79</v>
      </c>
      <c r="E4510">
        <v>1</v>
      </c>
      <c r="F4510">
        <v>667.2</v>
      </c>
    </row>
    <row r="4511" spans="1:6" x14ac:dyDescent="0.25">
      <c r="A4511">
        <v>10827.87278</v>
      </c>
      <c r="B4511">
        <v>62053</v>
      </c>
      <c r="C4511" t="s">
        <v>75</v>
      </c>
      <c r="D4511" t="s">
        <v>33</v>
      </c>
      <c r="E4511">
        <v>5</v>
      </c>
      <c r="F4511">
        <v>614.03209000000004</v>
      </c>
    </row>
    <row r="4512" spans="1:6" x14ac:dyDescent="0.25">
      <c r="A4512">
        <v>5745.1215469999997</v>
      </c>
      <c r="B4512">
        <v>30389</v>
      </c>
      <c r="C4512" t="s">
        <v>75</v>
      </c>
      <c r="D4512" t="s">
        <v>33</v>
      </c>
      <c r="E4512">
        <v>4</v>
      </c>
      <c r="F4512">
        <v>278.932051</v>
      </c>
    </row>
    <row r="4513" spans="1:6" x14ac:dyDescent="0.25">
      <c r="A4513">
        <v>2423.2597780000001</v>
      </c>
      <c r="B4513">
        <v>15585</v>
      </c>
      <c r="C4513" t="s">
        <v>62</v>
      </c>
      <c r="D4513" t="s">
        <v>33</v>
      </c>
      <c r="E4513">
        <v>1</v>
      </c>
      <c r="F4513">
        <v>67.618364999999997</v>
      </c>
    </row>
    <row r="4514" spans="1:6" x14ac:dyDescent="0.25">
      <c r="A4514">
        <v>5926.7293790000003</v>
      </c>
      <c r="B4514">
        <v>23091</v>
      </c>
      <c r="C4514" t="s">
        <v>32</v>
      </c>
      <c r="D4514" t="s">
        <v>33</v>
      </c>
      <c r="E4514">
        <v>5</v>
      </c>
      <c r="F4514">
        <v>460.8</v>
      </c>
    </row>
    <row r="4515" spans="1:6" x14ac:dyDescent="0.25">
      <c r="A4515">
        <v>4605.0366459999996</v>
      </c>
      <c r="B4515">
        <v>22571</v>
      </c>
      <c r="C4515" t="s">
        <v>32</v>
      </c>
      <c r="D4515" t="s">
        <v>45</v>
      </c>
      <c r="E4515">
        <v>9</v>
      </c>
      <c r="F4515">
        <v>302.39999999999998</v>
      </c>
    </row>
    <row r="4516" spans="1:6" x14ac:dyDescent="0.25">
      <c r="A4516">
        <v>2132.771675</v>
      </c>
      <c r="B4516">
        <v>0</v>
      </c>
      <c r="C4516" t="s">
        <v>32</v>
      </c>
      <c r="D4516" t="s">
        <v>45</v>
      </c>
      <c r="E4516">
        <v>1</v>
      </c>
      <c r="F4516">
        <v>691.67713800000001</v>
      </c>
    </row>
    <row r="4517" spans="1:6" x14ac:dyDescent="0.25">
      <c r="A4517">
        <v>2643.7157400000001</v>
      </c>
      <c r="B4517">
        <v>0</v>
      </c>
      <c r="C4517" t="s">
        <v>32</v>
      </c>
      <c r="D4517" t="s">
        <v>45</v>
      </c>
      <c r="E4517">
        <v>1</v>
      </c>
      <c r="F4517">
        <v>393.6</v>
      </c>
    </row>
    <row r="4518" spans="1:6" x14ac:dyDescent="0.25">
      <c r="A4518">
        <v>5824.2241919999997</v>
      </c>
      <c r="B4518">
        <v>73976</v>
      </c>
      <c r="C4518" t="s">
        <v>75</v>
      </c>
      <c r="D4518" t="s">
        <v>79</v>
      </c>
      <c r="E4518">
        <v>3</v>
      </c>
      <c r="F4518">
        <v>338.52936899999997</v>
      </c>
    </row>
    <row r="4519" spans="1:6" x14ac:dyDescent="0.25">
      <c r="A4519">
        <v>6889.6161000000002</v>
      </c>
      <c r="B4519">
        <v>30814</v>
      </c>
      <c r="C4519" t="s">
        <v>32</v>
      </c>
      <c r="D4519" t="s">
        <v>33</v>
      </c>
      <c r="E4519">
        <v>3</v>
      </c>
      <c r="F4519">
        <v>417.6</v>
      </c>
    </row>
    <row r="4520" spans="1:6" x14ac:dyDescent="0.25">
      <c r="A4520">
        <v>3008.099115</v>
      </c>
      <c r="B4520">
        <v>80681</v>
      </c>
      <c r="C4520" t="s">
        <v>32</v>
      </c>
      <c r="D4520" t="s">
        <v>33</v>
      </c>
      <c r="E4520">
        <v>1</v>
      </c>
      <c r="F4520">
        <v>355.2</v>
      </c>
    </row>
    <row r="4521" spans="1:6" x14ac:dyDescent="0.25">
      <c r="A4521">
        <v>3286.171949</v>
      </c>
      <c r="B4521">
        <v>60934</v>
      </c>
      <c r="C4521" t="s">
        <v>32</v>
      </c>
      <c r="D4521" t="s">
        <v>33</v>
      </c>
      <c r="E4521">
        <v>1</v>
      </c>
      <c r="F4521">
        <v>393.6</v>
      </c>
    </row>
    <row r="4522" spans="1:6" x14ac:dyDescent="0.25">
      <c r="A4522">
        <v>13552.777760000001</v>
      </c>
      <c r="B4522">
        <v>0</v>
      </c>
      <c r="C4522" t="s">
        <v>32</v>
      </c>
      <c r="D4522" t="s">
        <v>45</v>
      </c>
      <c r="E4522">
        <v>2</v>
      </c>
      <c r="F4522">
        <v>446.4</v>
      </c>
    </row>
    <row r="4523" spans="1:6" x14ac:dyDescent="0.25">
      <c r="A4523">
        <v>5166.190278</v>
      </c>
      <c r="B4523">
        <v>80797</v>
      </c>
      <c r="C4523" t="s">
        <v>75</v>
      </c>
      <c r="D4523" t="s">
        <v>33</v>
      </c>
      <c r="E4523">
        <v>9</v>
      </c>
      <c r="F4523">
        <v>300.94029699999999</v>
      </c>
    </row>
    <row r="4524" spans="1:6" x14ac:dyDescent="0.25">
      <c r="A4524">
        <v>2945.998877</v>
      </c>
      <c r="B4524">
        <v>89410</v>
      </c>
      <c r="C4524" t="s">
        <v>62</v>
      </c>
      <c r="D4524" t="s">
        <v>79</v>
      </c>
      <c r="E4524">
        <v>1</v>
      </c>
      <c r="F4524">
        <v>95.997363000000007</v>
      </c>
    </row>
    <row r="4525" spans="1:6" x14ac:dyDescent="0.25">
      <c r="A4525">
        <v>4863.4708110000001</v>
      </c>
      <c r="B4525">
        <v>52728</v>
      </c>
      <c r="C4525" t="s">
        <v>32</v>
      </c>
      <c r="D4525" t="s">
        <v>79</v>
      </c>
      <c r="E4525">
        <v>1</v>
      </c>
      <c r="F4525">
        <v>609.6</v>
      </c>
    </row>
    <row r="4526" spans="1:6" x14ac:dyDescent="0.25">
      <c r="A4526">
        <v>4892.6171279999999</v>
      </c>
      <c r="B4526">
        <v>43199</v>
      </c>
      <c r="C4526" t="s">
        <v>32</v>
      </c>
      <c r="D4526" t="s">
        <v>33</v>
      </c>
      <c r="E4526">
        <v>3</v>
      </c>
      <c r="F4526">
        <v>334.00747799999999</v>
      </c>
    </row>
    <row r="4527" spans="1:6" x14ac:dyDescent="0.25">
      <c r="A4527">
        <v>3337.5944100000002</v>
      </c>
      <c r="B4527">
        <v>43510</v>
      </c>
      <c r="C4527" t="s">
        <v>75</v>
      </c>
      <c r="D4527" t="s">
        <v>33</v>
      </c>
      <c r="E4527">
        <v>1</v>
      </c>
      <c r="F4527">
        <v>238.088581</v>
      </c>
    </row>
    <row r="4528" spans="1:6" x14ac:dyDescent="0.25">
      <c r="A4528">
        <v>5246.2783749999999</v>
      </c>
      <c r="B4528">
        <v>28909</v>
      </c>
      <c r="C4528" t="s">
        <v>32</v>
      </c>
      <c r="D4528" t="s">
        <v>33</v>
      </c>
      <c r="E4528">
        <v>8</v>
      </c>
      <c r="F4528">
        <v>456.70273500000002</v>
      </c>
    </row>
    <row r="4529" spans="1:6" x14ac:dyDescent="0.25">
      <c r="A4529">
        <v>9031.2148589999997</v>
      </c>
      <c r="B4529">
        <v>0</v>
      </c>
      <c r="C4529" t="s">
        <v>32</v>
      </c>
      <c r="D4529" t="s">
        <v>45</v>
      </c>
      <c r="E4529">
        <v>9</v>
      </c>
      <c r="F4529">
        <v>650.52179000000001</v>
      </c>
    </row>
    <row r="4530" spans="1:6" x14ac:dyDescent="0.25">
      <c r="A4530">
        <v>3580.076125</v>
      </c>
      <c r="B4530">
        <v>71176</v>
      </c>
      <c r="C4530" t="s">
        <v>75</v>
      </c>
      <c r="D4530" t="s">
        <v>33</v>
      </c>
      <c r="E4530">
        <v>1</v>
      </c>
      <c r="F4530">
        <v>278.07275499999997</v>
      </c>
    </row>
    <row r="4531" spans="1:6" x14ac:dyDescent="0.25">
      <c r="A4531">
        <v>9802.5485090000002</v>
      </c>
      <c r="B4531">
        <v>84429</v>
      </c>
      <c r="C4531" t="s">
        <v>62</v>
      </c>
      <c r="D4531" t="s">
        <v>33</v>
      </c>
      <c r="E4531">
        <v>6</v>
      </c>
      <c r="F4531">
        <v>115.07234</v>
      </c>
    </row>
    <row r="4532" spans="1:6" x14ac:dyDescent="0.25">
      <c r="A4532">
        <v>4825.651946</v>
      </c>
      <c r="B4532">
        <v>61613</v>
      </c>
      <c r="C4532" t="s">
        <v>62</v>
      </c>
      <c r="D4532" t="s">
        <v>33</v>
      </c>
      <c r="E4532">
        <v>9</v>
      </c>
      <c r="F4532">
        <v>40.562432000000001</v>
      </c>
    </row>
    <row r="4533" spans="1:6" x14ac:dyDescent="0.25">
      <c r="A4533">
        <v>3203.3036950000001</v>
      </c>
      <c r="B4533">
        <v>68370</v>
      </c>
      <c r="C4533" t="s">
        <v>75</v>
      </c>
      <c r="D4533" t="s">
        <v>33</v>
      </c>
      <c r="E4533">
        <v>1</v>
      </c>
      <c r="F4533">
        <v>244.158446</v>
      </c>
    </row>
    <row r="4534" spans="1:6" x14ac:dyDescent="0.25">
      <c r="A4534">
        <v>5659.1399380000003</v>
      </c>
      <c r="B4534">
        <v>52389</v>
      </c>
      <c r="C4534" t="s">
        <v>32</v>
      </c>
      <c r="D4534" t="s">
        <v>33</v>
      </c>
      <c r="E4534">
        <v>9</v>
      </c>
      <c r="F4534">
        <v>345.6</v>
      </c>
    </row>
    <row r="4535" spans="1:6" x14ac:dyDescent="0.25">
      <c r="A4535">
        <v>4144.868939</v>
      </c>
      <c r="B4535">
        <v>64478</v>
      </c>
      <c r="C4535" t="s">
        <v>62</v>
      </c>
      <c r="D4535" t="s">
        <v>33</v>
      </c>
      <c r="E4535">
        <v>1</v>
      </c>
      <c r="F4535">
        <v>8.2818290000000001</v>
      </c>
    </row>
    <row r="4536" spans="1:6" x14ac:dyDescent="0.25">
      <c r="A4536">
        <v>13770.97618</v>
      </c>
      <c r="B4536">
        <v>59207</v>
      </c>
      <c r="C4536" t="s">
        <v>32</v>
      </c>
      <c r="D4536" t="s">
        <v>45</v>
      </c>
      <c r="E4536">
        <v>2</v>
      </c>
      <c r="F4536">
        <v>556.79999999999995</v>
      </c>
    </row>
    <row r="4537" spans="1:6" x14ac:dyDescent="0.25">
      <c r="A4537">
        <v>3716.4796550000001</v>
      </c>
      <c r="B4537">
        <v>17162</v>
      </c>
      <c r="C4537" t="s">
        <v>32</v>
      </c>
      <c r="D4537" t="s">
        <v>33</v>
      </c>
      <c r="E4537">
        <v>1</v>
      </c>
      <c r="F4537">
        <v>460.8</v>
      </c>
    </row>
    <row r="4538" spans="1:6" x14ac:dyDescent="0.25">
      <c r="A4538">
        <v>3123.0809939999999</v>
      </c>
      <c r="B4538">
        <v>0</v>
      </c>
      <c r="C4538" t="s">
        <v>32</v>
      </c>
      <c r="D4538" t="s">
        <v>33</v>
      </c>
      <c r="E4538">
        <v>1</v>
      </c>
      <c r="F4538">
        <v>960.11539900000002</v>
      </c>
    </row>
    <row r="4539" spans="1:6" x14ac:dyDescent="0.25">
      <c r="A4539">
        <v>12168.744919999999</v>
      </c>
      <c r="B4539">
        <v>14973</v>
      </c>
      <c r="C4539" t="s">
        <v>32</v>
      </c>
      <c r="D4539" t="s">
        <v>79</v>
      </c>
      <c r="E4539">
        <v>2</v>
      </c>
      <c r="F4539">
        <v>828</v>
      </c>
    </row>
    <row r="4540" spans="1:6" x14ac:dyDescent="0.25">
      <c r="A4540">
        <v>2674.730716</v>
      </c>
      <c r="B4540">
        <v>56342</v>
      </c>
      <c r="C4540" t="s">
        <v>32</v>
      </c>
      <c r="D4540" t="s">
        <v>45</v>
      </c>
      <c r="E4540">
        <v>1</v>
      </c>
      <c r="F4540">
        <v>331.2</v>
      </c>
    </row>
    <row r="4541" spans="1:6" x14ac:dyDescent="0.25">
      <c r="A4541">
        <v>12741.847540000001</v>
      </c>
      <c r="B4541">
        <v>73054</v>
      </c>
      <c r="C4541" t="s">
        <v>75</v>
      </c>
      <c r="D4541" t="s">
        <v>33</v>
      </c>
      <c r="E4541">
        <v>2</v>
      </c>
      <c r="F4541">
        <v>419.36595799999998</v>
      </c>
    </row>
    <row r="4542" spans="1:6" x14ac:dyDescent="0.25">
      <c r="A4542">
        <v>4037.5472580000001</v>
      </c>
      <c r="B4542">
        <v>21586</v>
      </c>
      <c r="C4542" t="s">
        <v>32</v>
      </c>
      <c r="D4542" t="s">
        <v>33</v>
      </c>
      <c r="E4542">
        <v>1</v>
      </c>
      <c r="F4542">
        <v>1056.2917090000001</v>
      </c>
    </row>
    <row r="4543" spans="1:6" x14ac:dyDescent="0.25">
      <c r="A4543">
        <v>8628.3033009999999</v>
      </c>
      <c r="B4543">
        <v>0</v>
      </c>
      <c r="C4543" t="s">
        <v>32</v>
      </c>
      <c r="D4543" t="s">
        <v>45</v>
      </c>
      <c r="E4543">
        <v>5</v>
      </c>
      <c r="F4543">
        <v>842.4</v>
      </c>
    </row>
    <row r="4544" spans="1:6" x14ac:dyDescent="0.25">
      <c r="A4544">
        <v>22093.616180000001</v>
      </c>
      <c r="B4544">
        <v>24193</v>
      </c>
      <c r="C4544" t="s">
        <v>75</v>
      </c>
      <c r="D4544" t="s">
        <v>33</v>
      </c>
      <c r="E4544">
        <v>2</v>
      </c>
      <c r="F4544">
        <v>785.36794699999996</v>
      </c>
    </row>
    <row r="4545" spans="1:6" x14ac:dyDescent="0.25">
      <c r="A4545">
        <v>8217.4275949999992</v>
      </c>
      <c r="B4545">
        <v>84815</v>
      </c>
      <c r="C4545" t="s">
        <v>75</v>
      </c>
      <c r="D4545" t="s">
        <v>33</v>
      </c>
      <c r="E4545">
        <v>2</v>
      </c>
      <c r="F4545">
        <v>279.99665800000002</v>
      </c>
    </row>
    <row r="4546" spans="1:6" x14ac:dyDescent="0.25">
      <c r="A4546">
        <v>26197.414980000001</v>
      </c>
      <c r="B4546">
        <v>18495</v>
      </c>
      <c r="C4546" t="s">
        <v>32</v>
      </c>
      <c r="D4546" t="s">
        <v>33</v>
      </c>
      <c r="E4546">
        <v>2</v>
      </c>
      <c r="F4546">
        <v>542.4</v>
      </c>
    </row>
    <row r="4547" spans="1:6" x14ac:dyDescent="0.25">
      <c r="A4547">
        <v>8110.536059</v>
      </c>
      <c r="B4547">
        <v>36554</v>
      </c>
      <c r="C4547" t="s">
        <v>32</v>
      </c>
      <c r="D4547" t="s">
        <v>33</v>
      </c>
      <c r="E4547">
        <v>2</v>
      </c>
      <c r="F4547">
        <v>433.38842</v>
      </c>
    </row>
    <row r="4548" spans="1:6" x14ac:dyDescent="0.25">
      <c r="A4548">
        <v>4766.3673520000002</v>
      </c>
      <c r="B4548">
        <v>0</v>
      </c>
      <c r="C4548" t="s">
        <v>32</v>
      </c>
      <c r="D4548" t="s">
        <v>45</v>
      </c>
      <c r="E4548">
        <v>9</v>
      </c>
      <c r="F4548">
        <v>656.95978300000002</v>
      </c>
    </row>
    <row r="4549" spans="1:6" x14ac:dyDescent="0.25">
      <c r="A4549">
        <v>8819.0189339999997</v>
      </c>
      <c r="B4549">
        <v>99845</v>
      </c>
      <c r="C4549" t="s">
        <v>32</v>
      </c>
      <c r="D4549" t="s">
        <v>33</v>
      </c>
      <c r="E4549">
        <v>8</v>
      </c>
      <c r="F4549">
        <v>528</v>
      </c>
    </row>
    <row r="4550" spans="1:6" x14ac:dyDescent="0.25">
      <c r="A4550">
        <v>5171.2729239999999</v>
      </c>
      <c r="B4550">
        <v>0</v>
      </c>
      <c r="C4550" t="s">
        <v>32</v>
      </c>
      <c r="D4550" t="s">
        <v>33</v>
      </c>
      <c r="E4550">
        <v>3</v>
      </c>
      <c r="F4550">
        <v>344.469652</v>
      </c>
    </row>
    <row r="4551" spans="1:6" x14ac:dyDescent="0.25">
      <c r="A4551">
        <v>3896.5727189999998</v>
      </c>
      <c r="B4551">
        <v>10853</v>
      </c>
      <c r="C4551" t="s">
        <v>75</v>
      </c>
      <c r="D4551" t="s">
        <v>33</v>
      </c>
      <c r="E4551">
        <v>1</v>
      </c>
      <c r="F4551">
        <v>350.30638499999998</v>
      </c>
    </row>
    <row r="4552" spans="1:6" x14ac:dyDescent="0.25">
      <c r="A4552">
        <v>6005.0273120000002</v>
      </c>
      <c r="B4552">
        <v>23749</v>
      </c>
      <c r="C4552" t="s">
        <v>62</v>
      </c>
      <c r="D4552" t="s">
        <v>33</v>
      </c>
      <c r="E4552">
        <v>4</v>
      </c>
      <c r="F4552">
        <v>151.55087499999999</v>
      </c>
    </row>
    <row r="4553" spans="1:6" x14ac:dyDescent="0.25">
      <c r="A4553">
        <v>6869.1853440000004</v>
      </c>
      <c r="B4553">
        <v>0</v>
      </c>
      <c r="C4553" t="s">
        <v>32</v>
      </c>
      <c r="D4553" t="s">
        <v>45</v>
      </c>
      <c r="E4553">
        <v>2</v>
      </c>
      <c r="F4553">
        <v>331.2</v>
      </c>
    </row>
    <row r="4554" spans="1:6" x14ac:dyDescent="0.25">
      <c r="A4554">
        <v>3054.541283</v>
      </c>
      <c r="B4554">
        <v>0</v>
      </c>
      <c r="C4554" t="s">
        <v>32</v>
      </c>
      <c r="D4554" t="s">
        <v>45</v>
      </c>
      <c r="E4554">
        <v>1</v>
      </c>
      <c r="F4554">
        <v>422.4</v>
      </c>
    </row>
    <row r="4555" spans="1:6" x14ac:dyDescent="0.25">
      <c r="A4555">
        <v>4874.216555</v>
      </c>
      <c r="B4555">
        <v>92783</v>
      </c>
      <c r="C4555" t="s">
        <v>62</v>
      </c>
      <c r="D4555" t="s">
        <v>33</v>
      </c>
      <c r="E4555">
        <v>6</v>
      </c>
      <c r="F4555">
        <v>6.6712680000000004</v>
      </c>
    </row>
    <row r="4556" spans="1:6" x14ac:dyDescent="0.25">
      <c r="A4556">
        <v>2747.4296610000001</v>
      </c>
      <c r="B4556">
        <v>83502</v>
      </c>
      <c r="C4556" t="s">
        <v>32</v>
      </c>
      <c r="D4556" t="s">
        <v>33</v>
      </c>
      <c r="E4556">
        <v>1</v>
      </c>
      <c r="F4556">
        <v>368.96363300000002</v>
      </c>
    </row>
    <row r="4557" spans="1:6" x14ac:dyDescent="0.25">
      <c r="A4557">
        <v>8717.0498329999991</v>
      </c>
      <c r="B4557">
        <v>83846</v>
      </c>
      <c r="C4557" t="s">
        <v>32</v>
      </c>
      <c r="D4557" t="s">
        <v>33</v>
      </c>
      <c r="E4557">
        <v>2</v>
      </c>
      <c r="F4557">
        <v>355.2</v>
      </c>
    </row>
    <row r="4558" spans="1:6" x14ac:dyDescent="0.25">
      <c r="A4558">
        <v>4099.6590850000002</v>
      </c>
      <c r="B4558">
        <v>18606</v>
      </c>
      <c r="C4558" t="s">
        <v>32</v>
      </c>
      <c r="D4558" t="s">
        <v>33</v>
      </c>
      <c r="E4558">
        <v>1</v>
      </c>
      <c r="F4558">
        <v>568.84490500000004</v>
      </c>
    </row>
    <row r="4559" spans="1:6" x14ac:dyDescent="0.25">
      <c r="A4559">
        <v>8189.9677119999997</v>
      </c>
      <c r="B4559">
        <v>72191</v>
      </c>
      <c r="C4559" t="s">
        <v>75</v>
      </c>
      <c r="D4559" t="s">
        <v>33</v>
      </c>
      <c r="E4559">
        <v>2</v>
      </c>
      <c r="F4559">
        <v>209.38750899999999</v>
      </c>
    </row>
    <row r="4560" spans="1:6" x14ac:dyDescent="0.25">
      <c r="A4560">
        <v>5225.03143</v>
      </c>
      <c r="B4560">
        <v>57733</v>
      </c>
      <c r="C4560" t="s">
        <v>32</v>
      </c>
      <c r="D4560" t="s">
        <v>33</v>
      </c>
      <c r="E4560">
        <v>5</v>
      </c>
      <c r="F4560">
        <v>393.528054</v>
      </c>
    </row>
    <row r="4561" spans="1:6" x14ac:dyDescent="0.25">
      <c r="A4561">
        <v>7949.2842600000004</v>
      </c>
      <c r="B4561">
        <v>63688</v>
      </c>
      <c r="C4561" t="s">
        <v>32</v>
      </c>
      <c r="D4561" t="s">
        <v>33</v>
      </c>
      <c r="E4561">
        <v>6</v>
      </c>
      <c r="F4561">
        <v>475.2</v>
      </c>
    </row>
    <row r="4562" spans="1:6" x14ac:dyDescent="0.25">
      <c r="A4562">
        <v>3135.4056059999998</v>
      </c>
      <c r="B4562">
        <v>55855</v>
      </c>
      <c r="C4562" t="s">
        <v>75</v>
      </c>
      <c r="D4562" t="s">
        <v>33</v>
      </c>
      <c r="E4562">
        <v>1</v>
      </c>
      <c r="F4562">
        <v>272.99549999999999</v>
      </c>
    </row>
    <row r="4563" spans="1:6" x14ac:dyDescent="0.25">
      <c r="A4563">
        <v>3939.0063700000001</v>
      </c>
      <c r="B4563">
        <v>60021</v>
      </c>
      <c r="C4563" t="s">
        <v>32</v>
      </c>
      <c r="D4563" t="s">
        <v>33</v>
      </c>
      <c r="E4563">
        <v>1</v>
      </c>
      <c r="F4563">
        <v>882.87194499999998</v>
      </c>
    </row>
    <row r="4564" spans="1:6" x14ac:dyDescent="0.25">
      <c r="A4564">
        <v>5325.7245409999996</v>
      </c>
      <c r="B4564">
        <v>0</v>
      </c>
      <c r="C4564" t="s">
        <v>32</v>
      </c>
      <c r="D4564" t="s">
        <v>33</v>
      </c>
      <c r="E4564">
        <v>7</v>
      </c>
      <c r="F4564">
        <v>496.47476699999999</v>
      </c>
    </row>
    <row r="4565" spans="1:6" x14ac:dyDescent="0.25">
      <c r="A4565">
        <v>19483.240109999999</v>
      </c>
      <c r="B4565">
        <v>74300</v>
      </c>
      <c r="C4565" t="s">
        <v>75</v>
      </c>
      <c r="D4565" t="s">
        <v>33</v>
      </c>
      <c r="E4565">
        <v>2</v>
      </c>
      <c r="F4565">
        <v>354.55390999999997</v>
      </c>
    </row>
    <row r="4566" spans="1:6" x14ac:dyDescent="0.25">
      <c r="A4566">
        <v>3459.2309409999998</v>
      </c>
      <c r="B4566">
        <v>0</v>
      </c>
      <c r="C4566" t="s">
        <v>32</v>
      </c>
      <c r="D4566" t="s">
        <v>33</v>
      </c>
      <c r="E4566">
        <v>1</v>
      </c>
      <c r="F4566">
        <v>460.8</v>
      </c>
    </row>
    <row r="4567" spans="1:6" x14ac:dyDescent="0.25">
      <c r="A4567">
        <v>17103.791730000001</v>
      </c>
      <c r="B4567">
        <v>51747</v>
      </c>
      <c r="C4567" t="s">
        <v>32</v>
      </c>
      <c r="D4567" t="s">
        <v>33</v>
      </c>
      <c r="E4567">
        <v>2</v>
      </c>
      <c r="F4567">
        <v>340.8</v>
      </c>
    </row>
    <row r="4568" spans="1:6" x14ac:dyDescent="0.25">
      <c r="A4568">
        <v>2753.3127140000001</v>
      </c>
      <c r="B4568">
        <v>28887</v>
      </c>
      <c r="C4568" t="s">
        <v>32</v>
      </c>
      <c r="D4568" t="s">
        <v>45</v>
      </c>
      <c r="E4568">
        <v>1</v>
      </c>
      <c r="F4568">
        <v>425.81795</v>
      </c>
    </row>
    <row r="4569" spans="1:6" x14ac:dyDescent="0.25">
      <c r="A4569">
        <v>12866.89474</v>
      </c>
      <c r="B4569">
        <v>0</v>
      </c>
      <c r="C4569" t="s">
        <v>32</v>
      </c>
      <c r="D4569" t="s">
        <v>45</v>
      </c>
      <c r="E4569">
        <v>6</v>
      </c>
      <c r="F4569">
        <v>1415.5793020000001</v>
      </c>
    </row>
    <row r="4570" spans="1:6" x14ac:dyDescent="0.25">
      <c r="A4570">
        <v>4420.2489830000004</v>
      </c>
      <c r="B4570">
        <v>0</v>
      </c>
      <c r="C4570" t="s">
        <v>32</v>
      </c>
      <c r="D4570" t="s">
        <v>45</v>
      </c>
      <c r="E4570">
        <v>5</v>
      </c>
      <c r="F4570">
        <v>546.42000900000005</v>
      </c>
    </row>
    <row r="4571" spans="1:6" x14ac:dyDescent="0.25">
      <c r="A4571">
        <v>2756.4725840000001</v>
      </c>
      <c r="B4571">
        <v>43540</v>
      </c>
      <c r="C4571" t="s">
        <v>62</v>
      </c>
      <c r="D4571" t="s">
        <v>33</v>
      </c>
      <c r="E4571">
        <v>1</v>
      </c>
      <c r="F4571">
        <v>117.58501699999999</v>
      </c>
    </row>
    <row r="4572" spans="1:6" x14ac:dyDescent="0.25">
      <c r="A4572">
        <v>7743.9184260000002</v>
      </c>
      <c r="B4572">
        <v>96961</v>
      </c>
      <c r="C4572" t="s">
        <v>62</v>
      </c>
      <c r="D4572" t="s">
        <v>33</v>
      </c>
      <c r="E4572">
        <v>2</v>
      </c>
      <c r="F4572">
        <v>81.377258999999995</v>
      </c>
    </row>
    <row r="4573" spans="1:6" x14ac:dyDescent="0.25">
      <c r="A4573">
        <v>8169.746083</v>
      </c>
      <c r="B4573">
        <v>32799</v>
      </c>
      <c r="C4573" t="s">
        <v>32</v>
      </c>
      <c r="D4573" t="s">
        <v>79</v>
      </c>
      <c r="E4573">
        <v>3</v>
      </c>
      <c r="F4573">
        <v>499.2</v>
      </c>
    </row>
    <row r="4574" spans="1:6" x14ac:dyDescent="0.25">
      <c r="A4574">
        <v>3569.8646250000002</v>
      </c>
      <c r="B4574">
        <v>0</v>
      </c>
      <c r="C4574" t="s">
        <v>32</v>
      </c>
      <c r="D4574" t="s">
        <v>45</v>
      </c>
      <c r="E4574">
        <v>1</v>
      </c>
      <c r="F4574">
        <v>1201.0852259999999</v>
      </c>
    </row>
    <row r="4575" spans="1:6" x14ac:dyDescent="0.25">
      <c r="A4575">
        <v>10656.881950000001</v>
      </c>
      <c r="B4575">
        <v>72540</v>
      </c>
      <c r="C4575" t="s">
        <v>32</v>
      </c>
      <c r="D4575" t="s">
        <v>33</v>
      </c>
      <c r="E4575">
        <v>2</v>
      </c>
      <c r="F4575">
        <v>631.74303899999995</v>
      </c>
    </row>
    <row r="4576" spans="1:6" x14ac:dyDescent="0.25">
      <c r="A4576">
        <v>7092.6356349999996</v>
      </c>
      <c r="B4576">
        <v>35173</v>
      </c>
      <c r="C4576" t="s">
        <v>62</v>
      </c>
      <c r="D4576" t="s">
        <v>33</v>
      </c>
      <c r="E4576">
        <v>1</v>
      </c>
      <c r="F4576">
        <v>415.33186899999998</v>
      </c>
    </row>
    <row r="4577" spans="1:6" x14ac:dyDescent="0.25">
      <c r="A4577">
        <v>2777.3418849999998</v>
      </c>
      <c r="B4577">
        <v>65431</v>
      </c>
      <c r="C4577" t="s">
        <v>32</v>
      </c>
      <c r="D4577" t="s">
        <v>33</v>
      </c>
      <c r="E4577">
        <v>1</v>
      </c>
      <c r="F4577">
        <v>331.2</v>
      </c>
    </row>
    <row r="4578" spans="1:6" x14ac:dyDescent="0.25">
      <c r="A4578">
        <v>7550.4186499999996</v>
      </c>
      <c r="B4578">
        <v>0</v>
      </c>
      <c r="C4578" t="s">
        <v>32</v>
      </c>
      <c r="D4578" t="s">
        <v>33</v>
      </c>
      <c r="E4578">
        <v>6</v>
      </c>
      <c r="F4578">
        <v>480</v>
      </c>
    </row>
    <row r="4579" spans="1:6" x14ac:dyDescent="0.25">
      <c r="A4579">
        <v>4727.3545480000002</v>
      </c>
      <c r="B4579">
        <v>0</v>
      </c>
      <c r="C4579" t="s">
        <v>32</v>
      </c>
      <c r="D4579" t="s">
        <v>45</v>
      </c>
      <c r="E4579">
        <v>3</v>
      </c>
      <c r="F4579">
        <v>345.6</v>
      </c>
    </row>
    <row r="4580" spans="1:6" x14ac:dyDescent="0.25">
      <c r="A4580">
        <v>14274.55485</v>
      </c>
      <c r="B4580">
        <v>0</v>
      </c>
      <c r="C4580" t="s">
        <v>32</v>
      </c>
      <c r="D4580" t="s">
        <v>45</v>
      </c>
      <c r="E4580">
        <v>2</v>
      </c>
      <c r="F4580">
        <v>604.79999999999995</v>
      </c>
    </row>
    <row r="4581" spans="1:6" x14ac:dyDescent="0.25">
      <c r="A4581">
        <v>9559.3400239999992</v>
      </c>
      <c r="B4581">
        <v>40672</v>
      </c>
      <c r="C4581" t="s">
        <v>32</v>
      </c>
      <c r="D4581" t="s">
        <v>79</v>
      </c>
      <c r="E4581">
        <v>3</v>
      </c>
      <c r="F4581">
        <v>580.79999999999995</v>
      </c>
    </row>
    <row r="4582" spans="1:6" x14ac:dyDescent="0.25">
      <c r="A4582">
        <v>8879.7900169999994</v>
      </c>
      <c r="B4582">
        <v>52583</v>
      </c>
      <c r="C4582" t="s">
        <v>75</v>
      </c>
      <c r="D4582" t="s">
        <v>45</v>
      </c>
      <c r="E4582">
        <v>7</v>
      </c>
      <c r="F4582">
        <v>528.20086000000003</v>
      </c>
    </row>
    <row r="4583" spans="1:6" x14ac:dyDescent="0.25">
      <c r="A4583">
        <v>5525.4700039999998</v>
      </c>
      <c r="B4583">
        <v>64816</v>
      </c>
      <c r="C4583" t="s">
        <v>32</v>
      </c>
      <c r="D4583" t="s">
        <v>33</v>
      </c>
      <c r="E4583">
        <v>7</v>
      </c>
      <c r="F4583">
        <v>331.2</v>
      </c>
    </row>
    <row r="4584" spans="1:6" x14ac:dyDescent="0.25">
      <c r="A4584">
        <v>5923.2079999999996</v>
      </c>
      <c r="B4584">
        <v>36685</v>
      </c>
      <c r="C4584" t="s">
        <v>32</v>
      </c>
      <c r="D4584" t="s">
        <v>33</v>
      </c>
      <c r="E4584">
        <v>5</v>
      </c>
      <c r="F4584">
        <v>355.2</v>
      </c>
    </row>
    <row r="4585" spans="1:6" x14ac:dyDescent="0.25">
      <c r="A4585">
        <v>8501.6528839999992</v>
      </c>
      <c r="B4585">
        <v>0</v>
      </c>
      <c r="C4585" t="s">
        <v>32</v>
      </c>
      <c r="D4585" t="s">
        <v>45</v>
      </c>
      <c r="E4585">
        <v>6</v>
      </c>
      <c r="F4585">
        <v>979.2</v>
      </c>
    </row>
    <row r="4586" spans="1:6" x14ac:dyDescent="0.25">
      <c r="A4586">
        <v>40235.973100000003</v>
      </c>
      <c r="B4586">
        <v>77143</v>
      </c>
      <c r="C4586" t="s">
        <v>62</v>
      </c>
      <c r="D4586" t="s">
        <v>33</v>
      </c>
      <c r="E4586">
        <v>2</v>
      </c>
      <c r="F4586">
        <v>176.006384</v>
      </c>
    </row>
    <row r="4587" spans="1:6" x14ac:dyDescent="0.25">
      <c r="A4587">
        <v>2584.824329</v>
      </c>
      <c r="B4587">
        <v>60942</v>
      </c>
      <c r="C4587" t="s">
        <v>75</v>
      </c>
      <c r="D4587" t="s">
        <v>33</v>
      </c>
      <c r="E4587">
        <v>1</v>
      </c>
      <c r="F4587">
        <v>288.20526100000001</v>
      </c>
    </row>
    <row r="4588" spans="1:6" x14ac:dyDescent="0.25">
      <c r="A4588">
        <v>19278.817149999999</v>
      </c>
      <c r="B4588">
        <v>0</v>
      </c>
      <c r="C4588" t="s">
        <v>32</v>
      </c>
      <c r="D4588" t="s">
        <v>45</v>
      </c>
      <c r="E4588">
        <v>2</v>
      </c>
      <c r="F4588">
        <v>366.60473200000001</v>
      </c>
    </row>
    <row r="4589" spans="1:6" x14ac:dyDescent="0.25">
      <c r="A4589">
        <v>11981.98481</v>
      </c>
      <c r="B4589">
        <v>21514</v>
      </c>
      <c r="C4589" t="s">
        <v>75</v>
      </c>
      <c r="D4589" t="s">
        <v>33</v>
      </c>
      <c r="E4589">
        <v>2</v>
      </c>
      <c r="F4589">
        <v>257.24878899999999</v>
      </c>
    </row>
    <row r="4590" spans="1:6" x14ac:dyDescent="0.25">
      <c r="A4590">
        <v>3933.8139930000002</v>
      </c>
      <c r="B4590">
        <v>25927</v>
      </c>
      <c r="C4590" t="s">
        <v>32</v>
      </c>
      <c r="D4590" t="s">
        <v>45</v>
      </c>
      <c r="E4590">
        <v>1</v>
      </c>
      <c r="F4590">
        <v>674.973614</v>
      </c>
    </row>
    <row r="4591" spans="1:6" x14ac:dyDescent="0.25">
      <c r="A4591">
        <v>2491.2576039999999</v>
      </c>
      <c r="B4591">
        <v>25965</v>
      </c>
      <c r="C4591" t="s">
        <v>32</v>
      </c>
      <c r="D4591" t="s">
        <v>79</v>
      </c>
      <c r="E4591">
        <v>1</v>
      </c>
      <c r="F4591">
        <v>329.20656700000001</v>
      </c>
    </row>
    <row r="4592" spans="1:6" x14ac:dyDescent="0.25">
      <c r="A4592">
        <v>7431.6643690000001</v>
      </c>
      <c r="B4592">
        <v>27688</v>
      </c>
      <c r="C4592" t="s">
        <v>32</v>
      </c>
      <c r="D4592" t="s">
        <v>33</v>
      </c>
      <c r="E4592">
        <v>9</v>
      </c>
      <c r="F4592">
        <v>572.35236199999997</v>
      </c>
    </row>
    <row r="4593" spans="1:6" x14ac:dyDescent="0.25">
      <c r="A4593">
        <v>7865.182898</v>
      </c>
      <c r="B4593">
        <v>75490</v>
      </c>
      <c r="C4593" t="s">
        <v>62</v>
      </c>
      <c r="D4593" t="s">
        <v>33</v>
      </c>
      <c r="E4593">
        <v>7</v>
      </c>
      <c r="F4593">
        <v>43.084332000000003</v>
      </c>
    </row>
    <row r="4594" spans="1:6" x14ac:dyDescent="0.25">
      <c r="A4594">
        <v>15978.91049</v>
      </c>
      <c r="B4594">
        <v>33871</v>
      </c>
      <c r="C4594" t="s">
        <v>32</v>
      </c>
      <c r="D4594" t="s">
        <v>45</v>
      </c>
      <c r="E4594">
        <v>2</v>
      </c>
      <c r="F4594">
        <v>933.62465499999996</v>
      </c>
    </row>
    <row r="4595" spans="1:6" x14ac:dyDescent="0.25">
      <c r="A4595">
        <v>2113.8570300000001</v>
      </c>
      <c r="B4595">
        <v>0</v>
      </c>
      <c r="C4595" t="s">
        <v>32</v>
      </c>
      <c r="D4595" t="s">
        <v>45</v>
      </c>
      <c r="E4595">
        <v>1</v>
      </c>
      <c r="F4595">
        <v>468</v>
      </c>
    </row>
    <row r="4596" spans="1:6" x14ac:dyDescent="0.25">
      <c r="A4596">
        <v>8661.7358839999997</v>
      </c>
      <c r="B4596">
        <v>85470</v>
      </c>
      <c r="C4596" t="s">
        <v>32</v>
      </c>
      <c r="D4596" t="s">
        <v>45</v>
      </c>
      <c r="E4596">
        <v>6</v>
      </c>
      <c r="F4596">
        <v>523.20000000000005</v>
      </c>
    </row>
    <row r="4597" spans="1:6" x14ac:dyDescent="0.25">
      <c r="A4597">
        <v>5625.3077679999997</v>
      </c>
      <c r="B4597">
        <v>97095</v>
      </c>
      <c r="C4597" t="s">
        <v>75</v>
      </c>
      <c r="D4597" t="s">
        <v>33</v>
      </c>
      <c r="E4597">
        <v>5</v>
      </c>
      <c r="F4597">
        <v>208.03541100000001</v>
      </c>
    </row>
    <row r="4598" spans="1:6" x14ac:dyDescent="0.25">
      <c r="A4598">
        <v>4592.1503739999998</v>
      </c>
      <c r="B4598">
        <v>73604</v>
      </c>
      <c r="C4598" t="s">
        <v>62</v>
      </c>
      <c r="D4598" t="s">
        <v>33</v>
      </c>
      <c r="E4598">
        <v>1</v>
      </c>
      <c r="F4598">
        <v>184.222768</v>
      </c>
    </row>
    <row r="4599" spans="1:6" x14ac:dyDescent="0.25">
      <c r="A4599">
        <v>3709.9197239999999</v>
      </c>
      <c r="B4599">
        <v>0</v>
      </c>
      <c r="C4599" t="s">
        <v>32</v>
      </c>
      <c r="D4599" t="s">
        <v>45</v>
      </c>
      <c r="E4599">
        <v>1</v>
      </c>
      <c r="F4599">
        <v>1082.8987259999999</v>
      </c>
    </row>
    <row r="4600" spans="1:6" x14ac:dyDescent="0.25">
      <c r="A4600">
        <v>8208.9297150000002</v>
      </c>
      <c r="B4600">
        <v>40646</v>
      </c>
      <c r="C4600" t="s">
        <v>32</v>
      </c>
      <c r="D4600" t="s">
        <v>33</v>
      </c>
      <c r="E4600">
        <v>8</v>
      </c>
      <c r="F4600">
        <v>494.4</v>
      </c>
    </row>
    <row r="4601" spans="1:6" x14ac:dyDescent="0.25">
      <c r="A4601">
        <v>5595.389905</v>
      </c>
      <c r="B4601">
        <v>74454</v>
      </c>
      <c r="C4601" t="s">
        <v>32</v>
      </c>
      <c r="D4601" t="s">
        <v>45</v>
      </c>
      <c r="E4601">
        <v>3</v>
      </c>
      <c r="F4601">
        <v>340.8</v>
      </c>
    </row>
    <row r="4602" spans="1:6" x14ac:dyDescent="0.25">
      <c r="A4602">
        <v>3413.6225599999998</v>
      </c>
      <c r="B4602">
        <v>18168</v>
      </c>
      <c r="C4602" t="s">
        <v>32</v>
      </c>
      <c r="D4602" t="s">
        <v>33</v>
      </c>
      <c r="E4602">
        <v>1</v>
      </c>
      <c r="F4602">
        <v>417.6</v>
      </c>
    </row>
    <row r="4603" spans="1:6" x14ac:dyDescent="0.25">
      <c r="A4603">
        <v>6325.0305959999996</v>
      </c>
      <c r="B4603">
        <v>0</v>
      </c>
      <c r="C4603" t="s">
        <v>32</v>
      </c>
      <c r="D4603" t="s">
        <v>33</v>
      </c>
      <c r="E4603">
        <v>7</v>
      </c>
      <c r="F4603">
        <v>614.57267200000001</v>
      </c>
    </row>
    <row r="4604" spans="1:6" x14ac:dyDescent="0.25">
      <c r="A4604">
        <v>6393.8746119999996</v>
      </c>
      <c r="B4604">
        <v>0</v>
      </c>
      <c r="C4604" t="s">
        <v>32</v>
      </c>
      <c r="D4604" t="s">
        <v>45</v>
      </c>
      <c r="E4604">
        <v>2</v>
      </c>
      <c r="F4604">
        <v>316.8</v>
      </c>
    </row>
    <row r="4605" spans="1:6" x14ac:dyDescent="0.25">
      <c r="A4605">
        <v>8738.4010130000006</v>
      </c>
      <c r="B4605">
        <v>43597</v>
      </c>
      <c r="C4605" t="s">
        <v>32</v>
      </c>
      <c r="D4605" t="s">
        <v>33</v>
      </c>
      <c r="E4605">
        <v>6</v>
      </c>
      <c r="F4605">
        <v>528</v>
      </c>
    </row>
    <row r="4606" spans="1:6" x14ac:dyDescent="0.25">
      <c r="A4606">
        <v>4836.3943609999997</v>
      </c>
      <c r="B4606">
        <v>0</v>
      </c>
      <c r="C4606" t="s">
        <v>32</v>
      </c>
      <c r="D4606" t="s">
        <v>79</v>
      </c>
      <c r="E4606">
        <v>1</v>
      </c>
      <c r="F4606">
        <v>672</v>
      </c>
    </row>
    <row r="4607" spans="1:6" x14ac:dyDescent="0.25">
      <c r="A4607">
        <v>24967.758419999998</v>
      </c>
      <c r="B4607">
        <v>66825</v>
      </c>
      <c r="C4607" t="s">
        <v>62</v>
      </c>
      <c r="D4607" t="s">
        <v>33</v>
      </c>
      <c r="E4607">
        <v>2</v>
      </c>
      <c r="F4607">
        <v>70.031110999999996</v>
      </c>
    </row>
    <row r="4608" spans="1:6" x14ac:dyDescent="0.25">
      <c r="A4608">
        <v>5409.9559259999996</v>
      </c>
      <c r="B4608">
        <v>0</v>
      </c>
      <c r="C4608" t="s">
        <v>32</v>
      </c>
      <c r="D4608" t="s">
        <v>45</v>
      </c>
      <c r="E4608">
        <v>2</v>
      </c>
      <c r="F4608">
        <v>297.60000000000002</v>
      </c>
    </row>
    <row r="4609" spans="1:6" x14ac:dyDescent="0.25">
      <c r="A4609">
        <v>2344.2331880000002</v>
      </c>
      <c r="B4609">
        <v>0</v>
      </c>
      <c r="C4609" t="s">
        <v>32</v>
      </c>
      <c r="D4609" t="s">
        <v>45</v>
      </c>
      <c r="E4609">
        <v>1</v>
      </c>
      <c r="F4609">
        <v>532.79999999999995</v>
      </c>
    </row>
    <row r="4610" spans="1:6" x14ac:dyDescent="0.25">
      <c r="A4610">
        <v>15173.968409999999</v>
      </c>
      <c r="B4610">
        <v>22448</v>
      </c>
      <c r="C4610" t="s">
        <v>32</v>
      </c>
      <c r="D4610" t="s">
        <v>33</v>
      </c>
      <c r="E4610">
        <v>2</v>
      </c>
      <c r="F4610">
        <v>604.79999999999995</v>
      </c>
    </row>
    <row r="4611" spans="1:6" x14ac:dyDescent="0.25">
      <c r="A4611">
        <v>11124.20636</v>
      </c>
      <c r="B4611">
        <v>42596</v>
      </c>
      <c r="C4611" t="s">
        <v>62</v>
      </c>
      <c r="D4611" t="s">
        <v>45</v>
      </c>
      <c r="E4611">
        <v>2</v>
      </c>
      <c r="F4611">
        <v>42.293621999999999</v>
      </c>
    </row>
    <row r="4612" spans="1:6" x14ac:dyDescent="0.25">
      <c r="A4612">
        <v>4863.2668089999997</v>
      </c>
      <c r="B4612">
        <v>0</v>
      </c>
      <c r="C4612" t="s">
        <v>32</v>
      </c>
      <c r="D4612" t="s">
        <v>45</v>
      </c>
      <c r="E4612">
        <v>5</v>
      </c>
      <c r="F4612">
        <v>646.78544199999999</v>
      </c>
    </row>
    <row r="4613" spans="1:6" x14ac:dyDescent="0.25">
      <c r="A4613">
        <v>5577.5412800000004</v>
      </c>
      <c r="B4613">
        <v>97868</v>
      </c>
      <c r="C4613" t="s">
        <v>75</v>
      </c>
      <c r="D4613" t="s">
        <v>33</v>
      </c>
      <c r="E4613">
        <v>3</v>
      </c>
      <c r="F4613">
        <v>267.78657299999998</v>
      </c>
    </row>
    <row r="4614" spans="1:6" x14ac:dyDescent="0.25">
      <c r="A4614">
        <v>4526.9469600000002</v>
      </c>
      <c r="B4614">
        <v>92921</v>
      </c>
      <c r="C4614" t="s">
        <v>62</v>
      </c>
      <c r="D4614" t="s">
        <v>33</v>
      </c>
      <c r="E4614">
        <v>1</v>
      </c>
      <c r="F4614">
        <v>109.28708</v>
      </c>
    </row>
    <row r="4615" spans="1:6" x14ac:dyDescent="0.25">
      <c r="A4615">
        <v>2519.5694960000001</v>
      </c>
      <c r="B4615">
        <v>41372</v>
      </c>
      <c r="C4615" t="s">
        <v>32</v>
      </c>
      <c r="D4615" t="s">
        <v>33</v>
      </c>
      <c r="E4615">
        <v>1</v>
      </c>
      <c r="F4615">
        <v>307.2</v>
      </c>
    </row>
    <row r="4616" spans="1:6" x14ac:dyDescent="0.25">
      <c r="A4616">
        <v>4892.4222390000004</v>
      </c>
      <c r="B4616">
        <v>26660</v>
      </c>
      <c r="C4616" t="s">
        <v>32</v>
      </c>
      <c r="D4616" t="s">
        <v>33</v>
      </c>
      <c r="E4616">
        <v>8</v>
      </c>
      <c r="F4616">
        <v>453.6</v>
      </c>
    </row>
    <row r="4617" spans="1:6" x14ac:dyDescent="0.25">
      <c r="A4617">
        <v>18943.26899</v>
      </c>
      <c r="B4617">
        <v>58851</v>
      </c>
      <c r="C4617" t="s">
        <v>32</v>
      </c>
      <c r="D4617" t="s">
        <v>33</v>
      </c>
      <c r="E4617">
        <v>2</v>
      </c>
      <c r="F4617">
        <v>494.18764299999998</v>
      </c>
    </row>
    <row r="4618" spans="1:6" x14ac:dyDescent="0.25">
      <c r="A4618">
        <v>8564.7682260000001</v>
      </c>
      <c r="B4618">
        <v>95697</v>
      </c>
      <c r="C4618" t="s">
        <v>62</v>
      </c>
      <c r="D4618" t="s">
        <v>33</v>
      </c>
      <c r="E4618">
        <v>9</v>
      </c>
      <c r="F4618">
        <v>178.00652400000001</v>
      </c>
    </row>
    <row r="4619" spans="1:6" x14ac:dyDescent="0.25">
      <c r="A4619">
        <v>4419.5395230000004</v>
      </c>
      <c r="B4619">
        <v>0</v>
      </c>
      <c r="C4619" t="s">
        <v>32</v>
      </c>
      <c r="D4619" t="s">
        <v>33</v>
      </c>
      <c r="E4619">
        <v>1</v>
      </c>
      <c r="F4619">
        <v>537.6</v>
      </c>
    </row>
    <row r="4620" spans="1:6" x14ac:dyDescent="0.25">
      <c r="A4620">
        <v>5637.7400509999998</v>
      </c>
      <c r="B4620">
        <v>0</v>
      </c>
      <c r="C4620" t="s">
        <v>32</v>
      </c>
      <c r="D4620" t="s">
        <v>79</v>
      </c>
      <c r="E4620">
        <v>4</v>
      </c>
      <c r="F4620">
        <v>403.2</v>
      </c>
    </row>
    <row r="4621" spans="1:6" x14ac:dyDescent="0.25">
      <c r="A4621">
        <v>5047.4833779999999</v>
      </c>
      <c r="B4621">
        <v>81741</v>
      </c>
      <c r="C4621" t="s">
        <v>75</v>
      </c>
      <c r="D4621" t="s">
        <v>45</v>
      </c>
      <c r="E4621">
        <v>8</v>
      </c>
      <c r="F4621">
        <v>186.448395</v>
      </c>
    </row>
    <row r="4622" spans="1:6" x14ac:dyDescent="0.25">
      <c r="A4622">
        <v>4913.1189039999999</v>
      </c>
      <c r="B4622">
        <v>48295</v>
      </c>
      <c r="C4622" t="s">
        <v>75</v>
      </c>
      <c r="D4622" t="s">
        <v>45</v>
      </c>
      <c r="E4622">
        <v>8</v>
      </c>
      <c r="F4622">
        <v>290.30155300000001</v>
      </c>
    </row>
    <row r="4623" spans="1:6" x14ac:dyDescent="0.25">
      <c r="A4623">
        <v>5799.063709</v>
      </c>
      <c r="B4623">
        <v>65538</v>
      </c>
      <c r="C4623" t="s">
        <v>75</v>
      </c>
      <c r="D4623" t="s">
        <v>33</v>
      </c>
      <c r="E4623">
        <v>3</v>
      </c>
      <c r="F4623">
        <v>261.34122300000001</v>
      </c>
    </row>
    <row r="4624" spans="1:6" x14ac:dyDescent="0.25">
      <c r="A4624">
        <v>5568.9846829999997</v>
      </c>
      <c r="B4624">
        <v>53997</v>
      </c>
      <c r="C4624" t="s">
        <v>32</v>
      </c>
      <c r="D4624" t="s">
        <v>33</v>
      </c>
      <c r="E4624">
        <v>3</v>
      </c>
      <c r="F4624">
        <v>345.15839299999999</v>
      </c>
    </row>
    <row r="4625" spans="1:6" x14ac:dyDescent="0.25">
      <c r="A4625">
        <v>3861.486269</v>
      </c>
      <c r="B4625">
        <v>93272</v>
      </c>
      <c r="C4625" t="s">
        <v>75</v>
      </c>
      <c r="D4625" t="s">
        <v>33</v>
      </c>
      <c r="E4625">
        <v>1</v>
      </c>
      <c r="F4625">
        <v>281.11078800000001</v>
      </c>
    </row>
    <row r="4626" spans="1:6" x14ac:dyDescent="0.25">
      <c r="A4626">
        <v>2912.9139580000001</v>
      </c>
      <c r="B4626">
        <v>68899</v>
      </c>
      <c r="C4626" t="s">
        <v>62</v>
      </c>
      <c r="D4626" t="s">
        <v>45</v>
      </c>
      <c r="E4626">
        <v>1</v>
      </c>
      <c r="F4626">
        <v>66.103421999999995</v>
      </c>
    </row>
    <row r="4627" spans="1:6" x14ac:dyDescent="0.25">
      <c r="A4627">
        <v>6980.3252869999997</v>
      </c>
      <c r="B4627">
        <v>0</v>
      </c>
      <c r="C4627" t="s">
        <v>32</v>
      </c>
      <c r="D4627" t="s">
        <v>45</v>
      </c>
      <c r="E4627">
        <v>2</v>
      </c>
      <c r="F4627">
        <v>321.60000000000002</v>
      </c>
    </row>
    <row r="4628" spans="1:6" x14ac:dyDescent="0.25">
      <c r="A4628">
        <v>6769.3248110000004</v>
      </c>
      <c r="B4628">
        <v>0</v>
      </c>
      <c r="C4628" t="s">
        <v>32</v>
      </c>
      <c r="D4628" t="s">
        <v>45</v>
      </c>
      <c r="E4628">
        <v>7</v>
      </c>
      <c r="F4628">
        <v>698.4</v>
      </c>
    </row>
    <row r="4629" spans="1:6" x14ac:dyDescent="0.25">
      <c r="A4629">
        <v>8193.5550449999992</v>
      </c>
      <c r="B4629">
        <v>54950</v>
      </c>
      <c r="C4629" t="s">
        <v>75</v>
      </c>
      <c r="D4629" t="s">
        <v>33</v>
      </c>
      <c r="E4629">
        <v>7</v>
      </c>
      <c r="F4629">
        <v>480.57858399999998</v>
      </c>
    </row>
    <row r="4630" spans="1:6" x14ac:dyDescent="0.25">
      <c r="A4630">
        <v>7519.1336309999997</v>
      </c>
      <c r="B4630">
        <v>96306</v>
      </c>
      <c r="C4630" t="s">
        <v>62</v>
      </c>
      <c r="D4630" t="s">
        <v>79</v>
      </c>
      <c r="E4630">
        <v>6</v>
      </c>
      <c r="F4630">
        <v>185.35535300000001</v>
      </c>
    </row>
    <row r="4631" spans="1:6" x14ac:dyDescent="0.25">
      <c r="A4631">
        <v>3746.0307899999998</v>
      </c>
      <c r="B4631">
        <v>70342</v>
      </c>
      <c r="C4631" t="s">
        <v>32</v>
      </c>
      <c r="D4631" t="s">
        <v>45</v>
      </c>
      <c r="E4631">
        <v>1</v>
      </c>
      <c r="F4631">
        <v>685.90734099999997</v>
      </c>
    </row>
    <row r="4632" spans="1:6" x14ac:dyDescent="0.25">
      <c r="A4632">
        <v>2592.437797</v>
      </c>
      <c r="B4632">
        <v>72421</v>
      </c>
      <c r="C4632" t="s">
        <v>32</v>
      </c>
      <c r="D4632" t="s">
        <v>33</v>
      </c>
      <c r="E4632">
        <v>1</v>
      </c>
      <c r="F4632">
        <v>312</v>
      </c>
    </row>
    <row r="4633" spans="1:6" x14ac:dyDescent="0.25">
      <c r="A4633">
        <v>4548.2916130000003</v>
      </c>
      <c r="B4633">
        <v>0</v>
      </c>
      <c r="C4633" t="s">
        <v>32</v>
      </c>
      <c r="D4633" t="s">
        <v>33</v>
      </c>
      <c r="E4633">
        <v>1</v>
      </c>
      <c r="F4633">
        <v>950.4</v>
      </c>
    </row>
    <row r="4634" spans="1:6" x14ac:dyDescent="0.25">
      <c r="A4634">
        <v>2885.002508</v>
      </c>
      <c r="B4634">
        <v>77748</v>
      </c>
      <c r="C4634" t="s">
        <v>62</v>
      </c>
      <c r="D4634" t="s">
        <v>33</v>
      </c>
      <c r="E4634">
        <v>1</v>
      </c>
      <c r="F4634">
        <v>7.2145789999999996</v>
      </c>
    </row>
    <row r="4635" spans="1:6" x14ac:dyDescent="0.25">
      <c r="A4635">
        <v>4883.5514020000001</v>
      </c>
      <c r="B4635">
        <v>19096</v>
      </c>
      <c r="C4635" t="s">
        <v>32</v>
      </c>
      <c r="D4635" t="s">
        <v>79</v>
      </c>
      <c r="E4635">
        <v>3</v>
      </c>
      <c r="F4635">
        <v>374.89960000000002</v>
      </c>
    </row>
    <row r="4636" spans="1:6" x14ac:dyDescent="0.25">
      <c r="A4636">
        <v>9061.0577410000005</v>
      </c>
      <c r="B4636">
        <v>73876</v>
      </c>
      <c r="C4636" t="s">
        <v>75</v>
      </c>
      <c r="D4636" t="s">
        <v>33</v>
      </c>
      <c r="E4636">
        <v>8</v>
      </c>
      <c r="F4636">
        <v>419.30304100000001</v>
      </c>
    </row>
    <row r="4637" spans="1:6" x14ac:dyDescent="0.25">
      <c r="A4637">
        <v>16728.343860000001</v>
      </c>
      <c r="B4637">
        <v>0</v>
      </c>
      <c r="C4637" t="s">
        <v>32</v>
      </c>
      <c r="D4637" t="s">
        <v>45</v>
      </c>
      <c r="E4637">
        <v>5</v>
      </c>
      <c r="F4637">
        <v>1706.4</v>
      </c>
    </row>
    <row r="4638" spans="1:6" x14ac:dyDescent="0.25">
      <c r="A4638">
        <v>11177.7521</v>
      </c>
      <c r="B4638">
        <v>20742</v>
      </c>
      <c r="C4638" t="s">
        <v>75</v>
      </c>
      <c r="D4638" t="s">
        <v>45</v>
      </c>
      <c r="E4638">
        <v>2</v>
      </c>
      <c r="F4638">
        <v>455.851876</v>
      </c>
    </row>
    <row r="4639" spans="1:6" x14ac:dyDescent="0.25">
      <c r="A4639">
        <v>4364.3118910000003</v>
      </c>
      <c r="B4639">
        <v>44804</v>
      </c>
      <c r="C4639" t="s">
        <v>32</v>
      </c>
      <c r="D4639" t="s">
        <v>45</v>
      </c>
      <c r="E4639">
        <v>1</v>
      </c>
      <c r="F4639">
        <v>778.35007299999995</v>
      </c>
    </row>
    <row r="4640" spans="1:6" x14ac:dyDescent="0.25">
      <c r="A4640">
        <v>22940.382150000001</v>
      </c>
      <c r="B4640">
        <v>52993</v>
      </c>
      <c r="C4640" t="s">
        <v>75</v>
      </c>
      <c r="D4640" t="s">
        <v>33</v>
      </c>
      <c r="E4640">
        <v>2</v>
      </c>
      <c r="F4640">
        <v>304.69988899999998</v>
      </c>
    </row>
    <row r="4641" spans="1:6" x14ac:dyDescent="0.25">
      <c r="A4641">
        <v>4926.2828360000003</v>
      </c>
      <c r="B4641">
        <v>49185</v>
      </c>
      <c r="C4641" t="s">
        <v>62</v>
      </c>
      <c r="D4641" t="s">
        <v>33</v>
      </c>
      <c r="E4641">
        <v>8</v>
      </c>
      <c r="F4641">
        <v>126.95007099999999</v>
      </c>
    </row>
    <row r="4642" spans="1:6" x14ac:dyDescent="0.25">
      <c r="A4642">
        <v>23086.36478</v>
      </c>
      <c r="B4642">
        <v>69240</v>
      </c>
      <c r="C4642" t="s">
        <v>75</v>
      </c>
      <c r="D4642" t="s">
        <v>45</v>
      </c>
      <c r="E4642">
        <v>2</v>
      </c>
      <c r="F4642">
        <v>744.76913100000002</v>
      </c>
    </row>
    <row r="4643" spans="1:6" x14ac:dyDescent="0.25">
      <c r="A4643">
        <v>5149.3013060000003</v>
      </c>
      <c r="B4643">
        <v>26877</v>
      </c>
      <c r="C4643" t="s">
        <v>32</v>
      </c>
      <c r="D4643" t="s">
        <v>33</v>
      </c>
      <c r="E4643">
        <v>1</v>
      </c>
      <c r="F4643">
        <v>628.79999999999995</v>
      </c>
    </row>
    <row r="4644" spans="1:6" x14ac:dyDescent="0.25">
      <c r="A4644">
        <v>8016.7476290000004</v>
      </c>
      <c r="B4644">
        <v>82828</v>
      </c>
      <c r="C4644" t="s">
        <v>75</v>
      </c>
      <c r="D4644" t="s">
        <v>33</v>
      </c>
      <c r="E4644">
        <v>2</v>
      </c>
      <c r="F4644">
        <v>217.47277600000001</v>
      </c>
    </row>
    <row r="4645" spans="1:6" x14ac:dyDescent="0.25">
      <c r="A4645">
        <v>2538.8570890000001</v>
      </c>
      <c r="B4645">
        <v>99824</v>
      </c>
      <c r="C4645" t="s">
        <v>32</v>
      </c>
      <c r="D4645" t="s">
        <v>33</v>
      </c>
      <c r="E4645">
        <v>1</v>
      </c>
      <c r="F4645">
        <v>302.39999999999998</v>
      </c>
    </row>
    <row r="4646" spans="1:6" x14ac:dyDescent="0.25">
      <c r="A4646">
        <v>10498.926450000001</v>
      </c>
      <c r="B4646">
        <v>30352</v>
      </c>
      <c r="C4646" t="s">
        <v>62</v>
      </c>
      <c r="D4646" t="s">
        <v>33</v>
      </c>
      <c r="E4646">
        <v>2</v>
      </c>
      <c r="F4646">
        <v>146.11068499999999</v>
      </c>
    </row>
    <row r="4647" spans="1:6" x14ac:dyDescent="0.25">
      <c r="A4647">
        <v>2448.6461380000001</v>
      </c>
      <c r="B4647">
        <v>0</v>
      </c>
      <c r="C4647" t="s">
        <v>32</v>
      </c>
      <c r="D4647" t="s">
        <v>33</v>
      </c>
      <c r="E4647">
        <v>1</v>
      </c>
      <c r="F4647">
        <v>331.2</v>
      </c>
    </row>
    <row r="4648" spans="1:6" x14ac:dyDescent="0.25">
      <c r="A4648">
        <v>6057.0720799999999</v>
      </c>
      <c r="B4648">
        <v>27681</v>
      </c>
      <c r="C4648" t="s">
        <v>32</v>
      </c>
      <c r="D4648" t="s">
        <v>33</v>
      </c>
      <c r="E4648">
        <v>9</v>
      </c>
      <c r="F4648">
        <v>398.4</v>
      </c>
    </row>
    <row r="4649" spans="1:6" x14ac:dyDescent="0.25">
      <c r="A4649">
        <v>8295.837442</v>
      </c>
      <c r="B4649">
        <v>85478</v>
      </c>
      <c r="C4649" t="s">
        <v>62</v>
      </c>
      <c r="D4649" t="s">
        <v>33</v>
      </c>
      <c r="E4649">
        <v>6</v>
      </c>
      <c r="F4649">
        <v>224.15941599999999</v>
      </c>
    </row>
    <row r="4650" spans="1:6" x14ac:dyDescent="0.25">
      <c r="A4650">
        <v>2786.6612190000001</v>
      </c>
      <c r="B4650">
        <v>94310</v>
      </c>
      <c r="C4650" t="s">
        <v>32</v>
      </c>
      <c r="D4650" t="s">
        <v>79</v>
      </c>
      <c r="E4650">
        <v>1</v>
      </c>
      <c r="F4650">
        <v>430.76934699999998</v>
      </c>
    </row>
    <row r="4651" spans="1:6" x14ac:dyDescent="0.25">
      <c r="A4651">
        <v>25464.820589999999</v>
      </c>
      <c r="B4651">
        <v>13663</v>
      </c>
      <c r="C4651" t="s">
        <v>32</v>
      </c>
      <c r="D4651" t="s">
        <v>45</v>
      </c>
      <c r="E4651">
        <v>2</v>
      </c>
      <c r="F4651">
        <v>465.6</v>
      </c>
    </row>
    <row r="4652" spans="1:6" x14ac:dyDescent="0.25">
      <c r="A4652">
        <v>11469.62991</v>
      </c>
      <c r="B4652">
        <v>10384</v>
      </c>
      <c r="C4652" t="s">
        <v>32</v>
      </c>
      <c r="D4652" t="s">
        <v>33</v>
      </c>
      <c r="E4652">
        <v>5</v>
      </c>
      <c r="F4652">
        <v>914.43409699999995</v>
      </c>
    </row>
    <row r="4653" spans="1:6" x14ac:dyDescent="0.25">
      <c r="A4653">
        <v>3557.3683679999999</v>
      </c>
      <c r="B4653">
        <v>17272</v>
      </c>
      <c r="C4653" t="s">
        <v>32</v>
      </c>
      <c r="D4653" t="s">
        <v>33</v>
      </c>
      <c r="E4653">
        <v>1</v>
      </c>
      <c r="F4653">
        <v>446.4</v>
      </c>
    </row>
    <row r="4654" spans="1:6" x14ac:dyDescent="0.25">
      <c r="A4654">
        <v>8317.3025130000005</v>
      </c>
      <c r="B4654">
        <v>64367</v>
      </c>
      <c r="C4654" t="s">
        <v>62</v>
      </c>
      <c r="D4654" t="s">
        <v>33</v>
      </c>
      <c r="E4654">
        <v>9</v>
      </c>
      <c r="F4654">
        <v>96.431061</v>
      </c>
    </row>
    <row r="4655" spans="1:6" x14ac:dyDescent="0.25">
      <c r="A4655">
        <v>7601.9511039999998</v>
      </c>
      <c r="B4655">
        <v>47519</v>
      </c>
      <c r="C4655" t="s">
        <v>75</v>
      </c>
      <c r="D4655" t="s">
        <v>33</v>
      </c>
      <c r="E4655">
        <v>4</v>
      </c>
      <c r="F4655">
        <v>245.24824799999999</v>
      </c>
    </row>
    <row r="4656" spans="1:6" x14ac:dyDescent="0.25">
      <c r="A4656">
        <v>9426.9711580000003</v>
      </c>
      <c r="B4656">
        <v>26263</v>
      </c>
      <c r="C4656" t="s">
        <v>32</v>
      </c>
      <c r="D4656" t="s">
        <v>79</v>
      </c>
      <c r="E4656">
        <v>2</v>
      </c>
      <c r="F4656">
        <v>475.15973200000002</v>
      </c>
    </row>
    <row r="4657" spans="1:6" x14ac:dyDescent="0.25">
      <c r="A4657">
        <v>6418.8491489999997</v>
      </c>
      <c r="B4657">
        <v>0</v>
      </c>
      <c r="C4657" t="s">
        <v>32</v>
      </c>
      <c r="D4657" t="s">
        <v>45</v>
      </c>
      <c r="E4657">
        <v>2</v>
      </c>
      <c r="F4657">
        <v>556.85727999999995</v>
      </c>
    </row>
    <row r="4658" spans="1:6" x14ac:dyDescent="0.25">
      <c r="A4658">
        <v>6788.084852</v>
      </c>
      <c r="B4658">
        <v>0</v>
      </c>
      <c r="C4658" t="s">
        <v>32</v>
      </c>
      <c r="D4658" t="s">
        <v>45</v>
      </c>
      <c r="E4658">
        <v>9</v>
      </c>
      <c r="F4658">
        <v>855.34172899999999</v>
      </c>
    </row>
    <row r="4659" spans="1:6" x14ac:dyDescent="0.25">
      <c r="A4659">
        <v>3358.6609790000002</v>
      </c>
      <c r="B4659">
        <v>77309</v>
      </c>
      <c r="C4659" t="s">
        <v>32</v>
      </c>
      <c r="D4659" t="s">
        <v>33</v>
      </c>
      <c r="E4659">
        <v>1</v>
      </c>
      <c r="F4659">
        <v>596.32094300000006</v>
      </c>
    </row>
    <row r="4660" spans="1:6" x14ac:dyDescent="0.25">
      <c r="A4660">
        <v>2439.930981</v>
      </c>
      <c r="B4660">
        <v>50876</v>
      </c>
      <c r="C4660" t="s">
        <v>75</v>
      </c>
      <c r="D4660" t="s">
        <v>33</v>
      </c>
      <c r="E4660">
        <v>1</v>
      </c>
      <c r="F4660">
        <v>171.24819600000001</v>
      </c>
    </row>
    <row r="4661" spans="1:6" x14ac:dyDescent="0.25">
      <c r="A4661">
        <v>4505.8501100000003</v>
      </c>
      <c r="B4661">
        <v>20284</v>
      </c>
      <c r="C4661" t="s">
        <v>32</v>
      </c>
      <c r="D4661" t="s">
        <v>45</v>
      </c>
      <c r="E4661">
        <v>3</v>
      </c>
      <c r="F4661">
        <v>532.80663700000002</v>
      </c>
    </row>
    <row r="4662" spans="1:6" x14ac:dyDescent="0.25">
      <c r="A4662">
        <v>2309.596399</v>
      </c>
      <c r="B4662">
        <v>22567</v>
      </c>
      <c r="C4662" t="s">
        <v>32</v>
      </c>
      <c r="D4662" t="s">
        <v>45</v>
      </c>
      <c r="E4662">
        <v>1</v>
      </c>
      <c r="F4662">
        <v>496.8</v>
      </c>
    </row>
    <row r="4663" spans="1:6" x14ac:dyDescent="0.25">
      <c r="A4663">
        <v>2541.5239590000001</v>
      </c>
      <c r="B4663">
        <v>63546</v>
      </c>
      <c r="C4663" t="s">
        <v>62</v>
      </c>
      <c r="D4663" t="s">
        <v>33</v>
      </c>
      <c r="E4663">
        <v>1</v>
      </c>
      <c r="F4663">
        <v>131.81365199999999</v>
      </c>
    </row>
    <row r="4664" spans="1:6" x14ac:dyDescent="0.25">
      <c r="A4664">
        <v>6414.0813619999999</v>
      </c>
      <c r="B4664">
        <v>0</v>
      </c>
      <c r="C4664" t="s">
        <v>32</v>
      </c>
      <c r="D4664" t="s">
        <v>45</v>
      </c>
      <c r="E4664">
        <v>5</v>
      </c>
      <c r="F4664">
        <v>640.79999999999995</v>
      </c>
    </row>
    <row r="4665" spans="1:6" x14ac:dyDescent="0.25">
      <c r="A4665">
        <v>2585.2062679999999</v>
      </c>
      <c r="B4665">
        <v>28137</v>
      </c>
      <c r="C4665" t="s">
        <v>32</v>
      </c>
      <c r="D4665" t="s">
        <v>33</v>
      </c>
      <c r="E4665">
        <v>1</v>
      </c>
      <c r="F4665">
        <v>312</v>
      </c>
    </row>
    <row r="4666" spans="1:6" x14ac:dyDescent="0.25">
      <c r="A4666">
        <v>2961.3140800000001</v>
      </c>
      <c r="B4666">
        <v>22608</v>
      </c>
      <c r="C4666" t="s">
        <v>32</v>
      </c>
      <c r="D4666" t="s">
        <v>33</v>
      </c>
      <c r="E4666">
        <v>1</v>
      </c>
      <c r="F4666">
        <v>369.6</v>
      </c>
    </row>
    <row r="4667" spans="1:6" x14ac:dyDescent="0.25">
      <c r="A4667">
        <v>2759.9782869999999</v>
      </c>
      <c r="B4667">
        <v>92296</v>
      </c>
      <c r="C4667" t="s">
        <v>32</v>
      </c>
      <c r="D4667" t="s">
        <v>33</v>
      </c>
      <c r="E4667">
        <v>1</v>
      </c>
      <c r="F4667">
        <v>331.2</v>
      </c>
    </row>
    <row r="4668" spans="1:6" x14ac:dyDescent="0.25">
      <c r="A4668">
        <v>3341.6835000000001</v>
      </c>
      <c r="B4668">
        <v>0</v>
      </c>
      <c r="C4668" t="s">
        <v>32</v>
      </c>
      <c r="D4668" t="s">
        <v>45</v>
      </c>
      <c r="E4668">
        <v>3</v>
      </c>
      <c r="F4668">
        <v>331.2</v>
      </c>
    </row>
    <row r="4669" spans="1:6" x14ac:dyDescent="0.25">
      <c r="A4669">
        <v>5169.4993700000005</v>
      </c>
      <c r="B4669">
        <v>12430</v>
      </c>
      <c r="C4669" t="s">
        <v>32</v>
      </c>
      <c r="D4669" t="s">
        <v>45</v>
      </c>
      <c r="E4669">
        <v>4</v>
      </c>
      <c r="F4669">
        <v>350.4</v>
      </c>
    </row>
    <row r="4670" spans="1:6" x14ac:dyDescent="0.25">
      <c r="A4670">
        <v>4117.3723900000005</v>
      </c>
      <c r="B4670">
        <v>0</v>
      </c>
      <c r="C4670" t="s">
        <v>32</v>
      </c>
      <c r="D4670" t="s">
        <v>45</v>
      </c>
      <c r="E4670">
        <v>1</v>
      </c>
      <c r="F4670">
        <v>1301.796063</v>
      </c>
    </row>
    <row r="4671" spans="1:6" x14ac:dyDescent="0.25">
      <c r="A4671">
        <v>5552.5963529999999</v>
      </c>
      <c r="B4671">
        <v>50470</v>
      </c>
      <c r="C4671" t="s">
        <v>32</v>
      </c>
      <c r="D4671" t="s">
        <v>79</v>
      </c>
      <c r="E4671">
        <v>8</v>
      </c>
      <c r="F4671">
        <v>377.498287</v>
      </c>
    </row>
    <row r="4672" spans="1:6" x14ac:dyDescent="0.25">
      <c r="A4672">
        <v>7285.0309829999997</v>
      </c>
      <c r="B4672">
        <v>44788</v>
      </c>
      <c r="C4672" t="s">
        <v>32</v>
      </c>
      <c r="D4672" t="s">
        <v>33</v>
      </c>
      <c r="E4672">
        <v>2</v>
      </c>
      <c r="F4672">
        <v>386.03124800000001</v>
      </c>
    </row>
    <row r="4673" spans="1:6" x14ac:dyDescent="0.25">
      <c r="A4673">
        <v>13916.93446</v>
      </c>
      <c r="B4673">
        <v>52423</v>
      </c>
      <c r="C4673" t="s">
        <v>32</v>
      </c>
      <c r="D4673" t="s">
        <v>45</v>
      </c>
      <c r="E4673">
        <v>2</v>
      </c>
      <c r="F4673">
        <v>571.20000000000005</v>
      </c>
    </row>
    <row r="4674" spans="1:6" x14ac:dyDescent="0.25">
      <c r="A4674">
        <v>11044.42715</v>
      </c>
      <c r="B4674">
        <v>29696</v>
      </c>
      <c r="C4674" t="s">
        <v>75</v>
      </c>
      <c r="D4674" t="s">
        <v>45</v>
      </c>
      <c r="E4674">
        <v>3</v>
      </c>
      <c r="F4674">
        <v>478.10784699999999</v>
      </c>
    </row>
    <row r="4675" spans="1:6" x14ac:dyDescent="0.25">
      <c r="A4675">
        <v>3531.039178</v>
      </c>
      <c r="B4675">
        <v>26884</v>
      </c>
      <c r="C4675" t="s">
        <v>75</v>
      </c>
      <c r="D4675" t="s">
        <v>33</v>
      </c>
      <c r="E4675">
        <v>1</v>
      </c>
      <c r="F4675">
        <v>238.132215</v>
      </c>
    </row>
    <row r="4676" spans="1:6" x14ac:dyDescent="0.25">
      <c r="A4676">
        <v>2759.618207</v>
      </c>
      <c r="B4676">
        <v>64388</v>
      </c>
      <c r="C4676" t="s">
        <v>32</v>
      </c>
      <c r="D4676" t="s">
        <v>33</v>
      </c>
      <c r="E4676">
        <v>1</v>
      </c>
      <c r="F4676">
        <v>331.2</v>
      </c>
    </row>
    <row r="4677" spans="1:6" x14ac:dyDescent="0.25">
      <c r="A4677">
        <v>6500.4096970000001</v>
      </c>
      <c r="B4677">
        <v>0</v>
      </c>
      <c r="C4677" t="s">
        <v>32</v>
      </c>
      <c r="D4677" t="s">
        <v>45</v>
      </c>
      <c r="E4677">
        <v>2</v>
      </c>
      <c r="F4677">
        <v>292.8</v>
      </c>
    </row>
    <row r="4678" spans="1:6" x14ac:dyDescent="0.25">
      <c r="A4678">
        <v>6369.2623549999998</v>
      </c>
      <c r="B4678">
        <v>34498</v>
      </c>
      <c r="C4678" t="s">
        <v>32</v>
      </c>
      <c r="D4678" t="s">
        <v>45</v>
      </c>
      <c r="E4678">
        <v>7</v>
      </c>
      <c r="F4678">
        <v>398.4</v>
      </c>
    </row>
    <row r="4679" spans="1:6" x14ac:dyDescent="0.25">
      <c r="A4679">
        <v>13083.486220000001</v>
      </c>
      <c r="B4679">
        <v>73060</v>
      </c>
      <c r="C4679" t="s">
        <v>32</v>
      </c>
      <c r="D4679" t="s">
        <v>33</v>
      </c>
      <c r="E4679">
        <v>2</v>
      </c>
      <c r="F4679">
        <v>518.4</v>
      </c>
    </row>
    <row r="4680" spans="1:6" x14ac:dyDescent="0.25">
      <c r="A4680">
        <v>2150.9060159999999</v>
      </c>
      <c r="B4680">
        <v>0</v>
      </c>
      <c r="C4680" t="s">
        <v>32</v>
      </c>
      <c r="D4680" t="s">
        <v>45</v>
      </c>
      <c r="E4680">
        <v>1</v>
      </c>
      <c r="F4680">
        <v>453.6</v>
      </c>
    </row>
    <row r="4681" spans="1:6" x14ac:dyDescent="0.25">
      <c r="A4681">
        <v>8447.8881669999992</v>
      </c>
      <c r="B4681">
        <v>61337</v>
      </c>
      <c r="C4681" t="s">
        <v>62</v>
      </c>
      <c r="D4681" t="s">
        <v>33</v>
      </c>
      <c r="E4681">
        <v>9</v>
      </c>
      <c r="F4681">
        <v>2.5400900000000002</v>
      </c>
    </row>
    <row r="4682" spans="1:6" x14ac:dyDescent="0.25">
      <c r="A4682">
        <v>5075.4209529999998</v>
      </c>
      <c r="B4682">
        <v>0</v>
      </c>
      <c r="C4682" t="s">
        <v>32</v>
      </c>
      <c r="D4682" t="s">
        <v>45</v>
      </c>
      <c r="E4682">
        <v>3</v>
      </c>
      <c r="F4682">
        <v>350.4</v>
      </c>
    </row>
    <row r="4683" spans="1:6" x14ac:dyDescent="0.25">
      <c r="A4683">
        <v>3527.8515849999999</v>
      </c>
      <c r="B4683">
        <v>59496</v>
      </c>
      <c r="C4683" t="s">
        <v>62</v>
      </c>
      <c r="D4683" t="s">
        <v>33</v>
      </c>
      <c r="E4683">
        <v>1</v>
      </c>
      <c r="F4683">
        <v>189.14472799999999</v>
      </c>
    </row>
    <row r="4684" spans="1:6" x14ac:dyDescent="0.25">
      <c r="A4684">
        <v>13061.516390000001</v>
      </c>
      <c r="B4684">
        <v>0</v>
      </c>
      <c r="C4684" t="s">
        <v>32</v>
      </c>
      <c r="D4684" t="s">
        <v>45</v>
      </c>
      <c r="E4684">
        <v>6</v>
      </c>
      <c r="F4684">
        <v>1474.267145</v>
      </c>
    </row>
    <row r="4685" spans="1:6" x14ac:dyDescent="0.25">
      <c r="A4685">
        <v>6259.5103650000001</v>
      </c>
      <c r="B4685">
        <v>37813</v>
      </c>
      <c r="C4685" t="s">
        <v>62</v>
      </c>
      <c r="D4685" t="s">
        <v>33</v>
      </c>
      <c r="E4685">
        <v>5</v>
      </c>
      <c r="F4685">
        <v>39.781368000000001</v>
      </c>
    </row>
    <row r="4686" spans="1:6" x14ac:dyDescent="0.25">
      <c r="A4686">
        <v>16681.32634</v>
      </c>
      <c r="B4686">
        <v>55907</v>
      </c>
      <c r="C4686" t="s">
        <v>32</v>
      </c>
      <c r="D4686" t="s">
        <v>33</v>
      </c>
      <c r="E4686">
        <v>2</v>
      </c>
      <c r="F4686">
        <v>499.2</v>
      </c>
    </row>
    <row r="4687" spans="1:6" x14ac:dyDescent="0.25">
      <c r="A4687">
        <v>5791.610721</v>
      </c>
      <c r="B4687">
        <v>80480</v>
      </c>
      <c r="C4687" t="s">
        <v>75</v>
      </c>
      <c r="D4687" t="s">
        <v>33</v>
      </c>
      <c r="E4687">
        <v>7</v>
      </c>
      <c r="F4687">
        <v>242.84260699999999</v>
      </c>
    </row>
    <row r="4688" spans="1:6" x14ac:dyDescent="0.25">
      <c r="A4688">
        <v>7980.4886370000004</v>
      </c>
      <c r="B4688">
        <v>72734</v>
      </c>
      <c r="C4688" t="s">
        <v>75</v>
      </c>
      <c r="D4688" t="s">
        <v>33</v>
      </c>
      <c r="E4688">
        <v>2</v>
      </c>
      <c r="F4688">
        <v>195.21896799999999</v>
      </c>
    </row>
    <row r="4689" spans="1:6" x14ac:dyDescent="0.25">
      <c r="A4689">
        <v>2767.499996</v>
      </c>
      <c r="B4689">
        <v>0</v>
      </c>
      <c r="C4689" t="s">
        <v>62</v>
      </c>
      <c r="D4689" t="s">
        <v>33</v>
      </c>
      <c r="E4689">
        <v>1</v>
      </c>
      <c r="F4689">
        <v>22.326388000000001</v>
      </c>
    </row>
    <row r="4690" spans="1:6" x14ac:dyDescent="0.25">
      <c r="A4690">
        <v>2975.2565490000002</v>
      </c>
      <c r="B4690">
        <v>36548</v>
      </c>
      <c r="C4690" t="s">
        <v>32</v>
      </c>
      <c r="D4690" t="s">
        <v>33</v>
      </c>
      <c r="E4690">
        <v>1</v>
      </c>
      <c r="F4690">
        <v>547.20000000000005</v>
      </c>
    </row>
    <row r="4691" spans="1:6" x14ac:dyDescent="0.25">
      <c r="A4691">
        <v>4178.5864940000001</v>
      </c>
      <c r="B4691">
        <v>62113</v>
      </c>
      <c r="C4691" t="s">
        <v>62</v>
      </c>
      <c r="D4691" t="s">
        <v>33</v>
      </c>
      <c r="E4691">
        <v>1</v>
      </c>
      <c r="F4691">
        <v>5.8947779999999996</v>
      </c>
    </row>
    <row r="4692" spans="1:6" x14ac:dyDescent="0.25">
      <c r="A4692">
        <v>4734.257944</v>
      </c>
      <c r="B4692">
        <v>0</v>
      </c>
      <c r="C4692" t="s">
        <v>32</v>
      </c>
      <c r="D4692" t="s">
        <v>45</v>
      </c>
      <c r="E4692">
        <v>5</v>
      </c>
      <c r="F4692">
        <v>747.45805199999995</v>
      </c>
    </row>
    <row r="4693" spans="1:6" x14ac:dyDescent="0.25">
      <c r="A4693">
        <v>4315.7886319999998</v>
      </c>
      <c r="B4693">
        <v>41252</v>
      </c>
      <c r="C4693" t="s">
        <v>75</v>
      </c>
      <c r="D4693" t="s">
        <v>33</v>
      </c>
      <c r="E4693">
        <v>1</v>
      </c>
      <c r="F4693">
        <v>514.05940199999998</v>
      </c>
    </row>
    <row r="4694" spans="1:6" x14ac:dyDescent="0.25">
      <c r="A4694">
        <v>6126.5683090000002</v>
      </c>
      <c r="B4694">
        <v>61139</v>
      </c>
      <c r="C4694" t="s">
        <v>32</v>
      </c>
      <c r="D4694" t="s">
        <v>33</v>
      </c>
      <c r="E4694">
        <v>4</v>
      </c>
      <c r="F4694">
        <v>364.8</v>
      </c>
    </row>
    <row r="4695" spans="1:6" x14ac:dyDescent="0.25">
      <c r="A4695">
        <v>2694.599099</v>
      </c>
      <c r="B4695">
        <v>26744</v>
      </c>
      <c r="C4695" t="s">
        <v>32</v>
      </c>
      <c r="D4695" t="s">
        <v>33</v>
      </c>
      <c r="E4695">
        <v>1</v>
      </c>
      <c r="F4695">
        <v>326.39999999999998</v>
      </c>
    </row>
    <row r="4696" spans="1:6" x14ac:dyDescent="0.25">
      <c r="A4696">
        <v>9338.0848100000003</v>
      </c>
      <c r="B4696">
        <v>0</v>
      </c>
      <c r="C4696" t="s">
        <v>32</v>
      </c>
      <c r="D4696" t="s">
        <v>45</v>
      </c>
      <c r="E4696">
        <v>3</v>
      </c>
      <c r="F4696">
        <v>950.4</v>
      </c>
    </row>
    <row r="4697" spans="1:6" x14ac:dyDescent="0.25">
      <c r="A4697">
        <v>18680.993869999998</v>
      </c>
      <c r="B4697">
        <v>74640</v>
      </c>
      <c r="C4697" t="s">
        <v>32</v>
      </c>
      <c r="D4697" t="s">
        <v>33</v>
      </c>
      <c r="E4697">
        <v>2</v>
      </c>
      <c r="F4697">
        <v>375.514273</v>
      </c>
    </row>
    <row r="4698" spans="1:6" x14ac:dyDescent="0.25">
      <c r="A4698">
        <v>2551.349248</v>
      </c>
      <c r="B4698">
        <v>88126</v>
      </c>
      <c r="C4698" t="s">
        <v>62</v>
      </c>
      <c r="D4698" t="s">
        <v>33</v>
      </c>
      <c r="E4698">
        <v>1</v>
      </c>
      <c r="F4698">
        <v>151.97315599999999</v>
      </c>
    </row>
    <row r="4699" spans="1:6" x14ac:dyDescent="0.25">
      <c r="A4699">
        <v>2808.0783609999999</v>
      </c>
      <c r="B4699">
        <v>55005</v>
      </c>
      <c r="C4699" t="s">
        <v>32</v>
      </c>
      <c r="D4699" t="s">
        <v>79</v>
      </c>
      <c r="E4699">
        <v>1</v>
      </c>
      <c r="F4699">
        <v>336</v>
      </c>
    </row>
    <row r="4700" spans="1:6" x14ac:dyDescent="0.25">
      <c r="A4700">
        <v>9710.2864489999993</v>
      </c>
      <c r="B4700">
        <v>33190</v>
      </c>
      <c r="C4700" t="s">
        <v>62</v>
      </c>
      <c r="D4700" t="s">
        <v>45</v>
      </c>
      <c r="E4700">
        <v>4</v>
      </c>
      <c r="F4700">
        <v>40.950769000000001</v>
      </c>
    </row>
    <row r="4701" spans="1:6" x14ac:dyDescent="0.25">
      <c r="A4701">
        <v>15190.654039999999</v>
      </c>
      <c r="B4701">
        <v>0</v>
      </c>
      <c r="C4701" t="s">
        <v>32</v>
      </c>
      <c r="D4701" t="s">
        <v>45</v>
      </c>
      <c r="E4701">
        <v>2</v>
      </c>
      <c r="F4701">
        <v>839.59321799999998</v>
      </c>
    </row>
    <row r="4702" spans="1:6" x14ac:dyDescent="0.25">
      <c r="A4702">
        <v>4069.7763719999998</v>
      </c>
      <c r="B4702">
        <v>0</v>
      </c>
      <c r="C4702" t="s">
        <v>32</v>
      </c>
      <c r="D4702" t="s">
        <v>45</v>
      </c>
      <c r="E4702">
        <v>1</v>
      </c>
      <c r="F4702">
        <v>609.80127900000002</v>
      </c>
    </row>
    <row r="4703" spans="1:6" x14ac:dyDescent="0.25">
      <c r="A4703">
        <v>6612.2208710000004</v>
      </c>
      <c r="B4703">
        <v>0</v>
      </c>
      <c r="C4703" t="s">
        <v>32</v>
      </c>
      <c r="D4703" t="s">
        <v>45</v>
      </c>
      <c r="E4703">
        <v>9</v>
      </c>
      <c r="F4703">
        <v>669.39927699999998</v>
      </c>
    </row>
    <row r="4704" spans="1:6" x14ac:dyDescent="0.25">
      <c r="A4704">
        <v>2030.7836870000001</v>
      </c>
      <c r="B4704">
        <v>0</v>
      </c>
      <c r="C4704" t="s">
        <v>32</v>
      </c>
      <c r="D4704" t="s">
        <v>45</v>
      </c>
      <c r="E4704">
        <v>1</v>
      </c>
      <c r="F4704">
        <v>731.47972500000003</v>
      </c>
    </row>
    <row r="4705" spans="1:6" x14ac:dyDescent="0.25">
      <c r="A4705">
        <v>5090.4487499999996</v>
      </c>
      <c r="B4705">
        <v>25226</v>
      </c>
      <c r="C4705" t="s">
        <v>32</v>
      </c>
      <c r="D4705" t="s">
        <v>79</v>
      </c>
      <c r="E4705">
        <v>4</v>
      </c>
      <c r="F4705">
        <v>340.8</v>
      </c>
    </row>
    <row r="4706" spans="1:6" x14ac:dyDescent="0.25">
      <c r="A4706">
        <v>3353.381136</v>
      </c>
      <c r="B4706">
        <v>63398</v>
      </c>
      <c r="C4706" t="s">
        <v>75</v>
      </c>
      <c r="D4706" t="s">
        <v>33</v>
      </c>
      <c r="E4706">
        <v>1</v>
      </c>
      <c r="F4706">
        <v>292.20678400000003</v>
      </c>
    </row>
    <row r="4707" spans="1:6" x14ac:dyDescent="0.25">
      <c r="A4707">
        <v>8532.9897509999992</v>
      </c>
      <c r="B4707">
        <v>30092</v>
      </c>
      <c r="C4707" t="s">
        <v>62</v>
      </c>
      <c r="D4707" t="s">
        <v>33</v>
      </c>
      <c r="E4707">
        <v>9</v>
      </c>
      <c r="F4707">
        <v>192.26543799999999</v>
      </c>
    </row>
    <row r="4708" spans="1:6" x14ac:dyDescent="0.25">
      <c r="A4708">
        <v>2647.5197410000001</v>
      </c>
      <c r="B4708">
        <v>37876</v>
      </c>
      <c r="C4708" t="s">
        <v>75</v>
      </c>
      <c r="D4708" t="s">
        <v>45</v>
      </c>
      <c r="E4708">
        <v>1</v>
      </c>
      <c r="F4708">
        <v>300.05638299999998</v>
      </c>
    </row>
    <row r="4709" spans="1:6" x14ac:dyDescent="0.25">
      <c r="A4709">
        <v>6071.9072429999997</v>
      </c>
      <c r="B4709">
        <v>12201</v>
      </c>
      <c r="C4709" t="s">
        <v>32</v>
      </c>
      <c r="D4709" t="s">
        <v>79</v>
      </c>
      <c r="E4709">
        <v>4</v>
      </c>
      <c r="F4709">
        <v>604.79999999999995</v>
      </c>
    </row>
    <row r="4710" spans="1:6" x14ac:dyDescent="0.25">
      <c r="A4710">
        <v>9061.7678479999995</v>
      </c>
      <c r="B4710">
        <v>37970</v>
      </c>
      <c r="C4710" t="s">
        <v>62</v>
      </c>
      <c r="D4710" t="s">
        <v>33</v>
      </c>
      <c r="E4710">
        <v>3</v>
      </c>
      <c r="F4710">
        <v>124.967415</v>
      </c>
    </row>
    <row r="4711" spans="1:6" x14ac:dyDescent="0.25">
      <c r="A4711">
        <v>2531.586761</v>
      </c>
      <c r="B4711">
        <v>28898</v>
      </c>
      <c r="C4711" t="s">
        <v>62</v>
      </c>
      <c r="D4711" t="s">
        <v>33</v>
      </c>
      <c r="E4711">
        <v>1</v>
      </c>
      <c r="F4711">
        <v>82.811346</v>
      </c>
    </row>
    <row r="4712" spans="1:6" x14ac:dyDescent="0.25">
      <c r="A4712">
        <v>2467.129805</v>
      </c>
      <c r="B4712">
        <v>23845</v>
      </c>
      <c r="C4712" t="s">
        <v>32</v>
      </c>
      <c r="D4712" t="s">
        <v>33</v>
      </c>
      <c r="E4712">
        <v>1</v>
      </c>
      <c r="F4712">
        <v>292.8</v>
      </c>
    </row>
    <row r="4713" spans="1:6" x14ac:dyDescent="0.25">
      <c r="A4713">
        <v>7408.1675509999995</v>
      </c>
      <c r="B4713">
        <v>62810</v>
      </c>
      <c r="C4713" t="s">
        <v>62</v>
      </c>
      <c r="D4713" t="s">
        <v>33</v>
      </c>
      <c r="E4713">
        <v>1</v>
      </c>
      <c r="F4713">
        <v>32.874675000000003</v>
      </c>
    </row>
    <row r="4714" spans="1:6" x14ac:dyDescent="0.25">
      <c r="A4714">
        <v>3452.4149550000002</v>
      </c>
      <c r="B4714">
        <v>65773</v>
      </c>
      <c r="C4714" t="s">
        <v>75</v>
      </c>
      <c r="D4714" t="s">
        <v>33</v>
      </c>
      <c r="E4714">
        <v>1</v>
      </c>
      <c r="F4714">
        <v>245.308491</v>
      </c>
    </row>
    <row r="4715" spans="1:6" x14ac:dyDescent="0.25">
      <c r="A4715">
        <v>4481.3875930000004</v>
      </c>
      <c r="B4715">
        <v>0</v>
      </c>
      <c r="C4715" t="s">
        <v>75</v>
      </c>
      <c r="D4715" t="s">
        <v>45</v>
      </c>
      <c r="E4715">
        <v>4</v>
      </c>
      <c r="F4715">
        <v>232.183503</v>
      </c>
    </row>
    <row r="4716" spans="1:6" x14ac:dyDescent="0.25">
      <c r="A4716">
        <v>21235.44557</v>
      </c>
      <c r="B4716">
        <v>0</v>
      </c>
      <c r="C4716" t="s">
        <v>32</v>
      </c>
      <c r="D4716" t="s">
        <v>79</v>
      </c>
      <c r="E4716">
        <v>2</v>
      </c>
      <c r="F4716">
        <v>568.74640499999998</v>
      </c>
    </row>
    <row r="4717" spans="1:6" x14ac:dyDescent="0.25">
      <c r="A4717">
        <v>3370.0747280000001</v>
      </c>
      <c r="B4717">
        <v>0</v>
      </c>
      <c r="C4717" t="s">
        <v>32</v>
      </c>
      <c r="D4717" t="s">
        <v>79</v>
      </c>
      <c r="E4717">
        <v>1</v>
      </c>
      <c r="F4717">
        <v>476.90335099999999</v>
      </c>
    </row>
    <row r="4718" spans="1:6" x14ac:dyDescent="0.25">
      <c r="A4718">
        <v>3746.7516249999999</v>
      </c>
      <c r="B4718">
        <v>41479</v>
      </c>
      <c r="C4718" t="s">
        <v>62</v>
      </c>
      <c r="D4718" t="s">
        <v>33</v>
      </c>
      <c r="E4718">
        <v>1</v>
      </c>
      <c r="F4718">
        <v>19.575683000000001</v>
      </c>
    </row>
    <row r="4719" spans="1:6" x14ac:dyDescent="0.25">
      <c r="A4719">
        <v>5129.6084039999996</v>
      </c>
      <c r="B4719">
        <v>72433</v>
      </c>
      <c r="C4719" t="s">
        <v>75</v>
      </c>
      <c r="D4719" t="s">
        <v>33</v>
      </c>
      <c r="E4719">
        <v>1</v>
      </c>
      <c r="F4719">
        <v>343.139611</v>
      </c>
    </row>
    <row r="4720" spans="1:6" x14ac:dyDescent="0.25">
      <c r="A4720">
        <v>12300.004999999999</v>
      </c>
      <c r="B4720">
        <v>74586</v>
      </c>
      <c r="C4720" t="s">
        <v>32</v>
      </c>
      <c r="D4720" t="s">
        <v>33</v>
      </c>
      <c r="E4720">
        <v>2</v>
      </c>
      <c r="F4720">
        <v>494.4</v>
      </c>
    </row>
    <row r="4721" spans="1:6" x14ac:dyDescent="0.25">
      <c r="A4721">
        <v>18065.271919999999</v>
      </c>
      <c r="B4721">
        <v>0</v>
      </c>
      <c r="C4721" t="s">
        <v>32</v>
      </c>
      <c r="D4721" t="s">
        <v>33</v>
      </c>
      <c r="E4721">
        <v>7</v>
      </c>
      <c r="F4721">
        <v>1135.1414689999999</v>
      </c>
    </row>
    <row r="4722" spans="1:6" x14ac:dyDescent="0.25">
      <c r="A4722">
        <v>19644.76296</v>
      </c>
      <c r="B4722">
        <v>67326</v>
      </c>
      <c r="C4722" t="s">
        <v>32</v>
      </c>
      <c r="D4722" t="s">
        <v>33</v>
      </c>
      <c r="E4722">
        <v>2</v>
      </c>
      <c r="F4722">
        <v>331.2</v>
      </c>
    </row>
    <row r="4723" spans="1:6" x14ac:dyDescent="0.25">
      <c r="A4723">
        <v>35900.076439999997</v>
      </c>
      <c r="B4723">
        <v>25285</v>
      </c>
      <c r="C4723" t="s">
        <v>32</v>
      </c>
      <c r="D4723" t="s">
        <v>33</v>
      </c>
      <c r="E4723">
        <v>2</v>
      </c>
      <c r="F4723">
        <v>547.20000000000005</v>
      </c>
    </row>
    <row r="4724" spans="1:6" x14ac:dyDescent="0.25">
      <c r="A4724">
        <v>6838.7676719999999</v>
      </c>
      <c r="B4724">
        <v>15871</v>
      </c>
      <c r="C4724" t="s">
        <v>32</v>
      </c>
      <c r="D4724" t="s">
        <v>33</v>
      </c>
      <c r="E4724">
        <v>4</v>
      </c>
      <c r="F4724">
        <v>427.2</v>
      </c>
    </row>
    <row r="4725" spans="1:6" x14ac:dyDescent="0.25">
      <c r="A4725">
        <v>6519.2878719999999</v>
      </c>
      <c r="B4725">
        <v>38795</v>
      </c>
      <c r="C4725" t="s">
        <v>32</v>
      </c>
      <c r="D4725" t="s">
        <v>33</v>
      </c>
      <c r="E4725">
        <v>3</v>
      </c>
      <c r="F4725">
        <v>393.6</v>
      </c>
    </row>
    <row r="4726" spans="1:6" x14ac:dyDescent="0.25">
      <c r="A4726">
        <v>5712.3805979999997</v>
      </c>
      <c r="B4726">
        <v>24882</v>
      </c>
      <c r="C4726" t="s">
        <v>32</v>
      </c>
      <c r="D4726" t="s">
        <v>33</v>
      </c>
      <c r="E4726">
        <v>8</v>
      </c>
      <c r="F4726">
        <v>345.6</v>
      </c>
    </row>
    <row r="4727" spans="1:6" x14ac:dyDescent="0.25">
      <c r="A4727">
        <v>5126.5427200000004</v>
      </c>
      <c r="B4727">
        <v>33169</v>
      </c>
      <c r="C4727" t="s">
        <v>32</v>
      </c>
      <c r="D4727" t="s">
        <v>33</v>
      </c>
      <c r="E4727">
        <v>1</v>
      </c>
      <c r="F4727">
        <v>614.4</v>
      </c>
    </row>
    <row r="4728" spans="1:6" x14ac:dyDescent="0.25">
      <c r="A4728">
        <v>4984.6186550000002</v>
      </c>
      <c r="B4728">
        <v>86305</v>
      </c>
      <c r="C4728" t="s">
        <v>62</v>
      </c>
      <c r="D4728" t="s">
        <v>33</v>
      </c>
      <c r="E4728">
        <v>5</v>
      </c>
      <c r="F4728">
        <v>80.73124</v>
      </c>
    </row>
    <row r="4729" spans="1:6" x14ac:dyDescent="0.25">
      <c r="A4729">
        <v>4102.1999750000004</v>
      </c>
      <c r="B4729">
        <v>0</v>
      </c>
      <c r="C4729" t="s">
        <v>32</v>
      </c>
      <c r="D4729" t="s">
        <v>33</v>
      </c>
      <c r="E4729">
        <v>1</v>
      </c>
      <c r="F4729">
        <v>537.6</v>
      </c>
    </row>
    <row r="4730" spans="1:6" x14ac:dyDescent="0.25">
      <c r="A4730">
        <v>4111.197013</v>
      </c>
      <c r="B4730">
        <v>32210</v>
      </c>
      <c r="C4730" t="s">
        <v>32</v>
      </c>
      <c r="D4730" t="s">
        <v>79</v>
      </c>
      <c r="E4730">
        <v>1</v>
      </c>
      <c r="F4730">
        <v>494.4</v>
      </c>
    </row>
    <row r="4731" spans="1:6" x14ac:dyDescent="0.25">
      <c r="A4731">
        <v>11085.87709</v>
      </c>
      <c r="B4731">
        <v>69090</v>
      </c>
      <c r="C4731" t="s">
        <v>75</v>
      </c>
      <c r="D4731" t="s">
        <v>33</v>
      </c>
      <c r="E4731">
        <v>5</v>
      </c>
      <c r="F4731">
        <v>387.222556</v>
      </c>
    </row>
    <row r="4732" spans="1:6" x14ac:dyDescent="0.25">
      <c r="A4732">
        <v>4745.680421</v>
      </c>
      <c r="B4732">
        <v>0</v>
      </c>
      <c r="C4732" t="s">
        <v>32</v>
      </c>
      <c r="D4732" t="s">
        <v>45</v>
      </c>
      <c r="E4732">
        <v>3</v>
      </c>
      <c r="F4732">
        <v>523.33742700000005</v>
      </c>
    </row>
    <row r="4733" spans="1:6" x14ac:dyDescent="0.25">
      <c r="A4733">
        <v>5837.528088</v>
      </c>
      <c r="B4733">
        <v>83308</v>
      </c>
      <c r="C4733" t="s">
        <v>32</v>
      </c>
      <c r="D4733" t="s">
        <v>33</v>
      </c>
      <c r="E4733">
        <v>7</v>
      </c>
      <c r="F4733">
        <v>419.47143799999998</v>
      </c>
    </row>
    <row r="4734" spans="1:6" x14ac:dyDescent="0.25">
      <c r="A4734">
        <v>19190.318940000001</v>
      </c>
      <c r="B4734">
        <v>39034</v>
      </c>
      <c r="C4734" t="s">
        <v>32</v>
      </c>
      <c r="D4734" t="s">
        <v>33</v>
      </c>
      <c r="E4734">
        <v>2</v>
      </c>
      <c r="F4734">
        <v>466.446708</v>
      </c>
    </row>
    <row r="4735" spans="1:6" x14ac:dyDescent="0.25">
      <c r="A4735">
        <v>6444.0769760000003</v>
      </c>
      <c r="B4735">
        <v>46750</v>
      </c>
      <c r="C4735" t="s">
        <v>32</v>
      </c>
      <c r="D4735" t="s">
        <v>33</v>
      </c>
      <c r="E4735">
        <v>3</v>
      </c>
      <c r="F4735">
        <v>672.02695800000004</v>
      </c>
    </row>
    <row r="4736" spans="1:6" x14ac:dyDescent="0.25">
      <c r="A4736">
        <v>7255.5775940000003</v>
      </c>
      <c r="B4736">
        <v>39786</v>
      </c>
      <c r="C4736" t="s">
        <v>75</v>
      </c>
      <c r="D4736" t="s">
        <v>33</v>
      </c>
      <c r="E4736">
        <v>9</v>
      </c>
      <c r="F4736">
        <v>365.83597700000001</v>
      </c>
    </row>
    <row r="4737" spans="1:6" x14ac:dyDescent="0.25">
      <c r="A4737">
        <v>8197.7121640000005</v>
      </c>
      <c r="B4737">
        <v>56788</v>
      </c>
      <c r="C4737" t="s">
        <v>32</v>
      </c>
      <c r="D4737" t="s">
        <v>45</v>
      </c>
      <c r="E4737">
        <v>7</v>
      </c>
      <c r="F4737">
        <v>579.71018800000002</v>
      </c>
    </row>
    <row r="4738" spans="1:6" x14ac:dyDescent="0.25">
      <c r="A4738">
        <v>4554.9118870000002</v>
      </c>
      <c r="B4738">
        <v>90156</v>
      </c>
      <c r="C4738" t="s">
        <v>75</v>
      </c>
      <c r="D4738" t="s">
        <v>33</v>
      </c>
      <c r="E4738">
        <v>1</v>
      </c>
      <c r="F4738">
        <v>388.34671600000001</v>
      </c>
    </row>
    <row r="4739" spans="1:6" x14ac:dyDescent="0.25">
      <c r="A4739">
        <v>7069.740965</v>
      </c>
      <c r="B4739">
        <v>63867</v>
      </c>
      <c r="C4739" t="s">
        <v>32</v>
      </c>
      <c r="D4739" t="s">
        <v>33</v>
      </c>
      <c r="E4739">
        <v>3</v>
      </c>
      <c r="F4739">
        <v>432.36163099999999</v>
      </c>
    </row>
    <row r="4740" spans="1:6" x14ac:dyDescent="0.25">
      <c r="A4740">
        <v>4743.694528</v>
      </c>
      <c r="B4740">
        <v>83413</v>
      </c>
      <c r="C4740" t="s">
        <v>62</v>
      </c>
      <c r="D4740" t="s">
        <v>33</v>
      </c>
      <c r="E4740">
        <v>1</v>
      </c>
      <c r="F4740">
        <v>134.80169100000001</v>
      </c>
    </row>
    <row r="4741" spans="1:6" x14ac:dyDescent="0.25">
      <c r="A4741">
        <v>4019.3844239999999</v>
      </c>
      <c r="B4741">
        <v>0</v>
      </c>
      <c r="C4741" t="s">
        <v>32</v>
      </c>
      <c r="D4741" t="s">
        <v>79</v>
      </c>
      <c r="E4741">
        <v>1</v>
      </c>
      <c r="F4741">
        <v>566.4</v>
      </c>
    </row>
    <row r="4742" spans="1:6" x14ac:dyDescent="0.25">
      <c r="A4742">
        <v>20239.383529999999</v>
      </c>
      <c r="B4742">
        <v>36116</v>
      </c>
      <c r="C4742" t="s">
        <v>62</v>
      </c>
      <c r="D4742" t="s">
        <v>33</v>
      </c>
      <c r="E4742">
        <v>2</v>
      </c>
      <c r="F4742">
        <v>158.126982</v>
      </c>
    </row>
    <row r="4743" spans="1:6" x14ac:dyDescent="0.25">
      <c r="A4743">
        <v>2674.730716</v>
      </c>
      <c r="B4743">
        <v>56342</v>
      </c>
      <c r="C4743" t="s">
        <v>32</v>
      </c>
      <c r="D4743" t="s">
        <v>45</v>
      </c>
      <c r="E4743">
        <v>1</v>
      </c>
      <c r="F4743">
        <v>331.2</v>
      </c>
    </row>
    <row r="4744" spans="1:6" x14ac:dyDescent="0.25">
      <c r="A4744">
        <v>9206.4296410000006</v>
      </c>
      <c r="B4744">
        <v>55542</v>
      </c>
      <c r="C4744" t="s">
        <v>75</v>
      </c>
      <c r="D4744" t="s">
        <v>45</v>
      </c>
      <c r="E4744">
        <v>5</v>
      </c>
      <c r="F4744">
        <v>310.651386</v>
      </c>
    </row>
    <row r="4745" spans="1:6" x14ac:dyDescent="0.25">
      <c r="A4745">
        <v>23187.14574</v>
      </c>
      <c r="B4745">
        <v>58466</v>
      </c>
      <c r="C4745" t="s">
        <v>32</v>
      </c>
      <c r="D4745" t="s">
        <v>33</v>
      </c>
      <c r="E4745">
        <v>2</v>
      </c>
      <c r="F4745">
        <v>316.8</v>
      </c>
    </row>
    <row r="4746" spans="1:6" x14ac:dyDescent="0.25">
      <c r="A4746">
        <v>4770.5509110000003</v>
      </c>
      <c r="B4746">
        <v>12964</v>
      </c>
      <c r="C4746" t="s">
        <v>32</v>
      </c>
      <c r="D4746" t="s">
        <v>45</v>
      </c>
      <c r="E4746">
        <v>4</v>
      </c>
      <c r="F4746">
        <v>362.77454499999999</v>
      </c>
    </row>
    <row r="4747" spans="1:6" x14ac:dyDescent="0.25">
      <c r="A4747">
        <v>3768.086327</v>
      </c>
      <c r="B4747">
        <v>43412</v>
      </c>
      <c r="C4747" t="s">
        <v>32</v>
      </c>
      <c r="D4747" t="s">
        <v>33</v>
      </c>
      <c r="E4747">
        <v>1</v>
      </c>
      <c r="F4747">
        <v>509.72238700000003</v>
      </c>
    </row>
    <row r="4748" spans="1:6" x14ac:dyDescent="0.25">
      <c r="A4748">
        <v>2893.7396079999999</v>
      </c>
      <c r="B4748">
        <v>82611</v>
      </c>
      <c r="C4748" t="s">
        <v>32</v>
      </c>
      <c r="D4748" t="s">
        <v>45</v>
      </c>
      <c r="E4748">
        <v>1</v>
      </c>
      <c r="F4748">
        <v>355.2</v>
      </c>
    </row>
    <row r="4749" spans="1:6" x14ac:dyDescent="0.25">
      <c r="A4749">
        <v>11611.94584</v>
      </c>
      <c r="B4749">
        <v>28915</v>
      </c>
      <c r="C4749" t="s">
        <v>32</v>
      </c>
      <c r="D4749" t="s">
        <v>45</v>
      </c>
      <c r="E4749">
        <v>2</v>
      </c>
      <c r="F4749">
        <v>364.8</v>
      </c>
    </row>
    <row r="4750" spans="1:6" x14ac:dyDescent="0.25">
      <c r="A4750">
        <v>14246.14841</v>
      </c>
      <c r="B4750">
        <v>0</v>
      </c>
      <c r="C4750" t="s">
        <v>32</v>
      </c>
      <c r="D4750" t="s">
        <v>45</v>
      </c>
      <c r="E4750">
        <v>6</v>
      </c>
      <c r="F4750">
        <v>1490.4</v>
      </c>
    </row>
    <row r="4751" spans="1:6" x14ac:dyDescent="0.25">
      <c r="A4751">
        <v>2554.551152</v>
      </c>
      <c r="B4751">
        <v>0</v>
      </c>
      <c r="C4751" t="s">
        <v>32</v>
      </c>
      <c r="D4751" t="s">
        <v>33</v>
      </c>
      <c r="E4751">
        <v>1</v>
      </c>
      <c r="F4751">
        <v>336</v>
      </c>
    </row>
    <row r="4752" spans="1:6" x14ac:dyDescent="0.25">
      <c r="A4752">
        <v>3226.5161929999999</v>
      </c>
      <c r="B4752">
        <v>91774</v>
      </c>
      <c r="C4752" t="s">
        <v>75</v>
      </c>
      <c r="D4752" t="s">
        <v>45</v>
      </c>
      <c r="E4752">
        <v>1</v>
      </c>
      <c r="F4752">
        <v>285.020982</v>
      </c>
    </row>
    <row r="4753" spans="1:6" x14ac:dyDescent="0.25">
      <c r="A4753">
        <v>2227.0727550000001</v>
      </c>
      <c r="B4753">
        <v>27972</v>
      </c>
      <c r="C4753" t="s">
        <v>32</v>
      </c>
      <c r="D4753" t="s">
        <v>33</v>
      </c>
      <c r="E4753">
        <v>1</v>
      </c>
      <c r="F4753">
        <v>292.8</v>
      </c>
    </row>
    <row r="4754" spans="1:6" x14ac:dyDescent="0.25">
      <c r="A4754">
        <v>10623.40552</v>
      </c>
      <c r="B4754">
        <v>0</v>
      </c>
      <c r="C4754" t="s">
        <v>32</v>
      </c>
      <c r="D4754" t="s">
        <v>33</v>
      </c>
      <c r="E4754">
        <v>2</v>
      </c>
      <c r="F4754">
        <v>460.8</v>
      </c>
    </row>
    <row r="4755" spans="1:6" x14ac:dyDescent="0.25">
      <c r="A4755">
        <v>8304.6888780000008</v>
      </c>
      <c r="B4755">
        <v>0</v>
      </c>
      <c r="C4755" t="s">
        <v>32</v>
      </c>
      <c r="D4755" t="s">
        <v>33</v>
      </c>
      <c r="E4755">
        <v>9</v>
      </c>
      <c r="F4755">
        <v>681.32847400000003</v>
      </c>
    </row>
    <row r="4756" spans="1:6" x14ac:dyDescent="0.25">
      <c r="A4756">
        <v>5155.5293119999997</v>
      </c>
      <c r="B4756">
        <v>77857</v>
      </c>
      <c r="C4756" t="s">
        <v>62</v>
      </c>
      <c r="D4756" t="s">
        <v>33</v>
      </c>
      <c r="E4756">
        <v>9</v>
      </c>
      <c r="F4756">
        <v>160.62846999999999</v>
      </c>
    </row>
    <row r="4757" spans="1:6" x14ac:dyDescent="0.25">
      <c r="A4757">
        <v>4407.7691640000003</v>
      </c>
      <c r="B4757">
        <v>0</v>
      </c>
      <c r="C4757" t="s">
        <v>62</v>
      </c>
      <c r="D4757" t="s">
        <v>79</v>
      </c>
      <c r="E4757">
        <v>3</v>
      </c>
      <c r="F4757">
        <v>114.09738299999999</v>
      </c>
    </row>
    <row r="4758" spans="1:6" x14ac:dyDescent="0.25">
      <c r="A4758">
        <v>2955.4957239999999</v>
      </c>
      <c r="B4758">
        <v>56502</v>
      </c>
      <c r="C4758" t="s">
        <v>32</v>
      </c>
      <c r="D4758" t="s">
        <v>45</v>
      </c>
      <c r="E4758">
        <v>1</v>
      </c>
      <c r="F4758">
        <v>355.2</v>
      </c>
    </row>
    <row r="4759" spans="1:6" x14ac:dyDescent="0.25">
      <c r="A4759">
        <v>3900.9060020000002</v>
      </c>
      <c r="B4759">
        <v>95018</v>
      </c>
      <c r="C4759" t="s">
        <v>75</v>
      </c>
      <c r="D4759" t="s">
        <v>33</v>
      </c>
      <c r="E4759">
        <v>1</v>
      </c>
      <c r="F4759">
        <v>315.879728</v>
      </c>
    </row>
    <row r="4760" spans="1:6" x14ac:dyDescent="0.25">
      <c r="A4760">
        <v>4531.3729810000004</v>
      </c>
      <c r="B4760">
        <v>23705</v>
      </c>
      <c r="C4760" t="s">
        <v>32</v>
      </c>
      <c r="D4760" t="s">
        <v>33</v>
      </c>
      <c r="E4760">
        <v>1</v>
      </c>
      <c r="F4760">
        <v>585.6</v>
      </c>
    </row>
    <row r="4761" spans="1:6" x14ac:dyDescent="0.25">
      <c r="A4761">
        <v>2813.309659</v>
      </c>
      <c r="B4761">
        <v>72333</v>
      </c>
      <c r="C4761" t="s">
        <v>75</v>
      </c>
      <c r="D4761" t="s">
        <v>33</v>
      </c>
      <c r="E4761">
        <v>1</v>
      </c>
      <c r="F4761">
        <v>177.22445099999999</v>
      </c>
    </row>
    <row r="4762" spans="1:6" x14ac:dyDescent="0.25">
      <c r="A4762">
        <v>7196.7211280000001</v>
      </c>
      <c r="B4762">
        <v>0</v>
      </c>
      <c r="C4762" t="s">
        <v>32</v>
      </c>
      <c r="D4762" t="s">
        <v>45</v>
      </c>
      <c r="E4762">
        <v>4</v>
      </c>
      <c r="F4762">
        <v>770.4</v>
      </c>
    </row>
    <row r="4763" spans="1:6" x14ac:dyDescent="0.25">
      <c r="A4763">
        <v>6301.1024779999998</v>
      </c>
      <c r="B4763">
        <v>47622</v>
      </c>
      <c r="C4763" t="s">
        <v>75</v>
      </c>
      <c r="D4763" t="s">
        <v>33</v>
      </c>
      <c r="E4763">
        <v>7</v>
      </c>
      <c r="F4763">
        <v>305.54403400000001</v>
      </c>
    </row>
    <row r="4764" spans="1:6" x14ac:dyDescent="0.25">
      <c r="A4764">
        <v>7799.440458</v>
      </c>
      <c r="B4764">
        <v>0</v>
      </c>
      <c r="C4764" t="s">
        <v>32</v>
      </c>
      <c r="D4764" t="s">
        <v>33</v>
      </c>
      <c r="E4764">
        <v>3</v>
      </c>
      <c r="F4764">
        <v>504</v>
      </c>
    </row>
    <row r="4765" spans="1:6" x14ac:dyDescent="0.25">
      <c r="A4765">
        <v>8292.6267260000004</v>
      </c>
      <c r="B4765">
        <v>79632</v>
      </c>
      <c r="C4765" t="s">
        <v>75</v>
      </c>
      <c r="D4765" t="s">
        <v>79</v>
      </c>
      <c r="E4765">
        <v>3</v>
      </c>
      <c r="F4765">
        <v>344.04873900000001</v>
      </c>
    </row>
    <row r="4766" spans="1:6" x14ac:dyDescent="0.25">
      <c r="A4766">
        <v>18534.611570000001</v>
      </c>
      <c r="B4766">
        <v>16154</v>
      </c>
      <c r="C4766" t="s">
        <v>62</v>
      </c>
      <c r="D4766" t="s">
        <v>33</v>
      </c>
      <c r="E4766">
        <v>2</v>
      </c>
      <c r="F4766">
        <v>91.355165</v>
      </c>
    </row>
    <row r="4767" spans="1:6" x14ac:dyDescent="0.25">
      <c r="A4767">
        <v>2906.2983089999998</v>
      </c>
      <c r="B4767">
        <v>72211</v>
      </c>
      <c r="C4767" t="s">
        <v>62</v>
      </c>
      <c r="D4767" t="s">
        <v>33</v>
      </c>
      <c r="E4767">
        <v>1</v>
      </c>
      <c r="F4767">
        <v>44.912125000000003</v>
      </c>
    </row>
    <row r="4768" spans="1:6" x14ac:dyDescent="0.25">
      <c r="A4768">
        <v>6089.7723800000003</v>
      </c>
      <c r="B4768">
        <v>70892</v>
      </c>
      <c r="C4768" t="s">
        <v>75</v>
      </c>
      <c r="D4768" t="s">
        <v>33</v>
      </c>
      <c r="E4768">
        <v>5</v>
      </c>
      <c r="F4768">
        <v>206.70995099999999</v>
      </c>
    </row>
    <row r="4769" spans="1:6" x14ac:dyDescent="0.25">
      <c r="A4769">
        <v>5016.1446669999996</v>
      </c>
      <c r="B4769">
        <v>49367</v>
      </c>
      <c r="C4769" t="s">
        <v>62</v>
      </c>
      <c r="D4769" t="s">
        <v>79</v>
      </c>
      <c r="E4769">
        <v>9</v>
      </c>
      <c r="F4769">
        <v>69.230355000000003</v>
      </c>
    </row>
    <row r="4770" spans="1:6" x14ac:dyDescent="0.25">
      <c r="A4770">
        <v>15470.596579999999</v>
      </c>
      <c r="B4770">
        <v>68086</v>
      </c>
      <c r="C4770" t="s">
        <v>62</v>
      </c>
      <c r="D4770" t="s">
        <v>33</v>
      </c>
      <c r="E4770">
        <v>3</v>
      </c>
      <c r="F4770">
        <v>218.34216900000001</v>
      </c>
    </row>
    <row r="4771" spans="1:6" x14ac:dyDescent="0.25">
      <c r="A4771">
        <v>5680.4674679999998</v>
      </c>
      <c r="B4771">
        <v>90353</v>
      </c>
      <c r="C4771" t="s">
        <v>62</v>
      </c>
      <c r="D4771" t="s">
        <v>33</v>
      </c>
      <c r="E4771">
        <v>7</v>
      </c>
      <c r="F4771">
        <v>72.617604999999998</v>
      </c>
    </row>
    <row r="4772" spans="1:6" x14ac:dyDescent="0.25">
      <c r="A4772">
        <v>4582.1551280000003</v>
      </c>
      <c r="B4772">
        <v>49558</v>
      </c>
      <c r="C4772" t="s">
        <v>32</v>
      </c>
      <c r="D4772" t="s">
        <v>79</v>
      </c>
      <c r="E4772">
        <v>1</v>
      </c>
      <c r="F4772">
        <v>552</v>
      </c>
    </row>
    <row r="4773" spans="1:6" x14ac:dyDescent="0.25">
      <c r="A4773">
        <v>8663.5503860000008</v>
      </c>
      <c r="B4773">
        <v>93485</v>
      </c>
      <c r="C4773" t="s">
        <v>62</v>
      </c>
      <c r="D4773" t="s">
        <v>33</v>
      </c>
      <c r="E4773">
        <v>2</v>
      </c>
      <c r="F4773">
        <v>127.10478500000001</v>
      </c>
    </row>
    <row r="4774" spans="1:6" x14ac:dyDescent="0.25">
      <c r="A4774">
        <v>5274.2007599999997</v>
      </c>
      <c r="B4774">
        <v>10629</v>
      </c>
      <c r="C4774" t="s">
        <v>32</v>
      </c>
      <c r="D4774" t="s">
        <v>45</v>
      </c>
      <c r="E4774">
        <v>8</v>
      </c>
      <c r="F4774">
        <v>532.79999999999995</v>
      </c>
    </row>
    <row r="4775" spans="1:6" x14ac:dyDescent="0.25">
      <c r="A4775">
        <v>2620.6017179999999</v>
      </c>
      <c r="B4775">
        <v>10237</v>
      </c>
      <c r="C4775" t="s">
        <v>75</v>
      </c>
      <c r="D4775" t="s">
        <v>33</v>
      </c>
      <c r="E4775">
        <v>1</v>
      </c>
      <c r="F4775">
        <v>253.63785300000001</v>
      </c>
    </row>
    <row r="4776" spans="1:6" x14ac:dyDescent="0.25">
      <c r="A4776">
        <v>4515.1840030000003</v>
      </c>
      <c r="B4776">
        <v>87517</v>
      </c>
      <c r="C4776" t="s">
        <v>32</v>
      </c>
      <c r="D4776" t="s">
        <v>33</v>
      </c>
      <c r="E4776">
        <v>1</v>
      </c>
      <c r="F4776">
        <v>802.27823699999999</v>
      </c>
    </row>
    <row r="4777" spans="1:6" x14ac:dyDescent="0.25">
      <c r="A4777">
        <v>5533.2291320000004</v>
      </c>
      <c r="B4777">
        <v>23241</v>
      </c>
      <c r="C4777" t="s">
        <v>32</v>
      </c>
      <c r="D4777" t="s">
        <v>33</v>
      </c>
      <c r="E4777">
        <v>9</v>
      </c>
      <c r="F4777">
        <v>504</v>
      </c>
    </row>
    <row r="4778" spans="1:6" x14ac:dyDescent="0.25">
      <c r="A4778">
        <v>5216.914471</v>
      </c>
      <c r="B4778">
        <v>60861</v>
      </c>
      <c r="C4778" t="s">
        <v>62</v>
      </c>
      <c r="D4778" t="s">
        <v>33</v>
      </c>
      <c r="E4778">
        <v>4</v>
      </c>
      <c r="F4778">
        <v>65.425124999999994</v>
      </c>
    </row>
    <row r="4779" spans="1:6" x14ac:dyDescent="0.25">
      <c r="A4779">
        <v>7860.0868419999997</v>
      </c>
      <c r="B4779">
        <v>21726</v>
      </c>
      <c r="C4779" t="s">
        <v>32</v>
      </c>
      <c r="D4779" t="s">
        <v>33</v>
      </c>
      <c r="E4779">
        <v>8</v>
      </c>
      <c r="F4779">
        <v>697.01099799999997</v>
      </c>
    </row>
    <row r="4780" spans="1:6" x14ac:dyDescent="0.25">
      <c r="A4780">
        <v>5016.5530790000003</v>
      </c>
      <c r="B4780">
        <v>36313</v>
      </c>
      <c r="C4780" t="s">
        <v>75</v>
      </c>
      <c r="D4780" t="s">
        <v>45</v>
      </c>
      <c r="E4780">
        <v>9</v>
      </c>
      <c r="F4780">
        <v>300.37588699999998</v>
      </c>
    </row>
    <row r="4781" spans="1:6" x14ac:dyDescent="0.25">
      <c r="A4781">
        <v>3351.5670479999999</v>
      </c>
      <c r="B4781">
        <v>29160</v>
      </c>
      <c r="C4781" t="s">
        <v>32</v>
      </c>
      <c r="D4781" t="s">
        <v>45</v>
      </c>
      <c r="E4781">
        <v>1</v>
      </c>
      <c r="F4781">
        <v>417.6</v>
      </c>
    </row>
    <row r="4782" spans="1:6" x14ac:dyDescent="0.25">
      <c r="A4782">
        <v>6732.2020329999996</v>
      </c>
      <c r="B4782">
        <v>0</v>
      </c>
      <c r="C4782" t="s">
        <v>32</v>
      </c>
      <c r="D4782" t="s">
        <v>45</v>
      </c>
      <c r="E4782">
        <v>5</v>
      </c>
      <c r="F4782">
        <v>712.8</v>
      </c>
    </row>
    <row r="4783" spans="1:6" x14ac:dyDescent="0.25">
      <c r="A4783">
        <v>6423.7390519999999</v>
      </c>
      <c r="B4783">
        <v>0</v>
      </c>
      <c r="C4783" t="s">
        <v>32</v>
      </c>
      <c r="D4783" t="s">
        <v>45</v>
      </c>
      <c r="E4783">
        <v>1</v>
      </c>
      <c r="F4783">
        <v>1621.5604249999999</v>
      </c>
    </row>
    <row r="4784" spans="1:6" x14ac:dyDescent="0.25">
      <c r="A4784">
        <v>4974.8733000000002</v>
      </c>
      <c r="B4784">
        <v>48139</v>
      </c>
      <c r="C4784" t="s">
        <v>32</v>
      </c>
      <c r="D4784" t="s">
        <v>45</v>
      </c>
      <c r="E4784">
        <v>9</v>
      </c>
      <c r="F4784">
        <v>329.49400000000003</v>
      </c>
    </row>
    <row r="4785" spans="1:6" x14ac:dyDescent="0.25">
      <c r="A4785">
        <v>4739.2970459999997</v>
      </c>
      <c r="B4785">
        <v>0</v>
      </c>
      <c r="C4785" t="s">
        <v>62</v>
      </c>
      <c r="D4785" t="s">
        <v>33</v>
      </c>
      <c r="E4785">
        <v>3</v>
      </c>
      <c r="F4785">
        <v>38.792481000000002</v>
      </c>
    </row>
    <row r="4786" spans="1:6" x14ac:dyDescent="0.25">
      <c r="A4786">
        <v>6086.4317460000002</v>
      </c>
      <c r="B4786">
        <v>13688</v>
      </c>
      <c r="C4786" t="s">
        <v>32</v>
      </c>
      <c r="D4786" t="s">
        <v>79</v>
      </c>
      <c r="E4786">
        <v>8</v>
      </c>
      <c r="F4786">
        <v>403.2</v>
      </c>
    </row>
    <row r="4787" spans="1:6" x14ac:dyDescent="0.25">
      <c r="A4787">
        <v>5016.6414059999997</v>
      </c>
      <c r="B4787">
        <v>0</v>
      </c>
      <c r="C4787" t="s">
        <v>32</v>
      </c>
      <c r="D4787" t="s">
        <v>45</v>
      </c>
      <c r="E4787">
        <v>9</v>
      </c>
      <c r="F4787">
        <v>525.6</v>
      </c>
    </row>
    <row r="4788" spans="1:6" x14ac:dyDescent="0.25">
      <c r="A4788">
        <v>7341.7949239999998</v>
      </c>
      <c r="B4788">
        <v>27649</v>
      </c>
      <c r="C4788" t="s">
        <v>32</v>
      </c>
      <c r="D4788" t="s">
        <v>45</v>
      </c>
      <c r="E4788">
        <v>2</v>
      </c>
      <c r="F4788">
        <v>302.39999999999998</v>
      </c>
    </row>
    <row r="4789" spans="1:6" x14ac:dyDescent="0.25">
      <c r="A4789">
        <v>3215.1969939999999</v>
      </c>
      <c r="B4789">
        <v>24191</v>
      </c>
      <c r="C4789" t="s">
        <v>62</v>
      </c>
      <c r="D4789" t="s">
        <v>33</v>
      </c>
      <c r="E4789">
        <v>1</v>
      </c>
      <c r="F4789">
        <v>103.75023400000001</v>
      </c>
    </row>
    <row r="4790" spans="1:6" x14ac:dyDescent="0.25">
      <c r="A4790">
        <v>2533.7968070000002</v>
      </c>
      <c r="B4790">
        <v>0</v>
      </c>
      <c r="C4790" t="s">
        <v>32</v>
      </c>
      <c r="D4790" t="s">
        <v>45</v>
      </c>
      <c r="E4790">
        <v>1</v>
      </c>
      <c r="F4790">
        <v>517.05658200000005</v>
      </c>
    </row>
    <row r="4791" spans="1:6" x14ac:dyDescent="0.25">
      <c r="A4791">
        <v>5340.5354770000004</v>
      </c>
      <c r="B4791">
        <v>58493</v>
      </c>
      <c r="C4791" t="s">
        <v>32</v>
      </c>
      <c r="D4791" t="s">
        <v>33</v>
      </c>
      <c r="E4791">
        <v>4</v>
      </c>
      <c r="F4791">
        <v>321.60000000000002</v>
      </c>
    </row>
    <row r="4792" spans="1:6" x14ac:dyDescent="0.25">
      <c r="A4792">
        <v>3644.8335539999998</v>
      </c>
      <c r="B4792">
        <v>82477</v>
      </c>
      <c r="C4792" t="s">
        <v>32</v>
      </c>
      <c r="D4792" t="s">
        <v>33</v>
      </c>
      <c r="E4792">
        <v>1</v>
      </c>
      <c r="F4792">
        <v>432</v>
      </c>
    </row>
    <row r="4793" spans="1:6" x14ac:dyDescent="0.25">
      <c r="A4793">
        <v>6382.0475960000003</v>
      </c>
      <c r="B4793">
        <v>88663</v>
      </c>
      <c r="C4793" t="s">
        <v>32</v>
      </c>
      <c r="D4793" t="s">
        <v>33</v>
      </c>
      <c r="E4793">
        <v>7</v>
      </c>
      <c r="F4793">
        <v>379.2</v>
      </c>
    </row>
    <row r="4794" spans="1:6" x14ac:dyDescent="0.25">
      <c r="A4794">
        <v>4303.6378830000003</v>
      </c>
      <c r="B4794">
        <v>74057</v>
      </c>
      <c r="C4794" t="s">
        <v>32</v>
      </c>
      <c r="D4794" t="s">
        <v>45</v>
      </c>
      <c r="E4794">
        <v>1</v>
      </c>
      <c r="F4794">
        <v>523.20000000000005</v>
      </c>
    </row>
    <row r="4795" spans="1:6" x14ac:dyDescent="0.25">
      <c r="A4795">
        <v>4228.7343739999997</v>
      </c>
      <c r="B4795">
        <v>0</v>
      </c>
      <c r="C4795" t="s">
        <v>32</v>
      </c>
      <c r="D4795" t="s">
        <v>33</v>
      </c>
      <c r="E4795">
        <v>8</v>
      </c>
      <c r="F4795">
        <v>302.39999999999998</v>
      </c>
    </row>
    <row r="4796" spans="1:6" x14ac:dyDescent="0.25">
      <c r="A4796">
        <v>10426.085510000001</v>
      </c>
      <c r="B4796">
        <v>52342</v>
      </c>
      <c r="C4796" t="s">
        <v>32</v>
      </c>
      <c r="D4796" t="s">
        <v>33</v>
      </c>
      <c r="E4796">
        <v>2</v>
      </c>
      <c r="F4796">
        <v>316.8</v>
      </c>
    </row>
    <row r="4797" spans="1:6" x14ac:dyDescent="0.25">
      <c r="A4797">
        <v>2484.7475760000002</v>
      </c>
      <c r="B4797">
        <v>42012</v>
      </c>
      <c r="C4797" t="s">
        <v>62</v>
      </c>
      <c r="D4797" t="s">
        <v>33</v>
      </c>
      <c r="E4797">
        <v>1</v>
      </c>
      <c r="F4797">
        <v>40.754246000000002</v>
      </c>
    </row>
    <row r="4798" spans="1:6" x14ac:dyDescent="0.25">
      <c r="A4798">
        <v>8232.760182</v>
      </c>
      <c r="B4798">
        <v>56021</v>
      </c>
      <c r="C4798" t="s">
        <v>75</v>
      </c>
      <c r="D4798" t="s">
        <v>33</v>
      </c>
      <c r="E4798">
        <v>2</v>
      </c>
      <c r="F4798">
        <v>279.51121000000001</v>
      </c>
    </row>
    <row r="4799" spans="1:6" x14ac:dyDescent="0.25">
      <c r="A4799">
        <v>21768.699519999998</v>
      </c>
      <c r="B4799">
        <v>35124</v>
      </c>
      <c r="C4799" t="s">
        <v>32</v>
      </c>
      <c r="D4799" t="s">
        <v>33</v>
      </c>
      <c r="E4799">
        <v>2</v>
      </c>
      <c r="F4799">
        <v>986.4</v>
      </c>
    </row>
    <row r="4800" spans="1:6" x14ac:dyDescent="0.25">
      <c r="A4800">
        <v>2160.9203870000001</v>
      </c>
      <c r="B4800">
        <v>0</v>
      </c>
      <c r="C4800" t="s">
        <v>32</v>
      </c>
      <c r="D4800" t="s">
        <v>45</v>
      </c>
      <c r="E4800">
        <v>1</v>
      </c>
      <c r="F4800">
        <v>439.00171799999998</v>
      </c>
    </row>
    <row r="4801" spans="1:6" x14ac:dyDescent="0.25">
      <c r="A4801">
        <v>4423.6900409999998</v>
      </c>
      <c r="B4801">
        <v>0</v>
      </c>
      <c r="C4801" t="s">
        <v>32</v>
      </c>
      <c r="D4801" t="s">
        <v>45</v>
      </c>
      <c r="E4801">
        <v>1</v>
      </c>
      <c r="F4801">
        <v>900</v>
      </c>
    </row>
    <row r="4802" spans="1:6" x14ac:dyDescent="0.25">
      <c r="A4802">
        <v>3691.7652419999999</v>
      </c>
      <c r="B4802">
        <v>37202</v>
      </c>
      <c r="C4802" t="s">
        <v>75</v>
      </c>
      <c r="D4802" t="s">
        <v>33</v>
      </c>
      <c r="E4802">
        <v>1</v>
      </c>
      <c r="F4802">
        <v>322.52882899999997</v>
      </c>
    </row>
    <row r="4803" spans="1:6" x14ac:dyDescent="0.25">
      <c r="A4803">
        <v>4940.5081529999998</v>
      </c>
      <c r="B4803">
        <v>65985</v>
      </c>
      <c r="C4803" t="s">
        <v>62</v>
      </c>
      <c r="D4803" t="s">
        <v>45</v>
      </c>
      <c r="E4803">
        <v>4</v>
      </c>
      <c r="F4803">
        <v>42.431310000000003</v>
      </c>
    </row>
    <row r="4804" spans="1:6" x14ac:dyDescent="0.25">
      <c r="A4804">
        <v>8503.9426340000009</v>
      </c>
      <c r="B4804">
        <v>87771</v>
      </c>
      <c r="C4804" t="s">
        <v>32</v>
      </c>
      <c r="D4804" t="s">
        <v>45</v>
      </c>
      <c r="E4804">
        <v>2</v>
      </c>
      <c r="F4804">
        <v>355.2</v>
      </c>
    </row>
    <row r="4805" spans="1:6" x14ac:dyDescent="0.25">
      <c r="A4805">
        <v>41143.090109999997</v>
      </c>
      <c r="B4805">
        <v>63624</v>
      </c>
      <c r="C4805" t="s">
        <v>75</v>
      </c>
      <c r="D4805" t="s">
        <v>33</v>
      </c>
      <c r="E4805">
        <v>2</v>
      </c>
      <c r="F4805">
        <v>306.33763199999999</v>
      </c>
    </row>
    <row r="4806" spans="1:6" x14ac:dyDescent="0.25">
      <c r="A4806">
        <v>10419.16743</v>
      </c>
      <c r="B4806">
        <v>80192</v>
      </c>
      <c r="C4806" t="s">
        <v>62</v>
      </c>
      <c r="D4806" t="s">
        <v>33</v>
      </c>
      <c r="E4806">
        <v>9</v>
      </c>
      <c r="F4806">
        <v>200.662297</v>
      </c>
    </row>
    <row r="4807" spans="1:6" x14ac:dyDescent="0.25">
      <c r="A4807">
        <v>4139.8976700000003</v>
      </c>
      <c r="B4807">
        <v>35945</v>
      </c>
      <c r="C4807" t="s">
        <v>32</v>
      </c>
      <c r="D4807" t="s">
        <v>79</v>
      </c>
      <c r="E4807">
        <v>1</v>
      </c>
      <c r="F4807">
        <v>756</v>
      </c>
    </row>
    <row r="4808" spans="1:6" x14ac:dyDescent="0.25">
      <c r="A4808">
        <v>7627.6608480000004</v>
      </c>
      <c r="B4808">
        <v>93004</v>
      </c>
      <c r="C4808" t="s">
        <v>75</v>
      </c>
      <c r="D4808" t="s">
        <v>33</v>
      </c>
      <c r="E4808">
        <v>2</v>
      </c>
      <c r="F4808">
        <v>205.957043</v>
      </c>
    </row>
    <row r="4809" spans="1:6" x14ac:dyDescent="0.25">
      <c r="A4809">
        <v>6162.3697560000001</v>
      </c>
      <c r="B4809">
        <v>0</v>
      </c>
      <c r="C4809" t="s">
        <v>32</v>
      </c>
      <c r="D4809" t="s">
        <v>45</v>
      </c>
      <c r="E4809">
        <v>4</v>
      </c>
      <c r="F4809">
        <v>941.34750199999996</v>
      </c>
    </row>
    <row r="4810" spans="1:6" x14ac:dyDescent="0.25">
      <c r="A4810">
        <v>25807.062999999998</v>
      </c>
      <c r="B4810">
        <v>71210</v>
      </c>
      <c r="C4810" t="s">
        <v>32</v>
      </c>
      <c r="D4810" t="s">
        <v>33</v>
      </c>
      <c r="E4810">
        <v>2</v>
      </c>
      <c r="F4810">
        <v>1027.2</v>
      </c>
    </row>
    <row r="4811" spans="1:6" x14ac:dyDescent="0.25">
      <c r="A4811">
        <v>15506.927799999999</v>
      </c>
      <c r="B4811">
        <v>99159</v>
      </c>
      <c r="C4811" t="s">
        <v>32</v>
      </c>
      <c r="D4811" t="s">
        <v>33</v>
      </c>
      <c r="E4811">
        <v>5</v>
      </c>
      <c r="F4811">
        <v>912</v>
      </c>
    </row>
    <row r="4812" spans="1:6" x14ac:dyDescent="0.25">
      <c r="A4812">
        <v>5757.4893970000003</v>
      </c>
      <c r="B4812">
        <v>81491</v>
      </c>
      <c r="C4812" t="s">
        <v>62</v>
      </c>
      <c r="D4812" t="s">
        <v>79</v>
      </c>
      <c r="E4812">
        <v>3</v>
      </c>
      <c r="F4812">
        <v>61.715527000000002</v>
      </c>
    </row>
    <row r="4813" spans="1:6" x14ac:dyDescent="0.25">
      <c r="A4813">
        <v>39365.296159999998</v>
      </c>
      <c r="B4813">
        <v>99875</v>
      </c>
      <c r="C4813" t="s">
        <v>62</v>
      </c>
      <c r="D4813" t="s">
        <v>79</v>
      </c>
      <c r="E4813">
        <v>2</v>
      </c>
      <c r="F4813">
        <v>114.972914</v>
      </c>
    </row>
    <row r="4814" spans="1:6" x14ac:dyDescent="0.25">
      <c r="A4814">
        <v>5555.4921590000004</v>
      </c>
      <c r="B4814">
        <v>51705</v>
      </c>
      <c r="C4814" t="s">
        <v>75</v>
      </c>
      <c r="D4814" t="s">
        <v>33</v>
      </c>
      <c r="E4814">
        <v>1</v>
      </c>
      <c r="F4814">
        <v>545.29110300000002</v>
      </c>
    </row>
    <row r="4815" spans="1:6" x14ac:dyDescent="0.25">
      <c r="A4815">
        <v>23893.304100000001</v>
      </c>
      <c r="B4815">
        <v>39837</v>
      </c>
      <c r="C4815" t="s">
        <v>62</v>
      </c>
      <c r="D4815" t="s">
        <v>33</v>
      </c>
      <c r="E4815">
        <v>2</v>
      </c>
      <c r="F4815">
        <v>381.30699600000003</v>
      </c>
    </row>
    <row r="4816" spans="1:6" x14ac:dyDescent="0.25">
      <c r="A4816">
        <v>9594.7811500000007</v>
      </c>
      <c r="B4816">
        <v>31421</v>
      </c>
      <c r="C4816" t="s">
        <v>32</v>
      </c>
      <c r="D4816" t="s">
        <v>33</v>
      </c>
      <c r="E4816">
        <v>2</v>
      </c>
      <c r="F4816">
        <v>388.8</v>
      </c>
    </row>
    <row r="4817" spans="1:6" x14ac:dyDescent="0.25">
      <c r="A4817">
        <v>5411.9365090000001</v>
      </c>
      <c r="B4817">
        <v>81531</v>
      </c>
      <c r="C4817" t="s">
        <v>75</v>
      </c>
      <c r="D4817" t="s">
        <v>33</v>
      </c>
      <c r="E4817">
        <v>1</v>
      </c>
      <c r="F4817">
        <v>420.434259</v>
      </c>
    </row>
    <row r="4818" spans="1:6" x14ac:dyDescent="0.25">
      <c r="A4818">
        <v>5318.8966399999999</v>
      </c>
      <c r="B4818">
        <v>25134</v>
      </c>
      <c r="C4818" t="s">
        <v>32</v>
      </c>
      <c r="D4818" t="s">
        <v>33</v>
      </c>
      <c r="E4818">
        <v>6</v>
      </c>
      <c r="F4818">
        <v>321.60000000000002</v>
      </c>
    </row>
    <row r="4819" spans="1:6" x14ac:dyDescent="0.25">
      <c r="A4819">
        <v>7731.7130589999997</v>
      </c>
      <c r="B4819">
        <v>37386</v>
      </c>
      <c r="C4819" t="s">
        <v>32</v>
      </c>
      <c r="D4819" t="s">
        <v>33</v>
      </c>
      <c r="E4819">
        <v>3</v>
      </c>
      <c r="F4819">
        <v>465.6</v>
      </c>
    </row>
    <row r="4820" spans="1:6" x14ac:dyDescent="0.25">
      <c r="A4820">
        <v>2004.350666</v>
      </c>
      <c r="B4820">
        <v>0</v>
      </c>
      <c r="C4820" t="s">
        <v>32</v>
      </c>
      <c r="D4820" t="s">
        <v>79</v>
      </c>
      <c r="E4820">
        <v>1</v>
      </c>
      <c r="F4820">
        <v>316.8</v>
      </c>
    </row>
    <row r="4821" spans="1:6" x14ac:dyDescent="0.25">
      <c r="A4821">
        <v>5510.9650590000001</v>
      </c>
      <c r="B4821">
        <v>99553</v>
      </c>
      <c r="C4821" t="s">
        <v>62</v>
      </c>
      <c r="D4821" t="s">
        <v>33</v>
      </c>
      <c r="E4821">
        <v>6</v>
      </c>
      <c r="F4821">
        <v>111.586995</v>
      </c>
    </row>
    <row r="4822" spans="1:6" x14ac:dyDescent="0.25">
      <c r="A4822">
        <v>11158.12643</v>
      </c>
      <c r="B4822">
        <v>0</v>
      </c>
      <c r="C4822" t="s">
        <v>32</v>
      </c>
      <c r="D4822" t="s">
        <v>45</v>
      </c>
      <c r="E4822">
        <v>9</v>
      </c>
      <c r="F4822">
        <v>1159.2</v>
      </c>
    </row>
    <row r="4823" spans="1:6" x14ac:dyDescent="0.25">
      <c r="A4823">
        <v>5390.2716499999997</v>
      </c>
      <c r="B4823">
        <v>70705</v>
      </c>
      <c r="C4823" t="s">
        <v>75</v>
      </c>
      <c r="D4823" t="s">
        <v>33</v>
      </c>
      <c r="E4823">
        <v>6</v>
      </c>
      <c r="F4823">
        <v>272.024652</v>
      </c>
    </row>
    <row r="4824" spans="1:6" x14ac:dyDescent="0.25">
      <c r="A4824">
        <v>2658.217729</v>
      </c>
      <c r="B4824">
        <v>22724</v>
      </c>
      <c r="C4824" t="s">
        <v>62</v>
      </c>
      <c r="D4824" t="s">
        <v>45</v>
      </c>
      <c r="E4824">
        <v>1</v>
      </c>
      <c r="F4824">
        <v>9.4246680000000005</v>
      </c>
    </row>
    <row r="4825" spans="1:6" x14ac:dyDescent="0.25">
      <c r="A4825">
        <v>8826.6119959999996</v>
      </c>
      <c r="B4825">
        <v>26320</v>
      </c>
      <c r="C4825" t="s">
        <v>32</v>
      </c>
      <c r="D4825" t="s">
        <v>33</v>
      </c>
      <c r="E4825">
        <v>9</v>
      </c>
      <c r="F4825">
        <v>603.819794</v>
      </c>
    </row>
    <row r="4826" spans="1:6" x14ac:dyDescent="0.25">
      <c r="A4826">
        <v>4713.4046230000004</v>
      </c>
      <c r="B4826">
        <v>0</v>
      </c>
      <c r="C4826" t="s">
        <v>32</v>
      </c>
      <c r="D4826" t="s">
        <v>45</v>
      </c>
      <c r="E4826">
        <v>8</v>
      </c>
      <c r="F4826">
        <v>806.53480100000002</v>
      </c>
    </row>
    <row r="4827" spans="1:6" x14ac:dyDescent="0.25">
      <c r="A4827">
        <v>2393.9153689999998</v>
      </c>
      <c r="B4827">
        <v>0</v>
      </c>
      <c r="C4827" t="s">
        <v>32</v>
      </c>
      <c r="D4827" t="s">
        <v>45</v>
      </c>
      <c r="E4827">
        <v>1</v>
      </c>
      <c r="F4827">
        <v>425.26630799999998</v>
      </c>
    </row>
    <row r="4828" spans="1:6" x14ac:dyDescent="0.25">
      <c r="A4828">
        <v>11895.18188</v>
      </c>
      <c r="B4828">
        <v>88218</v>
      </c>
      <c r="C4828" t="s">
        <v>62</v>
      </c>
      <c r="D4828" t="s">
        <v>79</v>
      </c>
      <c r="E4828">
        <v>2</v>
      </c>
      <c r="F4828">
        <v>50.323059999999998</v>
      </c>
    </row>
    <row r="4829" spans="1:6" x14ac:dyDescent="0.25">
      <c r="A4829">
        <v>5580.960642</v>
      </c>
      <c r="B4829">
        <v>25180</v>
      </c>
      <c r="C4829" t="s">
        <v>75</v>
      </c>
      <c r="D4829" t="s">
        <v>33</v>
      </c>
      <c r="E4829">
        <v>9</v>
      </c>
      <c r="F4829">
        <v>235.89557500000001</v>
      </c>
    </row>
    <row r="4830" spans="1:6" x14ac:dyDescent="0.25">
      <c r="A4830">
        <v>8617.550432</v>
      </c>
      <c r="B4830">
        <v>48091</v>
      </c>
      <c r="C4830" t="s">
        <v>62</v>
      </c>
      <c r="D4830" t="s">
        <v>33</v>
      </c>
      <c r="E4830">
        <v>9</v>
      </c>
      <c r="F4830">
        <v>132.04149100000001</v>
      </c>
    </row>
    <row r="4831" spans="1:6" x14ac:dyDescent="0.25">
      <c r="A4831">
        <v>3940.123576</v>
      </c>
      <c r="B4831">
        <v>92539</v>
      </c>
      <c r="C4831" t="s">
        <v>62</v>
      </c>
      <c r="D4831" t="s">
        <v>45</v>
      </c>
      <c r="E4831">
        <v>1</v>
      </c>
      <c r="F4831">
        <v>25.713622000000001</v>
      </c>
    </row>
    <row r="4832" spans="1:6" x14ac:dyDescent="0.25">
      <c r="A4832">
        <v>2448.7652050000002</v>
      </c>
      <c r="B4832">
        <v>40658</v>
      </c>
      <c r="C4832" t="s">
        <v>62</v>
      </c>
      <c r="D4832" t="s">
        <v>33</v>
      </c>
      <c r="E4832">
        <v>1</v>
      </c>
      <c r="F4832">
        <v>38.379868999999999</v>
      </c>
    </row>
    <row r="4833" spans="1:6" x14ac:dyDescent="0.25">
      <c r="A4833">
        <v>4439.6777080000002</v>
      </c>
      <c r="B4833">
        <v>75453</v>
      </c>
      <c r="C4833" t="s">
        <v>62</v>
      </c>
      <c r="D4833" t="s">
        <v>33</v>
      </c>
      <c r="E4833">
        <v>1</v>
      </c>
      <c r="F4833">
        <v>163.94980000000001</v>
      </c>
    </row>
    <row r="4834" spans="1:6" x14ac:dyDescent="0.25">
      <c r="A4834">
        <v>2534.9469549999999</v>
      </c>
      <c r="B4834">
        <v>94003</v>
      </c>
      <c r="C4834" t="s">
        <v>32</v>
      </c>
      <c r="D4834" t="s">
        <v>45</v>
      </c>
      <c r="E4834">
        <v>1</v>
      </c>
      <c r="F4834">
        <v>307.2</v>
      </c>
    </row>
    <row r="4835" spans="1:6" x14ac:dyDescent="0.25">
      <c r="A4835">
        <v>17420.56565</v>
      </c>
      <c r="B4835">
        <v>31737</v>
      </c>
      <c r="C4835" t="s">
        <v>32</v>
      </c>
      <c r="D4835" t="s">
        <v>33</v>
      </c>
      <c r="E4835">
        <v>3</v>
      </c>
      <c r="F4835">
        <v>1046.4000000000001</v>
      </c>
    </row>
    <row r="4836" spans="1:6" x14ac:dyDescent="0.25">
      <c r="A4836">
        <v>2393.9153689999998</v>
      </c>
      <c r="B4836">
        <v>0</v>
      </c>
      <c r="C4836" t="s">
        <v>32</v>
      </c>
      <c r="D4836" t="s">
        <v>45</v>
      </c>
      <c r="E4836">
        <v>1</v>
      </c>
      <c r="F4836">
        <v>425.26630799999998</v>
      </c>
    </row>
    <row r="4837" spans="1:6" x14ac:dyDescent="0.25">
      <c r="A4837">
        <v>2681.3321019999998</v>
      </c>
      <c r="B4837">
        <v>0</v>
      </c>
      <c r="C4837" t="s">
        <v>32</v>
      </c>
      <c r="D4837" t="s">
        <v>33</v>
      </c>
      <c r="E4837">
        <v>1</v>
      </c>
      <c r="F4837">
        <v>340.8</v>
      </c>
    </row>
    <row r="4838" spans="1:6" x14ac:dyDescent="0.25">
      <c r="A4838">
        <v>4272.8050400000002</v>
      </c>
      <c r="B4838">
        <v>0</v>
      </c>
      <c r="C4838" t="s">
        <v>32</v>
      </c>
      <c r="D4838" t="s">
        <v>45</v>
      </c>
      <c r="E4838">
        <v>1</v>
      </c>
      <c r="F4838">
        <v>1343.619461</v>
      </c>
    </row>
    <row r="4839" spans="1:6" x14ac:dyDescent="0.25">
      <c r="A4839">
        <v>15284.33065</v>
      </c>
      <c r="B4839">
        <v>48885</v>
      </c>
      <c r="C4839" t="s">
        <v>32</v>
      </c>
      <c r="D4839" t="s">
        <v>33</v>
      </c>
      <c r="E4839">
        <v>9</v>
      </c>
      <c r="F4839">
        <v>1090.1220479999999</v>
      </c>
    </row>
    <row r="4840" spans="1:6" x14ac:dyDescent="0.25">
      <c r="A4840">
        <v>20186.34693</v>
      </c>
      <c r="B4840">
        <v>0</v>
      </c>
      <c r="C4840" t="s">
        <v>32</v>
      </c>
      <c r="D4840" t="s">
        <v>45</v>
      </c>
      <c r="E4840">
        <v>2</v>
      </c>
      <c r="F4840">
        <v>379.2</v>
      </c>
    </row>
    <row r="4841" spans="1:6" x14ac:dyDescent="0.25">
      <c r="A4841">
        <v>4984.6186550000002</v>
      </c>
      <c r="B4841">
        <v>86305</v>
      </c>
      <c r="C4841" t="s">
        <v>62</v>
      </c>
      <c r="D4841" t="s">
        <v>33</v>
      </c>
      <c r="E4841">
        <v>5</v>
      </c>
      <c r="F4841">
        <v>80.73124</v>
      </c>
    </row>
    <row r="4842" spans="1:6" x14ac:dyDescent="0.25">
      <c r="A4842">
        <v>5246.2783749999999</v>
      </c>
      <c r="B4842">
        <v>28909</v>
      </c>
      <c r="C4842" t="s">
        <v>32</v>
      </c>
      <c r="D4842" t="s">
        <v>33</v>
      </c>
      <c r="E4842">
        <v>8</v>
      </c>
      <c r="F4842">
        <v>456.70273500000002</v>
      </c>
    </row>
    <row r="4843" spans="1:6" x14ac:dyDescent="0.25">
      <c r="A4843">
        <v>8827.2298379999993</v>
      </c>
      <c r="B4843">
        <v>0</v>
      </c>
      <c r="C4843" t="s">
        <v>32</v>
      </c>
      <c r="D4843" t="s">
        <v>45</v>
      </c>
      <c r="E4843">
        <v>3</v>
      </c>
      <c r="F4843">
        <v>1088.3837799999999</v>
      </c>
    </row>
    <row r="4844" spans="1:6" x14ac:dyDescent="0.25">
      <c r="A4844">
        <v>3269.0139260000001</v>
      </c>
      <c r="B4844">
        <v>26140</v>
      </c>
      <c r="C4844" t="s">
        <v>32</v>
      </c>
      <c r="D4844" t="s">
        <v>33</v>
      </c>
      <c r="E4844">
        <v>1</v>
      </c>
      <c r="F4844">
        <v>403.2</v>
      </c>
    </row>
    <row r="4845" spans="1:6" x14ac:dyDescent="0.25">
      <c r="A4845">
        <v>16979.797569999999</v>
      </c>
      <c r="B4845">
        <v>35095</v>
      </c>
      <c r="C4845" t="s">
        <v>32</v>
      </c>
      <c r="D4845" t="s">
        <v>79</v>
      </c>
      <c r="E4845">
        <v>2</v>
      </c>
      <c r="F4845">
        <v>525.6</v>
      </c>
    </row>
    <row r="4846" spans="1:6" x14ac:dyDescent="0.25">
      <c r="A4846">
        <v>2479.920134</v>
      </c>
      <c r="B4846">
        <v>31678</v>
      </c>
      <c r="C4846" t="s">
        <v>62</v>
      </c>
      <c r="D4846" t="s">
        <v>33</v>
      </c>
      <c r="E4846">
        <v>1</v>
      </c>
      <c r="F4846">
        <v>76.629987999999997</v>
      </c>
    </row>
    <row r="4847" spans="1:6" x14ac:dyDescent="0.25">
      <c r="A4847">
        <v>7200.5665879999997</v>
      </c>
      <c r="B4847">
        <v>28245</v>
      </c>
      <c r="C4847" t="s">
        <v>32</v>
      </c>
      <c r="D4847" t="s">
        <v>33</v>
      </c>
      <c r="E4847">
        <v>2</v>
      </c>
      <c r="F4847">
        <v>297.60000000000002</v>
      </c>
    </row>
    <row r="4848" spans="1:6" x14ac:dyDescent="0.25">
      <c r="A4848">
        <v>7917.1199120000001</v>
      </c>
      <c r="B4848">
        <v>0</v>
      </c>
      <c r="C4848" t="s">
        <v>32</v>
      </c>
      <c r="D4848" t="s">
        <v>45</v>
      </c>
      <c r="E4848">
        <v>2</v>
      </c>
      <c r="F4848">
        <v>345.6</v>
      </c>
    </row>
    <row r="4849" spans="1:6" x14ac:dyDescent="0.25">
      <c r="A4849">
        <v>24061.110479999999</v>
      </c>
      <c r="B4849">
        <v>19168</v>
      </c>
      <c r="C4849" t="s">
        <v>32</v>
      </c>
      <c r="D4849" t="s">
        <v>33</v>
      </c>
      <c r="E4849">
        <v>2</v>
      </c>
      <c r="F4849">
        <v>508.8</v>
      </c>
    </row>
    <row r="4850" spans="1:6" x14ac:dyDescent="0.25">
      <c r="A4850">
        <v>19160.989939999999</v>
      </c>
      <c r="B4850">
        <v>22705</v>
      </c>
      <c r="C4850" t="s">
        <v>32</v>
      </c>
      <c r="D4850" t="s">
        <v>79</v>
      </c>
      <c r="E4850">
        <v>7</v>
      </c>
      <c r="F4850">
        <v>1294.700423</v>
      </c>
    </row>
    <row r="4851" spans="1:6" x14ac:dyDescent="0.25">
      <c r="A4851">
        <v>23295.060140000001</v>
      </c>
      <c r="B4851">
        <v>86481</v>
      </c>
      <c r="C4851" t="s">
        <v>75</v>
      </c>
      <c r="D4851" t="s">
        <v>45</v>
      </c>
      <c r="E4851">
        <v>2</v>
      </c>
      <c r="F4851">
        <v>189.97126700000001</v>
      </c>
    </row>
    <row r="4852" spans="1:6" x14ac:dyDescent="0.25">
      <c r="A4852">
        <v>7553.9365250000001</v>
      </c>
      <c r="B4852">
        <v>38008</v>
      </c>
      <c r="C4852" t="s">
        <v>75</v>
      </c>
      <c r="D4852" t="s">
        <v>79</v>
      </c>
      <c r="E4852">
        <v>2</v>
      </c>
      <c r="F4852">
        <v>321.78964400000001</v>
      </c>
    </row>
    <row r="4853" spans="1:6" x14ac:dyDescent="0.25">
      <c r="A4853">
        <v>2405.6187909999999</v>
      </c>
      <c r="B4853">
        <v>63032</v>
      </c>
      <c r="C4853" t="s">
        <v>32</v>
      </c>
      <c r="D4853" t="s">
        <v>33</v>
      </c>
      <c r="E4853">
        <v>1</v>
      </c>
      <c r="F4853">
        <v>404.55055399999998</v>
      </c>
    </row>
    <row r="4854" spans="1:6" x14ac:dyDescent="0.25">
      <c r="A4854">
        <v>4865.3717969999998</v>
      </c>
      <c r="B4854">
        <v>27228</v>
      </c>
      <c r="C4854" t="s">
        <v>62</v>
      </c>
      <c r="D4854" t="s">
        <v>33</v>
      </c>
      <c r="E4854">
        <v>1</v>
      </c>
      <c r="F4854">
        <v>238.26277300000001</v>
      </c>
    </row>
    <row r="4855" spans="1:6" x14ac:dyDescent="0.25">
      <c r="A4855">
        <v>16388.095420000001</v>
      </c>
      <c r="B4855">
        <v>0</v>
      </c>
      <c r="C4855" t="s">
        <v>32</v>
      </c>
      <c r="D4855" t="s">
        <v>45</v>
      </c>
      <c r="E4855">
        <v>2</v>
      </c>
      <c r="F4855">
        <v>483.57815900000003</v>
      </c>
    </row>
    <row r="4856" spans="1:6" x14ac:dyDescent="0.25">
      <c r="A4856">
        <v>2611.14858</v>
      </c>
      <c r="B4856">
        <v>13424</v>
      </c>
      <c r="C4856" t="s">
        <v>32</v>
      </c>
      <c r="D4856" t="s">
        <v>79</v>
      </c>
      <c r="E4856">
        <v>1</v>
      </c>
      <c r="F4856">
        <v>340.8</v>
      </c>
    </row>
    <row r="4857" spans="1:6" x14ac:dyDescent="0.25">
      <c r="A4857">
        <v>8688.7548119999992</v>
      </c>
      <c r="B4857">
        <v>59098</v>
      </c>
      <c r="C4857" t="s">
        <v>32</v>
      </c>
      <c r="D4857" t="s">
        <v>79</v>
      </c>
      <c r="E4857">
        <v>3</v>
      </c>
      <c r="F4857">
        <v>665.93122300000005</v>
      </c>
    </row>
    <row r="4858" spans="1:6" x14ac:dyDescent="0.25">
      <c r="A4858">
        <v>13736.1325</v>
      </c>
      <c r="B4858">
        <v>16181</v>
      </c>
      <c r="C4858" t="s">
        <v>32</v>
      </c>
      <c r="D4858" t="s">
        <v>79</v>
      </c>
      <c r="E4858">
        <v>8</v>
      </c>
      <c r="F4858">
        <v>1261.3198689999999</v>
      </c>
    </row>
    <row r="4859" spans="1:6" x14ac:dyDescent="0.25">
      <c r="A4859">
        <v>8564.7682260000001</v>
      </c>
      <c r="B4859">
        <v>95697</v>
      </c>
      <c r="C4859" t="s">
        <v>62</v>
      </c>
      <c r="D4859" t="s">
        <v>33</v>
      </c>
      <c r="E4859">
        <v>9</v>
      </c>
      <c r="F4859">
        <v>178.00652400000001</v>
      </c>
    </row>
    <row r="4860" spans="1:6" x14ac:dyDescent="0.25">
      <c r="A4860">
        <v>7019.1771859999999</v>
      </c>
      <c r="B4860">
        <v>26806</v>
      </c>
      <c r="C4860" t="s">
        <v>32</v>
      </c>
      <c r="D4860" t="s">
        <v>33</v>
      </c>
      <c r="E4860">
        <v>2</v>
      </c>
      <c r="F4860">
        <v>302.39999999999998</v>
      </c>
    </row>
    <row r="4861" spans="1:6" x14ac:dyDescent="0.25">
      <c r="A4861">
        <v>8114.4091360000002</v>
      </c>
      <c r="B4861">
        <v>30595</v>
      </c>
      <c r="C4861" t="s">
        <v>32</v>
      </c>
      <c r="D4861" t="s">
        <v>33</v>
      </c>
      <c r="E4861">
        <v>2</v>
      </c>
      <c r="F4861">
        <v>446.08476000000002</v>
      </c>
    </row>
    <row r="4862" spans="1:6" x14ac:dyDescent="0.25">
      <c r="A4862">
        <v>4864.3823039999997</v>
      </c>
      <c r="B4862">
        <v>88079</v>
      </c>
      <c r="C4862" t="s">
        <v>62</v>
      </c>
      <c r="D4862" t="s">
        <v>33</v>
      </c>
      <c r="E4862">
        <v>3</v>
      </c>
      <c r="F4862">
        <v>121.88814000000001</v>
      </c>
    </row>
    <row r="4863" spans="1:6" x14ac:dyDescent="0.25">
      <c r="A4863">
        <v>8569.4226369999997</v>
      </c>
      <c r="B4863">
        <v>99803</v>
      </c>
      <c r="C4863" t="s">
        <v>75</v>
      </c>
      <c r="D4863" t="s">
        <v>33</v>
      </c>
      <c r="E4863">
        <v>2</v>
      </c>
      <c r="F4863">
        <v>189.14340200000001</v>
      </c>
    </row>
    <row r="4864" spans="1:6" x14ac:dyDescent="0.25">
      <c r="A4864">
        <v>17793.607970000001</v>
      </c>
      <c r="B4864">
        <v>0</v>
      </c>
      <c r="C4864" t="s">
        <v>32</v>
      </c>
      <c r="D4864" t="s">
        <v>33</v>
      </c>
      <c r="E4864">
        <v>2</v>
      </c>
      <c r="F4864">
        <v>1118.9906940000001</v>
      </c>
    </row>
    <row r="4865" spans="1:6" x14ac:dyDescent="0.25">
      <c r="A4865">
        <v>12944.18562</v>
      </c>
      <c r="B4865">
        <v>0</v>
      </c>
      <c r="C4865" t="s">
        <v>32</v>
      </c>
      <c r="D4865" t="s">
        <v>45</v>
      </c>
      <c r="E4865">
        <v>3</v>
      </c>
      <c r="F4865">
        <v>1375.2</v>
      </c>
    </row>
    <row r="4866" spans="1:6" x14ac:dyDescent="0.25">
      <c r="A4866">
        <v>2649.207711</v>
      </c>
      <c r="B4866">
        <v>36283</v>
      </c>
      <c r="C4866" t="s">
        <v>75</v>
      </c>
      <c r="D4866" t="s">
        <v>79</v>
      </c>
      <c r="E4866">
        <v>1</v>
      </c>
      <c r="F4866">
        <v>291.41096499999998</v>
      </c>
    </row>
    <row r="4867" spans="1:6" x14ac:dyDescent="0.25">
      <c r="A4867">
        <v>4582.8994140000004</v>
      </c>
      <c r="B4867">
        <v>66991</v>
      </c>
      <c r="C4867" t="s">
        <v>75</v>
      </c>
      <c r="D4867" t="s">
        <v>33</v>
      </c>
      <c r="E4867">
        <v>1</v>
      </c>
      <c r="F4867">
        <v>399.61771499999998</v>
      </c>
    </row>
    <row r="4868" spans="1:6" x14ac:dyDescent="0.25">
      <c r="A4868">
        <v>2691.7008799999999</v>
      </c>
      <c r="B4868">
        <v>34322</v>
      </c>
      <c r="C4868" t="s">
        <v>32</v>
      </c>
      <c r="D4868" t="s">
        <v>33</v>
      </c>
      <c r="E4868">
        <v>1</v>
      </c>
      <c r="F4868">
        <v>336</v>
      </c>
    </row>
    <row r="4869" spans="1:6" x14ac:dyDescent="0.25">
      <c r="A4869">
        <v>2466.3768030000001</v>
      </c>
      <c r="B4869">
        <v>44855</v>
      </c>
      <c r="C4869" t="s">
        <v>62</v>
      </c>
      <c r="D4869" t="s">
        <v>33</v>
      </c>
      <c r="E4869">
        <v>1</v>
      </c>
      <c r="F4869">
        <v>103.607499</v>
      </c>
    </row>
    <row r="4870" spans="1:6" x14ac:dyDescent="0.25">
      <c r="A4870">
        <v>9277.4729009999992</v>
      </c>
      <c r="B4870">
        <v>97729</v>
      </c>
      <c r="C4870" t="s">
        <v>62</v>
      </c>
      <c r="D4870" t="s">
        <v>33</v>
      </c>
      <c r="E4870">
        <v>7</v>
      </c>
      <c r="F4870">
        <v>221.047584</v>
      </c>
    </row>
    <row r="4871" spans="1:6" x14ac:dyDescent="0.25">
      <c r="A4871">
        <v>4142.5612119999996</v>
      </c>
      <c r="B4871">
        <v>48263</v>
      </c>
      <c r="C4871" t="s">
        <v>32</v>
      </c>
      <c r="D4871" t="s">
        <v>33</v>
      </c>
      <c r="E4871">
        <v>1</v>
      </c>
      <c r="F4871">
        <v>674.86371799999995</v>
      </c>
    </row>
    <row r="4872" spans="1:6" x14ac:dyDescent="0.25">
      <c r="A4872">
        <v>27990.27159</v>
      </c>
      <c r="B4872">
        <v>68343</v>
      </c>
      <c r="C4872" t="s">
        <v>32</v>
      </c>
      <c r="D4872" t="s">
        <v>45</v>
      </c>
      <c r="E4872">
        <v>2</v>
      </c>
      <c r="F4872">
        <v>379.2</v>
      </c>
    </row>
    <row r="4873" spans="1:6" x14ac:dyDescent="0.25">
      <c r="A4873">
        <v>9409.1434979999995</v>
      </c>
      <c r="B4873">
        <v>76847</v>
      </c>
      <c r="C4873" t="s">
        <v>62</v>
      </c>
      <c r="D4873" t="s">
        <v>45</v>
      </c>
      <c r="E4873">
        <v>3</v>
      </c>
      <c r="F4873">
        <v>31.58501</v>
      </c>
    </row>
    <row r="4874" spans="1:6" x14ac:dyDescent="0.25">
      <c r="A4874">
        <v>2581.0220159999999</v>
      </c>
      <c r="B4874">
        <v>35795</v>
      </c>
      <c r="C4874" t="s">
        <v>32</v>
      </c>
      <c r="D4874" t="s">
        <v>33</v>
      </c>
      <c r="E4874">
        <v>1</v>
      </c>
      <c r="F4874">
        <v>312</v>
      </c>
    </row>
    <row r="4875" spans="1:6" x14ac:dyDescent="0.25">
      <c r="A4875">
        <v>7637.111954</v>
      </c>
      <c r="B4875">
        <v>0</v>
      </c>
      <c r="C4875" t="s">
        <v>32</v>
      </c>
      <c r="D4875" t="s">
        <v>45</v>
      </c>
      <c r="E4875">
        <v>2</v>
      </c>
      <c r="F4875">
        <v>340.8</v>
      </c>
    </row>
    <row r="4876" spans="1:6" x14ac:dyDescent="0.25">
      <c r="A4876">
        <v>2471.0777320000002</v>
      </c>
      <c r="B4876">
        <v>53074</v>
      </c>
      <c r="C4876" t="s">
        <v>75</v>
      </c>
      <c r="D4876" t="s">
        <v>33</v>
      </c>
      <c r="E4876">
        <v>1</v>
      </c>
      <c r="F4876">
        <v>268.773368</v>
      </c>
    </row>
    <row r="4877" spans="1:6" x14ac:dyDescent="0.25">
      <c r="A4877">
        <v>2302.8189649999999</v>
      </c>
      <c r="B4877">
        <v>0</v>
      </c>
      <c r="C4877" t="s">
        <v>32</v>
      </c>
      <c r="D4877" t="s">
        <v>45</v>
      </c>
      <c r="E4877">
        <v>1</v>
      </c>
      <c r="F4877">
        <v>732.63897499999996</v>
      </c>
    </row>
    <row r="4878" spans="1:6" x14ac:dyDescent="0.25">
      <c r="A4878">
        <v>8716.3689520000007</v>
      </c>
      <c r="B4878">
        <v>28743</v>
      </c>
      <c r="C4878" t="s">
        <v>32</v>
      </c>
      <c r="D4878" t="s">
        <v>45</v>
      </c>
      <c r="E4878">
        <v>3</v>
      </c>
      <c r="F4878">
        <v>537.6</v>
      </c>
    </row>
    <row r="4879" spans="1:6" x14ac:dyDescent="0.25">
      <c r="A4879">
        <v>5207.9859210000004</v>
      </c>
      <c r="B4879">
        <v>81839</v>
      </c>
      <c r="C4879" t="s">
        <v>62</v>
      </c>
      <c r="D4879" t="s">
        <v>33</v>
      </c>
      <c r="E4879">
        <v>4</v>
      </c>
      <c r="F4879">
        <v>74.666162999999997</v>
      </c>
    </row>
    <row r="4880" spans="1:6" x14ac:dyDescent="0.25">
      <c r="A4880">
        <v>2719.5069960000001</v>
      </c>
      <c r="B4880">
        <v>14030</v>
      </c>
      <c r="C4880" t="s">
        <v>32</v>
      </c>
      <c r="D4880" t="s">
        <v>33</v>
      </c>
      <c r="E4880">
        <v>1</v>
      </c>
      <c r="F4880">
        <v>345.6</v>
      </c>
    </row>
    <row r="4881" spans="1:6" x14ac:dyDescent="0.25">
      <c r="A4881">
        <v>2452.7269219999998</v>
      </c>
      <c r="B4881">
        <v>32764</v>
      </c>
      <c r="C4881" t="s">
        <v>32</v>
      </c>
      <c r="D4881" t="s">
        <v>33</v>
      </c>
      <c r="E4881">
        <v>1</v>
      </c>
      <c r="F4881">
        <v>292.95344599999999</v>
      </c>
    </row>
    <row r="4882" spans="1:6" x14ac:dyDescent="0.25">
      <c r="A4882">
        <v>3829.0906450000002</v>
      </c>
      <c r="B4882">
        <v>74775</v>
      </c>
      <c r="C4882" t="s">
        <v>32</v>
      </c>
      <c r="D4882" t="s">
        <v>79</v>
      </c>
      <c r="E4882">
        <v>1</v>
      </c>
      <c r="F4882">
        <v>676.65891099999999</v>
      </c>
    </row>
    <row r="4883" spans="1:6" x14ac:dyDescent="0.25">
      <c r="A4883">
        <v>8873.5251219999991</v>
      </c>
      <c r="B4883">
        <v>53503</v>
      </c>
      <c r="C4883" t="s">
        <v>32</v>
      </c>
      <c r="D4883" t="s">
        <v>45</v>
      </c>
      <c r="E4883">
        <v>7</v>
      </c>
      <c r="F4883">
        <v>547.20000000000005</v>
      </c>
    </row>
    <row r="4884" spans="1:6" x14ac:dyDescent="0.25">
      <c r="A4884">
        <v>15925.05739</v>
      </c>
      <c r="B4884">
        <v>34455</v>
      </c>
      <c r="C4884" t="s">
        <v>32</v>
      </c>
      <c r="D4884" t="s">
        <v>33</v>
      </c>
      <c r="E4884">
        <v>2</v>
      </c>
      <c r="F4884">
        <v>648</v>
      </c>
    </row>
    <row r="4885" spans="1:6" x14ac:dyDescent="0.25">
      <c r="A4885">
        <v>2952.3603090000001</v>
      </c>
      <c r="B4885">
        <v>52198</v>
      </c>
      <c r="C4885" t="s">
        <v>32</v>
      </c>
      <c r="D4885" t="s">
        <v>33</v>
      </c>
      <c r="E4885">
        <v>1</v>
      </c>
      <c r="F4885">
        <v>355.2</v>
      </c>
    </row>
    <row r="4886" spans="1:6" x14ac:dyDescent="0.25">
      <c r="A4886">
        <v>15923.955029999999</v>
      </c>
      <c r="B4886">
        <v>64429</v>
      </c>
      <c r="C4886" t="s">
        <v>62</v>
      </c>
      <c r="D4886" t="s">
        <v>33</v>
      </c>
      <c r="E4886">
        <v>2</v>
      </c>
      <c r="F4886">
        <v>222.080015</v>
      </c>
    </row>
    <row r="4887" spans="1:6" x14ac:dyDescent="0.25">
      <c r="A4887">
        <v>7285.0309829999997</v>
      </c>
      <c r="B4887">
        <v>44788</v>
      </c>
      <c r="C4887" t="s">
        <v>32</v>
      </c>
      <c r="D4887" t="s">
        <v>33</v>
      </c>
      <c r="E4887">
        <v>2</v>
      </c>
      <c r="F4887">
        <v>386.03124800000001</v>
      </c>
    </row>
    <row r="4888" spans="1:6" x14ac:dyDescent="0.25">
      <c r="A4888">
        <v>13104.30284</v>
      </c>
      <c r="B4888">
        <v>30130</v>
      </c>
      <c r="C4888" t="s">
        <v>32</v>
      </c>
      <c r="D4888" t="s">
        <v>33</v>
      </c>
      <c r="E4888">
        <v>2</v>
      </c>
      <c r="F4888">
        <v>528</v>
      </c>
    </row>
    <row r="4889" spans="1:6" x14ac:dyDescent="0.25">
      <c r="A4889">
        <v>2436.8393580000002</v>
      </c>
      <c r="B4889">
        <v>0</v>
      </c>
      <c r="C4889" t="s">
        <v>62</v>
      </c>
      <c r="D4889" t="s">
        <v>33</v>
      </c>
      <c r="E4889">
        <v>1</v>
      </c>
      <c r="F4889">
        <v>149.24147199999999</v>
      </c>
    </row>
    <row r="4890" spans="1:6" x14ac:dyDescent="0.25">
      <c r="A4890">
        <v>9350.8722870000001</v>
      </c>
      <c r="B4890">
        <v>0</v>
      </c>
      <c r="C4890" t="s">
        <v>32</v>
      </c>
      <c r="D4890" t="s">
        <v>45</v>
      </c>
      <c r="E4890">
        <v>1</v>
      </c>
      <c r="F4890">
        <v>1980</v>
      </c>
    </row>
    <row r="4891" spans="1:6" x14ac:dyDescent="0.25">
      <c r="A4891">
        <v>9035.6711340000002</v>
      </c>
      <c r="B4891">
        <v>34337</v>
      </c>
      <c r="C4891" t="s">
        <v>32</v>
      </c>
      <c r="D4891" t="s">
        <v>33</v>
      </c>
      <c r="E4891">
        <v>9</v>
      </c>
      <c r="F4891">
        <v>542.4</v>
      </c>
    </row>
    <row r="4892" spans="1:6" x14ac:dyDescent="0.25">
      <c r="A4892">
        <v>17250.74771</v>
      </c>
      <c r="B4892">
        <v>22276</v>
      </c>
      <c r="C4892" t="s">
        <v>32</v>
      </c>
      <c r="D4892" t="s">
        <v>33</v>
      </c>
      <c r="E4892">
        <v>2</v>
      </c>
      <c r="F4892">
        <v>783.21108400000003</v>
      </c>
    </row>
    <row r="4893" spans="1:6" x14ac:dyDescent="0.25">
      <c r="A4893">
        <v>2549.0804210000001</v>
      </c>
      <c r="B4893">
        <v>52980</v>
      </c>
      <c r="C4893" t="s">
        <v>75</v>
      </c>
      <c r="D4893" t="s">
        <v>33</v>
      </c>
      <c r="E4893">
        <v>1</v>
      </c>
      <c r="F4893">
        <v>191.94569300000001</v>
      </c>
    </row>
    <row r="4894" spans="1:6" x14ac:dyDescent="0.25">
      <c r="A4894">
        <v>8954.8401180000001</v>
      </c>
      <c r="B4894">
        <v>97736</v>
      </c>
      <c r="C4894" t="s">
        <v>62</v>
      </c>
      <c r="D4894" t="s">
        <v>33</v>
      </c>
      <c r="E4894">
        <v>2</v>
      </c>
      <c r="F4894">
        <v>60.090983999999999</v>
      </c>
    </row>
    <row r="4895" spans="1:6" x14ac:dyDescent="0.25">
      <c r="A4895">
        <v>2467.9779199999998</v>
      </c>
      <c r="B4895">
        <v>0</v>
      </c>
      <c r="C4895" t="s">
        <v>75</v>
      </c>
      <c r="D4895" t="s">
        <v>33</v>
      </c>
      <c r="E4895">
        <v>1</v>
      </c>
      <c r="F4895">
        <v>222.90346199999999</v>
      </c>
    </row>
    <row r="4896" spans="1:6" x14ac:dyDescent="0.25">
      <c r="A4896">
        <v>7700.6199360000001</v>
      </c>
      <c r="B4896">
        <v>0</v>
      </c>
      <c r="C4896" t="s">
        <v>32</v>
      </c>
      <c r="D4896" t="s">
        <v>45</v>
      </c>
      <c r="E4896">
        <v>2</v>
      </c>
      <c r="F4896">
        <v>792.86844799999994</v>
      </c>
    </row>
    <row r="4897" spans="1:6" x14ac:dyDescent="0.25">
      <c r="A4897">
        <v>3776.6655059999998</v>
      </c>
      <c r="B4897">
        <v>68727</v>
      </c>
      <c r="C4897" t="s">
        <v>75</v>
      </c>
      <c r="D4897" t="s">
        <v>33</v>
      </c>
      <c r="E4897">
        <v>1</v>
      </c>
      <c r="F4897">
        <v>386.52023500000001</v>
      </c>
    </row>
    <row r="4898" spans="1:6" x14ac:dyDescent="0.25">
      <c r="A4898">
        <v>8044.8723929999996</v>
      </c>
      <c r="B4898">
        <v>71391</v>
      </c>
      <c r="C4898" t="s">
        <v>75</v>
      </c>
      <c r="D4898" t="s">
        <v>33</v>
      </c>
      <c r="E4898">
        <v>2</v>
      </c>
      <c r="F4898">
        <v>284.00017200000002</v>
      </c>
    </row>
    <row r="4899" spans="1:6" x14ac:dyDescent="0.25">
      <c r="A4899">
        <v>5029.6719270000003</v>
      </c>
      <c r="B4899">
        <v>62271</v>
      </c>
      <c r="C4899" t="s">
        <v>62</v>
      </c>
      <c r="D4899" t="s">
        <v>33</v>
      </c>
      <c r="E4899">
        <v>3</v>
      </c>
      <c r="F4899">
        <v>25.478179000000001</v>
      </c>
    </row>
    <row r="4900" spans="1:6" x14ac:dyDescent="0.25">
      <c r="A4900">
        <v>19957.79034</v>
      </c>
      <c r="B4900">
        <v>0</v>
      </c>
      <c r="C4900" t="s">
        <v>32</v>
      </c>
      <c r="D4900" t="s">
        <v>45</v>
      </c>
      <c r="E4900">
        <v>2</v>
      </c>
      <c r="F4900">
        <v>1346.4</v>
      </c>
    </row>
    <row r="4901" spans="1:6" x14ac:dyDescent="0.25">
      <c r="A4901">
        <v>6179.699689</v>
      </c>
      <c r="B4901">
        <v>0</v>
      </c>
      <c r="C4901" t="s">
        <v>32</v>
      </c>
      <c r="D4901" t="s">
        <v>45</v>
      </c>
      <c r="E4901">
        <v>8</v>
      </c>
      <c r="F4901">
        <v>412.8</v>
      </c>
    </row>
    <row r="4902" spans="1:6" x14ac:dyDescent="0.25">
      <c r="A4902">
        <v>5678.0501670000003</v>
      </c>
      <c r="B4902">
        <v>0</v>
      </c>
      <c r="C4902" t="s">
        <v>32</v>
      </c>
      <c r="D4902" t="s">
        <v>33</v>
      </c>
      <c r="E4902">
        <v>3</v>
      </c>
      <c r="F4902">
        <v>364.8</v>
      </c>
    </row>
    <row r="4903" spans="1:6" x14ac:dyDescent="0.25">
      <c r="A4903">
        <v>4089.4294920000002</v>
      </c>
      <c r="B4903">
        <v>28506</v>
      </c>
      <c r="C4903" t="s">
        <v>32</v>
      </c>
      <c r="D4903" t="s">
        <v>33</v>
      </c>
      <c r="E4903">
        <v>1</v>
      </c>
      <c r="F4903">
        <v>499.2</v>
      </c>
    </row>
    <row r="4904" spans="1:6" x14ac:dyDescent="0.25">
      <c r="A4904">
        <v>3142.87734</v>
      </c>
      <c r="B4904">
        <v>0</v>
      </c>
      <c r="C4904" t="s">
        <v>32</v>
      </c>
      <c r="D4904" t="s">
        <v>79</v>
      </c>
      <c r="E4904">
        <v>1</v>
      </c>
      <c r="F4904">
        <v>412.8</v>
      </c>
    </row>
    <row r="4905" spans="1:6" x14ac:dyDescent="0.25">
      <c r="A4905">
        <v>22895.34606</v>
      </c>
      <c r="B4905">
        <v>0</v>
      </c>
      <c r="C4905" t="s">
        <v>32</v>
      </c>
      <c r="D4905" t="s">
        <v>45</v>
      </c>
      <c r="E4905">
        <v>2</v>
      </c>
      <c r="F4905">
        <v>676.8</v>
      </c>
    </row>
    <row r="4906" spans="1:6" x14ac:dyDescent="0.25">
      <c r="A4906">
        <v>5586.8931590000002</v>
      </c>
      <c r="B4906">
        <v>94161</v>
      </c>
      <c r="C4906" t="s">
        <v>62</v>
      </c>
      <c r="D4906" t="s">
        <v>33</v>
      </c>
      <c r="E4906">
        <v>4</v>
      </c>
      <c r="F4906">
        <v>108.98973700000001</v>
      </c>
    </row>
    <row r="4907" spans="1:6" x14ac:dyDescent="0.25">
      <c r="A4907">
        <v>12105.29422</v>
      </c>
      <c r="B4907">
        <v>33345</v>
      </c>
      <c r="C4907" t="s">
        <v>32</v>
      </c>
      <c r="D4907" t="s">
        <v>79</v>
      </c>
      <c r="E4907">
        <v>2</v>
      </c>
      <c r="F4907">
        <v>694.07860800000003</v>
      </c>
    </row>
    <row r="4908" spans="1:6" x14ac:dyDescent="0.25">
      <c r="A4908">
        <v>11971.977650000001</v>
      </c>
      <c r="B4908">
        <v>64195</v>
      </c>
      <c r="C4908" t="s">
        <v>75</v>
      </c>
      <c r="D4908" t="s">
        <v>79</v>
      </c>
      <c r="E4908">
        <v>6</v>
      </c>
      <c r="F4908">
        <v>618.28884900000003</v>
      </c>
    </row>
    <row r="4909" spans="1:6" x14ac:dyDescent="0.25">
      <c r="A4909">
        <v>15328.45723</v>
      </c>
      <c r="B4909">
        <v>0</v>
      </c>
      <c r="C4909" t="s">
        <v>32</v>
      </c>
      <c r="D4909" t="s">
        <v>33</v>
      </c>
      <c r="E4909">
        <v>2</v>
      </c>
      <c r="F4909">
        <v>688.82874600000002</v>
      </c>
    </row>
    <row r="4910" spans="1:6" x14ac:dyDescent="0.25">
      <c r="A4910">
        <v>5424.2567330000002</v>
      </c>
      <c r="B4910">
        <v>67414</v>
      </c>
      <c r="C4910" t="s">
        <v>62</v>
      </c>
      <c r="D4910" t="s">
        <v>33</v>
      </c>
      <c r="E4910">
        <v>8</v>
      </c>
      <c r="F4910">
        <v>148.77845500000001</v>
      </c>
    </row>
    <row r="4911" spans="1:6" x14ac:dyDescent="0.25">
      <c r="A4911">
        <v>4981.8257240000003</v>
      </c>
      <c r="B4911">
        <v>33176</v>
      </c>
      <c r="C4911" t="s">
        <v>32</v>
      </c>
      <c r="D4911" t="s">
        <v>33</v>
      </c>
      <c r="E4911">
        <v>3</v>
      </c>
      <c r="F4911">
        <v>302.39999999999998</v>
      </c>
    </row>
    <row r="4912" spans="1:6" x14ac:dyDescent="0.25">
      <c r="A4912">
        <v>14635.451580000001</v>
      </c>
      <c r="B4912">
        <v>0</v>
      </c>
      <c r="C4912" t="s">
        <v>32</v>
      </c>
      <c r="D4912" t="s">
        <v>79</v>
      </c>
      <c r="E4912">
        <v>2</v>
      </c>
      <c r="F4912">
        <v>667.2</v>
      </c>
    </row>
    <row r="4913" spans="1:6" x14ac:dyDescent="0.25">
      <c r="A4913">
        <v>6862.8663059999999</v>
      </c>
      <c r="B4913">
        <v>56779</v>
      </c>
      <c r="C4913" t="s">
        <v>32</v>
      </c>
      <c r="D4913" t="s">
        <v>79</v>
      </c>
      <c r="E4913">
        <v>3</v>
      </c>
      <c r="F4913">
        <v>435.38893200000001</v>
      </c>
    </row>
    <row r="4914" spans="1:6" x14ac:dyDescent="0.25">
      <c r="A4914">
        <v>13745.04802</v>
      </c>
      <c r="B4914">
        <v>40810</v>
      </c>
      <c r="C4914" t="s">
        <v>32</v>
      </c>
      <c r="D4914" t="s">
        <v>33</v>
      </c>
      <c r="E4914">
        <v>2</v>
      </c>
      <c r="F4914">
        <v>780.378964</v>
      </c>
    </row>
    <row r="4915" spans="1:6" x14ac:dyDescent="0.25">
      <c r="A4915">
        <v>8111.6519479999997</v>
      </c>
      <c r="B4915">
        <v>30622</v>
      </c>
      <c r="C4915" t="s">
        <v>32</v>
      </c>
      <c r="D4915" t="s">
        <v>33</v>
      </c>
      <c r="E4915">
        <v>2</v>
      </c>
      <c r="F4915">
        <v>326.39999999999998</v>
      </c>
    </row>
    <row r="4916" spans="1:6" x14ac:dyDescent="0.25">
      <c r="A4916">
        <v>22712.023639999999</v>
      </c>
      <c r="B4916">
        <v>14119</v>
      </c>
      <c r="C4916" t="s">
        <v>62</v>
      </c>
      <c r="D4916" t="s">
        <v>33</v>
      </c>
      <c r="E4916">
        <v>2</v>
      </c>
      <c r="F4916">
        <v>68.019972999999993</v>
      </c>
    </row>
    <row r="4917" spans="1:6" x14ac:dyDescent="0.25">
      <c r="A4917">
        <v>56675.937680000003</v>
      </c>
      <c r="B4917">
        <v>77237</v>
      </c>
      <c r="C4917" t="s">
        <v>32</v>
      </c>
      <c r="D4917" t="s">
        <v>33</v>
      </c>
      <c r="E4917">
        <v>2</v>
      </c>
      <c r="F4917">
        <v>1358.4</v>
      </c>
    </row>
    <row r="4918" spans="1:6" x14ac:dyDescent="0.25">
      <c r="A4918">
        <v>8160.5877289999999</v>
      </c>
      <c r="B4918">
        <v>24980</v>
      </c>
      <c r="C4918" t="s">
        <v>32</v>
      </c>
      <c r="D4918" t="s">
        <v>79</v>
      </c>
      <c r="E4918">
        <v>2</v>
      </c>
      <c r="F4918">
        <v>511.2</v>
      </c>
    </row>
    <row r="4919" spans="1:6" x14ac:dyDescent="0.25">
      <c r="A4919">
        <v>3919.3667220000002</v>
      </c>
      <c r="B4919">
        <v>66676</v>
      </c>
      <c r="C4919" t="s">
        <v>32</v>
      </c>
      <c r="D4919" t="s">
        <v>33</v>
      </c>
      <c r="E4919">
        <v>1</v>
      </c>
      <c r="F4919">
        <v>558.09935700000005</v>
      </c>
    </row>
    <row r="4920" spans="1:6" x14ac:dyDescent="0.25">
      <c r="A4920">
        <v>7286.1553830000003</v>
      </c>
      <c r="B4920">
        <v>0</v>
      </c>
      <c r="C4920" t="s">
        <v>32</v>
      </c>
      <c r="D4920" t="s">
        <v>45</v>
      </c>
      <c r="E4920">
        <v>2</v>
      </c>
      <c r="F4920">
        <v>669.71647800000005</v>
      </c>
    </row>
    <row r="4921" spans="1:6" x14ac:dyDescent="0.25">
      <c r="A4921">
        <v>7589.634</v>
      </c>
      <c r="B4921">
        <v>0</v>
      </c>
      <c r="C4921" t="s">
        <v>32</v>
      </c>
      <c r="D4921" t="s">
        <v>33</v>
      </c>
      <c r="E4921">
        <v>2</v>
      </c>
      <c r="F4921">
        <v>331.2</v>
      </c>
    </row>
    <row r="4922" spans="1:6" x14ac:dyDescent="0.25">
      <c r="A4922">
        <v>9032.3703779999996</v>
      </c>
      <c r="B4922">
        <v>0</v>
      </c>
      <c r="C4922" t="s">
        <v>62</v>
      </c>
      <c r="D4922" t="s">
        <v>33</v>
      </c>
      <c r="E4922">
        <v>2</v>
      </c>
      <c r="F4922">
        <v>157.208336</v>
      </c>
    </row>
    <row r="4923" spans="1:6" x14ac:dyDescent="0.25">
      <c r="A4923">
        <v>5555.5560889999997</v>
      </c>
      <c r="B4923">
        <v>41853</v>
      </c>
      <c r="C4923" t="s">
        <v>62</v>
      </c>
      <c r="D4923" t="s">
        <v>45</v>
      </c>
      <c r="E4923">
        <v>3</v>
      </c>
      <c r="F4923">
        <v>155.51155299999999</v>
      </c>
    </row>
    <row r="4924" spans="1:6" x14ac:dyDescent="0.25">
      <c r="A4924">
        <v>8257.6665119999998</v>
      </c>
      <c r="B4924">
        <v>23815</v>
      </c>
      <c r="C4924" t="s">
        <v>32</v>
      </c>
      <c r="D4924" t="s">
        <v>33</v>
      </c>
      <c r="E4924">
        <v>2</v>
      </c>
      <c r="F4924">
        <v>424.33016600000002</v>
      </c>
    </row>
    <row r="4925" spans="1:6" x14ac:dyDescent="0.25">
      <c r="A4925">
        <v>2721.7497560000002</v>
      </c>
      <c r="B4925">
        <v>22885</v>
      </c>
      <c r="C4925" t="s">
        <v>32</v>
      </c>
      <c r="D4925" t="s">
        <v>33</v>
      </c>
      <c r="E4925">
        <v>1</v>
      </c>
      <c r="F4925">
        <v>386.24529699999999</v>
      </c>
    </row>
    <row r="4926" spans="1:6" x14ac:dyDescent="0.25">
      <c r="A4926">
        <v>5230.0927419999998</v>
      </c>
      <c r="B4926">
        <v>32630</v>
      </c>
      <c r="C4926" t="s">
        <v>75</v>
      </c>
      <c r="D4926" t="s">
        <v>33</v>
      </c>
      <c r="E4926">
        <v>3</v>
      </c>
      <c r="F4926">
        <v>202.96137400000001</v>
      </c>
    </row>
    <row r="4927" spans="1:6" x14ac:dyDescent="0.25">
      <c r="A4927">
        <v>6273.9118740000004</v>
      </c>
      <c r="B4927">
        <v>18577</v>
      </c>
      <c r="C4927" t="s">
        <v>32</v>
      </c>
      <c r="D4927" t="s">
        <v>79</v>
      </c>
      <c r="E4927">
        <v>6</v>
      </c>
      <c r="F4927">
        <v>412.8</v>
      </c>
    </row>
    <row r="4928" spans="1:6" x14ac:dyDescent="0.25">
      <c r="A4928">
        <v>5866.0689030000003</v>
      </c>
      <c r="B4928">
        <v>75952</v>
      </c>
      <c r="C4928" t="s">
        <v>32</v>
      </c>
      <c r="D4928" t="s">
        <v>33</v>
      </c>
      <c r="E4928">
        <v>3</v>
      </c>
      <c r="F4928">
        <v>350.4</v>
      </c>
    </row>
    <row r="4929" spans="1:6" x14ac:dyDescent="0.25">
      <c r="A4929">
        <v>8802.1882430000005</v>
      </c>
      <c r="B4929">
        <v>96390</v>
      </c>
      <c r="C4929" t="s">
        <v>75</v>
      </c>
      <c r="D4929" t="s">
        <v>33</v>
      </c>
      <c r="E4929">
        <v>2</v>
      </c>
      <c r="F4929">
        <v>316.97758800000003</v>
      </c>
    </row>
    <row r="4930" spans="1:6" x14ac:dyDescent="0.25">
      <c r="A4930">
        <v>8722.8950910000003</v>
      </c>
      <c r="B4930">
        <v>25680</v>
      </c>
      <c r="C4930" t="s">
        <v>75</v>
      </c>
      <c r="D4930" t="s">
        <v>79</v>
      </c>
      <c r="E4930">
        <v>2</v>
      </c>
      <c r="F4930">
        <v>332.40906999999999</v>
      </c>
    </row>
    <row r="4931" spans="1:6" x14ac:dyDescent="0.25">
      <c r="A4931">
        <v>8178.5218990000003</v>
      </c>
      <c r="B4931">
        <v>0</v>
      </c>
      <c r="C4931" t="s">
        <v>32</v>
      </c>
      <c r="D4931" t="s">
        <v>45</v>
      </c>
      <c r="E4931">
        <v>7</v>
      </c>
      <c r="F4931">
        <v>806.4</v>
      </c>
    </row>
    <row r="4932" spans="1:6" x14ac:dyDescent="0.25">
      <c r="A4932">
        <v>43217.216110000001</v>
      </c>
      <c r="B4932">
        <v>51504</v>
      </c>
      <c r="C4932" t="s">
        <v>32</v>
      </c>
      <c r="D4932" t="s">
        <v>45</v>
      </c>
      <c r="E4932">
        <v>2</v>
      </c>
      <c r="F4932">
        <v>2552.343856</v>
      </c>
    </row>
    <row r="4933" spans="1:6" x14ac:dyDescent="0.25">
      <c r="A4933">
        <v>2442.2166510000002</v>
      </c>
      <c r="B4933">
        <v>0</v>
      </c>
      <c r="C4933" t="s">
        <v>32</v>
      </c>
      <c r="D4933" t="s">
        <v>45</v>
      </c>
      <c r="E4933">
        <v>1</v>
      </c>
      <c r="F4933">
        <v>532.79999999999995</v>
      </c>
    </row>
    <row r="4934" spans="1:6" x14ac:dyDescent="0.25">
      <c r="A4934">
        <v>2919.7104429999999</v>
      </c>
      <c r="B4934">
        <v>41456</v>
      </c>
      <c r="C4934" t="s">
        <v>75</v>
      </c>
      <c r="D4934" t="s">
        <v>33</v>
      </c>
      <c r="E4934">
        <v>1</v>
      </c>
      <c r="F4934">
        <v>257.380112</v>
      </c>
    </row>
    <row r="4935" spans="1:6" x14ac:dyDescent="0.25">
      <c r="A4935">
        <v>6366.2257749999999</v>
      </c>
      <c r="B4935">
        <v>44368</v>
      </c>
      <c r="C4935" t="s">
        <v>32</v>
      </c>
      <c r="D4935" t="s">
        <v>33</v>
      </c>
      <c r="E4935">
        <v>3</v>
      </c>
      <c r="F4935">
        <v>384</v>
      </c>
    </row>
    <row r="4936" spans="1:6" x14ac:dyDescent="0.25">
      <c r="A4936">
        <v>17114.328150000001</v>
      </c>
      <c r="B4936">
        <v>70961</v>
      </c>
      <c r="C4936" t="s">
        <v>32</v>
      </c>
      <c r="D4936" t="s">
        <v>33</v>
      </c>
      <c r="E4936">
        <v>2</v>
      </c>
      <c r="F4936">
        <v>408</v>
      </c>
    </row>
    <row r="4937" spans="1:6" x14ac:dyDescent="0.25">
      <c r="A4937">
        <v>2395.5700000000002</v>
      </c>
      <c r="B4937">
        <v>21986</v>
      </c>
      <c r="C4937" t="s">
        <v>32</v>
      </c>
      <c r="D4937" t="s">
        <v>79</v>
      </c>
      <c r="E4937">
        <v>1</v>
      </c>
      <c r="F4937">
        <v>333.69622800000002</v>
      </c>
    </row>
    <row r="4938" spans="1:6" x14ac:dyDescent="0.25">
      <c r="A4938">
        <v>2987.9494709999999</v>
      </c>
      <c r="B4938">
        <v>0</v>
      </c>
      <c r="C4938" t="s">
        <v>32</v>
      </c>
      <c r="D4938" t="s">
        <v>45</v>
      </c>
      <c r="E4938">
        <v>1</v>
      </c>
      <c r="F4938">
        <v>708.69355599999994</v>
      </c>
    </row>
    <row r="4939" spans="1:6" x14ac:dyDescent="0.25">
      <c r="A4939">
        <v>12780.276</v>
      </c>
      <c r="B4939">
        <v>33514</v>
      </c>
      <c r="C4939" t="s">
        <v>75</v>
      </c>
      <c r="D4939" t="s">
        <v>33</v>
      </c>
      <c r="E4939">
        <v>2</v>
      </c>
      <c r="F4939">
        <v>265.215014</v>
      </c>
    </row>
    <row r="4940" spans="1:6" x14ac:dyDescent="0.25">
      <c r="A4940">
        <v>3906.6695840000002</v>
      </c>
      <c r="B4940">
        <v>60230</v>
      </c>
      <c r="C4940" t="s">
        <v>62</v>
      </c>
      <c r="D4940" t="s">
        <v>33</v>
      </c>
      <c r="E4940">
        <v>1</v>
      </c>
      <c r="F4940">
        <v>8.1290560000000003</v>
      </c>
    </row>
    <row r="4941" spans="1:6" x14ac:dyDescent="0.25">
      <c r="A4941">
        <v>2594.5911820000001</v>
      </c>
      <c r="B4941">
        <v>0</v>
      </c>
      <c r="C4941" t="s">
        <v>32</v>
      </c>
      <c r="D4941" t="s">
        <v>33</v>
      </c>
      <c r="E4941">
        <v>1</v>
      </c>
      <c r="F4941">
        <v>494.19687299999998</v>
      </c>
    </row>
    <row r="4942" spans="1:6" x14ac:dyDescent="0.25">
      <c r="A4942">
        <v>5267.8486640000001</v>
      </c>
      <c r="B4942">
        <v>40818</v>
      </c>
      <c r="C4942" t="s">
        <v>32</v>
      </c>
      <c r="D4942" t="s">
        <v>33</v>
      </c>
      <c r="E4942">
        <v>6</v>
      </c>
      <c r="F4942">
        <v>316.8</v>
      </c>
    </row>
    <row r="4943" spans="1:6" x14ac:dyDescent="0.25">
      <c r="A4943">
        <v>9095.0498680000001</v>
      </c>
      <c r="B4943">
        <v>37937</v>
      </c>
      <c r="C4943" t="s">
        <v>32</v>
      </c>
      <c r="D4943" t="s">
        <v>33</v>
      </c>
      <c r="E4943">
        <v>5</v>
      </c>
      <c r="F4943">
        <v>556.79999999999995</v>
      </c>
    </row>
    <row r="4944" spans="1:6" x14ac:dyDescent="0.25">
      <c r="A4944">
        <v>7122.2731629999998</v>
      </c>
      <c r="B4944">
        <v>64571</v>
      </c>
      <c r="C4944" t="s">
        <v>32</v>
      </c>
      <c r="D4944" t="s">
        <v>79</v>
      </c>
      <c r="E4944">
        <v>6</v>
      </c>
      <c r="F4944">
        <v>452.11560100000003</v>
      </c>
    </row>
    <row r="4945" spans="1:6" x14ac:dyDescent="0.25">
      <c r="A4945">
        <v>9117.4416949999995</v>
      </c>
      <c r="B4945">
        <v>0</v>
      </c>
      <c r="C4945" t="s">
        <v>75</v>
      </c>
      <c r="D4945" t="s">
        <v>33</v>
      </c>
      <c r="E4945">
        <v>3</v>
      </c>
      <c r="F4945">
        <v>421.90680300000002</v>
      </c>
    </row>
    <row r="4946" spans="1:6" x14ac:dyDescent="0.25">
      <c r="A4946">
        <v>41075.428789999998</v>
      </c>
      <c r="B4946">
        <v>21988</v>
      </c>
      <c r="C4946" t="s">
        <v>32</v>
      </c>
      <c r="D4946" t="s">
        <v>33</v>
      </c>
      <c r="E4946">
        <v>2</v>
      </c>
      <c r="F4946">
        <v>1003.2</v>
      </c>
    </row>
    <row r="4947" spans="1:6" x14ac:dyDescent="0.25">
      <c r="A4947">
        <v>3486.6995609999999</v>
      </c>
      <c r="B4947">
        <v>0</v>
      </c>
      <c r="C4947" t="s">
        <v>32</v>
      </c>
      <c r="D4947" t="s">
        <v>45</v>
      </c>
      <c r="E4947">
        <v>1</v>
      </c>
      <c r="F4947">
        <v>684</v>
      </c>
    </row>
    <row r="4948" spans="1:6" x14ac:dyDescent="0.25">
      <c r="A4948">
        <v>7297.6878120000001</v>
      </c>
      <c r="B4948">
        <v>24672</v>
      </c>
      <c r="C4948" t="s">
        <v>32</v>
      </c>
      <c r="D4948" t="s">
        <v>33</v>
      </c>
      <c r="E4948">
        <v>9</v>
      </c>
      <c r="F4948">
        <v>669.6</v>
      </c>
    </row>
    <row r="4949" spans="1:6" x14ac:dyDescent="0.25">
      <c r="A4949">
        <v>2502.2098850000002</v>
      </c>
      <c r="B4949">
        <v>0</v>
      </c>
      <c r="C4949" t="s">
        <v>32</v>
      </c>
      <c r="D4949" t="s">
        <v>79</v>
      </c>
      <c r="E4949">
        <v>1</v>
      </c>
      <c r="F4949">
        <v>355.2</v>
      </c>
    </row>
    <row r="4950" spans="1:6" x14ac:dyDescent="0.25">
      <c r="A4950">
        <v>9955.4908350000005</v>
      </c>
      <c r="B4950">
        <v>0</v>
      </c>
      <c r="C4950" t="s">
        <v>32</v>
      </c>
      <c r="D4950" t="s">
        <v>45</v>
      </c>
      <c r="E4950">
        <v>2</v>
      </c>
      <c r="F4950">
        <v>460.8</v>
      </c>
    </row>
    <row r="4951" spans="1:6" x14ac:dyDescent="0.25">
      <c r="A4951">
        <v>7094.1588730000003</v>
      </c>
      <c r="B4951">
        <v>72878</v>
      </c>
      <c r="C4951" t="s">
        <v>62</v>
      </c>
      <c r="D4951" t="s">
        <v>33</v>
      </c>
      <c r="E4951">
        <v>2</v>
      </c>
      <c r="F4951">
        <v>45.463344999999997</v>
      </c>
    </row>
    <row r="4952" spans="1:6" x14ac:dyDescent="0.25">
      <c r="A4952">
        <v>12280.766610000001</v>
      </c>
      <c r="B4952">
        <v>88340</v>
      </c>
      <c r="C4952" t="s">
        <v>32</v>
      </c>
      <c r="D4952" t="s">
        <v>33</v>
      </c>
      <c r="E4952">
        <v>2</v>
      </c>
      <c r="F4952">
        <v>489.6</v>
      </c>
    </row>
    <row r="4953" spans="1:6" x14ac:dyDescent="0.25">
      <c r="A4953">
        <v>5773.9003899999998</v>
      </c>
      <c r="B4953">
        <v>52278</v>
      </c>
      <c r="C4953" t="s">
        <v>75</v>
      </c>
      <c r="D4953" t="s">
        <v>33</v>
      </c>
      <c r="E4953">
        <v>3</v>
      </c>
      <c r="F4953">
        <v>234.99799400000001</v>
      </c>
    </row>
    <row r="4954" spans="1:6" x14ac:dyDescent="0.25">
      <c r="A4954">
        <v>4904.8947310000003</v>
      </c>
      <c r="B4954">
        <v>12902</v>
      </c>
      <c r="C4954" t="s">
        <v>32</v>
      </c>
      <c r="D4954" t="s">
        <v>79</v>
      </c>
      <c r="E4954">
        <v>1</v>
      </c>
      <c r="F4954">
        <v>667.2</v>
      </c>
    </row>
    <row r="4955" spans="1:6" x14ac:dyDescent="0.25">
      <c r="A4955">
        <v>3423.822189</v>
      </c>
      <c r="B4955">
        <v>99816</v>
      </c>
      <c r="C4955" t="s">
        <v>62</v>
      </c>
      <c r="D4955" t="s">
        <v>45</v>
      </c>
      <c r="E4955">
        <v>1</v>
      </c>
      <c r="F4955">
        <v>172.91303099999999</v>
      </c>
    </row>
    <row r="4956" spans="1:6" x14ac:dyDescent="0.25">
      <c r="A4956">
        <v>2689.1684500000001</v>
      </c>
      <c r="B4956">
        <v>26554</v>
      </c>
      <c r="C4956" t="s">
        <v>32</v>
      </c>
      <c r="D4956" t="s">
        <v>33</v>
      </c>
      <c r="E4956">
        <v>1</v>
      </c>
      <c r="F4956">
        <v>391.68736799999999</v>
      </c>
    </row>
    <row r="4957" spans="1:6" x14ac:dyDescent="0.25">
      <c r="A4957">
        <v>3109.0078060000001</v>
      </c>
      <c r="B4957">
        <v>77485</v>
      </c>
      <c r="C4957" t="s">
        <v>75</v>
      </c>
      <c r="D4957" t="s">
        <v>33</v>
      </c>
      <c r="E4957">
        <v>1</v>
      </c>
      <c r="F4957">
        <v>355.909266</v>
      </c>
    </row>
    <row r="4958" spans="1:6" x14ac:dyDescent="0.25">
      <c r="A4958">
        <v>22425.25604</v>
      </c>
      <c r="B4958">
        <v>22537</v>
      </c>
      <c r="C4958" t="s">
        <v>32</v>
      </c>
      <c r="D4958" t="s">
        <v>33</v>
      </c>
      <c r="E4958">
        <v>2</v>
      </c>
      <c r="F4958">
        <v>307.2</v>
      </c>
    </row>
    <row r="4959" spans="1:6" x14ac:dyDescent="0.25">
      <c r="A4959">
        <v>5705.547071</v>
      </c>
      <c r="B4959">
        <v>76522</v>
      </c>
      <c r="C4959" t="s">
        <v>32</v>
      </c>
      <c r="D4959" t="s">
        <v>33</v>
      </c>
      <c r="E4959">
        <v>6</v>
      </c>
      <c r="F4959">
        <v>340.8</v>
      </c>
    </row>
    <row r="4960" spans="1:6" x14ac:dyDescent="0.25">
      <c r="A4960">
        <v>2063.3878949999998</v>
      </c>
      <c r="B4960">
        <v>0</v>
      </c>
      <c r="C4960" t="s">
        <v>32</v>
      </c>
      <c r="D4960" t="s">
        <v>45</v>
      </c>
      <c r="E4960">
        <v>1</v>
      </c>
      <c r="F4960">
        <v>602.91105700000003</v>
      </c>
    </row>
    <row r="4961" spans="1:6" x14ac:dyDescent="0.25">
      <c r="A4961">
        <v>5096.6732229999998</v>
      </c>
      <c r="B4961">
        <v>22886</v>
      </c>
      <c r="C4961" t="s">
        <v>32</v>
      </c>
      <c r="D4961" t="s">
        <v>79</v>
      </c>
      <c r="E4961">
        <v>3</v>
      </c>
      <c r="F4961">
        <v>312</v>
      </c>
    </row>
    <row r="4962" spans="1:6" x14ac:dyDescent="0.25">
      <c r="A4962">
        <v>4101.9359850000001</v>
      </c>
      <c r="B4962">
        <v>0</v>
      </c>
      <c r="C4962" t="s">
        <v>32</v>
      </c>
      <c r="D4962" t="s">
        <v>45</v>
      </c>
      <c r="E4962">
        <v>1</v>
      </c>
      <c r="F4962">
        <v>552</v>
      </c>
    </row>
    <row r="4963" spans="1:6" x14ac:dyDescent="0.25">
      <c r="A4963">
        <v>2537.9295379999999</v>
      </c>
      <c r="B4963">
        <v>25506</v>
      </c>
      <c r="C4963" t="s">
        <v>32</v>
      </c>
      <c r="D4963" t="s">
        <v>33</v>
      </c>
      <c r="E4963">
        <v>1</v>
      </c>
      <c r="F4963">
        <v>312</v>
      </c>
    </row>
    <row r="4964" spans="1:6" x14ac:dyDescent="0.25">
      <c r="A4964">
        <v>3651.69247</v>
      </c>
      <c r="B4964">
        <v>0</v>
      </c>
      <c r="C4964" t="s">
        <v>32</v>
      </c>
      <c r="D4964" t="s">
        <v>45</v>
      </c>
      <c r="E4964">
        <v>1</v>
      </c>
      <c r="F4964">
        <v>1265.387328</v>
      </c>
    </row>
    <row r="4965" spans="1:6" x14ac:dyDescent="0.25">
      <c r="A4965">
        <v>10014.055679999999</v>
      </c>
      <c r="B4965">
        <v>0</v>
      </c>
      <c r="C4965" t="s">
        <v>32</v>
      </c>
      <c r="D4965" t="s">
        <v>45</v>
      </c>
      <c r="E4965">
        <v>2</v>
      </c>
      <c r="F4965">
        <v>705.6</v>
      </c>
    </row>
    <row r="4966" spans="1:6" x14ac:dyDescent="0.25">
      <c r="A4966">
        <v>6758.8071879999998</v>
      </c>
      <c r="B4966">
        <v>0</v>
      </c>
      <c r="C4966" t="s">
        <v>32</v>
      </c>
      <c r="D4966" t="s">
        <v>45</v>
      </c>
      <c r="E4966">
        <v>1</v>
      </c>
      <c r="F4966">
        <v>2042.5690890000001</v>
      </c>
    </row>
    <row r="4967" spans="1:6" x14ac:dyDescent="0.25">
      <c r="A4967">
        <v>5205.9096499999996</v>
      </c>
      <c r="B4967">
        <v>0</v>
      </c>
      <c r="C4967" t="s">
        <v>32</v>
      </c>
      <c r="D4967" t="s">
        <v>33</v>
      </c>
      <c r="E4967">
        <v>9</v>
      </c>
      <c r="F4967">
        <v>345.6</v>
      </c>
    </row>
    <row r="4968" spans="1:6" x14ac:dyDescent="0.25">
      <c r="A4968">
        <v>2847.9655819999998</v>
      </c>
      <c r="B4968">
        <v>96357</v>
      </c>
      <c r="C4968" t="s">
        <v>75</v>
      </c>
      <c r="D4968" t="s">
        <v>33</v>
      </c>
      <c r="E4968">
        <v>1</v>
      </c>
      <c r="F4968">
        <v>238.245103</v>
      </c>
    </row>
    <row r="4969" spans="1:6" x14ac:dyDescent="0.25">
      <c r="A4969">
        <v>11513.35549</v>
      </c>
      <c r="B4969">
        <v>16266</v>
      </c>
      <c r="C4969" t="s">
        <v>32</v>
      </c>
      <c r="D4969" t="s">
        <v>33</v>
      </c>
      <c r="E4969">
        <v>2</v>
      </c>
      <c r="F4969">
        <v>1177.3235340000001</v>
      </c>
    </row>
    <row r="4970" spans="1:6" x14ac:dyDescent="0.25">
      <c r="A4970">
        <v>7588.3558599999997</v>
      </c>
      <c r="B4970">
        <v>76516</v>
      </c>
      <c r="C4970" t="s">
        <v>32</v>
      </c>
      <c r="D4970" t="s">
        <v>33</v>
      </c>
      <c r="E4970">
        <v>9</v>
      </c>
      <c r="F4970">
        <v>661.00897899999995</v>
      </c>
    </row>
    <row r="4971" spans="1:6" x14ac:dyDescent="0.25">
      <c r="A4971">
        <v>2389.3101280000001</v>
      </c>
      <c r="B4971">
        <v>20484</v>
      </c>
      <c r="C4971" t="s">
        <v>75</v>
      </c>
      <c r="D4971" t="s">
        <v>33</v>
      </c>
      <c r="E4971">
        <v>1</v>
      </c>
      <c r="F4971">
        <v>181.21831700000001</v>
      </c>
    </row>
    <row r="4972" spans="1:6" x14ac:dyDescent="0.25">
      <c r="A4972">
        <v>5066.8274439999996</v>
      </c>
      <c r="B4972">
        <v>40215</v>
      </c>
      <c r="C4972" t="s">
        <v>62</v>
      </c>
      <c r="D4972" t="s">
        <v>79</v>
      </c>
      <c r="E4972">
        <v>3</v>
      </c>
      <c r="F4972">
        <v>98.480884000000003</v>
      </c>
    </row>
    <row r="4973" spans="1:6" x14ac:dyDescent="0.25">
      <c r="A4973">
        <v>36860.907980000004</v>
      </c>
      <c r="B4973">
        <v>22854</v>
      </c>
      <c r="C4973" t="s">
        <v>32</v>
      </c>
      <c r="D4973" t="s">
        <v>33</v>
      </c>
      <c r="E4973">
        <v>2</v>
      </c>
      <c r="F4973">
        <v>878.4</v>
      </c>
    </row>
    <row r="4974" spans="1:6" x14ac:dyDescent="0.25">
      <c r="A4974">
        <v>3961.5861799999998</v>
      </c>
      <c r="B4974">
        <v>0</v>
      </c>
      <c r="C4974" t="s">
        <v>62</v>
      </c>
      <c r="D4974" t="s">
        <v>45</v>
      </c>
      <c r="E4974">
        <v>1</v>
      </c>
      <c r="F4974">
        <v>264.64294799999999</v>
      </c>
    </row>
    <row r="4975" spans="1:6" x14ac:dyDescent="0.25">
      <c r="A4975">
        <v>8476.8065600000009</v>
      </c>
      <c r="B4975">
        <v>55217</v>
      </c>
      <c r="C4975" t="s">
        <v>32</v>
      </c>
      <c r="D4975" t="s">
        <v>33</v>
      </c>
      <c r="E4975">
        <v>9</v>
      </c>
      <c r="F4975">
        <v>696.11559599999998</v>
      </c>
    </row>
    <row r="4976" spans="1:6" x14ac:dyDescent="0.25">
      <c r="A4976">
        <v>10110.769969999999</v>
      </c>
      <c r="B4976">
        <v>76276</v>
      </c>
      <c r="C4976" t="s">
        <v>62</v>
      </c>
      <c r="D4976" t="s">
        <v>45</v>
      </c>
      <c r="E4976">
        <v>2</v>
      </c>
      <c r="F4976">
        <v>93.309810999999996</v>
      </c>
    </row>
    <row r="4977" spans="1:6" x14ac:dyDescent="0.25">
      <c r="A4977">
        <v>2476.4808659999999</v>
      </c>
      <c r="B4977">
        <v>47918</v>
      </c>
      <c r="C4977" t="s">
        <v>75</v>
      </c>
      <c r="D4977" t="s">
        <v>33</v>
      </c>
      <c r="E4977">
        <v>1</v>
      </c>
      <c r="F4977">
        <v>246.25664800000001</v>
      </c>
    </row>
    <row r="4978" spans="1:6" x14ac:dyDescent="0.25">
      <c r="A4978">
        <v>4462.9970059999996</v>
      </c>
      <c r="B4978">
        <v>0</v>
      </c>
      <c r="C4978" t="s">
        <v>32</v>
      </c>
      <c r="D4978" t="s">
        <v>45</v>
      </c>
      <c r="E4978">
        <v>5</v>
      </c>
      <c r="F4978">
        <v>350.4</v>
      </c>
    </row>
    <row r="4979" spans="1:6" x14ac:dyDescent="0.25">
      <c r="A4979">
        <v>3141.2529089999998</v>
      </c>
      <c r="B4979">
        <v>43499</v>
      </c>
      <c r="C4979" t="s">
        <v>32</v>
      </c>
      <c r="D4979" t="s">
        <v>33</v>
      </c>
      <c r="E4979">
        <v>1</v>
      </c>
      <c r="F4979">
        <v>529.49000699999999</v>
      </c>
    </row>
    <row r="4980" spans="1:6" x14ac:dyDescent="0.25">
      <c r="A4980">
        <v>2496.1408120000001</v>
      </c>
      <c r="B4980">
        <v>0</v>
      </c>
      <c r="C4980" t="s">
        <v>32</v>
      </c>
      <c r="D4980" t="s">
        <v>45</v>
      </c>
      <c r="E4980">
        <v>1</v>
      </c>
      <c r="F4980">
        <v>518.4</v>
      </c>
    </row>
    <row r="4981" spans="1:6" x14ac:dyDescent="0.25">
      <c r="A4981">
        <v>6861.2789359999997</v>
      </c>
      <c r="B4981">
        <v>0</v>
      </c>
      <c r="C4981" t="s">
        <v>32</v>
      </c>
      <c r="D4981" t="s">
        <v>45</v>
      </c>
      <c r="E4981">
        <v>2</v>
      </c>
      <c r="F4981">
        <v>476.19735500000002</v>
      </c>
    </row>
    <row r="4982" spans="1:6" x14ac:dyDescent="0.25">
      <c r="A4982">
        <v>4983.1787139999997</v>
      </c>
      <c r="B4982">
        <v>21497</v>
      </c>
      <c r="C4982" t="s">
        <v>32</v>
      </c>
      <c r="D4982" t="s">
        <v>33</v>
      </c>
      <c r="E4982">
        <v>1</v>
      </c>
      <c r="F4982">
        <v>614.4</v>
      </c>
    </row>
    <row r="4983" spans="1:6" x14ac:dyDescent="0.25">
      <c r="A4983">
        <v>2227.0727550000001</v>
      </c>
      <c r="B4983">
        <v>27972</v>
      </c>
      <c r="C4983" t="s">
        <v>32</v>
      </c>
      <c r="D4983" t="s">
        <v>33</v>
      </c>
      <c r="E4983">
        <v>1</v>
      </c>
      <c r="F4983">
        <v>292.8</v>
      </c>
    </row>
    <row r="4984" spans="1:6" x14ac:dyDescent="0.25">
      <c r="A4984">
        <v>9670.1811039999993</v>
      </c>
      <c r="B4984">
        <v>20942</v>
      </c>
      <c r="C4984" t="s">
        <v>32</v>
      </c>
      <c r="D4984" t="s">
        <v>79</v>
      </c>
      <c r="E4984">
        <v>2</v>
      </c>
      <c r="F4984">
        <v>403.2</v>
      </c>
    </row>
    <row r="4985" spans="1:6" x14ac:dyDescent="0.25">
      <c r="A4985">
        <v>5088.6876540000003</v>
      </c>
      <c r="B4985">
        <v>0</v>
      </c>
      <c r="C4985" t="s">
        <v>32</v>
      </c>
      <c r="D4985" t="s">
        <v>45</v>
      </c>
      <c r="E4985">
        <v>4</v>
      </c>
      <c r="F4985">
        <v>511.2</v>
      </c>
    </row>
    <row r="4986" spans="1:6" x14ac:dyDescent="0.25">
      <c r="A4986">
        <v>7095.1347889999997</v>
      </c>
      <c r="B4986">
        <v>74298</v>
      </c>
      <c r="C4986" t="s">
        <v>62</v>
      </c>
      <c r="D4986" t="s">
        <v>33</v>
      </c>
      <c r="E4986">
        <v>1</v>
      </c>
      <c r="F4986">
        <v>161.537767</v>
      </c>
    </row>
    <row r="4987" spans="1:6" x14ac:dyDescent="0.25">
      <c r="A4987">
        <v>5437.9082930000004</v>
      </c>
      <c r="B4987">
        <v>23339</v>
      </c>
      <c r="C4987" t="s">
        <v>32</v>
      </c>
      <c r="D4987" t="s">
        <v>33</v>
      </c>
      <c r="E4987">
        <v>1</v>
      </c>
      <c r="F4987">
        <v>666.30719499999998</v>
      </c>
    </row>
    <row r="4988" spans="1:6" x14ac:dyDescent="0.25">
      <c r="A4988">
        <v>5033.6932960000004</v>
      </c>
      <c r="B4988">
        <v>77031</v>
      </c>
      <c r="C4988" t="s">
        <v>32</v>
      </c>
      <c r="D4988" t="s">
        <v>33</v>
      </c>
      <c r="E4988">
        <v>1</v>
      </c>
      <c r="F4988">
        <v>600</v>
      </c>
    </row>
    <row r="4989" spans="1:6" x14ac:dyDescent="0.25">
      <c r="A4989">
        <v>14019.833140000001</v>
      </c>
      <c r="B4989">
        <v>31739</v>
      </c>
      <c r="C4989" t="s">
        <v>32</v>
      </c>
      <c r="D4989" t="s">
        <v>79</v>
      </c>
      <c r="E4989">
        <v>2</v>
      </c>
      <c r="F4989">
        <v>469.88236699999999</v>
      </c>
    </row>
    <row r="4990" spans="1:6" x14ac:dyDescent="0.25">
      <c r="A4990">
        <v>4877.6123799999996</v>
      </c>
      <c r="B4990">
        <v>0</v>
      </c>
      <c r="C4990" t="s">
        <v>32</v>
      </c>
      <c r="D4990" t="s">
        <v>33</v>
      </c>
      <c r="E4990">
        <v>5</v>
      </c>
      <c r="F4990">
        <v>420.39344</v>
      </c>
    </row>
    <row r="4991" spans="1:6" x14ac:dyDescent="0.25">
      <c r="A4991">
        <v>3449.494119</v>
      </c>
      <c r="B4991">
        <v>25236</v>
      </c>
      <c r="C4991" t="s">
        <v>32</v>
      </c>
      <c r="D4991" t="s">
        <v>79</v>
      </c>
      <c r="E4991">
        <v>1</v>
      </c>
      <c r="F4991">
        <v>427.2</v>
      </c>
    </row>
    <row r="4992" spans="1:6" x14ac:dyDescent="0.25">
      <c r="A4992">
        <v>3771.6177969999999</v>
      </c>
      <c r="B4992">
        <v>0</v>
      </c>
      <c r="C4992" t="s">
        <v>32</v>
      </c>
      <c r="D4992" t="s">
        <v>33</v>
      </c>
      <c r="E4992">
        <v>1</v>
      </c>
      <c r="F4992">
        <v>685.22727599999996</v>
      </c>
    </row>
    <row r="4993" spans="1:6" x14ac:dyDescent="0.25">
      <c r="A4993">
        <v>5824.8173660000002</v>
      </c>
      <c r="B4993">
        <v>40964</v>
      </c>
      <c r="C4993" t="s">
        <v>32</v>
      </c>
      <c r="D4993" t="s">
        <v>33</v>
      </c>
      <c r="E4993">
        <v>8</v>
      </c>
      <c r="F4993">
        <v>355.2</v>
      </c>
    </row>
    <row r="4994" spans="1:6" x14ac:dyDescent="0.25">
      <c r="A4994">
        <v>4379.9278400000003</v>
      </c>
      <c r="B4994">
        <v>40896</v>
      </c>
      <c r="C4994" t="s">
        <v>75</v>
      </c>
      <c r="D4994" t="s">
        <v>33</v>
      </c>
      <c r="E4994">
        <v>1</v>
      </c>
      <c r="F4994">
        <v>319.29428899999999</v>
      </c>
    </row>
    <row r="4995" spans="1:6" x14ac:dyDescent="0.25">
      <c r="A4995">
        <v>5793.1577280000001</v>
      </c>
      <c r="B4995">
        <v>95733</v>
      </c>
      <c r="C4995" t="s">
        <v>32</v>
      </c>
      <c r="D4995" t="s">
        <v>33</v>
      </c>
      <c r="E4995">
        <v>3</v>
      </c>
      <c r="F4995">
        <v>475.42384800000002</v>
      </c>
    </row>
    <row r="4996" spans="1:6" x14ac:dyDescent="0.25">
      <c r="A4996">
        <v>2725.6802969999999</v>
      </c>
      <c r="B4996">
        <v>39161</v>
      </c>
      <c r="C4996" t="s">
        <v>32</v>
      </c>
      <c r="D4996" t="s">
        <v>33</v>
      </c>
      <c r="E4996">
        <v>1</v>
      </c>
      <c r="F4996">
        <v>340.8</v>
      </c>
    </row>
    <row r="4997" spans="1:6" x14ac:dyDescent="0.25">
      <c r="A4997">
        <v>5790.5653329999996</v>
      </c>
      <c r="B4997">
        <v>84551</v>
      </c>
      <c r="C4997" t="s">
        <v>62</v>
      </c>
      <c r="D4997" t="s">
        <v>79</v>
      </c>
      <c r="E4997">
        <v>5</v>
      </c>
      <c r="F4997">
        <v>28.925840000000001</v>
      </c>
    </row>
    <row r="4998" spans="1:6" x14ac:dyDescent="0.25">
      <c r="A4998">
        <v>8502.2371370000001</v>
      </c>
      <c r="B4998">
        <v>12843</v>
      </c>
      <c r="C4998" t="s">
        <v>32</v>
      </c>
      <c r="D4998" t="s">
        <v>45</v>
      </c>
      <c r="E4998">
        <v>3</v>
      </c>
      <c r="F4998">
        <v>1143.4944860000001</v>
      </c>
    </row>
    <row r="4999" spans="1:6" x14ac:dyDescent="0.25">
      <c r="A4999">
        <v>2476.5888909999999</v>
      </c>
      <c r="B4999">
        <v>71551</v>
      </c>
      <c r="C4999" t="s">
        <v>32</v>
      </c>
      <c r="D4999" t="s">
        <v>45</v>
      </c>
      <c r="E4999">
        <v>1</v>
      </c>
      <c r="F4999">
        <v>297.60000000000002</v>
      </c>
    </row>
    <row r="5000" spans="1:6" x14ac:dyDescent="0.25">
      <c r="A5000">
        <v>2426.9590400000002</v>
      </c>
      <c r="B5000">
        <v>0</v>
      </c>
      <c r="C5000" t="s">
        <v>32</v>
      </c>
      <c r="D5000" t="s">
        <v>45</v>
      </c>
      <c r="E5000">
        <v>1</v>
      </c>
      <c r="F5000">
        <v>511.2</v>
      </c>
    </row>
    <row r="5001" spans="1:6" x14ac:dyDescent="0.25">
      <c r="A5001">
        <v>5897.9865950000003</v>
      </c>
      <c r="B5001">
        <v>77835</v>
      </c>
      <c r="C5001" t="s">
        <v>62</v>
      </c>
      <c r="D5001" t="s">
        <v>79</v>
      </c>
      <c r="E5001">
        <v>4</v>
      </c>
      <c r="F5001">
        <v>43.618783999999998</v>
      </c>
    </row>
    <row r="5002" spans="1:6" x14ac:dyDescent="0.25">
      <c r="A5002">
        <v>4617.3917750000001</v>
      </c>
      <c r="B5002">
        <v>16764</v>
      </c>
      <c r="C5002" t="s">
        <v>32</v>
      </c>
      <c r="D5002" t="s">
        <v>33</v>
      </c>
      <c r="E5002">
        <v>7</v>
      </c>
      <c r="F5002">
        <v>292.8</v>
      </c>
    </row>
    <row r="5003" spans="1:6" x14ac:dyDescent="0.25">
      <c r="A5003">
        <v>12521.421050000001</v>
      </c>
      <c r="B5003">
        <v>39007</v>
      </c>
      <c r="C5003" t="s">
        <v>32</v>
      </c>
      <c r="D5003" t="s">
        <v>33</v>
      </c>
      <c r="E5003">
        <v>2</v>
      </c>
      <c r="F5003">
        <v>1023.844984</v>
      </c>
    </row>
    <row r="5004" spans="1:6" x14ac:dyDescent="0.25">
      <c r="A5004">
        <v>9079.8233770000006</v>
      </c>
      <c r="B5004">
        <v>20290</v>
      </c>
      <c r="C5004" t="s">
        <v>32</v>
      </c>
      <c r="D5004" t="s">
        <v>33</v>
      </c>
      <c r="E5004">
        <v>3</v>
      </c>
      <c r="F5004">
        <v>766.51902199999995</v>
      </c>
    </row>
    <row r="5005" spans="1:6" x14ac:dyDescent="0.25">
      <c r="A5005">
        <v>7777.201669</v>
      </c>
      <c r="B5005">
        <v>46182</v>
      </c>
      <c r="C5005" t="s">
        <v>62</v>
      </c>
      <c r="D5005" t="s">
        <v>33</v>
      </c>
      <c r="E5005">
        <v>2</v>
      </c>
      <c r="F5005">
        <v>2.5746820000000001</v>
      </c>
    </row>
    <row r="5006" spans="1:6" x14ac:dyDescent="0.25">
      <c r="A5006">
        <v>5601.6806299999998</v>
      </c>
      <c r="B5006">
        <v>11920</v>
      </c>
      <c r="C5006" t="s">
        <v>32</v>
      </c>
      <c r="D5006" t="s">
        <v>33</v>
      </c>
      <c r="E5006">
        <v>7</v>
      </c>
      <c r="F5006">
        <v>355.2</v>
      </c>
    </row>
    <row r="5007" spans="1:6" x14ac:dyDescent="0.25">
      <c r="A5007">
        <v>3459.037949</v>
      </c>
      <c r="B5007">
        <v>97162</v>
      </c>
      <c r="C5007" t="s">
        <v>62</v>
      </c>
      <c r="D5007" t="s">
        <v>33</v>
      </c>
      <c r="E5007">
        <v>1</v>
      </c>
      <c r="F5007">
        <v>32.715178999999999</v>
      </c>
    </row>
    <row r="5008" spans="1:6" x14ac:dyDescent="0.25">
      <c r="A5008">
        <v>9061.9515909999991</v>
      </c>
      <c r="B5008">
        <v>42743</v>
      </c>
      <c r="C5008" t="s">
        <v>62</v>
      </c>
      <c r="D5008" t="s">
        <v>33</v>
      </c>
      <c r="E5008">
        <v>6</v>
      </c>
      <c r="F5008">
        <v>101.28805699999999</v>
      </c>
    </row>
    <row r="5009" spans="1:6" x14ac:dyDescent="0.25">
      <c r="A5009">
        <v>6866.0938070000002</v>
      </c>
      <c r="B5009">
        <v>0</v>
      </c>
      <c r="C5009" t="s">
        <v>62</v>
      </c>
      <c r="D5009" t="s">
        <v>79</v>
      </c>
      <c r="E5009">
        <v>2</v>
      </c>
      <c r="F5009">
        <v>40.445860000000003</v>
      </c>
    </row>
    <row r="5010" spans="1:6" x14ac:dyDescent="0.25">
      <c r="A5010">
        <v>2659.7056499999999</v>
      </c>
      <c r="B5010">
        <v>0</v>
      </c>
      <c r="C5010" t="s">
        <v>32</v>
      </c>
      <c r="D5010" t="s">
        <v>79</v>
      </c>
      <c r="E5010">
        <v>1</v>
      </c>
      <c r="F5010">
        <v>420.04198100000002</v>
      </c>
    </row>
    <row r="5011" spans="1:6" x14ac:dyDescent="0.25">
      <c r="A5011">
        <v>12332.51669</v>
      </c>
      <c r="B5011">
        <v>85789</v>
      </c>
      <c r="C5011" t="s">
        <v>62</v>
      </c>
      <c r="D5011" t="s">
        <v>33</v>
      </c>
      <c r="E5011">
        <v>2</v>
      </c>
      <c r="F5011">
        <v>122.302824</v>
      </c>
    </row>
    <row r="5012" spans="1:6" x14ac:dyDescent="0.25">
      <c r="A5012">
        <v>21172.38983</v>
      </c>
      <c r="B5012">
        <v>0</v>
      </c>
      <c r="C5012" t="s">
        <v>32</v>
      </c>
      <c r="D5012" t="s">
        <v>33</v>
      </c>
      <c r="E5012">
        <v>2</v>
      </c>
      <c r="F5012">
        <v>588.26901799999996</v>
      </c>
    </row>
    <row r="5013" spans="1:6" x14ac:dyDescent="0.25">
      <c r="A5013">
        <v>3677.9076340000001</v>
      </c>
      <c r="B5013">
        <v>31349</v>
      </c>
      <c r="C5013" t="s">
        <v>32</v>
      </c>
      <c r="D5013" t="s">
        <v>33</v>
      </c>
      <c r="E5013">
        <v>1</v>
      </c>
      <c r="F5013">
        <v>446.4</v>
      </c>
    </row>
    <row r="5014" spans="1:6" x14ac:dyDescent="0.25">
      <c r="A5014">
        <v>9816.5283020000006</v>
      </c>
      <c r="B5014">
        <v>37256</v>
      </c>
      <c r="C5014" t="s">
        <v>62</v>
      </c>
      <c r="D5014" t="s">
        <v>33</v>
      </c>
      <c r="E5014">
        <v>2</v>
      </c>
      <c r="F5014">
        <v>128.969729</v>
      </c>
    </row>
    <row r="5015" spans="1:6" x14ac:dyDescent="0.25">
      <c r="A5015">
        <v>4922.1659490000002</v>
      </c>
      <c r="B5015">
        <v>0</v>
      </c>
      <c r="C5015" t="s">
        <v>32</v>
      </c>
      <c r="D5015" t="s">
        <v>45</v>
      </c>
      <c r="E5015">
        <v>3</v>
      </c>
      <c r="F5015">
        <v>331.2</v>
      </c>
    </row>
    <row r="5016" spans="1:6" x14ac:dyDescent="0.25">
      <c r="A5016">
        <v>7583.9622639999998</v>
      </c>
      <c r="B5016">
        <v>0</v>
      </c>
      <c r="C5016" t="s">
        <v>32</v>
      </c>
      <c r="D5016" t="s">
        <v>45</v>
      </c>
      <c r="E5016">
        <v>5</v>
      </c>
      <c r="F5016">
        <v>848.16132200000004</v>
      </c>
    </row>
    <row r="5017" spans="1:6" x14ac:dyDescent="0.25">
      <c r="A5017">
        <v>2685.901421</v>
      </c>
      <c r="B5017">
        <v>58166</v>
      </c>
      <c r="C5017" t="s">
        <v>62</v>
      </c>
      <c r="D5017" t="s">
        <v>33</v>
      </c>
      <c r="E5017">
        <v>1</v>
      </c>
      <c r="F5017">
        <v>91.914968999999999</v>
      </c>
    </row>
    <row r="5018" spans="1:6" x14ac:dyDescent="0.25">
      <c r="A5018">
        <v>4132.5885799999996</v>
      </c>
      <c r="B5018">
        <v>0</v>
      </c>
      <c r="C5018" t="s">
        <v>32</v>
      </c>
      <c r="D5018" t="s">
        <v>45</v>
      </c>
      <c r="E5018">
        <v>3</v>
      </c>
      <c r="F5018">
        <v>453.6</v>
      </c>
    </row>
    <row r="5019" spans="1:6" x14ac:dyDescent="0.25">
      <c r="A5019">
        <v>8622.8353750000006</v>
      </c>
      <c r="B5019">
        <v>97361</v>
      </c>
      <c r="C5019" t="s">
        <v>32</v>
      </c>
      <c r="D5019" t="s">
        <v>45</v>
      </c>
      <c r="E5019">
        <v>2</v>
      </c>
      <c r="F5019">
        <v>350.4</v>
      </c>
    </row>
    <row r="5020" spans="1:6" x14ac:dyDescent="0.25">
      <c r="A5020">
        <v>15253.264359999999</v>
      </c>
      <c r="B5020">
        <v>51937</v>
      </c>
      <c r="C5020" t="s">
        <v>75</v>
      </c>
      <c r="D5020" t="s">
        <v>33</v>
      </c>
      <c r="E5020">
        <v>9</v>
      </c>
      <c r="F5020">
        <v>850.38925900000004</v>
      </c>
    </row>
    <row r="5021" spans="1:6" x14ac:dyDescent="0.25">
      <c r="A5021">
        <v>4277.560211</v>
      </c>
      <c r="B5021">
        <v>75921</v>
      </c>
      <c r="C5021" t="s">
        <v>32</v>
      </c>
      <c r="D5021" t="s">
        <v>33</v>
      </c>
      <c r="E5021">
        <v>1</v>
      </c>
      <c r="F5021">
        <v>609.68042800000001</v>
      </c>
    </row>
    <row r="5022" spans="1:6" x14ac:dyDescent="0.25">
      <c r="A5022">
        <v>20096.893370000002</v>
      </c>
      <c r="B5022">
        <v>92766</v>
      </c>
      <c r="C5022" t="s">
        <v>32</v>
      </c>
      <c r="D5022" t="s">
        <v>33</v>
      </c>
      <c r="E5022">
        <v>2</v>
      </c>
      <c r="F5022">
        <v>379.02910200000002</v>
      </c>
    </row>
    <row r="5023" spans="1:6" x14ac:dyDescent="0.25">
      <c r="A5023">
        <v>4770.5509110000003</v>
      </c>
      <c r="B5023">
        <v>12964</v>
      </c>
      <c r="C5023" t="s">
        <v>32</v>
      </c>
      <c r="D5023" t="s">
        <v>45</v>
      </c>
      <c r="E5023">
        <v>4</v>
      </c>
      <c r="F5023">
        <v>362.77454499999999</v>
      </c>
    </row>
    <row r="5024" spans="1:6" x14ac:dyDescent="0.25">
      <c r="A5024">
        <v>7025.6507600000004</v>
      </c>
      <c r="B5024">
        <v>48117</v>
      </c>
      <c r="C5024" t="s">
        <v>32</v>
      </c>
      <c r="D5024" t="s">
        <v>33</v>
      </c>
      <c r="E5024">
        <v>3</v>
      </c>
      <c r="F5024">
        <v>422.4</v>
      </c>
    </row>
    <row r="5025" spans="1:6" x14ac:dyDescent="0.25">
      <c r="A5025">
        <v>8265.3791760000004</v>
      </c>
      <c r="B5025">
        <v>0</v>
      </c>
      <c r="C5025" t="s">
        <v>32</v>
      </c>
      <c r="D5025" t="s">
        <v>45</v>
      </c>
      <c r="E5025">
        <v>2</v>
      </c>
      <c r="F5025">
        <v>554.4</v>
      </c>
    </row>
    <row r="5026" spans="1:6" x14ac:dyDescent="0.25">
      <c r="A5026">
        <v>24552.874599999999</v>
      </c>
      <c r="B5026">
        <v>0</v>
      </c>
      <c r="C5026" t="s">
        <v>32</v>
      </c>
      <c r="D5026" t="s">
        <v>33</v>
      </c>
      <c r="E5026">
        <v>2</v>
      </c>
      <c r="F5026">
        <v>966.54107099999999</v>
      </c>
    </row>
    <row r="5027" spans="1:6" x14ac:dyDescent="0.25">
      <c r="A5027">
        <v>4407.9731199999997</v>
      </c>
      <c r="B5027">
        <v>66152</v>
      </c>
      <c r="C5027" t="s">
        <v>32</v>
      </c>
      <c r="D5027" t="s">
        <v>33</v>
      </c>
      <c r="E5027">
        <v>1</v>
      </c>
      <c r="F5027">
        <v>532.79999999999995</v>
      </c>
    </row>
    <row r="5028" spans="1:6" x14ac:dyDescent="0.25">
      <c r="A5028">
        <v>2482.1958949999998</v>
      </c>
      <c r="B5028">
        <v>31093</v>
      </c>
      <c r="C5028" t="s">
        <v>75</v>
      </c>
      <c r="D5028" t="s">
        <v>45</v>
      </c>
      <c r="E5028">
        <v>1</v>
      </c>
      <c r="F5028">
        <v>274.956819</v>
      </c>
    </row>
    <row r="5029" spans="1:6" x14ac:dyDescent="0.25">
      <c r="A5029">
        <v>3858.8672059999999</v>
      </c>
      <c r="B5029">
        <v>0</v>
      </c>
      <c r="C5029" t="s">
        <v>32</v>
      </c>
      <c r="D5029" t="s">
        <v>33</v>
      </c>
      <c r="E5029">
        <v>1</v>
      </c>
      <c r="F5029">
        <v>513.6</v>
      </c>
    </row>
    <row r="5030" spans="1:6" x14ac:dyDescent="0.25">
      <c r="A5030">
        <v>11572.10339</v>
      </c>
      <c r="B5030">
        <v>0</v>
      </c>
      <c r="C5030" t="s">
        <v>32</v>
      </c>
      <c r="D5030" t="s">
        <v>45</v>
      </c>
      <c r="E5030">
        <v>4</v>
      </c>
      <c r="F5030">
        <v>1195.2</v>
      </c>
    </row>
    <row r="5031" spans="1:6" x14ac:dyDescent="0.25">
      <c r="A5031">
        <v>3645.4643249999999</v>
      </c>
      <c r="B5031">
        <v>19121</v>
      </c>
      <c r="C5031" t="s">
        <v>32</v>
      </c>
      <c r="D5031" t="s">
        <v>33</v>
      </c>
      <c r="E5031">
        <v>1</v>
      </c>
      <c r="F5031">
        <v>915.18864699999995</v>
      </c>
    </row>
    <row r="5032" spans="1:6" x14ac:dyDescent="0.25">
      <c r="A5032">
        <v>4362.7722789999998</v>
      </c>
      <c r="B5032">
        <v>0</v>
      </c>
      <c r="C5032" t="s">
        <v>32</v>
      </c>
      <c r="D5032" t="s">
        <v>45</v>
      </c>
      <c r="E5032">
        <v>3</v>
      </c>
      <c r="F5032">
        <v>468</v>
      </c>
    </row>
    <row r="5033" spans="1:6" x14ac:dyDescent="0.25">
      <c r="A5033">
        <v>10425.98532</v>
      </c>
      <c r="B5033">
        <v>68563</v>
      </c>
      <c r="C5033" t="s">
        <v>75</v>
      </c>
      <c r="D5033" t="s">
        <v>33</v>
      </c>
      <c r="E5033">
        <v>3</v>
      </c>
      <c r="F5033">
        <v>350.09705200000002</v>
      </c>
    </row>
    <row r="5034" spans="1:6" x14ac:dyDescent="0.25">
      <c r="A5034">
        <v>7025.0441899999996</v>
      </c>
      <c r="B5034">
        <v>24726</v>
      </c>
      <c r="C5034" t="s">
        <v>62</v>
      </c>
      <c r="D5034" t="s">
        <v>79</v>
      </c>
      <c r="E5034">
        <v>5</v>
      </c>
      <c r="F5034">
        <v>150.69377299999999</v>
      </c>
    </row>
    <row r="5035" spans="1:6" x14ac:dyDescent="0.25">
      <c r="A5035">
        <v>7388.7332070000002</v>
      </c>
      <c r="B5035">
        <v>0</v>
      </c>
      <c r="C5035" t="s">
        <v>32</v>
      </c>
      <c r="D5035" t="s">
        <v>33</v>
      </c>
      <c r="E5035">
        <v>3</v>
      </c>
      <c r="F5035">
        <v>638.37115700000004</v>
      </c>
    </row>
    <row r="5036" spans="1:6" x14ac:dyDescent="0.25">
      <c r="A5036">
        <v>2927.7343289999999</v>
      </c>
      <c r="B5036">
        <v>51991</v>
      </c>
      <c r="C5036" t="s">
        <v>62</v>
      </c>
      <c r="D5036" t="s">
        <v>33</v>
      </c>
      <c r="E5036">
        <v>1</v>
      </c>
      <c r="F5036">
        <v>124.376921</v>
      </c>
    </row>
    <row r="5037" spans="1:6" x14ac:dyDescent="0.25">
      <c r="A5037">
        <v>8356.1810970000006</v>
      </c>
      <c r="B5037">
        <v>0</v>
      </c>
      <c r="C5037" t="s">
        <v>62</v>
      </c>
      <c r="D5037" t="s">
        <v>33</v>
      </c>
      <c r="E5037">
        <v>7</v>
      </c>
      <c r="F5037">
        <v>153.17641900000001</v>
      </c>
    </row>
    <row r="5038" spans="1:6" x14ac:dyDescent="0.25">
      <c r="A5038">
        <v>8718.0567219999994</v>
      </c>
      <c r="B5038">
        <v>89096</v>
      </c>
      <c r="C5038" t="s">
        <v>62</v>
      </c>
      <c r="D5038" t="s">
        <v>45</v>
      </c>
      <c r="E5038">
        <v>3</v>
      </c>
      <c r="F5038">
        <v>64.982929999999996</v>
      </c>
    </row>
    <row r="5039" spans="1:6" x14ac:dyDescent="0.25">
      <c r="A5039">
        <v>35227.299120000003</v>
      </c>
      <c r="B5039">
        <v>23031</v>
      </c>
      <c r="C5039" t="s">
        <v>32</v>
      </c>
      <c r="D5039" t="s">
        <v>33</v>
      </c>
      <c r="E5039">
        <v>2</v>
      </c>
      <c r="F5039">
        <v>710.4</v>
      </c>
    </row>
    <row r="5040" spans="1:6" x14ac:dyDescent="0.25">
      <c r="A5040">
        <v>8697.8826750000007</v>
      </c>
      <c r="B5040">
        <v>29540</v>
      </c>
      <c r="C5040" t="s">
        <v>32</v>
      </c>
      <c r="D5040" t="s">
        <v>79</v>
      </c>
      <c r="E5040">
        <v>2</v>
      </c>
      <c r="F5040">
        <v>350.4</v>
      </c>
    </row>
    <row r="5041" spans="1:6" x14ac:dyDescent="0.25">
      <c r="A5041">
        <v>3554.845264</v>
      </c>
      <c r="B5041">
        <v>58557</v>
      </c>
      <c r="C5041" t="s">
        <v>62</v>
      </c>
      <c r="D5041" t="s">
        <v>33</v>
      </c>
      <c r="E5041">
        <v>1</v>
      </c>
      <c r="F5041">
        <v>55.510525999999999</v>
      </c>
    </row>
    <row r="5042" spans="1:6" x14ac:dyDescent="0.25">
      <c r="A5042">
        <v>2818.3130200000001</v>
      </c>
      <c r="B5042">
        <v>88816</v>
      </c>
      <c r="C5042" t="s">
        <v>62</v>
      </c>
      <c r="D5042" t="s">
        <v>33</v>
      </c>
      <c r="E5042">
        <v>1</v>
      </c>
      <c r="F5042">
        <v>164.28284099999999</v>
      </c>
    </row>
    <row r="5043" spans="1:6" x14ac:dyDescent="0.25">
      <c r="A5043">
        <v>19045.500120000001</v>
      </c>
      <c r="B5043">
        <v>0</v>
      </c>
      <c r="C5043" t="s">
        <v>32</v>
      </c>
      <c r="D5043" t="s">
        <v>45</v>
      </c>
      <c r="E5043">
        <v>2</v>
      </c>
      <c r="F5043">
        <v>439.2</v>
      </c>
    </row>
    <row r="5044" spans="1:6" x14ac:dyDescent="0.25">
      <c r="A5044">
        <v>2893.806196</v>
      </c>
      <c r="B5044">
        <v>61809</v>
      </c>
      <c r="C5044" t="s">
        <v>75</v>
      </c>
      <c r="D5044" t="s">
        <v>33</v>
      </c>
      <c r="E5044">
        <v>1</v>
      </c>
      <c r="F5044">
        <v>328.00485500000002</v>
      </c>
    </row>
    <row r="5045" spans="1:6" x14ac:dyDescent="0.25">
      <c r="A5045">
        <v>14439.80313</v>
      </c>
      <c r="B5045">
        <v>58452</v>
      </c>
      <c r="C5045" t="s">
        <v>32</v>
      </c>
      <c r="D5045" t="s">
        <v>45</v>
      </c>
      <c r="E5045">
        <v>5</v>
      </c>
      <c r="F5045">
        <v>892.8</v>
      </c>
    </row>
    <row r="5046" spans="1:6" x14ac:dyDescent="0.25">
      <c r="A5046">
        <v>5121.8389139999999</v>
      </c>
      <c r="B5046">
        <v>57161</v>
      </c>
      <c r="C5046" t="s">
        <v>32</v>
      </c>
      <c r="D5046" t="s">
        <v>33</v>
      </c>
      <c r="E5046">
        <v>1</v>
      </c>
      <c r="F5046">
        <v>609.6</v>
      </c>
    </row>
    <row r="5047" spans="1:6" x14ac:dyDescent="0.25">
      <c r="A5047">
        <v>2217.6641930000001</v>
      </c>
      <c r="B5047">
        <v>0</v>
      </c>
      <c r="C5047" t="s">
        <v>62</v>
      </c>
      <c r="D5047" t="s">
        <v>79</v>
      </c>
      <c r="E5047">
        <v>1</v>
      </c>
      <c r="F5047">
        <v>111.87211499999999</v>
      </c>
    </row>
    <row r="5048" spans="1:6" x14ac:dyDescent="0.25">
      <c r="A5048">
        <v>2861.7174180000002</v>
      </c>
      <c r="B5048">
        <v>90083</v>
      </c>
      <c r="C5048" t="s">
        <v>75</v>
      </c>
      <c r="D5048" t="s">
        <v>33</v>
      </c>
      <c r="E5048">
        <v>1</v>
      </c>
      <c r="F5048">
        <v>181.68919099999999</v>
      </c>
    </row>
    <row r="5049" spans="1:6" x14ac:dyDescent="0.25">
      <c r="A5049">
        <v>5979.7241610000001</v>
      </c>
      <c r="B5049">
        <v>57693</v>
      </c>
      <c r="C5049" t="s">
        <v>32</v>
      </c>
      <c r="D5049" t="s">
        <v>79</v>
      </c>
      <c r="E5049">
        <v>3</v>
      </c>
      <c r="F5049">
        <v>547.20000000000005</v>
      </c>
    </row>
    <row r="5050" spans="1:6" x14ac:dyDescent="0.25">
      <c r="A5050">
        <v>7377.2312380000003</v>
      </c>
      <c r="B5050">
        <v>0</v>
      </c>
      <c r="C5050" t="s">
        <v>32</v>
      </c>
      <c r="D5050" t="s">
        <v>33</v>
      </c>
      <c r="E5050">
        <v>2</v>
      </c>
      <c r="F5050">
        <v>331.2</v>
      </c>
    </row>
    <row r="5051" spans="1:6" x14ac:dyDescent="0.25">
      <c r="A5051">
        <v>6366.2257749999999</v>
      </c>
      <c r="B5051">
        <v>44368</v>
      </c>
      <c r="C5051" t="s">
        <v>32</v>
      </c>
      <c r="D5051" t="s">
        <v>33</v>
      </c>
      <c r="E5051">
        <v>3</v>
      </c>
      <c r="F5051">
        <v>384</v>
      </c>
    </row>
    <row r="5052" spans="1:6" x14ac:dyDescent="0.25">
      <c r="A5052">
        <v>8657.9685969999991</v>
      </c>
      <c r="B5052">
        <v>68727</v>
      </c>
      <c r="C5052" t="s">
        <v>62</v>
      </c>
      <c r="D5052" t="s">
        <v>33</v>
      </c>
      <c r="E5052">
        <v>2</v>
      </c>
      <c r="F5052">
        <v>171.47583800000001</v>
      </c>
    </row>
    <row r="5053" spans="1:6" x14ac:dyDescent="0.25">
      <c r="A5053">
        <v>11726.18921</v>
      </c>
      <c r="B5053">
        <v>40564</v>
      </c>
      <c r="C5053" t="s">
        <v>62</v>
      </c>
      <c r="D5053" t="s">
        <v>33</v>
      </c>
      <c r="E5053">
        <v>2</v>
      </c>
      <c r="F5053">
        <v>85.968142</v>
      </c>
    </row>
    <row r="5054" spans="1:6" x14ac:dyDescent="0.25">
      <c r="A5054">
        <v>5780.1821970000001</v>
      </c>
      <c r="B5054">
        <v>51066</v>
      </c>
      <c r="C5054" t="s">
        <v>32</v>
      </c>
      <c r="D5054" t="s">
        <v>45</v>
      </c>
      <c r="E5054">
        <v>8</v>
      </c>
      <c r="F5054">
        <v>787.99331299999994</v>
      </c>
    </row>
    <row r="5055" spans="1:6" x14ac:dyDescent="0.25">
      <c r="A5055">
        <v>10058.74013</v>
      </c>
      <c r="B5055">
        <v>0</v>
      </c>
      <c r="C5055" t="s">
        <v>32</v>
      </c>
      <c r="D5055" t="s">
        <v>45</v>
      </c>
      <c r="E5055">
        <v>2</v>
      </c>
      <c r="F5055">
        <v>640.229108</v>
      </c>
    </row>
    <row r="5056" spans="1:6" x14ac:dyDescent="0.25">
      <c r="A5056">
        <v>7072.9289710000003</v>
      </c>
      <c r="B5056">
        <v>90551</v>
      </c>
      <c r="C5056" t="s">
        <v>32</v>
      </c>
      <c r="D5056" t="s">
        <v>79</v>
      </c>
      <c r="E5056">
        <v>2</v>
      </c>
      <c r="F5056">
        <v>374.52741200000003</v>
      </c>
    </row>
    <row r="5057" spans="1:6" x14ac:dyDescent="0.25">
      <c r="A5057">
        <v>4787.2065860000002</v>
      </c>
      <c r="B5057">
        <v>0</v>
      </c>
      <c r="C5057" t="s">
        <v>32</v>
      </c>
      <c r="D5057" t="s">
        <v>45</v>
      </c>
      <c r="E5057">
        <v>5</v>
      </c>
      <c r="F5057">
        <v>321.60000000000002</v>
      </c>
    </row>
    <row r="5058" spans="1:6" x14ac:dyDescent="0.25">
      <c r="A5058">
        <v>3013.4394510000002</v>
      </c>
      <c r="B5058">
        <v>21353</v>
      </c>
      <c r="C5058" t="s">
        <v>32</v>
      </c>
      <c r="D5058" t="s">
        <v>79</v>
      </c>
      <c r="E5058">
        <v>1</v>
      </c>
      <c r="F5058">
        <v>576</v>
      </c>
    </row>
    <row r="5059" spans="1:6" x14ac:dyDescent="0.25">
      <c r="A5059">
        <v>3472.3699959999999</v>
      </c>
      <c r="B5059">
        <v>0</v>
      </c>
      <c r="C5059" t="s">
        <v>32</v>
      </c>
      <c r="D5059" t="s">
        <v>45</v>
      </c>
      <c r="E5059">
        <v>1</v>
      </c>
      <c r="F5059">
        <v>976.11245599999995</v>
      </c>
    </row>
    <row r="5060" spans="1:6" x14ac:dyDescent="0.25">
      <c r="A5060">
        <v>5380.8986359999999</v>
      </c>
      <c r="B5060">
        <v>55350</v>
      </c>
      <c r="C5060" t="s">
        <v>32</v>
      </c>
      <c r="D5060" t="s">
        <v>33</v>
      </c>
      <c r="E5060">
        <v>9</v>
      </c>
      <c r="F5060">
        <v>321.60000000000002</v>
      </c>
    </row>
    <row r="5061" spans="1:6" x14ac:dyDescent="0.25">
      <c r="A5061">
        <v>38230.210079999997</v>
      </c>
      <c r="B5061">
        <v>80321</v>
      </c>
      <c r="C5061" t="s">
        <v>62</v>
      </c>
      <c r="D5061" t="s">
        <v>33</v>
      </c>
      <c r="E5061">
        <v>2</v>
      </c>
      <c r="F5061">
        <v>166.97245100000001</v>
      </c>
    </row>
    <row r="5062" spans="1:6" x14ac:dyDescent="0.25">
      <c r="A5062">
        <v>5526.4388870000002</v>
      </c>
      <c r="B5062">
        <v>94230</v>
      </c>
      <c r="C5062" t="s">
        <v>32</v>
      </c>
      <c r="D5062" t="s">
        <v>33</v>
      </c>
      <c r="E5062">
        <v>1</v>
      </c>
      <c r="F5062">
        <v>657.6</v>
      </c>
    </row>
    <row r="5063" spans="1:6" x14ac:dyDescent="0.25">
      <c r="A5063">
        <v>4883.1173989999998</v>
      </c>
      <c r="B5063">
        <v>53305</v>
      </c>
      <c r="C5063" t="s">
        <v>32</v>
      </c>
      <c r="D5063" t="s">
        <v>45</v>
      </c>
      <c r="E5063">
        <v>4</v>
      </c>
      <c r="F5063">
        <v>302.39999999999998</v>
      </c>
    </row>
    <row r="5064" spans="1:6" x14ac:dyDescent="0.25">
      <c r="A5064">
        <v>14203.04178</v>
      </c>
      <c r="B5064">
        <v>55593</v>
      </c>
      <c r="C5064" t="s">
        <v>75</v>
      </c>
      <c r="D5064" t="s">
        <v>33</v>
      </c>
      <c r="E5064">
        <v>9</v>
      </c>
      <c r="F5064">
        <v>677.63589000000002</v>
      </c>
    </row>
    <row r="5065" spans="1:6" x14ac:dyDescent="0.25">
      <c r="A5065">
        <v>5745.4166299999997</v>
      </c>
      <c r="B5065">
        <v>0</v>
      </c>
      <c r="C5065" t="s">
        <v>32</v>
      </c>
      <c r="D5065" t="s">
        <v>45</v>
      </c>
      <c r="E5065">
        <v>1</v>
      </c>
      <c r="F5065">
        <v>1853.202354</v>
      </c>
    </row>
    <row r="5066" spans="1:6" x14ac:dyDescent="0.25">
      <c r="A5066">
        <v>9602.0796599999994</v>
      </c>
      <c r="B5066">
        <v>0</v>
      </c>
      <c r="C5066" t="s">
        <v>32</v>
      </c>
      <c r="D5066" t="s">
        <v>45</v>
      </c>
      <c r="E5066">
        <v>2</v>
      </c>
      <c r="F5066">
        <v>676.8</v>
      </c>
    </row>
    <row r="5067" spans="1:6" x14ac:dyDescent="0.25">
      <c r="A5067">
        <v>3199.7531600000002</v>
      </c>
      <c r="B5067">
        <v>0</v>
      </c>
      <c r="C5067" t="s">
        <v>62</v>
      </c>
      <c r="D5067" t="s">
        <v>33</v>
      </c>
      <c r="E5067">
        <v>1</v>
      </c>
      <c r="F5067">
        <v>132.49243799999999</v>
      </c>
    </row>
    <row r="5068" spans="1:6" x14ac:dyDescent="0.25">
      <c r="A5068">
        <v>2758.3298169999998</v>
      </c>
      <c r="B5068">
        <v>22158</v>
      </c>
      <c r="C5068" t="s">
        <v>32</v>
      </c>
      <c r="D5068" t="s">
        <v>33</v>
      </c>
      <c r="E5068">
        <v>1</v>
      </c>
      <c r="F5068">
        <v>355.2</v>
      </c>
    </row>
    <row r="5069" spans="1:6" x14ac:dyDescent="0.25">
      <c r="A5069">
        <v>2725.1926589999998</v>
      </c>
      <c r="B5069">
        <v>81605</v>
      </c>
      <c r="C5069" t="s">
        <v>32</v>
      </c>
      <c r="D5069" t="s">
        <v>33</v>
      </c>
      <c r="E5069">
        <v>1</v>
      </c>
      <c r="F5069">
        <v>424.21918199999999</v>
      </c>
    </row>
    <row r="5070" spans="1:6" x14ac:dyDescent="0.25">
      <c r="A5070">
        <v>5550.1499469999999</v>
      </c>
      <c r="B5070">
        <v>62219</v>
      </c>
      <c r="C5070" t="s">
        <v>75</v>
      </c>
      <c r="D5070" t="s">
        <v>33</v>
      </c>
      <c r="E5070">
        <v>4</v>
      </c>
      <c r="F5070">
        <v>243.23878400000001</v>
      </c>
    </row>
    <row r="5071" spans="1:6" x14ac:dyDescent="0.25">
      <c r="A5071">
        <v>2619.172388</v>
      </c>
      <c r="B5071">
        <v>15587</v>
      </c>
      <c r="C5071" t="s">
        <v>62</v>
      </c>
      <c r="D5071" t="s">
        <v>33</v>
      </c>
      <c r="E5071">
        <v>1</v>
      </c>
      <c r="F5071">
        <v>136.033828</v>
      </c>
    </row>
    <row r="5072" spans="1:6" x14ac:dyDescent="0.25">
      <c r="A5072">
        <v>6265.3432990000001</v>
      </c>
      <c r="B5072">
        <v>0</v>
      </c>
      <c r="C5072" t="s">
        <v>32</v>
      </c>
      <c r="D5072" t="s">
        <v>33</v>
      </c>
      <c r="E5072">
        <v>4</v>
      </c>
      <c r="F5072">
        <v>481.02578599999998</v>
      </c>
    </row>
    <row r="5073" spans="1:6" x14ac:dyDescent="0.25">
      <c r="A5073">
        <v>12313.164839999999</v>
      </c>
      <c r="B5073">
        <v>0</v>
      </c>
      <c r="C5073" t="s">
        <v>32</v>
      </c>
      <c r="D5073" t="s">
        <v>45</v>
      </c>
      <c r="E5073">
        <v>2</v>
      </c>
      <c r="F5073">
        <v>835.2</v>
      </c>
    </row>
    <row r="5074" spans="1:6" x14ac:dyDescent="0.25">
      <c r="A5074">
        <v>10552.42728</v>
      </c>
      <c r="B5074">
        <v>28505</v>
      </c>
      <c r="C5074" t="s">
        <v>32</v>
      </c>
      <c r="D5074" t="s">
        <v>33</v>
      </c>
      <c r="E5074">
        <v>2</v>
      </c>
      <c r="F5074">
        <v>422.4</v>
      </c>
    </row>
    <row r="5075" spans="1:6" x14ac:dyDescent="0.25">
      <c r="A5075">
        <v>12022.38645</v>
      </c>
      <c r="B5075">
        <v>25918</v>
      </c>
      <c r="C5075" t="s">
        <v>32</v>
      </c>
      <c r="D5075" t="s">
        <v>33</v>
      </c>
      <c r="E5075">
        <v>2</v>
      </c>
      <c r="F5075">
        <v>996.77553599999999</v>
      </c>
    </row>
    <row r="5076" spans="1:6" x14ac:dyDescent="0.25">
      <c r="A5076">
        <v>9295.4111499999999</v>
      </c>
      <c r="B5076">
        <v>0</v>
      </c>
      <c r="C5076" t="s">
        <v>32</v>
      </c>
      <c r="D5076" t="s">
        <v>45</v>
      </c>
      <c r="E5076">
        <v>1</v>
      </c>
      <c r="F5076">
        <v>2759.7943540000001</v>
      </c>
    </row>
    <row r="5077" spans="1:6" x14ac:dyDescent="0.25">
      <c r="A5077">
        <v>7440.92353</v>
      </c>
      <c r="B5077">
        <v>34137</v>
      </c>
      <c r="C5077" t="s">
        <v>32</v>
      </c>
      <c r="D5077" t="s">
        <v>33</v>
      </c>
      <c r="E5077">
        <v>2</v>
      </c>
      <c r="F5077">
        <v>297.60000000000002</v>
      </c>
    </row>
    <row r="5078" spans="1:6" x14ac:dyDescent="0.25">
      <c r="A5078">
        <v>10302.902889999999</v>
      </c>
      <c r="B5078">
        <v>21839</v>
      </c>
      <c r="C5078" t="s">
        <v>32</v>
      </c>
      <c r="D5078" t="s">
        <v>45</v>
      </c>
      <c r="E5078">
        <v>8</v>
      </c>
      <c r="F5078">
        <v>657.6</v>
      </c>
    </row>
    <row r="5079" spans="1:6" x14ac:dyDescent="0.25">
      <c r="A5079">
        <v>3508.5695329999999</v>
      </c>
      <c r="B5079">
        <v>20978</v>
      </c>
      <c r="C5079" t="s">
        <v>32</v>
      </c>
      <c r="D5079" t="s">
        <v>33</v>
      </c>
      <c r="E5079">
        <v>1</v>
      </c>
      <c r="F5079">
        <v>1176.2788</v>
      </c>
    </row>
    <row r="5080" spans="1:6" x14ac:dyDescent="0.25">
      <c r="A5080">
        <v>5761.3175330000004</v>
      </c>
      <c r="B5080">
        <v>83392</v>
      </c>
      <c r="C5080" t="s">
        <v>62</v>
      </c>
      <c r="D5080" t="s">
        <v>33</v>
      </c>
      <c r="E5080">
        <v>3</v>
      </c>
      <c r="F5080">
        <v>125.961938</v>
      </c>
    </row>
    <row r="5081" spans="1:6" x14ac:dyDescent="0.25">
      <c r="A5081">
        <v>10280.807870000001</v>
      </c>
      <c r="B5081">
        <v>73661</v>
      </c>
      <c r="C5081" t="s">
        <v>75</v>
      </c>
      <c r="D5081" t="s">
        <v>33</v>
      </c>
      <c r="E5081">
        <v>3</v>
      </c>
      <c r="F5081">
        <v>404.329477</v>
      </c>
    </row>
    <row r="5082" spans="1:6" x14ac:dyDescent="0.25">
      <c r="A5082">
        <v>4783.9177520000003</v>
      </c>
      <c r="B5082">
        <v>49793</v>
      </c>
      <c r="C5082" t="s">
        <v>32</v>
      </c>
      <c r="D5082" t="s">
        <v>33</v>
      </c>
      <c r="E5082">
        <v>1</v>
      </c>
      <c r="F5082">
        <v>640.83511299999998</v>
      </c>
    </row>
    <row r="5083" spans="1:6" x14ac:dyDescent="0.25">
      <c r="A5083">
        <v>2142.8922729999999</v>
      </c>
      <c r="B5083">
        <v>0</v>
      </c>
      <c r="C5083" t="s">
        <v>32</v>
      </c>
      <c r="D5083" t="s">
        <v>45</v>
      </c>
      <c r="E5083">
        <v>1</v>
      </c>
      <c r="F5083">
        <v>686.77493900000002</v>
      </c>
    </row>
    <row r="5084" spans="1:6" x14ac:dyDescent="0.25">
      <c r="A5084">
        <v>8738.2996289999992</v>
      </c>
      <c r="B5084">
        <v>91890</v>
      </c>
      <c r="C5084" t="s">
        <v>62</v>
      </c>
      <c r="D5084" t="s">
        <v>33</v>
      </c>
      <c r="E5084">
        <v>7</v>
      </c>
      <c r="F5084">
        <v>156.61741499999999</v>
      </c>
    </row>
    <row r="5085" spans="1:6" x14ac:dyDescent="0.25">
      <c r="A5085">
        <v>4468.2209000000003</v>
      </c>
      <c r="B5085">
        <v>0</v>
      </c>
      <c r="C5085" t="s">
        <v>32</v>
      </c>
      <c r="D5085" t="s">
        <v>45</v>
      </c>
      <c r="E5085">
        <v>9</v>
      </c>
      <c r="F5085">
        <v>468</v>
      </c>
    </row>
    <row r="5086" spans="1:6" x14ac:dyDescent="0.25">
      <c r="A5086">
        <v>11315.203729999999</v>
      </c>
      <c r="B5086">
        <v>11885</v>
      </c>
      <c r="C5086" t="s">
        <v>32</v>
      </c>
      <c r="D5086" t="s">
        <v>79</v>
      </c>
      <c r="E5086">
        <v>2</v>
      </c>
      <c r="F5086">
        <v>484.8</v>
      </c>
    </row>
    <row r="5087" spans="1:6" x14ac:dyDescent="0.25">
      <c r="A5087">
        <v>21886.196260000001</v>
      </c>
      <c r="B5087">
        <v>43000</v>
      </c>
      <c r="C5087" t="s">
        <v>32</v>
      </c>
      <c r="D5087" t="s">
        <v>33</v>
      </c>
      <c r="E5087">
        <v>2</v>
      </c>
      <c r="F5087">
        <v>676.80805299999997</v>
      </c>
    </row>
    <row r="5088" spans="1:6" x14ac:dyDescent="0.25">
      <c r="A5088">
        <v>7681.5517769999997</v>
      </c>
      <c r="B5088">
        <v>90043</v>
      </c>
      <c r="C5088" t="s">
        <v>75</v>
      </c>
      <c r="D5088" t="s">
        <v>33</v>
      </c>
      <c r="E5088">
        <v>2</v>
      </c>
      <c r="F5088">
        <v>203.22664900000001</v>
      </c>
    </row>
    <row r="5089" spans="1:6" x14ac:dyDescent="0.25">
      <c r="A5089">
        <v>16702.699140000001</v>
      </c>
      <c r="B5089">
        <v>0</v>
      </c>
      <c r="C5089" t="s">
        <v>32</v>
      </c>
      <c r="D5089" t="s">
        <v>45</v>
      </c>
      <c r="E5089">
        <v>2</v>
      </c>
      <c r="F5089">
        <v>345.6</v>
      </c>
    </row>
    <row r="5090" spans="1:6" x14ac:dyDescent="0.25">
      <c r="A5090">
        <v>5015.0094719999997</v>
      </c>
      <c r="B5090">
        <v>48567</v>
      </c>
      <c r="C5090" t="s">
        <v>32</v>
      </c>
      <c r="D5090" t="s">
        <v>45</v>
      </c>
      <c r="E5090">
        <v>1</v>
      </c>
      <c r="F5090">
        <v>624</v>
      </c>
    </row>
    <row r="5091" spans="1:6" x14ac:dyDescent="0.25">
      <c r="A5091">
        <v>5776.338737</v>
      </c>
      <c r="B5091">
        <v>27510</v>
      </c>
      <c r="C5091" t="s">
        <v>32</v>
      </c>
      <c r="D5091" t="s">
        <v>33</v>
      </c>
      <c r="E5091">
        <v>1</v>
      </c>
      <c r="F5091">
        <v>871.45798200000002</v>
      </c>
    </row>
    <row r="5092" spans="1:6" x14ac:dyDescent="0.25">
      <c r="A5092">
        <v>2777.5254030000001</v>
      </c>
      <c r="B5092">
        <v>59124</v>
      </c>
      <c r="C5092" t="s">
        <v>62</v>
      </c>
      <c r="D5092" t="s">
        <v>33</v>
      </c>
      <c r="E5092">
        <v>1</v>
      </c>
      <c r="F5092">
        <v>173.42620700000001</v>
      </c>
    </row>
    <row r="5093" spans="1:6" x14ac:dyDescent="0.25">
      <c r="A5093">
        <v>4127.4952540000004</v>
      </c>
      <c r="B5093">
        <v>0</v>
      </c>
      <c r="C5093" t="s">
        <v>32</v>
      </c>
      <c r="D5093" t="s">
        <v>45</v>
      </c>
      <c r="E5093">
        <v>1</v>
      </c>
      <c r="F5093">
        <v>856.8</v>
      </c>
    </row>
    <row r="5094" spans="1:6" x14ac:dyDescent="0.25">
      <c r="A5094">
        <v>6670.8506379999999</v>
      </c>
      <c r="B5094">
        <v>56531</v>
      </c>
      <c r="C5094" t="s">
        <v>32</v>
      </c>
      <c r="D5094" t="s">
        <v>33</v>
      </c>
      <c r="E5094">
        <v>1</v>
      </c>
      <c r="F5094">
        <v>816</v>
      </c>
    </row>
    <row r="5095" spans="1:6" x14ac:dyDescent="0.25">
      <c r="A5095">
        <v>14741.760920000001</v>
      </c>
      <c r="B5095">
        <v>0</v>
      </c>
      <c r="C5095" t="s">
        <v>32</v>
      </c>
      <c r="D5095" t="s">
        <v>33</v>
      </c>
      <c r="E5095">
        <v>2</v>
      </c>
      <c r="F5095">
        <v>667.2</v>
      </c>
    </row>
    <row r="5096" spans="1:6" x14ac:dyDescent="0.25">
      <c r="A5096">
        <v>38320.820169999999</v>
      </c>
      <c r="B5096">
        <v>45277</v>
      </c>
      <c r="C5096" t="s">
        <v>32</v>
      </c>
      <c r="D5096" t="s">
        <v>33</v>
      </c>
      <c r="E5096">
        <v>2</v>
      </c>
      <c r="F5096">
        <v>916.8</v>
      </c>
    </row>
    <row r="5097" spans="1:6" x14ac:dyDescent="0.25">
      <c r="A5097">
        <v>2064.6979550000001</v>
      </c>
      <c r="B5097">
        <v>0</v>
      </c>
      <c r="C5097" t="s">
        <v>32</v>
      </c>
      <c r="D5097" t="s">
        <v>45</v>
      </c>
      <c r="E5097">
        <v>1</v>
      </c>
      <c r="F5097">
        <v>368.82851099999999</v>
      </c>
    </row>
    <row r="5098" spans="1:6" x14ac:dyDescent="0.25">
      <c r="A5098">
        <v>5504.1390330000004</v>
      </c>
      <c r="B5098">
        <v>0</v>
      </c>
      <c r="C5098" t="s">
        <v>32</v>
      </c>
      <c r="D5098" t="s">
        <v>33</v>
      </c>
      <c r="E5098">
        <v>5</v>
      </c>
      <c r="F5098">
        <v>350.4</v>
      </c>
    </row>
    <row r="5099" spans="1:6" x14ac:dyDescent="0.25">
      <c r="A5099">
        <v>5096.6732229999998</v>
      </c>
      <c r="B5099">
        <v>22886</v>
      </c>
      <c r="C5099" t="s">
        <v>32</v>
      </c>
      <c r="D5099" t="s">
        <v>79</v>
      </c>
      <c r="E5099">
        <v>3</v>
      </c>
      <c r="F5099">
        <v>312</v>
      </c>
    </row>
    <row r="5100" spans="1:6" x14ac:dyDescent="0.25">
      <c r="A5100">
        <v>7995.4412629999997</v>
      </c>
      <c r="B5100">
        <v>66685</v>
      </c>
      <c r="C5100" t="s">
        <v>62</v>
      </c>
      <c r="D5100" t="s">
        <v>33</v>
      </c>
      <c r="E5100">
        <v>2</v>
      </c>
      <c r="F5100">
        <v>38.763897</v>
      </c>
    </row>
    <row r="5101" spans="1:6" x14ac:dyDescent="0.25">
      <c r="A5101">
        <v>5674.1364450000001</v>
      </c>
      <c r="B5101">
        <v>65775</v>
      </c>
      <c r="C5101" t="s">
        <v>62</v>
      </c>
      <c r="D5101" t="s">
        <v>79</v>
      </c>
      <c r="E5101">
        <v>4</v>
      </c>
      <c r="F5101">
        <v>171.42631800000001</v>
      </c>
    </row>
    <row r="5102" spans="1:6" x14ac:dyDescent="0.25">
      <c r="A5102">
        <v>2886.232446</v>
      </c>
      <c r="B5102">
        <v>52972</v>
      </c>
      <c r="C5102" t="s">
        <v>32</v>
      </c>
      <c r="D5102" t="s">
        <v>45</v>
      </c>
      <c r="E5102">
        <v>1</v>
      </c>
      <c r="F5102">
        <v>355.2</v>
      </c>
    </row>
    <row r="5103" spans="1:6" x14ac:dyDescent="0.25">
      <c r="A5103">
        <v>5794.6827240000002</v>
      </c>
      <c r="B5103">
        <v>52979</v>
      </c>
      <c r="C5103" t="s">
        <v>32</v>
      </c>
      <c r="D5103" t="s">
        <v>79</v>
      </c>
      <c r="E5103">
        <v>4</v>
      </c>
      <c r="F5103">
        <v>345.6</v>
      </c>
    </row>
    <row r="5104" spans="1:6" x14ac:dyDescent="0.25">
      <c r="A5104">
        <v>10706.66957</v>
      </c>
      <c r="B5104">
        <v>55436</v>
      </c>
      <c r="C5104" t="s">
        <v>32</v>
      </c>
      <c r="D5104" t="s">
        <v>79</v>
      </c>
      <c r="E5104">
        <v>2</v>
      </c>
      <c r="F5104">
        <v>321.60000000000002</v>
      </c>
    </row>
    <row r="5105" spans="1:6" x14ac:dyDescent="0.25">
      <c r="A5105">
        <v>5320.6149759999998</v>
      </c>
      <c r="B5105">
        <v>32116</v>
      </c>
      <c r="C5105" t="s">
        <v>62</v>
      </c>
      <c r="D5105" t="s">
        <v>33</v>
      </c>
      <c r="E5105">
        <v>1</v>
      </c>
      <c r="F5105">
        <v>277.35102599999999</v>
      </c>
    </row>
    <row r="5106" spans="1:6" x14ac:dyDescent="0.25">
      <c r="A5106">
        <v>20498.83124</v>
      </c>
      <c r="B5106">
        <v>56070</v>
      </c>
      <c r="C5106" t="s">
        <v>62</v>
      </c>
      <c r="D5106" t="s">
        <v>79</v>
      </c>
      <c r="E5106">
        <v>2</v>
      </c>
      <c r="F5106">
        <v>87.990527999999998</v>
      </c>
    </row>
    <row r="5107" spans="1:6" x14ac:dyDescent="0.25">
      <c r="A5107">
        <v>4628.2808869999999</v>
      </c>
      <c r="B5107">
        <v>0</v>
      </c>
      <c r="C5107" t="s">
        <v>32</v>
      </c>
      <c r="D5107" t="s">
        <v>45</v>
      </c>
      <c r="E5107">
        <v>3</v>
      </c>
      <c r="F5107">
        <v>690.54860199999996</v>
      </c>
    </row>
    <row r="5108" spans="1:6" x14ac:dyDescent="0.25">
      <c r="A5108">
        <v>27287.50099</v>
      </c>
      <c r="B5108">
        <v>0</v>
      </c>
      <c r="C5108" t="s">
        <v>32</v>
      </c>
      <c r="D5108" t="s">
        <v>45</v>
      </c>
      <c r="E5108">
        <v>2</v>
      </c>
      <c r="F5108">
        <v>835.2</v>
      </c>
    </row>
    <row r="5109" spans="1:6" x14ac:dyDescent="0.25">
      <c r="A5109">
        <v>4029.7233249999999</v>
      </c>
      <c r="B5109">
        <v>93621</v>
      </c>
      <c r="C5109" t="s">
        <v>62</v>
      </c>
      <c r="D5109" t="s">
        <v>33</v>
      </c>
      <c r="E5109">
        <v>1</v>
      </c>
      <c r="F5109">
        <v>59.860272999999999</v>
      </c>
    </row>
    <row r="5110" spans="1:6" x14ac:dyDescent="0.25">
      <c r="A5110">
        <v>2744.0838629999998</v>
      </c>
      <c r="B5110">
        <v>79192</v>
      </c>
      <c r="C5110" t="s">
        <v>32</v>
      </c>
      <c r="D5110" t="s">
        <v>79</v>
      </c>
      <c r="E5110">
        <v>1</v>
      </c>
      <c r="F5110">
        <v>336</v>
      </c>
    </row>
    <row r="5111" spans="1:6" x14ac:dyDescent="0.25">
      <c r="A5111">
        <v>35444.314039999997</v>
      </c>
      <c r="B5111">
        <v>96853</v>
      </c>
      <c r="C5111" t="s">
        <v>32</v>
      </c>
      <c r="D5111" t="s">
        <v>79</v>
      </c>
      <c r="E5111">
        <v>2</v>
      </c>
      <c r="F5111">
        <v>565.50425800000005</v>
      </c>
    </row>
    <row r="5112" spans="1:6" x14ac:dyDescent="0.25">
      <c r="A5112">
        <v>2858.9920360000001</v>
      </c>
      <c r="B5112">
        <v>0</v>
      </c>
      <c r="C5112" t="s">
        <v>75</v>
      </c>
      <c r="D5112" t="s">
        <v>33</v>
      </c>
      <c r="E5112">
        <v>1</v>
      </c>
      <c r="F5112">
        <v>355.38528700000001</v>
      </c>
    </row>
    <row r="5113" spans="1:6" x14ac:dyDescent="0.25">
      <c r="A5113">
        <v>5862.8032949999997</v>
      </c>
      <c r="B5113">
        <v>75121</v>
      </c>
      <c r="C5113" t="s">
        <v>62</v>
      </c>
      <c r="D5113" t="s">
        <v>33</v>
      </c>
      <c r="E5113">
        <v>6</v>
      </c>
      <c r="F5113">
        <v>171.22687300000001</v>
      </c>
    </row>
    <row r="5114" spans="1:6" x14ac:dyDescent="0.25">
      <c r="A5114">
        <v>4031.539471</v>
      </c>
      <c r="B5114">
        <v>0</v>
      </c>
      <c r="C5114" t="s">
        <v>32</v>
      </c>
      <c r="D5114" t="s">
        <v>45</v>
      </c>
      <c r="E5114">
        <v>1</v>
      </c>
      <c r="F5114">
        <v>842.4</v>
      </c>
    </row>
    <row r="5115" spans="1:6" x14ac:dyDescent="0.25">
      <c r="A5115">
        <v>7553.225007</v>
      </c>
      <c r="B5115">
        <v>69959</v>
      </c>
      <c r="C5115" t="s">
        <v>32</v>
      </c>
      <c r="D5115" t="s">
        <v>79</v>
      </c>
      <c r="E5115">
        <v>2</v>
      </c>
      <c r="F5115">
        <v>401.83892100000003</v>
      </c>
    </row>
    <row r="5116" spans="1:6" x14ac:dyDescent="0.25">
      <c r="A5116">
        <v>16699.461579999999</v>
      </c>
      <c r="B5116">
        <v>81400</v>
      </c>
      <c r="C5116" t="s">
        <v>32</v>
      </c>
      <c r="D5116" t="s">
        <v>33</v>
      </c>
      <c r="E5116">
        <v>2</v>
      </c>
      <c r="F5116">
        <v>499.2</v>
      </c>
    </row>
    <row r="5117" spans="1:6" x14ac:dyDescent="0.25">
      <c r="A5117">
        <v>3233.2620489999999</v>
      </c>
      <c r="B5117">
        <v>0</v>
      </c>
      <c r="C5117" t="s">
        <v>32</v>
      </c>
      <c r="D5117" t="s">
        <v>45</v>
      </c>
      <c r="E5117">
        <v>1</v>
      </c>
      <c r="F5117">
        <v>705.6</v>
      </c>
    </row>
    <row r="5118" spans="1:6" x14ac:dyDescent="0.25">
      <c r="A5118">
        <v>5640.7297669999998</v>
      </c>
      <c r="B5118">
        <v>67523</v>
      </c>
      <c r="C5118" t="s">
        <v>75</v>
      </c>
      <c r="D5118" t="s">
        <v>45</v>
      </c>
      <c r="E5118">
        <v>7</v>
      </c>
      <c r="F5118">
        <v>345.23765900000001</v>
      </c>
    </row>
    <row r="5119" spans="1:6" x14ac:dyDescent="0.25">
      <c r="A5119">
        <v>8678.5082939999993</v>
      </c>
      <c r="B5119">
        <v>62366</v>
      </c>
      <c r="C5119" t="s">
        <v>62</v>
      </c>
      <c r="D5119" t="s">
        <v>33</v>
      </c>
      <c r="E5119">
        <v>8</v>
      </c>
      <c r="F5119">
        <v>51.316527000000001</v>
      </c>
    </row>
    <row r="5120" spans="1:6" x14ac:dyDescent="0.25">
      <c r="A5120">
        <v>10339.59799</v>
      </c>
      <c r="B5120">
        <v>67134</v>
      </c>
      <c r="C5120" t="s">
        <v>62</v>
      </c>
      <c r="D5120" t="s">
        <v>33</v>
      </c>
      <c r="E5120">
        <v>6</v>
      </c>
      <c r="F5120">
        <v>277.44896799999998</v>
      </c>
    </row>
    <row r="5121" spans="1:6" x14ac:dyDescent="0.25">
      <c r="A5121">
        <v>3746.7516249999999</v>
      </c>
      <c r="B5121">
        <v>41479</v>
      </c>
      <c r="C5121" t="s">
        <v>62</v>
      </c>
      <c r="D5121" t="s">
        <v>33</v>
      </c>
      <c r="E5121">
        <v>1</v>
      </c>
      <c r="F5121">
        <v>19.575683000000001</v>
      </c>
    </row>
    <row r="5122" spans="1:6" x14ac:dyDescent="0.25">
      <c r="A5122">
        <v>2571.260863</v>
      </c>
      <c r="B5122">
        <v>29697</v>
      </c>
      <c r="C5122" t="s">
        <v>32</v>
      </c>
      <c r="D5122" t="s">
        <v>33</v>
      </c>
      <c r="E5122">
        <v>1</v>
      </c>
      <c r="F5122">
        <v>316.8</v>
      </c>
    </row>
    <row r="5123" spans="1:6" x14ac:dyDescent="0.25">
      <c r="A5123">
        <v>4428.031583</v>
      </c>
      <c r="B5123">
        <v>58577</v>
      </c>
      <c r="C5123" t="s">
        <v>75</v>
      </c>
      <c r="D5123" t="s">
        <v>33</v>
      </c>
      <c r="E5123">
        <v>1</v>
      </c>
      <c r="F5123">
        <v>303.87275199999999</v>
      </c>
    </row>
    <row r="5124" spans="1:6" x14ac:dyDescent="0.25">
      <c r="A5124">
        <v>7413.3867289999998</v>
      </c>
      <c r="B5124">
        <v>0</v>
      </c>
      <c r="C5124" t="s">
        <v>32</v>
      </c>
      <c r="D5124" t="s">
        <v>45</v>
      </c>
      <c r="E5124">
        <v>4</v>
      </c>
      <c r="F5124">
        <v>508.8</v>
      </c>
    </row>
    <row r="5125" spans="1:6" x14ac:dyDescent="0.25">
      <c r="A5125">
        <v>4768.9559239999999</v>
      </c>
      <c r="B5125">
        <v>51144</v>
      </c>
      <c r="C5125" t="s">
        <v>75</v>
      </c>
      <c r="D5125" t="s">
        <v>33</v>
      </c>
      <c r="E5125">
        <v>9</v>
      </c>
      <c r="F5125">
        <v>223.30522400000001</v>
      </c>
    </row>
    <row r="5126" spans="1:6" x14ac:dyDescent="0.25">
      <c r="A5126">
        <v>6035.0863360000003</v>
      </c>
      <c r="B5126">
        <v>29587</v>
      </c>
      <c r="C5126" t="s">
        <v>32</v>
      </c>
      <c r="D5126" t="s">
        <v>33</v>
      </c>
      <c r="E5126">
        <v>3</v>
      </c>
      <c r="F5126">
        <v>422.02466099999998</v>
      </c>
    </row>
    <row r="5127" spans="1:6" x14ac:dyDescent="0.25">
      <c r="A5127">
        <v>16280.19859</v>
      </c>
      <c r="B5127">
        <v>0</v>
      </c>
      <c r="C5127" t="s">
        <v>32</v>
      </c>
      <c r="D5127" t="s">
        <v>45</v>
      </c>
      <c r="E5127">
        <v>2</v>
      </c>
      <c r="F5127">
        <v>753.6</v>
      </c>
    </row>
    <row r="5128" spans="1:6" x14ac:dyDescent="0.25">
      <c r="A5128">
        <v>9024.1991589999998</v>
      </c>
      <c r="B5128">
        <v>71499</v>
      </c>
      <c r="C5128" t="s">
        <v>32</v>
      </c>
      <c r="D5128" t="s">
        <v>33</v>
      </c>
      <c r="E5128">
        <v>5</v>
      </c>
      <c r="F5128">
        <v>537.6</v>
      </c>
    </row>
    <row r="5129" spans="1:6" x14ac:dyDescent="0.25">
      <c r="A5129">
        <v>7495.6766580000003</v>
      </c>
      <c r="B5129">
        <v>0</v>
      </c>
      <c r="C5129" t="s">
        <v>32</v>
      </c>
      <c r="D5129" t="s">
        <v>45</v>
      </c>
      <c r="E5129">
        <v>5</v>
      </c>
      <c r="F5129">
        <v>763.2</v>
      </c>
    </row>
    <row r="5130" spans="1:6" x14ac:dyDescent="0.25">
      <c r="A5130">
        <v>12520.979069999999</v>
      </c>
      <c r="B5130">
        <v>0</v>
      </c>
      <c r="C5130" t="s">
        <v>32</v>
      </c>
      <c r="D5130" t="s">
        <v>45</v>
      </c>
      <c r="E5130">
        <v>2</v>
      </c>
      <c r="F5130">
        <v>907.2</v>
      </c>
    </row>
    <row r="5131" spans="1:6" x14ac:dyDescent="0.25">
      <c r="A5131">
        <v>2552.0387660000001</v>
      </c>
      <c r="B5131">
        <v>75740</v>
      </c>
      <c r="C5131" t="s">
        <v>62</v>
      </c>
      <c r="D5131" t="s">
        <v>33</v>
      </c>
      <c r="E5131">
        <v>1</v>
      </c>
      <c r="F5131">
        <v>128.516525</v>
      </c>
    </row>
    <row r="5132" spans="1:6" x14ac:dyDescent="0.25">
      <c r="A5132">
        <v>16887.79708</v>
      </c>
      <c r="B5132">
        <v>53262</v>
      </c>
      <c r="C5132" t="s">
        <v>75</v>
      </c>
      <c r="D5132" t="s">
        <v>33</v>
      </c>
      <c r="E5132">
        <v>2</v>
      </c>
      <c r="F5132">
        <v>223.72050999999999</v>
      </c>
    </row>
    <row r="5133" spans="1:6" x14ac:dyDescent="0.25">
      <c r="A5133">
        <v>3038.8299919999999</v>
      </c>
      <c r="B5133">
        <v>75180</v>
      </c>
      <c r="C5133" t="s">
        <v>62</v>
      </c>
      <c r="D5133" t="s">
        <v>45</v>
      </c>
      <c r="E5133">
        <v>1</v>
      </c>
      <c r="F5133">
        <v>154.907769</v>
      </c>
    </row>
    <row r="5134" spans="1:6" x14ac:dyDescent="0.25">
      <c r="A5134">
        <v>4455.5181009999997</v>
      </c>
      <c r="B5134">
        <v>31196</v>
      </c>
      <c r="C5134" t="s">
        <v>32</v>
      </c>
      <c r="D5134" t="s">
        <v>45</v>
      </c>
      <c r="E5134">
        <v>9</v>
      </c>
      <c r="F5134">
        <v>342.79650800000002</v>
      </c>
    </row>
    <row r="5135" spans="1:6" x14ac:dyDescent="0.25">
      <c r="A5135">
        <v>11972.782310000001</v>
      </c>
      <c r="B5135">
        <v>0</v>
      </c>
      <c r="C5135" t="s">
        <v>32</v>
      </c>
      <c r="D5135" t="s">
        <v>45</v>
      </c>
      <c r="E5135">
        <v>5</v>
      </c>
      <c r="F5135">
        <v>1441.8438369999999</v>
      </c>
    </row>
    <row r="5136" spans="1:6" x14ac:dyDescent="0.25">
      <c r="A5136">
        <v>8513.6974140000002</v>
      </c>
      <c r="B5136">
        <v>34505</v>
      </c>
      <c r="C5136" t="s">
        <v>75</v>
      </c>
      <c r="D5136" t="s">
        <v>33</v>
      </c>
      <c r="E5136">
        <v>9</v>
      </c>
      <c r="F5136">
        <v>359.86134800000002</v>
      </c>
    </row>
    <row r="5137" spans="1:6" x14ac:dyDescent="0.25">
      <c r="A5137">
        <v>9085.2049910000005</v>
      </c>
      <c r="B5137">
        <v>0</v>
      </c>
      <c r="C5137" t="s">
        <v>62</v>
      </c>
      <c r="D5137" t="s">
        <v>33</v>
      </c>
      <c r="E5137">
        <v>2</v>
      </c>
      <c r="F5137">
        <v>146.75708599999999</v>
      </c>
    </row>
    <row r="5138" spans="1:6" x14ac:dyDescent="0.25">
      <c r="A5138">
        <v>24096.236949999999</v>
      </c>
      <c r="B5138">
        <v>0</v>
      </c>
      <c r="C5138" t="s">
        <v>32</v>
      </c>
      <c r="D5138" t="s">
        <v>45</v>
      </c>
      <c r="E5138">
        <v>2</v>
      </c>
      <c r="F5138">
        <v>1154.635974</v>
      </c>
    </row>
    <row r="5139" spans="1:6" x14ac:dyDescent="0.25">
      <c r="A5139">
        <v>9095.0498680000001</v>
      </c>
      <c r="B5139">
        <v>37937</v>
      </c>
      <c r="C5139" t="s">
        <v>32</v>
      </c>
      <c r="D5139" t="s">
        <v>33</v>
      </c>
      <c r="E5139">
        <v>5</v>
      </c>
      <c r="F5139">
        <v>556.79999999999995</v>
      </c>
    </row>
    <row r="5140" spans="1:6" x14ac:dyDescent="0.25">
      <c r="A5140">
        <v>21418.355439999999</v>
      </c>
      <c r="B5140">
        <v>21897</v>
      </c>
      <c r="C5140" t="s">
        <v>32</v>
      </c>
      <c r="D5140" t="s">
        <v>45</v>
      </c>
      <c r="E5140">
        <v>2</v>
      </c>
      <c r="F5140">
        <v>667.2</v>
      </c>
    </row>
    <row r="5141" spans="1:6" x14ac:dyDescent="0.25">
      <c r="A5141">
        <v>10714.21449</v>
      </c>
      <c r="B5141">
        <v>55994</v>
      </c>
      <c r="C5141" t="s">
        <v>32</v>
      </c>
      <c r="D5141" t="s">
        <v>33</v>
      </c>
      <c r="E5141">
        <v>2</v>
      </c>
      <c r="F5141">
        <v>441.6</v>
      </c>
    </row>
    <row r="5142" spans="1:6" x14ac:dyDescent="0.25">
      <c r="A5142">
        <v>9986.6611109999994</v>
      </c>
      <c r="B5142">
        <v>24067</v>
      </c>
      <c r="C5142" t="s">
        <v>32</v>
      </c>
      <c r="D5142" t="s">
        <v>45</v>
      </c>
      <c r="E5142">
        <v>6</v>
      </c>
      <c r="F5142">
        <v>633.6</v>
      </c>
    </row>
    <row r="5143" spans="1:6" x14ac:dyDescent="0.25">
      <c r="A5143">
        <v>7908.6694859999998</v>
      </c>
      <c r="B5143">
        <v>43630</v>
      </c>
      <c r="C5143" t="s">
        <v>32</v>
      </c>
      <c r="D5143" t="s">
        <v>79</v>
      </c>
      <c r="E5143">
        <v>3</v>
      </c>
      <c r="F5143">
        <v>475.2</v>
      </c>
    </row>
    <row r="5144" spans="1:6" x14ac:dyDescent="0.25">
      <c r="A5144">
        <v>4869.5964430000004</v>
      </c>
      <c r="B5144">
        <v>23811</v>
      </c>
      <c r="C5144" t="s">
        <v>32</v>
      </c>
      <c r="D5144" t="s">
        <v>79</v>
      </c>
      <c r="E5144">
        <v>1</v>
      </c>
      <c r="F5144">
        <v>624</v>
      </c>
    </row>
    <row r="5145" spans="1:6" x14ac:dyDescent="0.25">
      <c r="A5145">
        <v>2121.6470530000001</v>
      </c>
      <c r="B5145">
        <v>0</v>
      </c>
      <c r="C5145" t="s">
        <v>32</v>
      </c>
      <c r="D5145" t="s">
        <v>45</v>
      </c>
      <c r="E5145">
        <v>1</v>
      </c>
      <c r="F5145">
        <v>446.4</v>
      </c>
    </row>
    <row r="5146" spans="1:6" x14ac:dyDescent="0.25">
      <c r="A5146">
        <v>6328.1809240000002</v>
      </c>
      <c r="B5146">
        <v>0</v>
      </c>
      <c r="C5146" t="s">
        <v>32</v>
      </c>
      <c r="D5146" t="s">
        <v>45</v>
      </c>
      <c r="E5146">
        <v>4</v>
      </c>
      <c r="F5146">
        <v>648.36417200000005</v>
      </c>
    </row>
    <row r="5147" spans="1:6" x14ac:dyDescent="0.25">
      <c r="A5147">
        <v>4340.8587969999999</v>
      </c>
      <c r="B5147">
        <v>0</v>
      </c>
      <c r="C5147" t="s">
        <v>32</v>
      </c>
      <c r="D5147" t="s">
        <v>45</v>
      </c>
      <c r="E5147">
        <v>1</v>
      </c>
      <c r="F5147">
        <v>595.20000000000005</v>
      </c>
    </row>
    <row r="5148" spans="1:6" x14ac:dyDescent="0.25">
      <c r="A5148">
        <v>6279.8167290000001</v>
      </c>
      <c r="B5148">
        <v>50562</v>
      </c>
      <c r="C5148" t="s">
        <v>32</v>
      </c>
      <c r="D5148" t="s">
        <v>33</v>
      </c>
      <c r="E5148">
        <v>9</v>
      </c>
      <c r="F5148">
        <v>545.01350400000001</v>
      </c>
    </row>
    <row r="5149" spans="1:6" x14ac:dyDescent="0.25">
      <c r="A5149">
        <v>11981.98481</v>
      </c>
      <c r="B5149">
        <v>21514</v>
      </c>
      <c r="C5149" t="s">
        <v>75</v>
      </c>
      <c r="D5149" t="s">
        <v>33</v>
      </c>
      <c r="E5149">
        <v>2</v>
      </c>
      <c r="F5149">
        <v>257.24878899999999</v>
      </c>
    </row>
    <row r="5150" spans="1:6" x14ac:dyDescent="0.25">
      <c r="A5150">
        <v>22235.010109999999</v>
      </c>
      <c r="B5150">
        <v>80355</v>
      </c>
      <c r="C5150" t="s">
        <v>32</v>
      </c>
      <c r="D5150" t="s">
        <v>33</v>
      </c>
      <c r="E5150">
        <v>2</v>
      </c>
      <c r="F5150">
        <v>897.6</v>
      </c>
    </row>
    <row r="5151" spans="1:6" x14ac:dyDescent="0.25">
      <c r="A5151">
        <v>8646.5041089999995</v>
      </c>
      <c r="B5151">
        <v>64125</v>
      </c>
      <c r="C5151" t="s">
        <v>75</v>
      </c>
      <c r="D5151" t="s">
        <v>33</v>
      </c>
      <c r="E5151">
        <v>3</v>
      </c>
      <c r="F5151">
        <v>369.81870800000002</v>
      </c>
    </row>
    <row r="5152" spans="1:6" x14ac:dyDescent="0.25">
      <c r="A5152">
        <v>2444.3295349999999</v>
      </c>
      <c r="B5152">
        <v>83800</v>
      </c>
      <c r="C5152" t="s">
        <v>75</v>
      </c>
      <c r="D5152" t="s">
        <v>45</v>
      </c>
      <c r="E5152">
        <v>1</v>
      </c>
      <c r="F5152">
        <v>196.155575</v>
      </c>
    </row>
    <row r="5153" spans="1:6" x14ac:dyDescent="0.25">
      <c r="A5153">
        <v>5070.3524079999997</v>
      </c>
      <c r="B5153">
        <v>23840</v>
      </c>
      <c r="C5153" t="s">
        <v>32</v>
      </c>
      <c r="D5153" t="s">
        <v>33</v>
      </c>
      <c r="E5153">
        <v>7</v>
      </c>
      <c r="F5153">
        <v>307.2</v>
      </c>
    </row>
    <row r="5154" spans="1:6" x14ac:dyDescent="0.25">
      <c r="A5154">
        <v>5647.1458089999996</v>
      </c>
      <c r="B5154">
        <v>54834</v>
      </c>
      <c r="C5154" t="s">
        <v>75</v>
      </c>
      <c r="D5154" t="s">
        <v>45</v>
      </c>
      <c r="E5154">
        <v>8</v>
      </c>
      <c r="F5154">
        <v>186.19193100000001</v>
      </c>
    </row>
    <row r="5155" spans="1:6" x14ac:dyDescent="0.25">
      <c r="A5155">
        <v>13345.13545</v>
      </c>
      <c r="B5155">
        <v>80277</v>
      </c>
      <c r="C5155" t="s">
        <v>62</v>
      </c>
      <c r="D5155" t="s">
        <v>33</v>
      </c>
      <c r="E5155">
        <v>2</v>
      </c>
      <c r="F5155">
        <v>36.975673</v>
      </c>
    </row>
    <row r="5156" spans="1:6" x14ac:dyDescent="0.25">
      <c r="A5156">
        <v>13297.63587</v>
      </c>
      <c r="B5156">
        <v>88430</v>
      </c>
      <c r="C5156" t="s">
        <v>32</v>
      </c>
      <c r="D5156" t="s">
        <v>33</v>
      </c>
      <c r="E5156">
        <v>2</v>
      </c>
      <c r="F5156">
        <v>316.8</v>
      </c>
    </row>
    <row r="5157" spans="1:6" x14ac:dyDescent="0.25">
      <c r="A5157">
        <v>7031.785183</v>
      </c>
      <c r="B5157">
        <v>26255</v>
      </c>
      <c r="C5157" t="s">
        <v>62</v>
      </c>
      <c r="D5157" t="s">
        <v>33</v>
      </c>
      <c r="E5157">
        <v>3</v>
      </c>
      <c r="F5157">
        <v>52.752600999999999</v>
      </c>
    </row>
    <row r="5158" spans="1:6" x14ac:dyDescent="0.25">
      <c r="A5158">
        <v>3615.8898049999998</v>
      </c>
      <c r="B5158">
        <v>0</v>
      </c>
      <c r="C5158" t="s">
        <v>32</v>
      </c>
      <c r="D5158" t="s">
        <v>33</v>
      </c>
      <c r="E5158">
        <v>1</v>
      </c>
      <c r="F5158">
        <v>684</v>
      </c>
    </row>
    <row r="5159" spans="1:6" x14ac:dyDescent="0.25">
      <c r="A5159">
        <v>14120.035620000001</v>
      </c>
      <c r="B5159">
        <v>95715</v>
      </c>
      <c r="C5159" t="s">
        <v>62</v>
      </c>
      <c r="D5159" t="s">
        <v>33</v>
      </c>
      <c r="E5159">
        <v>2</v>
      </c>
      <c r="F5159">
        <v>148.98255</v>
      </c>
    </row>
    <row r="5160" spans="1:6" x14ac:dyDescent="0.25">
      <c r="A5160">
        <v>2155.209879</v>
      </c>
      <c r="B5160">
        <v>0</v>
      </c>
      <c r="C5160" t="s">
        <v>32</v>
      </c>
      <c r="D5160" t="s">
        <v>45</v>
      </c>
      <c r="E5160">
        <v>1</v>
      </c>
      <c r="F5160">
        <v>336</v>
      </c>
    </row>
    <row r="5161" spans="1:6" x14ac:dyDescent="0.25">
      <c r="A5161">
        <v>2748.8510809999998</v>
      </c>
      <c r="B5161">
        <v>32437</v>
      </c>
      <c r="C5161" t="s">
        <v>32</v>
      </c>
      <c r="D5161" t="s">
        <v>33</v>
      </c>
      <c r="E5161">
        <v>1</v>
      </c>
      <c r="F5161">
        <v>473.361602</v>
      </c>
    </row>
    <row r="5162" spans="1:6" x14ac:dyDescent="0.25">
      <c r="A5162">
        <v>5087.0152870000002</v>
      </c>
      <c r="B5162">
        <v>22726</v>
      </c>
      <c r="C5162" t="s">
        <v>32</v>
      </c>
      <c r="D5162" t="s">
        <v>33</v>
      </c>
      <c r="E5162">
        <v>3</v>
      </c>
      <c r="F5162">
        <v>312</v>
      </c>
    </row>
    <row r="5163" spans="1:6" x14ac:dyDescent="0.25">
      <c r="A5163">
        <v>14031.70314</v>
      </c>
      <c r="B5163">
        <v>58092</v>
      </c>
      <c r="C5163" t="s">
        <v>75</v>
      </c>
      <c r="D5163" t="s">
        <v>33</v>
      </c>
      <c r="E5163">
        <v>2</v>
      </c>
      <c r="F5163">
        <v>202.24202</v>
      </c>
    </row>
    <row r="5164" spans="1:6" x14ac:dyDescent="0.25">
      <c r="A5164">
        <v>8656.396659</v>
      </c>
      <c r="B5164">
        <v>83365</v>
      </c>
      <c r="C5164" t="s">
        <v>32</v>
      </c>
      <c r="D5164" t="s">
        <v>33</v>
      </c>
      <c r="E5164">
        <v>4</v>
      </c>
      <c r="F5164">
        <v>523.20000000000005</v>
      </c>
    </row>
    <row r="5165" spans="1:6" x14ac:dyDescent="0.25">
      <c r="A5165">
        <v>4861.4930169999998</v>
      </c>
      <c r="B5165">
        <v>12153</v>
      </c>
      <c r="C5165" t="s">
        <v>32</v>
      </c>
      <c r="D5165" t="s">
        <v>45</v>
      </c>
      <c r="E5165">
        <v>8</v>
      </c>
      <c r="F5165">
        <v>438.15558399999998</v>
      </c>
    </row>
    <row r="5166" spans="1:6" x14ac:dyDescent="0.25">
      <c r="A5166">
        <v>19174.63407</v>
      </c>
      <c r="B5166">
        <v>74028</v>
      </c>
      <c r="C5166" t="s">
        <v>62</v>
      </c>
      <c r="D5166" t="s">
        <v>33</v>
      </c>
      <c r="E5166">
        <v>2</v>
      </c>
      <c r="F5166">
        <v>53.076203</v>
      </c>
    </row>
    <row r="5167" spans="1:6" x14ac:dyDescent="0.25">
      <c r="A5167">
        <v>7089.6839600000003</v>
      </c>
      <c r="B5167">
        <v>52707</v>
      </c>
      <c r="C5167" t="s">
        <v>32</v>
      </c>
      <c r="D5167" t="s">
        <v>33</v>
      </c>
      <c r="E5167">
        <v>6</v>
      </c>
      <c r="F5167">
        <v>432</v>
      </c>
    </row>
    <row r="5168" spans="1:6" x14ac:dyDescent="0.25">
      <c r="A5168">
        <v>6802.0671300000004</v>
      </c>
      <c r="B5168">
        <v>47451</v>
      </c>
      <c r="C5168" t="s">
        <v>32</v>
      </c>
      <c r="D5168" t="s">
        <v>33</v>
      </c>
      <c r="E5168">
        <v>6</v>
      </c>
      <c r="F5168">
        <v>417.6</v>
      </c>
    </row>
    <row r="5169" spans="1:6" x14ac:dyDescent="0.25">
      <c r="A5169">
        <v>2359.4235990000002</v>
      </c>
      <c r="B5169">
        <v>19864</v>
      </c>
      <c r="C5169" t="s">
        <v>32</v>
      </c>
      <c r="D5169" t="s">
        <v>79</v>
      </c>
      <c r="E5169">
        <v>1</v>
      </c>
      <c r="F5169">
        <v>352.39451500000001</v>
      </c>
    </row>
    <row r="5170" spans="1:6" x14ac:dyDescent="0.25">
      <c r="A5170">
        <v>15114.402410000001</v>
      </c>
      <c r="B5170">
        <v>28513</v>
      </c>
      <c r="C5170" t="s">
        <v>32</v>
      </c>
      <c r="D5170" t="s">
        <v>33</v>
      </c>
      <c r="E5170">
        <v>2</v>
      </c>
      <c r="F5170">
        <v>480</v>
      </c>
    </row>
    <row r="5171" spans="1:6" x14ac:dyDescent="0.25">
      <c r="A5171">
        <v>2926.829158</v>
      </c>
      <c r="B5171">
        <v>26242</v>
      </c>
      <c r="C5171" t="s">
        <v>75</v>
      </c>
      <c r="D5171" t="s">
        <v>33</v>
      </c>
      <c r="E5171">
        <v>1</v>
      </c>
      <c r="F5171">
        <v>347.06017300000002</v>
      </c>
    </row>
    <row r="5172" spans="1:6" x14ac:dyDescent="0.25">
      <c r="A5172">
        <v>13014.23496</v>
      </c>
      <c r="B5172">
        <v>55067</v>
      </c>
      <c r="C5172" t="s">
        <v>75</v>
      </c>
      <c r="D5172" t="s">
        <v>45</v>
      </c>
      <c r="E5172">
        <v>2</v>
      </c>
      <c r="F5172">
        <v>353.09860400000002</v>
      </c>
    </row>
    <row r="5173" spans="1:6" x14ac:dyDescent="0.25">
      <c r="A5173">
        <v>7901.6979190000002</v>
      </c>
      <c r="B5173">
        <v>62291</v>
      </c>
      <c r="C5173" t="s">
        <v>32</v>
      </c>
      <c r="D5173" t="s">
        <v>33</v>
      </c>
      <c r="E5173">
        <v>3</v>
      </c>
      <c r="F5173">
        <v>480</v>
      </c>
    </row>
    <row r="5174" spans="1:6" x14ac:dyDescent="0.25">
      <c r="A5174">
        <v>13406.92021</v>
      </c>
      <c r="B5174">
        <v>25048</v>
      </c>
      <c r="C5174" t="s">
        <v>32</v>
      </c>
      <c r="D5174" t="s">
        <v>33</v>
      </c>
      <c r="E5174">
        <v>5</v>
      </c>
      <c r="F5174">
        <v>801.6</v>
      </c>
    </row>
    <row r="5175" spans="1:6" x14ac:dyDescent="0.25">
      <c r="A5175">
        <v>6106.9419809999999</v>
      </c>
      <c r="B5175">
        <v>16654</v>
      </c>
      <c r="C5175" t="s">
        <v>32</v>
      </c>
      <c r="D5175" t="s">
        <v>33</v>
      </c>
      <c r="E5175">
        <v>7</v>
      </c>
      <c r="F5175">
        <v>379.2</v>
      </c>
    </row>
    <row r="5176" spans="1:6" x14ac:dyDescent="0.25">
      <c r="A5176">
        <v>12321.836149999999</v>
      </c>
      <c r="B5176">
        <v>26887</v>
      </c>
      <c r="C5176" t="s">
        <v>32</v>
      </c>
      <c r="D5176" t="s">
        <v>45</v>
      </c>
      <c r="E5176">
        <v>2</v>
      </c>
      <c r="F5176">
        <v>542.4</v>
      </c>
    </row>
    <row r="5177" spans="1:6" x14ac:dyDescent="0.25">
      <c r="A5177">
        <v>19338.529299999998</v>
      </c>
      <c r="B5177">
        <v>22784</v>
      </c>
      <c r="C5177" t="s">
        <v>75</v>
      </c>
      <c r="D5177" t="s">
        <v>33</v>
      </c>
      <c r="E5177">
        <v>2</v>
      </c>
      <c r="F5177">
        <v>224.904234</v>
      </c>
    </row>
    <row r="5178" spans="1:6" x14ac:dyDescent="0.25">
      <c r="A5178">
        <v>5431.371279</v>
      </c>
      <c r="B5178">
        <v>49345</v>
      </c>
      <c r="C5178" t="s">
        <v>75</v>
      </c>
      <c r="D5178" t="s">
        <v>33</v>
      </c>
      <c r="E5178">
        <v>7</v>
      </c>
      <c r="F5178">
        <v>251.07598100000001</v>
      </c>
    </row>
    <row r="5179" spans="1:6" x14ac:dyDescent="0.25">
      <c r="A5179">
        <v>7329.8287760000003</v>
      </c>
      <c r="B5179">
        <v>0</v>
      </c>
      <c r="C5179" t="s">
        <v>32</v>
      </c>
      <c r="D5179" t="s">
        <v>45</v>
      </c>
      <c r="E5179">
        <v>2</v>
      </c>
      <c r="F5179">
        <v>622.38121699999999</v>
      </c>
    </row>
    <row r="5180" spans="1:6" x14ac:dyDescent="0.25">
      <c r="A5180">
        <v>3484.1416410000002</v>
      </c>
      <c r="B5180">
        <v>34307</v>
      </c>
      <c r="C5180" t="s">
        <v>62</v>
      </c>
      <c r="D5180" t="s">
        <v>79</v>
      </c>
      <c r="E5180">
        <v>1</v>
      </c>
      <c r="F5180">
        <v>186.025014</v>
      </c>
    </row>
    <row r="5181" spans="1:6" x14ac:dyDescent="0.25">
      <c r="A5181">
        <v>6964.0517970000001</v>
      </c>
      <c r="B5181">
        <v>0</v>
      </c>
      <c r="C5181" t="s">
        <v>32</v>
      </c>
      <c r="D5181" t="s">
        <v>33</v>
      </c>
      <c r="E5181">
        <v>9</v>
      </c>
      <c r="F5181">
        <v>629.64782200000002</v>
      </c>
    </row>
    <row r="5182" spans="1:6" x14ac:dyDescent="0.25">
      <c r="A5182">
        <v>25253.101979999999</v>
      </c>
      <c r="B5182">
        <v>44096</v>
      </c>
      <c r="C5182" t="s">
        <v>32</v>
      </c>
      <c r="D5182" t="s">
        <v>79</v>
      </c>
      <c r="E5182">
        <v>2</v>
      </c>
      <c r="F5182">
        <v>345.6</v>
      </c>
    </row>
    <row r="5183" spans="1:6" x14ac:dyDescent="0.25">
      <c r="A5183">
        <v>2523.6547430000001</v>
      </c>
      <c r="B5183">
        <v>43204</v>
      </c>
      <c r="C5183" t="s">
        <v>75</v>
      </c>
      <c r="D5183" t="s">
        <v>33</v>
      </c>
      <c r="E5183">
        <v>1</v>
      </c>
      <c r="F5183">
        <v>246.065764</v>
      </c>
    </row>
    <row r="5184" spans="1:6" x14ac:dyDescent="0.25">
      <c r="A5184">
        <v>17349.03226</v>
      </c>
      <c r="B5184">
        <v>0</v>
      </c>
      <c r="C5184" t="s">
        <v>32</v>
      </c>
      <c r="D5184" t="s">
        <v>33</v>
      </c>
      <c r="E5184">
        <v>2</v>
      </c>
      <c r="F5184">
        <v>441.6</v>
      </c>
    </row>
    <row r="5185" spans="1:6" x14ac:dyDescent="0.25">
      <c r="A5185">
        <v>4058.6687360000001</v>
      </c>
      <c r="B5185">
        <v>0</v>
      </c>
      <c r="C5185" t="s">
        <v>32</v>
      </c>
      <c r="D5185" t="s">
        <v>45</v>
      </c>
      <c r="E5185">
        <v>1</v>
      </c>
      <c r="F5185">
        <v>842.4</v>
      </c>
    </row>
    <row r="5186" spans="1:6" x14ac:dyDescent="0.25">
      <c r="A5186">
        <v>4742.6172889999998</v>
      </c>
      <c r="B5186">
        <v>78596</v>
      </c>
      <c r="C5186" t="s">
        <v>62</v>
      </c>
      <c r="D5186" t="s">
        <v>33</v>
      </c>
      <c r="E5186">
        <v>1</v>
      </c>
      <c r="F5186">
        <v>133.90769599999999</v>
      </c>
    </row>
    <row r="5187" spans="1:6" x14ac:dyDescent="0.25">
      <c r="A5187">
        <v>4363.5994179999998</v>
      </c>
      <c r="B5187">
        <v>38925</v>
      </c>
      <c r="C5187" t="s">
        <v>62</v>
      </c>
      <c r="D5187" t="s">
        <v>79</v>
      </c>
      <c r="E5187">
        <v>1</v>
      </c>
      <c r="F5187">
        <v>241.30437699999999</v>
      </c>
    </row>
    <row r="5188" spans="1:6" x14ac:dyDescent="0.25">
      <c r="A5188">
        <v>9048.9834470000005</v>
      </c>
      <c r="B5188">
        <v>0</v>
      </c>
      <c r="C5188" t="s">
        <v>32</v>
      </c>
      <c r="D5188" t="s">
        <v>33</v>
      </c>
      <c r="E5188">
        <v>3</v>
      </c>
      <c r="F5188">
        <v>571.20000000000005</v>
      </c>
    </row>
    <row r="5189" spans="1:6" x14ac:dyDescent="0.25">
      <c r="A5189">
        <v>4210.0967389999996</v>
      </c>
      <c r="B5189">
        <v>21885</v>
      </c>
      <c r="C5189" t="s">
        <v>62</v>
      </c>
      <c r="D5189" t="s">
        <v>45</v>
      </c>
      <c r="E5189">
        <v>1</v>
      </c>
      <c r="F5189">
        <v>52.339396000000001</v>
      </c>
    </row>
    <row r="5190" spans="1:6" x14ac:dyDescent="0.25">
      <c r="A5190">
        <v>5241.142484</v>
      </c>
      <c r="B5190">
        <v>48345</v>
      </c>
      <c r="C5190" t="s">
        <v>75</v>
      </c>
      <c r="D5190" t="s">
        <v>45</v>
      </c>
      <c r="E5190">
        <v>7</v>
      </c>
      <c r="F5190">
        <v>212.00982500000001</v>
      </c>
    </row>
    <row r="5191" spans="1:6" x14ac:dyDescent="0.25">
      <c r="A5191">
        <v>2481.842224</v>
      </c>
      <c r="B5191">
        <v>77993</v>
      </c>
      <c r="C5191" t="s">
        <v>32</v>
      </c>
      <c r="D5191" t="s">
        <v>45</v>
      </c>
      <c r="E5191">
        <v>1</v>
      </c>
      <c r="F5191">
        <v>297.60000000000002</v>
      </c>
    </row>
    <row r="5192" spans="1:6" x14ac:dyDescent="0.25">
      <c r="A5192">
        <v>3585.9429949999999</v>
      </c>
      <c r="B5192">
        <v>25748</v>
      </c>
      <c r="C5192" t="s">
        <v>62</v>
      </c>
      <c r="D5192" t="s">
        <v>33</v>
      </c>
      <c r="E5192">
        <v>1</v>
      </c>
      <c r="F5192">
        <v>117.871165</v>
      </c>
    </row>
    <row r="5193" spans="1:6" x14ac:dyDescent="0.25">
      <c r="A5193">
        <v>5498.9406790000003</v>
      </c>
      <c r="B5193">
        <v>22520</v>
      </c>
      <c r="C5193" t="s">
        <v>32</v>
      </c>
      <c r="D5193" t="s">
        <v>33</v>
      </c>
      <c r="E5193">
        <v>3</v>
      </c>
      <c r="F5193">
        <v>350.4</v>
      </c>
    </row>
    <row r="5194" spans="1:6" x14ac:dyDescent="0.25">
      <c r="A5194">
        <v>10377.368420000001</v>
      </c>
      <c r="B5194">
        <v>0</v>
      </c>
      <c r="C5194" t="s">
        <v>32</v>
      </c>
      <c r="D5194" t="s">
        <v>33</v>
      </c>
      <c r="E5194">
        <v>2</v>
      </c>
      <c r="F5194">
        <v>579.45231799999999</v>
      </c>
    </row>
    <row r="5195" spans="1:6" x14ac:dyDescent="0.25">
      <c r="A5195">
        <v>2589.695091</v>
      </c>
      <c r="B5195">
        <v>0</v>
      </c>
      <c r="C5195" t="s">
        <v>32</v>
      </c>
      <c r="D5195" t="s">
        <v>45</v>
      </c>
      <c r="E5195">
        <v>1</v>
      </c>
      <c r="F5195">
        <v>350.4</v>
      </c>
    </row>
    <row r="5196" spans="1:6" x14ac:dyDescent="0.25">
      <c r="A5196">
        <v>9312.5850339999997</v>
      </c>
      <c r="B5196">
        <v>75986</v>
      </c>
      <c r="C5196" t="s">
        <v>62</v>
      </c>
      <c r="D5196" t="s">
        <v>33</v>
      </c>
      <c r="E5196">
        <v>3</v>
      </c>
      <c r="F5196">
        <v>89.119797000000005</v>
      </c>
    </row>
    <row r="5197" spans="1:6" x14ac:dyDescent="0.25">
      <c r="A5197">
        <v>14396.24222</v>
      </c>
      <c r="B5197">
        <v>0</v>
      </c>
      <c r="C5197" t="s">
        <v>32</v>
      </c>
      <c r="D5197" t="s">
        <v>45</v>
      </c>
      <c r="E5197">
        <v>4</v>
      </c>
      <c r="F5197">
        <v>1476</v>
      </c>
    </row>
    <row r="5198" spans="1:6" x14ac:dyDescent="0.25">
      <c r="A5198">
        <v>31920.76916</v>
      </c>
      <c r="B5198">
        <v>58542</v>
      </c>
      <c r="C5198" t="s">
        <v>62</v>
      </c>
      <c r="D5198" t="s">
        <v>33</v>
      </c>
      <c r="E5198">
        <v>2</v>
      </c>
      <c r="F5198">
        <v>129.98571799999999</v>
      </c>
    </row>
    <row r="5199" spans="1:6" x14ac:dyDescent="0.25">
      <c r="A5199">
        <v>4921.3250840000001</v>
      </c>
      <c r="B5199">
        <v>43640</v>
      </c>
      <c r="C5199" t="s">
        <v>62</v>
      </c>
      <c r="D5199" t="s">
        <v>33</v>
      </c>
      <c r="E5199">
        <v>3</v>
      </c>
      <c r="F5199">
        <v>1.2089080000000001</v>
      </c>
    </row>
    <row r="5200" spans="1:6" x14ac:dyDescent="0.25">
      <c r="A5200">
        <v>25805.505990000001</v>
      </c>
      <c r="B5200">
        <v>86901</v>
      </c>
      <c r="C5200" t="s">
        <v>75</v>
      </c>
      <c r="D5200" t="s">
        <v>45</v>
      </c>
      <c r="E5200">
        <v>2</v>
      </c>
      <c r="F5200">
        <v>313.36625500000002</v>
      </c>
    </row>
    <row r="5201" spans="1:6" x14ac:dyDescent="0.25">
      <c r="A5201">
        <v>5963.8183060000001</v>
      </c>
      <c r="B5201">
        <v>94115</v>
      </c>
      <c r="C5201" t="s">
        <v>32</v>
      </c>
      <c r="D5201" t="s">
        <v>33</v>
      </c>
      <c r="E5201">
        <v>8</v>
      </c>
      <c r="F5201">
        <v>409.08988399999998</v>
      </c>
    </row>
    <row r="5202" spans="1:6" x14ac:dyDescent="0.25">
      <c r="A5202">
        <v>8923.1131119999991</v>
      </c>
      <c r="B5202">
        <v>0</v>
      </c>
      <c r="C5202" t="s">
        <v>32</v>
      </c>
      <c r="D5202" t="s">
        <v>33</v>
      </c>
      <c r="E5202">
        <v>9</v>
      </c>
      <c r="F5202">
        <v>900</v>
      </c>
    </row>
    <row r="5203" spans="1:6" x14ac:dyDescent="0.25">
      <c r="A5203">
        <v>5214.9710070000001</v>
      </c>
      <c r="B5203">
        <v>65375</v>
      </c>
      <c r="C5203" t="s">
        <v>62</v>
      </c>
      <c r="D5203" t="s">
        <v>33</v>
      </c>
      <c r="E5203">
        <v>3</v>
      </c>
      <c r="F5203">
        <v>6.0774400000000002</v>
      </c>
    </row>
    <row r="5204" spans="1:6" x14ac:dyDescent="0.25">
      <c r="A5204">
        <v>12522.53868</v>
      </c>
      <c r="B5204">
        <v>44341</v>
      </c>
      <c r="C5204" t="s">
        <v>75</v>
      </c>
      <c r="D5204" t="s">
        <v>33</v>
      </c>
      <c r="E5204">
        <v>2</v>
      </c>
      <c r="F5204">
        <v>355.114822</v>
      </c>
    </row>
    <row r="5205" spans="1:6" x14ac:dyDescent="0.25">
      <c r="A5205">
        <v>13897.388559999999</v>
      </c>
      <c r="B5205">
        <v>24378</v>
      </c>
      <c r="C5205" t="s">
        <v>32</v>
      </c>
      <c r="D5205" t="s">
        <v>33</v>
      </c>
      <c r="E5205">
        <v>5</v>
      </c>
      <c r="F5205">
        <v>902.4</v>
      </c>
    </row>
    <row r="5206" spans="1:6" x14ac:dyDescent="0.25">
      <c r="A5206">
        <v>3372.4204570000002</v>
      </c>
      <c r="B5206">
        <v>93489</v>
      </c>
      <c r="C5206" t="s">
        <v>62</v>
      </c>
      <c r="D5206" t="s">
        <v>79</v>
      </c>
      <c r="E5206">
        <v>1</v>
      </c>
      <c r="F5206">
        <v>104.280764</v>
      </c>
    </row>
    <row r="5207" spans="1:6" x14ac:dyDescent="0.25">
      <c r="A5207">
        <v>7809.5154679999996</v>
      </c>
      <c r="B5207">
        <v>69161</v>
      </c>
      <c r="C5207" t="s">
        <v>75</v>
      </c>
      <c r="D5207" t="s">
        <v>33</v>
      </c>
      <c r="E5207">
        <v>8</v>
      </c>
      <c r="F5207">
        <v>341.43134300000003</v>
      </c>
    </row>
    <row r="5208" spans="1:6" x14ac:dyDescent="0.25">
      <c r="A5208">
        <v>12269.41862</v>
      </c>
      <c r="B5208">
        <v>60774</v>
      </c>
      <c r="C5208" t="s">
        <v>32</v>
      </c>
      <c r="D5208" t="s">
        <v>33</v>
      </c>
      <c r="E5208">
        <v>5</v>
      </c>
      <c r="F5208">
        <v>739.2</v>
      </c>
    </row>
    <row r="5209" spans="1:6" x14ac:dyDescent="0.25">
      <c r="A5209">
        <v>3123.0809939999999</v>
      </c>
      <c r="B5209">
        <v>0</v>
      </c>
      <c r="C5209" t="s">
        <v>32</v>
      </c>
      <c r="D5209" t="s">
        <v>33</v>
      </c>
      <c r="E5209">
        <v>1</v>
      </c>
      <c r="F5209">
        <v>960.11539900000002</v>
      </c>
    </row>
    <row r="5210" spans="1:6" x14ac:dyDescent="0.25">
      <c r="A5210">
        <v>8004.2147809999997</v>
      </c>
      <c r="B5210">
        <v>54008</v>
      </c>
      <c r="C5210" t="s">
        <v>32</v>
      </c>
      <c r="D5210" t="s">
        <v>33</v>
      </c>
      <c r="E5210">
        <v>2</v>
      </c>
      <c r="F5210">
        <v>370.503286</v>
      </c>
    </row>
    <row r="5211" spans="1:6" x14ac:dyDescent="0.25">
      <c r="A5211">
        <v>8105.8723170000003</v>
      </c>
      <c r="B5211">
        <v>0</v>
      </c>
      <c r="C5211" t="s">
        <v>75</v>
      </c>
      <c r="D5211" t="s">
        <v>33</v>
      </c>
      <c r="E5211">
        <v>2</v>
      </c>
      <c r="F5211">
        <v>232.01348999999999</v>
      </c>
    </row>
    <row r="5212" spans="1:6" x14ac:dyDescent="0.25">
      <c r="A5212">
        <v>2758.7038109999999</v>
      </c>
      <c r="B5212">
        <v>44619</v>
      </c>
      <c r="C5212" t="s">
        <v>75</v>
      </c>
      <c r="D5212" t="s">
        <v>33</v>
      </c>
      <c r="E5212">
        <v>1</v>
      </c>
      <c r="F5212">
        <v>283.66843899999998</v>
      </c>
    </row>
    <row r="5213" spans="1:6" x14ac:dyDescent="0.25">
      <c r="A5213">
        <v>3707.282365</v>
      </c>
      <c r="B5213">
        <v>16476</v>
      </c>
      <c r="C5213" t="s">
        <v>75</v>
      </c>
      <c r="D5213" t="s">
        <v>79</v>
      </c>
      <c r="E5213">
        <v>1</v>
      </c>
      <c r="F5213">
        <v>313.88519100000002</v>
      </c>
    </row>
    <row r="5214" spans="1:6" x14ac:dyDescent="0.25">
      <c r="A5214">
        <v>30154.681079999998</v>
      </c>
      <c r="B5214">
        <v>73359</v>
      </c>
      <c r="C5214" t="s">
        <v>62</v>
      </c>
      <c r="D5214" t="s">
        <v>33</v>
      </c>
      <c r="E5214">
        <v>2</v>
      </c>
      <c r="F5214">
        <v>107.187926</v>
      </c>
    </row>
    <row r="5215" spans="1:6" x14ac:dyDescent="0.25">
      <c r="A5215">
        <v>8099.8384329999999</v>
      </c>
      <c r="B5215">
        <v>25949</v>
      </c>
      <c r="C5215" t="s">
        <v>32</v>
      </c>
      <c r="D5215" t="s">
        <v>33</v>
      </c>
      <c r="E5215">
        <v>3</v>
      </c>
      <c r="F5215">
        <v>499.2</v>
      </c>
    </row>
    <row r="5216" spans="1:6" x14ac:dyDescent="0.25">
      <c r="A5216">
        <v>2921.4904609999999</v>
      </c>
      <c r="B5216">
        <v>62018</v>
      </c>
      <c r="C5216" t="s">
        <v>62</v>
      </c>
      <c r="D5216" t="s">
        <v>33</v>
      </c>
      <c r="E5216">
        <v>1</v>
      </c>
      <c r="F5216">
        <v>90.094835000000003</v>
      </c>
    </row>
    <row r="5217" spans="1:6" x14ac:dyDescent="0.25">
      <c r="A5217">
        <v>14510.44376</v>
      </c>
      <c r="B5217">
        <v>41433</v>
      </c>
      <c r="C5217" t="s">
        <v>32</v>
      </c>
      <c r="D5217" t="s">
        <v>33</v>
      </c>
      <c r="E5217">
        <v>9</v>
      </c>
      <c r="F5217">
        <v>1317.6</v>
      </c>
    </row>
    <row r="5218" spans="1:6" x14ac:dyDescent="0.25">
      <c r="A5218">
        <v>16793.9728</v>
      </c>
      <c r="B5218">
        <v>0</v>
      </c>
      <c r="C5218" t="s">
        <v>32</v>
      </c>
      <c r="D5218" t="s">
        <v>45</v>
      </c>
      <c r="E5218">
        <v>4</v>
      </c>
      <c r="F5218">
        <v>1142.4000000000001</v>
      </c>
    </row>
    <row r="5219" spans="1:6" x14ac:dyDescent="0.25">
      <c r="A5219">
        <v>5332.4626939999998</v>
      </c>
      <c r="B5219">
        <v>68931</v>
      </c>
      <c r="C5219" t="s">
        <v>75</v>
      </c>
      <c r="D5219" t="s">
        <v>33</v>
      </c>
      <c r="E5219">
        <v>7</v>
      </c>
      <c r="F5219">
        <v>309.577946</v>
      </c>
    </row>
    <row r="5220" spans="1:6" x14ac:dyDescent="0.25">
      <c r="A5220">
        <v>10025.91827</v>
      </c>
      <c r="B5220">
        <v>0</v>
      </c>
      <c r="C5220" t="s">
        <v>32</v>
      </c>
      <c r="D5220" t="s">
        <v>45</v>
      </c>
      <c r="E5220">
        <v>3</v>
      </c>
      <c r="F5220">
        <v>1015.2</v>
      </c>
    </row>
    <row r="5221" spans="1:6" x14ac:dyDescent="0.25">
      <c r="A5221">
        <v>6875.6061330000002</v>
      </c>
      <c r="B5221">
        <v>0</v>
      </c>
      <c r="C5221" t="s">
        <v>32</v>
      </c>
      <c r="D5221" t="s">
        <v>45</v>
      </c>
      <c r="E5221">
        <v>6</v>
      </c>
      <c r="F5221">
        <v>748.8</v>
      </c>
    </row>
    <row r="5222" spans="1:6" x14ac:dyDescent="0.25">
      <c r="A5222">
        <v>2272.3073100000001</v>
      </c>
      <c r="B5222">
        <v>0</v>
      </c>
      <c r="C5222" t="s">
        <v>75</v>
      </c>
      <c r="D5222" t="s">
        <v>45</v>
      </c>
      <c r="E5222">
        <v>1</v>
      </c>
      <c r="F5222">
        <v>286.12465200000003</v>
      </c>
    </row>
    <row r="5223" spans="1:6" x14ac:dyDescent="0.25">
      <c r="A5223">
        <v>8923.1548029999994</v>
      </c>
      <c r="B5223">
        <v>98044</v>
      </c>
      <c r="C5223" t="s">
        <v>75</v>
      </c>
      <c r="D5223" t="s">
        <v>45</v>
      </c>
      <c r="E5223">
        <v>2</v>
      </c>
      <c r="F5223">
        <v>347.33686399999999</v>
      </c>
    </row>
    <row r="5224" spans="1:6" x14ac:dyDescent="0.25">
      <c r="A5224">
        <v>16484.016439999999</v>
      </c>
      <c r="B5224">
        <v>91354</v>
      </c>
      <c r="C5224" t="s">
        <v>32</v>
      </c>
      <c r="D5224" t="s">
        <v>33</v>
      </c>
      <c r="E5224">
        <v>2</v>
      </c>
      <c r="F5224">
        <v>361.64698700000002</v>
      </c>
    </row>
    <row r="5225" spans="1:6" x14ac:dyDescent="0.25">
      <c r="A5225">
        <v>6860.5926360000003</v>
      </c>
      <c r="B5225">
        <v>0</v>
      </c>
      <c r="C5225" t="s">
        <v>32</v>
      </c>
      <c r="D5225" t="s">
        <v>79</v>
      </c>
      <c r="E5225">
        <v>7</v>
      </c>
      <c r="F5225">
        <v>605.13748399999997</v>
      </c>
    </row>
    <row r="5226" spans="1:6" x14ac:dyDescent="0.25">
      <c r="A5226">
        <v>12947.68269</v>
      </c>
      <c r="B5226">
        <v>15083</v>
      </c>
      <c r="C5226" t="s">
        <v>32</v>
      </c>
      <c r="D5226" t="s">
        <v>33</v>
      </c>
      <c r="E5226">
        <v>2</v>
      </c>
      <c r="F5226">
        <v>552</v>
      </c>
    </row>
    <row r="5227" spans="1:6" x14ac:dyDescent="0.25">
      <c r="A5227">
        <v>13786.702719999999</v>
      </c>
      <c r="B5227">
        <v>0</v>
      </c>
      <c r="C5227" t="s">
        <v>32</v>
      </c>
      <c r="D5227" t="s">
        <v>33</v>
      </c>
      <c r="E5227">
        <v>2</v>
      </c>
      <c r="F5227">
        <v>370.75502499999999</v>
      </c>
    </row>
    <row r="5228" spans="1:6" x14ac:dyDescent="0.25">
      <c r="A5228">
        <v>7706.0326359999999</v>
      </c>
      <c r="B5228">
        <v>0</v>
      </c>
      <c r="C5228" t="s">
        <v>32</v>
      </c>
      <c r="D5228" t="s">
        <v>45</v>
      </c>
      <c r="E5228">
        <v>8</v>
      </c>
      <c r="F5228">
        <v>1267.7096610000001</v>
      </c>
    </row>
    <row r="5229" spans="1:6" x14ac:dyDescent="0.25">
      <c r="A5229">
        <v>8520.1458010000006</v>
      </c>
      <c r="B5229">
        <v>0</v>
      </c>
      <c r="C5229" t="s">
        <v>62</v>
      </c>
      <c r="D5229" t="s">
        <v>79</v>
      </c>
      <c r="E5229">
        <v>2</v>
      </c>
      <c r="F5229">
        <v>69.142985999999993</v>
      </c>
    </row>
    <row r="5230" spans="1:6" x14ac:dyDescent="0.25">
      <c r="A5230">
        <v>2242.2260550000001</v>
      </c>
      <c r="B5230">
        <v>0</v>
      </c>
      <c r="C5230" t="s">
        <v>32</v>
      </c>
      <c r="D5230" t="s">
        <v>45</v>
      </c>
      <c r="E5230">
        <v>1</v>
      </c>
      <c r="F5230">
        <v>618.35588299999995</v>
      </c>
    </row>
    <row r="5231" spans="1:6" x14ac:dyDescent="0.25">
      <c r="A5231">
        <v>27069.496739999999</v>
      </c>
      <c r="B5231">
        <v>22955</v>
      </c>
      <c r="C5231" t="s">
        <v>32</v>
      </c>
      <c r="D5231" t="s">
        <v>45</v>
      </c>
      <c r="E5231">
        <v>2</v>
      </c>
      <c r="F5231">
        <v>441.6</v>
      </c>
    </row>
    <row r="5232" spans="1:6" x14ac:dyDescent="0.25">
      <c r="A5232">
        <v>20579.691569999999</v>
      </c>
      <c r="B5232">
        <v>0</v>
      </c>
      <c r="C5232" t="s">
        <v>32</v>
      </c>
      <c r="D5232" t="s">
        <v>45</v>
      </c>
      <c r="E5232">
        <v>2</v>
      </c>
      <c r="F5232">
        <v>566.67351799999994</v>
      </c>
    </row>
    <row r="5233" spans="1:6" x14ac:dyDescent="0.25">
      <c r="A5233">
        <v>2465.6166309999999</v>
      </c>
      <c r="B5233">
        <v>51641</v>
      </c>
      <c r="C5233" t="s">
        <v>62</v>
      </c>
      <c r="D5233" t="s">
        <v>45</v>
      </c>
      <c r="E5233">
        <v>1</v>
      </c>
      <c r="F5233">
        <v>137.09149400000001</v>
      </c>
    </row>
    <row r="5234" spans="1:6" x14ac:dyDescent="0.25">
      <c r="A5234">
        <v>9052.951051</v>
      </c>
      <c r="B5234">
        <v>10211</v>
      </c>
      <c r="C5234" t="s">
        <v>32</v>
      </c>
      <c r="D5234" t="s">
        <v>79</v>
      </c>
      <c r="E5234">
        <v>7</v>
      </c>
      <c r="F5234">
        <v>571.20000000000005</v>
      </c>
    </row>
    <row r="5235" spans="1:6" x14ac:dyDescent="0.25">
      <c r="A5235">
        <v>2546.3646680000002</v>
      </c>
      <c r="B5235">
        <v>0</v>
      </c>
      <c r="C5235" t="s">
        <v>75</v>
      </c>
      <c r="D5235" t="s">
        <v>79</v>
      </c>
      <c r="E5235">
        <v>1</v>
      </c>
      <c r="F5235">
        <v>296.69207599999999</v>
      </c>
    </row>
    <row r="5236" spans="1:6" x14ac:dyDescent="0.25">
      <c r="A5236">
        <v>3007.3862479999998</v>
      </c>
      <c r="B5236">
        <v>0</v>
      </c>
      <c r="C5236" t="s">
        <v>62</v>
      </c>
      <c r="D5236" t="s">
        <v>79</v>
      </c>
      <c r="E5236">
        <v>1</v>
      </c>
      <c r="F5236">
        <v>16.524885000000001</v>
      </c>
    </row>
    <row r="5237" spans="1:6" x14ac:dyDescent="0.25">
      <c r="A5237">
        <v>27789.692350000001</v>
      </c>
      <c r="B5237">
        <v>33806</v>
      </c>
      <c r="C5237" t="s">
        <v>75</v>
      </c>
      <c r="D5237" t="s">
        <v>79</v>
      </c>
      <c r="E5237">
        <v>2</v>
      </c>
      <c r="F5237">
        <v>395.729716</v>
      </c>
    </row>
    <row r="5238" spans="1:6" x14ac:dyDescent="0.25">
      <c r="A5238">
        <v>6289.0149590000001</v>
      </c>
      <c r="B5238">
        <v>50269</v>
      </c>
      <c r="C5238" t="s">
        <v>62</v>
      </c>
      <c r="D5238" t="s">
        <v>79</v>
      </c>
      <c r="E5238">
        <v>3</v>
      </c>
      <c r="F5238">
        <v>32.228777999999998</v>
      </c>
    </row>
    <row r="5239" spans="1:6" x14ac:dyDescent="0.25">
      <c r="A5239">
        <v>3954.3445339999998</v>
      </c>
      <c r="B5239">
        <v>18375</v>
      </c>
      <c r="C5239" t="s">
        <v>32</v>
      </c>
      <c r="D5239" t="s">
        <v>33</v>
      </c>
      <c r="E5239">
        <v>1</v>
      </c>
      <c r="F5239">
        <v>535.08027600000003</v>
      </c>
    </row>
    <row r="5240" spans="1:6" x14ac:dyDescent="0.25">
      <c r="A5240">
        <v>7583.1896379999998</v>
      </c>
      <c r="B5240">
        <v>24133</v>
      </c>
      <c r="C5240" t="s">
        <v>62</v>
      </c>
      <c r="D5240" t="s">
        <v>33</v>
      </c>
      <c r="E5240">
        <v>2</v>
      </c>
      <c r="F5240">
        <v>76.026045999999994</v>
      </c>
    </row>
    <row r="5241" spans="1:6" x14ac:dyDescent="0.25">
      <c r="A5241">
        <v>6186.4978309999997</v>
      </c>
      <c r="B5241">
        <v>88375</v>
      </c>
      <c r="C5241" t="s">
        <v>62</v>
      </c>
      <c r="D5241" t="s">
        <v>79</v>
      </c>
      <c r="E5241">
        <v>3</v>
      </c>
      <c r="F5241">
        <v>0.42331000000000002</v>
      </c>
    </row>
    <row r="5242" spans="1:6" x14ac:dyDescent="0.25">
      <c r="A5242">
        <v>5757.442258</v>
      </c>
      <c r="B5242">
        <v>88997</v>
      </c>
      <c r="C5242" t="s">
        <v>62</v>
      </c>
      <c r="D5242" t="s">
        <v>79</v>
      </c>
      <c r="E5242">
        <v>3</v>
      </c>
      <c r="F5242">
        <v>174.04156599999999</v>
      </c>
    </row>
    <row r="5243" spans="1:6" x14ac:dyDescent="0.25">
      <c r="A5243">
        <v>4473.8839989999997</v>
      </c>
      <c r="B5243">
        <v>0</v>
      </c>
      <c r="C5243" t="s">
        <v>32</v>
      </c>
      <c r="D5243" t="s">
        <v>79</v>
      </c>
      <c r="E5243">
        <v>1</v>
      </c>
      <c r="F5243">
        <v>600</v>
      </c>
    </row>
    <row r="5244" spans="1:6" x14ac:dyDescent="0.25">
      <c r="A5244">
        <v>4786.009693</v>
      </c>
      <c r="B5244">
        <v>23402</v>
      </c>
      <c r="C5244" t="s">
        <v>32</v>
      </c>
      <c r="D5244" t="s">
        <v>33</v>
      </c>
      <c r="E5244">
        <v>7</v>
      </c>
      <c r="F5244">
        <v>292.8</v>
      </c>
    </row>
    <row r="5245" spans="1:6" x14ac:dyDescent="0.25">
      <c r="A5245">
        <v>12244.9049</v>
      </c>
      <c r="B5245">
        <v>46396</v>
      </c>
      <c r="C5245" t="s">
        <v>75</v>
      </c>
      <c r="D5245" t="s">
        <v>33</v>
      </c>
      <c r="E5245">
        <v>2</v>
      </c>
      <c r="F5245">
        <v>384.01402999999999</v>
      </c>
    </row>
    <row r="5246" spans="1:6" x14ac:dyDescent="0.25">
      <c r="A5246">
        <v>7121.0804120000003</v>
      </c>
      <c r="B5246">
        <v>0</v>
      </c>
      <c r="C5246" t="s">
        <v>32</v>
      </c>
      <c r="D5246" t="s">
        <v>33</v>
      </c>
      <c r="E5246">
        <v>4</v>
      </c>
      <c r="F5246">
        <v>460.8</v>
      </c>
    </row>
    <row r="5247" spans="1:6" x14ac:dyDescent="0.25">
      <c r="A5247">
        <v>7547.7628219999997</v>
      </c>
      <c r="B5247">
        <v>0</v>
      </c>
      <c r="C5247" t="s">
        <v>32</v>
      </c>
      <c r="D5247" t="s">
        <v>33</v>
      </c>
      <c r="E5247">
        <v>3</v>
      </c>
      <c r="F5247">
        <v>489.6</v>
      </c>
    </row>
    <row r="5248" spans="1:6" x14ac:dyDescent="0.25">
      <c r="A5248">
        <v>20380.06652</v>
      </c>
      <c r="B5248">
        <v>33175</v>
      </c>
      <c r="C5248" t="s">
        <v>62</v>
      </c>
      <c r="D5248" t="s">
        <v>45</v>
      </c>
      <c r="E5248">
        <v>2</v>
      </c>
      <c r="F5248">
        <v>84.520775999999998</v>
      </c>
    </row>
    <row r="5249" spans="1:6" x14ac:dyDescent="0.25">
      <c r="A5249">
        <v>9011.7648649999992</v>
      </c>
      <c r="B5249">
        <v>63885</v>
      </c>
      <c r="C5249" t="s">
        <v>62</v>
      </c>
      <c r="D5249" t="s">
        <v>45</v>
      </c>
      <c r="E5249">
        <v>8</v>
      </c>
      <c r="F5249">
        <v>86.477384000000001</v>
      </c>
    </row>
    <row r="5250" spans="1:6" x14ac:dyDescent="0.25">
      <c r="A5250">
        <v>20096.893370000002</v>
      </c>
      <c r="B5250">
        <v>92766</v>
      </c>
      <c r="C5250" t="s">
        <v>32</v>
      </c>
      <c r="D5250" t="s">
        <v>33</v>
      </c>
      <c r="E5250">
        <v>2</v>
      </c>
      <c r="F5250">
        <v>379.02910200000002</v>
      </c>
    </row>
    <row r="5251" spans="1:6" x14ac:dyDescent="0.25">
      <c r="A5251">
        <v>4786.8893470000003</v>
      </c>
      <c r="B5251">
        <v>45515</v>
      </c>
      <c r="C5251" t="s">
        <v>75</v>
      </c>
      <c r="D5251" t="s">
        <v>33</v>
      </c>
      <c r="E5251">
        <v>9</v>
      </c>
      <c r="F5251">
        <v>236.90700699999999</v>
      </c>
    </row>
    <row r="5252" spans="1:6" x14ac:dyDescent="0.25">
      <c r="A5252">
        <v>11578.12643</v>
      </c>
      <c r="B5252">
        <v>0</v>
      </c>
      <c r="C5252" t="s">
        <v>32</v>
      </c>
      <c r="D5252" t="s">
        <v>45</v>
      </c>
      <c r="E5252">
        <v>2</v>
      </c>
      <c r="F5252">
        <v>1163.6203660000001</v>
      </c>
    </row>
    <row r="5253" spans="1:6" x14ac:dyDescent="0.25">
      <c r="A5253">
        <v>2719.4315360000001</v>
      </c>
      <c r="B5253">
        <v>37703</v>
      </c>
      <c r="C5253" t="s">
        <v>62</v>
      </c>
      <c r="D5253" t="s">
        <v>79</v>
      </c>
      <c r="E5253">
        <v>1</v>
      </c>
      <c r="F5253">
        <v>83.121962999999994</v>
      </c>
    </row>
    <row r="5254" spans="1:6" x14ac:dyDescent="0.25">
      <c r="A5254">
        <v>4760.941906</v>
      </c>
      <c r="B5254">
        <v>0</v>
      </c>
      <c r="C5254" t="s">
        <v>32</v>
      </c>
      <c r="D5254" t="s">
        <v>45</v>
      </c>
      <c r="E5254">
        <v>6</v>
      </c>
      <c r="F5254">
        <v>489.6</v>
      </c>
    </row>
    <row r="5255" spans="1:6" x14ac:dyDescent="0.25">
      <c r="A5255">
        <v>8701.3637629999994</v>
      </c>
      <c r="B5255">
        <v>0</v>
      </c>
      <c r="C5255" t="s">
        <v>32</v>
      </c>
      <c r="D5255" t="s">
        <v>33</v>
      </c>
      <c r="E5255">
        <v>6</v>
      </c>
      <c r="F5255">
        <v>684.85179700000003</v>
      </c>
    </row>
    <row r="5256" spans="1:6" x14ac:dyDescent="0.25">
      <c r="A5256">
        <v>2659.4950859999999</v>
      </c>
      <c r="B5256">
        <v>64987</v>
      </c>
      <c r="C5256" t="s">
        <v>75</v>
      </c>
      <c r="D5256" t="s">
        <v>33</v>
      </c>
      <c r="E5256">
        <v>1</v>
      </c>
      <c r="F5256">
        <v>182.92783700000001</v>
      </c>
    </row>
    <row r="5257" spans="1:6" x14ac:dyDescent="0.25">
      <c r="A5257">
        <v>5139.5614219999998</v>
      </c>
      <c r="B5257">
        <v>73180</v>
      </c>
      <c r="C5257" t="s">
        <v>62</v>
      </c>
      <c r="D5257" t="s">
        <v>45</v>
      </c>
      <c r="E5257">
        <v>3</v>
      </c>
      <c r="F5257">
        <v>132.54325700000001</v>
      </c>
    </row>
    <row r="5258" spans="1:6" x14ac:dyDescent="0.25">
      <c r="A5258">
        <v>20096.893370000002</v>
      </c>
      <c r="B5258">
        <v>92766</v>
      </c>
      <c r="C5258" t="s">
        <v>32</v>
      </c>
      <c r="D5258" t="s">
        <v>33</v>
      </c>
      <c r="E5258">
        <v>2</v>
      </c>
      <c r="F5258">
        <v>379.02910200000002</v>
      </c>
    </row>
    <row r="5259" spans="1:6" x14ac:dyDescent="0.25">
      <c r="A5259">
        <v>4025.0955330000002</v>
      </c>
      <c r="B5259">
        <v>0</v>
      </c>
      <c r="C5259" t="s">
        <v>32</v>
      </c>
      <c r="D5259" t="s">
        <v>33</v>
      </c>
      <c r="E5259">
        <v>1</v>
      </c>
      <c r="F5259">
        <v>571.20000000000005</v>
      </c>
    </row>
    <row r="5260" spans="1:6" x14ac:dyDescent="0.25">
      <c r="A5260">
        <v>2771.0450310000001</v>
      </c>
      <c r="B5260">
        <v>50071</v>
      </c>
      <c r="C5260" t="s">
        <v>62</v>
      </c>
      <c r="D5260" t="s">
        <v>45</v>
      </c>
      <c r="E5260">
        <v>1</v>
      </c>
      <c r="F5260">
        <v>18.918935000000001</v>
      </c>
    </row>
    <row r="5261" spans="1:6" x14ac:dyDescent="0.25">
      <c r="A5261">
        <v>6745.886896</v>
      </c>
      <c r="B5261">
        <v>53058</v>
      </c>
      <c r="C5261" t="s">
        <v>62</v>
      </c>
      <c r="D5261" t="s">
        <v>33</v>
      </c>
      <c r="E5261">
        <v>3</v>
      </c>
      <c r="F5261">
        <v>209.465295</v>
      </c>
    </row>
    <row r="5262" spans="1:6" x14ac:dyDescent="0.25">
      <c r="A5262">
        <v>9259.7157979999993</v>
      </c>
      <c r="B5262">
        <v>0</v>
      </c>
      <c r="C5262" t="s">
        <v>62</v>
      </c>
      <c r="D5262" t="s">
        <v>33</v>
      </c>
      <c r="E5262">
        <v>3</v>
      </c>
      <c r="F5262">
        <v>22.483259</v>
      </c>
    </row>
    <row r="5263" spans="1:6" x14ac:dyDescent="0.25">
      <c r="A5263">
        <v>8467.2672320000001</v>
      </c>
      <c r="B5263">
        <v>16370</v>
      </c>
      <c r="C5263" t="s">
        <v>75</v>
      </c>
      <c r="D5263" t="s">
        <v>33</v>
      </c>
      <c r="E5263">
        <v>2</v>
      </c>
      <c r="F5263">
        <v>296.049396</v>
      </c>
    </row>
    <row r="5264" spans="1:6" x14ac:dyDescent="0.25">
      <c r="A5264">
        <v>22762.214790000002</v>
      </c>
      <c r="B5264">
        <v>70521</v>
      </c>
      <c r="C5264" t="s">
        <v>32</v>
      </c>
      <c r="D5264" t="s">
        <v>33</v>
      </c>
      <c r="E5264">
        <v>2</v>
      </c>
      <c r="F5264">
        <v>302.39999999999998</v>
      </c>
    </row>
    <row r="5265" spans="1:6" x14ac:dyDescent="0.25">
      <c r="A5265">
        <v>9332.4949820000002</v>
      </c>
      <c r="B5265">
        <v>58007</v>
      </c>
      <c r="C5265" t="s">
        <v>32</v>
      </c>
      <c r="D5265" t="s">
        <v>45</v>
      </c>
      <c r="E5265">
        <v>2</v>
      </c>
      <c r="F5265">
        <v>518.34691199999997</v>
      </c>
    </row>
    <row r="5266" spans="1:6" x14ac:dyDescent="0.25">
      <c r="A5266">
        <v>7100.3251</v>
      </c>
      <c r="B5266">
        <v>31670</v>
      </c>
      <c r="C5266" t="s">
        <v>32</v>
      </c>
      <c r="D5266" t="s">
        <v>33</v>
      </c>
      <c r="E5266">
        <v>1</v>
      </c>
      <c r="F5266">
        <v>1288.8</v>
      </c>
    </row>
    <row r="5267" spans="1:6" x14ac:dyDescent="0.25">
      <c r="A5267">
        <v>8007.3993760000003</v>
      </c>
      <c r="B5267">
        <v>0</v>
      </c>
      <c r="C5267" t="s">
        <v>32</v>
      </c>
      <c r="D5267" t="s">
        <v>79</v>
      </c>
      <c r="E5267">
        <v>3</v>
      </c>
      <c r="F5267">
        <v>537.6</v>
      </c>
    </row>
    <row r="5268" spans="1:6" x14ac:dyDescent="0.25">
      <c r="A5268">
        <v>19511.997820000001</v>
      </c>
      <c r="B5268">
        <v>0</v>
      </c>
      <c r="C5268" t="s">
        <v>32</v>
      </c>
      <c r="D5268" t="s">
        <v>45</v>
      </c>
      <c r="E5268">
        <v>2</v>
      </c>
      <c r="F5268">
        <v>491.11217599999998</v>
      </c>
    </row>
    <row r="5269" spans="1:6" x14ac:dyDescent="0.25">
      <c r="A5269">
        <v>8145.9859189999997</v>
      </c>
      <c r="B5269">
        <v>62534</v>
      </c>
      <c r="C5269" t="s">
        <v>32</v>
      </c>
      <c r="D5269" t="s">
        <v>33</v>
      </c>
      <c r="E5269">
        <v>2</v>
      </c>
      <c r="F5269">
        <v>326.39999999999998</v>
      </c>
    </row>
    <row r="5270" spans="1:6" x14ac:dyDescent="0.25">
      <c r="A5270">
        <v>2810.4644469999998</v>
      </c>
      <c r="B5270">
        <v>26790</v>
      </c>
      <c r="C5270" t="s">
        <v>32</v>
      </c>
      <c r="D5270" t="s">
        <v>33</v>
      </c>
      <c r="E5270">
        <v>1</v>
      </c>
      <c r="F5270">
        <v>340.8</v>
      </c>
    </row>
    <row r="5271" spans="1:6" x14ac:dyDescent="0.25">
      <c r="A5271">
        <v>6846.1503229999998</v>
      </c>
      <c r="B5271">
        <v>0</v>
      </c>
      <c r="C5271" t="s">
        <v>32</v>
      </c>
      <c r="D5271" t="s">
        <v>79</v>
      </c>
      <c r="E5271">
        <v>5</v>
      </c>
      <c r="F5271">
        <v>456</v>
      </c>
    </row>
    <row r="5272" spans="1:6" x14ac:dyDescent="0.25">
      <c r="A5272">
        <v>3755.8068969999999</v>
      </c>
      <c r="B5272">
        <v>56178</v>
      </c>
      <c r="C5272" t="s">
        <v>32</v>
      </c>
      <c r="D5272" t="s">
        <v>33</v>
      </c>
      <c r="E5272">
        <v>1</v>
      </c>
      <c r="F5272">
        <v>451.2</v>
      </c>
    </row>
    <row r="5273" spans="1:6" x14ac:dyDescent="0.25">
      <c r="A5273">
        <v>2393.0362970000001</v>
      </c>
      <c r="B5273">
        <v>28646</v>
      </c>
      <c r="C5273" t="s">
        <v>32</v>
      </c>
      <c r="D5273" t="s">
        <v>33</v>
      </c>
      <c r="E5273">
        <v>1</v>
      </c>
      <c r="F5273">
        <v>355.02863200000002</v>
      </c>
    </row>
    <row r="5274" spans="1:6" x14ac:dyDescent="0.25">
      <c r="A5274">
        <v>40636.66734</v>
      </c>
      <c r="B5274">
        <v>31267</v>
      </c>
      <c r="C5274" t="s">
        <v>32</v>
      </c>
      <c r="D5274" t="s">
        <v>33</v>
      </c>
      <c r="E5274">
        <v>2</v>
      </c>
      <c r="F5274">
        <v>619.20000000000005</v>
      </c>
    </row>
    <row r="5275" spans="1:6" x14ac:dyDescent="0.25">
      <c r="A5275">
        <v>9067.6584380000004</v>
      </c>
      <c r="B5275">
        <v>78250</v>
      </c>
      <c r="C5275" t="s">
        <v>32</v>
      </c>
      <c r="D5275" t="s">
        <v>33</v>
      </c>
      <c r="E5275">
        <v>6</v>
      </c>
      <c r="F5275">
        <v>547.20000000000005</v>
      </c>
    </row>
    <row r="5276" spans="1:6" x14ac:dyDescent="0.25">
      <c r="A5276">
        <v>5619.6890839999996</v>
      </c>
      <c r="B5276">
        <v>0</v>
      </c>
      <c r="C5276" t="s">
        <v>32</v>
      </c>
      <c r="D5276" t="s">
        <v>33</v>
      </c>
      <c r="E5276">
        <v>1</v>
      </c>
      <c r="F5276">
        <v>1027.000029</v>
      </c>
    </row>
    <row r="5277" spans="1:6" x14ac:dyDescent="0.25">
      <c r="A5277">
        <v>8013.895125</v>
      </c>
      <c r="B5277">
        <v>65636</v>
      </c>
      <c r="C5277" t="s">
        <v>32</v>
      </c>
      <c r="D5277" t="s">
        <v>33</v>
      </c>
      <c r="E5277">
        <v>2</v>
      </c>
      <c r="F5277">
        <v>321.60000000000002</v>
      </c>
    </row>
    <row r="5278" spans="1:6" x14ac:dyDescent="0.25">
      <c r="A5278">
        <v>4089.0360129999999</v>
      </c>
      <c r="B5278">
        <v>43177</v>
      </c>
      <c r="C5278" t="s">
        <v>75</v>
      </c>
      <c r="D5278" t="s">
        <v>33</v>
      </c>
      <c r="E5278">
        <v>1</v>
      </c>
      <c r="F5278">
        <v>420.96680500000002</v>
      </c>
    </row>
    <row r="5279" spans="1:6" x14ac:dyDescent="0.25">
      <c r="A5279">
        <v>5065.4867720000002</v>
      </c>
      <c r="B5279">
        <v>26733</v>
      </c>
      <c r="C5279" t="s">
        <v>75</v>
      </c>
      <c r="D5279" t="s">
        <v>45</v>
      </c>
      <c r="E5279">
        <v>5</v>
      </c>
      <c r="F5279">
        <v>218.71711300000001</v>
      </c>
    </row>
    <row r="5280" spans="1:6" x14ac:dyDescent="0.25">
      <c r="A5280">
        <v>8372.8511749999998</v>
      </c>
      <c r="B5280">
        <v>12590</v>
      </c>
      <c r="C5280" t="s">
        <v>62</v>
      </c>
      <c r="D5280" t="s">
        <v>33</v>
      </c>
      <c r="E5280">
        <v>2</v>
      </c>
      <c r="F5280">
        <v>132.50346099999999</v>
      </c>
    </row>
    <row r="5281" spans="1:6" x14ac:dyDescent="0.25">
      <c r="A5281">
        <v>66025.754069999995</v>
      </c>
      <c r="B5281">
        <v>33481</v>
      </c>
      <c r="C5281" t="s">
        <v>32</v>
      </c>
      <c r="D5281" t="s">
        <v>45</v>
      </c>
      <c r="E5281">
        <v>2</v>
      </c>
      <c r="F5281">
        <v>1194.892002</v>
      </c>
    </row>
    <row r="5282" spans="1:6" x14ac:dyDescent="0.25">
      <c r="A5282">
        <v>8175.3152460000001</v>
      </c>
      <c r="B5282">
        <v>0</v>
      </c>
      <c r="C5282" t="s">
        <v>32</v>
      </c>
      <c r="D5282" t="s">
        <v>45</v>
      </c>
      <c r="E5282">
        <v>2</v>
      </c>
      <c r="F5282">
        <v>384</v>
      </c>
    </row>
    <row r="5283" spans="1:6" x14ac:dyDescent="0.25">
      <c r="A5283">
        <v>8720.4587449999999</v>
      </c>
      <c r="B5283">
        <v>25752</v>
      </c>
      <c r="C5283" t="s">
        <v>32</v>
      </c>
      <c r="D5283" t="s">
        <v>33</v>
      </c>
      <c r="E5283">
        <v>2</v>
      </c>
      <c r="F5283">
        <v>378.26286399999998</v>
      </c>
    </row>
    <row r="5284" spans="1:6" x14ac:dyDescent="0.25">
      <c r="A5284">
        <v>3237.5009279999999</v>
      </c>
      <c r="B5284">
        <v>27982</v>
      </c>
      <c r="C5284" t="s">
        <v>62</v>
      </c>
      <c r="D5284" t="s">
        <v>79</v>
      </c>
      <c r="E5284">
        <v>1</v>
      </c>
      <c r="F5284">
        <v>14.743099000000001</v>
      </c>
    </row>
    <row r="5285" spans="1:6" x14ac:dyDescent="0.25">
      <c r="A5285">
        <v>5354.6124330000002</v>
      </c>
      <c r="B5285">
        <v>29445</v>
      </c>
      <c r="C5285" t="s">
        <v>32</v>
      </c>
      <c r="D5285" t="s">
        <v>33</v>
      </c>
      <c r="E5285">
        <v>9</v>
      </c>
      <c r="F5285">
        <v>334.01516900000001</v>
      </c>
    </row>
    <row r="5286" spans="1:6" x14ac:dyDescent="0.25">
      <c r="A5286">
        <v>2375.0017979999998</v>
      </c>
      <c r="B5286">
        <v>47455</v>
      </c>
      <c r="C5286" t="s">
        <v>75</v>
      </c>
      <c r="D5286" t="s">
        <v>45</v>
      </c>
      <c r="E5286">
        <v>1</v>
      </c>
      <c r="F5286">
        <v>278.80499099999997</v>
      </c>
    </row>
    <row r="5287" spans="1:6" x14ac:dyDescent="0.25">
      <c r="A5287">
        <v>8646.5041089999995</v>
      </c>
      <c r="B5287">
        <v>64125</v>
      </c>
      <c r="C5287" t="s">
        <v>75</v>
      </c>
      <c r="D5287" t="s">
        <v>33</v>
      </c>
      <c r="E5287">
        <v>3</v>
      </c>
      <c r="F5287">
        <v>369.81870800000002</v>
      </c>
    </row>
    <row r="5288" spans="1:6" x14ac:dyDescent="0.25">
      <c r="A5288">
        <v>6672.1278309999998</v>
      </c>
      <c r="B5288">
        <v>56830</v>
      </c>
      <c r="C5288" t="s">
        <v>75</v>
      </c>
      <c r="D5288" t="s">
        <v>33</v>
      </c>
      <c r="E5288">
        <v>9</v>
      </c>
      <c r="F5288">
        <v>319.799712</v>
      </c>
    </row>
    <row r="5289" spans="1:6" x14ac:dyDescent="0.25">
      <c r="A5289">
        <v>12919.41828</v>
      </c>
      <c r="B5289">
        <v>58236</v>
      </c>
      <c r="C5289" t="s">
        <v>62</v>
      </c>
      <c r="D5289" t="s">
        <v>33</v>
      </c>
      <c r="E5289">
        <v>2</v>
      </c>
      <c r="F5289">
        <v>67.253452999999993</v>
      </c>
    </row>
    <row r="5290" spans="1:6" x14ac:dyDescent="0.25">
      <c r="A5290">
        <v>7385.3592360000002</v>
      </c>
      <c r="B5290">
        <v>54289</v>
      </c>
      <c r="C5290" t="s">
        <v>32</v>
      </c>
      <c r="D5290" t="s">
        <v>33</v>
      </c>
      <c r="E5290">
        <v>2</v>
      </c>
      <c r="F5290">
        <v>430.09364699999998</v>
      </c>
    </row>
    <row r="5291" spans="1:6" x14ac:dyDescent="0.25">
      <c r="A5291">
        <v>7200.6648770000002</v>
      </c>
      <c r="B5291">
        <v>0</v>
      </c>
      <c r="C5291" t="s">
        <v>32</v>
      </c>
      <c r="D5291" t="s">
        <v>33</v>
      </c>
      <c r="E5291">
        <v>2</v>
      </c>
      <c r="F5291">
        <v>316.8</v>
      </c>
    </row>
    <row r="5292" spans="1:6" x14ac:dyDescent="0.25">
      <c r="A5292">
        <v>7281.715134</v>
      </c>
      <c r="B5292">
        <v>47482</v>
      </c>
      <c r="C5292" t="s">
        <v>32</v>
      </c>
      <c r="D5292" t="s">
        <v>33</v>
      </c>
      <c r="E5292">
        <v>3</v>
      </c>
      <c r="F5292">
        <v>594.17766400000005</v>
      </c>
    </row>
    <row r="5293" spans="1:6" x14ac:dyDescent="0.25">
      <c r="A5293">
        <v>3237.9962089999999</v>
      </c>
      <c r="B5293">
        <v>60244</v>
      </c>
      <c r="C5293" t="s">
        <v>75</v>
      </c>
      <c r="D5293" t="s">
        <v>33</v>
      </c>
      <c r="E5293">
        <v>1</v>
      </c>
      <c r="F5293">
        <v>326.281835</v>
      </c>
    </row>
    <row r="5294" spans="1:6" x14ac:dyDescent="0.25">
      <c r="A5294">
        <v>2722.9867089999998</v>
      </c>
      <c r="B5294">
        <v>20867</v>
      </c>
      <c r="C5294" t="s">
        <v>32</v>
      </c>
      <c r="D5294" t="s">
        <v>33</v>
      </c>
      <c r="E5294">
        <v>1</v>
      </c>
      <c r="F5294">
        <v>340.8</v>
      </c>
    </row>
    <row r="5295" spans="1:6" x14ac:dyDescent="0.25">
      <c r="A5295">
        <v>11277.72488</v>
      </c>
      <c r="B5295">
        <v>98138</v>
      </c>
      <c r="C5295" t="s">
        <v>75</v>
      </c>
      <c r="D5295" t="s">
        <v>33</v>
      </c>
      <c r="E5295">
        <v>2</v>
      </c>
      <c r="F5295">
        <v>427.52731</v>
      </c>
    </row>
    <row r="5296" spans="1:6" x14ac:dyDescent="0.25">
      <c r="A5296">
        <v>8555.8872539999993</v>
      </c>
      <c r="B5296">
        <v>0</v>
      </c>
      <c r="C5296" t="s">
        <v>32</v>
      </c>
      <c r="D5296" t="s">
        <v>45</v>
      </c>
      <c r="E5296">
        <v>2</v>
      </c>
      <c r="F5296">
        <v>583.20000000000005</v>
      </c>
    </row>
    <row r="5297" spans="1:6" x14ac:dyDescent="0.25">
      <c r="A5297">
        <v>2911.9233340000001</v>
      </c>
      <c r="B5297">
        <v>20327</v>
      </c>
      <c r="C5297" t="s">
        <v>32</v>
      </c>
      <c r="D5297" t="s">
        <v>33</v>
      </c>
      <c r="E5297">
        <v>1</v>
      </c>
      <c r="F5297">
        <v>824.25486599999999</v>
      </c>
    </row>
    <row r="5298" spans="1:6" x14ac:dyDescent="0.25">
      <c r="A5298">
        <v>10083.48688</v>
      </c>
      <c r="B5298">
        <v>11828</v>
      </c>
      <c r="C5298" t="s">
        <v>32</v>
      </c>
      <c r="D5298" t="s">
        <v>79</v>
      </c>
      <c r="E5298">
        <v>2</v>
      </c>
      <c r="F5298">
        <v>571.479602</v>
      </c>
    </row>
    <row r="5299" spans="1:6" x14ac:dyDescent="0.25">
      <c r="A5299">
        <v>5704.9771440000004</v>
      </c>
      <c r="B5299">
        <v>50695</v>
      </c>
      <c r="C5299" t="s">
        <v>62</v>
      </c>
      <c r="D5299" t="s">
        <v>33</v>
      </c>
      <c r="E5299">
        <v>5</v>
      </c>
      <c r="F5299">
        <v>110.567069</v>
      </c>
    </row>
    <row r="5300" spans="1:6" x14ac:dyDescent="0.25">
      <c r="A5300">
        <v>7664.8092399999996</v>
      </c>
      <c r="B5300">
        <v>0</v>
      </c>
      <c r="C5300" t="s">
        <v>32</v>
      </c>
      <c r="D5300" t="s">
        <v>45</v>
      </c>
      <c r="E5300">
        <v>3</v>
      </c>
      <c r="F5300">
        <v>770.4</v>
      </c>
    </row>
    <row r="5301" spans="1:6" x14ac:dyDescent="0.25">
      <c r="A5301">
        <v>4909.0274870000003</v>
      </c>
      <c r="B5301">
        <v>98693</v>
      </c>
      <c r="C5301" t="s">
        <v>32</v>
      </c>
      <c r="D5301" t="s">
        <v>33</v>
      </c>
      <c r="E5301">
        <v>3</v>
      </c>
      <c r="F5301">
        <v>292.8</v>
      </c>
    </row>
    <row r="5302" spans="1:6" x14ac:dyDescent="0.25">
      <c r="A5302">
        <v>5470.0605610000002</v>
      </c>
      <c r="B5302">
        <v>54507</v>
      </c>
      <c r="C5302" t="s">
        <v>32</v>
      </c>
      <c r="D5302" t="s">
        <v>33</v>
      </c>
      <c r="E5302">
        <v>1</v>
      </c>
      <c r="F5302">
        <v>702.99003200000004</v>
      </c>
    </row>
    <row r="5303" spans="1:6" x14ac:dyDescent="0.25">
      <c r="A5303">
        <v>5067.0025610000002</v>
      </c>
      <c r="B5303">
        <v>89703</v>
      </c>
      <c r="C5303" t="s">
        <v>75</v>
      </c>
      <c r="D5303" t="s">
        <v>33</v>
      </c>
      <c r="E5303">
        <v>1</v>
      </c>
      <c r="F5303">
        <v>601.983113</v>
      </c>
    </row>
    <row r="5304" spans="1:6" x14ac:dyDescent="0.25">
      <c r="A5304">
        <v>4896.2714059999998</v>
      </c>
      <c r="B5304">
        <v>0</v>
      </c>
      <c r="C5304" t="s">
        <v>32</v>
      </c>
      <c r="D5304" t="s">
        <v>45</v>
      </c>
      <c r="E5304">
        <v>3</v>
      </c>
      <c r="F5304">
        <v>421.14753200000001</v>
      </c>
    </row>
    <row r="5305" spans="1:6" x14ac:dyDescent="0.25">
      <c r="A5305">
        <v>4572.0417850000003</v>
      </c>
      <c r="B5305">
        <v>0</v>
      </c>
      <c r="C5305" t="s">
        <v>32</v>
      </c>
      <c r="D5305" t="s">
        <v>33</v>
      </c>
      <c r="E5305">
        <v>3</v>
      </c>
      <c r="F5305">
        <v>357.14996000000002</v>
      </c>
    </row>
    <row r="5306" spans="1:6" x14ac:dyDescent="0.25">
      <c r="A5306">
        <v>8237.3764439999995</v>
      </c>
      <c r="B5306">
        <v>70882</v>
      </c>
      <c r="C5306" t="s">
        <v>62</v>
      </c>
      <c r="D5306" t="s">
        <v>33</v>
      </c>
      <c r="E5306">
        <v>2</v>
      </c>
      <c r="F5306">
        <v>124.380223</v>
      </c>
    </row>
    <row r="5307" spans="1:6" x14ac:dyDescent="0.25">
      <c r="A5307">
        <v>3964.7307449999998</v>
      </c>
      <c r="B5307">
        <v>60817</v>
      </c>
      <c r="C5307" t="s">
        <v>32</v>
      </c>
      <c r="D5307" t="s">
        <v>45</v>
      </c>
      <c r="E5307">
        <v>1</v>
      </c>
      <c r="F5307">
        <v>494.4</v>
      </c>
    </row>
    <row r="5308" spans="1:6" x14ac:dyDescent="0.25">
      <c r="A5308">
        <v>10901.22525</v>
      </c>
      <c r="B5308">
        <v>72257</v>
      </c>
      <c r="C5308" t="s">
        <v>75</v>
      </c>
      <c r="D5308" t="s">
        <v>79</v>
      </c>
      <c r="E5308">
        <v>2</v>
      </c>
      <c r="F5308">
        <v>408.415481</v>
      </c>
    </row>
    <row r="5309" spans="1:6" x14ac:dyDescent="0.25">
      <c r="A5309">
        <v>16304.297769999999</v>
      </c>
      <c r="B5309">
        <v>90008</v>
      </c>
      <c r="C5309" t="s">
        <v>75</v>
      </c>
      <c r="D5309" t="s">
        <v>45</v>
      </c>
      <c r="E5309">
        <v>2</v>
      </c>
      <c r="F5309">
        <v>406.98603400000002</v>
      </c>
    </row>
    <row r="5310" spans="1:6" x14ac:dyDescent="0.25">
      <c r="A5310">
        <v>2619.4789289999999</v>
      </c>
      <c r="B5310">
        <v>93987</v>
      </c>
      <c r="C5310" t="s">
        <v>75</v>
      </c>
      <c r="D5310" t="s">
        <v>45</v>
      </c>
      <c r="E5310">
        <v>1</v>
      </c>
      <c r="F5310">
        <v>251.321448</v>
      </c>
    </row>
    <row r="5311" spans="1:6" x14ac:dyDescent="0.25">
      <c r="A5311">
        <v>14024.358389999999</v>
      </c>
      <c r="B5311">
        <v>81872</v>
      </c>
      <c r="C5311" t="s">
        <v>62</v>
      </c>
      <c r="D5311" t="s">
        <v>33</v>
      </c>
      <c r="E5311">
        <v>2</v>
      </c>
      <c r="F5311">
        <v>256.43803000000003</v>
      </c>
    </row>
    <row r="5312" spans="1:6" x14ac:dyDescent="0.25">
      <c r="A5312">
        <v>24320.64401</v>
      </c>
      <c r="B5312">
        <v>60221</v>
      </c>
      <c r="C5312" t="s">
        <v>75</v>
      </c>
      <c r="D5312" t="s">
        <v>33</v>
      </c>
      <c r="E5312">
        <v>2</v>
      </c>
      <c r="F5312">
        <v>238.56168700000001</v>
      </c>
    </row>
    <row r="5313" spans="1:6" x14ac:dyDescent="0.25">
      <c r="A5313">
        <v>24249.33685</v>
      </c>
      <c r="B5313">
        <v>33651</v>
      </c>
      <c r="C5313" t="s">
        <v>75</v>
      </c>
      <c r="D5313" t="s">
        <v>33</v>
      </c>
      <c r="E5313">
        <v>2</v>
      </c>
      <c r="F5313">
        <v>328.65413000000001</v>
      </c>
    </row>
    <row r="5314" spans="1:6" x14ac:dyDescent="0.25">
      <c r="A5314">
        <v>20864.30762</v>
      </c>
      <c r="B5314">
        <v>0</v>
      </c>
      <c r="C5314" t="s">
        <v>75</v>
      </c>
      <c r="D5314" t="s">
        <v>33</v>
      </c>
      <c r="E5314">
        <v>2</v>
      </c>
      <c r="F5314">
        <v>216.08671000000001</v>
      </c>
    </row>
    <row r="5315" spans="1:6" x14ac:dyDescent="0.25">
      <c r="A5315">
        <v>8823.8524730000008</v>
      </c>
      <c r="B5315">
        <v>75741</v>
      </c>
      <c r="C5315" t="s">
        <v>62</v>
      </c>
      <c r="D5315" t="s">
        <v>33</v>
      </c>
      <c r="E5315">
        <v>7</v>
      </c>
      <c r="F5315">
        <v>217.188864</v>
      </c>
    </row>
    <row r="5316" spans="1:6" x14ac:dyDescent="0.25">
      <c r="A5316">
        <v>7610.2034549999998</v>
      </c>
      <c r="B5316">
        <v>38086</v>
      </c>
      <c r="C5316" t="s">
        <v>75</v>
      </c>
      <c r="D5316" t="s">
        <v>33</v>
      </c>
      <c r="E5316">
        <v>7</v>
      </c>
      <c r="F5316">
        <v>243.237741</v>
      </c>
    </row>
    <row r="5317" spans="1:6" x14ac:dyDescent="0.25">
      <c r="A5317">
        <v>7486.1718979999996</v>
      </c>
      <c r="B5317">
        <v>38725</v>
      </c>
      <c r="C5317" t="s">
        <v>32</v>
      </c>
      <c r="D5317" t="s">
        <v>45</v>
      </c>
      <c r="E5317">
        <v>2</v>
      </c>
      <c r="F5317">
        <v>307.2</v>
      </c>
    </row>
    <row r="5318" spans="1:6" x14ac:dyDescent="0.25">
      <c r="A5318">
        <v>8763.4499639999995</v>
      </c>
      <c r="B5318">
        <v>20132</v>
      </c>
      <c r="C5318" t="s">
        <v>32</v>
      </c>
      <c r="D5318" t="s">
        <v>79</v>
      </c>
      <c r="E5318">
        <v>2</v>
      </c>
      <c r="F5318">
        <v>412.8</v>
      </c>
    </row>
    <row r="5319" spans="1:6" x14ac:dyDescent="0.25">
      <c r="A5319">
        <v>27386.150239999999</v>
      </c>
      <c r="B5319">
        <v>0</v>
      </c>
      <c r="C5319" t="s">
        <v>75</v>
      </c>
      <c r="D5319" t="s">
        <v>33</v>
      </c>
      <c r="E5319">
        <v>2</v>
      </c>
      <c r="F5319">
        <v>451.13986</v>
      </c>
    </row>
    <row r="5320" spans="1:6" x14ac:dyDescent="0.25">
      <c r="A5320">
        <v>11121.621789999999</v>
      </c>
      <c r="B5320">
        <v>44299</v>
      </c>
      <c r="C5320" t="s">
        <v>32</v>
      </c>
      <c r="D5320" t="s">
        <v>79</v>
      </c>
      <c r="E5320">
        <v>2</v>
      </c>
      <c r="F5320">
        <v>754.26061600000003</v>
      </c>
    </row>
    <row r="5321" spans="1:6" x14ac:dyDescent="0.25">
      <c r="A5321">
        <v>5657.6852230000004</v>
      </c>
      <c r="B5321">
        <v>98917</v>
      </c>
      <c r="C5321" t="s">
        <v>62</v>
      </c>
      <c r="D5321" t="s">
        <v>33</v>
      </c>
      <c r="E5321">
        <v>1</v>
      </c>
      <c r="F5321">
        <v>336.612234</v>
      </c>
    </row>
    <row r="5322" spans="1:6" x14ac:dyDescent="0.25">
      <c r="A5322">
        <v>18938.536769999999</v>
      </c>
      <c r="B5322">
        <v>91535</v>
      </c>
      <c r="C5322" t="s">
        <v>62</v>
      </c>
      <c r="D5322" t="s">
        <v>33</v>
      </c>
      <c r="E5322">
        <v>2</v>
      </c>
      <c r="F5322">
        <v>126.63463400000001</v>
      </c>
    </row>
    <row r="5323" spans="1:6" x14ac:dyDescent="0.25">
      <c r="A5323">
        <v>13865.83107</v>
      </c>
      <c r="B5323">
        <v>53484</v>
      </c>
      <c r="C5323" t="s">
        <v>75</v>
      </c>
      <c r="D5323" t="s">
        <v>79</v>
      </c>
      <c r="E5323">
        <v>2</v>
      </c>
      <c r="F5323">
        <v>333.05152900000002</v>
      </c>
    </row>
    <row r="5324" spans="1:6" x14ac:dyDescent="0.25">
      <c r="A5324">
        <v>8188.9174300000004</v>
      </c>
      <c r="B5324">
        <v>45318</v>
      </c>
      <c r="C5324" t="s">
        <v>32</v>
      </c>
      <c r="D5324" t="s">
        <v>33</v>
      </c>
      <c r="E5324">
        <v>8</v>
      </c>
      <c r="F5324">
        <v>494.4</v>
      </c>
    </row>
    <row r="5325" spans="1:6" x14ac:dyDescent="0.25">
      <c r="A5325">
        <v>5626.5304349999997</v>
      </c>
      <c r="B5325">
        <v>46897</v>
      </c>
      <c r="C5325" t="s">
        <v>32</v>
      </c>
      <c r="D5325" t="s">
        <v>33</v>
      </c>
      <c r="E5325">
        <v>3</v>
      </c>
      <c r="F5325">
        <v>344.37721800000003</v>
      </c>
    </row>
    <row r="5326" spans="1:6" x14ac:dyDescent="0.25">
      <c r="A5326">
        <v>3208.9198350000001</v>
      </c>
      <c r="B5326">
        <v>40135</v>
      </c>
      <c r="C5326" t="s">
        <v>62</v>
      </c>
      <c r="D5326" t="s">
        <v>33</v>
      </c>
      <c r="E5326">
        <v>1</v>
      </c>
      <c r="F5326">
        <v>78.008093000000002</v>
      </c>
    </row>
    <row r="5327" spans="1:6" x14ac:dyDescent="0.25">
      <c r="A5327">
        <v>5282.5430939999997</v>
      </c>
      <c r="B5327">
        <v>38606</v>
      </c>
      <c r="C5327" t="s">
        <v>32</v>
      </c>
      <c r="D5327" t="s">
        <v>45</v>
      </c>
      <c r="E5327">
        <v>3</v>
      </c>
      <c r="F5327">
        <v>413.28885100000002</v>
      </c>
    </row>
    <row r="5328" spans="1:6" x14ac:dyDescent="0.25">
      <c r="A5328">
        <v>8696.7106999999996</v>
      </c>
      <c r="B5328">
        <v>56550</v>
      </c>
      <c r="C5328" t="s">
        <v>62</v>
      </c>
      <c r="D5328" t="s">
        <v>33</v>
      </c>
      <c r="E5328">
        <v>2</v>
      </c>
      <c r="F5328">
        <v>162.77588900000001</v>
      </c>
    </row>
    <row r="5329" spans="1:6" x14ac:dyDescent="0.25">
      <c r="A5329">
        <v>5259.444853</v>
      </c>
      <c r="B5329">
        <v>61146</v>
      </c>
      <c r="C5329" t="s">
        <v>75</v>
      </c>
      <c r="D5329" t="s">
        <v>33</v>
      </c>
      <c r="E5329">
        <v>6</v>
      </c>
      <c r="F5329">
        <v>273.01892900000001</v>
      </c>
    </row>
    <row r="5330" spans="1:6" x14ac:dyDescent="0.25">
      <c r="A5330">
        <v>7854.7718210000003</v>
      </c>
      <c r="B5330">
        <v>36409</v>
      </c>
      <c r="C5330" t="s">
        <v>32</v>
      </c>
      <c r="D5330" t="s">
        <v>33</v>
      </c>
      <c r="E5330">
        <v>2</v>
      </c>
      <c r="F5330">
        <v>316.8</v>
      </c>
    </row>
    <row r="5331" spans="1:6" x14ac:dyDescent="0.25">
      <c r="A5331">
        <v>6438.9710299999997</v>
      </c>
      <c r="B5331">
        <v>90035</v>
      </c>
      <c r="C5331" t="s">
        <v>62</v>
      </c>
      <c r="D5331" t="s">
        <v>33</v>
      </c>
      <c r="E5331">
        <v>3</v>
      </c>
      <c r="F5331">
        <v>141.628547</v>
      </c>
    </row>
    <row r="5332" spans="1:6" x14ac:dyDescent="0.25">
      <c r="A5332">
        <v>11633.57855</v>
      </c>
      <c r="B5332">
        <v>39669</v>
      </c>
      <c r="C5332" t="s">
        <v>32</v>
      </c>
      <c r="D5332" t="s">
        <v>33</v>
      </c>
      <c r="E5332">
        <v>2</v>
      </c>
      <c r="F5332">
        <v>492.93547899999999</v>
      </c>
    </row>
    <row r="5333" spans="1:6" x14ac:dyDescent="0.25">
      <c r="A5333">
        <v>2442.4221130000001</v>
      </c>
      <c r="B5333">
        <v>57963</v>
      </c>
      <c r="C5333" t="s">
        <v>62</v>
      </c>
      <c r="D5333" t="s">
        <v>79</v>
      </c>
      <c r="E5333">
        <v>1</v>
      </c>
      <c r="F5333">
        <v>42.160829</v>
      </c>
    </row>
    <row r="5334" spans="1:6" x14ac:dyDescent="0.25">
      <c r="A5334">
        <v>14024.358389999999</v>
      </c>
      <c r="B5334">
        <v>81872</v>
      </c>
      <c r="C5334" t="s">
        <v>62</v>
      </c>
      <c r="D5334" t="s">
        <v>33</v>
      </c>
      <c r="E5334">
        <v>2</v>
      </c>
      <c r="F5334">
        <v>256.43803000000003</v>
      </c>
    </row>
    <row r="5335" spans="1:6" x14ac:dyDescent="0.25">
      <c r="A5335">
        <v>2491.2576039999999</v>
      </c>
      <c r="B5335">
        <v>25965</v>
      </c>
      <c r="C5335" t="s">
        <v>32</v>
      </c>
      <c r="D5335" t="s">
        <v>79</v>
      </c>
      <c r="E5335">
        <v>1</v>
      </c>
      <c r="F5335">
        <v>329.20656700000001</v>
      </c>
    </row>
    <row r="5336" spans="1:6" x14ac:dyDescent="0.25">
      <c r="A5336">
        <v>3410.1993339999999</v>
      </c>
      <c r="B5336">
        <v>59662</v>
      </c>
      <c r="C5336" t="s">
        <v>62</v>
      </c>
      <c r="D5336" t="s">
        <v>33</v>
      </c>
      <c r="E5336">
        <v>1</v>
      </c>
      <c r="F5336">
        <v>10.168824000000001</v>
      </c>
    </row>
    <row r="5337" spans="1:6" x14ac:dyDescent="0.25">
      <c r="A5337">
        <v>3842.028065</v>
      </c>
      <c r="B5337">
        <v>27906</v>
      </c>
      <c r="C5337" t="s">
        <v>32</v>
      </c>
      <c r="D5337" t="s">
        <v>79</v>
      </c>
      <c r="E5337">
        <v>1</v>
      </c>
      <c r="F5337">
        <v>489.6</v>
      </c>
    </row>
    <row r="5338" spans="1:6" x14ac:dyDescent="0.25">
      <c r="A5338">
        <v>3339.8537040000001</v>
      </c>
      <c r="B5338">
        <v>51032</v>
      </c>
      <c r="C5338" t="s">
        <v>75</v>
      </c>
      <c r="D5338" t="s">
        <v>33</v>
      </c>
      <c r="E5338">
        <v>1</v>
      </c>
      <c r="F5338">
        <v>349.95488599999999</v>
      </c>
    </row>
    <row r="5339" spans="1:6" x14ac:dyDescent="0.25">
      <c r="A5339">
        <v>5358.2699849999999</v>
      </c>
      <c r="B5339">
        <v>83771</v>
      </c>
      <c r="C5339" t="s">
        <v>75</v>
      </c>
      <c r="D5339" t="s">
        <v>33</v>
      </c>
      <c r="E5339">
        <v>1</v>
      </c>
      <c r="F5339">
        <v>482.32816100000002</v>
      </c>
    </row>
    <row r="5340" spans="1:6" x14ac:dyDescent="0.25">
      <c r="A5340">
        <v>9268.6721539999999</v>
      </c>
      <c r="B5340">
        <v>57052</v>
      </c>
      <c r="C5340" t="s">
        <v>75</v>
      </c>
      <c r="D5340" t="s">
        <v>33</v>
      </c>
      <c r="E5340">
        <v>4</v>
      </c>
      <c r="F5340">
        <v>483.62723999999997</v>
      </c>
    </row>
    <row r="5341" spans="1:6" x14ac:dyDescent="0.25">
      <c r="A5341">
        <v>4200.3737279999996</v>
      </c>
      <c r="B5341">
        <v>51510</v>
      </c>
      <c r="C5341" t="s">
        <v>32</v>
      </c>
      <c r="D5341" t="s">
        <v>79</v>
      </c>
      <c r="E5341">
        <v>1</v>
      </c>
      <c r="F5341">
        <v>688.54737499999999</v>
      </c>
    </row>
    <row r="5342" spans="1:6" x14ac:dyDescent="0.25">
      <c r="A5342">
        <v>4829.5719810000001</v>
      </c>
      <c r="B5342">
        <v>34819</v>
      </c>
      <c r="C5342" t="s">
        <v>75</v>
      </c>
      <c r="D5342" t="s">
        <v>33</v>
      </c>
      <c r="E5342">
        <v>6</v>
      </c>
      <c r="F5342">
        <v>185.89832699999999</v>
      </c>
    </row>
    <row r="5343" spans="1:6" x14ac:dyDescent="0.25">
      <c r="A5343">
        <v>14244.73069</v>
      </c>
      <c r="B5343">
        <v>31189</v>
      </c>
      <c r="C5343" t="s">
        <v>32</v>
      </c>
      <c r="D5343" t="s">
        <v>45</v>
      </c>
      <c r="E5343">
        <v>2</v>
      </c>
      <c r="F5343">
        <v>585.6</v>
      </c>
    </row>
    <row r="5344" spans="1:6" x14ac:dyDescent="0.25">
      <c r="A5344">
        <v>4095.2016920000001</v>
      </c>
      <c r="B5344">
        <v>32180</v>
      </c>
      <c r="C5344" t="s">
        <v>32</v>
      </c>
      <c r="D5344" t="s">
        <v>33</v>
      </c>
      <c r="E5344">
        <v>1</v>
      </c>
      <c r="F5344">
        <v>558.83525499999996</v>
      </c>
    </row>
    <row r="5345" spans="1:6" x14ac:dyDescent="0.25">
      <c r="A5345">
        <v>33718.842400000001</v>
      </c>
      <c r="B5345">
        <v>27500</v>
      </c>
      <c r="C5345" t="s">
        <v>75</v>
      </c>
      <c r="D5345" t="s">
        <v>79</v>
      </c>
      <c r="E5345">
        <v>2</v>
      </c>
      <c r="F5345">
        <v>472.280461</v>
      </c>
    </row>
    <row r="5346" spans="1:6" x14ac:dyDescent="0.25">
      <c r="A5346">
        <v>7540.0547489999999</v>
      </c>
      <c r="B5346">
        <v>67018</v>
      </c>
      <c r="C5346" t="s">
        <v>62</v>
      </c>
      <c r="D5346" t="s">
        <v>33</v>
      </c>
      <c r="E5346">
        <v>4</v>
      </c>
      <c r="F5346">
        <v>104.427573</v>
      </c>
    </row>
    <row r="5347" spans="1:6" x14ac:dyDescent="0.25">
      <c r="A5347">
        <v>2821.0020260000001</v>
      </c>
      <c r="B5347">
        <v>0</v>
      </c>
      <c r="C5347" t="s">
        <v>32</v>
      </c>
      <c r="D5347" t="s">
        <v>33</v>
      </c>
      <c r="E5347">
        <v>1</v>
      </c>
      <c r="F5347">
        <v>436.36979700000001</v>
      </c>
    </row>
    <row r="5348" spans="1:6" x14ac:dyDescent="0.25">
      <c r="A5348">
        <v>36695.906269999999</v>
      </c>
      <c r="B5348">
        <v>0</v>
      </c>
      <c r="C5348" t="s">
        <v>32</v>
      </c>
      <c r="D5348" t="s">
        <v>33</v>
      </c>
      <c r="E5348">
        <v>2</v>
      </c>
      <c r="F5348">
        <v>1062.090461</v>
      </c>
    </row>
    <row r="5349" spans="1:6" x14ac:dyDescent="0.25">
      <c r="A5349">
        <v>19731.341469999999</v>
      </c>
      <c r="B5349">
        <v>33588</v>
      </c>
      <c r="C5349" t="s">
        <v>32</v>
      </c>
      <c r="D5349" t="s">
        <v>33</v>
      </c>
      <c r="E5349">
        <v>2</v>
      </c>
      <c r="F5349">
        <v>419.921897</v>
      </c>
    </row>
    <row r="5350" spans="1:6" x14ac:dyDescent="0.25">
      <c r="A5350">
        <v>6685.0690809999996</v>
      </c>
      <c r="B5350">
        <v>56270</v>
      </c>
      <c r="C5350" t="s">
        <v>32</v>
      </c>
      <c r="D5350" t="s">
        <v>33</v>
      </c>
      <c r="E5350">
        <v>4</v>
      </c>
      <c r="F5350">
        <v>398.4</v>
      </c>
    </row>
    <row r="5351" spans="1:6" x14ac:dyDescent="0.25">
      <c r="A5351">
        <v>8408.3174010000002</v>
      </c>
      <c r="B5351">
        <v>82800</v>
      </c>
      <c r="C5351" t="s">
        <v>32</v>
      </c>
      <c r="D5351" t="s">
        <v>33</v>
      </c>
      <c r="E5351">
        <v>2</v>
      </c>
      <c r="F5351">
        <v>442.194796</v>
      </c>
    </row>
    <row r="5352" spans="1:6" x14ac:dyDescent="0.25">
      <c r="A5352">
        <v>7371.5856800000001</v>
      </c>
      <c r="B5352">
        <v>0</v>
      </c>
      <c r="C5352" t="s">
        <v>32</v>
      </c>
      <c r="D5352" t="s">
        <v>79</v>
      </c>
      <c r="E5352">
        <v>2</v>
      </c>
      <c r="F5352">
        <v>425.13734099999999</v>
      </c>
    </row>
    <row r="5353" spans="1:6" x14ac:dyDescent="0.25">
      <c r="A5353">
        <v>4742.1063889999996</v>
      </c>
      <c r="B5353">
        <v>63891</v>
      </c>
      <c r="C5353" t="s">
        <v>62</v>
      </c>
      <c r="D5353" t="s">
        <v>33</v>
      </c>
      <c r="E5353">
        <v>1</v>
      </c>
      <c r="F5353">
        <v>7.6511209999999998</v>
      </c>
    </row>
    <row r="5354" spans="1:6" x14ac:dyDescent="0.25">
      <c r="A5354">
        <v>15865.165999999999</v>
      </c>
      <c r="B5354">
        <v>43946</v>
      </c>
      <c r="C5354" t="s">
        <v>75</v>
      </c>
      <c r="D5354" t="s">
        <v>79</v>
      </c>
      <c r="E5354">
        <v>2</v>
      </c>
      <c r="F5354">
        <v>415.98615000000001</v>
      </c>
    </row>
    <row r="5355" spans="1:6" x14ac:dyDescent="0.25">
      <c r="A5355">
        <v>5396.3116639999998</v>
      </c>
      <c r="B5355">
        <v>62039</v>
      </c>
      <c r="C5355" t="s">
        <v>75</v>
      </c>
      <c r="D5355" t="s">
        <v>33</v>
      </c>
      <c r="E5355">
        <v>8</v>
      </c>
      <c r="F5355">
        <v>265.87758300000002</v>
      </c>
    </row>
    <row r="5356" spans="1:6" x14ac:dyDescent="0.25">
      <c r="A5356">
        <v>4330.3860199999999</v>
      </c>
      <c r="B5356">
        <v>60475</v>
      </c>
      <c r="C5356" t="s">
        <v>32</v>
      </c>
      <c r="D5356" t="s">
        <v>33</v>
      </c>
      <c r="E5356">
        <v>1</v>
      </c>
      <c r="F5356">
        <v>513.6</v>
      </c>
    </row>
    <row r="5357" spans="1:6" x14ac:dyDescent="0.25">
      <c r="A5357">
        <v>5708.024308</v>
      </c>
      <c r="B5357">
        <v>70279</v>
      </c>
      <c r="C5357" t="s">
        <v>75</v>
      </c>
      <c r="D5357" t="s">
        <v>45</v>
      </c>
      <c r="E5357">
        <v>7</v>
      </c>
      <c r="F5357">
        <v>331.23148400000002</v>
      </c>
    </row>
    <row r="5358" spans="1:6" x14ac:dyDescent="0.25">
      <c r="A5358">
        <v>3500.8555080000001</v>
      </c>
      <c r="B5358">
        <v>0</v>
      </c>
      <c r="C5358" t="s">
        <v>32</v>
      </c>
      <c r="D5358" t="s">
        <v>33</v>
      </c>
      <c r="E5358">
        <v>1</v>
      </c>
      <c r="F5358">
        <v>446.4</v>
      </c>
    </row>
    <row r="5359" spans="1:6" x14ac:dyDescent="0.25">
      <c r="A5359">
        <v>3919.3667220000002</v>
      </c>
      <c r="B5359">
        <v>66676</v>
      </c>
      <c r="C5359" t="s">
        <v>32</v>
      </c>
      <c r="D5359" t="s">
        <v>33</v>
      </c>
      <c r="E5359">
        <v>1</v>
      </c>
      <c r="F5359">
        <v>558.09935700000005</v>
      </c>
    </row>
    <row r="5360" spans="1:6" x14ac:dyDescent="0.25">
      <c r="A5360">
        <v>2910.3172979999999</v>
      </c>
      <c r="B5360">
        <v>12048</v>
      </c>
      <c r="C5360" t="s">
        <v>32</v>
      </c>
      <c r="D5360" t="s">
        <v>33</v>
      </c>
      <c r="E5360">
        <v>1</v>
      </c>
      <c r="F5360">
        <v>369.6</v>
      </c>
    </row>
    <row r="5361" spans="1:6" x14ac:dyDescent="0.25">
      <c r="A5361">
        <v>4827.7768100000003</v>
      </c>
      <c r="B5361">
        <v>0</v>
      </c>
      <c r="C5361" t="s">
        <v>32</v>
      </c>
      <c r="D5361" t="s">
        <v>45</v>
      </c>
      <c r="E5361">
        <v>6</v>
      </c>
      <c r="F5361">
        <v>326.39999999999998</v>
      </c>
    </row>
    <row r="5362" spans="1:6" x14ac:dyDescent="0.25">
      <c r="A5362">
        <v>4811.7409429999998</v>
      </c>
      <c r="B5362">
        <v>0</v>
      </c>
      <c r="C5362" t="s">
        <v>32</v>
      </c>
      <c r="D5362" t="s">
        <v>45</v>
      </c>
      <c r="E5362">
        <v>6</v>
      </c>
      <c r="F5362">
        <v>619.07199000000003</v>
      </c>
    </row>
    <row r="5363" spans="1:6" x14ac:dyDescent="0.25">
      <c r="A5363">
        <v>7834.1514820000002</v>
      </c>
      <c r="B5363">
        <v>36094</v>
      </c>
      <c r="C5363" t="s">
        <v>75</v>
      </c>
      <c r="D5363" t="s">
        <v>33</v>
      </c>
      <c r="E5363">
        <v>5</v>
      </c>
      <c r="F5363">
        <v>456.50357000000002</v>
      </c>
    </row>
    <row r="5364" spans="1:6" x14ac:dyDescent="0.25">
      <c r="A5364">
        <v>14666.23121</v>
      </c>
      <c r="B5364">
        <v>0</v>
      </c>
      <c r="C5364" t="s">
        <v>32</v>
      </c>
      <c r="D5364" t="s">
        <v>45</v>
      </c>
      <c r="E5364">
        <v>2</v>
      </c>
      <c r="F5364">
        <v>439.2</v>
      </c>
    </row>
    <row r="5365" spans="1:6" x14ac:dyDescent="0.25">
      <c r="A5365">
        <v>7199.6457149999997</v>
      </c>
      <c r="B5365">
        <v>63328</v>
      </c>
      <c r="C5365" t="s">
        <v>32</v>
      </c>
      <c r="D5365" t="s">
        <v>33</v>
      </c>
      <c r="E5365">
        <v>9</v>
      </c>
      <c r="F5365">
        <v>427.2</v>
      </c>
    </row>
    <row r="5366" spans="1:6" x14ac:dyDescent="0.25">
      <c r="A5366">
        <v>3914.7196450000001</v>
      </c>
      <c r="B5366">
        <v>0</v>
      </c>
      <c r="C5366" t="s">
        <v>32</v>
      </c>
      <c r="D5366" t="s">
        <v>45</v>
      </c>
      <c r="E5366">
        <v>1</v>
      </c>
      <c r="F5366">
        <v>587.86193600000001</v>
      </c>
    </row>
    <row r="5367" spans="1:6" x14ac:dyDescent="0.25">
      <c r="A5367">
        <v>9470.2739320000001</v>
      </c>
      <c r="B5367">
        <v>36121</v>
      </c>
      <c r="C5367" t="s">
        <v>32</v>
      </c>
      <c r="D5367" t="s">
        <v>33</v>
      </c>
      <c r="E5367">
        <v>4</v>
      </c>
      <c r="F5367">
        <v>1107.145019</v>
      </c>
    </row>
    <row r="5368" spans="1:6" x14ac:dyDescent="0.25">
      <c r="A5368">
        <v>5479.5550810000004</v>
      </c>
      <c r="B5368">
        <v>56005</v>
      </c>
      <c r="C5368" t="s">
        <v>32</v>
      </c>
      <c r="D5368" t="s">
        <v>33</v>
      </c>
      <c r="E5368">
        <v>3</v>
      </c>
      <c r="F5368">
        <v>326.39999999999998</v>
      </c>
    </row>
    <row r="5369" spans="1:6" x14ac:dyDescent="0.25">
      <c r="A5369">
        <v>2488.241391</v>
      </c>
      <c r="B5369">
        <v>48597</v>
      </c>
      <c r="C5369" t="s">
        <v>75</v>
      </c>
      <c r="D5369" t="s">
        <v>45</v>
      </c>
      <c r="E5369">
        <v>1</v>
      </c>
      <c r="F5369">
        <v>305.69752499999998</v>
      </c>
    </row>
    <row r="5370" spans="1:6" x14ac:dyDescent="0.25">
      <c r="A5370">
        <v>5886.6157409999996</v>
      </c>
      <c r="B5370">
        <v>0</v>
      </c>
      <c r="C5370" t="s">
        <v>32</v>
      </c>
      <c r="D5370" t="s">
        <v>45</v>
      </c>
      <c r="E5370">
        <v>4</v>
      </c>
      <c r="F5370">
        <v>583.20000000000005</v>
      </c>
    </row>
    <row r="5371" spans="1:6" x14ac:dyDescent="0.25">
      <c r="A5371">
        <v>8406.3854140000003</v>
      </c>
      <c r="B5371">
        <v>42540</v>
      </c>
      <c r="C5371" t="s">
        <v>62</v>
      </c>
      <c r="D5371" t="s">
        <v>33</v>
      </c>
      <c r="E5371">
        <v>2</v>
      </c>
      <c r="F5371">
        <v>43.548972999999997</v>
      </c>
    </row>
    <row r="5372" spans="1:6" x14ac:dyDescent="0.25">
      <c r="A5372">
        <v>8685.9152900000008</v>
      </c>
      <c r="B5372">
        <v>87544</v>
      </c>
      <c r="C5372" t="s">
        <v>32</v>
      </c>
      <c r="D5372" t="s">
        <v>33</v>
      </c>
      <c r="E5372">
        <v>3</v>
      </c>
      <c r="F5372">
        <v>523.20000000000005</v>
      </c>
    </row>
    <row r="5373" spans="1:6" x14ac:dyDescent="0.25">
      <c r="A5373">
        <v>25030.37545</v>
      </c>
      <c r="B5373">
        <v>26292</v>
      </c>
      <c r="C5373" t="s">
        <v>32</v>
      </c>
      <c r="D5373" t="s">
        <v>33</v>
      </c>
      <c r="E5373">
        <v>2</v>
      </c>
      <c r="F5373">
        <v>384</v>
      </c>
    </row>
    <row r="5374" spans="1:6" x14ac:dyDescent="0.25">
      <c r="A5374">
        <v>17822.563750000001</v>
      </c>
      <c r="B5374">
        <v>42696</v>
      </c>
      <c r="C5374" t="s">
        <v>32</v>
      </c>
      <c r="D5374" t="s">
        <v>45</v>
      </c>
      <c r="E5374">
        <v>9</v>
      </c>
      <c r="F5374">
        <v>1273.7410850000001</v>
      </c>
    </row>
    <row r="5375" spans="1:6" x14ac:dyDescent="0.25">
      <c r="A5375">
        <v>2798.6799879999999</v>
      </c>
      <c r="B5375">
        <v>88009</v>
      </c>
      <c r="C5375" t="s">
        <v>75</v>
      </c>
      <c r="D5375" t="s">
        <v>45</v>
      </c>
      <c r="E5375">
        <v>1</v>
      </c>
      <c r="F5375">
        <v>266.52481999999998</v>
      </c>
    </row>
    <row r="5376" spans="1:6" x14ac:dyDescent="0.25">
      <c r="A5376">
        <v>3288.6574999999998</v>
      </c>
      <c r="B5376">
        <v>0</v>
      </c>
      <c r="C5376" t="s">
        <v>32</v>
      </c>
      <c r="D5376" t="s">
        <v>45</v>
      </c>
      <c r="E5376">
        <v>1</v>
      </c>
      <c r="F5376">
        <v>1026.3159880000001</v>
      </c>
    </row>
    <row r="5377" spans="1:6" x14ac:dyDescent="0.25">
      <c r="A5377">
        <v>2004.350666</v>
      </c>
      <c r="B5377">
        <v>0</v>
      </c>
      <c r="C5377" t="s">
        <v>32</v>
      </c>
      <c r="D5377" t="s">
        <v>79</v>
      </c>
      <c r="E5377">
        <v>1</v>
      </c>
      <c r="F5377">
        <v>316.8</v>
      </c>
    </row>
    <row r="5378" spans="1:6" x14ac:dyDescent="0.25">
      <c r="A5378">
        <v>13736.1325</v>
      </c>
      <c r="B5378">
        <v>16181</v>
      </c>
      <c r="C5378" t="s">
        <v>32</v>
      </c>
      <c r="D5378" t="s">
        <v>79</v>
      </c>
      <c r="E5378">
        <v>8</v>
      </c>
      <c r="F5378">
        <v>1261.3198689999999</v>
      </c>
    </row>
    <row r="5379" spans="1:6" x14ac:dyDescent="0.25">
      <c r="A5379">
        <v>4411.6558199999999</v>
      </c>
      <c r="B5379">
        <v>0</v>
      </c>
      <c r="C5379" t="s">
        <v>32</v>
      </c>
      <c r="D5379" t="s">
        <v>45</v>
      </c>
      <c r="E5379">
        <v>6</v>
      </c>
      <c r="F5379">
        <v>446.4</v>
      </c>
    </row>
    <row r="5380" spans="1:6" x14ac:dyDescent="0.25">
      <c r="A5380">
        <v>5392.440611</v>
      </c>
      <c r="B5380">
        <v>75438</v>
      </c>
      <c r="C5380" t="s">
        <v>75</v>
      </c>
      <c r="D5380" t="s">
        <v>45</v>
      </c>
      <c r="E5380">
        <v>1</v>
      </c>
      <c r="F5380">
        <v>438.48067200000003</v>
      </c>
    </row>
    <row r="5381" spans="1:6" x14ac:dyDescent="0.25">
      <c r="A5381">
        <v>2561.576924</v>
      </c>
      <c r="B5381">
        <v>0</v>
      </c>
      <c r="C5381" t="s">
        <v>32</v>
      </c>
      <c r="D5381" t="s">
        <v>45</v>
      </c>
      <c r="E5381">
        <v>1</v>
      </c>
      <c r="F5381">
        <v>842.87608</v>
      </c>
    </row>
    <row r="5382" spans="1:6" x14ac:dyDescent="0.25">
      <c r="A5382">
        <v>6057.0720799999999</v>
      </c>
      <c r="B5382">
        <v>27681</v>
      </c>
      <c r="C5382" t="s">
        <v>32</v>
      </c>
      <c r="D5382" t="s">
        <v>33</v>
      </c>
      <c r="E5382">
        <v>9</v>
      </c>
      <c r="F5382">
        <v>398.4</v>
      </c>
    </row>
    <row r="5383" spans="1:6" x14ac:dyDescent="0.25">
      <c r="A5383">
        <v>22256.69368</v>
      </c>
      <c r="B5383">
        <v>23444</v>
      </c>
      <c r="C5383" t="s">
        <v>32</v>
      </c>
      <c r="D5383" t="s">
        <v>33</v>
      </c>
      <c r="E5383">
        <v>2</v>
      </c>
      <c r="F5383">
        <v>940.8</v>
      </c>
    </row>
    <row r="5384" spans="1:6" x14ac:dyDescent="0.25">
      <c r="A5384">
        <v>2693.530229</v>
      </c>
      <c r="B5384">
        <v>63684</v>
      </c>
      <c r="C5384" t="s">
        <v>32</v>
      </c>
      <c r="D5384" t="s">
        <v>45</v>
      </c>
      <c r="E5384">
        <v>1</v>
      </c>
      <c r="F5384">
        <v>343.88958500000001</v>
      </c>
    </row>
    <row r="5385" spans="1:6" x14ac:dyDescent="0.25">
      <c r="A5385">
        <v>4296.6041279999999</v>
      </c>
      <c r="B5385">
        <v>61737</v>
      </c>
      <c r="C5385" t="s">
        <v>75</v>
      </c>
      <c r="D5385" t="s">
        <v>33</v>
      </c>
      <c r="E5385">
        <v>1</v>
      </c>
      <c r="F5385">
        <v>495.67080199999998</v>
      </c>
    </row>
    <row r="5386" spans="1:6" x14ac:dyDescent="0.25">
      <c r="A5386">
        <v>11624.82149</v>
      </c>
      <c r="B5386">
        <v>0</v>
      </c>
      <c r="C5386" t="s">
        <v>32</v>
      </c>
      <c r="D5386" t="s">
        <v>45</v>
      </c>
      <c r="E5386">
        <v>2</v>
      </c>
      <c r="F5386">
        <v>813.6</v>
      </c>
    </row>
    <row r="5387" spans="1:6" x14ac:dyDescent="0.25">
      <c r="A5387">
        <v>8749.4967930000003</v>
      </c>
      <c r="B5387">
        <v>52373</v>
      </c>
      <c r="C5387" t="s">
        <v>62</v>
      </c>
      <c r="D5387" t="s">
        <v>79</v>
      </c>
      <c r="E5387">
        <v>9</v>
      </c>
      <c r="F5387">
        <v>186.160527</v>
      </c>
    </row>
    <row r="5388" spans="1:6" x14ac:dyDescent="0.25">
      <c r="A5388">
        <v>3155.9113090000001</v>
      </c>
      <c r="B5388">
        <v>58213</v>
      </c>
      <c r="C5388" t="s">
        <v>62</v>
      </c>
      <c r="D5388" t="s">
        <v>33</v>
      </c>
      <c r="E5388">
        <v>1</v>
      </c>
      <c r="F5388">
        <v>39.714767000000002</v>
      </c>
    </row>
    <row r="5389" spans="1:6" x14ac:dyDescent="0.25">
      <c r="A5389">
        <v>3317.9048170000001</v>
      </c>
      <c r="B5389">
        <v>74142</v>
      </c>
      <c r="C5389" t="s">
        <v>32</v>
      </c>
      <c r="D5389" t="s">
        <v>33</v>
      </c>
      <c r="E5389">
        <v>1</v>
      </c>
      <c r="F5389">
        <v>398.4</v>
      </c>
    </row>
    <row r="5390" spans="1:6" x14ac:dyDescent="0.25">
      <c r="A5390">
        <v>7821.1882779999996</v>
      </c>
      <c r="B5390">
        <v>0</v>
      </c>
      <c r="C5390" t="s">
        <v>32</v>
      </c>
      <c r="D5390" t="s">
        <v>45</v>
      </c>
      <c r="E5390">
        <v>3</v>
      </c>
      <c r="F5390">
        <v>784.8</v>
      </c>
    </row>
    <row r="5391" spans="1:6" x14ac:dyDescent="0.25">
      <c r="A5391">
        <v>4240.9255750000002</v>
      </c>
      <c r="B5391">
        <v>49746</v>
      </c>
      <c r="C5391" t="s">
        <v>32</v>
      </c>
      <c r="D5391" t="s">
        <v>33</v>
      </c>
      <c r="E5391">
        <v>1</v>
      </c>
      <c r="F5391">
        <v>589.29852100000005</v>
      </c>
    </row>
    <row r="5392" spans="1:6" x14ac:dyDescent="0.25">
      <c r="A5392">
        <v>8992.7791369999995</v>
      </c>
      <c r="B5392">
        <v>0</v>
      </c>
      <c r="C5392" t="s">
        <v>32</v>
      </c>
      <c r="D5392" t="s">
        <v>45</v>
      </c>
      <c r="E5392">
        <v>7</v>
      </c>
      <c r="F5392">
        <v>1059.5724640000001</v>
      </c>
    </row>
    <row r="5393" spans="1:6" x14ac:dyDescent="0.25">
      <c r="A5393">
        <v>7304.1554500000002</v>
      </c>
      <c r="B5393">
        <v>0</v>
      </c>
      <c r="C5393" t="s">
        <v>32</v>
      </c>
      <c r="D5393" t="s">
        <v>79</v>
      </c>
      <c r="E5393">
        <v>3</v>
      </c>
      <c r="F5393">
        <v>499.2</v>
      </c>
    </row>
    <row r="5394" spans="1:6" x14ac:dyDescent="0.25">
      <c r="A5394">
        <v>5217.5132869999998</v>
      </c>
      <c r="B5394">
        <v>39854</v>
      </c>
      <c r="C5394" t="s">
        <v>75</v>
      </c>
      <c r="D5394" t="s">
        <v>79</v>
      </c>
      <c r="E5394">
        <v>7</v>
      </c>
      <c r="F5394">
        <v>261.930545</v>
      </c>
    </row>
    <row r="5395" spans="1:6" x14ac:dyDescent="0.25">
      <c r="A5395">
        <v>2725.3564040000001</v>
      </c>
      <c r="B5395">
        <v>36650</v>
      </c>
      <c r="C5395" t="s">
        <v>62</v>
      </c>
      <c r="D5395" t="s">
        <v>33</v>
      </c>
      <c r="E5395">
        <v>1</v>
      </c>
      <c r="F5395">
        <v>56.60333</v>
      </c>
    </row>
    <row r="5396" spans="1:6" x14ac:dyDescent="0.25">
      <c r="A5396">
        <v>18569.500629999999</v>
      </c>
      <c r="B5396">
        <v>32756</v>
      </c>
      <c r="C5396" t="s">
        <v>75</v>
      </c>
      <c r="D5396" t="s">
        <v>33</v>
      </c>
      <c r="E5396">
        <v>2</v>
      </c>
      <c r="F5396">
        <v>381.11873100000003</v>
      </c>
    </row>
    <row r="5397" spans="1:6" x14ac:dyDescent="0.25">
      <c r="A5397">
        <v>9985.3660149999996</v>
      </c>
      <c r="B5397">
        <v>36268</v>
      </c>
      <c r="C5397" t="s">
        <v>32</v>
      </c>
      <c r="D5397" t="s">
        <v>45</v>
      </c>
      <c r="E5397">
        <v>2</v>
      </c>
      <c r="F5397">
        <v>531.164627</v>
      </c>
    </row>
    <row r="5398" spans="1:6" x14ac:dyDescent="0.25">
      <c r="A5398">
        <v>8257.6665119999998</v>
      </c>
      <c r="B5398">
        <v>23815</v>
      </c>
      <c r="C5398" t="s">
        <v>32</v>
      </c>
      <c r="D5398" t="s">
        <v>33</v>
      </c>
      <c r="E5398">
        <v>2</v>
      </c>
      <c r="F5398">
        <v>424.33016600000002</v>
      </c>
    </row>
    <row r="5399" spans="1:6" x14ac:dyDescent="0.25">
      <c r="A5399">
        <v>8002.3083329999999</v>
      </c>
      <c r="B5399">
        <v>0</v>
      </c>
      <c r="C5399" t="s">
        <v>32</v>
      </c>
      <c r="D5399" t="s">
        <v>33</v>
      </c>
      <c r="E5399">
        <v>3</v>
      </c>
      <c r="F5399">
        <v>513.6</v>
      </c>
    </row>
    <row r="5400" spans="1:6" x14ac:dyDescent="0.25">
      <c r="A5400">
        <v>5897.7453690000002</v>
      </c>
      <c r="B5400">
        <v>39188</v>
      </c>
      <c r="C5400" t="s">
        <v>32</v>
      </c>
      <c r="D5400" t="s">
        <v>79</v>
      </c>
      <c r="E5400">
        <v>3</v>
      </c>
      <c r="F5400">
        <v>355.2</v>
      </c>
    </row>
    <row r="5401" spans="1:6" x14ac:dyDescent="0.25">
      <c r="A5401">
        <v>4686.4696739999999</v>
      </c>
      <c r="B5401">
        <v>58089</v>
      </c>
      <c r="C5401" t="s">
        <v>32</v>
      </c>
      <c r="D5401" t="s">
        <v>33</v>
      </c>
      <c r="E5401">
        <v>1</v>
      </c>
      <c r="F5401">
        <v>566.4</v>
      </c>
    </row>
    <row r="5402" spans="1:6" x14ac:dyDescent="0.25">
      <c r="A5402">
        <v>5943.0730299999996</v>
      </c>
      <c r="B5402">
        <v>62120</v>
      </c>
      <c r="C5402" t="s">
        <v>62</v>
      </c>
      <c r="D5402" t="s">
        <v>33</v>
      </c>
      <c r="E5402">
        <v>8</v>
      </c>
      <c r="F5402">
        <v>28.317319999999999</v>
      </c>
    </row>
    <row r="5403" spans="1:6" x14ac:dyDescent="0.25">
      <c r="A5403">
        <v>2648.4710570000002</v>
      </c>
      <c r="B5403">
        <v>26540</v>
      </c>
      <c r="C5403" t="s">
        <v>32</v>
      </c>
      <c r="D5403" t="s">
        <v>33</v>
      </c>
      <c r="E5403">
        <v>1</v>
      </c>
      <c r="F5403">
        <v>378.43203499999998</v>
      </c>
    </row>
    <row r="5404" spans="1:6" x14ac:dyDescent="0.25">
      <c r="A5404">
        <v>4650.0637630000001</v>
      </c>
      <c r="B5404">
        <v>28215</v>
      </c>
      <c r="C5404" t="s">
        <v>32</v>
      </c>
      <c r="D5404" t="s">
        <v>45</v>
      </c>
      <c r="E5404">
        <v>3</v>
      </c>
      <c r="F5404">
        <v>468</v>
      </c>
    </row>
    <row r="5405" spans="1:6" x14ac:dyDescent="0.25">
      <c r="A5405">
        <v>44856.113969999999</v>
      </c>
      <c r="B5405">
        <v>61675</v>
      </c>
      <c r="C5405" t="s">
        <v>75</v>
      </c>
      <c r="D5405" t="s">
        <v>33</v>
      </c>
      <c r="E5405">
        <v>2</v>
      </c>
      <c r="F5405">
        <v>482.55004400000001</v>
      </c>
    </row>
    <row r="5406" spans="1:6" x14ac:dyDescent="0.25">
      <c r="A5406">
        <v>26570.343349999999</v>
      </c>
      <c r="B5406">
        <v>0</v>
      </c>
      <c r="C5406" t="s">
        <v>32</v>
      </c>
      <c r="D5406" t="s">
        <v>33</v>
      </c>
      <c r="E5406">
        <v>2</v>
      </c>
      <c r="F5406">
        <v>480</v>
      </c>
    </row>
    <row r="5407" spans="1:6" x14ac:dyDescent="0.25">
      <c r="A5407">
        <v>2951.2940570000001</v>
      </c>
      <c r="B5407">
        <v>69600</v>
      </c>
      <c r="C5407" t="s">
        <v>75</v>
      </c>
      <c r="D5407" t="s">
        <v>33</v>
      </c>
      <c r="E5407">
        <v>1</v>
      </c>
      <c r="F5407">
        <v>341.39616100000001</v>
      </c>
    </row>
    <row r="5408" spans="1:6" x14ac:dyDescent="0.25">
      <c r="A5408">
        <v>2464.5104120000001</v>
      </c>
      <c r="B5408">
        <v>40982</v>
      </c>
      <c r="C5408" t="s">
        <v>62</v>
      </c>
      <c r="D5408" t="s">
        <v>33</v>
      </c>
      <c r="E5408">
        <v>1</v>
      </c>
      <c r="F5408">
        <v>106.66593399999999</v>
      </c>
    </row>
    <row r="5409" spans="1:6" x14ac:dyDescent="0.25">
      <c r="A5409">
        <v>5555.8302050000002</v>
      </c>
      <c r="B5409">
        <v>74015</v>
      </c>
      <c r="C5409" t="s">
        <v>32</v>
      </c>
      <c r="D5409" t="s">
        <v>45</v>
      </c>
      <c r="E5409">
        <v>6</v>
      </c>
      <c r="F5409">
        <v>471.44307700000002</v>
      </c>
    </row>
    <row r="5410" spans="1:6" x14ac:dyDescent="0.25">
      <c r="A5410">
        <v>3199.7039829999999</v>
      </c>
      <c r="B5410">
        <v>0</v>
      </c>
      <c r="C5410" t="s">
        <v>32</v>
      </c>
      <c r="D5410" t="s">
        <v>45</v>
      </c>
      <c r="E5410">
        <v>1</v>
      </c>
      <c r="F5410">
        <v>1121.8760910000001</v>
      </c>
    </row>
    <row r="5411" spans="1:6" x14ac:dyDescent="0.25">
      <c r="A5411">
        <v>2776.317884</v>
      </c>
      <c r="B5411">
        <v>0</v>
      </c>
      <c r="C5411" t="s">
        <v>32</v>
      </c>
      <c r="D5411" t="s">
        <v>45</v>
      </c>
      <c r="E5411">
        <v>1</v>
      </c>
      <c r="F5411">
        <v>509.02810199999999</v>
      </c>
    </row>
    <row r="5412" spans="1:6" x14ac:dyDescent="0.25">
      <c r="A5412">
        <v>16355.31386</v>
      </c>
      <c r="B5412">
        <v>29439</v>
      </c>
      <c r="C5412" t="s">
        <v>32</v>
      </c>
      <c r="D5412" t="s">
        <v>79</v>
      </c>
      <c r="E5412">
        <v>2</v>
      </c>
      <c r="F5412">
        <v>700.8</v>
      </c>
    </row>
    <row r="5413" spans="1:6" x14ac:dyDescent="0.25">
      <c r="A5413">
        <v>7329.8891389999999</v>
      </c>
      <c r="B5413">
        <v>0</v>
      </c>
      <c r="C5413" t="s">
        <v>32</v>
      </c>
      <c r="D5413" t="s">
        <v>45</v>
      </c>
      <c r="E5413">
        <v>4</v>
      </c>
      <c r="F5413">
        <v>518.4</v>
      </c>
    </row>
    <row r="5414" spans="1:6" x14ac:dyDescent="0.25">
      <c r="A5414">
        <v>5555.8302050000002</v>
      </c>
      <c r="B5414">
        <v>74015</v>
      </c>
      <c r="C5414" t="s">
        <v>32</v>
      </c>
      <c r="D5414" t="s">
        <v>45</v>
      </c>
      <c r="E5414">
        <v>6</v>
      </c>
      <c r="F5414">
        <v>471.44307700000002</v>
      </c>
    </row>
    <row r="5415" spans="1:6" x14ac:dyDescent="0.25">
      <c r="A5415">
        <v>6383.4821519999996</v>
      </c>
      <c r="B5415">
        <v>67881</v>
      </c>
      <c r="C5415" t="s">
        <v>32</v>
      </c>
      <c r="D5415" t="s">
        <v>33</v>
      </c>
      <c r="E5415">
        <v>4</v>
      </c>
      <c r="F5415">
        <v>391.03916600000002</v>
      </c>
    </row>
    <row r="5416" spans="1:6" x14ac:dyDescent="0.25">
      <c r="A5416">
        <v>7758.5885060000001</v>
      </c>
      <c r="B5416">
        <v>96162</v>
      </c>
      <c r="C5416" t="s">
        <v>75</v>
      </c>
      <c r="D5416" t="s">
        <v>45</v>
      </c>
      <c r="E5416">
        <v>4</v>
      </c>
      <c r="F5416">
        <v>376.56900899999999</v>
      </c>
    </row>
    <row r="5417" spans="1:6" x14ac:dyDescent="0.25">
      <c r="A5417">
        <v>14932.099819999999</v>
      </c>
      <c r="B5417">
        <v>39049</v>
      </c>
      <c r="C5417" t="s">
        <v>75</v>
      </c>
      <c r="D5417" t="s">
        <v>33</v>
      </c>
      <c r="E5417">
        <v>2</v>
      </c>
      <c r="F5417">
        <v>294.75626</v>
      </c>
    </row>
    <row r="5418" spans="1:6" x14ac:dyDescent="0.25">
      <c r="A5418">
        <v>8047.4109360000002</v>
      </c>
      <c r="B5418">
        <v>29808</v>
      </c>
      <c r="C5418" t="s">
        <v>62</v>
      </c>
      <c r="D5418" t="s">
        <v>33</v>
      </c>
      <c r="E5418">
        <v>3</v>
      </c>
      <c r="F5418">
        <v>52.456586999999999</v>
      </c>
    </row>
    <row r="5419" spans="1:6" x14ac:dyDescent="0.25">
      <c r="A5419">
        <v>10861.514999999999</v>
      </c>
      <c r="B5419">
        <v>65727</v>
      </c>
      <c r="C5419" t="s">
        <v>75</v>
      </c>
      <c r="D5419" t="s">
        <v>33</v>
      </c>
      <c r="E5419">
        <v>6</v>
      </c>
      <c r="F5419">
        <v>363.99501299999997</v>
      </c>
    </row>
    <row r="5420" spans="1:6" x14ac:dyDescent="0.25">
      <c r="A5420">
        <v>2195.295372</v>
      </c>
      <c r="B5420">
        <v>0</v>
      </c>
      <c r="C5420" t="s">
        <v>32</v>
      </c>
      <c r="D5420" t="s">
        <v>45</v>
      </c>
      <c r="E5420">
        <v>1</v>
      </c>
      <c r="F5420">
        <v>446.4</v>
      </c>
    </row>
    <row r="5421" spans="1:6" x14ac:dyDescent="0.25">
      <c r="A5421">
        <v>2397.036098</v>
      </c>
      <c r="B5421">
        <v>22283</v>
      </c>
      <c r="C5421" t="s">
        <v>32</v>
      </c>
      <c r="D5421" t="s">
        <v>79</v>
      </c>
      <c r="E5421">
        <v>1</v>
      </c>
      <c r="F5421">
        <v>572.07210599999996</v>
      </c>
    </row>
    <row r="5422" spans="1:6" x14ac:dyDescent="0.25">
      <c r="A5422">
        <v>4070.045873</v>
      </c>
      <c r="B5422">
        <v>37435</v>
      </c>
      <c r="C5422" t="s">
        <v>75</v>
      </c>
      <c r="D5422" t="s">
        <v>45</v>
      </c>
      <c r="E5422">
        <v>1</v>
      </c>
      <c r="F5422">
        <v>314.44158499999998</v>
      </c>
    </row>
    <row r="5423" spans="1:6" x14ac:dyDescent="0.25">
      <c r="A5423">
        <v>5578.5223480000004</v>
      </c>
      <c r="B5423">
        <v>27756</v>
      </c>
      <c r="C5423" t="s">
        <v>32</v>
      </c>
      <c r="D5423" t="s">
        <v>33</v>
      </c>
      <c r="E5423">
        <v>8</v>
      </c>
      <c r="F5423">
        <v>735.733206</v>
      </c>
    </row>
    <row r="5424" spans="1:6" x14ac:dyDescent="0.25">
      <c r="A5424">
        <v>8139.5255790000001</v>
      </c>
      <c r="B5424">
        <v>86876</v>
      </c>
      <c r="C5424" t="s">
        <v>62</v>
      </c>
      <c r="D5424" t="s">
        <v>33</v>
      </c>
      <c r="E5424">
        <v>2</v>
      </c>
      <c r="F5424">
        <v>118.810361</v>
      </c>
    </row>
    <row r="5425" spans="1:6" x14ac:dyDescent="0.25">
      <c r="A5425">
        <v>7444.9394190000003</v>
      </c>
      <c r="B5425">
        <v>0</v>
      </c>
      <c r="C5425" t="s">
        <v>32</v>
      </c>
      <c r="D5425" t="s">
        <v>45</v>
      </c>
      <c r="E5425">
        <v>4</v>
      </c>
      <c r="F5425">
        <v>863.86173599999995</v>
      </c>
    </row>
    <row r="5426" spans="1:6" x14ac:dyDescent="0.25">
      <c r="A5426">
        <v>7295.3327120000004</v>
      </c>
      <c r="B5426">
        <v>34062</v>
      </c>
      <c r="C5426" t="s">
        <v>32</v>
      </c>
      <c r="D5426" t="s">
        <v>33</v>
      </c>
      <c r="E5426">
        <v>3</v>
      </c>
      <c r="F5426">
        <v>603.35057099999995</v>
      </c>
    </row>
    <row r="5427" spans="1:6" x14ac:dyDescent="0.25">
      <c r="A5427">
        <v>5325.7245409999996</v>
      </c>
      <c r="B5427">
        <v>0</v>
      </c>
      <c r="C5427" t="s">
        <v>32</v>
      </c>
      <c r="D5427" t="s">
        <v>33</v>
      </c>
      <c r="E5427">
        <v>7</v>
      </c>
      <c r="F5427">
        <v>496.47476699999999</v>
      </c>
    </row>
    <row r="5428" spans="1:6" x14ac:dyDescent="0.25">
      <c r="A5428">
        <v>2442.212317</v>
      </c>
      <c r="B5428">
        <v>0</v>
      </c>
      <c r="C5428" t="s">
        <v>32</v>
      </c>
      <c r="D5428" t="s">
        <v>45</v>
      </c>
      <c r="E5428">
        <v>1</v>
      </c>
      <c r="F5428">
        <v>331.2</v>
      </c>
    </row>
    <row r="5429" spans="1:6" x14ac:dyDescent="0.25">
      <c r="A5429">
        <v>10307.65258</v>
      </c>
      <c r="B5429">
        <v>78358</v>
      </c>
      <c r="C5429" t="s">
        <v>32</v>
      </c>
      <c r="D5429" t="s">
        <v>33</v>
      </c>
      <c r="E5429">
        <v>3</v>
      </c>
      <c r="F5429">
        <v>614.4</v>
      </c>
    </row>
    <row r="5430" spans="1:6" x14ac:dyDescent="0.25">
      <c r="A5430">
        <v>2461.7977380000002</v>
      </c>
      <c r="B5430">
        <v>12222</v>
      </c>
      <c r="C5430" t="s">
        <v>32</v>
      </c>
      <c r="D5430" t="s">
        <v>33</v>
      </c>
      <c r="E5430">
        <v>1</v>
      </c>
      <c r="F5430">
        <v>321.60000000000002</v>
      </c>
    </row>
    <row r="5431" spans="1:6" x14ac:dyDescent="0.25">
      <c r="A5431">
        <v>2521.6843920000001</v>
      </c>
      <c r="B5431">
        <v>41247</v>
      </c>
      <c r="C5431" t="s">
        <v>32</v>
      </c>
      <c r="D5431" t="s">
        <v>79</v>
      </c>
      <c r="E5431">
        <v>1</v>
      </c>
      <c r="F5431">
        <v>307.2</v>
      </c>
    </row>
    <row r="5432" spans="1:6" x14ac:dyDescent="0.25">
      <c r="A5432">
        <v>25464.820589999999</v>
      </c>
      <c r="B5432">
        <v>13663</v>
      </c>
      <c r="C5432" t="s">
        <v>32</v>
      </c>
      <c r="D5432" t="s">
        <v>45</v>
      </c>
      <c r="E5432">
        <v>2</v>
      </c>
      <c r="F5432">
        <v>465.6</v>
      </c>
    </row>
    <row r="5433" spans="1:6" x14ac:dyDescent="0.25">
      <c r="A5433">
        <v>2822.5914809999999</v>
      </c>
      <c r="B5433">
        <v>25531</v>
      </c>
      <c r="C5433" t="s">
        <v>32</v>
      </c>
      <c r="D5433" t="s">
        <v>33</v>
      </c>
      <c r="E5433">
        <v>1</v>
      </c>
      <c r="F5433">
        <v>355.2</v>
      </c>
    </row>
    <row r="5434" spans="1:6" x14ac:dyDescent="0.25">
      <c r="A5434">
        <v>5811.9967029999998</v>
      </c>
      <c r="B5434">
        <v>58643</v>
      </c>
      <c r="C5434" t="s">
        <v>75</v>
      </c>
      <c r="D5434" t="s">
        <v>79</v>
      </c>
      <c r="E5434">
        <v>3</v>
      </c>
      <c r="F5434">
        <v>329.46647999999999</v>
      </c>
    </row>
    <row r="5435" spans="1:6" x14ac:dyDescent="0.25">
      <c r="A5435">
        <v>21850.346269999998</v>
      </c>
      <c r="B5435">
        <v>48107</v>
      </c>
      <c r="C5435" t="s">
        <v>32</v>
      </c>
      <c r="D5435" t="s">
        <v>79</v>
      </c>
      <c r="E5435">
        <v>2</v>
      </c>
      <c r="F5435">
        <v>912</v>
      </c>
    </row>
    <row r="5436" spans="1:6" x14ac:dyDescent="0.25">
      <c r="A5436">
        <v>9320.240511</v>
      </c>
      <c r="B5436">
        <v>18643</v>
      </c>
      <c r="C5436" t="s">
        <v>32</v>
      </c>
      <c r="D5436" t="s">
        <v>33</v>
      </c>
      <c r="E5436">
        <v>5</v>
      </c>
      <c r="F5436">
        <v>571.20000000000005</v>
      </c>
    </row>
    <row r="5437" spans="1:6" x14ac:dyDescent="0.25">
      <c r="A5437">
        <v>22305.323509999998</v>
      </c>
      <c r="B5437">
        <v>0</v>
      </c>
      <c r="C5437" t="s">
        <v>75</v>
      </c>
      <c r="D5437" t="s">
        <v>33</v>
      </c>
      <c r="E5437">
        <v>2</v>
      </c>
      <c r="F5437">
        <v>401.52895699999999</v>
      </c>
    </row>
    <row r="5438" spans="1:6" x14ac:dyDescent="0.25">
      <c r="A5438">
        <v>22118.812610000001</v>
      </c>
      <c r="B5438">
        <v>58645</v>
      </c>
      <c r="C5438" t="s">
        <v>75</v>
      </c>
      <c r="D5438" t="s">
        <v>33</v>
      </c>
      <c r="E5438">
        <v>2</v>
      </c>
      <c r="F5438">
        <v>427.72364599999997</v>
      </c>
    </row>
    <row r="5439" spans="1:6" x14ac:dyDescent="0.25">
      <c r="A5439">
        <v>7218.1627500000004</v>
      </c>
      <c r="B5439">
        <v>95058</v>
      </c>
      <c r="C5439" t="s">
        <v>62</v>
      </c>
      <c r="D5439" t="s">
        <v>33</v>
      </c>
      <c r="E5439">
        <v>1</v>
      </c>
      <c r="F5439">
        <v>89.712323999999995</v>
      </c>
    </row>
    <row r="5440" spans="1:6" x14ac:dyDescent="0.25">
      <c r="A5440">
        <v>6117.0349969999997</v>
      </c>
      <c r="B5440">
        <v>0</v>
      </c>
      <c r="C5440" t="s">
        <v>32</v>
      </c>
      <c r="D5440" t="s">
        <v>45</v>
      </c>
      <c r="E5440">
        <v>8</v>
      </c>
      <c r="F5440">
        <v>1032.609293</v>
      </c>
    </row>
    <row r="5441" spans="1:6" x14ac:dyDescent="0.25">
      <c r="A5441">
        <v>4882.2898029999997</v>
      </c>
      <c r="B5441">
        <v>19715</v>
      </c>
      <c r="C5441" t="s">
        <v>32</v>
      </c>
      <c r="D5441" t="s">
        <v>33</v>
      </c>
      <c r="E5441">
        <v>5</v>
      </c>
      <c r="F5441">
        <v>475.2</v>
      </c>
    </row>
    <row r="5442" spans="1:6" x14ac:dyDescent="0.25">
      <c r="A5442">
        <v>2674.0755100000001</v>
      </c>
      <c r="B5442">
        <v>68787</v>
      </c>
      <c r="C5442" t="s">
        <v>62</v>
      </c>
      <c r="D5442" t="s">
        <v>33</v>
      </c>
      <c r="E5442">
        <v>1</v>
      </c>
      <c r="F5442">
        <v>105.379402</v>
      </c>
    </row>
    <row r="5443" spans="1:6" x14ac:dyDescent="0.25">
      <c r="A5443">
        <v>7724.6783869999999</v>
      </c>
      <c r="B5443">
        <v>29056</v>
      </c>
      <c r="C5443" t="s">
        <v>32</v>
      </c>
      <c r="D5443" t="s">
        <v>33</v>
      </c>
      <c r="E5443">
        <v>2</v>
      </c>
      <c r="F5443">
        <v>355.53126700000001</v>
      </c>
    </row>
    <row r="5444" spans="1:6" x14ac:dyDescent="0.25">
      <c r="A5444">
        <v>4708.2032840000002</v>
      </c>
      <c r="B5444">
        <v>47829</v>
      </c>
      <c r="C5444" t="s">
        <v>32</v>
      </c>
      <c r="D5444" t="s">
        <v>33</v>
      </c>
      <c r="E5444">
        <v>1</v>
      </c>
      <c r="F5444">
        <v>561.6</v>
      </c>
    </row>
    <row r="5445" spans="1:6" x14ac:dyDescent="0.25">
      <c r="A5445">
        <v>4447.4234550000001</v>
      </c>
      <c r="B5445">
        <v>13128</v>
      </c>
      <c r="C5445" t="s">
        <v>32</v>
      </c>
      <c r="D5445" t="s">
        <v>33</v>
      </c>
      <c r="E5445">
        <v>1</v>
      </c>
      <c r="F5445">
        <v>771.878514</v>
      </c>
    </row>
    <row r="5446" spans="1:6" x14ac:dyDescent="0.25">
      <c r="A5446">
        <v>4823.5580280000004</v>
      </c>
      <c r="B5446">
        <v>58946</v>
      </c>
      <c r="C5446" t="s">
        <v>75</v>
      </c>
      <c r="D5446" t="s">
        <v>33</v>
      </c>
      <c r="E5446">
        <v>1</v>
      </c>
      <c r="F5446">
        <v>486.720776</v>
      </c>
    </row>
    <row r="5447" spans="1:6" x14ac:dyDescent="0.25">
      <c r="A5447">
        <v>5420.3618219999998</v>
      </c>
      <c r="B5447">
        <v>31614</v>
      </c>
      <c r="C5447" t="s">
        <v>75</v>
      </c>
      <c r="D5447" t="s">
        <v>45</v>
      </c>
      <c r="E5447">
        <v>4</v>
      </c>
      <c r="F5447">
        <v>234.683628</v>
      </c>
    </row>
    <row r="5448" spans="1:6" x14ac:dyDescent="0.25">
      <c r="A5448">
        <v>7583.1412110000001</v>
      </c>
      <c r="B5448">
        <v>44667</v>
      </c>
      <c r="C5448" t="s">
        <v>75</v>
      </c>
      <c r="D5448" t="s">
        <v>45</v>
      </c>
      <c r="E5448">
        <v>2</v>
      </c>
      <c r="F5448">
        <v>245.66137599999999</v>
      </c>
    </row>
    <row r="5449" spans="1:6" x14ac:dyDescent="0.25">
      <c r="A5449">
        <v>3852.4251559999998</v>
      </c>
      <c r="B5449">
        <v>0</v>
      </c>
      <c r="C5449" t="s">
        <v>32</v>
      </c>
      <c r="D5449" t="s">
        <v>45</v>
      </c>
      <c r="E5449">
        <v>1</v>
      </c>
      <c r="F5449">
        <v>937.82484699999998</v>
      </c>
    </row>
    <row r="5450" spans="1:6" x14ac:dyDescent="0.25">
      <c r="A5450">
        <v>7647.4518230000003</v>
      </c>
      <c r="B5450">
        <v>91512</v>
      </c>
      <c r="C5450" t="s">
        <v>32</v>
      </c>
      <c r="D5450" t="s">
        <v>33</v>
      </c>
      <c r="E5450">
        <v>1</v>
      </c>
      <c r="F5450">
        <v>907.2</v>
      </c>
    </row>
    <row r="5451" spans="1:6" x14ac:dyDescent="0.25">
      <c r="A5451">
        <v>5229.6803399999999</v>
      </c>
      <c r="B5451">
        <v>26540</v>
      </c>
      <c r="C5451" t="s">
        <v>32</v>
      </c>
      <c r="D5451" t="s">
        <v>79</v>
      </c>
      <c r="E5451">
        <v>5</v>
      </c>
      <c r="F5451">
        <v>331.2</v>
      </c>
    </row>
    <row r="5452" spans="1:6" x14ac:dyDescent="0.25">
      <c r="A5452">
        <v>3614.0784359999998</v>
      </c>
      <c r="B5452">
        <v>0</v>
      </c>
      <c r="C5452" t="s">
        <v>32</v>
      </c>
      <c r="D5452" t="s">
        <v>45</v>
      </c>
      <c r="E5452">
        <v>1</v>
      </c>
      <c r="F5452">
        <v>741.6</v>
      </c>
    </row>
    <row r="5453" spans="1:6" x14ac:dyDescent="0.25">
      <c r="A5453">
        <v>2853.5126449999998</v>
      </c>
      <c r="B5453">
        <v>38798</v>
      </c>
      <c r="C5453" t="s">
        <v>75</v>
      </c>
      <c r="D5453" t="s">
        <v>33</v>
      </c>
      <c r="E5453">
        <v>1</v>
      </c>
      <c r="F5453">
        <v>332.94545499999998</v>
      </c>
    </row>
    <row r="5454" spans="1:6" x14ac:dyDescent="0.25">
      <c r="A5454">
        <v>8543.3255389999995</v>
      </c>
      <c r="B5454">
        <v>0</v>
      </c>
      <c r="C5454" t="s">
        <v>32</v>
      </c>
      <c r="D5454" t="s">
        <v>33</v>
      </c>
      <c r="E5454">
        <v>4</v>
      </c>
      <c r="F5454">
        <v>561.6</v>
      </c>
    </row>
    <row r="5455" spans="1:6" x14ac:dyDescent="0.25">
      <c r="A5455">
        <v>5150.4165110000004</v>
      </c>
      <c r="B5455">
        <v>65629</v>
      </c>
      <c r="C5455" t="s">
        <v>62</v>
      </c>
      <c r="D5455" t="s">
        <v>33</v>
      </c>
      <c r="E5455">
        <v>3</v>
      </c>
      <c r="F5455">
        <v>89.411365000000004</v>
      </c>
    </row>
    <row r="5456" spans="1:6" x14ac:dyDescent="0.25">
      <c r="A5456">
        <v>8723.6671229999993</v>
      </c>
      <c r="B5456">
        <v>33291</v>
      </c>
      <c r="C5456" t="s">
        <v>62</v>
      </c>
      <c r="D5456" t="s">
        <v>33</v>
      </c>
      <c r="E5456">
        <v>2</v>
      </c>
      <c r="F5456">
        <v>172.22616500000001</v>
      </c>
    </row>
    <row r="5457" spans="1:6" x14ac:dyDescent="0.25">
      <c r="A5457">
        <v>16477.477989999999</v>
      </c>
      <c r="B5457">
        <v>57264</v>
      </c>
      <c r="C5457" t="s">
        <v>62</v>
      </c>
      <c r="D5457" t="s">
        <v>79</v>
      </c>
      <c r="E5457">
        <v>2</v>
      </c>
      <c r="F5457">
        <v>129.249842</v>
      </c>
    </row>
    <row r="5458" spans="1:6" x14ac:dyDescent="0.25">
      <c r="A5458">
        <v>26338.58626</v>
      </c>
      <c r="B5458">
        <v>60970</v>
      </c>
      <c r="C5458" t="s">
        <v>62</v>
      </c>
      <c r="D5458" t="s">
        <v>79</v>
      </c>
      <c r="E5458">
        <v>2</v>
      </c>
      <c r="F5458">
        <v>94.496547000000007</v>
      </c>
    </row>
    <row r="5459" spans="1:6" x14ac:dyDescent="0.25">
      <c r="A5459">
        <v>4244.4703520000003</v>
      </c>
      <c r="B5459">
        <v>34220</v>
      </c>
      <c r="C5459" t="s">
        <v>32</v>
      </c>
      <c r="D5459" t="s">
        <v>33</v>
      </c>
      <c r="E5459">
        <v>1</v>
      </c>
      <c r="F5459">
        <v>523.20000000000005</v>
      </c>
    </row>
    <row r="5460" spans="1:6" x14ac:dyDescent="0.25">
      <c r="A5460">
        <v>5757.442258</v>
      </c>
      <c r="B5460">
        <v>88997</v>
      </c>
      <c r="C5460" t="s">
        <v>62</v>
      </c>
      <c r="D5460" t="s">
        <v>79</v>
      </c>
      <c r="E5460">
        <v>3</v>
      </c>
      <c r="F5460">
        <v>174.04156599999999</v>
      </c>
    </row>
    <row r="5461" spans="1:6" x14ac:dyDescent="0.25">
      <c r="A5461">
        <v>4826.831451</v>
      </c>
      <c r="B5461">
        <v>18779</v>
      </c>
      <c r="C5461" t="s">
        <v>75</v>
      </c>
      <c r="D5461" t="s">
        <v>33</v>
      </c>
      <c r="E5461">
        <v>4</v>
      </c>
      <c r="F5461">
        <v>215.25572099999999</v>
      </c>
    </row>
    <row r="5462" spans="1:6" x14ac:dyDescent="0.25">
      <c r="A5462">
        <v>8092.8769599999996</v>
      </c>
      <c r="B5462">
        <v>50825</v>
      </c>
      <c r="C5462" t="s">
        <v>75</v>
      </c>
      <c r="D5462" t="s">
        <v>33</v>
      </c>
      <c r="E5462">
        <v>3</v>
      </c>
      <c r="F5462">
        <v>369.61472900000001</v>
      </c>
    </row>
    <row r="5463" spans="1:6" x14ac:dyDescent="0.25">
      <c r="A5463">
        <v>3011.2706280000002</v>
      </c>
      <c r="B5463">
        <v>0</v>
      </c>
      <c r="C5463" t="s">
        <v>32</v>
      </c>
      <c r="D5463" t="s">
        <v>45</v>
      </c>
      <c r="E5463">
        <v>1</v>
      </c>
      <c r="F5463">
        <v>569.13042299999995</v>
      </c>
    </row>
    <row r="5464" spans="1:6" x14ac:dyDescent="0.25">
      <c r="A5464">
        <v>8663.919296</v>
      </c>
      <c r="B5464">
        <v>29218</v>
      </c>
      <c r="C5464" t="s">
        <v>32</v>
      </c>
      <c r="D5464" t="s">
        <v>33</v>
      </c>
      <c r="E5464">
        <v>2</v>
      </c>
      <c r="F5464">
        <v>502.36944199999999</v>
      </c>
    </row>
    <row r="5465" spans="1:6" x14ac:dyDescent="0.25">
      <c r="A5465">
        <v>2471.5284310000002</v>
      </c>
      <c r="B5465">
        <v>95697</v>
      </c>
      <c r="C5465" t="s">
        <v>62</v>
      </c>
      <c r="D5465" t="s">
        <v>33</v>
      </c>
      <c r="E5465">
        <v>1</v>
      </c>
      <c r="F5465">
        <v>114.273025</v>
      </c>
    </row>
    <row r="5466" spans="1:6" x14ac:dyDescent="0.25">
      <c r="A5466">
        <v>5627.2978869999997</v>
      </c>
      <c r="B5466">
        <v>61486</v>
      </c>
      <c r="C5466" t="s">
        <v>75</v>
      </c>
      <c r="D5466" t="s">
        <v>33</v>
      </c>
      <c r="E5466">
        <v>3</v>
      </c>
      <c r="F5466">
        <v>334.13351</v>
      </c>
    </row>
    <row r="5467" spans="1:6" x14ac:dyDescent="0.25">
      <c r="A5467">
        <v>7494.0873410000004</v>
      </c>
      <c r="B5467">
        <v>0</v>
      </c>
      <c r="C5467" t="s">
        <v>32</v>
      </c>
      <c r="D5467" t="s">
        <v>33</v>
      </c>
      <c r="E5467">
        <v>2</v>
      </c>
      <c r="F5467">
        <v>326.39999999999998</v>
      </c>
    </row>
    <row r="5468" spans="1:6" x14ac:dyDescent="0.25">
      <c r="A5468">
        <v>5452.6254490000001</v>
      </c>
      <c r="B5468">
        <v>17723</v>
      </c>
      <c r="C5468" t="s">
        <v>32</v>
      </c>
      <c r="D5468" t="s">
        <v>33</v>
      </c>
      <c r="E5468">
        <v>3</v>
      </c>
      <c r="F5468">
        <v>345.6</v>
      </c>
    </row>
    <row r="5469" spans="1:6" x14ac:dyDescent="0.25">
      <c r="A5469">
        <v>2592.437797</v>
      </c>
      <c r="B5469">
        <v>72421</v>
      </c>
      <c r="C5469" t="s">
        <v>32</v>
      </c>
      <c r="D5469" t="s">
        <v>33</v>
      </c>
      <c r="E5469">
        <v>1</v>
      </c>
      <c r="F5469">
        <v>312</v>
      </c>
    </row>
    <row r="5470" spans="1:6" x14ac:dyDescent="0.25">
      <c r="A5470">
        <v>6721.8937429999996</v>
      </c>
      <c r="B5470">
        <v>36510</v>
      </c>
      <c r="C5470" t="s">
        <v>75</v>
      </c>
      <c r="D5470" t="s">
        <v>33</v>
      </c>
      <c r="E5470">
        <v>6</v>
      </c>
      <c r="F5470">
        <v>286.78160100000002</v>
      </c>
    </row>
    <row r="5471" spans="1:6" x14ac:dyDescent="0.25">
      <c r="A5471">
        <v>5500.576161</v>
      </c>
      <c r="B5471">
        <v>35396</v>
      </c>
      <c r="C5471" t="s">
        <v>32</v>
      </c>
      <c r="D5471" t="s">
        <v>79</v>
      </c>
      <c r="E5471">
        <v>3</v>
      </c>
      <c r="F5471">
        <v>336</v>
      </c>
    </row>
    <row r="5472" spans="1:6" x14ac:dyDescent="0.25">
      <c r="A5472">
        <v>2550.6590529999999</v>
      </c>
      <c r="B5472">
        <v>69230</v>
      </c>
      <c r="C5472" t="s">
        <v>75</v>
      </c>
      <c r="D5472" t="s">
        <v>33</v>
      </c>
      <c r="E5472">
        <v>1</v>
      </c>
      <c r="F5472">
        <v>283.24186800000001</v>
      </c>
    </row>
    <row r="5473" spans="1:6" x14ac:dyDescent="0.25">
      <c r="A5473">
        <v>7771.5820970000004</v>
      </c>
      <c r="B5473">
        <v>28054</v>
      </c>
      <c r="C5473" t="s">
        <v>75</v>
      </c>
      <c r="D5473" t="s">
        <v>33</v>
      </c>
      <c r="E5473">
        <v>1</v>
      </c>
      <c r="F5473">
        <v>571.66325600000005</v>
      </c>
    </row>
    <row r="5474" spans="1:6" x14ac:dyDescent="0.25">
      <c r="A5474">
        <v>4236.3014540000004</v>
      </c>
      <c r="B5474">
        <v>25866</v>
      </c>
      <c r="C5474" t="s">
        <v>32</v>
      </c>
      <c r="D5474" t="s">
        <v>33</v>
      </c>
      <c r="E5474">
        <v>1</v>
      </c>
      <c r="F5474">
        <v>523.20000000000005</v>
      </c>
    </row>
    <row r="5475" spans="1:6" x14ac:dyDescent="0.25">
      <c r="A5475">
        <v>9025.0675250000004</v>
      </c>
      <c r="B5475">
        <v>23675</v>
      </c>
      <c r="C5475" t="s">
        <v>32</v>
      </c>
      <c r="D5475" t="s">
        <v>33</v>
      </c>
      <c r="E5475">
        <v>7</v>
      </c>
      <c r="F5475">
        <v>707.92564500000003</v>
      </c>
    </row>
    <row r="5476" spans="1:6" x14ac:dyDescent="0.25">
      <c r="A5476">
        <v>2615.9119340000002</v>
      </c>
      <c r="B5476">
        <v>0</v>
      </c>
      <c r="C5476" t="s">
        <v>32</v>
      </c>
      <c r="D5476" t="s">
        <v>33</v>
      </c>
      <c r="E5476">
        <v>1</v>
      </c>
      <c r="F5476">
        <v>340.8</v>
      </c>
    </row>
    <row r="5477" spans="1:6" x14ac:dyDescent="0.25">
      <c r="A5477">
        <v>2396.2192920000002</v>
      </c>
      <c r="B5477">
        <v>0</v>
      </c>
      <c r="C5477" t="s">
        <v>32</v>
      </c>
      <c r="D5477" t="s">
        <v>33</v>
      </c>
      <c r="E5477">
        <v>1</v>
      </c>
      <c r="F5477">
        <v>433.16028399999999</v>
      </c>
    </row>
    <row r="5478" spans="1:6" x14ac:dyDescent="0.25">
      <c r="A5478">
        <v>4784.4162669999996</v>
      </c>
      <c r="B5478">
        <v>0</v>
      </c>
      <c r="C5478" t="s">
        <v>32</v>
      </c>
      <c r="D5478" t="s">
        <v>45</v>
      </c>
      <c r="E5478">
        <v>6</v>
      </c>
      <c r="F5478">
        <v>326.39999999999998</v>
      </c>
    </row>
    <row r="5479" spans="1:6" x14ac:dyDescent="0.25">
      <c r="A5479">
        <v>3873.647046</v>
      </c>
      <c r="B5479">
        <v>28142</v>
      </c>
      <c r="C5479" t="s">
        <v>32</v>
      </c>
      <c r="D5479" t="s">
        <v>33</v>
      </c>
      <c r="E5479">
        <v>1</v>
      </c>
      <c r="F5479">
        <v>701.70823900000005</v>
      </c>
    </row>
    <row r="5480" spans="1:6" x14ac:dyDescent="0.25">
      <c r="A5480">
        <v>7806.1374580000002</v>
      </c>
      <c r="B5480">
        <v>23706</v>
      </c>
      <c r="C5480" t="s">
        <v>32</v>
      </c>
      <c r="D5480" t="s">
        <v>33</v>
      </c>
      <c r="E5480">
        <v>2</v>
      </c>
      <c r="F5480">
        <v>326.39999999999998</v>
      </c>
    </row>
    <row r="5481" spans="1:6" x14ac:dyDescent="0.25">
      <c r="A5481">
        <v>4717.6257269999996</v>
      </c>
      <c r="B5481">
        <v>0</v>
      </c>
      <c r="C5481" t="s">
        <v>32</v>
      </c>
      <c r="D5481" t="s">
        <v>33</v>
      </c>
      <c r="E5481">
        <v>1</v>
      </c>
      <c r="F5481">
        <v>628.79999999999995</v>
      </c>
    </row>
    <row r="5482" spans="1:6" x14ac:dyDescent="0.25">
      <c r="A5482">
        <v>5625.9086710000001</v>
      </c>
      <c r="B5482">
        <v>0</v>
      </c>
      <c r="C5482" t="s">
        <v>32</v>
      </c>
      <c r="D5482" t="s">
        <v>45</v>
      </c>
      <c r="E5482">
        <v>3</v>
      </c>
      <c r="F5482">
        <v>872.20392700000002</v>
      </c>
    </row>
    <row r="5483" spans="1:6" x14ac:dyDescent="0.25">
      <c r="A5483">
        <v>5182.9415179999996</v>
      </c>
      <c r="B5483">
        <v>83527</v>
      </c>
      <c r="C5483" t="s">
        <v>62</v>
      </c>
      <c r="D5483" t="s">
        <v>33</v>
      </c>
      <c r="E5483">
        <v>3</v>
      </c>
      <c r="F5483">
        <v>39.127298000000003</v>
      </c>
    </row>
    <row r="5484" spans="1:6" x14ac:dyDescent="0.25">
      <c r="A5484">
        <v>6005.2147919999998</v>
      </c>
      <c r="B5484">
        <v>26876</v>
      </c>
      <c r="C5484" t="s">
        <v>32</v>
      </c>
      <c r="D5484" t="s">
        <v>45</v>
      </c>
      <c r="E5484">
        <v>8</v>
      </c>
      <c r="F5484">
        <v>364.8</v>
      </c>
    </row>
    <row r="5485" spans="1:6" x14ac:dyDescent="0.25">
      <c r="A5485">
        <v>9837.5075859999997</v>
      </c>
      <c r="B5485">
        <v>55099</v>
      </c>
      <c r="C5485" t="s">
        <v>62</v>
      </c>
      <c r="D5485" t="s">
        <v>79</v>
      </c>
      <c r="E5485">
        <v>3</v>
      </c>
      <c r="F5485">
        <v>260.26541700000001</v>
      </c>
    </row>
    <row r="5486" spans="1:6" x14ac:dyDescent="0.25">
      <c r="A5486">
        <v>5206.028448</v>
      </c>
      <c r="B5486">
        <v>71661</v>
      </c>
      <c r="C5486" t="s">
        <v>32</v>
      </c>
      <c r="D5486" t="s">
        <v>33</v>
      </c>
      <c r="E5486">
        <v>4</v>
      </c>
      <c r="F5486">
        <v>312</v>
      </c>
    </row>
    <row r="5487" spans="1:6" x14ac:dyDescent="0.25">
      <c r="A5487">
        <v>36293.146780000003</v>
      </c>
      <c r="B5487">
        <v>18047</v>
      </c>
      <c r="C5487" t="s">
        <v>32</v>
      </c>
      <c r="D5487" t="s">
        <v>33</v>
      </c>
      <c r="E5487">
        <v>2</v>
      </c>
      <c r="F5487">
        <v>1350.379181</v>
      </c>
    </row>
    <row r="5488" spans="1:6" x14ac:dyDescent="0.25">
      <c r="A5488">
        <v>2837.1091780000002</v>
      </c>
      <c r="B5488">
        <v>90893</v>
      </c>
      <c r="C5488" t="s">
        <v>62</v>
      </c>
      <c r="D5488" t="s">
        <v>33</v>
      </c>
      <c r="E5488">
        <v>1</v>
      </c>
      <c r="F5488">
        <v>70.712507000000002</v>
      </c>
    </row>
    <row r="5489" spans="1:6" x14ac:dyDescent="0.25">
      <c r="A5489">
        <v>11785.041810000001</v>
      </c>
      <c r="B5489">
        <v>90016</v>
      </c>
      <c r="C5489" t="s">
        <v>62</v>
      </c>
      <c r="D5489" t="s">
        <v>33</v>
      </c>
      <c r="E5489">
        <v>2</v>
      </c>
      <c r="F5489">
        <v>20.405934999999999</v>
      </c>
    </row>
    <row r="5490" spans="1:6" x14ac:dyDescent="0.25">
      <c r="A5490">
        <v>3124.9338269999998</v>
      </c>
      <c r="B5490">
        <v>81285</v>
      </c>
      <c r="C5490" t="s">
        <v>32</v>
      </c>
      <c r="D5490" t="s">
        <v>45</v>
      </c>
      <c r="E5490">
        <v>1</v>
      </c>
      <c r="F5490">
        <v>441.76536800000002</v>
      </c>
    </row>
    <row r="5491" spans="1:6" x14ac:dyDescent="0.25">
      <c r="A5491">
        <v>13862.10016</v>
      </c>
      <c r="B5491">
        <v>96950</v>
      </c>
      <c r="C5491" t="s">
        <v>32</v>
      </c>
      <c r="D5491" t="s">
        <v>33</v>
      </c>
      <c r="E5491">
        <v>2</v>
      </c>
      <c r="F5491">
        <v>633.13201700000002</v>
      </c>
    </row>
    <row r="5492" spans="1:6" x14ac:dyDescent="0.25">
      <c r="A5492">
        <v>8200.2697349999999</v>
      </c>
      <c r="B5492">
        <v>24814</v>
      </c>
      <c r="C5492" t="s">
        <v>32</v>
      </c>
      <c r="D5492" t="s">
        <v>45</v>
      </c>
      <c r="E5492">
        <v>2</v>
      </c>
      <c r="F5492">
        <v>331.2</v>
      </c>
    </row>
    <row r="5493" spans="1:6" x14ac:dyDescent="0.25">
      <c r="A5493">
        <v>8456.2681790000006</v>
      </c>
      <c r="B5493">
        <v>0</v>
      </c>
      <c r="C5493" t="s">
        <v>32</v>
      </c>
      <c r="D5493" t="s">
        <v>45</v>
      </c>
      <c r="E5493">
        <v>2</v>
      </c>
      <c r="F5493">
        <v>648</v>
      </c>
    </row>
    <row r="5494" spans="1:6" x14ac:dyDescent="0.25">
      <c r="A5494">
        <v>2124.1738409999998</v>
      </c>
      <c r="B5494">
        <v>0</v>
      </c>
      <c r="C5494" t="s">
        <v>62</v>
      </c>
      <c r="D5494" t="s">
        <v>33</v>
      </c>
      <c r="E5494">
        <v>1</v>
      </c>
      <c r="F5494">
        <v>60.597499999999997</v>
      </c>
    </row>
    <row r="5495" spans="1:6" x14ac:dyDescent="0.25">
      <c r="A5495">
        <v>9045.1119450000006</v>
      </c>
      <c r="B5495">
        <v>52572</v>
      </c>
      <c r="C5495" t="s">
        <v>75</v>
      </c>
      <c r="D5495" t="s">
        <v>79</v>
      </c>
      <c r="E5495">
        <v>3</v>
      </c>
      <c r="F5495">
        <v>441.62303100000003</v>
      </c>
    </row>
    <row r="5496" spans="1:6" x14ac:dyDescent="0.25">
      <c r="A5496">
        <v>3187.3519930000002</v>
      </c>
      <c r="B5496">
        <v>0</v>
      </c>
      <c r="C5496" t="s">
        <v>32</v>
      </c>
      <c r="D5496" t="s">
        <v>33</v>
      </c>
      <c r="E5496">
        <v>1</v>
      </c>
      <c r="F5496">
        <v>595.16048599999999</v>
      </c>
    </row>
    <row r="5497" spans="1:6" x14ac:dyDescent="0.25">
      <c r="A5497">
        <v>8113.9622840000002</v>
      </c>
      <c r="B5497">
        <v>41701</v>
      </c>
      <c r="C5497" t="s">
        <v>62</v>
      </c>
      <c r="D5497" t="s">
        <v>33</v>
      </c>
      <c r="E5497">
        <v>2</v>
      </c>
      <c r="F5497">
        <v>64.646457999999996</v>
      </c>
    </row>
    <row r="5498" spans="1:6" x14ac:dyDescent="0.25">
      <c r="A5498">
        <v>34039.056129999997</v>
      </c>
      <c r="B5498">
        <v>0</v>
      </c>
      <c r="C5498" t="s">
        <v>32</v>
      </c>
      <c r="D5498" t="s">
        <v>79</v>
      </c>
      <c r="E5498">
        <v>2</v>
      </c>
      <c r="F5498">
        <v>499.2</v>
      </c>
    </row>
    <row r="5499" spans="1:6" x14ac:dyDescent="0.25">
      <c r="A5499">
        <v>9087.5868190000001</v>
      </c>
      <c r="B5499">
        <v>0</v>
      </c>
      <c r="C5499" t="s">
        <v>32</v>
      </c>
      <c r="D5499" t="s">
        <v>33</v>
      </c>
      <c r="E5499">
        <v>2</v>
      </c>
      <c r="F5499">
        <v>384</v>
      </c>
    </row>
    <row r="5500" spans="1:6" x14ac:dyDescent="0.25">
      <c r="A5500">
        <v>12519.79639</v>
      </c>
      <c r="B5500">
        <v>34179</v>
      </c>
      <c r="C5500" t="s">
        <v>32</v>
      </c>
      <c r="D5500" t="s">
        <v>33</v>
      </c>
      <c r="E5500">
        <v>2</v>
      </c>
      <c r="F5500">
        <v>770.4</v>
      </c>
    </row>
    <row r="5501" spans="1:6" x14ac:dyDescent="0.25">
      <c r="A5501">
        <v>6057.0720799999999</v>
      </c>
      <c r="B5501">
        <v>27681</v>
      </c>
      <c r="C5501" t="s">
        <v>32</v>
      </c>
      <c r="D5501" t="s">
        <v>33</v>
      </c>
      <c r="E5501">
        <v>9</v>
      </c>
      <c r="F5501">
        <v>398.4</v>
      </c>
    </row>
    <row r="5502" spans="1:6" x14ac:dyDescent="0.25">
      <c r="A5502">
        <v>4967.0442480000002</v>
      </c>
      <c r="B5502">
        <v>0</v>
      </c>
      <c r="C5502" t="s">
        <v>32</v>
      </c>
      <c r="D5502" t="s">
        <v>79</v>
      </c>
      <c r="E5502">
        <v>4</v>
      </c>
      <c r="F5502">
        <v>359.35327999999998</v>
      </c>
    </row>
    <row r="5503" spans="1:6" x14ac:dyDescent="0.25">
      <c r="A5503">
        <v>6933.335325</v>
      </c>
      <c r="B5503">
        <v>0</v>
      </c>
      <c r="C5503" t="s">
        <v>32</v>
      </c>
      <c r="D5503" t="s">
        <v>45</v>
      </c>
      <c r="E5503">
        <v>2</v>
      </c>
      <c r="F5503">
        <v>504</v>
      </c>
    </row>
    <row r="5504" spans="1:6" x14ac:dyDescent="0.25">
      <c r="A5504">
        <v>22399.129440000001</v>
      </c>
      <c r="B5504">
        <v>78494</v>
      </c>
      <c r="C5504" t="s">
        <v>62</v>
      </c>
      <c r="D5504" t="s">
        <v>33</v>
      </c>
      <c r="E5504">
        <v>2</v>
      </c>
      <c r="F5504">
        <v>78.189401000000004</v>
      </c>
    </row>
    <row r="5505" spans="1:6" x14ac:dyDescent="0.25">
      <c r="A5505">
        <v>2162.4173559999999</v>
      </c>
      <c r="B5505">
        <v>0</v>
      </c>
      <c r="C5505" t="s">
        <v>32</v>
      </c>
      <c r="D5505" t="s">
        <v>45</v>
      </c>
      <c r="E5505">
        <v>1</v>
      </c>
      <c r="F5505">
        <v>316.8</v>
      </c>
    </row>
    <row r="5506" spans="1:6" x14ac:dyDescent="0.25">
      <c r="A5506">
        <v>21776.581900000001</v>
      </c>
      <c r="B5506">
        <v>56044</v>
      </c>
      <c r="C5506" t="s">
        <v>32</v>
      </c>
      <c r="D5506" t="s">
        <v>33</v>
      </c>
      <c r="E5506">
        <v>2</v>
      </c>
      <c r="F5506">
        <v>952.84970099999998</v>
      </c>
    </row>
    <row r="5507" spans="1:6" x14ac:dyDescent="0.25">
      <c r="A5507">
        <v>9095.0498680000001</v>
      </c>
      <c r="B5507">
        <v>37937</v>
      </c>
      <c r="C5507" t="s">
        <v>32</v>
      </c>
      <c r="D5507" t="s">
        <v>33</v>
      </c>
      <c r="E5507">
        <v>5</v>
      </c>
      <c r="F5507">
        <v>556.79999999999995</v>
      </c>
    </row>
    <row r="5508" spans="1:6" x14ac:dyDescent="0.25">
      <c r="A5508">
        <v>4228.2480349999996</v>
      </c>
      <c r="B5508">
        <v>77853</v>
      </c>
      <c r="C5508" t="s">
        <v>62</v>
      </c>
      <c r="D5508" t="s">
        <v>45</v>
      </c>
      <c r="E5508">
        <v>1</v>
      </c>
      <c r="F5508">
        <v>165.23744400000001</v>
      </c>
    </row>
    <row r="5509" spans="1:6" x14ac:dyDescent="0.25">
      <c r="A5509">
        <v>6521.368813</v>
      </c>
      <c r="B5509">
        <v>72608</v>
      </c>
      <c r="C5509" t="s">
        <v>32</v>
      </c>
      <c r="D5509" t="s">
        <v>33</v>
      </c>
      <c r="E5509">
        <v>8</v>
      </c>
      <c r="F5509">
        <v>393.6</v>
      </c>
    </row>
    <row r="5510" spans="1:6" x14ac:dyDescent="0.25">
      <c r="A5510">
        <v>10209.02324</v>
      </c>
      <c r="B5510">
        <v>36568</v>
      </c>
      <c r="C5510" t="s">
        <v>32</v>
      </c>
      <c r="D5510" t="s">
        <v>33</v>
      </c>
      <c r="E5510">
        <v>6</v>
      </c>
      <c r="F5510">
        <v>978.62130200000001</v>
      </c>
    </row>
    <row r="5511" spans="1:6" x14ac:dyDescent="0.25">
      <c r="A5511">
        <v>7600.4437980000002</v>
      </c>
      <c r="B5511">
        <v>0</v>
      </c>
      <c r="C5511" t="s">
        <v>32</v>
      </c>
      <c r="D5511" t="s">
        <v>45</v>
      </c>
      <c r="E5511">
        <v>3</v>
      </c>
      <c r="F5511">
        <v>796.98740899999996</v>
      </c>
    </row>
    <row r="5512" spans="1:6" x14ac:dyDescent="0.25">
      <c r="A5512">
        <v>3894.623983</v>
      </c>
      <c r="B5512">
        <v>59578</v>
      </c>
      <c r="C5512" t="s">
        <v>75</v>
      </c>
      <c r="D5512" t="s">
        <v>33</v>
      </c>
      <c r="E5512">
        <v>1</v>
      </c>
      <c r="F5512">
        <v>403.67601000000002</v>
      </c>
    </row>
    <row r="5513" spans="1:6" x14ac:dyDescent="0.25">
      <c r="A5513">
        <v>8510.7581960000007</v>
      </c>
      <c r="B5513">
        <v>26032</v>
      </c>
      <c r="C5513" t="s">
        <v>32</v>
      </c>
      <c r="D5513" t="s">
        <v>33</v>
      </c>
      <c r="E5513">
        <v>3</v>
      </c>
      <c r="F5513">
        <v>638.09865300000001</v>
      </c>
    </row>
    <row r="5514" spans="1:6" x14ac:dyDescent="0.25">
      <c r="A5514">
        <v>2712.8326870000001</v>
      </c>
      <c r="B5514">
        <v>39618</v>
      </c>
      <c r="C5514" t="s">
        <v>32</v>
      </c>
      <c r="D5514" t="s">
        <v>33</v>
      </c>
      <c r="E5514">
        <v>1</v>
      </c>
      <c r="F5514">
        <v>326.39999999999998</v>
      </c>
    </row>
    <row r="5515" spans="1:6" x14ac:dyDescent="0.25">
      <c r="A5515">
        <v>2258.7939540000002</v>
      </c>
      <c r="B5515">
        <v>0</v>
      </c>
      <c r="C5515" t="s">
        <v>32</v>
      </c>
      <c r="D5515" t="s">
        <v>45</v>
      </c>
      <c r="E5515">
        <v>1</v>
      </c>
      <c r="F5515">
        <v>625.48349800000005</v>
      </c>
    </row>
    <row r="5516" spans="1:6" x14ac:dyDescent="0.25">
      <c r="A5516">
        <v>4815.8519429999997</v>
      </c>
      <c r="B5516">
        <v>59438</v>
      </c>
      <c r="C5516" t="s">
        <v>75</v>
      </c>
      <c r="D5516" t="s">
        <v>45</v>
      </c>
      <c r="E5516">
        <v>1</v>
      </c>
      <c r="F5516">
        <v>562.66778899999997</v>
      </c>
    </row>
    <row r="5517" spans="1:6" x14ac:dyDescent="0.25">
      <c r="A5517">
        <v>8007.3993760000003</v>
      </c>
      <c r="B5517">
        <v>0</v>
      </c>
      <c r="C5517" t="s">
        <v>32</v>
      </c>
      <c r="D5517" t="s">
        <v>79</v>
      </c>
      <c r="E5517">
        <v>3</v>
      </c>
      <c r="F5517">
        <v>537.6</v>
      </c>
    </row>
    <row r="5518" spans="1:6" x14ac:dyDescent="0.25">
      <c r="A5518">
        <v>3008.9695240000001</v>
      </c>
      <c r="B5518">
        <v>0</v>
      </c>
      <c r="C5518" t="s">
        <v>75</v>
      </c>
      <c r="D5518" t="s">
        <v>45</v>
      </c>
      <c r="E5518">
        <v>1</v>
      </c>
      <c r="F5518">
        <v>401.48473799999999</v>
      </c>
    </row>
    <row r="5519" spans="1:6" x14ac:dyDescent="0.25">
      <c r="A5519">
        <v>2530.7051369999999</v>
      </c>
      <c r="B5519">
        <v>89451</v>
      </c>
      <c r="C5519" t="s">
        <v>62</v>
      </c>
      <c r="D5519" t="s">
        <v>45</v>
      </c>
      <c r="E5519">
        <v>1</v>
      </c>
      <c r="F5519">
        <v>61.769564000000003</v>
      </c>
    </row>
    <row r="5520" spans="1:6" x14ac:dyDescent="0.25">
      <c r="A5520">
        <v>10787.11572</v>
      </c>
      <c r="B5520">
        <v>44695</v>
      </c>
      <c r="C5520" t="s">
        <v>62</v>
      </c>
      <c r="D5520" t="s">
        <v>79</v>
      </c>
      <c r="E5520">
        <v>2</v>
      </c>
      <c r="F5520">
        <v>147.954285</v>
      </c>
    </row>
    <row r="5521" spans="1:6" x14ac:dyDescent="0.25">
      <c r="A5521">
        <v>11923.753650000001</v>
      </c>
      <c r="B5521">
        <v>24581</v>
      </c>
      <c r="C5521" t="s">
        <v>32</v>
      </c>
      <c r="D5521" t="s">
        <v>33</v>
      </c>
      <c r="E5521">
        <v>2</v>
      </c>
      <c r="F5521">
        <v>484.8</v>
      </c>
    </row>
    <row r="5522" spans="1:6" x14ac:dyDescent="0.25">
      <c r="A5522">
        <v>5186.3597170000003</v>
      </c>
      <c r="B5522">
        <v>0</v>
      </c>
      <c r="C5522" t="s">
        <v>75</v>
      </c>
      <c r="D5522" t="s">
        <v>33</v>
      </c>
      <c r="E5522">
        <v>6</v>
      </c>
      <c r="F5522">
        <v>194.94431900000001</v>
      </c>
    </row>
    <row r="5523" spans="1:6" x14ac:dyDescent="0.25">
      <c r="A5523">
        <v>10103.648859999999</v>
      </c>
      <c r="B5523">
        <v>72334</v>
      </c>
      <c r="C5523" t="s">
        <v>75</v>
      </c>
      <c r="D5523" t="s">
        <v>33</v>
      </c>
      <c r="E5523">
        <v>6</v>
      </c>
      <c r="F5523">
        <v>412.82962400000002</v>
      </c>
    </row>
    <row r="5524" spans="1:6" x14ac:dyDescent="0.25">
      <c r="A5524">
        <v>6438.9953459999997</v>
      </c>
      <c r="B5524">
        <v>19831</v>
      </c>
      <c r="C5524" t="s">
        <v>32</v>
      </c>
      <c r="D5524" t="s">
        <v>33</v>
      </c>
      <c r="E5524">
        <v>7</v>
      </c>
      <c r="F5524">
        <v>398.4</v>
      </c>
    </row>
    <row r="5525" spans="1:6" x14ac:dyDescent="0.25">
      <c r="A5525">
        <v>3909.636524</v>
      </c>
      <c r="B5525">
        <v>40361</v>
      </c>
      <c r="C5525" t="s">
        <v>62</v>
      </c>
      <c r="D5525" t="s">
        <v>33</v>
      </c>
      <c r="E5525">
        <v>1</v>
      </c>
      <c r="F5525">
        <v>71.169255000000007</v>
      </c>
    </row>
    <row r="5526" spans="1:6" x14ac:dyDescent="0.25">
      <c r="A5526">
        <v>13211.010920000001</v>
      </c>
      <c r="B5526">
        <v>74656</v>
      </c>
      <c r="C5526" t="s">
        <v>75</v>
      </c>
      <c r="D5526" t="s">
        <v>79</v>
      </c>
      <c r="E5526">
        <v>2</v>
      </c>
      <c r="F5526">
        <v>504.365927</v>
      </c>
    </row>
    <row r="5527" spans="1:6" x14ac:dyDescent="0.25">
      <c r="A5527">
        <v>14616.36817</v>
      </c>
      <c r="B5527">
        <v>25358</v>
      </c>
      <c r="C5527" t="s">
        <v>32</v>
      </c>
      <c r="D5527" t="s">
        <v>45</v>
      </c>
      <c r="E5527">
        <v>2</v>
      </c>
      <c r="F5527">
        <v>750.58560999999997</v>
      </c>
    </row>
    <row r="5528" spans="1:6" x14ac:dyDescent="0.25">
      <c r="A5528">
        <v>3732.3450120000002</v>
      </c>
      <c r="B5528">
        <v>35461</v>
      </c>
      <c r="C5528" t="s">
        <v>62</v>
      </c>
      <c r="D5528" t="s">
        <v>33</v>
      </c>
      <c r="E5528">
        <v>1</v>
      </c>
      <c r="F5528">
        <v>9.2143429999999995</v>
      </c>
    </row>
    <row r="5529" spans="1:6" x14ac:dyDescent="0.25">
      <c r="A5529">
        <v>8750.6435810000003</v>
      </c>
      <c r="B5529">
        <v>59047</v>
      </c>
      <c r="C5529" t="s">
        <v>32</v>
      </c>
      <c r="D5529" t="s">
        <v>79</v>
      </c>
      <c r="E5529">
        <v>2</v>
      </c>
      <c r="F5529">
        <v>364.8</v>
      </c>
    </row>
    <row r="5530" spans="1:6" x14ac:dyDescent="0.25">
      <c r="A5530">
        <v>10662.63422</v>
      </c>
      <c r="B5530">
        <v>62409</v>
      </c>
      <c r="C5530" t="s">
        <v>75</v>
      </c>
      <c r="D5530" t="s">
        <v>79</v>
      </c>
      <c r="E5530">
        <v>2</v>
      </c>
      <c r="F5530">
        <v>392.68643200000002</v>
      </c>
    </row>
    <row r="5531" spans="1:6" x14ac:dyDescent="0.25">
      <c r="A5531">
        <v>3861.486269</v>
      </c>
      <c r="B5531">
        <v>93272</v>
      </c>
      <c r="C5531" t="s">
        <v>75</v>
      </c>
      <c r="D5531" t="s">
        <v>33</v>
      </c>
      <c r="E5531">
        <v>1</v>
      </c>
      <c r="F5531">
        <v>281.11078800000001</v>
      </c>
    </row>
    <row r="5532" spans="1:6" x14ac:dyDescent="0.25">
      <c r="A5532">
        <v>9807.8295890000009</v>
      </c>
      <c r="B5532">
        <v>0</v>
      </c>
      <c r="C5532" t="s">
        <v>32</v>
      </c>
      <c r="D5532" t="s">
        <v>33</v>
      </c>
      <c r="E5532">
        <v>4</v>
      </c>
      <c r="F5532">
        <v>970.45665399999996</v>
      </c>
    </row>
    <row r="5533" spans="1:6" x14ac:dyDescent="0.25">
      <c r="A5533">
        <v>3252.8284640000002</v>
      </c>
      <c r="B5533">
        <v>20166</v>
      </c>
      <c r="C5533" t="s">
        <v>32</v>
      </c>
      <c r="D5533" t="s">
        <v>33</v>
      </c>
      <c r="E5533">
        <v>1</v>
      </c>
      <c r="F5533">
        <v>398.4</v>
      </c>
    </row>
    <row r="5534" spans="1:6" x14ac:dyDescent="0.25">
      <c r="A5534">
        <v>2711.8998259999998</v>
      </c>
      <c r="B5534">
        <v>0</v>
      </c>
      <c r="C5534" t="s">
        <v>32</v>
      </c>
      <c r="D5534" t="s">
        <v>45</v>
      </c>
      <c r="E5534">
        <v>1</v>
      </c>
      <c r="F5534">
        <v>355.2</v>
      </c>
    </row>
    <row r="5535" spans="1:6" x14ac:dyDescent="0.25">
      <c r="A5535">
        <v>2453.5707940000002</v>
      </c>
      <c r="B5535">
        <v>29735</v>
      </c>
      <c r="C5535" t="s">
        <v>32</v>
      </c>
      <c r="D5535" t="s">
        <v>45</v>
      </c>
      <c r="E5535">
        <v>1</v>
      </c>
      <c r="F5535">
        <v>331.2</v>
      </c>
    </row>
    <row r="5536" spans="1:6" x14ac:dyDescent="0.25">
      <c r="A5536">
        <v>11228.28966</v>
      </c>
      <c r="B5536">
        <v>0</v>
      </c>
      <c r="C5536" t="s">
        <v>32</v>
      </c>
      <c r="D5536" t="s">
        <v>45</v>
      </c>
      <c r="E5536">
        <v>2</v>
      </c>
      <c r="F5536">
        <v>772.83851000000004</v>
      </c>
    </row>
    <row r="5537" spans="1:6" x14ac:dyDescent="0.25">
      <c r="A5537">
        <v>23020.891469999999</v>
      </c>
      <c r="B5537">
        <v>97460</v>
      </c>
      <c r="C5537" t="s">
        <v>32</v>
      </c>
      <c r="D5537" t="s">
        <v>33</v>
      </c>
      <c r="E5537">
        <v>2</v>
      </c>
      <c r="F5537">
        <v>660.135987</v>
      </c>
    </row>
    <row r="5538" spans="1:6" x14ac:dyDescent="0.25">
      <c r="A5538">
        <v>2458.447909</v>
      </c>
      <c r="B5538">
        <v>57564</v>
      </c>
      <c r="C5538" t="s">
        <v>32</v>
      </c>
      <c r="D5538" t="s">
        <v>33</v>
      </c>
      <c r="E5538">
        <v>1</v>
      </c>
      <c r="F5538">
        <v>302.39999999999998</v>
      </c>
    </row>
    <row r="5539" spans="1:6" x14ac:dyDescent="0.25">
      <c r="A5539">
        <v>11160.07706</v>
      </c>
      <c r="B5539">
        <v>33232</v>
      </c>
      <c r="C5539" t="s">
        <v>75</v>
      </c>
      <c r="D5539" t="s">
        <v>33</v>
      </c>
      <c r="E5539">
        <v>2</v>
      </c>
      <c r="F5539">
        <v>435.52784500000001</v>
      </c>
    </row>
    <row r="5540" spans="1:6" x14ac:dyDescent="0.25">
      <c r="A5540">
        <v>13118.74322</v>
      </c>
      <c r="B5540">
        <v>11854</v>
      </c>
      <c r="C5540" t="s">
        <v>32</v>
      </c>
      <c r="D5540" t="s">
        <v>33</v>
      </c>
      <c r="E5540">
        <v>2</v>
      </c>
      <c r="F5540">
        <v>807.72121300000003</v>
      </c>
    </row>
    <row r="5541" spans="1:6" x14ac:dyDescent="0.25">
      <c r="A5541">
        <v>6120.1853449999999</v>
      </c>
      <c r="B5541">
        <v>23843</v>
      </c>
      <c r="C5541" t="s">
        <v>75</v>
      </c>
      <c r="D5541" t="s">
        <v>33</v>
      </c>
      <c r="E5541">
        <v>5</v>
      </c>
      <c r="F5541">
        <v>344.693511</v>
      </c>
    </row>
    <row r="5542" spans="1:6" x14ac:dyDescent="0.25">
      <c r="A5542">
        <v>13881.03947</v>
      </c>
      <c r="B5542">
        <v>17961</v>
      </c>
      <c r="C5542" t="s">
        <v>75</v>
      </c>
      <c r="D5542" t="s">
        <v>33</v>
      </c>
      <c r="E5542">
        <v>3</v>
      </c>
      <c r="F5542">
        <v>476.70774899999998</v>
      </c>
    </row>
    <row r="5543" spans="1:6" x14ac:dyDescent="0.25">
      <c r="A5543">
        <v>4787.4729729999999</v>
      </c>
      <c r="B5543">
        <v>0</v>
      </c>
      <c r="C5543" t="s">
        <v>32</v>
      </c>
      <c r="D5543" t="s">
        <v>33</v>
      </c>
      <c r="E5543">
        <v>3</v>
      </c>
      <c r="F5543">
        <v>360.11095499999999</v>
      </c>
    </row>
    <row r="5544" spans="1:6" x14ac:dyDescent="0.25">
      <c r="A5544">
        <v>8177.048957</v>
      </c>
      <c r="B5544">
        <v>54695</v>
      </c>
      <c r="C5544" t="s">
        <v>32</v>
      </c>
      <c r="D5544" t="s">
        <v>33</v>
      </c>
      <c r="E5544">
        <v>5</v>
      </c>
      <c r="F5544">
        <v>494.4</v>
      </c>
    </row>
    <row r="5545" spans="1:6" x14ac:dyDescent="0.25">
      <c r="A5545">
        <v>3309.2482190000001</v>
      </c>
      <c r="B5545">
        <v>85632</v>
      </c>
      <c r="C5545" t="s">
        <v>62</v>
      </c>
      <c r="D5545" t="s">
        <v>33</v>
      </c>
      <c r="E5545">
        <v>1</v>
      </c>
      <c r="F5545">
        <v>7.2573999999999996</v>
      </c>
    </row>
    <row r="5546" spans="1:6" x14ac:dyDescent="0.25">
      <c r="A5546">
        <v>14635.451580000001</v>
      </c>
      <c r="B5546">
        <v>0</v>
      </c>
      <c r="C5546" t="s">
        <v>32</v>
      </c>
      <c r="D5546" t="s">
        <v>79</v>
      </c>
      <c r="E5546">
        <v>2</v>
      </c>
      <c r="F5546">
        <v>667.2</v>
      </c>
    </row>
    <row r="5547" spans="1:6" x14ac:dyDescent="0.25">
      <c r="A5547">
        <v>5120.6156609999998</v>
      </c>
      <c r="B5547">
        <v>0</v>
      </c>
      <c r="C5547" t="s">
        <v>75</v>
      </c>
      <c r="D5547" t="s">
        <v>33</v>
      </c>
      <c r="E5547">
        <v>3</v>
      </c>
      <c r="F5547">
        <v>277.22038400000002</v>
      </c>
    </row>
    <row r="5548" spans="1:6" x14ac:dyDescent="0.25">
      <c r="A5548">
        <v>19253.03441</v>
      </c>
      <c r="B5548">
        <v>39895</v>
      </c>
      <c r="C5548" t="s">
        <v>75</v>
      </c>
      <c r="D5548" t="s">
        <v>33</v>
      </c>
      <c r="E5548">
        <v>2</v>
      </c>
      <c r="F5548">
        <v>765.59116700000004</v>
      </c>
    </row>
    <row r="5549" spans="1:6" x14ac:dyDescent="0.25">
      <c r="A5549">
        <v>6646.7492979999997</v>
      </c>
      <c r="B5549">
        <v>95815</v>
      </c>
      <c r="C5549" t="s">
        <v>32</v>
      </c>
      <c r="D5549" t="s">
        <v>33</v>
      </c>
      <c r="E5549">
        <v>3</v>
      </c>
      <c r="F5549">
        <v>393.6</v>
      </c>
    </row>
    <row r="5550" spans="1:6" x14ac:dyDescent="0.25">
      <c r="A5550">
        <v>8742.4724729999998</v>
      </c>
      <c r="B5550">
        <v>37224</v>
      </c>
      <c r="C5550" t="s">
        <v>32</v>
      </c>
      <c r="D5550" t="s">
        <v>79</v>
      </c>
      <c r="E5550">
        <v>2</v>
      </c>
      <c r="F5550">
        <v>355.2</v>
      </c>
    </row>
    <row r="5551" spans="1:6" x14ac:dyDescent="0.25">
      <c r="A5551">
        <v>8467.3695129999996</v>
      </c>
      <c r="B5551">
        <v>0</v>
      </c>
      <c r="C5551" t="s">
        <v>32</v>
      </c>
      <c r="D5551" t="s">
        <v>45</v>
      </c>
      <c r="E5551">
        <v>5</v>
      </c>
      <c r="F5551">
        <v>1100.0886849999999</v>
      </c>
    </row>
    <row r="5552" spans="1:6" x14ac:dyDescent="0.25">
      <c r="A5552">
        <v>6992.5314939999998</v>
      </c>
      <c r="B5552">
        <v>94652</v>
      </c>
      <c r="C5552" t="s">
        <v>32</v>
      </c>
      <c r="D5552" t="s">
        <v>33</v>
      </c>
      <c r="E5552">
        <v>3</v>
      </c>
      <c r="F5552">
        <v>412.8</v>
      </c>
    </row>
    <row r="5553" spans="1:6" x14ac:dyDescent="0.25">
      <c r="A5553">
        <v>13037.033390000001</v>
      </c>
      <c r="B5553">
        <v>28582</v>
      </c>
      <c r="C5553" t="s">
        <v>32</v>
      </c>
      <c r="D5553" t="s">
        <v>45</v>
      </c>
      <c r="E5553">
        <v>2</v>
      </c>
      <c r="F5553">
        <v>537.6</v>
      </c>
    </row>
    <row r="5554" spans="1:6" x14ac:dyDescent="0.25">
      <c r="A5554">
        <v>10883.787850000001</v>
      </c>
      <c r="B5554">
        <v>91123</v>
      </c>
      <c r="C5554" t="s">
        <v>62</v>
      </c>
      <c r="D5554" t="s">
        <v>79</v>
      </c>
      <c r="E5554">
        <v>8</v>
      </c>
      <c r="F5554">
        <v>103.46238099999999</v>
      </c>
    </row>
    <row r="5555" spans="1:6" x14ac:dyDescent="0.25">
      <c r="A5555">
        <v>9114.2766319999992</v>
      </c>
      <c r="B5555">
        <v>85942</v>
      </c>
      <c r="C5555" t="s">
        <v>62</v>
      </c>
      <c r="D5555" t="s">
        <v>33</v>
      </c>
      <c r="E5555">
        <v>5</v>
      </c>
      <c r="F5555">
        <v>79.340118000000004</v>
      </c>
    </row>
    <row r="5556" spans="1:6" x14ac:dyDescent="0.25">
      <c r="A5556">
        <v>30442.538240000002</v>
      </c>
      <c r="B5556">
        <v>64321</v>
      </c>
      <c r="C5556" t="s">
        <v>62</v>
      </c>
      <c r="D5556" t="s">
        <v>79</v>
      </c>
      <c r="E5556">
        <v>2</v>
      </c>
      <c r="F5556">
        <v>422.43829699999998</v>
      </c>
    </row>
    <row r="5557" spans="1:6" x14ac:dyDescent="0.25">
      <c r="A5557">
        <v>5104.3547189999999</v>
      </c>
      <c r="B5557">
        <v>77025</v>
      </c>
      <c r="C5557" t="s">
        <v>32</v>
      </c>
      <c r="D5557" t="s">
        <v>45</v>
      </c>
      <c r="E5557">
        <v>3</v>
      </c>
      <c r="F5557">
        <v>380.91710699999999</v>
      </c>
    </row>
    <row r="5558" spans="1:6" x14ac:dyDescent="0.25">
      <c r="A5558">
        <v>2174.1119870000002</v>
      </c>
      <c r="B5558">
        <v>16997</v>
      </c>
      <c r="C5558" t="s">
        <v>32</v>
      </c>
      <c r="D5558" t="s">
        <v>33</v>
      </c>
      <c r="E5558">
        <v>1</v>
      </c>
      <c r="F5558">
        <v>468</v>
      </c>
    </row>
    <row r="5559" spans="1:6" x14ac:dyDescent="0.25">
      <c r="A5559">
        <v>9890.2109980000005</v>
      </c>
      <c r="B5559">
        <v>52408</v>
      </c>
      <c r="C5559" t="s">
        <v>62</v>
      </c>
      <c r="D5559" t="s">
        <v>33</v>
      </c>
      <c r="E5559">
        <v>9</v>
      </c>
      <c r="F5559">
        <v>179.125777</v>
      </c>
    </row>
    <row r="5560" spans="1:6" x14ac:dyDescent="0.25">
      <c r="A5560">
        <v>8719.125849</v>
      </c>
      <c r="B5560">
        <v>0</v>
      </c>
      <c r="C5560" t="s">
        <v>32</v>
      </c>
      <c r="D5560" t="s">
        <v>33</v>
      </c>
      <c r="E5560">
        <v>7</v>
      </c>
      <c r="F5560">
        <v>556.79999999999995</v>
      </c>
    </row>
    <row r="5561" spans="1:6" x14ac:dyDescent="0.25">
      <c r="A5561">
        <v>8516.7513660000004</v>
      </c>
      <c r="B5561">
        <v>37573</v>
      </c>
      <c r="C5561" t="s">
        <v>32</v>
      </c>
      <c r="D5561" t="s">
        <v>33</v>
      </c>
      <c r="E5561">
        <v>3</v>
      </c>
      <c r="F5561">
        <v>537.6</v>
      </c>
    </row>
    <row r="5562" spans="1:6" x14ac:dyDescent="0.25">
      <c r="A5562">
        <v>11606.848679999999</v>
      </c>
      <c r="B5562">
        <v>45893</v>
      </c>
      <c r="C5562" t="s">
        <v>32</v>
      </c>
      <c r="D5562" t="s">
        <v>33</v>
      </c>
      <c r="E5562">
        <v>2</v>
      </c>
      <c r="F5562">
        <v>465.6</v>
      </c>
    </row>
    <row r="5563" spans="1:6" x14ac:dyDescent="0.25">
      <c r="A5563">
        <v>3731.5045839999998</v>
      </c>
      <c r="B5563">
        <v>0</v>
      </c>
      <c r="C5563" t="s">
        <v>32</v>
      </c>
      <c r="D5563" t="s">
        <v>33</v>
      </c>
      <c r="E5563">
        <v>1</v>
      </c>
      <c r="F5563">
        <v>460.8</v>
      </c>
    </row>
    <row r="5564" spans="1:6" x14ac:dyDescent="0.25">
      <c r="A5564">
        <v>3303.0908140000001</v>
      </c>
      <c r="B5564">
        <v>29385</v>
      </c>
      <c r="C5564" t="s">
        <v>32</v>
      </c>
      <c r="D5564" t="s">
        <v>45</v>
      </c>
      <c r="E5564">
        <v>1</v>
      </c>
      <c r="F5564">
        <v>422.4</v>
      </c>
    </row>
    <row r="5565" spans="1:6" x14ac:dyDescent="0.25">
      <c r="A5565">
        <v>8888.8754540000009</v>
      </c>
      <c r="B5565">
        <v>21509</v>
      </c>
      <c r="C5565" t="s">
        <v>32</v>
      </c>
      <c r="D5565" t="s">
        <v>45</v>
      </c>
      <c r="E5565">
        <v>2</v>
      </c>
      <c r="F5565">
        <v>413.49292200000002</v>
      </c>
    </row>
    <row r="5566" spans="1:6" x14ac:dyDescent="0.25">
      <c r="A5566">
        <v>8173.5031399999998</v>
      </c>
      <c r="B5566">
        <v>68144</v>
      </c>
      <c r="C5566" t="s">
        <v>32</v>
      </c>
      <c r="D5566" t="s">
        <v>33</v>
      </c>
      <c r="E5566">
        <v>2</v>
      </c>
      <c r="F5566">
        <v>336</v>
      </c>
    </row>
    <row r="5567" spans="1:6" x14ac:dyDescent="0.25">
      <c r="A5567">
        <v>4923.9504340000003</v>
      </c>
      <c r="B5567">
        <v>31093</v>
      </c>
      <c r="C5567" t="s">
        <v>32</v>
      </c>
      <c r="D5567" t="s">
        <v>33</v>
      </c>
      <c r="E5567">
        <v>3</v>
      </c>
      <c r="F5567">
        <v>302.39999999999998</v>
      </c>
    </row>
    <row r="5568" spans="1:6" x14ac:dyDescent="0.25">
      <c r="A5568">
        <v>2823.5017950000001</v>
      </c>
      <c r="B5568">
        <v>24350</v>
      </c>
      <c r="C5568" t="s">
        <v>32</v>
      </c>
      <c r="D5568" t="s">
        <v>33</v>
      </c>
      <c r="E5568">
        <v>1</v>
      </c>
      <c r="F5568">
        <v>350.4</v>
      </c>
    </row>
    <row r="5569" spans="1:6" x14ac:dyDescent="0.25">
      <c r="A5569">
        <v>7824.372789</v>
      </c>
      <c r="B5569">
        <v>32823</v>
      </c>
      <c r="C5569" t="s">
        <v>32</v>
      </c>
      <c r="D5569" t="s">
        <v>33</v>
      </c>
      <c r="E5569">
        <v>8</v>
      </c>
      <c r="F5569">
        <v>480</v>
      </c>
    </row>
    <row r="5570" spans="1:6" x14ac:dyDescent="0.25">
      <c r="A5570">
        <v>8311.8546439999991</v>
      </c>
      <c r="B5570">
        <v>44843</v>
      </c>
      <c r="C5570" t="s">
        <v>75</v>
      </c>
      <c r="D5570" t="s">
        <v>45</v>
      </c>
      <c r="E5570">
        <v>3</v>
      </c>
      <c r="F5570">
        <v>391.419263</v>
      </c>
    </row>
    <row r="5571" spans="1:6" x14ac:dyDescent="0.25">
      <c r="A5571">
        <v>5384.5326839999998</v>
      </c>
      <c r="B5571">
        <v>59364</v>
      </c>
      <c r="C5571" t="s">
        <v>32</v>
      </c>
      <c r="D5571" t="s">
        <v>33</v>
      </c>
      <c r="E5571">
        <v>5</v>
      </c>
      <c r="F5571">
        <v>321.60000000000002</v>
      </c>
    </row>
    <row r="5572" spans="1:6" x14ac:dyDescent="0.25">
      <c r="A5572">
        <v>3978.6650509999999</v>
      </c>
      <c r="B5572">
        <v>39101</v>
      </c>
      <c r="C5572" t="s">
        <v>62</v>
      </c>
      <c r="D5572" t="s">
        <v>33</v>
      </c>
      <c r="E5572">
        <v>1</v>
      </c>
      <c r="F5572">
        <v>167.174678</v>
      </c>
    </row>
    <row r="5573" spans="1:6" x14ac:dyDescent="0.25">
      <c r="A5573">
        <v>6237.5072909999999</v>
      </c>
      <c r="B5573">
        <v>0</v>
      </c>
      <c r="C5573" t="s">
        <v>32</v>
      </c>
      <c r="D5573" t="s">
        <v>33</v>
      </c>
      <c r="E5573">
        <v>3</v>
      </c>
      <c r="F5573">
        <v>432</v>
      </c>
    </row>
    <row r="5574" spans="1:6" x14ac:dyDescent="0.25">
      <c r="A5574">
        <v>6969.8809579999997</v>
      </c>
      <c r="B5574">
        <v>27604</v>
      </c>
      <c r="C5574" t="s">
        <v>32</v>
      </c>
      <c r="D5574" t="s">
        <v>33</v>
      </c>
      <c r="E5574">
        <v>9</v>
      </c>
      <c r="F5574">
        <v>441.6</v>
      </c>
    </row>
    <row r="5575" spans="1:6" x14ac:dyDescent="0.25">
      <c r="A5575">
        <v>5024.0296429999999</v>
      </c>
      <c r="B5575">
        <v>91603</v>
      </c>
      <c r="C5575" t="s">
        <v>32</v>
      </c>
      <c r="D5575" t="s">
        <v>33</v>
      </c>
      <c r="E5575">
        <v>8</v>
      </c>
      <c r="F5575">
        <v>307.2</v>
      </c>
    </row>
    <row r="5576" spans="1:6" x14ac:dyDescent="0.25">
      <c r="A5576">
        <v>8414.0804250000001</v>
      </c>
      <c r="B5576">
        <v>59828</v>
      </c>
      <c r="C5576" t="s">
        <v>32</v>
      </c>
      <c r="D5576" t="s">
        <v>33</v>
      </c>
      <c r="E5576">
        <v>8</v>
      </c>
      <c r="F5576">
        <v>499.2</v>
      </c>
    </row>
    <row r="5577" spans="1:6" x14ac:dyDescent="0.25">
      <c r="A5577">
        <v>2801.5628310000002</v>
      </c>
      <c r="B5577">
        <v>33247</v>
      </c>
      <c r="C5577" t="s">
        <v>75</v>
      </c>
      <c r="D5577" t="s">
        <v>33</v>
      </c>
      <c r="E5577">
        <v>1</v>
      </c>
      <c r="F5577">
        <v>284.956298</v>
      </c>
    </row>
    <row r="5578" spans="1:6" x14ac:dyDescent="0.25">
      <c r="A5578">
        <v>5010.9178469999997</v>
      </c>
      <c r="B5578">
        <v>45867</v>
      </c>
      <c r="C5578" t="s">
        <v>32</v>
      </c>
      <c r="D5578" t="s">
        <v>33</v>
      </c>
      <c r="E5578">
        <v>1</v>
      </c>
      <c r="F5578">
        <v>604.79999999999995</v>
      </c>
    </row>
    <row r="5579" spans="1:6" x14ac:dyDescent="0.25">
      <c r="A5579">
        <v>4997.7806879999998</v>
      </c>
      <c r="B5579">
        <v>54827</v>
      </c>
      <c r="C5579" t="s">
        <v>62</v>
      </c>
      <c r="D5579" t="s">
        <v>45</v>
      </c>
      <c r="E5579">
        <v>3</v>
      </c>
      <c r="F5579">
        <v>132.947215</v>
      </c>
    </row>
    <row r="5580" spans="1:6" x14ac:dyDescent="0.25">
      <c r="A5580">
        <v>2236.0857179999998</v>
      </c>
      <c r="B5580">
        <v>0</v>
      </c>
      <c r="C5580" t="s">
        <v>32</v>
      </c>
      <c r="D5580" t="s">
        <v>33</v>
      </c>
      <c r="E5580">
        <v>1</v>
      </c>
      <c r="F5580">
        <v>307.2</v>
      </c>
    </row>
    <row r="5581" spans="1:6" x14ac:dyDescent="0.25">
      <c r="A5581">
        <v>10934.73726</v>
      </c>
      <c r="B5581">
        <v>47170</v>
      </c>
      <c r="C5581" t="s">
        <v>32</v>
      </c>
      <c r="D5581" t="s">
        <v>33</v>
      </c>
      <c r="E5581">
        <v>3</v>
      </c>
      <c r="F5581">
        <v>667.2</v>
      </c>
    </row>
    <row r="5582" spans="1:6" x14ac:dyDescent="0.25">
      <c r="A5582">
        <v>3289.132998</v>
      </c>
      <c r="B5582">
        <v>21947</v>
      </c>
      <c r="C5582" t="s">
        <v>75</v>
      </c>
      <c r="D5582" t="s">
        <v>33</v>
      </c>
      <c r="E5582">
        <v>1</v>
      </c>
      <c r="F5582">
        <v>366.90935999999999</v>
      </c>
    </row>
    <row r="5583" spans="1:6" x14ac:dyDescent="0.25">
      <c r="A5583">
        <v>14014.101189999999</v>
      </c>
      <c r="B5583">
        <v>39018</v>
      </c>
      <c r="C5583" t="s">
        <v>32</v>
      </c>
      <c r="D5583" t="s">
        <v>33</v>
      </c>
      <c r="E5583">
        <v>2</v>
      </c>
      <c r="F5583">
        <v>561.6</v>
      </c>
    </row>
    <row r="5584" spans="1:6" x14ac:dyDescent="0.25">
      <c r="A5584">
        <v>5604.330774</v>
      </c>
      <c r="B5584">
        <v>20252</v>
      </c>
      <c r="C5584" t="s">
        <v>75</v>
      </c>
      <c r="D5584" t="s">
        <v>33</v>
      </c>
      <c r="E5584">
        <v>3</v>
      </c>
      <c r="F5584">
        <v>198.22706099999999</v>
      </c>
    </row>
    <row r="5585" spans="1:6" x14ac:dyDescent="0.25">
      <c r="A5585">
        <v>2912.2350769999998</v>
      </c>
      <c r="B5585">
        <v>0</v>
      </c>
      <c r="C5585" t="s">
        <v>32</v>
      </c>
      <c r="D5585" t="s">
        <v>45</v>
      </c>
      <c r="E5585">
        <v>1</v>
      </c>
      <c r="F5585">
        <v>633.6</v>
      </c>
    </row>
    <row r="5586" spans="1:6" x14ac:dyDescent="0.25">
      <c r="A5586">
        <v>5616.8453259999997</v>
      </c>
      <c r="B5586">
        <v>48602</v>
      </c>
      <c r="C5586" t="s">
        <v>32</v>
      </c>
      <c r="D5586" t="s">
        <v>33</v>
      </c>
      <c r="E5586">
        <v>5</v>
      </c>
      <c r="F5586">
        <v>487.88482299999998</v>
      </c>
    </row>
    <row r="5587" spans="1:6" x14ac:dyDescent="0.25">
      <c r="A5587">
        <v>7504.6859539999996</v>
      </c>
      <c r="B5587">
        <v>97849</v>
      </c>
      <c r="C5587" t="s">
        <v>75</v>
      </c>
      <c r="D5587" t="s">
        <v>33</v>
      </c>
      <c r="E5587">
        <v>2</v>
      </c>
      <c r="F5587">
        <v>183.11714599999999</v>
      </c>
    </row>
    <row r="5588" spans="1:6" x14ac:dyDescent="0.25">
      <c r="A5588">
        <v>3746.7516249999999</v>
      </c>
      <c r="B5588">
        <v>41479</v>
      </c>
      <c r="C5588" t="s">
        <v>62</v>
      </c>
      <c r="D5588" t="s">
        <v>33</v>
      </c>
      <c r="E5588">
        <v>1</v>
      </c>
      <c r="F5588">
        <v>19.575683000000001</v>
      </c>
    </row>
    <row r="5589" spans="1:6" x14ac:dyDescent="0.25">
      <c r="A5589">
        <v>2959.8199850000001</v>
      </c>
      <c r="B5589">
        <v>69746</v>
      </c>
      <c r="C5589" t="s">
        <v>75</v>
      </c>
      <c r="D5589" t="s">
        <v>79</v>
      </c>
      <c r="E5589">
        <v>1</v>
      </c>
      <c r="F5589">
        <v>225.032781</v>
      </c>
    </row>
    <row r="5590" spans="1:6" x14ac:dyDescent="0.25">
      <c r="A5590">
        <v>7725.5357080000003</v>
      </c>
      <c r="B5590">
        <v>96748</v>
      </c>
      <c r="C5590" t="s">
        <v>32</v>
      </c>
      <c r="D5590" t="s">
        <v>33</v>
      </c>
      <c r="E5590">
        <v>9</v>
      </c>
      <c r="F5590">
        <v>460.8</v>
      </c>
    </row>
    <row r="5591" spans="1:6" x14ac:dyDescent="0.25">
      <c r="A5591">
        <v>13248.637350000001</v>
      </c>
      <c r="B5591">
        <v>25074</v>
      </c>
      <c r="C5591" t="s">
        <v>32</v>
      </c>
      <c r="D5591" t="s">
        <v>33</v>
      </c>
      <c r="E5591">
        <v>2</v>
      </c>
      <c r="F5591">
        <v>537.6</v>
      </c>
    </row>
    <row r="5592" spans="1:6" x14ac:dyDescent="0.25">
      <c r="A5592">
        <v>2717.7818480000001</v>
      </c>
      <c r="B5592">
        <v>66463</v>
      </c>
      <c r="C5592" t="s">
        <v>32</v>
      </c>
      <c r="D5592" t="s">
        <v>33</v>
      </c>
      <c r="E5592">
        <v>1</v>
      </c>
      <c r="F5592">
        <v>326.39999999999998</v>
      </c>
    </row>
    <row r="5593" spans="1:6" x14ac:dyDescent="0.25">
      <c r="A5593">
        <v>2734.1491580000002</v>
      </c>
      <c r="B5593">
        <v>34865</v>
      </c>
      <c r="C5593" t="s">
        <v>75</v>
      </c>
      <c r="D5593" t="s">
        <v>33</v>
      </c>
      <c r="E5593">
        <v>1</v>
      </c>
      <c r="F5593">
        <v>255.94680099999999</v>
      </c>
    </row>
    <row r="5594" spans="1:6" x14ac:dyDescent="0.25">
      <c r="A5594">
        <v>9199.3889610000006</v>
      </c>
      <c r="B5594">
        <v>37399</v>
      </c>
      <c r="C5594" t="s">
        <v>75</v>
      </c>
      <c r="D5594" t="s">
        <v>33</v>
      </c>
      <c r="E5594">
        <v>3</v>
      </c>
      <c r="F5594">
        <v>392.82608199999999</v>
      </c>
    </row>
    <row r="5595" spans="1:6" x14ac:dyDescent="0.25">
      <c r="A5595">
        <v>29049.71315</v>
      </c>
      <c r="B5595">
        <v>21070</v>
      </c>
      <c r="C5595" t="s">
        <v>32</v>
      </c>
      <c r="D5595" t="s">
        <v>79</v>
      </c>
      <c r="E5595">
        <v>2</v>
      </c>
      <c r="F5595">
        <v>1404</v>
      </c>
    </row>
    <row r="5596" spans="1:6" x14ac:dyDescent="0.25">
      <c r="A5596">
        <v>4956.6206380000003</v>
      </c>
      <c r="B5596">
        <v>31562</v>
      </c>
      <c r="C5596" t="s">
        <v>32</v>
      </c>
      <c r="D5596" t="s">
        <v>33</v>
      </c>
      <c r="E5596">
        <v>7</v>
      </c>
      <c r="F5596">
        <v>316.8</v>
      </c>
    </row>
    <row r="5597" spans="1:6" x14ac:dyDescent="0.25">
      <c r="A5597">
        <v>5574.9591739999996</v>
      </c>
      <c r="B5597">
        <v>54684</v>
      </c>
      <c r="C5597" t="s">
        <v>32</v>
      </c>
      <c r="D5597" t="s">
        <v>79</v>
      </c>
      <c r="E5597">
        <v>3</v>
      </c>
      <c r="F5597">
        <v>487.070965</v>
      </c>
    </row>
    <row r="5598" spans="1:6" x14ac:dyDescent="0.25">
      <c r="A5598">
        <v>9192.5928870000007</v>
      </c>
      <c r="B5598">
        <v>37388</v>
      </c>
      <c r="C5598" t="s">
        <v>32</v>
      </c>
      <c r="D5598" t="s">
        <v>33</v>
      </c>
      <c r="E5598">
        <v>5</v>
      </c>
      <c r="F5598">
        <v>561.6</v>
      </c>
    </row>
    <row r="5599" spans="1:6" x14ac:dyDescent="0.25">
      <c r="A5599">
        <v>3878.770231</v>
      </c>
      <c r="B5599">
        <v>84981</v>
      </c>
      <c r="C5599" t="s">
        <v>62</v>
      </c>
      <c r="D5599" t="s">
        <v>33</v>
      </c>
      <c r="E5599">
        <v>1</v>
      </c>
      <c r="F5599">
        <v>4.7190430000000001</v>
      </c>
    </row>
    <row r="5600" spans="1:6" x14ac:dyDescent="0.25">
      <c r="A5600">
        <v>4419.1169710000004</v>
      </c>
      <c r="B5600">
        <v>24046</v>
      </c>
      <c r="C5600" t="s">
        <v>32</v>
      </c>
      <c r="D5600" t="s">
        <v>33</v>
      </c>
      <c r="E5600">
        <v>1</v>
      </c>
      <c r="F5600">
        <v>556.79999999999995</v>
      </c>
    </row>
    <row r="5601" spans="1:6" x14ac:dyDescent="0.25">
      <c r="A5601">
        <v>4772.9438479999999</v>
      </c>
      <c r="B5601">
        <v>20993</v>
      </c>
      <c r="C5601" t="s">
        <v>32</v>
      </c>
      <c r="D5601" t="s">
        <v>79</v>
      </c>
      <c r="E5601">
        <v>1</v>
      </c>
      <c r="F5601">
        <v>638.4</v>
      </c>
    </row>
    <row r="5602" spans="1:6" x14ac:dyDescent="0.25">
      <c r="A5602">
        <v>9101.5239160000001</v>
      </c>
      <c r="B5602">
        <v>48029</v>
      </c>
      <c r="C5602" t="s">
        <v>32</v>
      </c>
      <c r="D5602" t="s">
        <v>79</v>
      </c>
      <c r="E5602">
        <v>7</v>
      </c>
      <c r="F5602">
        <v>556.79999999999995</v>
      </c>
    </row>
    <row r="5603" spans="1:6" x14ac:dyDescent="0.25">
      <c r="A5603">
        <v>7609.0896160000002</v>
      </c>
      <c r="B5603">
        <v>16233</v>
      </c>
      <c r="C5603" t="s">
        <v>32</v>
      </c>
      <c r="D5603" t="s">
        <v>33</v>
      </c>
      <c r="E5603">
        <v>1</v>
      </c>
      <c r="F5603">
        <v>1418.4</v>
      </c>
    </row>
    <row r="5604" spans="1:6" x14ac:dyDescent="0.25">
      <c r="A5604">
        <v>2668.6626970000002</v>
      </c>
      <c r="B5604">
        <v>30718</v>
      </c>
      <c r="C5604" t="s">
        <v>32</v>
      </c>
      <c r="D5604" t="s">
        <v>33</v>
      </c>
      <c r="E5604">
        <v>1</v>
      </c>
      <c r="F5604">
        <v>321.60000000000002</v>
      </c>
    </row>
    <row r="5605" spans="1:6" x14ac:dyDescent="0.25">
      <c r="A5605">
        <v>5141.9764130000003</v>
      </c>
      <c r="B5605">
        <v>60277</v>
      </c>
      <c r="C5605" t="s">
        <v>62</v>
      </c>
      <c r="D5605" t="s">
        <v>33</v>
      </c>
      <c r="E5605">
        <v>7</v>
      </c>
      <c r="F5605">
        <v>146.39051799999999</v>
      </c>
    </row>
    <row r="5606" spans="1:6" x14ac:dyDescent="0.25">
      <c r="A5606">
        <v>7451.4920199999997</v>
      </c>
      <c r="B5606">
        <v>0</v>
      </c>
      <c r="C5606" t="s">
        <v>32</v>
      </c>
      <c r="D5606" t="s">
        <v>45</v>
      </c>
      <c r="E5606">
        <v>8</v>
      </c>
      <c r="F5606">
        <v>770.4</v>
      </c>
    </row>
    <row r="5607" spans="1:6" x14ac:dyDescent="0.25">
      <c r="A5607">
        <v>2620.1670979999999</v>
      </c>
      <c r="B5607">
        <v>31911</v>
      </c>
      <c r="C5607" t="s">
        <v>75</v>
      </c>
      <c r="D5607" t="s">
        <v>45</v>
      </c>
      <c r="E5607">
        <v>1</v>
      </c>
      <c r="F5607">
        <v>245.893663</v>
      </c>
    </row>
    <row r="5608" spans="1:6" x14ac:dyDescent="0.25">
      <c r="A5608">
        <v>4909.8441979999998</v>
      </c>
      <c r="B5608">
        <v>61402</v>
      </c>
      <c r="C5608" t="s">
        <v>75</v>
      </c>
      <c r="D5608" t="s">
        <v>79</v>
      </c>
      <c r="E5608">
        <v>3</v>
      </c>
      <c r="F5608">
        <v>252.15782899999999</v>
      </c>
    </row>
    <row r="5609" spans="1:6" x14ac:dyDescent="0.25">
      <c r="A5609">
        <v>8023.0752480000001</v>
      </c>
      <c r="B5609">
        <v>34335</v>
      </c>
      <c r="C5609" t="s">
        <v>32</v>
      </c>
      <c r="D5609" t="s">
        <v>33</v>
      </c>
      <c r="E5609">
        <v>3</v>
      </c>
      <c r="F5609">
        <v>484.8</v>
      </c>
    </row>
    <row r="5610" spans="1:6" x14ac:dyDescent="0.25">
      <c r="A5610">
        <v>20446.602299999999</v>
      </c>
      <c r="B5610">
        <v>71467</v>
      </c>
      <c r="C5610" t="s">
        <v>75</v>
      </c>
      <c r="D5610" t="s">
        <v>79</v>
      </c>
      <c r="E5610">
        <v>2</v>
      </c>
      <c r="F5610">
        <v>324.879569</v>
      </c>
    </row>
    <row r="5611" spans="1:6" x14ac:dyDescent="0.25">
      <c r="A5611">
        <v>4966.8484410000001</v>
      </c>
      <c r="B5611">
        <v>0</v>
      </c>
      <c r="C5611" t="s">
        <v>32</v>
      </c>
      <c r="D5611" t="s">
        <v>45</v>
      </c>
      <c r="E5611">
        <v>9</v>
      </c>
      <c r="F5611">
        <v>532.79999999999995</v>
      </c>
    </row>
    <row r="5612" spans="1:6" x14ac:dyDescent="0.25">
      <c r="A5612">
        <v>3549.016697</v>
      </c>
      <c r="B5612">
        <v>36168</v>
      </c>
      <c r="C5612" t="s">
        <v>32</v>
      </c>
      <c r="D5612" t="s">
        <v>79</v>
      </c>
      <c r="E5612">
        <v>1</v>
      </c>
      <c r="F5612">
        <v>432</v>
      </c>
    </row>
    <row r="5613" spans="1:6" x14ac:dyDescent="0.25">
      <c r="A5613">
        <v>5350.3670009999996</v>
      </c>
      <c r="B5613">
        <v>58357</v>
      </c>
      <c r="C5613" t="s">
        <v>32</v>
      </c>
      <c r="D5613" t="s">
        <v>45</v>
      </c>
      <c r="E5613">
        <v>1</v>
      </c>
      <c r="F5613">
        <v>708.22071300000005</v>
      </c>
    </row>
    <row r="5614" spans="1:6" x14ac:dyDescent="0.25">
      <c r="A5614">
        <v>8065.2346369999996</v>
      </c>
      <c r="B5614">
        <v>29692</v>
      </c>
      <c r="C5614" t="s">
        <v>32</v>
      </c>
      <c r="D5614" t="s">
        <v>79</v>
      </c>
      <c r="E5614">
        <v>2</v>
      </c>
      <c r="F5614">
        <v>449.35213900000002</v>
      </c>
    </row>
    <row r="5615" spans="1:6" x14ac:dyDescent="0.25">
      <c r="A5615">
        <v>7892.8240930000002</v>
      </c>
      <c r="B5615">
        <v>29215</v>
      </c>
      <c r="C5615" t="s">
        <v>32</v>
      </c>
      <c r="D5615" t="s">
        <v>45</v>
      </c>
      <c r="E5615">
        <v>2</v>
      </c>
      <c r="F5615">
        <v>327.65619099999998</v>
      </c>
    </row>
    <row r="5616" spans="1:6" x14ac:dyDescent="0.25">
      <c r="A5616">
        <v>4540.9925000000003</v>
      </c>
      <c r="B5616">
        <v>0</v>
      </c>
      <c r="C5616" t="s">
        <v>32</v>
      </c>
      <c r="D5616" t="s">
        <v>79</v>
      </c>
      <c r="E5616">
        <v>3</v>
      </c>
      <c r="F5616">
        <v>486.121464</v>
      </c>
    </row>
    <row r="5617" spans="1:6" x14ac:dyDescent="0.25">
      <c r="A5617">
        <v>2852.527169</v>
      </c>
      <c r="B5617">
        <v>26841</v>
      </c>
      <c r="C5617" t="s">
        <v>32</v>
      </c>
      <c r="D5617" t="s">
        <v>33</v>
      </c>
      <c r="E5617">
        <v>1</v>
      </c>
      <c r="F5617">
        <v>418.534381</v>
      </c>
    </row>
    <row r="5618" spans="1:6" x14ac:dyDescent="0.25">
      <c r="A5618">
        <v>10720.417439999999</v>
      </c>
      <c r="B5618">
        <v>34837</v>
      </c>
      <c r="C5618" t="s">
        <v>32</v>
      </c>
      <c r="D5618" t="s">
        <v>45</v>
      </c>
      <c r="E5618">
        <v>4</v>
      </c>
      <c r="F5618">
        <v>667.2</v>
      </c>
    </row>
    <row r="5619" spans="1:6" x14ac:dyDescent="0.25">
      <c r="A5619">
        <v>4795.3872950000004</v>
      </c>
      <c r="B5619">
        <v>33068</v>
      </c>
      <c r="C5619" t="s">
        <v>75</v>
      </c>
      <c r="D5619" t="s">
        <v>33</v>
      </c>
      <c r="E5619">
        <v>6</v>
      </c>
      <c r="F5619">
        <v>213.03801300000001</v>
      </c>
    </row>
    <row r="5620" spans="1:6" x14ac:dyDescent="0.25">
      <c r="A5620">
        <v>5182.3934470000004</v>
      </c>
      <c r="B5620">
        <v>44820</v>
      </c>
      <c r="C5620" t="s">
        <v>75</v>
      </c>
      <c r="D5620" t="s">
        <v>33</v>
      </c>
      <c r="E5620">
        <v>1</v>
      </c>
      <c r="F5620">
        <v>336.13216999999997</v>
      </c>
    </row>
    <row r="5621" spans="1:6" x14ac:dyDescent="0.25">
      <c r="A5621">
        <v>22620.74841</v>
      </c>
      <c r="B5621">
        <v>49564</v>
      </c>
      <c r="C5621" t="s">
        <v>62</v>
      </c>
      <c r="D5621" t="s">
        <v>45</v>
      </c>
      <c r="E5621">
        <v>2</v>
      </c>
      <c r="F5621">
        <v>286.37098800000001</v>
      </c>
    </row>
    <row r="5622" spans="1:6" x14ac:dyDescent="0.25">
      <c r="A5622">
        <v>2320.7505569999998</v>
      </c>
      <c r="B5622">
        <v>19581</v>
      </c>
      <c r="C5622" t="s">
        <v>32</v>
      </c>
      <c r="D5622" t="s">
        <v>33</v>
      </c>
      <c r="E5622">
        <v>1</v>
      </c>
      <c r="F5622">
        <v>377.24342000000001</v>
      </c>
    </row>
    <row r="5623" spans="1:6" x14ac:dyDescent="0.25">
      <c r="A5623">
        <v>7714.6501189999999</v>
      </c>
      <c r="B5623">
        <v>0</v>
      </c>
      <c r="C5623" t="s">
        <v>32</v>
      </c>
      <c r="D5623" t="s">
        <v>45</v>
      </c>
      <c r="E5623">
        <v>2</v>
      </c>
      <c r="F5623">
        <v>532.79999999999995</v>
      </c>
    </row>
    <row r="5624" spans="1:6" x14ac:dyDescent="0.25">
      <c r="A5624">
        <v>7880.3372120000004</v>
      </c>
      <c r="B5624">
        <v>23129</v>
      </c>
      <c r="C5624" t="s">
        <v>32</v>
      </c>
      <c r="D5624" t="s">
        <v>33</v>
      </c>
      <c r="E5624">
        <v>2</v>
      </c>
      <c r="F5624">
        <v>491.65337</v>
      </c>
    </row>
    <row r="5625" spans="1:6" x14ac:dyDescent="0.25">
      <c r="A5625">
        <v>9029.9407040000006</v>
      </c>
      <c r="B5625">
        <v>0</v>
      </c>
      <c r="C5625" t="s">
        <v>32</v>
      </c>
      <c r="D5625" t="s">
        <v>45</v>
      </c>
      <c r="E5625">
        <v>3</v>
      </c>
      <c r="F5625">
        <v>1376.958592</v>
      </c>
    </row>
    <row r="5626" spans="1:6" x14ac:dyDescent="0.25">
      <c r="A5626">
        <v>6965.4239749999997</v>
      </c>
      <c r="B5626">
        <v>25411</v>
      </c>
      <c r="C5626" t="s">
        <v>75</v>
      </c>
      <c r="D5626" t="s">
        <v>33</v>
      </c>
      <c r="E5626">
        <v>8</v>
      </c>
      <c r="F5626">
        <v>242.807725</v>
      </c>
    </row>
    <row r="5627" spans="1:6" x14ac:dyDescent="0.25">
      <c r="A5627">
        <v>15114.402410000001</v>
      </c>
      <c r="B5627">
        <v>28513</v>
      </c>
      <c r="C5627" t="s">
        <v>32</v>
      </c>
      <c r="D5627" t="s">
        <v>33</v>
      </c>
      <c r="E5627">
        <v>2</v>
      </c>
      <c r="F5627">
        <v>480</v>
      </c>
    </row>
    <row r="5628" spans="1:6" x14ac:dyDescent="0.25">
      <c r="A5628">
        <v>22523.706300000002</v>
      </c>
      <c r="B5628">
        <v>69346</v>
      </c>
      <c r="C5628" t="s">
        <v>75</v>
      </c>
      <c r="D5628" t="s">
        <v>33</v>
      </c>
      <c r="E5628">
        <v>2</v>
      </c>
      <c r="F5628">
        <v>246.28460899999999</v>
      </c>
    </row>
    <row r="5629" spans="1:6" x14ac:dyDescent="0.25">
      <c r="A5629">
        <v>10760.17612</v>
      </c>
      <c r="B5629">
        <v>74835</v>
      </c>
      <c r="C5629" t="s">
        <v>62</v>
      </c>
      <c r="D5629" t="s">
        <v>33</v>
      </c>
      <c r="E5629">
        <v>7</v>
      </c>
      <c r="F5629">
        <v>107.645982</v>
      </c>
    </row>
    <row r="5630" spans="1:6" x14ac:dyDescent="0.25">
      <c r="A5630">
        <v>5808.9325980000003</v>
      </c>
      <c r="B5630">
        <v>43282</v>
      </c>
      <c r="C5630" t="s">
        <v>62</v>
      </c>
      <c r="D5630" t="s">
        <v>79</v>
      </c>
      <c r="E5630">
        <v>3</v>
      </c>
      <c r="F5630">
        <v>166.799814</v>
      </c>
    </row>
    <row r="5631" spans="1:6" x14ac:dyDescent="0.25">
      <c r="A5631">
        <v>30591.612570000001</v>
      </c>
      <c r="B5631">
        <v>11276</v>
      </c>
      <c r="C5631" t="s">
        <v>32</v>
      </c>
      <c r="D5631" t="s">
        <v>33</v>
      </c>
      <c r="E5631">
        <v>2</v>
      </c>
      <c r="F5631">
        <v>436.8</v>
      </c>
    </row>
    <row r="5632" spans="1:6" x14ac:dyDescent="0.25">
      <c r="A5632">
        <v>2220.187426</v>
      </c>
      <c r="B5632">
        <v>0</v>
      </c>
      <c r="C5632" t="s">
        <v>32</v>
      </c>
      <c r="D5632" t="s">
        <v>33</v>
      </c>
      <c r="E5632">
        <v>1</v>
      </c>
      <c r="F5632">
        <v>311.50608199999999</v>
      </c>
    </row>
    <row r="5633" spans="1:6" x14ac:dyDescent="0.25">
      <c r="A5633">
        <v>4914.0358329999999</v>
      </c>
      <c r="B5633">
        <v>10037</v>
      </c>
      <c r="C5633" t="s">
        <v>75</v>
      </c>
      <c r="D5633" t="s">
        <v>45</v>
      </c>
      <c r="E5633">
        <v>3</v>
      </c>
      <c r="F5633">
        <v>292.18149399999999</v>
      </c>
    </row>
    <row r="5634" spans="1:6" x14ac:dyDescent="0.25">
      <c r="A5634">
        <v>2395.5700000000002</v>
      </c>
      <c r="B5634">
        <v>21986</v>
      </c>
      <c r="C5634" t="s">
        <v>32</v>
      </c>
      <c r="D5634" t="s">
        <v>79</v>
      </c>
      <c r="E5634">
        <v>1</v>
      </c>
      <c r="F5634">
        <v>333.69622800000002</v>
      </c>
    </row>
    <row r="5635" spans="1:6" x14ac:dyDescent="0.25">
      <c r="A5635">
        <v>5522.5242230000003</v>
      </c>
      <c r="B5635">
        <v>85609</v>
      </c>
      <c r="C5635" t="s">
        <v>32</v>
      </c>
      <c r="D5635" t="s">
        <v>33</v>
      </c>
      <c r="E5635">
        <v>1</v>
      </c>
      <c r="F5635">
        <v>652.79999999999995</v>
      </c>
    </row>
    <row r="5636" spans="1:6" x14ac:dyDescent="0.25">
      <c r="A5636">
        <v>15808.75757</v>
      </c>
      <c r="B5636">
        <v>86347</v>
      </c>
      <c r="C5636" t="s">
        <v>75</v>
      </c>
      <c r="D5636" t="s">
        <v>33</v>
      </c>
      <c r="E5636">
        <v>2</v>
      </c>
      <c r="F5636">
        <v>593.77955399999996</v>
      </c>
    </row>
    <row r="5637" spans="1:6" x14ac:dyDescent="0.25">
      <c r="A5637">
        <v>2827.3286029999999</v>
      </c>
      <c r="B5637">
        <v>20368</v>
      </c>
      <c r="C5637" t="s">
        <v>32</v>
      </c>
      <c r="D5637" t="s">
        <v>45</v>
      </c>
      <c r="E5637">
        <v>1</v>
      </c>
      <c r="F5637">
        <v>345.6</v>
      </c>
    </row>
    <row r="5638" spans="1:6" x14ac:dyDescent="0.25">
      <c r="A5638">
        <v>5421.5244970000003</v>
      </c>
      <c r="B5638">
        <v>25778</v>
      </c>
      <c r="C5638" t="s">
        <v>62</v>
      </c>
      <c r="D5638" t="s">
        <v>79</v>
      </c>
      <c r="E5638">
        <v>3</v>
      </c>
      <c r="F5638">
        <v>20.141289</v>
      </c>
    </row>
    <row r="5639" spans="1:6" x14ac:dyDescent="0.25">
      <c r="A5639">
        <v>2514.5919600000002</v>
      </c>
      <c r="B5639">
        <v>43860</v>
      </c>
      <c r="C5639" t="s">
        <v>62</v>
      </c>
      <c r="D5639" t="s">
        <v>45</v>
      </c>
      <c r="E5639">
        <v>1</v>
      </c>
      <c r="F5639">
        <v>156.12491399999999</v>
      </c>
    </row>
    <row r="5640" spans="1:6" x14ac:dyDescent="0.25">
      <c r="A5640">
        <v>5157.6422819999998</v>
      </c>
      <c r="B5640">
        <v>93303</v>
      </c>
      <c r="C5640" t="s">
        <v>62</v>
      </c>
      <c r="D5640" t="s">
        <v>45</v>
      </c>
      <c r="E5640">
        <v>5</v>
      </c>
      <c r="F5640">
        <v>40.757983000000003</v>
      </c>
    </row>
    <row r="5641" spans="1:6" x14ac:dyDescent="0.25">
      <c r="A5641">
        <v>4874.665223</v>
      </c>
      <c r="B5641">
        <v>67467</v>
      </c>
      <c r="C5641" t="s">
        <v>32</v>
      </c>
      <c r="D5641" t="s">
        <v>33</v>
      </c>
      <c r="E5641">
        <v>9</v>
      </c>
      <c r="F5641">
        <v>365.87993799999998</v>
      </c>
    </row>
    <row r="5642" spans="1:6" x14ac:dyDescent="0.25">
      <c r="A5642">
        <v>4198.0252499999997</v>
      </c>
      <c r="B5642">
        <v>30598</v>
      </c>
      <c r="C5642" t="s">
        <v>32</v>
      </c>
      <c r="D5642" t="s">
        <v>33</v>
      </c>
      <c r="E5642">
        <v>1</v>
      </c>
      <c r="F5642">
        <v>508.8</v>
      </c>
    </row>
    <row r="5643" spans="1:6" x14ac:dyDescent="0.25">
      <c r="A5643">
        <v>5380.8986359999999</v>
      </c>
      <c r="B5643">
        <v>55350</v>
      </c>
      <c r="C5643" t="s">
        <v>32</v>
      </c>
      <c r="D5643" t="s">
        <v>33</v>
      </c>
      <c r="E5643">
        <v>9</v>
      </c>
      <c r="F5643">
        <v>321.60000000000002</v>
      </c>
    </row>
    <row r="5644" spans="1:6" x14ac:dyDescent="0.25">
      <c r="A5644">
        <v>13466.92071</v>
      </c>
      <c r="B5644">
        <v>11432</v>
      </c>
      <c r="C5644" t="s">
        <v>32</v>
      </c>
      <c r="D5644" t="s">
        <v>33</v>
      </c>
      <c r="E5644">
        <v>2</v>
      </c>
      <c r="F5644">
        <v>571.20000000000005</v>
      </c>
    </row>
    <row r="5645" spans="1:6" x14ac:dyDescent="0.25">
      <c r="A5645">
        <v>2424.4246779999999</v>
      </c>
      <c r="B5645">
        <v>27093</v>
      </c>
      <c r="C5645" t="s">
        <v>32</v>
      </c>
      <c r="D5645" t="s">
        <v>33</v>
      </c>
      <c r="E5645">
        <v>1</v>
      </c>
      <c r="F5645">
        <v>292.8</v>
      </c>
    </row>
    <row r="5646" spans="1:6" x14ac:dyDescent="0.25">
      <c r="A5646">
        <v>3823.8538149999999</v>
      </c>
      <c r="B5646">
        <v>0</v>
      </c>
      <c r="C5646" t="s">
        <v>32</v>
      </c>
      <c r="D5646" t="s">
        <v>45</v>
      </c>
      <c r="E5646">
        <v>1</v>
      </c>
      <c r="F5646">
        <v>777.6</v>
      </c>
    </row>
    <row r="5647" spans="1:6" x14ac:dyDescent="0.25">
      <c r="A5647">
        <v>13883.32934</v>
      </c>
      <c r="B5647">
        <v>0</v>
      </c>
      <c r="C5647" t="s">
        <v>32</v>
      </c>
      <c r="D5647" t="s">
        <v>45</v>
      </c>
      <c r="E5647">
        <v>9</v>
      </c>
      <c r="F5647">
        <v>1418.4</v>
      </c>
    </row>
    <row r="5648" spans="1:6" x14ac:dyDescent="0.25">
      <c r="A5648">
        <v>2438.5338969999998</v>
      </c>
      <c r="B5648">
        <v>38961</v>
      </c>
      <c r="C5648" t="s">
        <v>32</v>
      </c>
      <c r="D5648" t="s">
        <v>79</v>
      </c>
      <c r="E5648">
        <v>1</v>
      </c>
      <c r="F5648">
        <v>297.60000000000002</v>
      </c>
    </row>
    <row r="5649" spans="1:6" x14ac:dyDescent="0.25">
      <c r="A5649">
        <v>34090.035980000001</v>
      </c>
      <c r="B5649">
        <v>51840</v>
      </c>
      <c r="C5649" t="s">
        <v>62</v>
      </c>
      <c r="D5649" t="s">
        <v>33</v>
      </c>
      <c r="E5649">
        <v>2</v>
      </c>
      <c r="F5649">
        <v>33.747903000000001</v>
      </c>
    </row>
    <row r="5650" spans="1:6" x14ac:dyDescent="0.25">
      <c r="A5650">
        <v>2840.3025750000002</v>
      </c>
      <c r="B5650">
        <v>79181</v>
      </c>
      <c r="C5650" t="s">
        <v>75</v>
      </c>
      <c r="D5650" t="s">
        <v>79</v>
      </c>
      <c r="E5650">
        <v>1</v>
      </c>
      <c r="F5650">
        <v>241.27742599999999</v>
      </c>
    </row>
    <row r="5651" spans="1:6" x14ac:dyDescent="0.25">
      <c r="A5651">
        <v>24127.50402</v>
      </c>
      <c r="B5651">
        <v>14072</v>
      </c>
      <c r="C5651" t="s">
        <v>32</v>
      </c>
      <c r="D5651" t="s">
        <v>79</v>
      </c>
      <c r="E5651">
        <v>2</v>
      </c>
      <c r="F5651">
        <v>511.2</v>
      </c>
    </row>
    <row r="5652" spans="1:6" x14ac:dyDescent="0.25">
      <c r="A5652">
        <v>7596.1437770000002</v>
      </c>
      <c r="B5652">
        <v>56225</v>
      </c>
      <c r="C5652" t="s">
        <v>32</v>
      </c>
      <c r="D5652" t="s">
        <v>79</v>
      </c>
      <c r="E5652">
        <v>3</v>
      </c>
      <c r="F5652">
        <v>465.6</v>
      </c>
    </row>
    <row r="5653" spans="1:6" x14ac:dyDescent="0.25">
      <c r="A5653">
        <v>15096.27023</v>
      </c>
      <c r="B5653">
        <v>14909</v>
      </c>
      <c r="C5653" t="s">
        <v>32</v>
      </c>
      <c r="D5653" t="s">
        <v>33</v>
      </c>
      <c r="E5653">
        <v>6</v>
      </c>
      <c r="F5653">
        <v>1238.0776109999999</v>
      </c>
    </row>
    <row r="5654" spans="1:6" x14ac:dyDescent="0.25">
      <c r="A5654">
        <v>6005.2147919999998</v>
      </c>
      <c r="B5654">
        <v>26876</v>
      </c>
      <c r="C5654" t="s">
        <v>32</v>
      </c>
      <c r="D5654" t="s">
        <v>45</v>
      </c>
      <c r="E5654">
        <v>8</v>
      </c>
      <c r="F5654">
        <v>364.8</v>
      </c>
    </row>
    <row r="5655" spans="1:6" x14ac:dyDescent="0.25">
      <c r="A5655">
        <v>3455.2306699999999</v>
      </c>
      <c r="B5655">
        <v>68401</v>
      </c>
      <c r="C5655" t="s">
        <v>75</v>
      </c>
      <c r="D5655" t="s">
        <v>79</v>
      </c>
      <c r="E5655">
        <v>1</v>
      </c>
      <c r="F5655">
        <v>242.254164</v>
      </c>
    </row>
    <row r="5656" spans="1:6" x14ac:dyDescent="0.25">
      <c r="A5656">
        <v>5728.5810369999999</v>
      </c>
      <c r="B5656">
        <v>29730</v>
      </c>
      <c r="C5656" t="s">
        <v>32</v>
      </c>
      <c r="D5656" t="s">
        <v>33</v>
      </c>
      <c r="E5656">
        <v>3</v>
      </c>
      <c r="F5656">
        <v>463.21435000000002</v>
      </c>
    </row>
    <row r="5657" spans="1:6" x14ac:dyDescent="0.25">
      <c r="A5657">
        <v>5163.2283649999999</v>
      </c>
      <c r="B5657">
        <v>35577</v>
      </c>
      <c r="C5657" t="s">
        <v>75</v>
      </c>
      <c r="D5657" t="s">
        <v>33</v>
      </c>
      <c r="E5657">
        <v>1</v>
      </c>
      <c r="F5657">
        <v>574.51238999999998</v>
      </c>
    </row>
    <row r="5658" spans="1:6" x14ac:dyDescent="0.25">
      <c r="A5658">
        <v>2602.650842</v>
      </c>
      <c r="B5658">
        <v>41958</v>
      </c>
      <c r="C5658" t="s">
        <v>75</v>
      </c>
      <c r="D5658" t="s">
        <v>33</v>
      </c>
      <c r="E5658">
        <v>1</v>
      </c>
      <c r="F5658">
        <v>206.81832600000001</v>
      </c>
    </row>
    <row r="5659" spans="1:6" x14ac:dyDescent="0.25">
      <c r="A5659">
        <v>32643.076509999999</v>
      </c>
      <c r="B5659">
        <v>77915</v>
      </c>
      <c r="C5659" t="s">
        <v>32</v>
      </c>
      <c r="D5659" t="s">
        <v>33</v>
      </c>
      <c r="E5659">
        <v>2</v>
      </c>
      <c r="F5659">
        <v>552</v>
      </c>
    </row>
    <row r="5660" spans="1:6" x14ac:dyDescent="0.25">
      <c r="A5660">
        <v>2789.74739</v>
      </c>
      <c r="B5660">
        <v>15514</v>
      </c>
      <c r="C5660" t="s">
        <v>32</v>
      </c>
      <c r="D5660" t="s">
        <v>33</v>
      </c>
      <c r="E5660">
        <v>1</v>
      </c>
      <c r="F5660">
        <v>355.2</v>
      </c>
    </row>
    <row r="5661" spans="1:6" x14ac:dyDescent="0.25">
      <c r="A5661">
        <v>11250.09857</v>
      </c>
      <c r="B5661">
        <v>29505</v>
      </c>
      <c r="C5661" t="s">
        <v>32</v>
      </c>
      <c r="D5661" t="s">
        <v>33</v>
      </c>
      <c r="E5661">
        <v>1</v>
      </c>
      <c r="F5661">
        <v>1979.4442369999999</v>
      </c>
    </row>
    <row r="5662" spans="1:6" x14ac:dyDescent="0.25">
      <c r="A5662">
        <v>16510.967219999999</v>
      </c>
      <c r="B5662">
        <v>31356</v>
      </c>
      <c r="C5662" t="s">
        <v>32</v>
      </c>
      <c r="D5662" t="s">
        <v>33</v>
      </c>
      <c r="E5662">
        <v>2</v>
      </c>
      <c r="F5662">
        <v>326.39999999999998</v>
      </c>
    </row>
    <row r="5663" spans="1:6" x14ac:dyDescent="0.25">
      <c r="A5663">
        <v>7607.9837120000002</v>
      </c>
      <c r="B5663">
        <v>31456</v>
      </c>
      <c r="C5663" t="s">
        <v>62</v>
      </c>
      <c r="D5663" t="s">
        <v>45</v>
      </c>
      <c r="E5663">
        <v>1</v>
      </c>
      <c r="F5663">
        <v>436.69538499999999</v>
      </c>
    </row>
    <row r="5664" spans="1:6" x14ac:dyDescent="0.25">
      <c r="A5664">
        <v>5603.7393199999997</v>
      </c>
      <c r="B5664">
        <v>95284</v>
      </c>
      <c r="C5664" t="s">
        <v>75</v>
      </c>
      <c r="D5664" t="s">
        <v>33</v>
      </c>
      <c r="E5664">
        <v>4</v>
      </c>
      <c r="F5664">
        <v>327.64732199999997</v>
      </c>
    </row>
    <row r="5665" spans="1:6" x14ac:dyDescent="0.25">
      <c r="A5665">
        <v>6674.44805</v>
      </c>
      <c r="B5665">
        <v>0</v>
      </c>
      <c r="C5665" t="s">
        <v>32</v>
      </c>
      <c r="D5665" t="s">
        <v>45</v>
      </c>
      <c r="E5665">
        <v>9</v>
      </c>
      <c r="F5665">
        <v>931.64893700000005</v>
      </c>
    </row>
    <row r="5666" spans="1:6" x14ac:dyDescent="0.25">
      <c r="A5666">
        <v>4049.415027</v>
      </c>
      <c r="B5666">
        <v>62864</v>
      </c>
      <c r="C5666" t="s">
        <v>62</v>
      </c>
      <c r="D5666" t="s">
        <v>45</v>
      </c>
      <c r="E5666">
        <v>1</v>
      </c>
      <c r="F5666">
        <v>171.21374299999999</v>
      </c>
    </row>
    <row r="5667" spans="1:6" x14ac:dyDescent="0.25">
      <c r="A5667">
        <v>4958.0162060000002</v>
      </c>
      <c r="B5667">
        <v>22842</v>
      </c>
      <c r="C5667" t="s">
        <v>32</v>
      </c>
      <c r="D5667" t="s">
        <v>33</v>
      </c>
      <c r="E5667">
        <v>9</v>
      </c>
      <c r="F5667">
        <v>468</v>
      </c>
    </row>
    <row r="5668" spans="1:6" x14ac:dyDescent="0.25">
      <c r="A5668">
        <v>7850.1280569999999</v>
      </c>
      <c r="B5668">
        <v>67186</v>
      </c>
      <c r="C5668" t="s">
        <v>75</v>
      </c>
      <c r="D5668" t="s">
        <v>45</v>
      </c>
      <c r="E5668">
        <v>2</v>
      </c>
      <c r="F5668">
        <v>184.936711</v>
      </c>
    </row>
    <row r="5669" spans="1:6" x14ac:dyDescent="0.25">
      <c r="A5669">
        <v>6382.5834519999999</v>
      </c>
      <c r="B5669">
        <v>0</v>
      </c>
      <c r="C5669" t="s">
        <v>32</v>
      </c>
      <c r="D5669" t="s">
        <v>33</v>
      </c>
      <c r="E5669">
        <v>3</v>
      </c>
      <c r="F5669">
        <v>417.6</v>
      </c>
    </row>
    <row r="5670" spans="1:6" x14ac:dyDescent="0.25">
      <c r="A5670">
        <v>5737.4995950000002</v>
      </c>
      <c r="B5670">
        <v>68946</v>
      </c>
      <c r="C5670" t="s">
        <v>75</v>
      </c>
      <c r="D5670" t="s">
        <v>33</v>
      </c>
      <c r="E5670">
        <v>8</v>
      </c>
      <c r="F5670">
        <v>309.62778800000001</v>
      </c>
    </row>
    <row r="5671" spans="1:6" x14ac:dyDescent="0.25">
      <c r="A5671">
        <v>7688.0235060000005</v>
      </c>
      <c r="B5671">
        <v>56680</v>
      </c>
      <c r="C5671" t="s">
        <v>32</v>
      </c>
      <c r="D5671" t="s">
        <v>45</v>
      </c>
      <c r="E5671">
        <v>3</v>
      </c>
      <c r="F5671">
        <v>480</v>
      </c>
    </row>
    <row r="5672" spans="1:6" x14ac:dyDescent="0.25">
      <c r="A5672">
        <v>4873.4366120000004</v>
      </c>
      <c r="B5672">
        <v>18866</v>
      </c>
      <c r="C5672" t="s">
        <v>32</v>
      </c>
      <c r="D5672" t="s">
        <v>33</v>
      </c>
      <c r="E5672">
        <v>1</v>
      </c>
      <c r="F5672">
        <v>604.79999999999995</v>
      </c>
    </row>
    <row r="5673" spans="1:6" x14ac:dyDescent="0.25">
      <c r="A5673">
        <v>2824.6812169999998</v>
      </c>
      <c r="B5673">
        <v>82875</v>
      </c>
      <c r="C5673" t="s">
        <v>32</v>
      </c>
      <c r="D5673" t="s">
        <v>33</v>
      </c>
      <c r="E5673">
        <v>1</v>
      </c>
      <c r="F5673">
        <v>455.33717899999999</v>
      </c>
    </row>
    <row r="5674" spans="1:6" x14ac:dyDescent="0.25">
      <c r="A5674">
        <v>3722.3680159999999</v>
      </c>
      <c r="B5674">
        <v>0</v>
      </c>
      <c r="C5674" t="s">
        <v>32</v>
      </c>
      <c r="D5674" t="s">
        <v>33</v>
      </c>
      <c r="E5674">
        <v>1</v>
      </c>
      <c r="F5674">
        <v>523.20000000000005</v>
      </c>
    </row>
    <row r="5675" spans="1:6" x14ac:dyDescent="0.25">
      <c r="A5675">
        <v>5535.9636479999999</v>
      </c>
      <c r="B5675">
        <v>84863</v>
      </c>
      <c r="C5675" t="s">
        <v>32</v>
      </c>
      <c r="D5675" t="s">
        <v>79</v>
      </c>
      <c r="E5675">
        <v>1</v>
      </c>
      <c r="F5675">
        <v>691.69745799999998</v>
      </c>
    </row>
    <row r="5676" spans="1:6" x14ac:dyDescent="0.25">
      <c r="A5676">
        <v>4727.8341</v>
      </c>
      <c r="B5676">
        <v>0</v>
      </c>
      <c r="C5676" t="s">
        <v>32</v>
      </c>
      <c r="D5676" t="s">
        <v>33</v>
      </c>
      <c r="E5676">
        <v>1</v>
      </c>
      <c r="F5676">
        <v>609.6</v>
      </c>
    </row>
    <row r="5677" spans="1:6" x14ac:dyDescent="0.25">
      <c r="A5677">
        <v>2378.667328</v>
      </c>
      <c r="B5677">
        <v>54753</v>
      </c>
      <c r="C5677" t="s">
        <v>32</v>
      </c>
      <c r="D5677" t="s">
        <v>45</v>
      </c>
      <c r="E5677">
        <v>1</v>
      </c>
      <c r="F5677">
        <v>292.8</v>
      </c>
    </row>
    <row r="5678" spans="1:6" x14ac:dyDescent="0.25">
      <c r="A5678">
        <v>9337.8952279999994</v>
      </c>
      <c r="B5678">
        <v>76381</v>
      </c>
      <c r="C5678" t="s">
        <v>32</v>
      </c>
      <c r="D5678" t="s">
        <v>33</v>
      </c>
      <c r="E5678">
        <v>4</v>
      </c>
      <c r="F5678">
        <v>556.79999999999995</v>
      </c>
    </row>
    <row r="5679" spans="1:6" x14ac:dyDescent="0.25">
      <c r="A5679">
        <v>6189.9943370000001</v>
      </c>
      <c r="B5679">
        <v>59523</v>
      </c>
      <c r="C5679" t="s">
        <v>75</v>
      </c>
      <c r="D5679" t="s">
        <v>33</v>
      </c>
      <c r="E5679">
        <v>8</v>
      </c>
      <c r="F5679">
        <v>343.78977900000001</v>
      </c>
    </row>
    <row r="5680" spans="1:6" x14ac:dyDescent="0.25">
      <c r="A5680">
        <v>5638.262608</v>
      </c>
      <c r="B5680">
        <v>56017</v>
      </c>
      <c r="C5680" t="s">
        <v>62</v>
      </c>
      <c r="D5680" t="s">
        <v>33</v>
      </c>
      <c r="E5680">
        <v>6</v>
      </c>
      <c r="F5680">
        <v>51.995896999999999</v>
      </c>
    </row>
    <row r="5681" spans="1:6" x14ac:dyDescent="0.25">
      <c r="A5681">
        <v>5264.3617549999999</v>
      </c>
      <c r="B5681">
        <v>14306</v>
      </c>
      <c r="C5681" t="s">
        <v>75</v>
      </c>
      <c r="D5681" t="s">
        <v>79</v>
      </c>
      <c r="E5681">
        <v>7</v>
      </c>
      <c r="F5681">
        <v>355.06114300000002</v>
      </c>
    </row>
    <row r="5682" spans="1:6" x14ac:dyDescent="0.25">
      <c r="A5682">
        <v>4035.6838299999999</v>
      </c>
      <c r="B5682">
        <v>21359</v>
      </c>
      <c r="C5682" t="s">
        <v>32</v>
      </c>
      <c r="D5682" t="s">
        <v>33</v>
      </c>
      <c r="E5682">
        <v>1</v>
      </c>
      <c r="F5682">
        <v>484.8</v>
      </c>
    </row>
    <row r="5683" spans="1:6" x14ac:dyDescent="0.25">
      <c r="A5683">
        <v>4117.4696999999996</v>
      </c>
      <c r="B5683">
        <v>86101</v>
      </c>
      <c r="C5683" t="s">
        <v>75</v>
      </c>
      <c r="D5683" t="s">
        <v>33</v>
      </c>
      <c r="E5683">
        <v>1</v>
      </c>
      <c r="F5683">
        <v>344.73694499999999</v>
      </c>
    </row>
    <row r="5684" spans="1:6" x14ac:dyDescent="0.25">
      <c r="A5684">
        <v>8382.4783920000009</v>
      </c>
      <c r="B5684">
        <v>25998</v>
      </c>
      <c r="C5684" t="s">
        <v>32</v>
      </c>
      <c r="D5684" t="s">
        <v>33</v>
      </c>
      <c r="E5684">
        <v>2</v>
      </c>
      <c r="F5684">
        <v>791.87804200000005</v>
      </c>
    </row>
    <row r="5685" spans="1:6" x14ac:dyDescent="0.25">
      <c r="A5685">
        <v>2435.1479859999999</v>
      </c>
      <c r="B5685">
        <v>64341</v>
      </c>
      <c r="C5685" t="s">
        <v>62</v>
      </c>
      <c r="D5685" t="s">
        <v>45</v>
      </c>
      <c r="E5685">
        <v>1</v>
      </c>
      <c r="F5685">
        <v>79.934072</v>
      </c>
    </row>
    <row r="5686" spans="1:6" x14ac:dyDescent="0.25">
      <c r="A5686">
        <v>6599.0819320000001</v>
      </c>
      <c r="B5686">
        <v>36060</v>
      </c>
      <c r="C5686" t="s">
        <v>75</v>
      </c>
      <c r="D5686" t="s">
        <v>33</v>
      </c>
      <c r="E5686">
        <v>1</v>
      </c>
      <c r="F5686">
        <v>774.55823299999997</v>
      </c>
    </row>
    <row r="5687" spans="1:6" x14ac:dyDescent="0.25">
      <c r="A5687">
        <v>5353.9321220000002</v>
      </c>
      <c r="B5687">
        <v>61894</v>
      </c>
      <c r="C5687" t="s">
        <v>75</v>
      </c>
      <c r="D5687" t="s">
        <v>33</v>
      </c>
      <c r="E5687">
        <v>4</v>
      </c>
      <c r="F5687">
        <v>266.99681399999997</v>
      </c>
    </row>
    <row r="5688" spans="1:6" x14ac:dyDescent="0.25">
      <c r="A5688">
        <v>6747.5242749999998</v>
      </c>
      <c r="B5688">
        <v>26721</v>
      </c>
      <c r="C5688" t="s">
        <v>32</v>
      </c>
      <c r="D5688" t="s">
        <v>79</v>
      </c>
      <c r="E5688">
        <v>2</v>
      </c>
      <c r="F5688">
        <v>312</v>
      </c>
    </row>
    <row r="5689" spans="1:6" x14ac:dyDescent="0.25">
      <c r="A5689">
        <v>7412.1352559999996</v>
      </c>
      <c r="B5689">
        <v>59940</v>
      </c>
      <c r="C5689" t="s">
        <v>75</v>
      </c>
      <c r="D5689" t="s">
        <v>45</v>
      </c>
      <c r="E5689">
        <v>3</v>
      </c>
      <c r="F5689">
        <v>303.09894400000002</v>
      </c>
    </row>
    <row r="5690" spans="1:6" x14ac:dyDescent="0.25">
      <c r="A5690">
        <v>5512.3422579999997</v>
      </c>
      <c r="B5690">
        <v>45971</v>
      </c>
      <c r="C5690" t="s">
        <v>62</v>
      </c>
      <c r="D5690" t="s">
        <v>33</v>
      </c>
      <c r="E5690">
        <v>1</v>
      </c>
      <c r="F5690">
        <v>139.826393</v>
      </c>
    </row>
    <row r="5691" spans="1:6" x14ac:dyDescent="0.25">
      <c r="A5691">
        <v>4015.3400499999998</v>
      </c>
      <c r="B5691">
        <v>80055</v>
      </c>
      <c r="C5691" t="s">
        <v>62</v>
      </c>
      <c r="D5691" t="s">
        <v>33</v>
      </c>
      <c r="E5691">
        <v>1</v>
      </c>
      <c r="F5691">
        <v>121.945071</v>
      </c>
    </row>
    <row r="5692" spans="1:6" x14ac:dyDescent="0.25">
      <c r="A5692">
        <v>7772.4734639999997</v>
      </c>
      <c r="B5692">
        <v>58345</v>
      </c>
      <c r="C5692" t="s">
        <v>75</v>
      </c>
      <c r="D5692" t="s">
        <v>33</v>
      </c>
      <c r="E5692">
        <v>6</v>
      </c>
      <c r="F5692">
        <v>346.97151700000001</v>
      </c>
    </row>
    <row r="5693" spans="1:6" x14ac:dyDescent="0.25">
      <c r="A5693">
        <v>4638.9453649999996</v>
      </c>
      <c r="B5693">
        <v>0</v>
      </c>
      <c r="C5693" t="s">
        <v>62</v>
      </c>
      <c r="D5693" t="s">
        <v>79</v>
      </c>
      <c r="E5693">
        <v>7</v>
      </c>
      <c r="F5693">
        <v>143.27648400000001</v>
      </c>
    </row>
    <row r="5694" spans="1:6" x14ac:dyDescent="0.25">
      <c r="A5694">
        <v>10507.50144</v>
      </c>
      <c r="B5694">
        <v>76549</v>
      </c>
      <c r="C5694" t="s">
        <v>75</v>
      </c>
      <c r="D5694" t="s">
        <v>33</v>
      </c>
      <c r="E5694">
        <v>3</v>
      </c>
      <c r="F5694">
        <v>616.349424</v>
      </c>
    </row>
    <row r="5695" spans="1:6" x14ac:dyDescent="0.25">
      <c r="A5695">
        <v>17556.99121</v>
      </c>
      <c r="B5695">
        <v>36212</v>
      </c>
      <c r="C5695" t="s">
        <v>62</v>
      </c>
      <c r="D5695" t="s">
        <v>33</v>
      </c>
      <c r="E5695">
        <v>2</v>
      </c>
      <c r="F5695">
        <v>119.033795</v>
      </c>
    </row>
    <row r="5696" spans="1:6" x14ac:dyDescent="0.25">
      <c r="A5696">
        <v>9103.7000910000006</v>
      </c>
      <c r="B5696">
        <v>0</v>
      </c>
      <c r="C5696" t="s">
        <v>32</v>
      </c>
      <c r="D5696" t="s">
        <v>45</v>
      </c>
      <c r="E5696">
        <v>3</v>
      </c>
      <c r="F5696">
        <v>628.79999999999995</v>
      </c>
    </row>
    <row r="5697" spans="1:6" x14ac:dyDescent="0.25">
      <c r="A5697">
        <v>13110.548989999999</v>
      </c>
      <c r="B5697">
        <v>73597</v>
      </c>
      <c r="C5697" t="s">
        <v>75</v>
      </c>
      <c r="D5697" t="s">
        <v>33</v>
      </c>
      <c r="E5697">
        <v>2</v>
      </c>
      <c r="F5697">
        <v>485.18364500000001</v>
      </c>
    </row>
    <row r="5698" spans="1:6" x14ac:dyDescent="0.25">
      <c r="A5698">
        <v>8006.2199479999999</v>
      </c>
      <c r="B5698">
        <v>63762</v>
      </c>
      <c r="C5698" t="s">
        <v>62</v>
      </c>
      <c r="D5698" t="s">
        <v>33</v>
      </c>
      <c r="E5698">
        <v>4</v>
      </c>
      <c r="F5698">
        <v>108.161276</v>
      </c>
    </row>
    <row r="5699" spans="1:6" x14ac:dyDescent="0.25">
      <c r="A5699">
        <v>6807.2715879999996</v>
      </c>
      <c r="B5699">
        <v>32787</v>
      </c>
      <c r="C5699" t="s">
        <v>32</v>
      </c>
      <c r="D5699" t="s">
        <v>33</v>
      </c>
      <c r="E5699">
        <v>7</v>
      </c>
      <c r="F5699">
        <v>568.58486000000005</v>
      </c>
    </row>
    <row r="5700" spans="1:6" x14ac:dyDescent="0.25">
      <c r="A5700">
        <v>2627.6102019999998</v>
      </c>
      <c r="B5700">
        <v>94962</v>
      </c>
      <c r="C5700" t="s">
        <v>32</v>
      </c>
      <c r="D5700" t="s">
        <v>33</v>
      </c>
      <c r="E5700">
        <v>1</v>
      </c>
      <c r="F5700">
        <v>321.60000000000002</v>
      </c>
    </row>
    <row r="5701" spans="1:6" x14ac:dyDescent="0.25">
      <c r="A5701">
        <v>9095.7445650000009</v>
      </c>
      <c r="B5701">
        <v>0</v>
      </c>
      <c r="C5701" t="s">
        <v>32</v>
      </c>
      <c r="D5701" t="s">
        <v>45</v>
      </c>
      <c r="E5701">
        <v>1</v>
      </c>
      <c r="F5701">
        <v>1943.772393</v>
      </c>
    </row>
    <row r="5702" spans="1:6" x14ac:dyDescent="0.25">
      <c r="A5702">
        <v>5015.6435750000001</v>
      </c>
      <c r="B5702">
        <v>73809</v>
      </c>
      <c r="C5702" t="s">
        <v>75</v>
      </c>
      <c r="D5702" t="s">
        <v>33</v>
      </c>
      <c r="E5702">
        <v>1</v>
      </c>
      <c r="F5702">
        <v>537.315879</v>
      </c>
    </row>
    <row r="5703" spans="1:6" x14ac:dyDescent="0.25">
      <c r="A5703">
        <v>4726.8693270000003</v>
      </c>
      <c r="B5703">
        <v>13037</v>
      </c>
      <c r="C5703" t="s">
        <v>32</v>
      </c>
      <c r="D5703" t="s">
        <v>33</v>
      </c>
      <c r="E5703">
        <v>1</v>
      </c>
      <c r="F5703">
        <v>839.34846400000004</v>
      </c>
    </row>
    <row r="5704" spans="1:6" x14ac:dyDescent="0.25">
      <c r="A5704">
        <v>3059.1821810000001</v>
      </c>
      <c r="B5704">
        <v>0</v>
      </c>
      <c r="C5704" t="s">
        <v>32</v>
      </c>
      <c r="D5704" t="s">
        <v>45</v>
      </c>
      <c r="E5704">
        <v>1</v>
      </c>
      <c r="F5704">
        <v>989.20024699999999</v>
      </c>
    </row>
    <row r="5705" spans="1:6" x14ac:dyDescent="0.25">
      <c r="A5705">
        <v>4122.5699569999997</v>
      </c>
      <c r="B5705">
        <v>75272</v>
      </c>
      <c r="C5705" t="s">
        <v>62</v>
      </c>
      <c r="D5705" t="s">
        <v>33</v>
      </c>
      <c r="E5705">
        <v>1</v>
      </c>
      <c r="F5705">
        <v>71.647924000000003</v>
      </c>
    </row>
    <row r="5706" spans="1:6" x14ac:dyDescent="0.25">
      <c r="A5706">
        <v>2620.9037290000001</v>
      </c>
      <c r="B5706">
        <v>39278</v>
      </c>
      <c r="C5706" t="s">
        <v>62</v>
      </c>
      <c r="D5706" t="s">
        <v>79</v>
      </c>
      <c r="E5706">
        <v>1</v>
      </c>
      <c r="F5706">
        <v>65.590216999999996</v>
      </c>
    </row>
    <row r="5707" spans="1:6" x14ac:dyDescent="0.25">
      <c r="A5707">
        <v>4938.8932409999998</v>
      </c>
      <c r="B5707">
        <v>36913</v>
      </c>
      <c r="C5707" t="s">
        <v>62</v>
      </c>
      <c r="D5707" t="s">
        <v>33</v>
      </c>
      <c r="E5707">
        <v>9</v>
      </c>
      <c r="F5707">
        <v>90.569695999999993</v>
      </c>
    </row>
    <row r="5708" spans="1:6" x14ac:dyDescent="0.25">
      <c r="A5708">
        <v>4691.0435969999999</v>
      </c>
      <c r="B5708">
        <v>0</v>
      </c>
      <c r="C5708" t="s">
        <v>32</v>
      </c>
      <c r="D5708" t="s">
        <v>45</v>
      </c>
      <c r="E5708">
        <v>3</v>
      </c>
      <c r="F5708">
        <v>407.21894700000001</v>
      </c>
    </row>
    <row r="5709" spans="1:6" x14ac:dyDescent="0.25">
      <c r="A5709">
        <v>6005.8473750000003</v>
      </c>
      <c r="B5709">
        <v>13528</v>
      </c>
      <c r="C5709" t="s">
        <v>32</v>
      </c>
      <c r="D5709" t="s">
        <v>45</v>
      </c>
      <c r="E5709">
        <v>3</v>
      </c>
      <c r="F5709">
        <v>412.8</v>
      </c>
    </row>
    <row r="5710" spans="1:6" x14ac:dyDescent="0.25">
      <c r="A5710">
        <v>4941.6501589999998</v>
      </c>
      <c r="B5710">
        <v>0</v>
      </c>
      <c r="C5710" t="s">
        <v>32</v>
      </c>
      <c r="D5710" t="s">
        <v>45</v>
      </c>
      <c r="E5710">
        <v>1</v>
      </c>
      <c r="F5710">
        <v>986.4</v>
      </c>
    </row>
    <row r="5711" spans="1:6" x14ac:dyDescent="0.25">
      <c r="A5711">
        <v>2254.402024</v>
      </c>
      <c r="B5711">
        <v>0</v>
      </c>
      <c r="C5711" t="s">
        <v>32</v>
      </c>
      <c r="D5711" t="s">
        <v>45</v>
      </c>
      <c r="E5711">
        <v>1</v>
      </c>
      <c r="F5711">
        <v>768.79765599999996</v>
      </c>
    </row>
    <row r="5712" spans="1:6" x14ac:dyDescent="0.25">
      <c r="A5712">
        <v>2554.032052</v>
      </c>
      <c r="B5712">
        <v>0</v>
      </c>
      <c r="C5712" t="s">
        <v>32</v>
      </c>
      <c r="D5712" t="s">
        <v>45</v>
      </c>
      <c r="E5712">
        <v>1</v>
      </c>
      <c r="F5712">
        <v>405.80418400000002</v>
      </c>
    </row>
    <row r="5713" spans="1:6" x14ac:dyDescent="0.25">
      <c r="A5713">
        <v>8123.9555659999996</v>
      </c>
      <c r="B5713">
        <v>12617</v>
      </c>
      <c r="C5713" t="s">
        <v>32</v>
      </c>
      <c r="D5713" t="s">
        <v>79</v>
      </c>
      <c r="E5713">
        <v>8</v>
      </c>
      <c r="F5713">
        <v>648.92559700000004</v>
      </c>
    </row>
    <row r="5714" spans="1:6" x14ac:dyDescent="0.25">
      <c r="A5714">
        <v>19079.09518</v>
      </c>
      <c r="B5714">
        <v>42754</v>
      </c>
      <c r="C5714" t="s">
        <v>75</v>
      </c>
      <c r="D5714" t="s">
        <v>79</v>
      </c>
      <c r="E5714">
        <v>2</v>
      </c>
      <c r="F5714">
        <v>279.71506699999998</v>
      </c>
    </row>
    <row r="5715" spans="1:6" x14ac:dyDescent="0.25">
      <c r="A5715">
        <v>10461.582979999999</v>
      </c>
      <c r="B5715">
        <v>0</v>
      </c>
      <c r="C5715" t="s">
        <v>32</v>
      </c>
      <c r="D5715" t="s">
        <v>45</v>
      </c>
      <c r="E5715">
        <v>5</v>
      </c>
      <c r="F5715">
        <v>1116</v>
      </c>
    </row>
    <row r="5716" spans="1:6" x14ac:dyDescent="0.25">
      <c r="A5716">
        <v>4669.2266399999999</v>
      </c>
      <c r="B5716">
        <v>76157</v>
      </c>
      <c r="C5716" t="s">
        <v>32</v>
      </c>
      <c r="D5716" t="s">
        <v>33</v>
      </c>
      <c r="E5716">
        <v>1</v>
      </c>
      <c r="F5716">
        <v>556.79999999999995</v>
      </c>
    </row>
    <row r="5717" spans="1:6" x14ac:dyDescent="0.25">
      <c r="A5717">
        <v>4903.810606</v>
      </c>
      <c r="B5717">
        <v>0</v>
      </c>
      <c r="C5717" t="s">
        <v>32</v>
      </c>
      <c r="D5717" t="s">
        <v>33</v>
      </c>
      <c r="E5717">
        <v>8</v>
      </c>
      <c r="F5717">
        <v>469.60930000000002</v>
      </c>
    </row>
    <row r="5718" spans="1:6" x14ac:dyDescent="0.25">
      <c r="A5718">
        <v>83325.38119</v>
      </c>
      <c r="B5718">
        <v>58958</v>
      </c>
      <c r="C5718" t="s">
        <v>32</v>
      </c>
      <c r="D5718" t="s">
        <v>33</v>
      </c>
      <c r="E5718">
        <v>2</v>
      </c>
      <c r="F5718">
        <v>1108.8</v>
      </c>
    </row>
    <row r="5719" spans="1:6" x14ac:dyDescent="0.25">
      <c r="A5719">
        <v>8009.0282020000004</v>
      </c>
      <c r="B5719">
        <v>0</v>
      </c>
      <c r="C5719" t="s">
        <v>32</v>
      </c>
      <c r="D5719" t="s">
        <v>33</v>
      </c>
      <c r="E5719">
        <v>3</v>
      </c>
      <c r="F5719">
        <v>740.963933</v>
      </c>
    </row>
    <row r="5720" spans="1:6" x14ac:dyDescent="0.25">
      <c r="A5720">
        <v>23895.677899999999</v>
      </c>
      <c r="B5720">
        <v>0</v>
      </c>
      <c r="C5720" t="s">
        <v>32</v>
      </c>
      <c r="D5720" t="s">
        <v>45</v>
      </c>
      <c r="E5720">
        <v>2</v>
      </c>
      <c r="F5720">
        <v>705.6</v>
      </c>
    </row>
    <row r="5721" spans="1:6" x14ac:dyDescent="0.25">
      <c r="A5721">
        <v>7732.3851029999996</v>
      </c>
      <c r="B5721">
        <v>34430</v>
      </c>
      <c r="C5721" t="s">
        <v>75</v>
      </c>
      <c r="D5721" t="s">
        <v>79</v>
      </c>
      <c r="E5721">
        <v>2</v>
      </c>
      <c r="F5721">
        <v>184.958966</v>
      </c>
    </row>
    <row r="5722" spans="1:6" x14ac:dyDescent="0.25">
      <c r="A5722">
        <v>9416.2844100000002</v>
      </c>
      <c r="B5722">
        <v>13411</v>
      </c>
      <c r="C5722" t="s">
        <v>32</v>
      </c>
      <c r="D5722" t="s">
        <v>33</v>
      </c>
      <c r="E5722">
        <v>7</v>
      </c>
      <c r="F5722">
        <v>609.6</v>
      </c>
    </row>
    <row r="5723" spans="1:6" x14ac:dyDescent="0.25">
      <c r="A5723">
        <v>5923.5188280000002</v>
      </c>
      <c r="B5723">
        <v>73758</v>
      </c>
      <c r="C5723" t="s">
        <v>75</v>
      </c>
      <c r="D5723" t="s">
        <v>33</v>
      </c>
      <c r="E5723">
        <v>7</v>
      </c>
      <c r="F5723">
        <v>301.56262199999998</v>
      </c>
    </row>
    <row r="5724" spans="1:6" x14ac:dyDescent="0.25">
      <c r="A5724">
        <v>3833.0667680000001</v>
      </c>
      <c r="B5724">
        <v>0</v>
      </c>
      <c r="C5724" t="s">
        <v>32</v>
      </c>
      <c r="D5724" t="s">
        <v>79</v>
      </c>
      <c r="E5724">
        <v>1</v>
      </c>
      <c r="F5724">
        <v>1397.9547230000001</v>
      </c>
    </row>
    <row r="5725" spans="1:6" x14ac:dyDescent="0.25">
      <c r="A5725">
        <v>28432.00202</v>
      </c>
      <c r="B5725">
        <v>17130</v>
      </c>
      <c r="C5725" t="s">
        <v>32</v>
      </c>
      <c r="D5725" t="s">
        <v>79</v>
      </c>
      <c r="E5725">
        <v>2</v>
      </c>
      <c r="F5725">
        <v>950.4</v>
      </c>
    </row>
    <row r="5726" spans="1:6" x14ac:dyDescent="0.25">
      <c r="A5726">
        <v>5553.7565510000004</v>
      </c>
      <c r="B5726">
        <v>0</v>
      </c>
      <c r="C5726" t="s">
        <v>32</v>
      </c>
      <c r="D5726" t="s">
        <v>45</v>
      </c>
      <c r="E5726">
        <v>9</v>
      </c>
      <c r="F5726">
        <v>662.4</v>
      </c>
    </row>
    <row r="5727" spans="1:6" x14ac:dyDescent="0.25">
      <c r="A5727">
        <v>10036.536340000001</v>
      </c>
      <c r="B5727">
        <v>0</v>
      </c>
      <c r="C5727" t="s">
        <v>32</v>
      </c>
      <c r="D5727" t="s">
        <v>45</v>
      </c>
      <c r="E5727">
        <v>8</v>
      </c>
      <c r="F5727">
        <v>1353.2890600000001</v>
      </c>
    </row>
    <row r="5728" spans="1:6" x14ac:dyDescent="0.25">
      <c r="A5728">
        <v>6575.5381699999998</v>
      </c>
      <c r="B5728">
        <v>10517</v>
      </c>
      <c r="C5728" t="s">
        <v>75</v>
      </c>
      <c r="D5728" t="s">
        <v>45</v>
      </c>
      <c r="E5728">
        <v>3</v>
      </c>
      <c r="F5728">
        <v>441.54084799999998</v>
      </c>
    </row>
    <row r="5729" spans="1:6" x14ac:dyDescent="0.25">
      <c r="A5729">
        <v>4362.9312380000001</v>
      </c>
      <c r="B5729">
        <v>58842</v>
      </c>
      <c r="C5729" t="s">
        <v>32</v>
      </c>
      <c r="D5729" t="s">
        <v>33</v>
      </c>
      <c r="E5729">
        <v>1</v>
      </c>
      <c r="F5729">
        <v>528</v>
      </c>
    </row>
    <row r="5730" spans="1:6" x14ac:dyDescent="0.25">
      <c r="A5730">
        <v>7873.7082190000001</v>
      </c>
      <c r="B5730">
        <v>22355</v>
      </c>
      <c r="C5730" t="s">
        <v>32</v>
      </c>
      <c r="D5730" t="s">
        <v>33</v>
      </c>
      <c r="E5730">
        <v>2</v>
      </c>
      <c r="F5730">
        <v>340.8</v>
      </c>
    </row>
    <row r="5731" spans="1:6" x14ac:dyDescent="0.25">
      <c r="A5731">
        <v>13021.085300000001</v>
      </c>
      <c r="B5731">
        <v>0</v>
      </c>
      <c r="C5731" t="s">
        <v>32</v>
      </c>
      <c r="D5731" t="s">
        <v>45</v>
      </c>
      <c r="E5731">
        <v>7</v>
      </c>
      <c r="F5731">
        <v>1605.6</v>
      </c>
    </row>
    <row r="5732" spans="1:6" x14ac:dyDescent="0.25">
      <c r="A5732">
        <v>4492.2334799999999</v>
      </c>
      <c r="B5732">
        <v>21137</v>
      </c>
      <c r="C5732" t="s">
        <v>32</v>
      </c>
      <c r="D5732" t="s">
        <v>45</v>
      </c>
      <c r="E5732">
        <v>6</v>
      </c>
      <c r="F5732">
        <v>292.8</v>
      </c>
    </row>
    <row r="5733" spans="1:6" x14ac:dyDescent="0.25">
      <c r="A5733">
        <v>6650.4566530000002</v>
      </c>
      <c r="B5733">
        <v>0</v>
      </c>
      <c r="C5733" t="s">
        <v>32</v>
      </c>
      <c r="D5733" t="s">
        <v>45</v>
      </c>
      <c r="E5733">
        <v>3</v>
      </c>
      <c r="F5733">
        <v>712.8</v>
      </c>
    </row>
    <row r="5734" spans="1:6" x14ac:dyDescent="0.25">
      <c r="A5734">
        <v>11093.715910000001</v>
      </c>
      <c r="B5734">
        <v>78255</v>
      </c>
      <c r="C5734" t="s">
        <v>32</v>
      </c>
      <c r="D5734" t="s">
        <v>45</v>
      </c>
      <c r="E5734">
        <v>2</v>
      </c>
      <c r="F5734">
        <v>456</v>
      </c>
    </row>
    <row r="5735" spans="1:6" x14ac:dyDescent="0.25">
      <c r="A5735">
        <v>5107.1630020000002</v>
      </c>
      <c r="B5735">
        <v>35625</v>
      </c>
      <c r="C5735" t="s">
        <v>75</v>
      </c>
      <c r="D5735" t="s">
        <v>33</v>
      </c>
      <c r="E5735">
        <v>3</v>
      </c>
      <c r="F5735">
        <v>288.57210800000001</v>
      </c>
    </row>
    <row r="5736" spans="1:6" x14ac:dyDescent="0.25">
      <c r="A5736">
        <v>7334.3280830000003</v>
      </c>
      <c r="B5736">
        <v>87957</v>
      </c>
      <c r="C5736" t="s">
        <v>32</v>
      </c>
      <c r="D5736" t="s">
        <v>79</v>
      </c>
      <c r="E5736">
        <v>2</v>
      </c>
      <c r="F5736">
        <v>308.32133499999998</v>
      </c>
    </row>
    <row r="5737" spans="1:6" x14ac:dyDescent="0.25">
      <c r="A5737">
        <v>4996.5646939999997</v>
      </c>
      <c r="B5737">
        <v>25915</v>
      </c>
      <c r="C5737" t="s">
        <v>32</v>
      </c>
      <c r="D5737" t="s">
        <v>45</v>
      </c>
      <c r="E5737">
        <v>7</v>
      </c>
      <c r="F5737">
        <v>317.97998799999999</v>
      </c>
    </row>
    <row r="5738" spans="1:6" x14ac:dyDescent="0.25">
      <c r="A5738">
        <v>8658.8638129999999</v>
      </c>
      <c r="B5738">
        <v>62464</v>
      </c>
      <c r="C5738" t="s">
        <v>75</v>
      </c>
      <c r="D5738" t="s">
        <v>33</v>
      </c>
      <c r="E5738">
        <v>4</v>
      </c>
      <c r="F5738">
        <v>400.18188199999997</v>
      </c>
    </row>
    <row r="5739" spans="1:6" x14ac:dyDescent="0.25">
      <c r="A5739">
        <v>9657.5794979999991</v>
      </c>
      <c r="B5739">
        <v>0</v>
      </c>
      <c r="C5739" t="s">
        <v>32</v>
      </c>
      <c r="D5739" t="s">
        <v>33</v>
      </c>
      <c r="E5739">
        <v>9</v>
      </c>
      <c r="F5739">
        <v>628.79999999999995</v>
      </c>
    </row>
    <row r="5740" spans="1:6" x14ac:dyDescent="0.25">
      <c r="A5740">
        <v>6176.7003919999997</v>
      </c>
      <c r="B5740">
        <v>49529</v>
      </c>
      <c r="C5740" t="s">
        <v>75</v>
      </c>
      <c r="D5740" t="s">
        <v>33</v>
      </c>
      <c r="E5740">
        <v>3</v>
      </c>
      <c r="F5740">
        <v>234.72346400000001</v>
      </c>
    </row>
    <row r="5741" spans="1:6" x14ac:dyDescent="0.25">
      <c r="A5741">
        <v>2867.3121970000002</v>
      </c>
      <c r="B5741">
        <v>23376</v>
      </c>
      <c r="C5741" t="s">
        <v>32</v>
      </c>
      <c r="D5741" t="s">
        <v>79</v>
      </c>
      <c r="E5741">
        <v>1</v>
      </c>
      <c r="F5741">
        <v>374.4</v>
      </c>
    </row>
    <row r="5742" spans="1:6" x14ac:dyDescent="0.25">
      <c r="A5742">
        <v>2821.448707</v>
      </c>
      <c r="B5742">
        <v>0</v>
      </c>
      <c r="C5742" t="s">
        <v>32</v>
      </c>
      <c r="D5742" t="s">
        <v>45</v>
      </c>
      <c r="E5742">
        <v>1</v>
      </c>
      <c r="F5742">
        <v>583.20000000000005</v>
      </c>
    </row>
    <row r="5743" spans="1:6" x14ac:dyDescent="0.25">
      <c r="A5743">
        <v>2843.5577020000001</v>
      </c>
      <c r="B5743">
        <v>67952</v>
      </c>
      <c r="C5743" t="s">
        <v>62</v>
      </c>
      <c r="D5743" t="s">
        <v>33</v>
      </c>
      <c r="E5743">
        <v>1</v>
      </c>
      <c r="F5743">
        <v>167.40562399999999</v>
      </c>
    </row>
    <row r="5744" spans="1:6" x14ac:dyDescent="0.25">
      <c r="A5744">
        <v>11790.49617</v>
      </c>
      <c r="B5744">
        <v>25251</v>
      </c>
      <c r="C5744" t="s">
        <v>32</v>
      </c>
      <c r="D5744" t="s">
        <v>79</v>
      </c>
      <c r="E5744">
        <v>2</v>
      </c>
      <c r="F5744">
        <v>316.8</v>
      </c>
    </row>
    <row r="5745" spans="1:6" x14ac:dyDescent="0.25">
      <c r="A5745">
        <v>7785.6665320000002</v>
      </c>
      <c r="B5745">
        <v>20497</v>
      </c>
      <c r="C5745" t="s">
        <v>32</v>
      </c>
      <c r="D5745" t="s">
        <v>33</v>
      </c>
      <c r="E5745">
        <v>2</v>
      </c>
      <c r="F5745">
        <v>425.35859599999998</v>
      </c>
    </row>
    <row r="5746" spans="1:6" x14ac:dyDescent="0.25">
      <c r="A5746">
        <v>12315.09489</v>
      </c>
      <c r="B5746">
        <v>68420</v>
      </c>
      <c r="C5746" t="s">
        <v>32</v>
      </c>
      <c r="D5746" t="s">
        <v>33</v>
      </c>
      <c r="E5746">
        <v>2</v>
      </c>
      <c r="F5746">
        <v>499.2</v>
      </c>
    </row>
    <row r="5747" spans="1:6" x14ac:dyDescent="0.25">
      <c r="A5747">
        <v>4810.97858</v>
      </c>
      <c r="B5747">
        <v>24711</v>
      </c>
      <c r="C5747" t="s">
        <v>62</v>
      </c>
      <c r="D5747" t="s">
        <v>33</v>
      </c>
      <c r="E5747">
        <v>1</v>
      </c>
      <c r="F5747">
        <v>259.99816900000002</v>
      </c>
    </row>
    <row r="5748" spans="1:6" x14ac:dyDescent="0.25">
      <c r="A5748">
        <v>27279.336469999998</v>
      </c>
      <c r="B5748">
        <v>76530</v>
      </c>
      <c r="C5748" t="s">
        <v>62</v>
      </c>
      <c r="D5748" t="s">
        <v>79</v>
      </c>
      <c r="E5748">
        <v>2</v>
      </c>
      <c r="F5748">
        <v>254.14919699999999</v>
      </c>
    </row>
    <row r="5749" spans="1:6" x14ac:dyDescent="0.25">
      <c r="A5749">
        <v>3980.421464</v>
      </c>
      <c r="B5749">
        <v>98333</v>
      </c>
      <c r="C5749" t="s">
        <v>75</v>
      </c>
      <c r="D5749" t="s">
        <v>33</v>
      </c>
      <c r="E5749">
        <v>1</v>
      </c>
      <c r="F5749">
        <v>459.04877499999998</v>
      </c>
    </row>
    <row r="5750" spans="1:6" x14ac:dyDescent="0.25">
      <c r="A5750">
        <v>14635.451580000001</v>
      </c>
      <c r="B5750">
        <v>0</v>
      </c>
      <c r="C5750" t="s">
        <v>32</v>
      </c>
      <c r="D5750" t="s">
        <v>79</v>
      </c>
      <c r="E5750">
        <v>2</v>
      </c>
      <c r="F5750">
        <v>667.2</v>
      </c>
    </row>
    <row r="5751" spans="1:6" x14ac:dyDescent="0.25">
      <c r="A5751">
        <v>3761.792015</v>
      </c>
      <c r="B5751">
        <v>0</v>
      </c>
      <c r="C5751" t="s">
        <v>32</v>
      </c>
      <c r="D5751" t="s">
        <v>45</v>
      </c>
      <c r="E5751">
        <v>1</v>
      </c>
      <c r="F5751">
        <v>1116.9436539999999</v>
      </c>
    </row>
    <row r="5752" spans="1:6" x14ac:dyDescent="0.25">
      <c r="A5752">
        <v>5619.6890839999996</v>
      </c>
      <c r="B5752">
        <v>0</v>
      </c>
      <c r="C5752" t="s">
        <v>32</v>
      </c>
      <c r="D5752" t="s">
        <v>33</v>
      </c>
      <c r="E5752">
        <v>1</v>
      </c>
      <c r="F5752">
        <v>1027.000029</v>
      </c>
    </row>
    <row r="5753" spans="1:6" x14ac:dyDescent="0.25">
      <c r="A5753">
        <v>5304.5416939999996</v>
      </c>
      <c r="B5753">
        <v>0</v>
      </c>
      <c r="C5753" t="s">
        <v>32</v>
      </c>
      <c r="D5753" t="s">
        <v>79</v>
      </c>
      <c r="E5753">
        <v>8</v>
      </c>
      <c r="F5753">
        <v>532.79999999999995</v>
      </c>
    </row>
    <row r="5754" spans="1:6" x14ac:dyDescent="0.25">
      <c r="A5754">
        <v>3207.4687330000002</v>
      </c>
      <c r="B5754">
        <v>24695</v>
      </c>
      <c r="C5754" t="s">
        <v>32</v>
      </c>
      <c r="D5754" t="s">
        <v>33</v>
      </c>
      <c r="E5754">
        <v>1</v>
      </c>
      <c r="F5754">
        <v>393.6</v>
      </c>
    </row>
    <row r="5755" spans="1:6" x14ac:dyDescent="0.25">
      <c r="A5755">
        <v>8697.7878650000002</v>
      </c>
      <c r="B5755">
        <v>26287</v>
      </c>
      <c r="C5755" t="s">
        <v>62</v>
      </c>
      <c r="D5755" t="s">
        <v>33</v>
      </c>
      <c r="E5755">
        <v>8</v>
      </c>
      <c r="F5755">
        <v>279.37888400000003</v>
      </c>
    </row>
    <row r="5756" spans="1:6" x14ac:dyDescent="0.25">
      <c r="A5756">
        <v>8717.0498329999991</v>
      </c>
      <c r="B5756">
        <v>83846</v>
      </c>
      <c r="C5756" t="s">
        <v>32</v>
      </c>
      <c r="D5756" t="s">
        <v>33</v>
      </c>
      <c r="E5756">
        <v>2</v>
      </c>
      <c r="F5756">
        <v>355.2</v>
      </c>
    </row>
    <row r="5757" spans="1:6" x14ac:dyDescent="0.25">
      <c r="A5757">
        <v>8029.7150469999997</v>
      </c>
      <c r="B5757">
        <v>76081</v>
      </c>
      <c r="C5757" t="s">
        <v>32</v>
      </c>
      <c r="D5757" t="s">
        <v>45</v>
      </c>
      <c r="E5757">
        <v>2</v>
      </c>
      <c r="F5757">
        <v>384.21082100000001</v>
      </c>
    </row>
    <row r="5758" spans="1:6" x14ac:dyDescent="0.25">
      <c r="A5758">
        <v>4763.3271420000001</v>
      </c>
      <c r="B5758">
        <v>14957</v>
      </c>
      <c r="C5758" t="s">
        <v>32</v>
      </c>
      <c r="D5758" t="s">
        <v>45</v>
      </c>
      <c r="E5758">
        <v>8</v>
      </c>
      <c r="F5758">
        <v>316.8</v>
      </c>
    </row>
    <row r="5759" spans="1:6" x14ac:dyDescent="0.25">
      <c r="A5759">
        <v>23055.57229</v>
      </c>
      <c r="B5759">
        <v>41727</v>
      </c>
      <c r="C5759" t="s">
        <v>62</v>
      </c>
      <c r="D5759" t="s">
        <v>33</v>
      </c>
      <c r="E5759">
        <v>2</v>
      </c>
      <c r="F5759">
        <v>82.256320000000002</v>
      </c>
    </row>
    <row r="5760" spans="1:6" x14ac:dyDescent="0.25">
      <c r="A5760">
        <v>5383.6709190000001</v>
      </c>
      <c r="B5760">
        <v>89092</v>
      </c>
      <c r="C5760" t="s">
        <v>62</v>
      </c>
      <c r="D5760" t="s">
        <v>79</v>
      </c>
      <c r="E5760">
        <v>3</v>
      </c>
      <c r="F5760">
        <v>91.819800000000001</v>
      </c>
    </row>
    <row r="5761" spans="1:6" x14ac:dyDescent="0.25">
      <c r="A5761">
        <v>8409.6689760000008</v>
      </c>
      <c r="B5761">
        <v>53986</v>
      </c>
      <c r="C5761" t="s">
        <v>62</v>
      </c>
      <c r="D5761" t="s">
        <v>33</v>
      </c>
      <c r="E5761">
        <v>2</v>
      </c>
      <c r="F5761">
        <v>127.886591</v>
      </c>
    </row>
    <row r="5762" spans="1:6" x14ac:dyDescent="0.25">
      <c r="A5762">
        <v>4257.4778610000003</v>
      </c>
      <c r="B5762">
        <v>49853</v>
      </c>
      <c r="C5762" t="s">
        <v>32</v>
      </c>
      <c r="D5762" t="s">
        <v>45</v>
      </c>
      <c r="E5762">
        <v>1</v>
      </c>
      <c r="F5762">
        <v>679.53428399999996</v>
      </c>
    </row>
    <row r="5763" spans="1:6" x14ac:dyDescent="0.25">
      <c r="A5763">
        <v>14708.995650000001</v>
      </c>
      <c r="B5763">
        <v>36670</v>
      </c>
      <c r="C5763" t="s">
        <v>32</v>
      </c>
      <c r="D5763" t="s">
        <v>45</v>
      </c>
      <c r="E5763">
        <v>3</v>
      </c>
      <c r="F5763">
        <v>907.2</v>
      </c>
    </row>
    <row r="5764" spans="1:6" x14ac:dyDescent="0.25">
      <c r="A5764">
        <v>2593.8184270000002</v>
      </c>
      <c r="B5764">
        <v>43626</v>
      </c>
      <c r="C5764" t="s">
        <v>32</v>
      </c>
      <c r="D5764" t="s">
        <v>79</v>
      </c>
      <c r="E5764">
        <v>1</v>
      </c>
      <c r="F5764">
        <v>321.60000000000002</v>
      </c>
    </row>
    <row r="5765" spans="1:6" x14ac:dyDescent="0.25">
      <c r="A5765">
        <v>2466.5813539999999</v>
      </c>
      <c r="B5765">
        <v>0</v>
      </c>
      <c r="C5765" t="s">
        <v>32</v>
      </c>
      <c r="D5765" t="s">
        <v>45</v>
      </c>
      <c r="E5765">
        <v>1</v>
      </c>
      <c r="F5765">
        <v>504</v>
      </c>
    </row>
    <row r="5766" spans="1:6" x14ac:dyDescent="0.25">
      <c r="A5766">
        <v>7933.8206559999999</v>
      </c>
      <c r="B5766">
        <v>76505</v>
      </c>
      <c r="C5766" t="s">
        <v>62</v>
      </c>
      <c r="D5766" t="s">
        <v>33</v>
      </c>
      <c r="E5766">
        <v>2</v>
      </c>
      <c r="F5766">
        <v>144.051716</v>
      </c>
    </row>
    <row r="5767" spans="1:6" x14ac:dyDescent="0.25">
      <c r="A5767">
        <v>36860.726880000002</v>
      </c>
      <c r="B5767">
        <v>66216</v>
      </c>
      <c r="C5767" t="s">
        <v>62</v>
      </c>
      <c r="D5767" t="s">
        <v>45</v>
      </c>
      <c r="E5767">
        <v>2</v>
      </c>
      <c r="F5767">
        <v>96.723811999999995</v>
      </c>
    </row>
    <row r="5768" spans="1:6" x14ac:dyDescent="0.25">
      <c r="A5768">
        <v>7412.0297479999999</v>
      </c>
      <c r="B5768">
        <v>52497</v>
      </c>
      <c r="C5768" t="s">
        <v>32</v>
      </c>
      <c r="D5768" t="s">
        <v>79</v>
      </c>
      <c r="E5768">
        <v>2</v>
      </c>
      <c r="F5768">
        <v>302.39999999999998</v>
      </c>
    </row>
    <row r="5769" spans="1:6" x14ac:dyDescent="0.25">
      <c r="A5769">
        <v>34611.378960000002</v>
      </c>
      <c r="B5769">
        <v>20090</v>
      </c>
      <c r="C5769" t="s">
        <v>32</v>
      </c>
      <c r="D5769" t="s">
        <v>33</v>
      </c>
      <c r="E5769">
        <v>2</v>
      </c>
      <c r="F5769">
        <v>523.20000000000005</v>
      </c>
    </row>
    <row r="5770" spans="1:6" x14ac:dyDescent="0.25">
      <c r="A5770">
        <v>18726.153249999999</v>
      </c>
      <c r="B5770">
        <v>0</v>
      </c>
      <c r="C5770" t="s">
        <v>32</v>
      </c>
      <c r="D5770" t="s">
        <v>45</v>
      </c>
      <c r="E5770">
        <v>2</v>
      </c>
      <c r="F5770">
        <v>1543.9324340000001</v>
      </c>
    </row>
    <row r="5771" spans="1:6" x14ac:dyDescent="0.25">
      <c r="A5771">
        <v>7249.0650930000002</v>
      </c>
      <c r="B5771">
        <v>37751</v>
      </c>
      <c r="C5771" t="s">
        <v>62</v>
      </c>
      <c r="D5771" t="s">
        <v>45</v>
      </c>
      <c r="E5771">
        <v>3</v>
      </c>
      <c r="F5771">
        <v>56.692777</v>
      </c>
    </row>
    <row r="5772" spans="1:6" x14ac:dyDescent="0.25">
      <c r="A5772">
        <v>8193.0915889999997</v>
      </c>
      <c r="B5772">
        <v>54840</v>
      </c>
      <c r="C5772" t="s">
        <v>32</v>
      </c>
      <c r="D5772" t="s">
        <v>45</v>
      </c>
      <c r="E5772">
        <v>2</v>
      </c>
      <c r="F5772">
        <v>468.72851600000001</v>
      </c>
    </row>
    <row r="5773" spans="1:6" x14ac:dyDescent="0.25">
      <c r="A5773">
        <v>8692.2823559999997</v>
      </c>
      <c r="B5773">
        <v>31986</v>
      </c>
      <c r="C5773" t="s">
        <v>32</v>
      </c>
      <c r="D5773" t="s">
        <v>79</v>
      </c>
      <c r="E5773">
        <v>6</v>
      </c>
      <c r="F5773">
        <v>532.79999999999995</v>
      </c>
    </row>
    <row r="5774" spans="1:6" x14ac:dyDescent="0.25">
      <c r="A5774">
        <v>9799.1750609999999</v>
      </c>
      <c r="B5774">
        <v>22166</v>
      </c>
      <c r="C5774" t="s">
        <v>32</v>
      </c>
      <c r="D5774" t="s">
        <v>33</v>
      </c>
      <c r="E5774">
        <v>6</v>
      </c>
      <c r="F5774">
        <v>604.79999999999995</v>
      </c>
    </row>
    <row r="5775" spans="1:6" x14ac:dyDescent="0.25">
      <c r="A5775">
        <v>14084.489439999999</v>
      </c>
      <c r="B5775">
        <v>0</v>
      </c>
      <c r="C5775" t="s">
        <v>32</v>
      </c>
      <c r="D5775" t="s">
        <v>45</v>
      </c>
      <c r="E5775">
        <v>3</v>
      </c>
      <c r="F5775">
        <v>2270.5086970000002</v>
      </c>
    </row>
    <row r="5776" spans="1:6" x14ac:dyDescent="0.25">
      <c r="A5776">
        <v>13104.14911</v>
      </c>
      <c r="B5776">
        <v>0</v>
      </c>
      <c r="C5776" t="s">
        <v>32</v>
      </c>
      <c r="D5776" t="s">
        <v>45</v>
      </c>
      <c r="E5776">
        <v>2</v>
      </c>
      <c r="F5776">
        <v>1430.5480769999999</v>
      </c>
    </row>
    <row r="5777" spans="1:6" x14ac:dyDescent="0.25">
      <c r="A5777">
        <v>2628.6575280000002</v>
      </c>
      <c r="B5777">
        <v>83838</v>
      </c>
      <c r="C5777" t="s">
        <v>75</v>
      </c>
      <c r="D5777" t="s">
        <v>33</v>
      </c>
      <c r="E5777">
        <v>1</v>
      </c>
      <c r="F5777">
        <v>281.40593100000001</v>
      </c>
    </row>
    <row r="5778" spans="1:6" x14ac:dyDescent="0.25">
      <c r="A5778">
        <v>5245.6837560000004</v>
      </c>
      <c r="B5778">
        <v>46061</v>
      </c>
      <c r="C5778" t="s">
        <v>62</v>
      </c>
      <c r="D5778" t="s">
        <v>33</v>
      </c>
      <c r="E5778">
        <v>3</v>
      </c>
      <c r="F5778">
        <v>21.612658</v>
      </c>
    </row>
    <row r="5779" spans="1:6" x14ac:dyDescent="0.25">
      <c r="A5779">
        <v>8092.8769599999996</v>
      </c>
      <c r="B5779">
        <v>50825</v>
      </c>
      <c r="C5779" t="s">
        <v>75</v>
      </c>
      <c r="D5779" t="s">
        <v>33</v>
      </c>
      <c r="E5779">
        <v>3</v>
      </c>
      <c r="F5779">
        <v>369.61472900000001</v>
      </c>
    </row>
    <row r="5780" spans="1:6" x14ac:dyDescent="0.25">
      <c r="A5780">
        <v>2719.5069960000001</v>
      </c>
      <c r="B5780">
        <v>14030</v>
      </c>
      <c r="C5780" t="s">
        <v>32</v>
      </c>
      <c r="D5780" t="s">
        <v>33</v>
      </c>
      <c r="E5780">
        <v>1</v>
      </c>
      <c r="F5780">
        <v>345.6</v>
      </c>
    </row>
    <row r="5781" spans="1:6" x14ac:dyDescent="0.25">
      <c r="A5781">
        <v>5445.3732890000001</v>
      </c>
      <c r="B5781">
        <v>20282</v>
      </c>
      <c r="C5781" t="s">
        <v>32</v>
      </c>
      <c r="D5781" t="s">
        <v>79</v>
      </c>
      <c r="E5781">
        <v>6</v>
      </c>
      <c r="F5781">
        <v>507.54931499999998</v>
      </c>
    </row>
    <row r="5782" spans="1:6" x14ac:dyDescent="0.25">
      <c r="A5782">
        <v>4514.2474730000004</v>
      </c>
      <c r="B5782">
        <v>50146</v>
      </c>
      <c r="C5782" t="s">
        <v>32</v>
      </c>
      <c r="D5782" t="s">
        <v>33</v>
      </c>
      <c r="E5782">
        <v>1</v>
      </c>
      <c r="F5782">
        <v>759.291202</v>
      </c>
    </row>
    <row r="5783" spans="1:6" x14ac:dyDescent="0.25">
      <c r="A5783">
        <v>22029.1505</v>
      </c>
      <c r="B5783">
        <v>0</v>
      </c>
      <c r="C5783" t="s">
        <v>32</v>
      </c>
      <c r="D5783" t="s">
        <v>33</v>
      </c>
      <c r="E5783">
        <v>2</v>
      </c>
      <c r="F5783">
        <v>580.79999999999995</v>
      </c>
    </row>
    <row r="5784" spans="1:6" x14ac:dyDescent="0.25">
      <c r="A5784">
        <v>5408.8923510000004</v>
      </c>
      <c r="B5784">
        <v>20472</v>
      </c>
      <c r="C5784" t="s">
        <v>32</v>
      </c>
      <c r="D5784" t="s">
        <v>45</v>
      </c>
      <c r="E5784">
        <v>1</v>
      </c>
      <c r="F5784">
        <v>667.2</v>
      </c>
    </row>
    <row r="5785" spans="1:6" x14ac:dyDescent="0.25">
      <c r="A5785">
        <v>3768.371028</v>
      </c>
      <c r="B5785">
        <v>85751</v>
      </c>
      <c r="C5785" t="s">
        <v>75</v>
      </c>
      <c r="D5785" t="s">
        <v>33</v>
      </c>
      <c r="E5785">
        <v>1</v>
      </c>
      <c r="F5785">
        <v>391.21070400000002</v>
      </c>
    </row>
    <row r="5786" spans="1:6" x14ac:dyDescent="0.25">
      <c r="A5786">
        <v>27934.623729999999</v>
      </c>
      <c r="B5786">
        <v>76912</v>
      </c>
      <c r="C5786" t="s">
        <v>62</v>
      </c>
      <c r="D5786" t="s">
        <v>33</v>
      </c>
      <c r="E5786">
        <v>2</v>
      </c>
      <c r="F5786">
        <v>169.22699600000001</v>
      </c>
    </row>
    <row r="5787" spans="1:6" x14ac:dyDescent="0.25">
      <c r="A5787">
        <v>3887.324208</v>
      </c>
      <c r="B5787">
        <v>96335</v>
      </c>
      <c r="C5787" t="s">
        <v>62</v>
      </c>
      <c r="D5787" t="s">
        <v>45</v>
      </c>
      <c r="E5787">
        <v>1</v>
      </c>
      <c r="F5787">
        <v>161.388136</v>
      </c>
    </row>
    <row r="5788" spans="1:6" x14ac:dyDescent="0.25">
      <c r="A5788">
        <v>7475.784971</v>
      </c>
      <c r="B5788">
        <v>29633</v>
      </c>
      <c r="C5788" t="s">
        <v>75</v>
      </c>
      <c r="D5788" t="s">
        <v>33</v>
      </c>
      <c r="E5788">
        <v>1</v>
      </c>
      <c r="F5788">
        <v>534.65378699999997</v>
      </c>
    </row>
    <row r="5789" spans="1:6" x14ac:dyDescent="0.25">
      <c r="A5789">
        <v>22758.911919999999</v>
      </c>
      <c r="B5789">
        <v>80540</v>
      </c>
      <c r="C5789" t="s">
        <v>62</v>
      </c>
      <c r="D5789" t="s">
        <v>33</v>
      </c>
      <c r="E5789">
        <v>2</v>
      </c>
      <c r="F5789">
        <v>65.845112</v>
      </c>
    </row>
    <row r="5790" spans="1:6" x14ac:dyDescent="0.25">
      <c r="A5790">
        <v>5124.7964099999999</v>
      </c>
      <c r="B5790">
        <v>14465</v>
      </c>
      <c r="C5790" t="s">
        <v>32</v>
      </c>
      <c r="D5790" t="s">
        <v>33</v>
      </c>
      <c r="E5790">
        <v>1</v>
      </c>
      <c r="F5790">
        <v>944.50660100000005</v>
      </c>
    </row>
    <row r="5791" spans="1:6" x14ac:dyDescent="0.25">
      <c r="A5791">
        <v>4900.3367079999998</v>
      </c>
      <c r="B5791">
        <v>0</v>
      </c>
      <c r="C5791" t="s">
        <v>32</v>
      </c>
      <c r="D5791" t="s">
        <v>33</v>
      </c>
      <c r="E5791">
        <v>4</v>
      </c>
      <c r="F5791">
        <v>316.8</v>
      </c>
    </row>
    <row r="5792" spans="1:6" x14ac:dyDescent="0.25">
      <c r="A5792">
        <v>5278.6471000000001</v>
      </c>
      <c r="B5792">
        <v>29899</v>
      </c>
      <c r="C5792" t="s">
        <v>32</v>
      </c>
      <c r="D5792" t="s">
        <v>33</v>
      </c>
      <c r="E5792">
        <v>3</v>
      </c>
      <c r="F5792">
        <v>419.302975</v>
      </c>
    </row>
    <row r="5793" spans="1:6" x14ac:dyDescent="0.25">
      <c r="A5793">
        <v>4821.9864429999998</v>
      </c>
      <c r="B5793">
        <v>0</v>
      </c>
      <c r="C5793" t="s">
        <v>32</v>
      </c>
      <c r="D5793" t="s">
        <v>33</v>
      </c>
      <c r="E5793">
        <v>1</v>
      </c>
      <c r="F5793">
        <v>652.79999999999995</v>
      </c>
    </row>
    <row r="5794" spans="1:6" x14ac:dyDescent="0.25">
      <c r="A5794">
        <v>8044.8723929999996</v>
      </c>
      <c r="B5794">
        <v>71391</v>
      </c>
      <c r="C5794" t="s">
        <v>75</v>
      </c>
      <c r="D5794" t="s">
        <v>33</v>
      </c>
      <c r="E5794">
        <v>2</v>
      </c>
      <c r="F5794">
        <v>284.00017200000002</v>
      </c>
    </row>
    <row r="5795" spans="1:6" x14ac:dyDescent="0.25">
      <c r="A5795">
        <v>12157.32992</v>
      </c>
      <c r="B5795">
        <v>57449</v>
      </c>
      <c r="C5795" t="s">
        <v>32</v>
      </c>
      <c r="D5795" t="s">
        <v>45</v>
      </c>
      <c r="E5795">
        <v>2</v>
      </c>
      <c r="F5795">
        <v>494.4</v>
      </c>
    </row>
    <row r="5796" spans="1:6" x14ac:dyDescent="0.25">
      <c r="A5796">
        <v>18591.54967</v>
      </c>
      <c r="B5796">
        <v>14209</v>
      </c>
      <c r="C5796" t="s">
        <v>32</v>
      </c>
      <c r="D5796" t="s">
        <v>33</v>
      </c>
      <c r="E5796">
        <v>2</v>
      </c>
      <c r="F5796">
        <v>297.60000000000002</v>
      </c>
    </row>
    <row r="5797" spans="1:6" x14ac:dyDescent="0.25">
      <c r="A5797">
        <v>4873.3505180000002</v>
      </c>
      <c r="B5797">
        <v>47824</v>
      </c>
      <c r="C5797" t="s">
        <v>75</v>
      </c>
      <c r="D5797" t="s">
        <v>33</v>
      </c>
      <c r="E5797">
        <v>1</v>
      </c>
      <c r="F5797">
        <v>546.04685300000006</v>
      </c>
    </row>
    <row r="5798" spans="1:6" x14ac:dyDescent="0.25">
      <c r="A5798">
        <v>5338.5256319999999</v>
      </c>
      <c r="B5798">
        <v>48696</v>
      </c>
      <c r="C5798" t="s">
        <v>62</v>
      </c>
      <c r="D5798" t="s">
        <v>33</v>
      </c>
      <c r="E5798">
        <v>6</v>
      </c>
      <c r="F5798">
        <v>48.762193000000003</v>
      </c>
    </row>
    <row r="5799" spans="1:6" x14ac:dyDescent="0.25">
      <c r="A5799">
        <v>2878.7667280000001</v>
      </c>
      <c r="B5799">
        <v>79189</v>
      </c>
      <c r="C5799" t="s">
        <v>62</v>
      </c>
      <c r="D5799" t="s">
        <v>33</v>
      </c>
      <c r="E5799">
        <v>1</v>
      </c>
      <c r="F5799">
        <v>56.092247</v>
      </c>
    </row>
    <row r="5800" spans="1:6" x14ac:dyDescent="0.25">
      <c r="A5800">
        <v>8473.4635799999996</v>
      </c>
      <c r="B5800">
        <v>0</v>
      </c>
      <c r="C5800" t="s">
        <v>32</v>
      </c>
      <c r="D5800" t="s">
        <v>45</v>
      </c>
      <c r="E5800">
        <v>8</v>
      </c>
      <c r="F5800">
        <v>1148.4612460000001</v>
      </c>
    </row>
    <row r="5801" spans="1:6" x14ac:dyDescent="0.25">
      <c r="A5801">
        <v>3440.361969</v>
      </c>
      <c r="B5801">
        <v>23870</v>
      </c>
      <c r="C5801" t="s">
        <v>32</v>
      </c>
      <c r="D5801" t="s">
        <v>33</v>
      </c>
      <c r="E5801">
        <v>1</v>
      </c>
      <c r="F5801">
        <v>500.57787500000001</v>
      </c>
    </row>
    <row r="5802" spans="1:6" x14ac:dyDescent="0.25">
      <c r="A5802">
        <v>17497.522010000001</v>
      </c>
      <c r="B5802">
        <v>0</v>
      </c>
      <c r="C5802" t="s">
        <v>32</v>
      </c>
      <c r="D5802" t="s">
        <v>79</v>
      </c>
      <c r="E5802">
        <v>2</v>
      </c>
      <c r="F5802">
        <v>350.4</v>
      </c>
    </row>
    <row r="5803" spans="1:6" x14ac:dyDescent="0.25">
      <c r="A5803">
        <v>2544.337548</v>
      </c>
      <c r="B5803">
        <v>41059</v>
      </c>
      <c r="C5803" t="s">
        <v>62</v>
      </c>
      <c r="D5803" t="s">
        <v>33</v>
      </c>
      <c r="E5803">
        <v>1</v>
      </c>
      <c r="F5803">
        <v>151.670029</v>
      </c>
    </row>
    <row r="5804" spans="1:6" x14ac:dyDescent="0.25">
      <c r="A5804">
        <v>3336.2199420000002</v>
      </c>
      <c r="B5804">
        <v>19447</v>
      </c>
      <c r="C5804" t="s">
        <v>32</v>
      </c>
      <c r="D5804" t="s">
        <v>33</v>
      </c>
      <c r="E5804">
        <v>1</v>
      </c>
      <c r="F5804">
        <v>640.79999999999995</v>
      </c>
    </row>
    <row r="5805" spans="1:6" x14ac:dyDescent="0.25">
      <c r="A5805">
        <v>5206.1082150000002</v>
      </c>
      <c r="B5805">
        <v>94392</v>
      </c>
      <c r="C5805" t="s">
        <v>62</v>
      </c>
      <c r="D5805" t="s">
        <v>33</v>
      </c>
      <c r="E5805">
        <v>8</v>
      </c>
      <c r="F5805">
        <v>156.18030999999999</v>
      </c>
    </row>
    <row r="5806" spans="1:6" x14ac:dyDescent="0.25">
      <c r="A5806">
        <v>43290.495430000003</v>
      </c>
      <c r="B5806">
        <v>23203</v>
      </c>
      <c r="C5806" t="s">
        <v>32</v>
      </c>
      <c r="D5806" t="s">
        <v>45</v>
      </c>
      <c r="E5806">
        <v>2</v>
      </c>
      <c r="F5806">
        <v>1158.7931100000001</v>
      </c>
    </row>
    <row r="5807" spans="1:6" x14ac:dyDescent="0.25">
      <c r="A5807">
        <v>4817.9926439999999</v>
      </c>
      <c r="B5807">
        <v>38157</v>
      </c>
      <c r="C5807" t="s">
        <v>62</v>
      </c>
      <c r="D5807" t="s">
        <v>33</v>
      </c>
      <c r="E5807">
        <v>4</v>
      </c>
      <c r="F5807">
        <v>81.532330000000002</v>
      </c>
    </row>
    <row r="5808" spans="1:6" x14ac:dyDescent="0.25">
      <c r="A5808">
        <v>13727.799720000001</v>
      </c>
      <c r="B5808">
        <v>0</v>
      </c>
      <c r="C5808" t="s">
        <v>32</v>
      </c>
      <c r="D5808" t="s">
        <v>45</v>
      </c>
      <c r="E5808">
        <v>2</v>
      </c>
      <c r="F5808">
        <v>604.79999999999995</v>
      </c>
    </row>
    <row r="5809" spans="1:6" x14ac:dyDescent="0.25">
      <c r="A5809">
        <v>4996.5451229999999</v>
      </c>
      <c r="B5809">
        <v>99761</v>
      </c>
      <c r="C5809" t="s">
        <v>32</v>
      </c>
      <c r="D5809" t="s">
        <v>45</v>
      </c>
      <c r="E5809">
        <v>3</v>
      </c>
      <c r="F5809">
        <v>452.24666400000001</v>
      </c>
    </row>
    <row r="5810" spans="1:6" x14ac:dyDescent="0.25">
      <c r="A5810">
        <v>7960.0075409999999</v>
      </c>
      <c r="B5810">
        <v>98350</v>
      </c>
      <c r="C5810" t="s">
        <v>75</v>
      </c>
      <c r="D5810" t="s">
        <v>33</v>
      </c>
      <c r="E5810">
        <v>3</v>
      </c>
      <c r="F5810">
        <v>289.18197900000001</v>
      </c>
    </row>
    <row r="5811" spans="1:6" x14ac:dyDescent="0.25">
      <c r="A5811">
        <v>7367.6537639999997</v>
      </c>
      <c r="B5811">
        <v>25318</v>
      </c>
      <c r="C5811" t="s">
        <v>32</v>
      </c>
      <c r="D5811" t="s">
        <v>33</v>
      </c>
      <c r="E5811">
        <v>2</v>
      </c>
      <c r="F5811">
        <v>302.39999999999998</v>
      </c>
    </row>
    <row r="5812" spans="1:6" x14ac:dyDescent="0.25">
      <c r="A5812">
        <v>5632.6130780000003</v>
      </c>
      <c r="B5812">
        <v>51721</v>
      </c>
      <c r="C5812" t="s">
        <v>75</v>
      </c>
      <c r="D5812" t="s">
        <v>33</v>
      </c>
      <c r="E5812">
        <v>1</v>
      </c>
      <c r="F5812">
        <v>625.282599</v>
      </c>
    </row>
    <row r="5813" spans="1:6" x14ac:dyDescent="0.25">
      <c r="A5813">
        <v>3884.8552</v>
      </c>
      <c r="B5813">
        <v>0</v>
      </c>
      <c r="C5813" t="s">
        <v>32</v>
      </c>
      <c r="D5813" t="s">
        <v>45</v>
      </c>
      <c r="E5813">
        <v>1</v>
      </c>
      <c r="F5813">
        <v>851.03159800000003</v>
      </c>
    </row>
    <row r="5814" spans="1:6" x14ac:dyDescent="0.25">
      <c r="A5814">
        <v>4518.0243849999997</v>
      </c>
      <c r="B5814">
        <v>0</v>
      </c>
      <c r="C5814" t="s">
        <v>32</v>
      </c>
      <c r="D5814" t="s">
        <v>45</v>
      </c>
      <c r="E5814">
        <v>6</v>
      </c>
      <c r="F5814">
        <v>374.4</v>
      </c>
    </row>
    <row r="5815" spans="1:6" x14ac:dyDescent="0.25">
      <c r="A5815">
        <v>2565.1242940000002</v>
      </c>
      <c r="B5815">
        <v>68321</v>
      </c>
      <c r="C5815" t="s">
        <v>75</v>
      </c>
      <c r="D5815" t="s">
        <v>45</v>
      </c>
      <c r="E5815">
        <v>1</v>
      </c>
      <c r="F5815">
        <v>198.26305600000001</v>
      </c>
    </row>
    <row r="5816" spans="1:6" x14ac:dyDescent="0.25">
      <c r="A5816">
        <v>15487.440720000001</v>
      </c>
      <c r="B5816">
        <v>69161</v>
      </c>
      <c r="C5816" t="s">
        <v>75</v>
      </c>
      <c r="D5816" t="s">
        <v>33</v>
      </c>
      <c r="E5816">
        <v>2</v>
      </c>
      <c r="F5816">
        <v>441.13876900000002</v>
      </c>
    </row>
    <row r="5817" spans="1:6" x14ac:dyDescent="0.25">
      <c r="A5817">
        <v>6395.351807</v>
      </c>
      <c r="B5817">
        <v>72667</v>
      </c>
      <c r="C5817" t="s">
        <v>75</v>
      </c>
      <c r="D5817" t="s">
        <v>33</v>
      </c>
      <c r="E5817">
        <v>9</v>
      </c>
      <c r="F5817">
        <v>383.22839699999997</v>
      </c>
    </row>
    <row r="5818" spans="1:6" x14ac:dyDescent="0.25">
      <c r="A5818">
        <v>8639.0887230000008</v>
      </c>
      <c r="B5818">
        <v>62082</v>
      </c>
      <c r="C5818" t="s">
        <v>62</v>
      </c>
      <c r="D5818" t="s">
        <v>33</v>
      </c>
      <c r="E5818">
        <v>2</v>
      </c>
      <c r="F5818">
        <v>91.036967000000004</v>
      </c>
    </row>
    <row r="5819" spans="1:6" x14ac:dyDescent="0.25">
      <c r="A5819">
        <v>9806.2157569999999</v>
      </c>
      <c r="B5819">
        <v>0</v>
      </c>
      <c r="C5819" t="s">
        <v>32</v>
      </c>
      <c r="D5819" t="s">
        <v>45</v>
      </c>
      <c r="E5819">
        <v>2</v>
      </c>
      <c r="F5819">
        <v>626.4</v>
      </c>
    </row>
    <row r="5820" spans="1:6" x14ac:dyDescent="0.25">
      <c r="A5820">
        <v>12472.1199</v>
      </c>
      <c r="B5820">
        <v>36551</v>
      </c>
      <c r="C5820" t="s">
        <v>62</v>
      </c>
      <c r="D5820" t="s">
        <v>45</v>
      </c>
      <c r="E5820">
        <v>2</v>
      </c>
      <c r="F5820">
        <v>53.837271000000001</v>
      </c>
    </row>
    <row r="5821" spans="1:6" x14ac:dyDescent="0.25">
      <c r="A5821">
        <v>5794.5657970000002</v>
      </c>
      <c r="B5821">
        <v>70524</v>
      </c>
      <c r="C5821" t="s">
        <v>32</v>
      </c>
      <c r="D5821" t="s">
        <v>33</v>
      </c>
      <c r="E5821">
        <v>4</v>
      </c>
      <c r="F5821">
        <v>350.4</v>
      </c>
    </row>
    <row r="5822" spans="1:6" x14ac:dyDescent="0.25">
      <c r="A5822">
        <v>2619.0272060000002</v>
      </c>
      <c r="B5822">
        <v>60477</v>
      </c>
      <c r="C5822" t="s">
        <v>62</v>
      </c>
      <c r="D5822" t="s">
        <v>33</v>
      </c>
      <c r="E5822">
        <v>1</v>
      </c>
      <c r="F5822">
        <v>139.84141099999999</v>
      </c>
    </row>
    <row r="5823" spans="1:6" x14ac:dyDescent="0.25">
      <c r="A5823">
        <v>3731.5045839999998</v>
      </c>
      <c r="B5823">
        <v>0</v>
      </c>
      <c r="C5823" t="s">
        <v>32</v>
      </c>
      <c r="D5823" t="s">
        <v>33</v>
      </c>
      <c r="E5823">
        <v>1</v>
      </c>
      <c r="F5823">
        <v>460.8</v>
      </c>
    </row>
    <row r="5824" spans="1:6" x14ac:dyDescent="0.25">
      <c r="A5824">
        <v>5421.0182009999999</v>
      </c>
      <c r="B5824">
        <v>40376</v>
      </c>
      <c r="C5824" t="s">
        <v>32</v>
      </c>
      <c r="D5824" t="s">
        <v>33</v>
      </c>
      <c r="E5824">
        <v>8</v>
      </c>
      <c r="F5824">
        <v>427.874055</v>
      </c>
    </row>
    <row r="5825" spans="1:6" x14ac:dyDescent="0.25">
      <c r="A5825">
        <v>6521.368813</v>
      </c>
      <c r="B5825">
        <v>72608</v>
      </c>
      <c r="C5825" t="s">
        <v>32</v>
      </c>
      <c r="D5825" t="s">
        <v>33</v>
      </c>
      <c r="E5825">
        <v>8</v>
      </c>
      <c r="F5825">
        <v>393.6</v>
      </c>
    </row>
    <row r="5826" spans="1:6" x14ac:dyDescent="0.25">
      <c r="A5826">
        <v>41787.903429999998</v>
      </c>
      <c r="B5826">
        <v>46587</v>
      </c>
      <c r="C5826" t="s">
        <v>32</v>
      </c>
      <c r="D5826" t="s">
        <v>79</v>
      </c>
      <c r="E5826">
        <v>2</v>
      </c>
      <c r="F5826">
        <v>571.20000000000005</v>
      </c>
    </row>
    <row r="5827" spans="1:6" x14ac:dyDescent="0.25">
      <c r="A5827">
        <v>9613.6132149999994</v>
      </c>
      <c r="B5827">
        <v>34398</v>
      </c>
      <c r="C5827" t="s">
        <v>32</v>
      </c>
      <c r="D5827" t="s">
        <v>33</v>
      </c>
      <c r="E5827">
        <v>2</v>
      </c>
      <c r="F5827">
        <v>292.8</v>
      </c>
    </row>
    <row r="5828" spans="1:6" x14ac:dyDescent="0.25">
      <c r="A5828">
        <v>4766.6453590000001</v>
      </c>
      <c r="B5828">
        <v>70432</v>
      </c>
      <c r="C5828" t="s">
        <v>62</v>
      </c>
      <c r="D5828" t="s">
        <v>33</v>
      </c>
      <c r="E5828">
        <v>4</v>
      </c>
      <c r="F5828">
        <v>6.4222849999999996</v>
      </c>
    </row>
    <row r="5829" spans="1:6" x14ac:dyDescent="0.25">
      <c r="A5829">
        <v>23984.621439999999</v>
      </c>
      <c r="B5829">
        <v>79655</v>
      </c>
      <c r="C5829" t="s">
        <v>62</v>
      </c>
      <c r="D5829" t="s">
        <v>33</v>
      </c>
      <c r="E5829">
        <v>9</v>
      </c>
      <c r="F5829">
        <v>498.159874</v>
      </c>
    </row>
    <row r="5830" spans="1:6" x14ac:dyDescent="0.25">
      <c r="A5830">
        <v>7292.9139109999996</v>
      </c>
      <c r="B5830">
        <v>0</v>
      </c>
      <c r="C5830" t="s">
        <v>32</v>
      </c>
      <c r="D5830" t="s">
        <v>33</v>
      </c>
      <c r="E5830">
        <v>8</v>
      </c>
      <c r="F5830">
        <v>470.4</v>
      </c>
    </row>
    <row r="5831" spans="1:6" x14ac:dyDescent="0.25">
      <c r="A5831">
        <v>21255.496060000001</v>
      </c>
      <c r="B5831">
        <v>73457</v>
      </c>
      <c r="C5831" t="s">
        <v>62</v>
      </c>
      <c r="D5831" t="s">
        <v>33</v>
      </c>
      <c r="E5831">
        <v>2</v>
      </c>
      <c r="F5831">
        <v>198.115298</v>
      </c>
    </row>
    <row r="5832" spans="1:6" x14ac:dyDescent="0.25">
      <c r="A5832">
        <v>5357.75893</v>
      </c>
      <c r="B5832">
        <v>0</v>
      </c>
      <c r="C5832" t="s">
        <v>32</v>
      </c>
      <c r="D5832" t="s">
        <v>45</v>
      </c>
      <c r="E5832">
        <v>7</v>
      </c>
      <c r="F5832">
        <v>393.6</v>
      </c>
    </row>
    <row r="5833" spans="1:6" x14ac:dyDescent="0.25">
      <c r="A5833">
        <v>5192.355227</v>
      </c>
      <c r="B5833">
        <v>23059</v>
      </c>
      <c r="C5833" t="s">
        <v>32</v>
      </c>
      <c r="D5833" t="s">
        <v>33</v>
      </c>
      <c r="E5833">
        <v>3</v>
      </c>
      <c r="F5833">
        <v>372.430947</v>
      </c>
    </row>
    <row r="5834" spans="1:6" x14ac:dyDescent="0.25">
      <c r="A5834">
        <v>7116.5490680000003</v>
      </c>
      <c r="B5834">
        <v>0</v>
      </c>
      <c r="C5834" t="s">
        <v>32</v>
      </c>
      <c r="D5834" t="s">
        <v>45</v>
      </c>
      <c r="E5834">
        <v>2</v>
      </c>
      <c r="F5834">
        <v>316.8</v>
      </c>
    </row>
    <row r="5835" spans="1:6" x14ac:dyDescent="0.25">
      <c r="A5835">
        <v>11009.13049</v>
      </c>
      <c r="B5835">
        <v>51643</v>
      </c>
      <c r="C5835" t="s">
        <v>32</v>
      </c>
      <c r="D5835" t="s">
        <v>45</v>
      </c>
      <c r="E5835">
        <v>1</v>
      </c>
      <c r="F5835">
        <v>1358.4</v>
      </c>
    </row>
    <row r="5836" spans="1:6" x14ac:dyDescent="0.25">
      <c r="A5836">
        <v>4328.3731760000001</v>
      </c>
      <c r="B5836">
        <v>72531</v>
      </c>
      <c r="C5836" t="s">
        <v>32</v>
      </c>
      <c r="D5836" t="s">
        <v>33</v>
      </c>
      <c r="E5836">
        <v>1</v>
      </c>
      <c r="F5836">
        <v>523.20000000000005</v>
      </c>
    </row>
    <row r="5837" spans="1:6" x14ac:dyDescent="0.25">
      <c r="A5837">
        <v>9419.8836649999994</v>
      </c>
      <c r="B5837">
        <v>87840</v>
      </c>
      <c r="C5837" t="s">
        <v>62</v>
      </c>
      <c r="D5837" t="s">
        <v>33</v>
      </c>
      <c r="E5837">
        <v>3</v>
      </c>
      <c r="F5837">
        <v>161.59059400000001</v>
      </c>
    </row>
    <row r="5838" spans="1:6" x14ac:dyDescent="0.25">
      <c r="A5838">
        <v>2592.9282830000002</v>
      </c>
      <c r="B5838">
        <v>57563</v>
      </c>
      <c r="C5838" t="s">
        <v>32</v>
      </c>
      <c r="D5838" t="s">
        <v>79</v>
      </c>
      <c r="E5838">
        <v>1</v>
      </c>
      <c r="F5838">
        <v>316.8</v>
      </c>
    </row>
    <row r="5839" spans="1:6" x14ac:dyDescent="0.25">
      <c r="A5839">
        <v>2554.1892339999999</v>
      </c>
      <c r="B5839">
        <v>0</v>
      </c>
      <c r="C5839" t="s">
        <v>32</v>
      </c>
      <c r="D5839" t="s">
        <v>33</v>
      </c>
      <c r="E5839">
        <v>1</v>
      </c>
      <c r="F5839">
        <v>345.6</v>
      </c>
    </row>
    <row r="5840" spans="1:6" x14ac:dyDescent="0.25">
      <c r="A5840">
        <v>3528.0442520000001</v>
      </c>
      <c r="B5840">
        <v>31278</v>
      </c>
      <c r="C5840" t="s">
        <v>32</v>
      </c>
      <c r="D5840" t="s">
        <v>33</v>
      </c>
      <c r="E5840">
        <v>1</v>
      </c>
      <c r="F5840">
        <v>441.6</v>
      </c>
    </row>
    <row r="5841" spans="1:6" x14ac:dyDescent="0.25">
      <c r="A5841">
        <v>5340.8103090000004</v>
      </c>
      <c r="B5841">
        <v>0</v>
      </c>
      <c r="C5841" t="s">
        <v>32</v>
      </c>
      <c r="D5841" t="s">
        <v>33</v>
      </c>
      <c r="E5841">
        <v>6</v>
      </c>
      <c r="F5841">
        <v>345.6</v>
      </c>
    </row>
    <row r="5842" spans="1:6" x14ac:dyDescent="0.25">
      <c r="A5842">
        <v>2449.3177099999998</v>
      </c>
      <c r="B5842">
        <v>47122</v>
      </c>
      <c r="C5842" t="s">
        <v>32</v>
      </c>
      <c r="D5842" t="s">
        <v>45</v>
      </c>
      <c r="E5842">
        <v>1</v>
      </c>
      <c r="F5842">
        <v>297.60000000000002</v>
      </c>
    </row>
    <row r="5843" spans="1:6" x14ac:dyDescent="0.25">
      <c r="A5843">
        <v>5666.4658040000004</v>
      </c>
      <c r="B5843">
        <v>0</v>
      </c>
      <c r="C5843" t="s">
        <v>32</v>
      </c>
      <c r="D5843" t="s">
        <v>33</v>
      </c>
      <c r="E5843">
        <v>9</v>
      </c>
      <c r="F5843">
        <v>534.22803599999997</v>
      </c>
    </row>
    <row r="5844" spans="1:6" x14ac:dyDescent="0.25">
      <c r="A5844">
        <v>5272.7034279999998</v>
      </c>
      <c r="B5844">
        <v>60260</v>
      </c>
      <c r="C5844" t="s">
        <v>32</v>
      </c>
      <c r="D5844" t="s">
        <v>33</v>
      </c>
      <c r="E5844">
        <v>3</v>
      </c>
      <c r="F5844">
        <v>328.366827</v>
      </c>
    </row>
    <row r="5845" spans="1:6" x14ac:dyDescent="0.25">
      <c r="A5845">
        <v>8672.8142609999995</v>
      </c>
      <c r="B5845">
        <v>0</v>
      </c>
      <c r="C5845" t="s">
        <v>32</v>
      </c>
      <c r="D5845" t="s">
        <v>45</v>
      </c>
      <c r="E5845">
        <v>3</v>
      </c>
      <c r="F5845">
        <v>600</v>
      </c>
    </row>
    <row r="5846" spans="1:6" x14ac:dyDescent="0.25">
      <c r="A5846">
        <v>7679.677721</v>
      </c>
      <c r="B5846">
        <v>12677</v>
      </c>
      <c r="C5846" t="s">
        <v>32</v>
      </c>
      <c r="D5846" t="s">
        <v>33</v>
      </c>
      <c r="E5846">
        <v>9</v>
      </c>
      <c r="F5846">
        <v>500.63348400000001</v>
      </c>
    </row>
    <row r="5847" spans="1:6" x14ac:dyDescent="0.25">
      <c r="A5847">
        <v>2999.3387790000002</v>
      </c>
      <c r="B5847">
        <v>28564</v>
      </c>
      <c r="C5847" t="s">
        <v>32</v>
      </c>
      <c r="D5847" t="s">
        <v>33</v>
      </c>
      <c r="E5847">
        <v>1</v>
      </c>
      <c r="F5847">
        <v>364.8</v>
      </c>
    </row>
    <row r="5848" spans="1:6" x14ac:dyDescent="0.25">
      <c r="A5848">
        <v>3834.7351960000001</v>
      </c>
      <c r="B5848">
        <v>41341</v>
      </c>
      <c r="C5848" t="s">
        <v>62</v>
      </c>
      <c r="D5848" t="s">
        <v>45</v>
      </c>
      <c r="E5848">
        <v>1</v>
      </c>
      <c r="F5848">
        <v>240.24431999999999</v>
      </c>
    </row>
    <row r="5849" spans="1:6" x14ac:dyDescent="0.25">
      <c r="A5849">
        <v>33053.268689999997</v>
      </c>
      <c r="B5849">
        <v>44246</v>
      </c>
      <c r="C5849" t="s">
        <v>32</v>
      </c>
      <c r="D5849" t="s">
        <v>33</v>
      </c>
      <c r="E5849">
        <v>2</v>
      </c>
      <c r="F5849">
        <v>585.6</v>
      </c>
    </row>
    <row r="5850" spans="1:6" x14ac:dyDescent="0.25">
      <c r="A5850">
        <v>5175.2893400000003</v>
      </c>
      <c r="B5850">
        <v>0</v>
      </c>
      <c r="C5850" t="s">
        <v>32</v>
      </c>
      <c r="D5850" t="s">
        <v>33</v>
      </c>
      <c r="E5850">
        <v>9</v>
      </c>
      <c r="F5850">
        <v>340.8</v>
      </c>
    </row>
    <row r="5851" spans="1:6" x14ac:dyDescent="0.25">
      <c r="A5851">
        <v>7950.570995</v>
      </c>
      <c r="B5851">
        <v>70610</v>
      </c>
      <c r="C5851" t="s">
        <v>62</v>
      </c>
      <c r="D5851" t="s">
        <v>45</v>
      </c>
      <c r="E5851">
        <v>3</v>
      </c>
      <c r="F5851">
        <v>240.97738200000001</v>
      </c>
    </row>
    <row r="5852" spans="1:6" x14ac:dyDescent="0.25">
      <c r="A5852">
        <v>9935.1659830000008</v>
      </c>
      <c r="B5852">
        <v>34831</v>
      </c>
      <c r="C5852" t="s">
        <v>32</v>
      </c>
      <c r="D5852" t="s">
        <v>33</v>
      </c>
      <c r="E5852">
        <v>3</v>
      </c>
      <c r="F5852">
        <v>595.20000000000005</v>
      </c>
    </row>
    <row r="5853" spans="1:6" x14ac:dyDescent="0.25">
      <c r="A5853">
        <v>7861.7985959999996</v>
      </c>
      <c r="B5853">
        <v>30374</v>
      </c>
      <c r="C5853" t="s">
        <v>75</v>
      </c>
      <c r="D5853" t="s">
        <v>33</v>
      </c>
      <c r="E5853">
        <v>9</v>
      </c>
      <c r="F5853">
        <v>304.53729800000002</v>
      </c>
    </row>
    <row r="5854" spans="1:6" x14ac:dyDescent="0.25">
      <c r="A5854">
        <v>8092.8769599999996</v>
      </c>
      <c r="B5854">
        <v>50825</v>
      </c>
      <c r="C5854" t="s">
        <v>75</v>
      </c>
      <c r="D5854" t="s">
        <v>33</v>
      </c>
      <c r="E5854">
        <v>3</v>
      </c>
      <c r="F5854">
        <v>369.61472900000001</v>
      </c>
    </row>
    <row r="5855" spans="1:6" x14ac:dyDescent="0.25">
      <c r="A5855">
        <v>5539.3492429999997</v>
      </c>
      <c r="B5855">
        <v>80727</v>
      </c>
      <c r="C5855" t="s">
        <v>62</v>
      </c>
      <c r="D5855" t="s">
        <v>33</v>
      </c>
      <c r="E5855">
        <v>4</v>
      </c>
      <c r="F5855">
        <v>98.716579999999993</v>
      </c>
    </row>
    <row r="5856" spans="1:6" x14ac:dyDescent="0.25">
      <c r="A5856">
        <v>9628.7026960000003</v>
      </c>
      <c r="B5856">
        <v>71269</v>
      </c>
      <c r="C5856" t="s">
        <v>75</v>
      </c>
      <c r="D5856" t="s">
        <v>33</v>
      </c>
      <c r="E5856">
        <v>2</v>
      </c>
      <c r="F5856">
        <v>350.68955899999997</v>
      </c>
    </row>
    <row r="5857" spans="1:6" x14ac:dyDescent="0.25">
      <c r="A5857">
        <v>5827.4839650000004</v>
      </c>
      <c r="B5857">
        <v>45794</v>
      </c>
      <c r="C5857" t="s">
        <v>32</v>
      </c>
      <c r="D5857" t="s">
        <v>33</v>
      </c>
      <c r="E5857">
        <v>5</v>
      </c>
      <c r="F5857">
        <v>449.63004999999998</v>
      </c>
    </row>
    <row r="5858" spans="1:6" x14ac:dyDescent="0.25">
      <c r="A5858">
        <v>4807.8464629999999</v>
      </c>
      <c r="B5858">
        <v>99874</v>
      </c>
      <c r="C5858" t="s">
        <v>75</v>
      </c>
      <c r="D5858" t="s">
        <v>33</v>
      </c>
      <c r="E5858">
        <v>1</v>
      </c>
      <c r="F5858">
        <v>307.639408</v>
      </c>
    </row>
    <row r="5859" spans="1:6" x14ac:dyDescent="0.25">
      <c r="A5859">
        <v>2582.4085249999998</v>
      </c>
      <c r="B5859">
        <v>76731</v>
      </c>
      <c r="C5859" t="s">
        <v>75</v>
      </c>
      <c r="D5859" t="s">
        <v>33</v>
      </c>
      <c r="E5859">
        <v>1</v>
      </c>
      <c r="F5859">
        <v>201.455005</v>
      </c>
    </row>
    <row r="5860" spans="1:6" x14ac:dyDescent="0.25">
      <c r="A5860">
        <v>4475.1618980000003</v>
      </c>
      <c r="B5860">
        <v>73019</v>
      </c>
      <c r="C5860" t="s">
        <v>32</v>
      </c>
      <c r="D5860" t="s">
        <v>79</v>
      </c>
      <c r="E5860">
        <v>1</v>
      </c>
      <c r="F5860">
        <v>537.6</v>
      </c>
    </row>
    <row r="5861" spans="1:6" x14ac:dyDescent="0.25">
      <c r="A5861">
        <v>2399.0455219999999</v>
      </c>
      <c r="B5861">
        <v>19112</v>
      </c>
      <c r="C5861" t="s">
        <v>75</v>
      </c>
      <c r="D5861" t="s">
        <v>33</v>
      </c>
      <c r="E5861">
        <v>1</v>
      </c>
      <c r="F5861">
        <v>259.00661400000001</v>
      </c>
    </row>
    <row r="5862" spans="1:6" x14ac:dyDescent="0.25">
      <c r="A5862">
        <v>7840.1657779999996</v>
      </c>
      <c r="B5862">
        <v>58414</v>
      </c>
      <c r="C5862" t="s">
        <v>32</v>
      </c>
      <c r="D5862" t="s">
        <v>45</v>
      </c>
      <c r="E5862">
        <v>1</v>
      </c>
      <c r="F5862">
        <v>1008</v>
      </c>
    </row>
    <row r="5863" spans="1:6" x14ac:dyDescent="0.25">
      <c r="A5863">
        <v>2378.0906789999999</v>
      </c>
      <c r="B5863">
        <v>0</v>
      </c>
      <c r="C5863" t="s">
        <v>32</v>
      </c>
      <c r="D5863" t="s">
        <v>45</v>
      </c>
      <c r="E5863">
        <v>1</v>
      </c>
      <c r="F5863">
        <v>734.07265400000006</v>
      </c>
    </row>
    <row r="5864" spans="1:6" x14ac:dyDescent="0.25">
      <c r="A5864">
        <v>3919.3667220000002</v>
      </c>
      <c r="B5864">
        <v>66676</v>
      </c>
      <c r="C5864" t="s">
        <v>32</v>
      </c>
      <c r="D5864" t="s">
        <v>33</v>
      </c>
      <c r="E5864">
        <v>1</v>
      </c>
      <c r="F5864">
        <v>558.09935700000005</v>
      </c>
    </row>
    <row r="5865" spans="1:6" x14ac:dyDescent="0.25">
      <c r="A5865">
        <v>8274.1457030000001</v>
      </c>
      <c r="B5865">
        <v>69011</v>
      </c>
      <c r="C5865" t="s">
        <v>32</v>
      </c>
      <c r="D5865" t="s">
        <v>45</v>
      </c>
      <c r="E5865">
        <v>2</v>
      </c>
      <c r="F5865">
        <v>336</v>
      </c>
    </row>
    <row r="5866" spans="1:6" x14ac:dyDescent="0.25">
      <c r="A5866">
        <v>9538.7708559999992</v>
      </c>
      <c r="B5866">
        <v>0</v>
      </c>
      <c r="C5866" t="s">
        <v>62</v>
      </c>
      <c r="D5866" t="s">
        <v>33</v>
      </c>
      <c r="E5866">
        <v>2</v>
      </c>
      <c r="F5866">
        <v>58.714775000000003</v>
      </c>
    </row>
    <row r="5867" spans="1:6" x14ac:dyDescent="0.25">
      <c r="A5867">
        <v>5331.8238819999997</v>
      </c>
      <c r="B5867">
        <v>0</v>
      </c>
      <c r="C5867" t="s">
        <v>32</v>
      </c>
      <c r="D5867" t="s">
        <v>33</v>
      </c>
      <c r="E5867">
        <v>3</v>
      </c>
      <c r="F5867">
        <v>340.8</v>
      </c>
    </row>
    <row r="5868" spans="1:6" x14ac:dyDescent="0.25">
      <c r="A5868">
        <v>4531.6752690000003</v>
      </c>
      <c r="B5868">
        <v>0</v>
      </c>
      <c r="C5868" t="s">
        <v>32</v>
      </c>
      <c r="D5868" t="s">
        <v>45</v>
      </c>
      <c r="E5868">
        <v>1</v>
      </c>
      <c r="F5868">
        <v>907.2</v>
      </c>
    </row>
    <row r="5869" spans="1:6" x14ac:dyDescent="0.25">
      <c r="A5869">
        <v>3834.2107129999999</v>
      </c>
      <c r="B5869">
        <v>0</v>
      </c>
      <c r="C5869" t="s">
        <v>32</v>
      </c>
      <c r="D5869" t="s">
        <v>45</v>
      </c>
      <c r="E5869">
        <v>1</v>
      </c>
      <c r="F5869">
        <v>806.4</v>
      </c>
    </row>
    <row r="5870" spans="1:6" x14ac:dyDescent="0.25">
      <c r="A5870">
        <v>2726.797356</v>
      </c>
      <c r="B5870">
        <v>31385</v>
      </c>
      <c r="C5870" t="s">
        <v>62</v>
      </c>
      <c r="D5870" t="s">
        <v>79</v>
      </c>
      <c r="E5870">
        <v>1</v>
      </c>
      <c r="F5870">
        <v>68.193192999999994</v>
      </c>
    </row>
    <row r="5871" spans="1:6" x14ac:dyDescent="0.25">
      <c r="A5871">
        <v>8238.45802</v>
      </c>
      <c r="B5871">
        <v>68261</v>
      </c>
      <c r="C5871" t="s">
        <v>62</v>
      </c>
      <c r="D5871" t="s">
        <v>33</v>
      </c>
      <c r="E5871">
        <v>4</v>
      </c>
      <c r="F5871">
        <v>84.097896000000006</v>
      </c>
    </row>
    <row r="5872" spans="1:6" x14ac:dyDescent="0.25">
      <c r="A5872">
        <v>4758.4702360000001</v>
      </c>
      <c r="B5872">
        <v>92324</v>
      </c>
      <c r="C5872" t="s">
        <v>32</v>
      </c>
      <c r="D5872" t="s">
        <v>33</v>
      </c>
      <c r="E5872">
        <v>1</v>
      </c>
      <c r="F5872">
        <v>603.11096099999997</v>
      </c>
    </row>
    <row r="5873" spans="1:6" x14ac:dyDescent="0.25">
      <c r="A5873">
        <v>8818.0514980000007</v>
      </c>
      <c r="B5873">
        <v>0</v>
      </c>
      <c r="C5873" t="s">
        <v>32</v>
      </c>
      <c r="D5873" t="s">
        <v>45</v>
      </c>
      <c r="E5873">
        <v>3</v>
      </c>
      <c r="F5873">
        <v>1237.2579169999999</v>
      </c>
    </row>
    <row r="5874" spans="1:6" x14ac:dyDescent="0.25">
      <c r="A5874">
        <v>24278.10167</v>
      </c>
      <c r="B5874">
        <v>20983</v>
      </c>
      <c r="C5874" t="s">
        <v>75</v>
      </c>
      <c r="D5874" t="s">
        <v>45</v>
      </c>
      <c r="E5874">
        <v>2</v>
      </c>
      <c r="F5874">
        <v>451.751555</v>
      </c>
    </row>
    <row r="5875" spans="1:6" x14ac:dyDescent="0.25">
      <c r="A5875">
        <v>5595.7610770000001</v>
      </c>
      <c r="B5875">
        <v>68004</v>
      </c>
      <c r="C5875" t="s">
        <v>32</v>
      </c>
      <c r="D5875" t="s">
        <v>45</v>
      </c>
      <c r="E5875">
        <v>3</v>
      </c>
      <c r="F5875">
        <v>416.34408200000001</v>
      </c>
    </row>
    <row r="5876" spans="1:6" x14ac:dyDescent="0.25">
      <c r="A5876">
        <v>2682.7048119999999</v>
      </c>
      <c r="B5876">
        <v>63471</v>
      </c>
      <c r="C5876" t="s">
        <v>32</v>
      </c>
      <c r="D5876" t="s">
        <v>33</v>
      </c>
      <c r="E5876">
        <v>1</v>
      </c>
      <c r="F5876">
        <v>387.71778999999998</v>
      </c>
    </row>
    <row r="5877" spans="1:6" x14ac:dyDescent="0.25">
      <c r="A5877">
        <v>3033.4078119999999</v>
      </c>
      <c r="B5877">
        <v>27369</v>
      </c>
      <c r="C5877" t="s">
        <v>75</v>
      </c>
      <c r="D5877" t="s">
        <v>33</v>
      </c>
      <c r="E5877">
        <v>1</v>
      </c>
      <c r="F5877">
        <v>331.94306</v>
      </c>
    </row>
    <row r="5878" spans="1:6" x14ac:dyDescent="0.25">
      <c r="A5878">
        <v>4862.9089789999998</v>
      </c>
      <c r="B5878">
        <v>36839</v>
      </c>
      <c r="C5878" t="s">
        <v>62</v>
      </c>
      <c r="D5878" t="s">
        <v>33</v>
      </c>
      <c r="E5878">
        <v>3</v>
      </c>
      <c r="F5878">
        <v>152.496995</v>
      </c>
    </row>
    <row r="5879" spans="1:6" x14ac:dyDescent="0.25">
      <c r="A5879">
        <v>2128.6213290000001</v>
      </c>
      <c r="B5879">
        <v>0</v>
      </c>
      <c r="C5879" t="s">
        <v>32</v>
      </c>
      <c r="D5879" t="s">
        <v>45</v>
      </c>
      <c r="E5879">
        <v>1</v>
      </c>
      <c r="F5879">
        <v>312</v>
      </c>
    </row>
    <row r="5880" spans="1:6" x14ac:dyDescent="0.25">
      <c r="A5880">
        <v>12655.528780000001</v>
      </c>
      <c r="B5880">
        <v>26149</v>
      </c>
      <c r="C5880" t="s">
        <v>32</v>
      </c>
      <c r="D5880" t="s">
        <v>33</v>
      </c>
      <c r="E5880">
        <v>7</v>
      </c>
      <c r="F5880">
        <v>753.6</v>
      </c>
    </row>
    <row r="5881" spans="1:6" x14ac:dyDescent="0.25">
      <c r="A5881">
        <v>8556.5801599999995</v>
      </c>
      <c r="B5881">
        <v>52440</v>
      </c>
      <c r="C5881" t="s">
        <v>75</v>
      </c>
      <c r="D5881" t="s">
        <v>45</v>
      </c>
      <c r="E5881">
        <v>3</v>
      </c>
      <c r="F5881">
        <v>371.20620500000001</v>
      </c>
    </row>
    <row r="5882" spans="1:6" x14ac:dyDescent="0.25">
      <c r="A5882">
        <v>12880.74907</v>
      </c>
      <c r="B5882">
        <v>24571</v>
      </c>
      <c r="C5882" t="s">
        <v>32</v>
      </c>
      <c r="D5882" t="s">
        <v>33</v>
      </c>
      <c r="E5882">
        <v>2</v>
      </c>
      <c r="F5882">
        <v>523.20000000000005</v>
      </c>
    </row>
    <row r="5883" spans="1:6" x14ac:dyDescent="0.25">
      <c r="A5883">
        <v>3049.837544</v>
      </c>
      <c r="B5883">
        <v>0</v>
      </c>
      <c r="C5883" t="s">
        <v>32</v>
      </c>
      <c r="D5883" t="s">
        <v>45</v>
      </c>
      <c r="E5883">
        <v>1</v>
      </c>
      <c r="F5883">
        <v>432</v>
      </c>
    </row>
    <row r="5884" spans="1:6" x14ac:dyDescent="0.25">
      <c r="A5884">
        <v>3237.9962089999999</v>
      </c>
      <c r="B5884">
        <v>60244</v>
      </c>
      <c r="C5884" t="s">
        <v>75</v>
      </c>
      <c r="D5884" t="s">
        <v>33</v>
      </c>
      <c r="E5884">
        <v>1</v>
      </c>
      <c r="F5884">
        <v>326.281835</v>
      </c>
    </row>
    <row r="5885" spans="1:6" x14ac:dyDescent="0.25">
      <c r="A5885">
        <v>5248.9780479999999</v>
      </c>
      <c r="B5885">
        <v>0</v>
      </c>
      <c r="C5885" t="s">
        <v>75</v>
      </c>
      <c r="D5885" t="s">
        <v>33</v>
      </c>
      <c r="E5885">
        <v>4</v>
      </c>
      <c r="F5885">
        <v>216.70012500000001</v>
      </c>
    </row>
    <row r="5886" spans="1:6" x14ac:dyDescent="0.25">
      <c r="A5886">
        <v>11009.13049</v>
      </c>
      <c r="B5886">
        <v>51643</v>
      </c>
      <c r="C5886" t="s">
        <v>32</v>
      </c>
      <c r="D5886" t="s">
        <v>45</v>
      </c>
      <c r="E5886">
        <v>1</v>
      </c>
      <c r="F5886">
        <v>1358.4</v>
      </c>
    </row>
    <row r="5887" spans="1:6" x14ac:dyDescent="0.25">
      <c r="A5887">
        <v>14267.931560000001</v>
      </c>
      <c r="B5887">
        <v>17157</v>
      </c>
      <c r="C5887" t="s">
        <v>32</v>
      </c>
      <c r="D5887" t="s">
        <v>33</v>
      </c>
      <c r="E5887">
        <v>2</v>
      </c>
      <c r="F5887">
        <v>770.746666</v>
      </c>
    </row>
    <row r="5888" spans="1:6" x14ac:dyDescent="0.25">
      <c r="A5888">
        <v>5325.7245409999996</v>
      </c>
      <c r="B5888">
        <v>0</v>
      </c>
      <c r="C5888" t="s">
        <v>32</v>
      </c>
      <c r="D5888" t="s">
        <v>33</v>
      </c>
      <c r="E5888">
        <v>7</v>
      </c>
      <c r="F5888">
        <v>496.47476699999999</v>
      </c>
    </row>
    <row r="5889" spans="1:6" x14ac:dyDescent="0.25">
      <c r="A5889">
        <v>3034.7717769999999</v>
      </c>
      <c r="B5889">
        <v>17308</v>
      </c>
      <c r="C5889" t="s">
        <v>32</v>
      </c>
      <c r="D5889" t="s">
        <v>33</v>
      </c>
      <c r="E5889">
        <v>1</v>
      </c>
      <c r="F5889">
        <v>874.32433800000001</v>
      </c>
    </row>
    <row r="5890" spans="1:6" x14ac:dyDescent="0.25">
      <c r="A5890">
        <v>8329.0390040000002</v>
      </c>
      <c r="B5890">
        <v>0</v>
      </c>
      <c r="C5890" t="s">
        <v>32</v>
      </c>
      <c r="D5890" t="s">
        <v>45</v>
      </c>
      <c r="E5890">
        <v>3</v>
      </c>
      <c r="F5890">
        <v>849.6</v>
      </c>
    </row>
    <row r="5891" spans="1:6" x14ac:dyDescent="0.25">
      <c r="A5891">
        <v>2616.6139029999999</v>
      </c>
      <c r="B5891">
        <v>72302</v>
      </c>
      <c r="C5891" t="s">
        <v>32</v>
      </c>
      <c r="D5891" t="s">
        <v>79</v>
      </c>
      <c r="E5891">
        <v>1</v>
      </c>
      <c r="F5891">
        <v>316.8</v>
      </c>
    </row>
    <row r="5892" spans="1:6" x14ac:dyDescent="0.25">
      <c r="A5892">
        <v>2574.0203759999999</v>
      </c>
      <c r="B5892">
        <v>34990</v>
      </c>
      <c r="C5892" t="s">
        <v>62</v>
      </c>
      <c r="D5892" t="s">
        <v>45</v>
      </c>
      <c r="E5892">
        <v>1</v>
      </c>
      <c r="F5892">
        <v>42.689135</v>
      </c>
    </row>
    <row r="5893" spans="1:6" x14ac:dyDescent="0.25">
      <c r="A5893">
        <v>4004.5513000000001</v>
      </c>
      <c r="B5893">
        <v>0</v>
      </c>
      <c r="C5893" t="s">
        <v>32</v>
      </c>
      <c r="D5893" t="s">
        <v>33</v>
      </c>
      <c r="E5893">
        <v>1</v>
      </c>
      <c r="F5893">
        <v>513.6</v>
      </c>
    </row>
    <row r="5894" spans="1:6" x14ac:dyDescent="0.25">
      <c r="A5894">
        <v>6051.7990360000003</v>
      </c>
      <c r="B5894">
        <v>0</v>
      </c>
      <c r="C5894" t="s">
        <v>32</v>
      </c>
      <c r="D5894" t="s">
        <v>45</v>
      </c>
      <c r="E5894">
        <v>5</v>
      </c>
      <c r="F5894">
        <v>626.4</v>
      </c>
    </row>
    <row r="5895" spans="1:6" x14ac:dyDescent="0.25">
      <c r="A5895">
        <v>2839.0132440000002</v>
      </c>
      <c r="B5895">
        <v>0</v>
      </c>
      <c r="C5895" t="s">
        <v>32</v>
      </c>
      <c r="D5895" t="s">
        <v>33</v>
      </c>
      <c r="E5895">
        <v>1</v>
      </c>
      <c r="F5895">
        <v>388.8</v>
      </c>
    </row>
    <row r="5896" spans="1:6" x14ac:dyDescent="0.25">
      <c r="A5896">
        <v>1994.774936</v>
      </c>
      <c r="B5896">
        <v>0</v>
      </c>
      <c r="C5896" t="s">
        <v>32</v>
      </c>
      <c r="D5896" t="s">
        <v>45</v>
      </c>
      <c r="E5896">
        <v>1</v>
      </c>
      <c r="F5896">
        <v>393.21591899999999</v>
      </c>
    </row>
    <row r="5897" spans="1:6" x14ac:dyDescent="0.25">
      <c r="A5897">
        <v>11944.403990000001</v>
      </c>
      <c r="B5897">
        <v>33760</v>
      </c>
      <c r="C5897" t="s">
        <v>62</v>
      </c>
      <c r="D5897" t="s">
        <v>33</v>
      </c>
      <c r="E5897">
        <v>2</v>
      </c>
      <c r="F5897">
        <v>123.491865</v>
      </c>
    </row>
    <row r="5898" spans="1:6" x14ac:dyDescent="0.25">
      <c r="A5898">
        <v>6466.3042589999995</v>
      </c>
      <c r="B5898">
        <v>0</v>
      </c>
      <c r="C5898" t="s">
        <v>62</v>
      </c>
      <c r="D5898" t="s">
        <v>79</v>
      </c>
      <c r="E5898">
        <v>7</v>
      </c>
      <c r="F5898">
        <v>144.77693500000001</v>
      </c>
    </row>
    <row r="5899" spans="1:6" x14ac:dyDescent="0.25">
      <c r="A5899">
        <v>6746.4342720000004</v>
      </c>
      <c r="B5899">
        <v>70328</v>
      </c>
      <c r="C5899" t="s">
        <v>75</v>
      </c>
      <c r="D5899" t="s">
        <v>33</v>
      </c>
      <c r="E5899">
        <v>6</v>
      </c>
      <c r="F5899">
        <v>293.22702800000002</v>
      </c>
    </row>
    <row r="5900" spans="1:6" x14ac:dyDescent="0.25">
      <c r="A5900">
        <v>3561.0357060000001</v>
      </c>
      <c r="B5900">
        <v>0</v>
      </c>
      <c r="C5900" t="s">
        <v>32</v>
      </c>
      <c r="D5900" t="s">
        <v>45</v>
      </c>
      <c r="E5900">
        <v>1</v>
      </c>
      <c r="F5900">
        <v>712.8</v>
      </c>
    </row>
    <row r="5901" spans="1:6" x14ac:dyDescent="0.25">
      <c r="A5901">
        <v>20774.02463</v>
      </c>
      <c r="B5901">
        <v>0</v>
      </c>
      <c r="C5901" t="s">
        <v>75</v>
      </c>
      <c r="D5901" t="s">
        <v>33</v>
      </c>
      <c r="E5901">
        <v>2</v>
      </c>
      <c r="F5901">
        <v>243.20864700000001</v>
      </c>
    </row>
    <row r="5902" spans="1:6" x14ac:dyDescent="0.25">
      <c r="A5902">
        <v>3939.0063700000001</v>
      </c>
      <c r="B5902">
        <v>60021</v>
      </c>
      <c r="C5902" t="s">
        <v>32</v>
      </c>
      <c r="D5902" t="s">
        <v>33</v>
      </c>
      <c r="E5902">
        <v>1</v>
      </c>
      <c r="F5902">
        <v>882.87194499999998</v>
      </c>
    </row>
    <row r="5903" spans="1:6" x14ac:dyDescent="0.25">
      <c r="A5903">
        <v>8915.1728980000007</v>
      </c>
      <c r="B5903">
        <v>31991</v>
      </c>
      <c r="C5903" t="s">
        <v>32</v>
      </c>
      <c r="D5903" t="s">
        <v>45</v>
      </c>
      <c r="E5903">
        <v>2</v>
      </c>
      <c r="F5903">
        <v>548.32188599999995</v>
      </c>
    </row>
    <row r="5904" spans="1:6" x14ac:dyDescent="0.25">
      <c r="A5904">
        <v>8084.3250580000004</v>
      </c>
      <c r="B5904">
        <v>20169</v>
      </c>
      <c r="C5904" t="s">
        <v>32</v>
      </c>
      <c r="D5904" t="s">
        <v>33</v>
      </c>
      <c r="E5904">
        <v>3</v>
      </c>
      <c r="F5904">
        <v>537.6</v>
      </c>
    </row>
    <row r="5905" spans="1:6" x14ac:dyDescent="0.25">
      <c r="A5905">
        <v>4502.9800160000004</v>
      </c>
      <c r="B5905">
        <v>0</v>
      </c>
      <c r="C5905" t="s">
        <v>32</v>
      </c>
      <c r="D5905" t="s">
        <v>45</v>
      </c>
      <c r="E5905">
        <v>6</v>
      </c>
      <c r="F5905">
        <v>307.2</v>
      </c>
    </row>
    <row r="5906" spans="1:6" x14ac:dyDescent="0.25">
      <c r="A5906">
        <v>4877.9545669999998</v>
      </c>
      <c r="B5906">
        <v>20178</v>
      </c>
      <c r="C5906" t="s">
        <v>32</v>
      </c>
      <c r="D5906" t="s">
        <v>79</v>
      </c>
      <c r="E5906">
        <v>6</v>
      </c>
      <c r="F5906">
        <v>331.2</v>
      </c>
    </row>
    <row r="5907" spans="1:6" x14ac:dyDescent="0.25">
      <c r="A5907">
        <v>8294.9689319999998</v>
      </c>
      <c r="B5907">
        <v>78189</v>
      </c>
      <c r="C5907" t="s">
        <v>62</v>
      </c>
      <c r="D5907" t="s">
        <v>33</v>
      </c>
      <c r="E5907">
        <v>5</v>
      </c>
      <c r="F5907">
        <v>99.143241000000003</v>
      </c>
    </row>
    <row r="5908" spans="1:6" x14ac:dyDescent="0.25">
      <c r="A5908">
        <v>8485.3856410000008</v>
      </c>
      <c r="B5908">
        <v>0</v>
      </c>
      <c r="C5908" t="s">
        <v>32</v>
      </c>
      <c r="D5908" t="s">
        <v>45</v>
      </c>
      <c r="E5908">
        <v>1</v>
      </c>
      <c r="F5908">
        <v>1756.8</v>
      </c>
    </row>
    <row r="5909" spans="1:6" x14ac:dyDescent="0.25">
      <c r="A5909">
        <v>4740.202507</v>
      </c>
      <c r="B5909">
        <v>0</v>
      </c>
      <c r="C5909" t="s">
        <v>32</v>
      </c>
      <c r="D5909" t="s">
        <v>45</v>
      </c>
      <c r="E5909">
        <v>4</v>
      </c>
      <c r="F5909">
        <v>518.4</v>
      </c>
    </row>
    <row r="5910" spans="1:6" x14ac:dyDescent="0.25">
      <c r="A5910">
        <v>8564.7682260000001</v>
      </c>
      <c r="B5910">
        <v>95697</v>
      </c>
      <c r="C5910" t="s">
        <v>62</v>
      </c>
      <c r="D5910" t="s">
        <v>33</v>
      </c>
      <c r="E5910">
        <v>9</v>
      </c>
      <c r="F5910">
        <v>178.00652400000001</v>
      </c>
    </row>
    <row r="5911" spans="1:6" x14ac:dyDescent="0.25">
      <c r="A5911">
        <v>2393.9153689999998</v>
      </c>
      <c r="B5911">
        <v>0</v>
      </c>
      <c r="C5911" t="s">
        <v>32</v>
      </c>
      <c r="D5911" t="s">
        <v>45</v>
      </c>
      <c r="E5911">
        <v>1</v>
      </c>
      <c r="F5911">
        <v>425.26630799999998</v>
      </c>
    </row>
    <row r="5912" spans="1:6" x14ac:dyDescent="0.25">
      <c r="A5912">
        <v>2458.7462110000001</v>
      </c>
      <c r="B5912">
        <v>0</v>
      </c>
      <c r="C5912" t="s">
        <v>32</v>
      </c>
      <c r="D5912" t="s">
        <v>45</v>
      </c>
      <c r="E5912">
        <v>1</v>
      </c>
      <c r="F5912">
        <v>504</v>
      </c>
    </row>
    <row r="5913" spans="1:6" x14ac:dyDescent="0.25">
      <c r="A5913">
        <v>19597.057059999999</v>
      </c>
      <c r="B5913">
        <v>64559</v>
      </c>
      <c r="C5913" t="s">
        <v>62</v>
      </c>
      <c r="D5913" t="s">
        <v>79</v>
      </c>
      <c r="E5913">
        <v>2</v>
      </c>
      <c r="F5913">
        <v>107.538749</v>
      </c>
    </row>
    <row r="5914" spans="1:6" x14ac:dyDescent="0.25">
      <c r="A5914">
        <v>21892.938590000002</v>
      </c>
      <c r="B5914">
        <v>58149</v>
      </c>
      <c r="C5914" t="s">
        <v>32</v>
      </c>
      <c r="D5914" t="s">
        <v>33</v>
      </c>
      <c r="E5914">
        <v>2</v>
      </c>
      <c r="F5914">
        <v>292.8</v>
      </c>
    </row>
    <row r="5915" spans="1:6" x14ac:dyDescent="0.25">
      <c r="A5915">
        <v>8728.4562389999992</v>
      </c>
      <c r="B5915">
        <v>0</v>
      </c>
      <c r="C5915" t="s">
        <v>75</v>
      </c>
      <c r="D5915" t="s">
        <v>33</v>
      </c>
      <c r="E5915">
        <v>7</v>
      </c>
      <c r="F5915">
        <v>473.46993199999997</v>
      </c>
    </row>
    <row r="5916" spans="1:6" x14ac:dyDescent="0.25">
      <c r="A5916">
        <v>2386.2012930000001</v>
      </c>
      <c r="B5916">
        <v>70911</v>
      </c>
      <c r="C5916" t="s">
        <v>32</v>
      </c>
      <c r="D5916" t="s">
        <v>45</v>
      </c>
      <c r="E5916">
        <v>1</v>
      </c>
      <c r="F5916">
        <v>302.39999999999998</v>
      </c>
    </row>
    <row r="5917" spans="1:6" x14ac:dyDescent="0.25">
      <c r="A5917">
        <v>21892.353899999998</v>
      </c>
      <c r="B5917">
        <v>78337</v>
      </c>
      <c r="C5917" t="s">
        <v>62</v>
      </c>
      <c r="D5917" t="s">
        <v>79</v>
      </c>
      <c r="E5917">
        <v>2</v>
      </c>
      <c r="F5917">
        <v>36.285511999999997</v>
      </c>
    </row>
    <row r="5918" spans="1:6" x14ac:dyDescent="0.25">
      <c r="A5918">
        <v>2813.5061700000001</v>
      </c>
      <c r="B5918">
        <v>50397</v>
      </c>
      <c r="C5918" t="s">
        <v>32</v>
      </c>
      <c r="D5918" t="s">
        <v>33</v>
      </c>
      <c r="E5918">
        <v>1</v>
      </c>
      <c r="F5918">
        <v>350.65008</v>
      </c>
    </row>
    <row r="5919" spans="1:6" x14ac:dyDescent="0.25">
      <c r="A5919">
        <v>2996.8899289999999</v>
      </c>
      <c r="B5919">
        <v>51199</v>
      </c>
      <c r="C5919" t="s">
        <v>32</v>
      </c>
      <c r="D5919" t="s">
        <v>79</v>
      </c>
      <c r="E5919">
        <v>1</v>
      </c>
      <c r="F5919">
        <v>355.2</v>
      </c>
    </row>
    <row r="5920" spans="1:6" x14ac:dyDescent="0.25">
      <c r="A5920">
        <v>4063.3316880000002</v>
      </c>
      <c r="B5920">
        <v>46928</v>
      </c>
      <c r="C5920" t="s">
        <v>32</v>
      </c>
      <c r="D5920" t="s">
        <v>33</v>
      </c>
      <c r="E5920">
        <v>1</v>
      </c>
      <c r="F5920">
        <v>631.40207099999998</v>
      </c>
    </row>
    <row r="5921" spans="1:6" x14ac:dyDescent="0.25">
      <c r="A5921">
        <v>8368.8753579999993</v>
      </c>
      <c r="B5921">
        <v>23879</v>
      </c>
      <c r="C5921" t="s">
        <v>32</v>
      </c>
      <c r="D5921" t="s">
        <v>33</v>
      </c>
      <c r="E5921">
        <v>3</v>
      </c>
      <c r="F5921">
        <v>635.64283</v>
      </c>
    </row>
    <row r="5922" spans="1:6" x14ac:dyDescent="0.25">
      <c r="A5922">
        <v>4626.801093</v>
      </c>
      <c r="B5922">
        <v>79487</v>
      </c>
      <c r="C5922" t="s">
        <v>32</v>
      </c>
      <c r="D5922" t="s">
        <v>79</v>
      </c>
      <c r="E5922">
        <v>1</v>
      </c>
      <c r="F5922">
        <v>547.20000000000005</v>
      </c>
    </row>
    <row r="5923" spans="1:6" x14ac:dyDescent="0.25">
      <c r="A5923">
        <v>7516.786075</v>
      </c>
      <c r="B5923">
        <v>0</v>
      </c>
      <c r="C5923" t="s">
        <v>32</v>
      </c>
      <c r="D5923" t="s">
        <v>45</v>
      </c>
      <c r="E5923">
        <v>6</v>
      </c>
      <c r="F5923">
        <v>850.59303799999998</v>
      </c>
    </row>
    <row r="5924" spans="1:6" x14ac:dyDescent="0.25">
      <c r="A5924">
        <v>3644.8335539999998</v>
      </c>
      <c r="B5924">
        <v>82477</v>
      </c>
      <c r="C5924" t="s">
        <v>32</v>
      </c>
      <c r="D5924" t="s">
        <v>33</v>
      </c>
      <c r="E5924">
        <v>1</v>
      </c>
      <c r="F5924">
        <v>432</v>
      </c>
    </row>
    <row r="5925" spans="1:6" x14ac:dyDescent="0.25">
      <c r="A5925">
        <v>11981.98481</v>
      </c>
      <c r="B5925">
        <v>21514</v>
      </c>
      <c r="C5925" t="s">
        <v>75</v>
      </c>
      <c r="D5925" t="s">
        <v>33</v>
      </c>
      <c r="E5925">
        <v>2</v>
      </c>
      <c r="F5925">
        <v>257.24878899999999</v>
      </c>
    </row>
    <row r="5926" spans="1:6" x14ac:dyDescent="0.25">
      <c r="A5926">
        <v>2601.8109989999998</v>
      </c>
      <c r="B5926">
        <v>57231</v>
      </c>
      <c r="C5926" t="s">
        <v>75</v>
      </c>
      <c r="D5926" t="s">
        <v>33</v>
      </c>
      <c r="E5926">
        <v>1</v>
      </c>
      <c r="F5926">
        <v>305.11722099999997</v>
      </c>
    </row>
    <row r="5927" spans="1:6" x14ac:dyDescent="0.25">
      <c r="A5927">
        <v>4654.9541870000003</v>
      </c>
      <c r="B5927">
        <v>0</v>
      </c>
      <c r="C5927" t="s">
        <v>32</v>
      </c>
      <c r="D5927" t="s">
        <v>33</v>
      </c>
      <c r="E5927">
        <v>3</v>
      </c>
      <c r="F5927">
        <v>331.2</v>
      </c>
    </row>
    <row r="5928" spans="1:6" x14ac:dyDescent="0.25">
      <c r="A5928">
        <v>3579.7730940000001</v>
      </c>
      <c r="B5928">
        <v>84598</v>
      </c>
      <c r="C5928" t="s">
        <v>32</v>
      </c>
      <c r="D5928" t="s">
        <v>33</v>
      </c>
      <c r="E5928">
        <v>1</v>
      </c>
      <c r="F5928">
        <v>639.267653</v>
      </c>
    </row>
    <row r="5929" spans="1:6" x14ac:dyDescent="0.25">
      <c r="A5929">
        <v>5388.0238120000004</v>
      </c>
      <c r="B5929">
        <v>48895</v>
      </c>
      <c r="C5929" t="s">
        <v>75</v>
      </c>
      <c r="D5929" t="s">
        <v>33</v>
      </c>
      <c r="E5929">
        <v>7</v>
      </c>
      <c r="F5929">
        <v>325.00914599999999</v>
      </c>
    </row>
    <row r="5930" spans="1:6" x14ac:dyDescent="0.25">
      <c r="A5930">
        <v>3705.291862</v>
      </c>
      <c r="B5930">
        <v>84493</v>
      </c>
      <c r="C5930" t="s">
        <v>32</v>
      </c>
      <c r="D5930" t="s">
        <v>33</v>
      </c>
      <c r="E5930">
        <v>1</v>
      </c>
      <c r="F5930">
        <v>441.6</v>
      </c>
    </row>
    <row r="5931" spans="1:6" x14ac:dyDescent="0.25">
      <c r="A5931">
        <v>8613.4640010000003</v>
      </c>
      <c r="B5931">
        <v>37277</v>
      </c>
      <c r="C5931" t="s">
        <v>75</v>
      </c>
      <c r="D5931" t="s">
        <v>33</v>
      </c>
      <c r="E5931">
        <v>9</v>
      </c>
      <c r="F5931">
        <v>417.72438</v>
      </c>
    </row>
    <row r="5932" spans="1:6" x14ac:dyDescent="0.25">
      <c r="A5932">
        <v>2703.266928</v>
      </c>
      <c r="B5932">
        <v>0</v>
      </c>
      <c r="C5932" t="s">
        <v>32</v>
      </c>
      <c r="D5932" t="s">
        <v>33</v>
      </c>
      <c r="E5932">
        <v>1</v>
      </c>
      <c r="F5932">
        <v>497.39292499999999</v>
      </c>
    </row>
    <row r="5933" spans="1:6" x14ac:dyDescent="0.25">
      <c r="A5933">
        <v>2511.6979930000002</v>
      </c>
      <c r="B5933">
        <v>14906</v>
      </c>
      <c r="C5933" t="s">
        <v>32</v>
      </c>
      <c r="D5933" t="s">
        <v>33</v>
      </c>
      <c r="E5933">
        <v>1</v>
      </c>
      <c r="F5933">
        <v>421.63266800000002</v>
      </c>
    </row>
    <row r="5934" spans="1:6" x14ac:dyDescent="0.25">
      <c r="A5934">
        <v>24186.243419999999</v>
      </c>
      <c r="B5934">
        <v>14710</v>
      </c>
      <c r="C5934" t="s">
        <v>32</v>
      </c>
      <c r="D5934" t="s">
        <v>45</v>
      </c>
      <c r="E5934">
        <v>2</v>
      </c>
      <c r="F5934">
        <v>537.6</v>
      </c>
    </row>
    <row r="5935" spans="1:6" x14ac:dyDescent="0.25">
      <c r="A5935">
        <v>15120.212810000001</v>
      </c>
      <c r="B5935">
        <v>20656</v>
      </c>
      <c r="C5935" t="s">
        <v>32</v>
      </c>
      <c r="D5935" t="s">
        <v>45</v>
      </c>
      <c r="E5935">
        <v>2</v>
      </c>
      <c r="F5935">
        <v>706.114237</v>
      </c>
    </row>
    <row r="5936" spans="1:6" x14ac:dyDescent="0.25">
      <c r="A5936">
        <v>13379.811030000001</v>
      </c>
      <c r="B5936">
        <v>0</v>
      </c>
      <c r="C5936" t="s">
        <v>32</v>
      </c>
      <c r="D5936" t="s">
        <v>45</v>
      </c>
      <c r="E5936">
        <v>3</v>
      </c>
      <c r="F5936">
        <v>1396.8</v>
      </c>
    </row>
    <row r="5937" spans="1:6" x14ac:dyDescent="0.25">
      <c r="A5937">
        <v>2308.6926090000002</v>
      </c>
      <c r="B5937">
        <v>0</v>
      </c>
      <c r="C5937" t="s">
        <v>32</v>
      </c>
      <c r="D5937" t="s">
        <v>33</v>
      </c>
      <c r="E5937">
        <v>1</v>
      </c>
      <c r="F5937">
        <v>431.76875200000001</v>
      </c>
    </row>
    <row r="5938" spans="1:6" x14ac:dyDescent="0.25">
      <c r="A5938">
        <v>7319.5757119999998</v>
      </c>
      <c r="B5938">
        <v>57777</v>
      </c>
      <c r="C5938" t="s">
        <v>75</v>
      </c>
      <c r="D5938" t="s">
        <v>33</v>
      </c>
      <c r="E5938">
        <v>2</v>
      </c>
      <c r="F5938">
        <v>273.87992700000001</v>
      </c>
    </row>
    <row r="5939" spans="1:6" x14ac:dyDescent="0.25">
      <c r="A5939">
        <v>26113.360000000001</v>
      </c>
      <c r="B5939">
        <v>80409</v>
      </c>
      <c r="C5939" t="s">
        <v>75</v>
      </c>
      <c r="D5939" t="s">
        <v>79</v>
      </c>
      <c r="E5939">
        <v>2</v>
      </c>
      <c r="F5939">
        <v>262.98483599999997</v>
      </c>
    </row>
    <row r="5940" spans="1:6" x14ac:dyDescent="0.25">
      <c r="A5940">
        <v>5639.9419740000003</v>
      </c>
      <c r="B5940">
        <v>73168</v>
      </c>
      <c r="C5940" t="s">
        <v>32</v>
      </c>
      <c r="D5940" t="s">
        <v>33</v>
      </c>
      <c r="E5940">
        <v>3</v>
      </c>
      <c r="F5940">
        <v>425.80011200000001</v>
      </c>
    </row>
    <row r="5941" spans="1:6" x14ac:dyDescent="0.25">
      <c r="A5941">
        <v>4715.2855589999999</v>
      </c>
      <c r="B5941">
        <v>0</v>
      </c>
      <c r="C5941" t="s">
        <v>32</v>
      </c>
      <c r="D5941" t="s">
        <v>33</v>
      </c>
      <c r="E5941">
        <v>7</v>
      </c>
      <c r="F5941">
        <v>345.34502600000002</v>
      </c>
    </row>
    <row r="5942" spans="1:6" x14ac:dyDescent="0.25">
      <c r="A5942">
        <v>2742.7978450000001</v>
      </c>
      <c r="B5942">
        <v>32437</v>
      </c>
      <c r="C5942" t="s">
        <v>32</v>
      </c>
      <c r="D5942" t="s">
        <v>33</v>
      </c>
      <c r="E5942">
        <v>1</v>
      </c>
      <c r="F5942">
        <v>331.2</v>
      </c>
    </row>
    <row r="5943" spans="1:6" x14ac:dyDescent="0.25">
      <c r="A5943">
        <v>3808.122147</v>
      </c>
      <c r="B5943">
        <v>94903</v>
      </c>
      <c r="C5943" t="s">
        <v>32</v>
      </c>
      <c r="D5943" t="s">
        <v>33</v>
      </c>
      <c r="E5943">
        <v>1</v>
      </c>
      <c r="F5943">
        <v>451.2</v>
      </c>
    </row>
    <row r="5944" spans="1:6" x14ac:dyDescent="0.25">
      <c r="A5944">
        <v>4692.0483469999999</v>
      </c>
      <c r="B5944">
        <v>82534</v>
      </c>
      <c r="C5944" t="s">
        <v>62</v>
      </c>
      <c r="D5944" t="s">
        <v>45</v>
      </c>
      <c r="E5944">
        <v>1</v>
      </c>
      <c r="F5944">
        <v>4.23752</v>
      </c>
    </row>
    <row r="5945" spans="1:6" x14ac:dyDescent="0.25">
      <c r="A5945">
        <v>4055.3991259999998</v>
      </c>
      <c r="B5945">
        <v>0</v>
      </c>
      <c r="C5945" t="s">
        <v>32</v>
      </c>
      <c r="D5945" t="s">
        <v>45</v>
      </c>
      <c r="E5945">
        <v>1</v>
      </c>
      <c r="F5945">
        <v>1215.9701130000001</v>
      </c>
    </row>
    <row r="5946" spans="1:6" x14ac:dyDescent="0.25">
      <c r="A5946">
        <v>41787.903429999998</v>
      </c>
      <c r="B5946">
        <v>46587</v>
      </c>
      <c r="C5946" t="s">
        <v>32</v>
      </c>
      <c r="D5946" t="s">
        <v>79</v>
      </c>
      <c r="E5946">
        <v>2</v>
      </c>
      <c r="F5946">
        <v>571.20000000000005</v>
      </c>
    </row>
    <row r="5947" spans="1:6" x14ac:dyDescent="0.25">
      <c r="A5947">
        <v>9800.3363599999993</v>
      </c>
      <c r="B5947">
        <v>32245</v>
      </c>
      <c r="C5947" t="s">
        <v>62</v>
      </c>
      <c r="D5947" t="s">
        <v>33</v>
      </c>
      <c r="E5947">
        <v>8</v>
      </c>
      <c r="F5947">
        <v>257.50247100000001</v>
      </c>
    </row>
    <row r="5948" spans="1:6" x14ac:dyDescent="0.25">
      <c r="A5948">
        <v>12379.56803</v>
      </c>
      <c r="B5948">
        <v>39886</v>
      </c>
      <c r="C5948" t="s">
        <v>75</v>
      </c>
      <c r="D5948" t="s">
        <v>33</v>
      </c>
      <c r="E5948">
        <v>2</v>
      </c>
      <c r="F5948">
        <v>290.35920700000003</v>
      </c>
    </row>
    <row r="5949" spans="1:6" x14ac:dyDescent="0.25">
      <c r="A5949">
        <v>9705.3089500000006</v>
      </c>
      <c r="B5949">
        <v>79157</v>
      </c>
      <c r="C5949" t="s">
        <v>62</v>
      </c>
      <c r="D5949" t="s">
        <v>33</v>
      </c>
      <c r="E5949">
        <v>2</v>
      </c>
      <c r="F5949">
        <v>117.78190600000001</v>
      </c>
    </row>
    <row r="5950" spans="1:6" x14ac:dyDescent="0.25">
      <c r="A5950">
        <v>4253.2831130000004</v>
      </c>
      <c r="B5950">
        <v>0</v>
      </c>
      <c r="C5950" t="s">
        <v>32</v>
      </c>
      <c r="D5950" t="s">
        <v>45</v>
      </c>
      <c r="E5950">
        <v>5</v>
      </c>
      <c r="F5950">
        <v>446.4</v>
      </c>
    </row>
    <row r="5951" spans="1:6" x14ac:dyDescent="0.25">
      <c r="A5951">
        <v>3567.5037550000002</v>
      </c>
      <c r="B5951">
        <v>0</v>
      </c>
      <c r="C5951" t="s">
        <v>32</v>
      </c>
      <c r="D5951" t="s">
        <v>33</v>
      </c>
      <c r="E5951">
        <v>1</v>
      </c>
      <c r="F5951">
        <v>660.43045600000005</v>
      </c>
    </row>
    <row r="5952" spans="1:6" x14ac:dyDescent="0.25">
      <c r="A5952">
        <v>5153.9198900000001</v>
      </c>
      <c r="B5952">
        <v>0</v>
      </c>
      <c r="C5952" t="s">
        <v>32</v>
      </c>
      <c r="D5952" t="s">
        <v>45</v>
      </c>
      <c r="E5952">
        <v>3</v>
      </c>
      <c r="F5952">
        <v>532.79999999999995</v>
      </c>
    </row>
    <row r="5953" spans="1:6" x14ac:dyDescent="0.25">
      <c r="A5953">
        <v>7559.2069979999997</v>
      </c>
      <c r="B5953">
        <v>0</v>
      </c>
      <c r="C5953" t="s">
        <v>32</v>
      </c>
      <c r="D5953" t="s">
        <v>45</v>
      </c>
      <c r="E5953">
        <v>3</v>
      </c>
      <c r="F5953">
        <v>964.51598000000001</v>
      </c>
    </row>
    <row r="5954" spans="1:6" x14ac:dyDescent="0.25">
      <c r="A5954">
        <v>4194.906755</v>
      </c>
      <c r="B5954">
        <v>0</v>
      </c>
      <c r="C5954" t="s">
        <v>32</v>
      </c>
      <c r="D5954" t="s">
        <v>45</v>
      </c>
      <c r="E5954">
        <v>4</v>
      </c>
      <c r="F5954">
        <v>759.28525500000001</v>
      </c>
    </row>
    <row r="5955" spans="1:6" x14ac:dyDescent="0.25">
      <c r="A5955">
        <v>2829.3123190000001</v>
      </c>
      <c r="B5955">
        <v>25860</v>
      </c>
      <c r="C5955" t="s">
        <v>32</v>
      </c>
      <c r="D5955" t="s">
        <v>33</v>
      </c>
      <c r="E5955">
        <v>1</v>
      </c>
      <c r="F5955">
        <v>345.6</v>
      </c>
    </row>
    <row r="5956" spans="1:6" x14ac:dyDescent="0.25">
      <c r="A5956">
        <v>3221.788294</v>
      </c>
      <c r="B5956">
        <v>77882</v>
      </c>
      <c r="C5956" t="s">
        <v>32</v>
      </c>
      <c r="D5956" t="s">
        <v>33</v>
      </c>
      <c r="E5956">
        <v>1</v>
      </c>
      <c r="F5956">
        <v>379.2</v>
      </c>
    </row>
    <row r="5957" spans="1:6" x14ac:dyDescent="0.25">
      <c r="A5957">
        <v>10972.067779999999</v>
      </c>
      <c r="B5957">
        <v>24164</v>
      </c>
      <c r="C5957" t="s">
        <v>32</v>
      </c>
      <c r="D5957" t="s">
        <v>79</v>
      </c>
      <c r="E5957">
        <v>5</v>
      </c>
      <c r="F5957">
        <v>657.6</v>
      </c>
    </row>
    <row r="5958" spans="1:6" x14ac:dyDescent="0.25">
      <c r="A5958">
        <v>2430.9590549999998</v>
      </c>
      <c r="B5958">
        <v>0</v>
      </c>
      <c r="C5958" t="s">
        <v>32</v>
      </c>
      <c r="D5958" t="s">
        <v>45</v>
      </c>
      <c r="E5958">
        <v>1</v>
      </c>
      <c r="F5958">
        <v>341.32984699999997</v>
      </c>
    </row>
    <row r="5959" spans="1:6" x14ac:dyDescent="0.25">
      <c r="A5959">
        <v>3790.1900289999999</v>
      </c>
      <c r="B5959">
        <v>66169</v>
      </c>
      <c r="C5959" t="s">
        <v>62</v>
      </c>
      <c r="D5959" t="s">
        <v>33</v>
      </c>
      <c r="E5959">
        <v>1</v>
      </c>
      <c r="F5959">
        <v>156.42959099999999</v>
      </c>
    </row>
    <row r="5960" spans="1:6" x14ac:dyDescent="0.25">
      <c r="A5960">
        <v>8838.0856370000001</v>
      </c>
      <c r="B5960">
        <v>82664</v>
      </c>
      <c r="C5960" t="s">
        <v>62</v>
      </c>
      <c r="D5960" t="s">
        <v>33</v>
      </c>
      <c r="E5960">
        <v>9</v>
      </c>
      <c r="F5960">
        <v>133.42560900000001</v>
      </c>
    </row>
    <row r="5961" spans="1:6" x14ac:dyDescent="0.25">
      <c r="A5961">
        <v>20101.651409999999</v>
      </c>
      <c r="B5961">
        <v>23638</v>
      </c>
      <c r="C5961" t="s">
        <v>32</v>
      </c>
      <c r="D5961" t="s">
        <v>33</v>
      </c>
      <c r="E5961">
        <v>2</v>
      </c>
      <c r="F5961">
        <v>489.6</v>
      </c>
    </row>
    <row r="5962" spans="1:6" x14ac:dyDescent="0.25">
      <c r="A5962">
        <v>6388.21126</v>
      </c>
      <c r="B5962">
        <v>26436</v>
      </c>
      <c r="C5962" t="s">
        <v>32</v>
      </c>
      <c r="D5962" t="s">
        <v>79</v>
      </c>
      <c r="E5962">
        <v>5</v>
      </c>
      <c r="F5962">
        <v>398.4</v>
      </c>
    </row>
    <row r="5963" spans="1:6" x14ac:dyDescent="0.25">
      <c r="A5963">
        <v>2656.5226039999998</v>
      </c>
      <c r="B5963">
        <v>0</v>
      </c>
      <c r="C5963" t="s">
        <v>32</v>
      </c>
      <c r="D5963" t="s">
        <v>45</v>
      </c>
      <c r="E5963">
        <v>1</v>
      </c>
      <c r="F5963">
        <v>374.4</v>
      </c>
    </row>
    <row r="5964" spans="1:6" x14ac:dyDescent="0.25">
      <c r="A5964">
        <v>7714.6009299999996</v>
      </c>
      <c r="B5964">
        <v>13154</v>
      </c>
      <c r="C5964" t="s">
        <v>32</v>
      </c>
      <c r="D5964" t="s">
        <v>33</v>
      </c>
      <c r="E5964">
        <v>4</v>
      </c>
      <c r="F5964">
        <v>489.6</v>
      </c>
    </row>
    <row r="5965" spans="1:6" x14ac:dyDescent="0.25">
      <c r="A5965">
        <v>2704.5372109999998</v>
      </c>
      <c r="B5965">
        <v>24173</v>
      </c>
      <c r="C5965" t="s">
        <v>75</v>
      </c>
      <c r="D5965" t="s">
        <v>33</v>
      </c>
      <c r="E5965">
        <v>1</v>
      </c>
      <c r="F5965">
        <v>181.46829199999999</v>
      </c>
    </row>
    <row r="5966" spans="1:6" x14ac:dyDescent="0.25">
      <c r="A5966">
        <v>2495.4647530000002</v>
      </c>
      <c r="B5966">
        <v>26689</v>
      </c>
      <c r="C5966" t="s">
        <v>32</v>
      </c>
      <c r="D5966" t="s">
        <v>33</v>
      </c>
      <c r="E5966">
        <v>1</v>
      </c>
      <c r="F5966">
        <v>424.71175799999997</v>
      </c>
    </row>
    <row r="5967" spans="1:6" x14ac:dyDescent="0.25">
      <c r="A5967">
        <v>2498.3506299999999</v>
      </c>
      <c r="B5967">
        <v>31357</v>
      </c>
      <c r="C5967" t="s">
        <v>62</v>
      </c>
      <c r="D5967" t="s">
        <v>33</v>
      </c>
      <c r="E5967">
        <v>1</v>
      </c>
      <c r="F5967">
        <v>2.0162390000000001</v>
      </c>
    </row>
    <row r="5968" spans="1:6" x14ac:dyDescent="0.25">
      <c r="A5968">
        <v>5614.5879859999995</v>
      </c>
      <c r="B5968">
        <v>40417</v>
      </c>
      <c r="C5968" t="s">
        <v>62</v>
      </c>
      <c r="D5968" t="s">
        <v>33</v>
      </c>
      <c r="E5968">
        <v>8</v>
      </c>
      <c r="F5968">
        <v>130.303439</v>
      </c>
    </row>
    <row r="5969" spans="1:6" x14ac:dyDescent="0.25">
      <c r="A5969">
        <v>2089.3371820000002</v>
      </c>
      <c r="B5969">
        <v>0</v>
      </c>
      <c r="C5969" t="s">
        <v>32</v>
      </c>
      <c r="D5969" t="s">
        <v>45</v>
      </c>
      <c r="E5969">
        <v>1</v>
      </c>
      <c r="F5969">
        <v>453.6</v>
      </c>
    </row>
    <row r="5970" spans="1:6" x14ac:dyDescent="0.25">
      <c r="A5970">
        <v>5137.349322</v>
      </c>
      <c r="B5970">
        <v>93872</v>
      </c>
      <c r="C5970" t="s">
        <v>75</v>
      </c>
      <c r="D5970" t="s">
        <v>33</v>
      </c>
      <c r="E5970">
        <v>6</v>
      </c>
      <c r="F5970">
        <v>206.495442</v>
      </c>
    </row>
    <row r="5971" spans="1:6" x14ac:dyDescent="0.25">
      <c r="A5971">
        <v>5394.9130169999999</v>
      </c>
      <c r="B5971">
        <v>29853</v>
      </c>
      <c r="C5971" t="s">
        <v>62</v>
      </c>
      <c r="D5971" t="s">
        <v>45</v>
      </c>
      <c r="E5971">
        <v>6</v>
      </c>
      <c r="F5971">
        <v>76.586017999999996</v>
      </c>
    </row>
    <row r="5972" spans="1:6" x14ac:dyDescent="0.25">
      <c r="A5972">
        <v>7341.7414140000001</v>
      </c>
      <c r="B5972">
        <v>88049</v>
      </c>
      <c r="C5972" t="s">
        <v>32</v>
      </c>
      <c r="D5972" t="s">
        <v>45</v>
      </c>
      <c r="E5972">
        <v>8</v>
      </c>
      <c r="F5972">
        <v>567.06580199999996</v>
      </c>
    </row>
    <row r="5973" spans="1:6" x14ac:dyDescent="0.25">
      <c r="A5973">
        <v>4791.0815590000002</v>
      </c>
      <c r="B5973">
        <v>29111</v>
      </c>
      <c r="C5973" t="s">
        <v>32</v>
      </c>
      <c r="D5973" t="s">
        <v>33</v>
      </c>
      <c r="E5973">
        <v>5</v>
      </c>
      <c r="F5973">
        <v>302.39999999999998</v>
      </c>
    </row>
    <row r="5974" spans="1:6" x14ac:dyDescent="0.25">
      <c r="A5974">
        <v>25169.188170000001</v>
      </c>
      <c r="B5974">
        <v>37282</v>
      </c>
      <c r="C5974" t="s">
        <v>75</v>
      </c>
      <c r="D5974" t="s">
        <v>33</v>
      </c>
      <c r="E5974">
        <v>2</v>
      </c>
      <c r="F5974">
        <v>222.50860700000001</v>
      </c>
    </row>
    <row r="5975" spans="1:6" x14ac:dyDescent="0.25">
      <c r="A5975">
        <v>2147.656911</v>
      </c>
      <c r="B5975">
        <v>0</v>
      </c>
      <c r="C5975" t="s">
        <v>32</v>
      </c>
      <c r="D5975" t="s">
        <v>45</v>
      </c>
      <c r="E5975">
        <v>1</v>
      </c>
      <c r="F5975">
        <v>297.60000000000002</v>
      </c>
    </row>
    <row r="5976" spans="1:6" x14ac:dyDescent="0.25">
      <c r="A5976">
        <v>9902.392683</v>
      </c>
      <c r="B5976">
        <v>0</v>
      </c>
      <c r="C5976" t="s">
        <v>32</v>
      </c>
      <c r="D5976" t="s">
        <v>33</v>
      </c>
      <c r="E5976">
        <v>8</v>
      </c>
      <c r="F5976">
        <v>945.16988200000003</v>
      </c>
    </row>
    <row r="5977" spans="1:6" x14ac:dyDescent="0.25">
      <c r="A5977">
        <v>3157.7426369999998</v>
      </c>
      <c r="B5977">
        <v>58248</v>
      </c>
      <c r="C5977" t="s">
        <v>62</v>
      </c>
      <c r="D5977" t="s">
        <v>33</v>
      </c>
      <c r="E5977">
        <v>1</v>
      </c>
      <c r="F5977">
        <v>134.37132299999999</v>
      </c>
    </row>
    <row r="5978" spans="1:6" x14ac:dyDescent="0.25">
      <c r="A5978">
        <v>6269.1363650000003</v>
      </c>
      <c r="B5978">
        <v>0</v>
      </c>
      <c r="C5978" t="s">
        <v>32</v>
      </c>
      <c r="D5978" t="s">
        <v>45</v>
      </c>
      <c r="E5978">
        <v>7</v>
      </c>
      <c r="F5978">
        <v>942.277602</v>
      </c>
    </row>
    <row r="5979" spans="1:6" x14ac:dyDescent="0.25">
      <c r="A5979">
        <v>10839.50749</v>
      </c>
      <c r="B5979">
        <v>26367</v>
      </c>
      <c r="C5979" t="s">
        <v>62</v>
      </c>
      <c r="D5979" t="s">
        <v>33</v>
      </c>
      <c r="E5979">
        <v>3</v>
      </c>
      <c r="F5979">
        <v>105.991559</v>
      </c>
    </row>
    <row r="5980" spans="1:6" x14ac:dyDescent="0.25">
      <c r="A5980">
        <v>7675.8713539999999</v>
      </c>
      <c r="B5980">
        <v>89586</v>
      </c>
      <c r="C5980" t="s">
        <v>32</v>
      </c>
      <c r="D5980" t="s">
        <v>33</v>
      </c>
      <c r="E5980">
        <v>2</v>
      </c>
      <c r="F5980">
        <v>302.39999999999998</v>
      </c>
    </row>
    <row r="5981" spans="1:6" x14ac:dyDescent="0.25">
      <c r="A5981">
        <v>7035.9743529999996</v>
      </c>
      <c r="B5981">
        <v>86642</v>
      </c>
      <c r="C5981" t="s">
        <v>75</v>
      </c>
      <c r="D5981" t="s">
        <v>33</v>
      </c>
      <c r="E5981">
        <v>9</v>
      </c>
      <c r="F5981">
        <v>234.057985</v>
      </c>
    </row>
    <row r="5982" spans="1:6" x14ac:dyDescent="0.25">
      <c r="A5982">
        <v>3576.7050250000002</v>
      </c>
      <c r="B5982">
        <v>24959</v>
      </c>
      <c r="C5982" t="s">
        <v>32</v>
      </c>
      <c r="D5982" t="s">
        <v>33</v>
      </c>
      <c r="E5982">
        <v>1</v>
      </c>
      <c r="F5982">
        <v>640.79999999999995</v>
      </c>
    </row>
    <row r="5983" spans="1:6" x14ac:dyDescent="0.25">
      <c r="A5983">
        <v>10845.74473</v>
      </c>
      <c r="B5983">
        <v>27279</v>
      </c>
      <c r="C5983" t="s">
        <v>32</v>
      </c>
      <c r="D5983" t="s">
        <v>33</v>
      </c>
      <c r="E5983">
        <v>5</v>
      </c>
      <c r="F5983">
        <v>770.22769900000003</v>
      </c>
    </row>
    <row r="5984" spans="1:6" x14ac:dyDescent="0.25">
      <c r="A5984">
        <v>2656.99458</v>
      </c>
      <c r="B5984">
        <v>57117</v>
      </c>
      <c r="C5984" t="s">
        <v>32</v>
      </c>
      <c r="D5984" t="s">
        <v>33</v>
      </c>
      <c r="E5984">
        <v>1</v>
      </c>
      <c r="F5984">
        <v>321.60000000000002</v>
      </c>
    </row>
    <row r="5985" spans="1:6" x14ac:dyDescent="0.25">
      <c r="A5985">
        <v>6883.6650710000004</v>
      </c>
      <c r="B5985">
        <v>64600</v>
      </c>
      <c r="C5985" t="s">
        <v>62</v>
      </c>
      <c r="D5985" t="s">
        <v>33</v>
      </c>
      <c r="E5985">
        <v>3</v>
      </c>
      <c r="F5985">
        <v>168.28738000000001</v>
      </c>
    </row>
    <row r="5986" spans="1:6" x14ac:dyDescent="0.25">
      <c r="A5986">
        <v>20314.44095</v>
      </c>
      <c r="B5986">
        <v>42218</v>
      </c>
      <c r="C5986" t="s">
        <v>62</v>
      </c>
      <c r="D5986" t="s">
        <v>79</v>
      </c>
      <c r="E5986">
        <v>2</v>
      </c>
      <c r="F5986">
        <v>212.13034400000001</v>
      </c>
    </row>
    <row r="5987" spans="1:6" x14ac:dyDescent="0.25">
      <c r="A5987">
        <v>20120.560529999999</v>
      </c>
      <c r="B5987">
        <v>32869</v>
      </c>
      <c r="C5987" t="s">
        <v>62</v>
      </c>
      <c r="D5987" t="s">
        <v>33</v>
      </c>
      <c r="E5987">
        <v>2</v>
      </c>
      <c r="F5987">
        <v>117.467331</v>
      </c>
    </row>
    <row r="5988" spans="1:6" x14ac:dyDescent="0.25">
      <c r="A5988">
        <v>2547.370551</v>
      </c>
      <c r="B5988">
        <v>26047</v>
      </c>
      <c r="C5988" t="s">
        <v>75</v>
      </c>
      <c r="D5988" t="s">
        <v>33</v>
      </c>
      <c r="E5988">
        <v>1</v>
      </c>
      <c r="F5988">
        <v>187.90322399999999</v>
      </c>
    </row>
    <row r="5989" spans="1:6" x14ac:dyDescent="0.25">
      <c r="A5989">
        <v>34611.378960000002</v>
      </c>
      <c r="B5989">
        <v>20090</v>
      </c>
      <c r="C5989" t="s">
        <v>32</v>
      </c>
      <c r="D5989" t="s">
        <v>33</v>
      </c>
      <c r="E5989">
        <v>2</v>
      </c>
      <c r="F5989">
        <v>523.20000000000005</v>
      </c>
    </row>
    <row r="5990" spans="1:6" x14ac:dyDescent="0.25">
      <c r="A5990">
        <v>4254.6206689999999</v>
      </c>
      <c r="B5990">
        <v>11904</v>
      </c>
      <c r="C5990" t="s">
        <v>32</v>
      </c>
      <c r="D5990" t="s">
        <v>45</v>
      </c>
      <c r="E5990">
        <v>3</v>
      </c>
      <c r="F5990">
        <v>292.8</v>
      </c>
    </row>
    <row r="5991" spans="1:6" x14ac:dyDescent="0.25">
      <c r="A5991">
        <v>3659.1831400000001</v>
      </c>
      <c r="B5991">
        <v>0</v>
      </c>
      <c r="C5991" t="s">
        <v>32</v>
      </c>
      <c r="D5991" t="s">
        <v>45</v>
      </c>
      <c r="E5991">
        <v>1</v>
      </c>
      <c r="F5991">
        <v>763.2</v>
      </c>
    </row>
    <row r="5992" spans="1:6" x14ac:dyDescent="0.25">
      <c r="A5992">
        <v>2577.514741</v>
      </c>
      <c r="B5992">
        <v>49467</v>
      </c>
      <c r="C5992" t="s">
        <v>32</v>
      </c>
      <c r="D5992" t="s">
        <v>79</v>
      </c>
      <c r="E5992">
        <v>1</v>
      </c>
      <c r="F5992">
        <v>413.69525800000002</v>
      </c>
    </row>
    <row r="5993" spans="1:6" x14ac:dyDescent="0.25">
      <c r="A5993">
        <v>26243.858110000001</v>
      </c>
      <c r="B5993">
        <v>55705</v>
      </c>
      <c r="C5993" t="s">
        <v>62</v>
      </c>
      <c r="D5993" t="s">
        <v>79</v>
      </c>
      <c r="E5993">
        <v>2</v>
      </c>
      <c r="F5993">
        <v>149.90746999999999</v>
      </c>
    </row>
    <row r="5994" spans="1:6" x14ac:dyDescent="0.25">
      <c r="A5994">
        <v>27064.463390000001</v>
      </c>
      <c r="B5994">
        <v>83560</v>
      </c>
      <c r="C5994" t="s">
        <v>62</v>
      </c>
      <c r="D5994" t="s">
        <v>33</v>
      </c>
      <c r="E5994">
        <v>2</v>
      </c>
      <c r="F5994">
        <v>276.048405</v>
      </c>
    </row>
    <row r="5995" spans="1:6" x14ac:dyDescent="0.25">
      <c r="A5995">
        <v>8092.8769599999996</v>
      </c>
      <c r="B5995">
        <v>50825</v>
      </c>
      <c r="C5995" t="s">
        <v>75</v>
      </c>
      <c r="D5995" t="s">
        <v>33</v>
      </c>
      <c r="E5995">
        <v>3</v>
      </c>
      <c r="F5995">
        <v>369.61472900000001</v>
      </c>
    </row>
    <row r="5996" spans="1:6" x14ac:dyDescent="0.25">
      <c r="A5996">
        <v>2691.2170740000001</v>
      </c>
      <c r="B5996">
        <v>82108</v>
      </c>
      <c r="C5996" t="s">
        <v>62</v>
      </c>
      <c r="D5996" t="s">
        <v>79</v>
      </c>
      <c r="E5996">
        <v>1</v>
      </c>
      <c r="F5996">
        <v>52.804096000000001</v>
      </c>
    </row>
    <row r="5997" spans="1:6" x14ac:dyDescent="0.25">
      <c r="A5997">
        <v>5218.3432929999999</v>
      </c>
      <c r="B5997">
        <v>85721</v>
      </c>
      <c r="C5997" t="s">
        <v>32</v>
      </c>
      <c r="D5997" t="s">
        <v>33</v>
      </c>
      <c r="E5997">
        <v>5</v>
      </c>
      <c r="F5997">
        <v>312</v>
      </c>
    </row>
    <row r="5998" spans="1:6" x14ac:dyDescent="0.25">
      <c r="A5998">
        <v>8267.8488450000004</v>
      </c>
      <c r="B5998">
        <v>59597</v>
      </c>
      <c r="C5998" t="s">
        <v>75</v>
      </c>
      <c r="D5998" t="s">
        <v>33</v>
      </c>
      <c r="E5998">
        <v>2</v>
      </c>
      <c r="F5998">
        <v>222.791933</v>
      </c>
    </row>
    <row r="5999" spans="1:6" x14ac:dyDescent="0.25">
      <c r="A5999">
        <v>5568.9475339999999</v>
      </c>
      <c r="B5999">
        <v>0</v>
      </c>
      <c r="C5999" t="s">
        <v>32</v>
      </c>
      <c r="D5999" t="s">
        <v>45</v>
      </c>
      <c r="E5999">
        <v>7</v>
      </c>
      <c r="F5999">
        <v>407.44023800000002</v>
      </c>
    </row>
    <row r="6000" spans="1:6" x14ac:dyDescent="0.25">
      <c r="A6000">
        <v>2594.8092419999998</v>
      </c>
      <c r="B6000">
        <v>0</v>
      </c>
      <c r="C6000" t="s">
        <v>32</v>
      </c>
      <c r="D6000" t="s">
        <v>33</v>
      </c>
      <c r="E6000">
        <v>1</v>
      </c>
      <c r="F6000">
        <v>350.4</v>
      </c>
    </row>
    <row r="6001" spans="1:6" x14ac:dyDescent="0.25">
      <c r="A6001">
        <v>8646.5041089999995</v>
      </c>
      <c r="B6001">
        <v>64125</v>
      </c>
      <c r="C6001" t="s">
        <v>75</v>
      </c>
      <c r="D6001" t="s">
        <v>33</v>
      </c>
      <c r="E6001">
        <v>3</v>
      </c>
      <c r="F6001">
        <v>369.81870800000002</v>
      </c>
    </row>
    <row r="6002" spans="1:6" x14ac:dyDescent="0.25">
      <c r="A6002">
        <v>2423.7555339999999</v>
      </c>
      <c r="B6002">
        <v>22319</v>
      </c>
      <c r="C6002" t="s">
        <v>32</v>
      </c>
      <c r="D6002" t="s">
        <v>33</v>
      </c>
      <c r="E6002">
        <v>1</v>
      </c>
      <c r="F6002">
        <v>302.39999999999998</v>
      </c>
    </row>
    <row r="6003" spans="1:6" x14ac:dyDescent="0.25">
      <c r="A6003">
        <v>2814.2087999999999</v>
      </c>
      <c r="B6003">
        <v>94304</v>
      </c>
      <c r="C6003" t="s">
        <v>75</v>
      </c>
      <c r="D6003" t="s">
        <v>79</v>
      </c>
      <c r="E6003">
        <v>1</v>
      </c>
      <c r="F6003">
        <v>182.81589700000001</v>
      </c>
    </row>
    <row r="6004" spans="1:6" x14ac:dyDescent="0.25">
      <c r="A6004">
        <v>2506.2639389999999</v>
      </c>
      <c r="B6004">
        <v>17193</v>
      </c>
      <c r="C6004" t="s">
        <v>32</v>
      </c>
      <c r="D6004" t="s">
        <v>79</v>
      </c>
      <c r="E6004">
        <v>1</v>
      </c>
      <c r="F6004">
        <v>316.8</v>
      </c>
    </row>
    <row r="6005" spans="1:6" x14ac:dyDescent="0.25">
      <c r="A6005">
        <v>4424.5790939999997</v>
      </c>
      <c r="B6005">
        <v>37800</v>
      </c>
      <c r="C6005" t="s">
        <v>32</v>
      </c>
      <c r="D6005" t="s">
        <v>79</v>
      </c>
      <c r="E6005">
        <v>1</v>
      </c>
      <c r="F6005">
        <v>662.71521800000005</v>
      </c>
    </row>
    <row r="6006" spans="1:6" x14ac:dyDescent="0.25">
      <c r="A6006">
        <v>9555.1691589999991</v>
      </c>
      <c r="B6006">
        <v>96269</v>
      </c>
      <c r="C6006" t="s">
        <v>62</v>
      </c>
      <c r="D6006" t="s">
        <v>79</v>
      </c>
      <c r="E6006">
        <v>8</v>
      </c>
      <c r="F6006">
        <v>58.776508</v>
      </c>
    </row>
    <row r="6007" spans="1:6" x14ac:dyDescent="0.25">
      <c r="A6007">
        <v>13869.92705</v>
      </c>
      <c r="B6007">
        <v>28432</v>
      </c>
      <c r="C6007" t="s">
        <v>32</v>
      </c>
      <c r="D6007" t="s">
        <v>33</v>
      </c>
      <c r="E6007">
        <v>2</v>
      </c>
      <c r="F6007">
        <v>612.30058099999997</v>
      </c>
    </row>
    <row r="6008" spans="1:6" x14ac:dyDescent="0.25">
      <c r="A6008">
        <v>8841.7703799999999</v>
      </c>
      <c r="B6008">
        <v>0</v>
      </c>
      <c r="C6008" t="s">
        <v>32</v>
      </c>
      <c r="D6008" t="s">
        <v>33</v>
      </c>
      <c r="E6008">
        <v>3</v>
      </c>
      <c r="F6008">
        <v>566.4</v>
      </c>
    </row>
    <row r="6009" spans="1:6" x14ac:dyDescent="0.25">
      <c r="A6009">
        <v>8836.0307119999998</v>
      </c>
      <c r="B6009">
        <v>63909</v>
      </c>
      <c r="C6009" t="s">
        <v>62</v>
      </c>
      <c r="D6009" t="s">
        <v>33</v>
      </c>
      <c r="E6009">
        <v>8</v>
      </c>
      <c r="F6009">
        <v>206.91194200000001</v>
      </c>
    </row>
    <row r="6010" spans="1:6" x14ac:dyDescent="0.25">
      <c r="A6010">
        <v>33473.349459999998</v>
      </c>
      <c r="B6010">
        <v>33190</v>
      </c>
      <c r="C6010" t="s">
        <v>32</v>
      </c>
      <c r="D6010" t="s">
        <v>79</v>
      </c>
      <c r="E6010">
        <v>2</v>
      </c>
      <c r="F6010">
        <v>508.8</v>
      </c>
    </row>
    <row r="6011" spans="1:6" x14ac:dyDescent="0.25">
      <c r="A6011">
        <v>5000.6193599999997</v>
      </c>
      <c r="B6011">
        <v>43723</v>
      </c>
      <c r="C6011" t="s">
        <v>32</v>
      </c>
      <c r="D6011" t="s">
        <v>33</v>
      </c>
      <c r="E6011">
        <v>7</v>
      </c>
      <c r="F6011">
        <v>316.8</v>
      </c>
    </row>
    <row r="6012" spans="1:6" x14ac:dyDescent="0.25">
      <c r="A6012">
        <v>16468.220789999999</v>
      </c>
      <c r="B6012">
        <v>0</v>
      </c>
      <c r="C6012" t="s">
        <v>32</v>
      </c>
      <c r="D6012" t="s">
        <v>79</v>
      </c>
      <c r="E6012">
        <v>2</v>
      </c>
      <c r="F6012">
        <v>685.12693999999999</v>
      </c>
    </row>
    <row r="6013" spans="1:6" x14ac:dyDescent="0.25">
      <c r="A6013">
        <v>9233.1906600000002</v>
      </c>
      <c r="B6013">
        <v>42600</v>
      </c>
      <c r="C6013" t="s">
        <v>32</v>
      </c>
      <c r="D6013" t="s">
        <v>33</v>
      </c>
      <c r="E6013">
        <v>3</v>
      </c>
      <c r="F6013">
        <v>660.13698699999998</v>
      </c>
    </row>
    <row r="6014" spans="1:6" x14ac:dyDescent="0.25">
      <c r="A6014">
        <v>2448.8112160000001</v>
      </c>
      <c r="B6014">
        <v>87802</v>
      </c>
      <c r="C6014" t="s">
        <v>75</v>
      </c>
      <c r="D6014" t="s">
        <v>33</v>
      </c>
      <c r="E6014">
        <v>1</v>
      </c>
      <c r="F6014">
        <v>173.899238</v>
      </c>
    </row>
    <row r="6015" spans="1:6" x14ac:dyDescent="0.25">
      <c r="A6015">
        <v>18544.30271</v>
      </c>
      <c r="B6015">
        <v>34087</v>
      </c>
      <c r="C6015" t="s">
        <v>75</v>
      </c>
      <c r="D6015" t="s">
        <v>45</v>
      </c>
      <c r="E6015">
        <v>6</v>
      </c>
      <c r="F6015">
        <v>889.51852099999996</v>
      </c>
    </row>
    <row r="6016" spans="1:6" x14ac:dyDescent="0.25">
      <c r="A6016">
        <v>5229.9868969999998</v>
      </c>
      <c r="B6016">
        <v>18129</v>
      </c>
      <c r="C6016" t="s">
        <v>32</v>
      </c>
      <c r="D6016" t="s">
        <v>45</v>
      </c>
      <c r="E6016">
        <v>5</v>
      </c>
      <c r="F6016">
        <v>364.69509299999999</v>
      </c>
    </row>
    <row r="6017" spans="1:6" x14ac:dyDescent="0.25">
      <c r="A6017">
        <v>41745.006459999997</v>
      </c>
      <c r="B6017">
        <v>45431</v>
      </c>
      <c r="C6017" t="s">
        <v>32</v>
      </c>
      <c r="D6017" t="s">
        <v>33</v>
      </c>
      <c r="E6017">
        <v>2</v>
      </c>
      <c r="F6017">
        <v>556.79999999999995</v>
      </c>
    </row>
    <row r="6018" spans="1:6" x14ac:dyDescent="0.25">
      <c r="A6018">
        <v>7531.0336230000003</v>
      </c>
      <c r="B6018">
        <v>0</v>
      </c>
      <c r="C6018" t="s">
        <v>32</v>
      </c>
      <c r="D6018" t="s">
        <v>45</v>
      </c>
      <c r="E6018">
        <v>2</v>
      </c>
      <c r="F6018">
        <v>511.2</v>
      </c>
    </row>
    <row r="6019" spans="1:6" x14ac:dyDescent="0.25">
      <c r="A6019">
        <v>8024.5084440000001</v>
      </c>
      <c r="B6019">
        <v>95191</v>
      </c>
      <c r="C6019" t="s">
        <v>75</v>
      </c>
      <c r="D6019" t="s">
        <v>79</v>
      </c>
      <c r="E6019">
        <v>3</v>
      </c>
      <c r="F6019">
        <v>316.11103500000002</v>
      </c>
    </row>
    <row r="6020" spans="1:6" x14ac:dyDescent="0.25">
      <c r="A6020">
        <v>16261.16768</v>
      </c>
      <c r="B6020">
        <v>41671</v>
      </c>
      <c r="C6020" t="s">
        <v>75</v>
      </c>
      <c r="D6020" t="s">
        <v>45</v>
      </c>
      <c r="E6020">
        <v>2</v>
      </c>
      <c r="F6020">
        <v>570.38822800000003</v>
      </c>
    </row>
    <row r="6021" spans="1:6" x14ac:dyDescent="0.25">
      <c r="A6021">
        <v>8022.6861939999999</v>
      </c>
      <c r="B6021">
        <v>53231</v>
      </c>
      <c r="C6021" t="s">
        <v>32</v>
      </c>
      <c r="D6021" t="s">
        <v>33</v>
      </c>
      <c r="E6021">
        <v>3</v>
      </c>
      <c r="F6021">
        <v>484.8</v>
      </c>
    </row>
    <row r="6022" spans="1:6" x14ac:dyDescent="0.25">
      <c r="A6022">
        <v>2640.3160680000001</v>
      </c>
      <c r="B6022">
        <v>77299</v>
      </c>
      <c r="C6022" t="s">
        <v>62</v>
      </c>
      <c r="D6022" t="s">
        <v>33</v>
      </c>
      <c r="E6022">
        <v>1</v>
      </c>
      <c r="F6022">
        <v>151.872106</v>
      </c>
    </row>
    <row r="6023" spans="1:6" x14ac:dyDescent="0.25">
      <c r="A6023">
        <v>5266.4205430000002</v>
      </c>
      <c r="B6023">
        <v>93348</v>
      </c>
      <c r="C6023" t="s">
        <v>62</v>
      </c>
      <c r="D6023" t="s">
        <v>33</v>
      </c>
      <c r="E6023">
        <v>8</v>
      </c>
      <c r="F6023">
        <v>108.567965</v>
      </c>
    </row>
    <row r="6024" spans="1:6" x14ac:dyDescent="0.25">
      <c r="A6024">
        <v>3362.6701229999999</v>
      </c>
      <c r="B6024">
        <v>0</v>
      </c>
      <c r="C6024" t="s">
        <v>32</v>
      </c>
      <c r="D6024" t="s">
        <v>45</v>
      </c>
      <c r="E6024">
        <v>1</v>
      </c>
      <c r="F6024">
        <v>770.4</v>
      </c>
    </row>
    <row r="6025" spans="1:6" x14ac:dyDescent="0.25">
      <c r="A6025">
        <v>2630.0092169999998</v>
      </c>
      <c r="B6025">
        <v>0</v>
      </c>
      <c r="C6025" t="s">
        <v>32</v>
      </c>
      <c r="D6025" t="s">
        <v>45</v>
      </c>
      <c r="E6025">
        <v>1</v>
      </c>
      <c r="F6025">
        <v>374.4</v>
      </c>
    </row>
    <row r="6026" spans="1:6" x14ac:dyDescent="0.25">
      <c r="A6026">
        <v>6486.1116739999998</v>
      </c>
      <c r="B6026">
        <v>87210</v>
      </c>
      <c r="C6026" t="s">
        <v>75</v>
      </c>
      <c r="D6026" t="s">
        <v>45</v>
      </c>
      <c r="E6026">
        <v>9</v>
      </c>
      <c r="F6026">
        <v>353.59200299999998</v>
      </c>
    </row>
    <row r="6027" spans="1:6" x14ac:dyDescent="0.25">
      <c r="A6027">
        <v>18399.827840000002</v>
      </c>
      <c r="B6027">
        <v>0</v>
      </c>
      <c r="C6027" t="s">
        <v>32</v>
      </c>
      <c r="D6027" t="s">
        <v>45</v>
      </c>
      <c r="E6027">
        <v>2</v>
      </c>
      <c r="F6027">
        <v>525.6</v>
      </c>
    </row>
    <row r="6028" spans="1:6" x14ac:dyDescent="0.25">
      <c r="A6028">
        <v>3921.0189190000001</v>
      </c>
      <c r="B6028">
        <v>62445</v>
      </c>
      <c r="C6028" t="s">
        <v>32</v>
      </c>
      <c r="D6028" t="s">
        <v>33</v>
      </c>
      <c r="E6028">
        <v>1</v>
      </c>
      <c r="F6028">
        <v>681.16722800000002</v>
      </c>
    </row>
    <row r="6029" spans="1:6" x14ac:dyDescent="0.25">
      <c r="A6029">
        <v>9688.334578</v>
      </c>
      <c r="B6029">
        <v>20009</v>
      </c>
      <c r="C6029" t="s">
        <v>32</v>
      </c>
      <c r="D6029" t="s">
        <v>45</v>
      </c>
      <c r="E6029">
        <v>2</v>
      </c>
      <c r="F6029">
        <v>987.12278800000001</v>
      </c>
    </row>
    <row r="6030" spans="1:6" x14ac:dyDescent="0.25">
      <c r="A6030">
        <v>19668.867579999998</v>
      </c>
      <c r="B6030">
        <v>0</v>
      </c>
      <c r="C6030" t="s">
        <v>32</v>
      </c>
      <c r="D6030" t="s">
        <v>45</v>
      </c>
      <c r="E6030">
        <v>2</v>
      </c>
      <c r="F6030">
        <v>482.4</v>
      </c>
    </row>
    <row r="6031" spans="1:6" x14ac:dyDescent="0.25">
      <c r="A6031">
        <v>5583.0683069999995</v>
      </c>
      <c r="B6031">
        <v>57925</v>
      </c>
      <c r="C6031" t="s">
        <v>75</v>
      </c>
      <c r="D6031" t="s">
        <v>45</v>
      </c>
      <c r="E6031">
        <v>3</v>
      </c>
      <c r="F6031">
        <v>204.62075899999999</v>
      </c>
    </row>
    <row r="6032" spans="1:6" x14ac:dyDescent="0.25">
      <c r="A6032">
        <v>8935.0341399999998</v>
      </c>
      <c r="B6032">
        <v>39910</v>
      </c>
      <c r="C6032" t="s">
        <v>32</v>
      </c>
      <c r="D6032" t="s">
        <v>45</v>
      </c>
      <c r="E6032">
        <v>5</v>
      </c>
      <c r="F6032">
        <v>561.49957900000004</v>
      </c>
    </row>
    <row r="6033" spans="1:6" x14ac:dyDescent="0.25">
      <c r="A6033">
        <v>3226.8501179999998</v>
      </c>
      <c r="B6033">
        <v>83252</v>
      </c>
      <c r="C6033" t="s">
        <v>32</v>
      </c>
      <c r="D6033" t="s">
        <v>33</v>
      </c>
      <c r="E6033">
        <v>1</v>
      </c>
      <c r="F6033">
        <v>384</v>
      </c>
    </row>
    <row r="6034" spans="1:6" x14ac:dyDescent="0.25">
      <c r="A6034">
        <v>7492.1623760000002</v>
      </c>
      <c r="B6034">
        <v>31723</v>
      </c>
      <c r="C6034" t="s">
        <v>75</v>
      </c>
      <c r="D6034" t="s">
        <v>33</v>
      </c>
      <c r="E6034">
        <v>2</v>
      </c>
      <c r="F6034">
        <v>242.62865400000001</v>
      </c>
    </row>
    <row r="6035" spans="1:6" x14ac:dyDescent="0.25">
      <c r="A6035">
        <v>7890.5977050000001</v>
      </c>
      <c r="B6035">
        <v>0</v>
      </c>
      <c r="C6035" t="s">
        <v>32</v>
      </c>
      <c r="D6035" t="s">
        <v>33</v>
      </c>
      <c r="E6035">
        <v>7</v>
      </c>
      <c r="F6035">
        <v>747.65876900000001</v>
      </c>
    </row>
    <row r="6036" spans="1:6" x14ac:dyDescent="0.25">
      <c r="A6036">
        <v>6639.3289320000003</v>
      </c>
      <c r="B6036">
        <v>72661</v>
      </c>
      <c r="C6036" t="s">
        <v>32</v>
      </c>
      <c r="D6036" t="s">
        <v>33</v>
      </c>
      <c r="E6036">
        <v>4</v>
      </c>
      <c r="F6036">
        <v>398.4</v>
      </c>
    </row>
    <row r="6037" spans="1:6" x14ac:dyDescent="0.25">
      <c r="A6037">
        <v>4328.8647709999996</v>
      </c>
      <c r="B6037">
        <v>24711</v>
      </c>
      <c r="C6037" t="s">
        <v>32</v>
      </c>
      <c r="D6037" t="s">
        <v>79</v>
      </c>
      <c r="E6037">
        <v>6</v>
      </c>
      <c r="F6037">
        <v>362.98953299999999</v>
      </c>
    </row>
    <row r="6038" spans="1:6" x14ac:dyDescent="0.25">
      <c r="A6038">
        <v>6919.0160850000002</v>
      </c>
      <c r="B6038">
        <v>0</v>
      </c>
      <c r="C6038" t="s">
        <v>62</v>
      </c>
      <c r="D6038" t="s">
        <v>45</v>
      </c>
      <c r="E6038">
        <v>2</v>
      </c>
      <c r="F6038">
        <v>40.401395999999998</v>
      </c>
    </row>
    <row r="6039" spans="1:6" x14ac:dyDescent="0.25">
      <c r="A6039">
        <v>1898.0076750000001</v>
      </c>
      <c r="B6039">
        <v>0</v>
      </c>
      <c r="C6039" t="s">
        <v>32</v>
      </c>
      <c r="D6039" t="s">
        <v>45</v>
      </c>
      <c r="E6039">
        <v>1</v>
      </c>
      <c r="F6039">
        <v>413.60673300000002</v>
      </c>
    </row>
    <row r="6040" spans="1:6" x14ac:dyDescent="0.25">
      <c r="A6040">
        <v>9587.5865830000002</v>
      </c>
      <c r="B6040">
        <v>84539</v>
      </c>
      <c r="C6040" t="s">
        <v>62</v>
      </c>
      <c r="D6040" t="s">
        <v>33</v>
      </c>
      <c r="E6040">
        <v>4</v>
      </c>
      <c r="F6040">
        <v>65.428481000000005</v>
      </c>
    </row>
    <row r="6041" spans="1:6" x14ac:dyDescent="0.25">
      <c r="A6041">
        <v>7689.7001049999999</v>
      </c>
      <c r="B6041">
        <v>42677</v>
      </c>
      <c r="C6041" t="s">
        <v>32</v>
      </c>
      <c r="D6041" t="s">
        <v>79</v>
      </c>
      <c r="E6041">
        <v>3</v>
      </c>
      <c r="F6041">
        <v>1084.9565500000001</v>
      </c>
    </row>
    <row r="6042" spans="1:6" x14ac:dyDescent="0.25">
      <c r="A6042">
        <v>7897.0150709999998</v>
      </c>
      <c r="B6042">
        <v>0</v>
      </c>
      <c r="C6042" t="s">
        <v>32</v>
      </c>
      <c r="D6042" t="s">
        <v>45</v>
      </c>
      <c r="E6042">
        <v>2</v>
      </c>
      <c r="F6042">
        <v>518.4</v>
      </c>
    </row>
    <row r="6043" spans="1:6" x14ac:dyDescent="0.25">
      <c r="A6043">
        <v>24672.655309999998</v>
      </c>
      <c r="B6043">
        <v>0</v>
      </c>
      <c r="C6043" t="s">
        <v>32</v>
      </c>
      <c r="D6043" t="s">
        <v>45</v>
      </c>
      <c r="E6043">
        <v>2</v>
      </c>
      <c r="F6043">
        <v>364.8</v>
      </c>
    </row>
    <row r="6044" spans="1:6" x14ac:dyDescent="0.25">
      <c r="A6044">
        <v>7484.383041</v>
      </c>
      <c r="B6044">
        <v>51692</v>
      </c>
      <c r="C6044" t="s">
        <v>32</v>
      </c>
      <c r="D6044" t="s">
        <v>33</v>
      </c>
      <c r="E6044">
        <v>1</v>
      </c>
      <c r="F6044">
        <v>892.8</v>
      </c>
    </row>
    <row r="6045" spans="1:6" x14ac:dyDescent="0.25">
      <c r="A6045">
        <v>7282.9675859999998</v>
      </c>
      <c r="B6045">
        <v>40858</v>
      </c>
      <c r="C6045" t="s">
        <v>32</v>
      </c>
      <c r="D6045" t="s">
        <v>33</v>
      </c>
      <c r="E6045">
        <v>1</v>
      </c>
      <c r="F6045">
        <v>883.2</v>
      </c>
    </row>
    <row r="6046" spans="1:6" x14ac:dyDescent="0.25">
      <c r="A6046">
        <v>9816.5283020000006</v>
      </c>
      <c r="B6046">
        <v>37256</v>
      </c>
      <c r="C6046" t="s">
        <v>62</v>
      </c>
      <c r="D6046" t="s">
        <v>33</v>
      </c>
      <c r="E6046">
        <v>2</v>
      </c>
      <c r="F6046">
        <v>128.969729</v>
      </c>
    </row>
    <row r="6047" spans="1:6" x14ac:dyDescent="0.25">
      <c r="A6047">
        <v>5295.6256970000004</v>
      </c>
      <c r="B6047">
        <v>0</v>
      </c>
      <c r="C6047" t="s">
        <v>32</v>
      </c>
      <c r="D6047" t="s">
        <v>45</v>
      </c>
      <c r="E6047">
        <v>3</v>
      </c>
      <c r="F6047">
        <v>532.79999999999995</v>
      </c>
    </row>
    <row r="6048" spans="1:6" x14ac:dyDescent="0.25">
      <c r="A6048">
        <v>12741.847540000001</v>
      </c>
      <c r="B6048">
        <v>73054</v>
      </c>
      <c r="C6048" t="s">
        <v>75</v>
      </c>
      <c r="D6048" t="s">
        <v>33</v>
      </c>
      <c r="E6048">
        <v>2</v>
      </c>
      <c r="F6048">
        <v>419.36595799999998</v>
      </c>
    </row>
    <row r="6049" spans="1:6" x14ac:dyDescent="0.25">
      <c r="A6049">
        <v>7858.0474439999998</v>
      </c>
      <c r="B6049">
        <v>20532</v>
      </c>
      <c r="C6049" t="s">
        <v>75</v>
      </c>
      <c r="D6049" t="s">
        <v>79</v>
      </c>
      <c r="E6049">
        <v>2</v>
      </c>
      <c r="F6049">
        <v>282.65749899999997</v>
      </c>
    </row>
    <row r="6050" spans="1:6" x14ac:dyDescent="0.25">
      <c r="A6050">
        <v>2397.5366519999998</v>
      </c>
      <c r="B6050">
        <v>0</v>
      </c>
      <c r="C6050" t="s">
        <v>32</v>
      </c>
      <c r="D6050" t="s">
        <v>45</v>
      </c>
      <c r="E6050">
        <v>1</v>
      </c>
      <c r="F6050">
        <v>596.49443900000006</v>
      </c>
    </row>
    <row r="6051" spans="1:6" x14ac:dyDescent="0.25">
      <c r="A6051">
        <v>5980.8461509999997</v>
      </c>
      <c r="B6051">
        <v>22946</v>
      </c>
      <c r="C6051" t="s">
        <v>32</v>
      </c>
      <c r="D6051" t="s">
        <v>33</v>
      </c>
      <c r="E6051">
        <v>8</v>
      </c>
      <c r="F6051">
        <v>377.35043300000001</v>
      </c>
    </row>
    <row r="6052" spans="1:6" x14ac:dyDescent="0.25">
      <c r="A6052">
        <v>2513.1172019999999</v>
      </c>
      <c r="B6052">
        <v>22475</v>
      </c>
      <c r="C6052" t="s">
        <v>32</v>
      </c>
      <c r="D6052" t="s">
        <v>33</v>
      </c>
      <c r="E6052">
        <v>1</v>
      </c>
      <c r="F6052">
        <v>307.2</v>
      </c>
    </row>
    <row r="6053" spans="1:6" x14ac:dyDescent="0.25">
      <c r="A6053">
        <v>9403.9627440000004</v>
      </c>
      <c r="B6053">
        <v>79440</v>
      </c>
      <c r="C6053" t="s">
        <v>75</v>
      </c>
      <c r="D6053" t="s">
        <v>79</v>
      </c>
      <c r="E6053">
        <v>8</v>
      </c>
      <c r="F6053">
        <v>500.63811800000002</v>
      </c>
    </row>
    <row r="6054" spans="1:6" x14ac:dyDescent="0.25">
      <c r="A6054">
        <v>2618.80573</v>
      </c>
      <c r="B6054">
        <v>0</v>
      </c>
      <c r="C6054" t="s">
        <v>32</v>
      </c>
      <c r="D6054" t="s">
        <v>45</v>
      </c>
      <c r="E6054">
        <v>1</v>
      </c>
      <c r="F6054">
        <v>470.95662800000002</v>
      </c>
    </row>
    <row r="6055" spans="1:6" x14ac:dyDescent="0.25">
      <c r="A6055">
        <v>8139.9968170000002</v>
      </c>
      <c r="B6055">
        <v>0</v>
      </c>
      <c r="C6055" t="s">
        <v>32</v>
      </c>
      <c r="D6055" t="s">
        <v>79</v>
      </c>
      <c r="E6055">
        <v>6</v>
      </c>
      <c r="F6055">
        <v>518.4</v>
      </c>
    </row>
    <row r="6056" spans="1:6" x14ac:dyDescent="0.25">
      <c r="A6056">
        <v>5227.5702240000001</v>
      </c>
      <c r="B6056">
        <v>70988</v>
      </c>
      <c r="C6056" t="s">
        <v>32</v>
      </c>
      <c r="D6056" t="s">
        <v>33</v>
      </c>
      <c r="E6056">
        <v>7</v>
      </c>
      <c r="F6056">
        <v>312</v>
      </c>
    </row>
    <row r="6057" spans="1:6" x14ac:dyDescent="0.25">
      <c r="A6057">
        <v>2677.2234619999999</v>
      </c>
      <c r="B6057">
        <v>56536</v>
      </c>
      <c r="C6057" t="s">
        <v>75</v>
      </c>
      <c r="D6057" t="s">
        <v>79</v>
      </c>
      <c r="E6057">
        <v>1</v>
      </c>
      <c r="F6057">
        <v>301.891189</v>
      </c>
    </row>
    <row r="6058" spans="1:6" x14ac:dyDescent="0.25">
      <c r="A6058">
        <v>2685.7387370000001</v>
      </c>
      <c r="B6058">
        <v>45754</v>
      </c>
      <c r="C6058" t="s">
        <v>32</v>
      </c>
      <c r="D6058" t="s">
        <v>79</v>
      </c>
      <c r="E6058">
        <v>1</v>
      </c>
      <c r="F6058">
        <v>333.189774</v>
      </c>
    </row>
    <row r="6059" spans="1:6" x14ac:dyDescent="0.25">
      <c r="A6059">
        <v>5932.5604560000002</v>
      </c>
      <c r="B6059">
        <v>48278</v>
      </c>
      <c r="C6059" t="s">
        <v>62</v>
      </c>
      <c r="D6059" t="s">
        <v>33</v>
      </c>
      <c r="E6059">
        <v>4</v>
      </c>
      <c r="F6059">
        <v>98.198663999999994</v>
      </c>
    </row>
    <row r="6060" spans="1:6" x14ac:dyDescent="0.25">
      <c r="A6060">
        <v>2335.8782379999998</v>
      </c>
      <c r="B6060">
        <v>22087</v>
      </c>
      <c r="C6060" t="s">
        <v>32</v>
      </c>
      <c r="D6060" t="s">
        <v>33</v>
      </c>
      <c r="E6060">
        <v>1</v>
      </c>
      <c r="F6060">
        <v>292.8</v>
      </c>
    </row>
    <row r="6061" spans="1:6" x14ac:dyDescent="0.25">
      <c r="A6061">
        <v>4811.1844819999997</v>
      </c>
      <c r="B6061">
        <v>0</v>
      </c>
      <c r="C6061" t="s">
        <v>75</v>
      </c>
      <c r="D6061" t="s">
        <v>79</v>
      </c>
      <c r="E6061">
        <v>1</v>
      </c>
      <c r="F6061">
        <v>569.90833799999996</v>
      </c>
    </row>
    <row r="6062" spans="1:6" x14ac:dyDescent="0.25">
      <c r="A6062">
        <v>3386.5321949999998</v>
      </c>
      <c r="B6062">
        <v>0</v>
      </c>
      <c r="C6062" t="s">
        <v>32</v>
      </c>
      <c r="D6062" t="s">
        <v>33</v>
      </c>
      <c r="E6062">
        <v>1</v>
      </c>
      <c r="F6062">
        <v>571.59363699999994</v>
      </c>
    </row>
    <row r="6063" spans="1:6" x14ac:dyDescent="0.25">
      <c r="A6063">
        <v>2311.2112870000001</v>
      </c>
      <c r="B6063">
        <v>24400</v>
      </c>
      <c r="C6063" t="s">
        <v>32</v>
      </c>
      <c r="D6063" t="s">
        <v>45</v>
      </c>
      <c r="E6063">
        <v>1</v>
      </c>
      <c r="F6063">
        <v>297.60000000000002</v>
      </c>
    </row>
    <row r="6064" spans="1:6" x14ac:dyDescent="0.25">
      <c r="A6064">
        <v>7635.4222319999999</v>
      </c>
      <c r="B6064">
        <v>0</v>
      </c>
      <c r="C6064" t="s">
        <v>32</v>
      </c>
      <c r="D6064" t="s">
        <v>45</v>
      </c>
      <c r="E6064">
        <v>7</v>
      </c>
      <c r="F6064">
        <v>1138.6875829999999</v>
      </c>
    </row>
    <row r="6065" spans="1:6" x14ac:dyDescent="0.25">
      <c r="A6065">
        <v>2434.849287</v>
      </c>
      <c r="B6065">
        <v>0</v>
      </c>
      <c r="C6065" t="s">
        <v>75</v>
      </c>
      <c r="D6065" t="s">
        <v>33</v>
      </c>
      <c r="E6065">
        <v>1</v>
      </c>
      <c r="F6065">
        <v>167.073308</v>
      </c>
    </row>
    <row r="6066" spans="1:6" x14ac:dyDescent="0.25">
      <c r="A6066">
        <v>3605.9745640000001</v>
      </c>
      <c r="B6066">
        <v>13199</v>
      </c>
      <c r="C6066" t="s">
        <v>32</v>
      </c>
      <c r="D6066" t="s">
        <v>79</v>
      </c>
      <c r="E6066">
        <v>1</v>
      </c>
      <c r="F6066">
        <v>582.46200799999997</v>
      </c>
    </row>
    <row r="6067" spans="1:6" x14ac:dyDescent="0.25">
      <c r="A6067">
        <v>3337.9808680000001</v>
      </c>
      <c r="B6067">
        <v>60607</v>
      </c>
      <c r="C6067" t="s">
        <v>75</v>
      </c>
      <c r="D6067" t="s">
        <v>33</v>
      </c>
      <c r="E6067">
        <v>1</v>
      </c>
      <c r="F6067">
        <v>379.58311900000001</v>
      </c>
    </row>
    <row r="6068" spans="1:6" x14ac:dyDescent="0.25">
      <c r="A6068">
        <v>12564.06775</v>
      </c>
      <c r="B6068">
        <v>0</v>
      </c>
      <c r="C6068" t="s">
        <v>32</v>
      </c>
      <c r="D6068" t="s">
        <v>33</v>
      </c>
      <c r="E6068">
        <v>2</v>
      </c>
      <c r="F6068">
        <v>326.39999999999998</v>
      </c>
    </row>
    <row r="6069" spans="1:6" x14ac:dyDescent="0.25">
      <c r="A6069">
        <v>2454.3554359999998</v>
      </c>
      <c r="B6069">
        <v>74624</v>
      </c>
      <c r="C6069" t="s">
        <v>32</v>
      </c>
      <c r="D6069" t="s">
        <v>33</v>
      </c>
      <c r="E6069">
        <v>1</v>
      </c>
      <c r="F6069">
        <v>297.60000000000002</v>
      </c>
    </row>
    <row r="6070" spans="1:6" x14ac:dyDescent="0.25">
      <c r="A6070">
        <v>10722.0645</v>
      </c>
      <c r="B6070">
        <v>54311</v>
      </c>
      <c r="C6070" t="s">
        <v>75</v>
      </c>
      <c r="D6070" t="s">
        <v>33</v>
      </c>
      <c r="E6070">
        <v>2</v>
      </c>
      <c r="F6070">
        <v>385.57201099999997</v>
      </c>
    </row>
    <row r="6071" spans="1:6" x14ac:dyDescent="0.25">
      <c r="A6071">
        <v>5079.830406</v>
      </c>
      <c r="B6071">
        <v>0</v>
      </c>
      <c r="C6071" t="s">
        <v>32</v>
      </c>
      <c r="D6071" t="s">
        <v>33</v>
      </c>
      <c r="E6071">
        <v>5</v>
      </c>
      <c r="F6071">
        <v>326.39999999999998</v>
      </c>
    </row>
    <row r="6072" spans="1:6" x14ac:dyDescent="0.25">
      <c r="A6072">
        <v>3829.2786040000001</v>
      </c>
      <c r="B6072">
        <v>19240</v>
      </c>
      <c r="C6072" t="s">
        <v>32</v>
      </c>
      <c r="D6072" t="s">
        <v>33</v>
      </c>
      <c r="E6072">
        <v>1</v>
      </c>
      <c r="F6072">
        <v>475.2</v>
      </c>
    </row>
    <row r="6073" spans="1:6" x14ac:dyDescent="0.25">
      <c r="A6073">
        <v>3697.0409399999999</v>
      </c>
      <c r="B6073">
        <v>0</v>
      </c>
      <c r="C6073" t="s">
        <v>32</v>
      </c>
      <c r="D6073" t="s">
        <v>45</v>
      </c>
      <c r="E6073">
        <v>1</v>
      </c>
      <c r="F6073">
        <v>813.6</v>
      </c>
    </row>
    <row r="6074" spans="1:6" x14ac:dyDescent="0.25">
      <c r="A6074">
        <v>14854.195519999999</v>
      </c>
      <c r="B6074">
        <v>37899</v>
      </c>
      <c r="C6074" t="s">
        <v>62</v>
      </c>
      <c r="D6074" t="s">
        <v>33</v>
      </c>
      <c r="E6074">
        <v>5</v>
      </c>
      <c r="F6074">
        <v>246.993145</v>
      </c>
    </row>
    <row r="6075" spans="1:6" x14ac:dyDescent="0.25">
      <c r="A6075">
        <v>4938.2145399999999</v>
      </c>
      <c r="B6075">
        <v>76283</v>
      </c>
      <c r="C6075" t="s">
        <v>32</v>
      </c>
      <c r="D6075" t="s">
        <v>33</v>
      </c>
      <c r="E6075">
        <v>6</v>
      </c>
      <c r="F6075">
        <v>292.8</v>
      </c>
    </row>
    <row r="6076" spans="1:6" x14ac:dyDescent="0.25">
      <c r="A6076">
        <v>7536.0708510000004</v>
      </c>
      <c r="B6076">
        <v>69674</v>
      </c>
      <c r="C6076" t="s">
        <v>32</v>
      </c>
      <c r="D6076" t="s">
        <v>33</v>
      </c>
      <c r="E6076">
        <v>2</v>
      </c>
      <c r="F6076">
        <v>297.60000000000002</v>
      </c>
    </row>
    <row r="6077" spans="1:6" x14ac:dyDescent="0.25">
      <c r="A6077">
        <v>6243.1417849999998</v>
      </c>
      <c r="B6077">
        <v>57734</v>
      </c>
      <c r="C6077" t="s">
        <v>32</v>
      </c>
      <c r="D6077" t="s">
        <v>79</v>
      </c>
      <c r="E6077">
        <v>3</v>
      </c>
      <c r="F6077">
        <v>374.4</v>
      </c>
    </row>
    <row r="6078" spans="1:6" x14ac:dyDescent="0.25">
      <c r="A6078">
        <v>9983.1284410000007</v>
      </c>
      <c r="B6078">
        <v>0</v>
      </c>
      <c r="C6078" t="s">
        <v>32</v>
      </c>
      <c r="D6078" t="s">
        <v>45</v>
      </c>
      <c r="E6078">
        <v>2</v>
      </c>
      <c r="F6078">
        <v>669.6</v>
      </c>
    </row>
    <row r="6079" spans="1:6" x14ac:dyDescent="0.25">
      <c r="A6079">
        <v>12948.39854</v>
      </c>
      <c r="B6079">
        <v>30763</v>
      </c>
      <c r="C6079" t="s">
        <v>32</v>
      </c>
      <c r="D6079" t="s">
        <v>45</v>
      </c>
      <c r="E6079">
        <v>2</v>
      </c>
      <c r="F6079">
        <v>1072.5324430000001</v>
      </c>
    </row>
    <row r="6080" spans="1:6" x14ac:dyDescent="0.25">
      <c r="A6080">
        <v>2510.5936510000001</v>
      </c>
      <c r="B6080">
        <v>0</v>
      </c>
      <c r="C6080" t="s">
        <v>32</v>
      </c>
      <c r="D6080" t="s">
        <v>45</v>
      </c>
      <c r="E6080">
        <v>1</v>
      </c>
      <c r="F6080">
        <v>522.41314</v>
      </c>
    </row>
    <row r="6081" spans="1:6" x14ac:dyDescent="0.25">
      <c r="A6081">
        <v>5165.571852</v>
      </c>
      <c r="B6081">
        <v>0</v>
      </c>
      <c r="C6081" t="s">
        <v>32</v>
      </c>
      <c r="D6081" t="s">
        <v>33</v>
      </c>
      <c r="E6081">
        <v>5</v>
      </c>
      <c r="F6081">
        <v>518.4</v>
      </c>
    </row>
    <row r="6082" spans="1:6" x14ac:dyDescent="0.25">
      <c r="A6082">
        <v>7413.422501</v>
      </c>
      <c r="B6082">
        <v>52130</v>
      </c>
      <c r="C6082" t="s">
        <v>62</v>
      </c>
      <c r="D6082" t="s">
        <v>33</v>
      </c>
      <c r="E6082">
        <v>2</v>
      </c>
      <c r="F6082">
        <v>124.463095</v>
      </c>
    </row>
    <row r="6083" spans="1:6" x14ac:dyDescent="0.25">
      <c r="A6083">
        <v>3000.4378219999999</v>
      </c>
      <c r="B6083">
        <v>77041</v>
      </c>
      <c r="C6083" t="s">
        <v>32</v>
      </c>
      <c r="D6083" t="s">
        <v>33</v>
      </c>
      <c r="E6083">
        <v>1</v>
      </c>
      <c r="F6083">
        <v>475.01423999999997</v>
      </c>
    </row>
    <row r="6084" spans="1:6" x14ac:dyDescent="0.25">
      <c r="A6084">
        <v>3188.5307299999999</v>
      </c>
      <c r="B6084">
        <v>81081</v>
      </c>
      <c r="C6084" t="s">
        <v>75</v>
      </c>
      <c r="D6084" t="s">
        <v>33</v>
      </c>
      <c r="E6084">
        <v>1</v>
      </c>
      <c r="F6084">
        <v>224.888004</v>
      </c>
    </row>
    <row r="6085" spans="1:6" x14ac:dyDescent="0.25">
      <c r="A6085">
        <v>5800.7726990000001</v>
      </c>
      <c r="B6085">
        <v>0</v>
      </c>
      <c r="C6085" t="s">
        <v>32</v>
      </c>
      <c r="D6085" t="s">
        <v>33</v>
      </c>
      <c r="E6085">
        <v>6</v>
      </c>
      <c r="F6085">
        <v>374.4</v>
      </c>
    </row>
    <row r="6086" spans="1:6" x14ac:dyDescent="0.25">
      <c r="A6086">
        <v>7398.8739409999998</v>
      </c>
      <c r="B6086">
        <v>27383</v>
      </c>
      <c r="C6086" t="s">
        <v>32</v>
      </c>
      <c r="D6086" t="s">
        <v>33</v>
      </c>
      <c r="E6086">
        <v>1</v>
      </c>
      <c r="F6086">
        <v>902.4</v>
      </c>
    </row>
    <row r="6087" spans="1:6" x14ac:dyDescent="0.25">
      <c r="A6087">
        <v>7269.3386769999997</v>
      </c>
      <c r="B6087">
        <v>20407</v>
      </c>
      <c r="C6087" t="s">
        <v>62</v>
      </c>
      <c r="D6087" t="s">
        <v>33</v>
      </c>
      <c r="E6087">
        <v>8</v>
      </c>
      <c r="F6087">
        <v>36.977490000000003</v>
      </c>
    </row>
    <row r="6088" spans="1:6" x14ac:dyDescent="0.25">
      <c r="A6088">
        <v>5067.6355249999997</v>
      </c>
      <c r="B6088">
        <v>61067</v>
      </c>
      <c r="C6088" t="s">
        <v>62</v>
      </c>
      <c r="D6088" t="s">
        <v>33</v>
      </c>
      <c r="E6088">
        <v>3</v>
      </c>
      <c r="F6088">
        <v>86.309743999999995</v>
      </c>
    </row>
    <row r="6089" spans="1:6" x14ac:dyDescent="0.25">
      <c r="A6089">
        <v>6227.3652519999996</v>
      </c>
      <c r="B6089">
        <v>0</v>
      </c>
      <c r="C6089" t="s">
        <v>32</v>
      </c>
      <c r="D6089" t="s">
        <v>45</v>
      </c>
      <c r="E6089">
        <v>9</v>
      </c>
      <c r="F6089">
        <v>676.8</v>
      </c>
    </row>
    <row r="6090" spans="1:6" x14ac:dyDescent="0.25">
      <c r="A6090">
        <v>4448.6422769999999</v>
      </c>
      <c r="B6090">
        <v>23006</v>
      </c>
      <c r="C6090" t="s">
        <v>32</v>
      </c>
      <c r="D6090" t="s">
        <v>33</v>
      </c>
      <c r="E6090">
        <v>1</v>
      </c>
      <c r="F6090">
        <v>792.10457099999996</v>
      </c>
    </row>
    <row r="6091" spans="1:6" x14ac:dyDescent="0.25">
      <c r="A6091">
        <v>2595.5587879999998</v>
      </c>
      <c r="B6091">
        <v>27734</v>
      </c>
      <c r="C6091" t="s">
        <v>75</v>
      </c>
      <c r="D6091" t="s">
        <v>33</v>
      </c>
      <c r="E6091">
        <v>1</v>
      </c>
      <c r="F6091">
        <v>193.33985999999999</v>
      </c>
    </row>
    <row r="6092" spans="1:6" x14ac:dyDescent="0.25">
      <c r="A6092">
        <v>2595.8536359999998</v>
      </c>
      <c r="B6092">
        <v>48608</v>
      </c>
      <c r="C6092" t="s">
        <v>32</v>
      </c>
      <c r="D6092" t="s">
        <v>79</v>
      </c>
      <c r="E6092">
        <v>1</v>
      </c>
      <c r="F6092">
        <v>321.60000000000002</v>
      </c>
    </row>
    <row r="6093" spans="1:6" x14ac:dyDescent="0.25">
      <c r="A6093">
        <v>6817.4307230000004</v>
      </c>
      <c r="B6093">
        <v>43947</v>
      </c>
      <c r="C6093" t="s">
        <v>75</v>
      </c>
      <c r="D6093" t="s">
        <v>33</v>
      </c>
      <c r="E6093">
        <v>2</v>
      </c>
      <c r="F6093">
        <v>291.38889399999999</v>
      </c>
    </row>
    <row r="6094" spans="1:6" x14ac:dyDescent="0.25">
      <c r="A6094">
        <v>15519.671609999999</v>
      </c>
      <c r="B6094">
        <v>23402</v>
      </c>
      <c r="C6094" t="s">
        <v>32</v>
      </c>
      <c r="D6094" t="s">
        <v>79</v>
      </c>
      <c r="E6094">
        <v>2</v>
      </c>
      <c r="F6094">
        <v>393.6</v>
      </c>
    </row>
    <row r="6095" spans="1:6" x14ac:dyDescent="0.25">
      <c r="A6095">
        <v>3853.4734480000002</v>
      </c>
      <c r="B6095">
        <v>0</v>
      </c>
      <c r="C6095" t="s">
        <v>32</v>
      </c>
      <c r="D6095" t="s">
        <v>45</v>
      </c>
      <c r="E6095">
        <v>1</v>
      </c>
      <c r="F6095">
        <v>792</v>
      </c>
    </row>
    <row r="6096" spans="1:6" x14ac:dyDescent="0.25">
      <c r="A6096">
        <v>8229.2409910000006</v>
      </c>
      <c r="B6096">
        <v>0</v>
      </c>
      <c r="C6096" t="s">
        <v>75</v>
      </c>
      <c r="D6096" t="s">
        <v>33</v>
      </c>
      <c r="E6096">
        <v>3</v>
      </c>
      <c r="F6096">
        <v>298.63653399999998</v>
      </c>
    </row>
    <row r="6097" spans="1:6" x14ac:dyDescent="0.25">
      <c r="A6097">
        <v>14024.358389999999</v>
      </c>
      <c r="B6097">
        <v>81872</v>
      </c>
      <c r="C6097" t="s">
        <v>62</v>
      </c>
      <c r="D6097" t="s">
        <v>33</v>
      </c>
      <c r="E6097">
        <v>2</v>
      </c>
      <c r="F6097">
        <v>256.43803000000003</v>
      </c>
    </row>
    <row r="6098" spans="1:6" x14ac:dyDescent="0.25">
      <c r="A6098">
        <v>7948.5679129999999</v>
      </c>
      <c r="B6098">
        <v>63892</v>
      </c>
      <c r="C6098" t="s">
        <v>62</v>
      </c>
      <c r="D6098" t="s">
        <v>33</v>
      </c>
      <c r="E6098">
        <v>2</v>
      </c>
      <c r="F6098">
        <v>90.712256999999994</v>
      </c>
    </row>
    <row r="6099" spans="1:6" x14ac:dyDescent="0.25">
      <c r="A6099">
        <v>2624.099741</v>
      </c>
      <c r="B6099">
        <v>11822</v>
      </c>
      <c r="C6099" t="s">
        <v>75</v>
      </c>
      <c r="D6099" t="s">
        <v>45</v>
      </c>
      <c r="E6099">
        <v>1</v>
      </c>
      <c r="F6099">
        <v>285.894115</v>
      </c>
    </row>
    <row r="6100" spans="1:6" x14ac:dyDescent="0.25">
      <c r="A6100">
        <v>2933.9604260000001</v>
      </c>
      <c r="B6100">
        <v>0</v>
      </c>
      <c r="C6100" t="s">
        <v>62</v>
      </c>
      <c r="D6100" t="s">
        <v>33</v>
      </c>
      <c r="E6100">
        <v>1</v>
      </c>
      <c r="F6100">
        <v>199.851201</v>
      </c>
    </row>
    <row r="6101" spans="1:6" x14ac:dyDescent="0.25">
      <c r="A6101">
        <v>2871.1450749999999</v>
      </c>
      <c r="B6101">
        <v>94178</v>
      </c>
      <c r="C6101" t="s">
        <v>75</v>
      </c>
      <c r="D6101" t="s">
        <v>33</v>
      </c>
      <c r="E6101">
        <v>1</v>
      </c>
      <c r="F6101">
        <v>226.10336000000001</v>
      </c>
    </row>
    <row r="6102" spans="1:6" x14ac:dyDescent="0.25">
      <c r="A6102">
        <v>4799.6214110000001</v>
      </c>
      <c r="B6102">
        <v>0</v>
      </c>
      <c r="C6102" t="s">
        <v>32</v>
      </c>
      <c r="D6102" t="s">
        <v>33</v>
      </c>
      <c r="E6102">
        <v>4</v>
      </c>
      <c r="F6102">
        <v>312</v>
      </c>
    </row>
    <row r="6103" spans="1:6" x14ac:dyDescent="0.25">
      <c r="A6103">
        <v>2305.2382510000002</v>
      </c>
      <c r="B6103">
        <v>0</v>
      </c>
      <c r="C6103" t="s">
        <v>32</v>
      </c>
      <c r="D6103" t="s">
        <v>33</v>
      </c>
      <c r="E6103">
        <v>1</v>
      </c>
      <c r="F6103">
        <v>297.60000000000002</v>
      </c>
    </row>
    <row r="6104" spans="1:6" x14ac:dyDescent="0.25">
      <c r="A6104">
        <v>40440.764810000001</v>
      </c>
      <c r="B6104">
        <v>0</v>
      </c>
      <c r="C6104" t="s">
        <v>32</v>
      </c>
      <c r="D6104" t="s">
        <v>45</v>
      </c>
      <c r="E6104">
        <v>2</v>
      </c>
      <c r="F6104">
        <v>1191.319334</v>
      </c>
    </row>
    <row r="6105" spans="1:6" x14ac:dyDescent="0.25">
      <c r="A6105">
        <v>8900.4203589999997</v>
      </c>
      <c r="B6105">
        <v>83761</v>
      </c>
      <c r="C6105" t="s">
        <v>32</v>
      </c>
      <c r="D6105" t="s">
        <v>79</v>
      </c>
      <c r="E6105">
        <v>5</v>
      </c>
      <c r="F6105">
        <v>532.79999999999995</v>
      </c>
    </row>
    <row r="6106" spans="1:6" x14ac:dyDescent="0.25">
      <c r="A6106">
        <v>4428.031583</v>
      </c>
      <c r="B6106">
        <v>58577</v>
      </c>
      <c r="C6106" t="s">
        <v>75</v>
      </c>
      <c r="D6106" t="s">
        <v>33</v>
      </c>
      <c r="E6106">
        <v>1</v>
      </c>
      <c r="F6106">
        <v>303.87275199999999</v>
      </c>
    </row>
    <row r="6107" spans="1:6" x14ac:dyDescent="0.25">
      <c r="A6107">
        <v>3781.6906909999998</v>
      </c>
      <c r="B6107">
        <v>46573</v>
      </c>
      <c r="C6107" t="s">
        <v>62</v>
      </c>
      <c r="D6107" t="s">
        <v>33</v>
      </c>
      <c r="E6107">
        <v>1</v>
      </c>
      <c r="F6107">
        <v>77.778825999999995</v>
      </c>
    </row>
    <row r="6108" spans="1:6" x14ac:dyDescent="0.25">
      <c r="A6108">
        <v>32861.256159999997</v>
      </c>
      <c r="B6108">
        <v>49889</v>
      </c>
      <c r="C6108" t="s">
        <v>62</v>
      </c>
      <c r="D6108" t="s">
        <v>33</v>
      </c>
      <c r="E6108">
        <v>2</v>
      </c>
      <c r="F6108">
        <v>201.545818</v>
      </c>
    </row>
    <row r="6109" spans="1:6" x14ac:dyDescent="0.25">
      <c r="A6109">
        <v>35862.993240000003</v>
      </c>
      <c r="B6109">
        <v>26376</v>
      </c>
      <c r="C6109" t="s">
        <v>32</v>
      </c>
      <c r="D6109" t="s">
        <v>79</v>
      </c>
      <c r="E6109">
        <v>2</v>
      </c>
      <c r="F6109">
        <v>580.79999999999995</v>
      </c>
    </row>
    <row r="6110" spans="1:6" x14ac:dyDescent="0.25">
      <c r="A6110">
        <v>2574.0203759999999</v>
      </c>
      <c r="B6110">
        <v>34990</v>
      </c>
      <c r="C6110" t="s">
        <v>62</v>
      </c>
      <c r="D6110" t="s">
        <v>45</v>
      </c>
      <c r="E6110">
        <v>1</v>
      </c>
      <c r="F6110">
        <v>42.689135</v>
      </c>
    </row>
    <row r="6111" spans="1:6" x14ac:dyDescent="0.25">
      <c r="A6111">
        <v>10660.89661</v>
      </c>
      <c r="B6111">
        <v>60642</v>
      </c>
      <c r="C6111" t="s">
        <v>75</v>
      </c>
      <c r="D6111" t="s">
        <v>33</v>
      </c>
      <c r="E6111">
        <v>5</v>
      </c>
      <c r="F6111">
        <v>428.27510999999998</v>
      </c>
    </row>
    <row r="6112" spans="1:6" x14ac:dyDescent="0.25">
      <c r="A6112">
        <v>4428.625763</v>
      </c>
      <c r="B6112">
        <v>18263</v>
      </c>
      <c r="C6112" t="s">
        <v>32</v>
      </c>
      <c r="D6112" t="s">
        <v>33</v>
      </c>
      <c r="E6112">
        <v>1</v>
      </c>
      <c r="F6112">
        <v>758.33309599999995</v>
      </c>
    </row>
    <row r="6113" spans="1:6" x14ac:dyDescent="0.25">
      <c r="A6113">
        <v>25674.148949999999</v>
      </c>
      <c r="B6113">
        <v>66550</v>
      </c>
      <c r="C6113" t="s">
        <v>32</v>
      </c>
      <c r="D6113" t="s">
        <v>33</v>
      </c>
      <c r="E6113">
        <v>2</v>
      </c>
      <c r="F6113">
        <v>513.6</v>
      </c>
    </row>
    <row r="6114" spans="1:6" x14ac:dyDescent="0.25">
      <c r="A6114">
        <v>6689.0227279999999</v>
      </c>
      <c r="B6114">
        <v>56980</v>
      </c>
      <c r="C6114" t="s">
        <v>32</v>
      </c>
      <c r="D6114" t="s">
        <v>33</v>
      </c>
      <c r="E6114">
        <v>7</v>
      </c>
      <c r="F6114">
        <v>599.00088300000004</v>
      </c>
    </row>
    <row r="6115" spans="1:6" x14ac:dyDescent="0.25">
      <c r="A6115">
        <v>16256.80661</v>
      </c>
      <c r="B6115">
        <v>21206</v>
      </c>
      <c r="C6115" t="s">
        <v>62</v>
      </c>
      <c r="D6115" t="s">
        <v>33</v>
      </c>
      <c r="E6115">
        <v>2</v>
      </c>
      <c r="F6115">
        <v>98.086191999999997</v>
      </c>
    </row>
    <row r="6116" spans="1:6" x14ac:dyDescent="0.25">
      <c r="A6116">
        <v>11834.734689999999</v>
      </c>
      <c r="B6116">
        <v>0</v>
      </c>
      <c r="C6116" t="s">
        <v>32</v>
      </c>
      <c r="D6116" t="s">
        <v>45</v>
      </c>
      <c r="E6116">
        <v>2</v>
      </c>
      <c r="F6116">
        <v>612</v>
      </c>
    </row>
    <row r="6117" spans="1:6" x14ac:dyDescent="0.25">
      <c r="A6117">
        <v>8237.2514069999997</v>
      </c>
      <c r="B6117">
        <v>48866</v>
      </c>
      <c r="C6117" t="s">
        <v>32</v>
      </c>
      <c r="D6117" t="s">
        <v>33</v>
      </c>
      <c r="E6117">
        <v>3</v>
      </c>
      <c r="F6117">
        <v>494.4</v>
      </c>
    </row>
    <row r="6118" spans="1:6" x14ac:dyDescent="0.25">
      <c r="A6118">
        <v>8876.6674870000006</v>
      </c>
      <c r="B6118">
        <v>30525</v>
      </c>
      <c r="C6118" t="s">
        <v>75</v>
      </c>
      <c r="D6118" t="s">
        <v>45</v>
      </c>
      <c r="E6118">
        <v>3</v>
      </c>
      <c r="F6118">
        <v>368.02299199999999</v>
      </c>
    </row>
    <row r="6119" spans="1:6" x14ac:dyDescent="0.25">
      <c r="A6119">
        <v>4373.35826</v>
      </c>
      <c r="B6119">
        <v>25676</v>
      </c>
      <c r="C6119" t="s">
        <v>32</v>
      </c>
      <c r="D6119" t="s">
        <v>33</v>
      </c>
      <c r="E6119">
        <v>1</v>
      </c>
      <c r="F6119">
        <v>542.4</v>
      </c>
    </row>
    <row r="6120" spans="1:6" x14ac:dyDescent="0.25">
      <c r="A6120">
        <v>2221.3643139999999</v>
      </c>
      <c r="B6120">
        <v>0</v>
      </c>
      <c r="C6120" t="s">
        <v>32</v>
      </c>
      <c r="D6120" t="s">
        <v>45</v>
      </c>
      <c r="E6120">
        <v>1</v>
      </c>
      <c r="F6120">
        <v>699.52140099999997</v>
      </c>
    </row>
    <row r="6121" spans="1:6" x14ac:dyDescent="0.25">
      <c r="A6121">
        <v>10408.968650000001</v>
      </c>
      <c r="B6121">
        <v>20228</v>
      </c>
      <c r="C6121" t="s">
        <v>32</v>
      </c>
      <c r="D6121" t="s">
        <v>79</v>
      </c>
      <c r="E6121">
        <v>2</v>
      </c>
      <c r="F6121">
        <v>523.81583899999998</v>
      </c>
    </row>
    <row r="6122" spans="1:6" x14ac:dyDescent="0.25">
      <c r="A6122">
        <v>4162.1796379999996</v>
      </c>
      <c r="B6122">
        <v>0</v>
      </c>
      <c r="C6122" t="s">
        <v>32</v>
      </c>
      <c r="D6122" t="s">
        <v>45</v>
      </c>
      <c r="E6122">
        <v>3</v>
      </c>
      <c r="F6122">
        <v>321.60000000000002</v>
      </c>
    </row>
    <row r="6123" spans="1:6" x14ac:dyDescent="0.25">
      <c r="A6123">
        <v>12349.70232</v>
      </c>
      <c r="B6123">
        <v>67248</v>
      </c>
      <c r="C6123" t="s">
        <v>32</v>
      </c>
      <c r="D6123" t="s">
        <v>79</v>
      </c>
      <c r="E6123">
        <v>2</v>
      </c>
      <c r="F6123">
        <v>489.6</v>
      </c>
    </row>
    <row r="6124" spans="1:6" x14ac:dyDescent="0.25">
      <c r="A6124">
        <v>3399.1255019999999</v>
      </c>
      <c r="B6124">
        <v>28928</v>
      </c>
      <c r="C6124" t="s">
        <v>62</v>
      </c>
      <c r="D6124" t="s">
        <v>33</v>
      </c>
      <c r="E6124">
        <v>1</v>
      </c>
      <c r="F6124">
        <v>192.64434700000001</v>
      </c>
    </row>
    <row r="6125" spans="1:6" x14ac:dyDescent="0.25">
      <c r="A6125">
        <v>3420.6611109999999</v>
      </c>
      <c r="B6125">
        <v>11652</v>
      </c>
      <c r="C6125" t="s">
        <v>32</v>
      </c>
      <c r="D6125" t="s">
        <v>33</v>
      </c>
      <c r="E6125">
        <v>1</v>
      </c>
      <c r="F6125">
        <v>526.47653700000001</v>
      </c>
    </row>
    <row r="6126" spans="1:6" x14ac:dyDescent="0.25">
      <c r="A6126">
        <v>8927.5658170000006</v>
      </c>
      <c r="B6126">
        <v>29136</v>
      </c>
      <c r="C6126" t="s">
        <v>32</v>
      </c>
      <c r="D6126" t="s">
        <v>79</v>
      </c>
      <c r="E6126">
        <v>9</v>
      </c>
      <c r="F6126">
        <v>566.4</v>
      </c>
    </row>
    <row r="6127" spans="1:6" x14ac:dyDescent="0.25">
      <c r="A6127">
        <v>10852.957119999999</v>
      </c>
      <c r="B6127">
        <v>67696</v>
      </c>
      <c r="C6127" t="s">
        <v>62</v>
      </c>
      <c r="D6127" t="s">
        <v>33</v>
      </c>
      <c r="E6127">
        <v>2</v>
      </c>
      <c r="F6127">
        <v>17.479575000000001</v>
      </c>
    </row>
    <row r="6128" spans="1:6" x14ac:dyDescent="0.25">
      <c r="A6128">
        <v>4369.595738</v>
      </c>
      <c r="B6128">
        <v>91775</v>
      </c>
      <c r="C6128" t="s">
        <v>62</v>
      </c>
      <c r="D6128" t="s">
        <v>33</v>
      </c>
      <c r="E6128">
        <v>1</v>
      </c>
      <c r="F6128">
        <v>256.89374600000002</v>
      </c>
    </row>
    <row r="6129" spans="1:6" x14ac:dyDescent="0.25">
      <c r="A6129">
        <v>7915.9807119999996</v>
      </c>
      <c r="B6129">
        <v>31383</v>
      </c>
      <c r="C6129" t="s">
        <v>32</v>
      </c>
      <c r="D6129" t="s">
        <v>33</v>
      </c>
      <c r="E6129">
        <v>6</v>
      </c>
      <c r="F6129">
        <v>475.2</v>
      </c>
    </row>
    <row r="6130" spans="1:6" x14ac:dyDescent="0.25">
      <c r="A6130">
        <v>7754.6663879999996</v>
      </c>
      <c r="B6130">
        <v>0</v>
      </c>
      <c r="C6130" t="s">
        <v>32</v>
      </c>
      <c r="D6130" t="s">
        <v>45</v>
      </c>
      <c r="E6130">
        <v>3</v>
      </c>
      <c r="F6130">
        <v>918.65505099999996</v>
      </c>
    </row>
    <row r="6131" spans="1:6" x14ac:dyDescent="0.25">
      <c r="A6131">
        <v>2241.4631880000002</v>
      </c>
      <c r="B6131">
        <v>0</v>
      </c>
      <c r="C6131" t="s">
        <v>32</v>
      </c>
      <c r="D6131" t="s">
        <v>45</v>
      </c>
      <c r="E6131">
        <v>1</v>
      </c>
      <c r="F6131">
        <v>312</v>
      </c>
    </row>
    <row r="6132" spans="1:6" x14ac:dyDescent="0.25">
      <c r="A6132">
        <v>9354.1280449999995</v>
      </c>
      <c r="B6132">
        <v>0</v>
      </c>
      <c r="C6132" t="s">
        <v>32</v>
      </c>
      <c r="D6132" t="s">
        <v>45</v>
      </c>
      <c r="E6132">
        <v>8</v>
      </c>
      <c r="F6132">
        <v>972</v>
      </c>
    </row>
    <row r="6133" spans="1:6" x14ac:dyDescent="0.25">
      <c r="A6133">
        <v>3499.1398640000002</v>
      </c>
      <c r="B6133">
        <v>37273</v>
      </c>
      <c r="C6133" t="s">
        <v>32</v>
      </c>
      <c r="D6133" t="s">
        <v>79</v>
      </c>
      <c r="E6133">
        <v>1</v>
      </c>
      <c r="F6133">
        <v>422.4</v>
      </c>
    </row>
    <row r="6134" spans="1:6" x14ac:dyDescent="0.25">
      <c r="A6134">
        <v>5140.3918119999998</v>
      </c>
      <c r="B6134">
        <v>26952</v>
      </c>
      <c r="C6134" t="s">
        <v>32</v>
      </c>
      <c r="D6134" t="s">
        <v>79</v>
      </c>
      <c r="E6134">
        <v>8</v>
      </c>
      <c r="F6134">
        <v>364.8</v>
      </c>
    </row>
    <row r="6135" spans="1:6" x14ac:dyDescent="0.25">
      <c r="A6135">
        <v>3703.4046060000001</v>
      </c>
      <c r="B6135">
        <v>0</v>
      </c>
      <c r="C6135" t="s">
        <v>32</v>
      </c>
      <c r="D6135" t="s">
        <v>45</v>
      </c>
      <c r="E6135">
        <v>1</v>
      </c>
      <c r="F6135">
        <v>784.8</v>
      </c>
    </row>
    <row r="6136" spans="1:6" x14ac:dyDescent="0.25">
      <c r="A6136">
        <v>6555.3600310000002</v>
      </c>
      <c r="B6136">
        <v>21853</v>
      </c>
      <c r="C6136" t="s">
        <v>32</v>
      </c>
      <c r="D6136" t="s">
        <v>33</v>
      </c>
      <c r="E6136">
        <v>5</v>
      </c>
      <c r="F6136">
        <v>412.8</v>
      </c>
    </row>
    <row r="6137" spans="1:6" x14ac:dyDescent="0.25">
      <c r="A6137">
        <v>3312.1767810000001</v>
      </c>
      <c r="B6137">
        <v>27431</v>
      </c>
      <c r="C6137" t="s">
        <v>32</v>
      </c>
      <c r="D6137" t="s">
        <v>33</v>
      </c>
      <c r="E6137">
        <v>1</v>
      </c>
      <c r="F6137">
        <v>457.78379100000001</v>
      </c>
    </row>
    <row r="6138" spans="1:6" x14ac:dyDescent="0.25">
      <c r="A6138">
        <v>16301.9676</v>
      </c>
      <c r="B6138">
        <v>19614</v>
      </c>
      <c r="C6138" t="s">
        <v>32</v>
      </c>
      <c r="D6138" t="s">
        <v>33</v>
      </c>
      <c r="E6138">
        <v>2</v>
      </c>
      <c r="F6138">
        <v>574.02401799999996</v>
      </c>
    </row>
    <row r="6139" spans="1:6" x14ac:dyDescent="0.25">
      <c r="A6139">
        <v>14635.451580000001</v>
      </c>
      <c r="B6139">
        <v>0</v>
      </c>
      <c r="C6139" t="s">
        <v>32</v>
      </c>
      <c r="D6139" t="s">
        <v>79</v>
      </c>
      <c r="E6139">
        <v>2</v>
      </c>
      <c r="F6139">
        <v>667.2</v>
      </c>
    </row>
    <row r="6140" spans="1:6" x14ac:dyDescent="0.25">
      <c r="A6140">
        <v>5723.5357050000002</v>
      </c>
      <c r="B6140">
        <v>77646</v>
      </c>
      <c r="C6140" t="s">
        <v>32</v>
      </c>
      <c r="D6140" t="s">
        <v>33</v>
      </c>
      <c r="E6140">
        <v>6</v>
      </c>
      <c r="F6140">
        <v>340.8</v>
      </c>
    </row>
    <row r="6141" spans="1:6" x14ac:dyDescent="0.25">
      <c r="A6141">
        <v>2443.9257010000001</v>
      </c>
      <c r="B6141">
        <v>0</v>
      </c>
      <c r="C6141" t="s">
        <v>62</v>
      </c>
      <c r="D6141" t="s">
        <v>33</v>
      </c>
      <c r="E6141">
        <v>1</v>
      </c>
      <c r="F6141">
        <v>124.180159</v>
      </c>
    </row>
    <row r="6142" spans="1:6" x14ac:dyDescent="0.25">
      <c r="A6142">
        <v>13024.13012</v>
      </c>
      <c r="B6142">
        <v>0</v>
      </c>
      <c r="C6142" t="s">
        <v>32</v>
      </c>
      <c r="D6142" t="s">
        <v>45</v>
      </c>
      <c r="E6142">
        <v>2</v>
      </c>
      <c r="F6142">
        <v>900</v>
      </c>
    </row>
    <row r="6143" spans="1:6" x14ac:dyDescent="0.25">
      <c r="A6143">
        <v>6165.8647609999998</v>
      </c>
      <c r="B6143">
        <v>60884</v>
      </c>
      <c r="C6143" t="s">
        <v>32</v>
      </c>
      <c r="D6143" t="s">
        <v>33</v>
      </c>
      <c r="E6143">
        <v>4</v>
      </c>
      <c r="F6143">
        <v>491.84849800000001</v>
      </c>
    </row>
    <row r="6144" spans="1:6" x14ac:dyDescent="0.25">
      <c r="A6144">
        <v>5838.8991500000002</v>
      </c>
      <c r="B6144">
        <v>81082</v>
      </c>
      <c r="C6144" t="s">
        <v>75</v>
      </c>
      <c r="D6144" t="s">
        <v>33</v>
      </c>
      <c r="E6144">
        <v>4</v>
      </c>
      <c r="F6144">
        <v>281.29590300000001</v>
      </c>
    </row>
    <row r="6145" spans="1:6" x14ac:dyDescent="0.25">
      <c r="A6145">
        <v>9971.0171250000003</v>
      </c>
      <c r="B6145">
        <v>57483</v>
      </c>
      <c r="C6145" t="s">
        <v>32</v>
      </c>
      <c r="D6145" t="s">
        <v>33</v>
      </c>
      <c r="E6145">
        <v>2</v>
      </c>
      <c r="F6145">
        <v>540.07261900000003</v>
      </c>
    </row>
    <row r="6146" spans="1:6" x14ac:dyDescent="0.25">
      <c r="A6146">
        <v>3223.2172759999999</v>
      </c>
      <c r="B6146">
        <v>0</v>
      </c>
      <c r="C6146" t="s">
        <v>32</v>
      </c>
      <c r="D6146" t="s">
        <v>45</v>
      </c>
      <c r="E6146">
        <v>1</v>
      </c>
      <c r="F6146">
        <v>655.20000000000005</v>
      </c>
    </row>
    <row r="6147" spans="1:6" x14ac:dyDescent="0.25">
      <c r="A6147">
        <v>14558.42424</v>
      </c>
      <c r="B6147">
        <v>40260</v>
      </c>
      <c r="C6147" t="s">
        <v>75</v>
      </c>
      <c r="D6147" t="s">
        <v>33</v>
      </c>
      <c r="E6147">
        <v>2</v>
      </c>
      <c r="F6147">
        <v>299.50557500000002</v>
      </c>
    </row>
    <row r="6148" spans="1:6" x14ac:dyDescent="0.25">
      <c r="A6148">
        <v>9033.2462649999998</v>
      </c>
      <c r="B6148">
        <v>30004</v>
      </c>
      <c r="C6148" t="s">
        <v>32</v>
      </c>
      <c r="D6148" t="s">
        <v>33</v>
      </c>
      <c r="E6148">
        <v>5</v>
      </c>
      <c r="F6148">
        <v>806.4</v>
      </c>
    </row>
    <row r="6149" spans="1:6" x14ac:dyDescent="0.25">
      <c r="A6149">
        <v>12590.93519</v>
      </c>
      <c r="B6149">
        <v>62575</v>
      </c>
      <c r="C6149" t="s">
        <v>32</v>
      </c>
      <c r="D6149" t="s">
        <v>33</v>
      </c>
      <c r="E6149">
        <v>2</v>
      </c>
      <c r="F6149">
        <v>508.8</v>
      </c>
    </row>
    <row r="6150" spans="1:6" x14ac:dyDescent="0.25">
      <c r="A6150">
        <v>8161.7810909999998</v>
      </c>
      <c r="B6150">
        <v>45270</v>
      </c>
      <c r="C6150" t="s">
        <v>62</v>
      </c>
      <c r="D6150" t="s">
        <v>45</v>
      </c>
      <c r="E6150">
        <v>2</v>
      </c>
      <c r="F6150">
        <v>46.053457999999999</v>
      </c>
    </row>
    <row r="6151" spans="1:6" x14ac:dyDescent="0.25">
      <c r="A6151">
        <v>2730.9673400000001</v>
      </c>
      <c r="B6151">
        <v>24967</v>
      </c>
      <c r="C6151" t="s">
        <v>32</v>
      </c>
      <c r="D6151" t="s">
        <v>33</v>
      </c>
      <c r="E6151">
        <v>1</v>
      </c>
      <c r="F6151">
        <v>331.2</v>
      </c>
    </row>
    <row r="6152" spans="1:6" x14ac:dyDescent="0.25">
      <c r="A6152">
        <v>20294.394909999999</v>
      </c>
      <c r="B6152">
        <v>0</v>
      </c>
      <c r="C6152" t="s">
        <v>32</v>
      </c>
      <c r="D6152" t="s">
        <v>45</v>
      </c>
      <c r="E6152">
        <v>2</v>
      </c>
      <c r="F6152">
        <v>525.6</v>
      </c>
    </row>
    <row r="6153" spans="1:6" x14ac:dyDescent="0.25">
      <c r="A6153">
        <v>5301.835462</v>
      </c>
      <c r="B6153">
        <v>20269</v>
      </c>
      <c r="C6153" t="s">
        <v>32</v>
      </c>
      <c r="D6153" t="s">
        <v>33</v>
      </c>
      <c r="E6153">
        <v>3</v>
      </c>
      <c r="F6153">
        <v>475.2</v>
      </c>
    </row>
    <row r="6154" spans="1:6" x14ac:dyDescent="0.25">
      <c r="A6154">
        <v>9035.6711340000002</v>
      </c>
      <c r="B6154">
        <v>34337</v>
      </c>
      <c r="C6154" t="s">
        <v>32</v>
      </c>
      <c r="D6154" t="s">
        <v>33</v>
      </c>
      <c r="E6154">
        <v>9</v>
      </c>
      <c r="F6154">
        <v>542.4</v>
      </c>
    </row>
    <row r="6155" spans="1:6" x14ac:dyDescent="0.25">
      <c r="A6155">
        <v>4674.7052620000004</v>
      </c>
      <c r="B6155">
        <v>35830</v>
      </c>
      <c r="C6155" t="s">
        <v>32</v>
      </c>
      <c r="D6155" t="s">
        <v>33</v>
      </c>
      <c r="E6155">
        <v>1</v>
      </c>
      <c r="F6155">
        <v>597.25992399999996</v>
      </c>
    </row>
    <row r="6156" spans="1:6" x14ac:dyDescent="0.25">
      <c r="A6156">
        <v>10676.58892</v>
      </c>
      <c r="B6156">
        <v>55510</v>
      </c>
      <c r="C6156" t="s">
        <v>32</v>
      </c>
      <c r="D6156" t="s">
        <v>79</v>
      </c>
      <c r="E6156">
        <v>2</v>
      </c>
      <c r="F6156">
        <v>427.2</v>
      </c>
    </row>
    <row r="6157" spans="1:6" x14ac:dyDescent="0.25">
      <c r="A6157">
        <v>7437.5149970000002</v>
      </c>
      <c r="B6157">
        <v>88360</v>
      </c>
      <c r="C6157" t="s">
        <v>32</v>
      </c>
      <c r="D6157" t="s">
        <v>79</v>
      </c>
      <c r="E6157">
        <v>1</v>
      </c>
      <c r="F6157">
        <v>929.95889499999998</v>
      </c>
    </row>
    <row r="6158" spans="1:6" x14ac:dyDescent="0.25">
      <c r="A6158">
        <v>5447.8090419999999</v>
      </c>
      <c r="B6158">
        <v>0</v>
      </c>
      <c r="C6158" t="s">
        <v>32</v>
      </c>
      <c r="D6158" t="s">
        <v>33</v>
      </c>
      <c r="E6158">
        <v>3</v>
      </c>
      <c r="F6158">
        <v>350.4</v>
      </c>
    </row>
    <row r="6159" spans="1:6" x14ac:dyDescent="0.25">
      <c r="A6159">
        <v>15550.190769999999</v>
      </c>
      <c r="B6159">
        <v>17449</v>
      </c>
      <c r="C6159" t="s">
        <v>75</v>
      </c>
      <c r="D6159" t="s">
        <v>79</v>
      </c>
      <c r="E6159">
        <v>2</v>
      </c>
      <c r="F6159">
        <v>268.67691200000002</v>
      </c>
    </row>
    <row r="6160" spans="1:6" x14ac:dyDescent="0.25">
      <c r="A6160">
        <v>33473.349459999998</v>
      </c>
      <c r="B6160">
        <v>33190</v>
      </c>
      <c r="C6160" t="s">
        <v>32</v>
      </c>
      <c r="D6160" t="s">
        <v>79</v>
      </c>
      <c r="E6160">
        <v>2</v>
      </c>
      <c r="F6160">
        <v>508.8</v>
      </c>
    </row>
    <row r="6161" spans="1:6" x14ac:dyDescent="0.25">
      <c r="A6161">
        <v>8013.6086059999998</v>
      </c>
      <c r="B6161">
        <v>43196</v>
      </c>
      <c r="C6161" t="s">
        <v>62</v>
      </c>
      <c r="D6161" t="s">
        <v>33</v>
      </c>
      <c r="E6161">
        <v>2</v>
      </c>
      <c r="F6161">
        <v>1.4894700000000001</v>
      </c>
    </row>
    <row r="6162" spans="1:6" x14ac:dyDescent="0.25">
      <c r="A6162">
        <v>5061.1808549999996</v>
      </c>
      <c r="B6162">
        <v>59216</v>
      </c>
      <c r="C6162" t="s">
        <v>75</v>
      </c>
      <c r="D6162" t="s">
        <v>33</v>
      </c>
      <c r="E6162">
        <v>7</v>
      </c>
      <c r="F6162">
        <v>200.49321399999999</v>
      </c>
    </row>
    <row r="6163" spans="1:6" x14ac:dyDescent="0.25">
      <c r="A6163">
        <v>7034.3458039999996</v>
      </c>
      <c r="B6163">
        <v>23158</v>
      </c>
      <c r="C6163" t="s">
        <v>32</v>
      </c>
      <c r="D6163" t="s">
        <v>33</v>
      </c>
      <c r="E6163">
        <v>2</v>
      </c>
      <c r="F6163">
        <v>302.39999999999998</v>
      </c>
    </row>
    <row r="6164" spans="1:6" x14ac:dyDescent="0.25">
      <c r="A6164">
        <v>3815.8511629999998</v>
      </c>
      <c r="B6164">
        <v>38651</v>
      </c>
      <c r="C6164" t="s">
        <v>32</v>
      </c>
      <c r="D6164" t="s">
        <v>45</v>
      </c>
      <c r="E6164">
        <v>1</v>
      </c>
      <c r="F6164">
        <v>470.4</v>
      </c>
    </row>
    <row r="6165" spans="1:6" x14ac:dyDescent="0.25">
      <c r="A6165">
        <v>8476.7662779999991</v>
      </c>
      <c r="B6165">
        <v>74001</v>
      </c>
      <c r="C6165" t="s">
        <v>62</v>
      </c>
      <c r="D6165" t="s">
        <v>33</v>
      </c>
      <c r="E6165">
        <v>7</v>
      </c>
      <c r="F6165">
        <v>254.31115399999999</v>
      </c>
    </row>
    <row r="6166" spans="1:6" x14ac:dyDescent="0.25">
      <c r="A6166">
        <v>19690.441790000001</v>
      </c>
      <c r="B6166">
        <v>36032</v>
      </c>
      <c r="C6166" t="s">
        <v>32</v>
      </c>
      <c r="D6166" t="s">
        <v>79</v>
      </c>
      <c r="E6166">
        <v>2</v>
      </c>
      <c r="F6166">
        <v>336</v>
      </c>
    </row>
    <row r="6167" spans="1:6" x14ac:dyDescent="0.25">
      <c r="A6167">
        <v>3359.2909180000001</v>
      </c>
      <c r="B6167">
        <v>16891</v>
      </c>
      <c r="C6167" t="s">
        <v>32</v>
      </c>
      <c r="D6167" t="s">
        <v>45</v>
      </c>
      <c r="E6167">
        <v>1</v>
      </c>
      <c r="F6167">
        <v>633.6</v>
      </c>
    </row>
    <row r="6168" spans="1:6" x14ac:dyDescent="0.25">
      <c r="A6168">
        <v>4502.4087710000003</v>
      </c>
      <c r="B6168">
        <v>0</v>
      </c>
      <c r="C6168" t="s">
        <v>32</v>
      </c>
      <c r="D6168" t="s">
        <v>45</v>
      </c>
      <c r="E6168">
        <v>4</v>
      </c>
      <c r="F6168">
        <v>499.59038600000002</v>
      </c>
    </row>
    <row r="6169" spans="1:6" x14ac:dyDescent="0.25">
      <c r="A6169">
        <v>3871.0738070000002</v>
      </c>
      <c r="B6169">
        <v>0</v>
      </c>
      <c r="C6169" t="s">
        <v>32</v>
      </c>
      <c r="D6169" t="s">
        <v>45</v>
      </c>
      <c r="E6169">
        <v>1</v>
      </c>
      <c r="F6169">
        <v>528</v>
      </c>
    </row>
    <row r="6170" spans="1:6" x14ac:dyDescent="0.25">
      <c r="A6170">
        <v>6162.1986699999998</v>
      </c>
      <c r="B6170">
        <v>80590</v>
      </c>
      <c r="C6170" t="s">
        <v>62</v>
      </c>
      <c r="D6170" t="s">
        <v>33</v>
      </c>
      <c r="E6170">
        <v>3</v>
      </c>
      <c r="F6170">
        <v>104.06843000000001</v>
      </c>
    </row>
    <row r="6171" spans="1:6" x14ac:dyDescent="0.25">
      <c r="A6171">
        <v>6412.3681150000002</v>
      </c>
      <c r="B6171">
        <v>58776</v>
      </c>
      <c r="C6171" t="s">
        <v>32</v>
      </c>
      <c r="D6171" t="s">
        <v>79</v>
      </c>
      <c r="E6171">
        <v>4</v>
      </c>
      <c r="F6171">
        <v>478.75066700000002</v>
      </c>
    </row>
    <row r="6172" spans="1:6" x14ac:dyDescent="0.25">
      <c r="A6172">
        <v>10208.927610000001</v>
      </c>
      <c r="B6172">
        <v>35482</v>
      </c>
      <c r="C6172" t="s">
        <v>32</v>
      </c>
      <c r="D6172" t="s">
        <v>33</v>
      </c>
      <c r="E6172">
        <v>3</v>
      </c>
      <c r="F6172">
        <v>619.20000000000005</v>
      </c>
    </row>
    <row r="6173" spans="1:6" x14ac:dyDescent="0.25">
      <c r="A6173">
        <v>6943.5559890000004</v>
      </c>
      <c r="B6173">
        <v>25612</v>
      </c>
      <c r="C6173" t="s">
        <v>32</v>
      </c>
      <c r="D6173" t="s">
        <v>33</v>
      </c>
      <c r="E6173">
        <v>2</v>
      </c>
      <c r="F6173">
        <v>292.8</v>
      </c>
    </row>
    <row r="6174" spans="1:6" x14ac:dyDescent="0.25">
      <c r="A6174">
        <v>9551.1672259999996</v>
      </c>
      <c r="B6174">
        <v>57016</v>
      </c>
      <c r="C6174" t="s">
        <v>75</v>
      </c>
      <c r="D6174" t="s">
        <v>33</v>
      </c>
      <c r="E6174">
        <v>3</v>
      </c>
      <c r="F6174">
        <v>341.86839900000001</v>
      </c>
    </row>
    <row r="6175" spans="1:6" x14ac:dyDescent="0.25">
      <c r="A6175">
        <v>2555.5182199999999</v>
      </c>
      <c r="B6175">
        <v>25385</v>
      </c>
      <c r="C6175" t="s">
        <v>32</v>
      </c>
      <c r="D6175" t="s">
        <v>33</v>
      </c>
      <c r="E6175">
        <v>1</v>
      </c>
      <c r="F6175">
        <v>458.80402800000002</v>
      </c>
    </row>
    <row r="6176" spans="1:6" x14ac:dyDescent="0.25">
      <c r="A6176">
        <v>2480.4871710000002</v>
      </c>
      <c r="B6176">
        <v>50516</v>
      </c>
      <c r="C6176" t="s">
        <v>75</v>
      </c>
      <c r="D6176" t="s">
        <v>33</v>
      </c>
      <c r="E6176">
        <v>1</v>
      </c>
      <c r="F6176">
        <v>179.63381799999999</v>
      </c>
    </row>
    <row r="6177" spans="1:6" x14ac:dyDescent="0.25">
      <c r="A6177">
        <v>7469.1456950000002</v>
      </c>
      <c r="B6177">
        <v>0</v>
      </c>
      <c r="C6177" t="s">
        <v>32</v>
      </c>
      <c r="D6177" t="s">
        <v>33</v>
      </c>
      <c r="E6177">
        <v>1</v>
      </c>
      <c r="F6177">
        <v>1956.368115</v>
      </c>
    </row>
    <row r="6178" spans="1:6" x14ac:dyDescent="0.25">
      <c r="A6178">
        <v>15769.107760000001</v>
      </c>
      <c r="B6178">
        <v>29977</v>
      </c>
      <c r="C6178" t="s">
        <v>62</v>
      </c>
      <c r="D6178" t="s">
        <v>33</v>
      </c>
      <c r="E6178">
        <v>2</v>
      </c>
      <c r="F6178">
        <v>255.65971099999999</v>
      </c>
    </row>
    <row r="6179" spans="1:6" x14ac:dyDescent="0.25">
      <c r="A6179">
        <v>22837.139200000001</v>
      </c>
      <c r="B6179">
        <v>89384</v>
      </c>
      <c r="C6179" t="s">
        <v>32</v>
      </c>
      <c r="D6179" t="s">
        <v>33</v>
      </c>
      <c r="E6179">
        <v>4</v>
      </c>
      <c r="F6179">
        <v>2052</v>
      </c>
    </row>
    <row r="6180" spans="1:6" x14ac:dyDescent="0.25">
      <c r="A6180">
        <v>2796.8701019999999</v>
      </c>
      <c r="B6180">
        <v>54655</v>
      </c>
      <c r="C6180" t="s">
        <v>75</v>
      </c>
      <c r="D6180" t="s">
        <v>33</v>
      </c>
      <c r="E6180">
        <v>1</v>
      </c>
      <c r="F6180">
        <v>186.608147</v>
      </c>
    </row>
    <row r="6181" spans="1:6" x14ac:dyDescent="0.25">
      <c r="A6181">
        <v>2728.8429120000001</v>
      </c>
      <c r="B6181">
        <v>40516</v>
      </c>
      <c r="C6181" t="s">
        <v>32</v>
      </c>
      <c r="D6181" t="s">
        <v>79</v>
      </c>
      <c r="E6181">
        <v>1</v>
      </c>
      <c r="F6181">
        <v>336</v>
      </c>
    </row>
    <row r="6182" spans="1:6" x14ac:dyDescent="0.25">
      <c r="A6182">
        <v>3527.3985130000001</v>
      </c>
      <c r="B6182">
        <v>26156</v>
      </c>
      <c r="C6182" t="s">
        <v>32</v>
      </c>
      <c r="D6182" t="s">
        <v>45</v>
      </c>
      <c r="E6182">
        <v>1</v>
      </c>
      <c r="F6182">
        <v>460.8</v>
      </c>
    </row>
    <row r="6183" spans="1:6" x14ac:dyDescent="0.25">
      <c r="A6183">
        <v>2821.100535</v>
      </c>
      <c r="B6183">
        <v>70047</v>
      </c>
      <c r="C6183" t="s">
        <v>62</v>
      </c>
      <c r="D6183" t="s">
        <v>33</v>
      </c>
      <c r="E6183">
        <v>1</v>
      </c>
      <c r="F6183">
        <v>107.713617</v>
      </c>
    </row>
    <row r="6184" spans="1:6" x14ac:dyDescent="0.25">
      <c r="A6184">
        <v>17790.40826</v>
      </c>
      <c r="B6184">
        <v>26000</v>
      </c>
      <c r="C6184" t="s">
        <v>32</v>
      </c>
      <c r="D6184" t="s">
        <v>79</v>
      </c>
      <c r="E6184">
        <v>8</v>
      </c>
      <c r="F6184">
        <v>1228.8</v>
      </c>
    </row>
    <row r="6185" spans="1:6" x14ac:dyDescent="0.25">
      <c r="A6185">
        <v>5619.6495150000001</v>
      </c>
      <c r="B6185">
        <v>41878</v>
      </c>
      <c r="C6185" t="s">
        <v>62</v>
      </c>
      <c r="D6185" t="s">
        <v>33</v>
      </c>
      <c r="E6185">
        <v>8</v>
      </c>
      <c r="F6185">
        <v>161.69551899999999</v>
      </c>
    </row>
    <row r="6186" spans="1:6" x14ac:dyDescent="0.25">
      <c r="A6186">
        <v>4984.6186550000002</v>
      </c>
      <c r="B6186">
        <v>86305</v>
      </c>
      <c r="C6186" t="s">
        <v>62</v>
      </c>
      <c r="D6186" t="s">
        <v>33</v>
      </c>
      <c r="E6186">
        <v>5</v>
      </c>
      <c r="F6186">
        <v>80.73124</v>
      </c>
    </row>
    <row r="6187" spans="1:6" x14ac:dyDescent="0.25">
      <c r="A6187">
        <v>5447.8352720000003</v>
      </c>
      <c r="B6187">
        <v>55483</v>
      </c>
      <c r="C6187" t="s">
        <v>75</v>
      </c>
      <c r="D6187" t="s">
        <v>45</v>
      </c>
      <c r="E6187">
        <v>3</v>
      </c>
      <c r="F6187">
        <v>230.91299900000001</v>
      </c>
    </row>
    <row r="6188" spans="1:6" x14ac:dyDescent="0.25">
      <c r="A6188">
        <v>9752.6982009999992</v>
      </c>
      <c r="B6188">
        <v>37345</v>
      </c>
      <c r="C6188" t="s">
        <v>62</v>
      </c>
      <c r="D6188" t="s">
        <v>33</v>
      </c>
      <c r="E6188">
        <v>2</v>
      </c>
      <c r="F6188">
        <v>31.652079000000001</v>
      </c>
    </row>
    <row r="6189" spans="1:6" x14ac:dyDescent="0.25">
      <c r="A6189">
        <v>3193.8173630000001</v>
      </c>
      <c r="B6189">
        <v>93405</v>
      </c>
      <c r="C6189" t="s">
        <v>75</v>
      </c>
      <c r="D6189" t="s">
        <v>33</v>
      </c>
      <c r="E6189">
        <v>1</v>
      </c>
      <c r="F6189">
        <v>202.514015</v>
      </c>
    </row>
    <row r="6190" spans="1:6" x14ac:dyDescent="0.25">
      <c r="A6190">
        <v>8566.4235219999991</v>
      </c>
      <c r="B6190">
        <v>99652</v>
      </c>
      <c r="C6190" t="s">
        <v>75</v>
      </c>
      <c r="D6190" t="s">
        <v>33</v>
      </c>
      <c r="E6190">
        <v>4</v>
      </c>
      <c r="F6190">
        <v>406.634615</v>
      </c>
    </row>
    <row r="6191" spans="1:6" x14ac:dyDescent="0.25">
      <c r="A6191">
        <v>20003.140909999998</v>
      </c>
      <c r="B6191">
        <v>33901</v>
      </c>
      <c r="C6191" t="s">
        <v>62</v>
      </c>
      <c r="D6191" t="s">
        <v>33</v>
      </c>
      <c r="E6191">
        <v>2</v>
      </c>
      <c r="F6191">
        <v>145.99008900000001</v>
      </c>
    </row>
    <row r="6192" spans="1:6" x14ac:dyDescent="0.25">
      <c r="A6192">
        <v>3687.1693740000001</v>
      </c>
      <c r="B6192">
        <v>0</v>
      </c>
      <c r="C6192" t="s">
        <v>75</v>
      </c>
      <c r="D6192" t="s">
        <v>33</v>
      </c>
      <c r="E6192">
        <v>1</v>
      </c>
      <c r="F6192">
        <v>378.261483</v>
      </c>
    </row>
    <row r="6193" spans="1:6" x14ac:dyDescent="0.25">
      <c r="A6193">
        <v>2822.7319029999999</v>
      </c>
      <c r="B6193">
        <v>0</v>
      </c>
      <c r="C6193" t="s">
        <v>62</v>
      </c>
      <c r="D6193" t="s">
        <v>33</v>
      </c>
      <c r="E6193">
        <v>1</v>
      </c>
      <c r="F6193">
        <v>138.94798399999999</v>
      </c>
    </row>
    <row r="6194" spans="1:6" x14ac:dyDescent="0.25">
      <c r="A6194">
        <v>4860.9103219999997</v>
      </c>
      <c r="B6194">
        <v>39429</v>
      </c>
      <c r="C6194" t="s">
        <v>62</v>
      </c>
      <c r="D6194" t="s">
        <v>79</v>
      </c>
      <c r="E6194">
        <v>9</v>
      </c>
      <c r="F6194">
        <v>102.466444</v>
      </c>
    </row>
    <row r="6195" spans="1:6" x14ac:dyDescent="0.25">
      <c r="A6195">
        <v>3649.1941379999998</v>
      </c>
      <c r="B6195">
        <v>0</v>
      </c>
      <c r="C6195" t="s">
        <v>32</v>
      </c>
      <c r="D6195" t="s">
        <v>45</v>
      </c>
      <c r="E6195">
        <v>1</v>
      </c>
      <c r="F6195">
        <v>748.8</v>
      </c>
    </row>
    <row r="6196" spans="1:6" x14ac:dyDescent="0.25">
      <c r="A6196">
        <v>5043.8012760000001</v>
      </c>
      <c r="B6196">
        <v>35832</v>
      </c>
      <c r="C6196" t="s">
        <v>75</v>
      </c>
      <c r="D6196" t="s">
        <v>79</v>
      </c>
      <c r="E6196">
        <v>7</v>
      </c>
      <c r="F6196">
        <v>177.211626</v>
      </c>
    </row>
    <row r="6197" spans="1:6" x14ac:dyDescent="0.25">
      <c r="A6197">
        <v>2780.8455650000001</v>
      </c>
      <c r="B6197">
        <v>88704</v>
      </c>
      <c r="C6197" t="s">
        <v>75</v>
      </c>
      <c r="D6197" t="s">
        <v>33</v>
      </c>
      <c r="E6197">
        <v>1</v>
      </c>
      <c r="F6197">
        <v>259.71488699999998</v>
      </c>
    </row>
    <row r="6198" spans="1:6" x14ac:dyDescent="0.25">
      <c r="A6198">
        <v>5274.4292809999997</v>
      </c>
      <c r="B6198">
        <v>44051</v>
      </c>
      <c r="C6198" t="s">
        <v>32</v>
      </c>
      <c r="D6198" t="s">
        <v>33</v>
      </c>
      <c r="E6198">
        <v>3</v>
      </c>
      <c r="F6198">
        <v>321.60000000000002</v>
      </c>
    </row>
    <row r="6199" spans="1:6" x14ac:dyDescent="0.25">
      <c r="A6199">
        <v>2693.6069809999999</v>
      </c>
      <c r="B6199">
        <v>0</v>
      </c>
      <c r="C6199" t="s">
        <v>32</v>
      </c>
      <c r="D6199" t="s">
        <v>45</v>
      </c>
      <c r="E6199">
        <v>1</v>
      </c>
      <c r="F6199">
        <v>355.2</v>
      </c>
    </row>
    <row r="6200" spans="1:6" x14ac:dyDescent="0.25">
      <c r="A6200">
        <v>21561.712769999998</v>
      </c>
      <c r="B6200">
        <v>0</v>
      </c>
      <c r="C6200" t="s">
        <v>32</v>
      </c>
      <c r="D6200" t="s">
        <v>45</v>
      </c>
      <c r="E6200">
        <v>2</v>
      </c>
      <c r="F6200">
        <v>792</v>
      </c>
    </row>
    <row r="6201" spans="1:6" x14ac:dyDescent="0.25">
      <c r="A6201">
        <v>2569.6924410000001</v>
      </c>
      <c r="B6201">
        <v>79297</v>
      </c>
      <c r="C6201" t="s">
        <v>75</v>
      </c>
      <c r="D6201" t="s">
        <v>33</v>
      </c>
      <c r="E6201">
        <v>1</v>
      </c>
      <c r="F6201">
        <v>164.32895300000001</v>
      </c>
    </row>
    <row r="6202" spans="1:6" x14ac:dyDescent="0.25">
      <c r="A6202">
        <v>7422.1862460000002</v>
      </c>
      <c r="B6202">
        <v>23617</v>
      </c>
      <c r="C6202" t="s">
        <v>32</v>
      </c>
      <c r="D6202" t="s">
        <v>33</v>
      </c>
      <c r="E6202">
        <v>1</v>
      </c>
      <c r="F6202">
        <v>907.2</v>
      </c>
    </row>
    <row r="6203" spans="1:6" x14ac:dyDescent="0.25">
      <c r="A6203">
        <v>2926.5223000000001</v>
      </c>
      <c r="B6203">
        <v>23656</v>
      </c>
      <c r="C6203" t="s">
        <v>32</v>
      </c>
      <c r="D6203" t="s">
        <v>45</v>
      </c>
      <c r="E6203">
        <v>1</v>
      </c>
      <c r="F6203">
        <v>384</v>
      </c>
    </row>
    <row r="6204" spans="1:6" x14ac:dyDescent="0.25">
      <c r="A6204">
        <v>7284.3634650000004</v>
      </c>
      <c r="B6204">
        <v>67780</v>
      </c>
      <c r="C6204" t="s">
        <v>32</v>
      </c>
      <c r="D6204" t="s">
        <v>79</v>
      </c>
      <c r="E6204">
        <v>3</v>
      </c>
      <c r="F6204">
        <v>601.45503599999995</v>
      </c>
    </row>
    <row r="6205" spans="1:6" x14ac:dyDescent="0.25">
      <c r="A6205">
        <v>22721.24078</v>
      </c>
      <c r="B6205">
        <v>26900</v>
      </c>
      <c r="C6205" t="s">
        <v>32</v>
      </c>
      <c r="D6205" t="s">
        <v>33</v>
      </c>
      <c r="E6205">
        <v>2</v>
      </c>
      <c r="F6205">
        <v>465.6</v>
      </c>
    </row>
    <row r="6206" spans="1:6" x14ac:dyDescent="0.25">
      <c r="A6206">
        <v>8838.0856370000001</v>
      </c>
      <c r="B6206">
        <v>82664</v>
      </c>
      <c r="C6206" t="s">
        <v>62</v>
      </c>
      <c r="D6206" t="s">
        <v>33</v>
      </c>
      <c r="E6206">
        <v>9</v>
      </c>
      <c r="F6206">
        <v>133.42560900000001</v>
      </c>
    </row>
    <row r="6207" spans="1:6" x14ac:dyDescent="0.25">
      <c r="A6207">
        <v>13576.143</v>
      </c>
      <c r="B6207">
        <v>94153</v>
      </c>
      <c r="C6207" t="s">
        <v>62</v>
      </c>
      <c r="D6207" t="s">
        <v>33</v>
      </c>
      <c r="E6207">
        <v>2</v>
      </c>
      <c r="F6207">
        <v>4.8453480000000004</v>
      </c>
    </row>
    <row r="6208" spans="1:6" x14ac:dyDescent="0.25">
      <c r="A6208">
        <v>3885.4564009999999</v>
      </c>
      <c r="B6208">
        <v>0</v>
      </c>
      <c r="C6208" t="s">
        <v>32</v>
      </c>
      <c r="D6208" t="s">
        <v>33</v>
      </c>
      <c r="E6208">
        <v>1</v>
      </c>
      <c r="F6208">
        <v>504</v>
      </c>
    </row>
    <row r="6209" spans="1:6" x14ac:dyDescent="0.25">
      <c r="A6209">
        <v>6960.9203710000002</v>
      </c>
      <c r="B6209">
        <v>74487</v>
      </c>
      <c r="C6209" t="s">
        <v>62</v>
      </c>
      <c r="D6209" t="s">
        <v>79</v>
      </c>
      <c r="E6209">
        <v>3</v>
      </c>
      <c r="F6209">
        <v>16.711328999999999</v>
      </c>
    </row>
    <row r="6210" spans="1:6" x14ac:dyDescent="0.25">
      <c r="A6210">
        <v>23536.747670000001</v>
      </c>
      <c r="B6210">
        <v>33747</v>
      </c>
      <c r="C6210" t="s">
        <v>75</v>
      </c>
      <c r="D6210" t="s">
        <v>33</v>
      </c>
      <c r="E6210">
        <v>2</v>
      </c>
      <c r="F6210">
        <v>832.70133499999997</v>
      </c>
    </row>
    <row r="6211" spans="1:6" x14ac:dyDescent="0.25">
      <c r="A6211">
        <v>13752.467049999999</v>
      </c>
      <c r="B6211">
        <v>0</v>
      </c>
      <c r="C6211" t="s">
        <v>32</v>
      </c>
      <c r="D6211" t="s">
        <v>33</v>
      </c>
      <c r="E6211">
        <v>2</v>
      </c>
      <c r="F6211">
        <v>628.79999999999995</v>
      </c>
    </row>
    <row r="6212" spans="1:6" x14ac:dyDescent="0.25">
      <c r="A6212">
        <v>3323.8561249999998</v>
      </c>
      <c r="B6212">
        <v>12762</v>
      </c>
      <c r="C6212" t="s">
        <v>32</v>
      </c>
      <c r="D6212" t="s">
        <v>33</v>
      </c>
      <c r="E6212">
        <v>1</v>
      </c>
      <c r="F6212">
        <v>412.8</v>
      </c>
    </row>
    <row r="6213" spans="1:6" x14ac:dyDescent="0.25">
      <c r="A6213">
        <v>5380.312218</v>
      </c>
      <c r="B6213">
        <v>93818</v>
      </c>
      <c r="C6213" t="s">
        <v>75</v>
      </c>
      <c r="D6213" t="s">
        <v>33</v>
      </c>
      <c r="E6213">
        <v>6</v>
      </c>
      <c r="F6213">
        <v>248.40568400000001</v>
      </c>
    </row>
    <row r="6214" spans="1:6" x14ac:dyDescent="0.25">
      <c r="A6214">
        <v>14228.23432</v>
      </c>
      <c r="B6214">
        <v>31650</v>
      </c>
      <c r="C6214" t="s">
        <v>32</v>
      </c>
      <c r="D6214" t="s">
        <v>33</v>
      </c>
      <c r="E6214">
        <v>2</v>
      </c>
      <c r="F6214">
        <v>580.79999999999995</v>
      </c>
    </row>
    <row r="6215" spans="1:6" x14ac:dyDescent="0.25">
      <c r="A6215">
        <v>26016.525000000001</v>
      </c>
      <c r="B6215">
        <v>43922</v>
      </c>
      <c r="C6215" t="s">
        <v>62</v>
      </c>
      <c r="D6215" t="s">
        <v>45</v>
      </c>
      <c r="E6215">
        <v>2</v>
      </c>
      <c r="F6215">
        <v>40.740296999999998</v>
      </c>
    </row>
    <row r="6216" spans="1:6" x14ac:dyDescent="0.25">
      <c r="A6216">
        <v>7855.3246230000004</v>
      </c>
      <c r="B6216">
        <v>37229</v>
      </c>
      <c r="C6216" t="s">
        <v>32</v>
      </c>
      <c r="D6216" t="s">
        <v>33</v>
      </c>
      <c r="E6216">
        <v>2</v>
      </c>
      <c r="F6216">
        <v>321.60000000000002</v>
      </c>
    </row>
    <row r="6217" spans="1:6" x14ac:dyDescent="0.25">
      <c r="A6217">
        <v>7423.8996740000002</v>
      </c>
      <c r="B6217">
        <v>36639</v>
      </c>
      <c r="C6217" t="s">
        <v>32</v>
      </c>
      <c r="D6217" t="s">
        <v>79</v>
      </c>
      <c r="E6217">
        <v>2</v>
      </c>
      <c r="F6217">
        <v>297.60000000000002</v>
      </c>
    </row>
    <row r="6218" spans="1:6" x14ac:dyDescent="0.25">
      <c r="A6218">
        <v>2497.543631</v>
      </c>
      <c r="B6218">
        <v>15520</v>
      </c>
      <c r="C6218" t="s">
        <v>32</v>
      </c>
      <c r="D6218" t="s">
        <v>33</v>
      </c>
      <c r="E6218">
        <v>1</v>
      </c>
      <c r="F6218">
        <v>316.8</v>
      </c>
    </row>
    <row r="6219" spans="1:6" x14ac:dyDescent="0.25">
      <c r="A6219">
        <v>8845.7109170000003</v>
      </c>
      <c r="B6219">
        <v>77077</v>
      </c>
      <c r="C6219" t="s">
        <v>75</v>
      </c>
      <c r="D6219" t="s">
        <v>45</v>
      </c>
      <c r="E6219">
        <v>7</v>
      </c>
      <c r="F6219">
        <v>528.047506</v>
      </c>
    </row>
    <row r="6220" spans="1:6" x14ac:dyDescent="0.25">
      <c r="A6220">
        <v>7737.2651029999997</v>
      </c>
      <c r="B6220">
        <v>50296</v>
      </c>
      <c r="C6220" t="s">
        <v>62</v>
      </c>
      <c r="D6220" t="s">
        <v>33</v>
      </c>
      <c r="E6220">
        <v>2</v>
      </c>
      <c r="F6220">
        <v>46.804000000000002</v>
      </c>
    </row>
    <row r="6221" spans="1:6" x14ac:dyDescent="0.25">
      <c r="A6221">
        <v>2433.2144469999998</v>
      </c>
      <c r="B6221">
        <v>23737</v>
      </c>
      <c r="C6221" t="s">
        <v>32</v>
      </c>
      <c r="D6221" t="s">
        <v>33</v>
      </c>
      <c r="E6221">
        <v>1</v>
      </c>
      <c r="F6221">
        <v>437.934279</v>
      </c>
    </row>
    <row r="6222" spans="1:6" x14ac:dyDescent="0.25">
      <c r="A6222">
        <v>9156.3225629999997</v>
      </c>
      <c r="B6222">
        <v>59624</v>
      </c>
      <c r="C6222" t="s">
        <v>32</v>
      </c>
      <c r="D6222" t="s">
        <v>79</v>
      </c>
      <c r="E6222">
        <v>3</v>
      </c>
      <c r="F6222">
        <v>582.78189599999996</v>
      </c>
    </row>
    <row r="6223" spans="1:6" x14ac:dyDescent="0.25">
      <c r="A6223">
        <v>11747.65373</v>
      </c>
      <c r="B6223">
        <v>58658</v>
      </c>
      <c r="C6223" t="s">
        <v>32</v>
      </c>
      <c r="D6223" t="s">
        <v>33</v>
      </c>
      <c r="E6223">
        <v>2</v>
      </c>
      <c r="F6223">
        <v>355.2</v>
      </c>
    </row>
    <row r="6224" spans="1:6" x14ac:dyDescent="0.25">
      <c r="A6224">
        <v>11084.60844</v>
      </c>
      <c r="B6224">
        <v>25542</v>
      </c>
      <c r="C6224" t="s">
        <v>32</v>
      </c>
      <c r="D6224" t="s">
        <v>33</v>
      </c>
      <c r="E6224">
        <v>2</v>
      </c>
      <c r="F6224">
        <v>448.37428499999999</v>
      </c>
    </row>
    <row r="6225" spans="1:6" x14ac:dyDescent="0.25">
      <c r="A6225">
        <v>7434.2475720000002</v>
      </c>
      <c r="B6225">
        <v>51408</v>
      </c>
      <c r="C6225" t="s">
        <v>32</v>
      </c>
      <c r="D6225" t="s">
        <v>33</v>
      </c>
      <c r="E6225">
        <v>2</v>
      </c>
      <c r="F6225">
        <v>297.60000000000002</v>
      </c>
    </row>
    <row r="6226" spans="1:6" x14ac:dyDescent="0.25">
      <c r="A6226">
        <v>6347.4975189999996</v>
      </c>
      <c r="B6226">
        <v>42259</v>
      </c>
      <c r="C6226" t="s">
        <v>32</v>
      </c>
      <c r="D6226" t="s">
        <v>33</v>
      </c>
      <c r="E6226">
        <v>3</v>
      </c>
      <c r="F6226">
        <v>529.50296400000002</v>
      </c>
    </row>
    <row r="6227" spans="1:6" x14ac:dyDescent="0.25">
      <c r="A6227">
        <v>2736.9444659999999</v>
      </c>
      <c r="B6227">
        <v>78889</v>
      </c>
      <c r="C6227" t="s">
        <v>62</v>
      </c>
      <c r="D6227" t="s">
        <v>33</v>
      </c>
      <c r="E6227">
        <v>1</v>
      </c>
      <c r="F6227">
        <v>51.822347999999998</v>
      </c>
    </row>
    <row r="6228" spans="1:6" x14ac:dyDescent="0.25">
      <c r="A6228">
        <v>9546.8165499999996</v>
      </c>
      <c r="B6228">
        <v>15406</v>
      </c>
      <c r="C6228" t="s">
        <v>32</v>
      </c>
      <c r="D6228" t="s">
        <v>33</v>
      </c>
      <c r="E6228">
        <v>3</v>
      </c>
      <c r="F6228">
        <v>892.8</v>
      </c>
    </row>
    <row r="6229" spans="1:6" x14ac:dyDescent="0.25">
      <c r="A6229">
        <v>9165.7210869999999</v>
      </c>
      <c r="B6229">
        <v>53792</v>
      </c>
      <c r="C6229" t="s">
        <v>32</v>
      </c>
      <c r="D6229" t="s">
        <v>33</v>
      </c>
      <c r="E6229">
        <v>8</v>
      </c>
      <c r="F6229">
        <v>552</v>
      </c>
    </row>
    <row r="6230" spans="1:6" x14ac:dyDescent="0.25">
      <c r="A6230">
        <v>4479.5988200000002</v>
      </c>
      <c r="B6230">
        <v>36349</v>
      </c>
      <c r="C6230" t="s">
        <v>75</v>
      </c>
      <c r="D6230" t="s">
        <v>33</v>
      </c>
      <c r="E6230">
        <v>1</v>
      </c>
      <c r="F6230">
        <v>326.78752600000001</v>
      </c>
    </row>
    <row r="6231" spans="1:6" x14ac:dyDescent="0.25">
      <c r="A6231">
        <v>38545.706890000001</v>
      </c>
      <c r="B6231">
        <v>41104</v>
      </c>
      <c r="C6231" t="s">
        <v>75</v>
      </c>
      <c r="D6231" t="s">
        <v>33</v>
      </c>
      <c r="E6231">
        <v>2</v>
      </c>
      <c r="F6231">
        <v>440.03084699999999</v>
      </c>
    </row>
    <row r="6232" spans="1:6" x14ac:dyDescent="0.25">
      <c r="A6232">
        <v>9177.9530950000008</v>
      </c>
      <c r="B6232">
        <v>29098</v>
      </c>
      <c r="C6232" t="s">
        <v>32</v>
      </c>
      <c r="D6232" t="s">
        <v>33</v>
      </c>
      <c r="E6232">
        <v>4</v>
      </c>
      <c r="F6232">
        <v>683.55430100000001</v>
      </c>
    </row>
    <row r="6233" spans="1:6" x14ac:dyDescent="0.25">
      <c r="A6233">
        <v>3444.1711660000001</v>
      </c>
      <c r="B6233">
        <v>0</v>
      </c>
      <c r="C6233" t="s">
        <v>62</v>
      </c>
      <c r="D6233" t="s">
        <v>33</v>
      </c>
      <c r="E6233">
        <v>1</v>
      </c>
      <c r="F6233">
        <v>7.9915710000000004</v>
      </c>
    </row>
    <row r="6234" spans="1:6" x14ac:dyDescent="0.25">
      <c r="A6234">
        <v>16468.220789999999</v>
      </c>
      <c r="B6234">
        <v>0</v>
      </c>
      <c r="C6234" t="s">
        <v>32</v>
      </c>
      <c r="D6234" t="s">
        <v>79</v>
      </c>
      <c r="E6234">
        <v>2</v>
      </c>
      <c r="F6234">
        <v>685.12693999999999</v>
      </c>
    </row>
    <row r="6235" spans="1:6" x14ac:dyDescent="0.25">
      <c r="A6235">
        <v>15485.80378</v>
      </c>
      <c r="B6235">
        <v>72026</v>
      </c>
      <c r="C6235" t="s">
        <v>75</v>
      </c>
      <c r="D6235" t="s">
        <v>33</v>
      </c>
      <c r="E6235">
        <v>6</v>
      </c>
      <c r="F6235">
        <v>554.92672400000004</v>
      </c>
    </row>
    <row r="6236" spans="1:6" x14ac:dyDescent="0.25">
      <c r="A6236">
        <v>11700.6441</v>
      </c>
      <c r="B6236">
        <v>0</v>
      </c>
      <c r="C6236" t="s">
        <v>32</v>
      </c>
      <c r="D6236" t="s">
        <v>45</v>
      </c>
      <c r="E6236">
        <v>3</v>
      </c>
      <c r="F6236">
        <v>1312.201307</v>
      </c>
    </row>
    <row r="6237" spans="1:6" x14ac:dyDescent="0.25">
      <c r="A6237">
        <v>7573.3365050000002</v>
      </c>
      <c r="B6237">
        <v>87615</v>
      </c>
      <c r="C6237" t="s">
        <v>32</v>
      </c>
      <c r="D6237" t="s">
        <v>33</v>
      </c>
      <c r="E6237">
        <v>3</v>
      </c>
      <c r="F6237">
        <v>451.2</v>
      </c>
    </row>
    <row r="6238" spans="1:6" x14ac:dyDescent="0.25">
      <c r="A6238">
        <v>7091.7405120000003</v>
      </c>
      <c r="B6238">
        <v>0</v>
      </c>
      <c r="C6238" t="s">
        <v>32</v>
      </c>
      <c r="D6238" t="s">
        <v>45</v>
      </c>
      <c r="E6238">
        <v>2</v>
      </c>
      <c r="F6238">
        <v>489.6</v>
      </c>
    </row>
    <row r="6239" spans="1:6" x14ac:dyDescent="0.25">
      <c r="A6239">
        <v>14862.760109999999</v>
      </c>
      <c r="B6239">
        <v>0</v>
      </c>
      <c r="C6239" t="s">
        <v>32</v>
      </c>
      <c r="D6239" t="s">
        <v>79</v>
      </c>
      <c r="E6239">
        <v>2</v>
      </c>
      <c r="F6239">
        <v>393.6</v>
      </c>
    </row>
    <row r="6240" spans="1:6" x14ac:dyDescent="0.25">
      <c r="A6240">
        <v>7783.7842099999998</v>
      </c>
      <c r="B6240">
        <v>48689</v>
      </c>
      <c r="C6240" t="s">
        <v>32</v>
      </c>
      <c r="D6240" t="s">
        <v>33</v>
      </c>
      <c r="E6240">
        <v>1</v>
      </c>
      <c r="F6240">
        <v>985.193759</v>
      </c>
    </row>
    <row r="6241" spans="1:6" x14ac:dyDescent="0.25">
      <c r="A6241">
        <v>10242.409600000001</v>
      </c>
      <c r="B6241">
        <v>0</v>
      </c>
      <c r="C6241" t="s">
        <v>32</v>
      </c>
      <c r="D6241" t="s">
        <v>45</v>
      </c>
      <c r="E6241">
        <v>8</v>
      </c>
      <c r="F6241">
        <v>1080</v>
      </c>
    </row>
    <row r="6242" spans="1:6" x14ac:dyDescent="0.25">
      <c r="A6242">
        <v>7281.2478469999996</v>
      </c>
      <c r="B6242">
        <v>0</v>
      </c>
      <c r="C6242" t="s">
        <v>32</v>
      </c>
      <c r="D6242" t="s">
        <v>79</v>
      </c>
      <c r="E6242">
        <v>3</v>
      </c>
      <c r="F6242">
        <v>494.4</v>
      </c>
    </row>
    <row r="6243" spans="1:6" x14ac:dyDescent="0.25">
      <c r="A6243">
        <v>6863.7066940000004</v>
      </c>
      <c r="B6243">
        <v>0</v>
      </c>
      <c r="C6243" t="s">
        <v>32</v>
      </c>
      <c r="D6243" t="s">
        <v>45</v>
      </c>
      <c r="E6243">
        <v>5</v>
      </c>
      <c r="F6243">
        <v>792</v>
      </c>
    </row>
    <row r="6244" spans="1:6" x14ac:dyDescent="0.25">
      <c r="A6244">
        <v>6289.7990890000001</v>
      </c>
      <c r="B6244">
        <v>40675</v>
      </c>
      <c r="C6244" t="s">
        <v>32</v>
      </c>
      <c r="D6244" t="s">
        <v>33</v>
      </c>
      <c r="E6244">
        <v>5</v>
      </c>
      <c r="F6244">
        <v>563.72705800000006</v>
      </c>
    </row>
    <row r="6245" spans="1:6" x14ac:dyDescent="0.25">
      <c r="A6245">
        <v>4716.2642939999996</v>
      </c>
      <c r="B6245">
        <v>25746</v>
      </c>
      <c r="C6245" t="s">
        <v>32</v>
      </c>
      <c r="D6245" t="s">
        <v>33</v>
      </c>
      <c r="E6245">
        <v>3</v>
      </c>
      <c r="F6245">
        <v>292.8</v>
      </c>
    </row>
    <row r="6246" spans="1:6" x14ac:dyDescent="0.25">
      <c r="A6246">
        <v>5294.2837900000004</v>
      </c>
      <c r="B6246">
        <v>61687</v>
      </c>
      <c r="C6246" t="s">
        <v>62</v>
      </c>
      <c r="D6246" t="s">
        <v>45</v>
      </c>
      <c r="E6246">
        <v>3</v>
      </c>
      <c r="F6246">
        <v>120.128737</v>
      </c>
    </row>
    <row r="6247" spans="1:6" x14ac:dyDescent="0.25">
      <c r="A6247">
        <v>7685.4029430000001</v>
      </c>
      <c r="B6247">
        <v>31686</v>
      </c>
      <c r="C6247" t="s">
        <v>32</v>
      </c>
      <c r="D6247" t="s">
        <v>33</v>
      </c>
      <c r="E6247">
        <v>8</v>
      </c>
      <c r="F6247">
        <v>710.66174599999999</v>
      </c>
    </row>
    <row r="6248" spans="1:6" x14ac:dyDescent="0.25">
      <c r="A6248">
        <v>5638.9308380000002</v>
      </c>
      <c r="B6248">
        <v>20920</v>
      </c>
      <c r="C6248" t="s">
        <v>62</v>
      </c>
      <c r="D6248" t="s">
        <v>45</v>
      </c>
      <c r="E6248">
        <v>4</v>
      </c>
      <c r="F6248">
        <v>14.784843</v>
      </c>
    </row>
    <row r="6249" spans="1:6" x14ac:dyDescent="0.25">
      <c r="A6249">
        <v>2554.0339279999998</v>
      </c>
      <c r="B6249">
        <v>22538</v>
      </c>
      <c r="C6249" t="s">
        <v>32</v>
      </c>
      <c r="D6249" t="s">
        <v>33</v>
      </c>
      <c r="E6249">
        <v>1</v>
      </c>
      <c r="F6249">
        <v>423.78760799999998</v>
      </c>
    </row>
    <row r="6250" spans="1:6" x14ac:dyDescent="0.25">
      <c r="A6250">
        <v>8096.3124779999998</v>
      </c>
      <c r="B6250">
        <v>85483</v>
      </c>
      <c r="C6250" t="s">
        <v>75</v>
      </c>
      <c r="D6250" t="s">
        <v>33</v>
      </c>
      <c r="E6250">
        <v>2</v>
      </c>
      <c r="F6250">
        <v>314.14313299999998</v>
      </c>
    </row>
    <row r="6251" spans="1:6" x14ac:dyDescent="0.25">
      <c r="A6251">
        <v>21312.378110000001</v>
      </c>
      <c r="B6251">
        <v>70734</v>
      </c>
      <c r="C6251" t="s">
        <v>32</v>
      </c>
      <c r="D6251" t="s">
        <v>33</v>
      </c>
      <c r="E6251">
        <v>2</v>
      </c>
      <c r="F6251">
        <v>1200.292827</v>
      </c>
    </row>
    <row r="6252" spans="1:6" x14ac:dyDescent="0.25">
      <c r="A6252">
        <v>7981.4447030000001</v>
      </c>
      <c r="B6252">
        <v>40639</v>
      </c>
      <c r="C6252" t="s">
        <v>75</v>
      </c>
      <c r="D6252" t="s">
        <v>33</v>
      </c>
      <c r="E6252">
        <v>2</v>
      </c>
      <c r="F6252">
        <v>301.60252000000003</v>
      </c>
    </row>
    <row r="6253" spans="1:6" x14ac:dyDescent="0.25">
      <c r="A6253">
        <v>31269.273079999999</v>
      </c>
      <c r="B6253">
        <v>90289</v>
      </c>
      <c r="C6253" t="s">
        <v>62</v>
      </c>
      <c r="D6253" t="s">
        <v>33</v>
      </c>
      <c r="E6253">
        <v>2</v>
      </c>
      <c r="F6253">
        <v>164.496171</v>
      </c>
    </row>
    <row r="6254" spans="1:6" x14ac:dyDescent="0.25">
      <c r="A6254">
        <v>73225.956520000007</v>
      </c>
      <c r="B6254">
        <v>39547</v>
      </c>
      <c r="C6254" t="s">
        <v>32</v>
      </c>
      <c r="D6254" t="s">
        <v>33</v>
      </c>
      <c r="E6254">
        <v>2</v>
      </c>
      <c r="F6254">
        <v>969.6</v>
      </c>
    </row>
    <row r="6255" spans="1:6" x14ac:dyDescent="0.25">
      <c r="A6255">
        <v>2659.7056499999999</v>
      </c>
      <c r="B6255">
        <v>0</v>
      </c>
      <c r="C6255" t="s">
        <v>32</v>
      </c>
      <c r="D6255" t="s">
        <v>79</v>
      </c>
      <c r="E6255">
        <v>1</v>
      </c>
      <c r="F6255">
        <v>420.04198100000002</v>
      </c>
    </row>
    <row r="6256" spans="1:6" x14ac:dyDescent="0.25">
      <c r="A6256">
        <v>15512.249970000001</v>
      </c>
      <c r="B6256">
        <v>54833</v>
      </c>
      <c r="C6256" t="s">
        <v>32</v>
      </c>
      <c r="D6256" t="s">
        <v>33</v>
      </c>
      <c r="E6256">
        <v>3</v>
      </c>
      <c r="F6256">
        <v>1396.7023650000001</v>
      </c>
    </row>
    <row r="6257" spans="1:6" x14ac:dyDescent="0.25">
      <c r="A6257">
        <v>2505.4204300000001</v>
      </c>
      <c r="B6257">
        <v>60546</v>
      </c>
      <c r="C6257" t="s">
        <v>62</v>
      </c>
      <c r="D6257" t="s">
        <v>45</v>
      </c>
      <c r="E6257">
        <v>1</v>
      </c>
      <c r="F6257">
        <v>46.278027000000002</v>
      </c>
    </row>
    <row r="6258" spans="1:6" x14ac:dyDescent="0.25">
      <c r="A6258">
        <v>4898.6744010000002</v>
      </c>
      <c r="B6258">
        <v>33938</v>
      </c>
      <c r="C6258" t="s">
        <v>62</v>
      </c>
      <c r="D6258" t="s">
        <v>45</v>
      </c>
      <c r="E6258">
        <v>7</v>
      </c>
      <c r="F6258">
        <v>63.709865000000001</v>
      </c>
    </row>
    <row r="6259" spans="1:6" x14ac:dyDescent="0.25">
      <c r="A6259">
        <v>3113.3389739999998</v>
      </c>
      <c r="B6259">
        <v>85586</v>
      </c>
      <c r="C6259" t="s">
        <v>62</v>
      </c>
      <c r="D6259" t="s">
        <v>33</v>
      </c>
      <c r="E6259">
        <v>1</v>
      </c>
      <c r="F6259">
        <v>13.444132</v>
      </c>
    </row>
    <row r="6260" spans="1:6" x14ac:dyDescent="0.25">
      <c r="A6260">
        <v>17019.006099999999</v>
      </c>
      <c r="B6260">
        <v>89601</v>
      </c>
      <c r="C6260" t="s">
        <v>62</v>
      </c>
      <c r="D6260" t="s">
        <v>33</v>
      </c>
      <c r="E6260">
        <v>2</v>
      </c>
      <c r="F6260">
        <v>117.015463</v>
      </c>
    </row>
    <row r="6261" spans="1:6" x14ac:dyDescent="0.25">
      <c r="A6261">
        <v>5791.0128409999998</v>
      </c>
      <c r="B6261">
        <v>33799</v>
      </c>
      <c r="C6261" t="s">
        <v>32</v>
      </c>
      <c r="D6261" t="s">
        <v>33</v>
      </c>
      <c r="E6261">
        <v>3</v>
      </c>
      <c r="F6261">
        <v>355.2</v>
      </c>
    </row>
    <row r="6262" spans="1:6" x14ac:dyDescent="0.25">
      <c r="A6262">
        <v>3683.7940269999999</v>
      </c>
      <c r="B6262">
        <v>0</v>
      </c>
      <c r="C6262" t="s">
        <v>32</v>
      </c>
      <c r="D6262" t="s">
        <v>33</v>
      </c>
      <c r="E6262">
        <v>1</v>
      </c>
      <c r="F6262">
        <v>480</v>
      </c>
    </row>
    <row r="6263" spans="1:6" x14ac:dyDescent="0.25">
      <c r="A6263">
        <v>3436.1342810000001</v>
      </c>
      <c r="B6263">
        <v>30817</v>
      </c>
      <c r="C6263" t="s">
        <v>62</v>
      </c>
      <c r="D6263" t="s">
        <v>79</v>
      </c>
      <c r="E6263">
        <v>1</v>
      </c>
      <c r="F6263">
        <v>91.834667999999994</v>
      </c>
    </row>
    <row r="6264" spans="1:6" x14ac:dyDescent="0.25">
      <c r="A6264">
        <v>6297.0028860000002</v>
      </c>
      <c r="B6264">
        <v>0</v>
      </c>
      <c r="C6264" t="s">
        <v>32</v>
      </c>
      <c r="D6264" t="s">
        <v>45</v>
      </c>
      <c r="E6264">
        <v>1</v>
      </c>
      <c r="F6264">
        <v>1823.730828</v>
      </c>
    </row>
    <row r="6265" spans="1:6" x14ac:dyDescent="0.25">
      <c r="A6265">
        <v>2464.7078489999999</v>
      </c>
      <c r="B6265">
        <v>31056</v>
      </c>
      <c r="C6265" t="s">
        <v>32</v>
      </c>
      <c r="D6265" t="s">
        <v>79</v>
      </c>
      <c r="E6265">
        <v>1</v>
      </c>
      <c r="F6265">
        <v>302.39999999999998</v>
      </c>
    </row>
    <row r="6266" spans="1:6" x14ac:dyDescent="0.25">
      <c r="A6266">
        <v>3075.594979</v>
      </c>
      <c r="B6266">
        <v>65017</v>
      </c>
      <c r="C6266" t="s">
        <v>75</v>
      </c>
      <c r="D6266" t="s">
        <v>33</v>
      </c>
      <c r="E6266">
        <v>1</v>
      </c>
      <c r="F6266">
        <v>301.84107299999999</v>
      </c>
    </row>
    <row r="6267" spans="1:6" x14ac:dyDescent="0.25">
      <c r="A6267">
        <v>8428.4716349999999</v>
      </c>
      <c r="B6267">
        <v>12180</v>
      </c>
      <c r="C6267" t="s">
        <v>32</v>
      </c>
      <c r="D6267" t="s">
        <v>45</v>
      </c>
      <c r="E6267">
        <v>3</v>
      </c>
      <c r="F6267">
        <v>675.56911300000002</v>
      </c>
    </row>
    <row r="6268" spans="1:6" x14ac:dyDescent="0.25">
      <c r="A6268">
        <v>2354.4957519999998</v>
      </c>
      <c r="B6268">
        <v>0</v>
      </c>
      <c r="C6268" t="s">
        <v>32</v>
      </c>
      <c r="D6268" t="s">
        <v>33</v>
      </c>
      <c r="E6268">
        <v>1</v>
      </c>
      <c r="F6268">
        <v>333.83057200000002</v>
      </c>
    </row>
    <row r="6269" spans="1:6" x14ac:dyDescent="0.25">
      <c r="A6269">
        <v>22103.5072</v>
      </c>
      <c r="B6269">
        <v>0</v>
      </c>
      <c r="C6269" t="s">
        <v>32</v>
      </c>
      <c r="D6269" t="s">
        <v>33</v>
      </c>
      <c r="E6269">
        <v>2</v>
      </c>
      <c r="F6269">
        <v>489.6</v>
      </c>
    </row>
    <row r="6270" spans="1:6" x14ac:dyDescent="0.25">
      <c r="A6270">
        <v>7147.6218650000001</v>
      </c>
      <c r="B6270">
        <v>87454</v>
      </c>
      <c r="C6270" t="s">
        <v>62</v>
      </c>
      <c r="D6270" t="s">
        <v>33</v>
      </c>
      <c r="E6270">
        <v>6</v>
      </c>
      <c r="F6270">
        <v>60.921658000000001</v>
      </c>
    </row>
    <row r="6271" spans="1:6" x14ac:dyDescent="0.25">
      <c r="A6271">
        <v>7842.3775930000002</v>
      </c>
      <c r="B6271">
        <v>51001</v>
      </c>
      <c r="C6271" t="s">
        <v>75</v>
      </c>
      <c r="D6271" t="s">
        <v>33</v>
      </c>
      <c r="E6271">
        <v>3</v>
      </c>
      <c r="F6271">
        <v>291.89046400000001</v>
      </c>
    </row>
    <row r="6272" spans="1:6" x14ac:dyDescent="0.25">
      <c r="A6272">
        <v>3554.845264</v>
      </c>
      <c r="B6272">
        <v>58557</v>
      </c>
      <c r="C6272" t="s">
        <v>62</v>
      </c>
      <c r="D6272" t="s">
        <v>33</v>
      </c>
      <c r="E6272">
        <v>1</v>
      </c>
      <c r="F6272">
        <v>55.510525999999999</v>
      </c>
    </row>
    <row r="6273" spans="1:6" x14ac:dyDescent="0.25">
      <c r="A6273">
        <v>7251.331956</v>
      </c>
      <c r="B6273">
        <v>18665</v>
      </c>
      <c r="C6273" t="s">
        <v>32</v>
      </c>
      <c r="D6273" t="s">
        <v>79</v>
      </c>
      <c r="E6273">
        <v>2</v>
      </c>
      <c r="F6273">
        <v>583.27830700000004</v>
      </c>
    </row>
    <row r="6274" spans="1:6" x14ac:dyDescent="0.25">
      <c r="A6274">
        <v>5316.6062929999998</v>
      </c>
      <c r="B6274">
        <v>21299</v>
      </c>
      <c r="C6274" t="s">
        <v>32</v>
      </c>
      <c r="D6274" t="s">
        <v>33</v>
      </c>
      <c r="E6274">
        <v>9</v>
      </c>
      <c r="F6274">
        <v>331.2</v>
      </c>
    </row>
    <row r="6275" spans="1:6" x14ac:dyDescent="0.25">
      <c r="A6275">
        <v>5210.3483720000004</v>
      </c>
      <c r="B6275">
        <v>89781</v>
      </c>
      <c r="C6275" t="s">
        <v>62</v>
      </c>
      <c r="D6275" t="s">
        <v>45</v>
      </c>
      <c r="E6275">
        <v>5</v>
      </c>
      <c r="F6275">
        <v>37.960537000000002</v>
      </c>
    </row>
    <row r="6276" spans="1:6" x14ac:dyDescent="0.25">
      <c r="A6276">
        <v>2989.9124940000002</v>
      </c>
      <c r="B6276">
        <v>0</v>
      </c>
      <c r="C6276" t="s">
        <v>32</v>
      </c>
      <c r="D6276" t="s">
        <v>33</v>
      </c>
      <c r="E6276">
        <v>1</v>
      </c>
      <c r="F6276">
        <v>398.4</v>
      </c>
    </row>
    <row r="6277" spans="1:6" x14ac:dyDescent="0.25">
      <c r="A6277">
        <v>4270.0343940000002</v>
      </c>
      <c r="B6277">
        <v>0</v>
      </c>
      <c r="C6277" t="s">
        <v>32</v>
      </c>
      <c r="D6277" t="s">
        <v>33</v>
      </c>
      <c r="E6277">
        <v>1</v>
      </c>
      <c r="F6277">
        <v>725.87069299999996</v>
      </c>
    </row>
    <row r="6278" spans="1:6" x14ac:dyDescent="0.25">
      <c r="A6278">
        <v>2524.6469729999999</v>
      </c>
      <c r="B6278">
        <v>0</v>
      </c>
      <c r="C6278" t="s">
        <v>32</v>
      </c>
      <c r="D6278" t="s">
        <v>33</v>
      </c>
      <c r="E6278">
        <v>1</v>
      </c>
      <c r="F6278">
        <v>386.97727099999997</v>
      </c>
    </row>
    <row r="6279" spans="1:6" x14ac:dyDescent="0.25">
      <c r="A6279">
        <v>2555.8516709999999</v>
      </c>
      <c r="B6279">
        <v>22881</v>
      </c>
      <c r="C6279" t="s">
        <v>32</v>
      </c>
      <c r="D6279" t="s">
        <v>45</v>
      </c>
      <c r="E6279">
        <v>1</v>
      </c>
      <c r="F6279">
        <v>312</v>
      </c>
    </row>
    <row r="6280" spans="1:6" x14ac:dyDescent="0.25">
      <c r="A6280">
        <v>2320.5168739999999</v>
      </c>
      <c r="B6280">
        <v>0</v>
      </c>
      <c r="C6280" t="s">
        <v>32</v>
      </c>
      <c r="D6280" t="s">
        <v>33</v>
      </c>
      <c r="E6280">
        <v>1</v>
      </c>
      <c r="F6280">
        <v>453.6</v>
      </c>
    </row>
    <row r="6281" spans="1:6" x14ac:dyDescent="0.25">
      <c r="A6281">
        <v>2563.3940539999999</v>
      </c>
      <c r="B6281">
        <v>10860</v>
      </c>
      <c r="C6281" t="s">
        <v>32</v>
      </c>
      <c r="D6281" t="s">
        <v>33</v>
      </c>
      <c r="E6281">
        <v>1</v>
      </c>
      <c r="F6281">
        <v>316.8</v>
      </c>
    </row>
    <row r="6282" spans="1:6" x14ac:dyDescent="0.25">
      <c r="A6282">
        <v>14208.50598</v>
      </c>
      <c r="B6282">
        <v>0</v>
      </c>
      <c r="C6282" t="s">
        <v>32</v>
      </c>
      <c r="D6282" t="s">
        <v>45</v>
      </c>
      <c r="E6282">
        <v>2</v>
      </c>
      <c r="F6282">
        <v>943.2</v>
      </c>
    </row>
    <row r="6283" spans="1:6" x14ac:dyDescent="0.25">
      <c r="A6283">
        <v>8048.3716340000001</v>
      </c>
      <c r="B6283">
        <v>0</v>
      </c>
      <c r="C6283" t="s">
        <v>32</v>
      </c>
      <c r="D6283" t="s">
        <v>45</v>
      </c>
      <c r="E6283">
        <v>9</v>
      </c>
      <c r="F6283">
        <v>1339.303486</v>
      </c>
    </row>
    <row r="6284" spans="1:6" x14ac:dyDescent="0.25">
      <c r="A6284">
        <v>7671.8474779999997</v>
      </c>
      <c r="B6284">
        <v>62582</v>
      </c>
      <c r="C6284" t="s">
        <v>32</v>
      </c>
      <c r="D6284" t="s">
        <v>33</v>
      </c>
      <c r="E6284">
        <v>3</v>
      </c>
      <c r="F6284">
        <v>456</v>
      </c>
    </row>
    <row r="6285" spans="1:6" x14ac:dyDescent="0.25">
      <c r="A6285">
        <v>7584.3610689999996</v>
      </c>
      <c r="B6285">
        <v>87473</v>
      </c>
      <c r="C6285" t="s">
        <v>75</v>
      </c>
      <c r="D6285" t="s">
        <v>79</v>
      </c>
      <c r="E6285">
        <v>8</v>
      </c>
      <c r="F6285">
        <v>448.06177700000001</v>
      </c>
    </row>
    <row r="6286" spans="1:6" x14ac:dyDescent="0.25">
      <c r="A6286">
        <v>7145.2995899999996</v>
      </c>
      <c r="B6286">
        <v>92681</v>
      </c>
      <c r="C6286" t="s">
        <v>32</v>
      </c>
      <c r="D6286" t="s">
        <v>79</v>
      </c>
      <c r="E6286">
        <v>8</v>
      </c>
      <c r="F6286">
        <v>436.8</v>
      </c>
    </row>
    <row r="6287" spans="1:6" x14ac:dyDescent="0.25">
      <c r="A6287">
        <v>14083.97061</v>
      </c>
      <c r="B6287">
        <v>74916</v>
      </c>
      <c r="C6287" t="s">
        <v>62</v>
      </c>
      <c r="D6287" t="s">
        <v>45</v>
      </c>
      <c r="E6287">
        <v>2</v>
      </c>
      <c r="F6287">
        <v>123.490337</v>
      </c>
    </row>
    <row r="6288" spans="1:6" x14ac:dyDescent="0.25">
      <c r="A6288">
        <v>13055.57087</v>
      </c>
      <c r="B6288">
        <v>58684</v>
      </c>
      <c r="C6288" t="s">
        <v>32</v>
      </c>
      <c r="D6288" t="s">
        <v>33</v>
      </c>
      <c r="E6288">
        <v>9</v>
      </c>
      <c r="F6288">
        <v>1166.4000000000001</v>
      </c>
    </row>
    <row r="6289" spans="1:6" x14ac:dyDescent="0.25">
      <c r="A6289">
        <v>9129.8727739999995</v>
      </c>
      <c r="B6289">
        <v>70973</v>
      </c>
      <c r="C6289" t="s">
        <v>32</v>
      </c>
      <c r="D6289" t="s">
        <v>79</v>
      </c>
      <c r="E6289">
        <v>3</v>
      </c>
      <c r="F6289">
        <v>547.20000000000005</v>
      </c>
    </row>
    <row r="6290" spans="1:6" x14ac:dyDescent="0.25">
      <c r="A6290">
        <v>6739.664992</v>
      </c>
      <c r="B6290">
        <v>0</v>
      </c>
      <c r="C6290" t="s">
        <v>62</v>
      </c>
      <c r="D6290" t="s">
        <v>33</v>
      </c>
      <c r="E6290">
        <v>9</v>
      </c>
      <c r="F6290">
        <v>13.073952</v>
      </c>
    </row>
    <row r="6291" spans="1:6" x14ac:dyDescent="0.25">
      <c r="A6291">
        <v>4422.8830589999998</v>
      </c>
      <c r="B6291">
        <v>21124</v>
      </c>
      <c r="C6291" t="s">
        <v>32</v>
      </c>
      <c r="D6291" t="s">
        <v>33</v>
      </c>
      <c r="E6291">
        <v>1</v>
      </c>
      <c r="F6291">
        <v>733.31929400000001</v>
      </c>
    </row>
    <row r="6292" spans="1:6" x14ac:dyDescent="0.25">
      <c r="A6292">
        <v>4526.6060379999999</v>
      </c>
      <c r="B6292">
        <v>0</v>
      </c>
      <c r="C6292" t="s">
        <v>32</v>
      </c>
      <c r="D6292" t="s">
        <v>45</v>
      </c>
      <c r="E6292">
        <v>1</v>
      </c>
      <c r="F6292">
        <v>1516.3837530000001</v>
      </c>
    </row>
    <row r="6293" spans="1:6" x14ac:dyDescent="0.25">
      <c r="A6293">
        <v>7048.3840550000004</v>
      </c>
      <c r="B6293">
        <v>24030</v>
      </c>
      <c r="C6293" t="s">
        <v>32</v>
      </c>
      <c r="D6293" t="s">
        <v>45</v>
      </c>
      <c r="E6293">
        <v>1</v>
      </c>
      <c r="F6293">
        <v>970.68893400000002</v>
      </c>
    </row>
    <row r="6294" spans="1:6" x14ac:dyDescent="0.25">
      <c r="A6294">
        <v>5218.9708199999995</v>
      </c>
      <c r="B6294">
        <v>21371</v>
      </c>
      <c r="C6294" t="s">
        <v>32</v>
      </c>
      <c r="D6294" t="s">
        <v>33</v>
      </c>
      <c r="E6294">
        <v>8</v>
      </c>
      <c r="F6294">
        <v>590.01736600000004</v>
      </c>
    </row>
    <row r="6295" spans="1:6" x14ac:dyDescent="0.25">
      <c r="A6295">
        <v>5399.57618</v>
      </c>
      <c r="B6295">
        <v>71186</v>
      </c>
      <c r="C6295" t="s">
        <v>62</v>
      </c>
      <c r="D6295" t="s">
        <v>33</v>
      </c>
      <c r="E6295">
        <v>6</v>
      </c>
      <c r="F6295">
        <v>29.984815000000001</v>
      </c>
    </row>
    <row r="6296" spans="1:6" x14ac:dyDescent="0.25">
      <c r="A6296">
        <v>4516.8113940000003</v>
      </c>
      <c r="B6296">
        <v>0</v>
      </c>
      <c r="C6296" t="s">
        <v>32</v>
      </c>
      <c r="D6296" t="s">
        <v>33</v>
      </c>
      <c r="E6296">
        <v>1</v>
      </c>
      <c r="F6296">
        <v>595.20000000000005</v>
      </c>
    </row>
    <row r="6297" spans="1:6" x14ac:dyDescent="0.25">
      <c r="A6297">
        <v>3600.9343260000001</v>
      </c>
      <c r="B6297">
        <v>25147</v>
      </c>
      <c r="C6297" t="s">
        <v>32</v>
      </c>
      <c r="D6297" t="s">
        <v>45</v>
      </c>
      <c r="E6297">
        <v>1</v>
      </c>
      <c r="F6297">
        <v>694.59828800000003</v>
      </c>
    </row>
    <row r="6298" spans="1:6" x14ac:dyDescent="0.25">
      <c r="A6298">
        <v>3979.5865520000002</v>
      </c>
      <c r="B6298">
        <v>0</v>
      </c>
      <c r="C6298" t="s">
        <v>32</v>
      </c>
      <c r="D6298" t="s">
        <v>45</v>
      </c>
      <c r="E6298">
        <v>1</v>
      </c>
      <c r="F6298">
        <v>835.2</v>
      </c>
    </row>
    <row r="6299" spans="1:6" x14ac:dyDescent="0.25">
      <c r="A6299">
        <v>2533.740057</v>
      </c>
      <c r="B6299">
        <v>53988</v>
      </c>
      <c r="C6299" t="s">
        <v>75</v>
      </c>
      <c r="D6299" t="s">
        <v>33</v>
      </c>
      <c r="E6299">
        <v>1</v>
      </c>
      <c r="F6299">
        <v>206.82346000000001</v>
      </c>
    </row>
    <row r="6300" spans="1:6" x14ac:dyDescent="0.25">
      <c r="A6300">
        <v>4966.7672940000002</v>
      </c>
      <c r="B6300">
        <v>38055</v>
      </c>
      <c r="C6300" t="s">
        <v>62</v>
      </c>
      <c r="D6300" t="s">
        <v>33</v>
      </c>
      <c r="E6300">
        <v>8</v>
      </c>
      <c r="F6300">
        <v>39.069986999999998</v>
      </c>
    </row>
    <row r="6301" spans="1:6" x14ac:dyDescent="0.25">
      <c r="A6301">
        <v>4901.8926019999999</v>
      </c>
      <c r="B6301">
        <v>72859</v>
      </c>
      <c r="C6301" t="s">
        <v>62</v>
      </c>
      <c r="D6301" t="s">
        <v>79</v>
      </c>
      <c r="E6301">
        <v>9</v>
      </c>
      <c r="F6301">
        <v>49.961074000000004</v>
      </c>
    </row>
    <row r="6302" spans="1:6" x14ac:dyDescent="0.25">
      <c r="A6302">
        <v>7751.9276140000002</v>
      </c>
      <c r="B6302">
        <v>67787</v>
      </c>
      <c r="C6302" t="s">
        <v>62</v>
      </c>
      <c r="D6302" t="s">
        <v>33</v>
      </c>
      <c r="E6302">
        <v>1</v>
      </c>
      <c r="F6302">
        <v>469.257835</v>
      </c>
    </row>
    <row r="6303" spans="1:6" x14ac:dyDescent="0.25">
      <c r="A6303">
        <v>6880.6338900000001</v>
      </c>
      <c r="B6303">
        <v>0</v>
      </c>
      <c r="C6303" t="s">
        <v>32</v>
      </c>
      <c r="D6303" t="s">
        <v>45</v>
      </c>
      <c r="E6303">
        <v>2</v>
      </c>
      <c r="F6303">
        <v>475.2</v>
      </c>
    </row>
    <row r="6304" spans="1:6" x14ac:dyDescent="0.25">
      <c r="A6304">
        <v>2477.7082030000001</v>
      </c>
      <c r="B6304">
        <v>44280</v>
      </c>
      <c r="C6304" t="s">
        <v>62</v>
      </c>
      <c r="D6304" t="s">
        <v>33</v>
      </c>
      <c r="E6304">
        <v>1</v>
      </c>
      <c r="F6304">
        <v>130.29888299999999</v>
      </c>
    </row>
    <row r="6305" spans="1:6" x14ac:dyDescent="0.25">
      <c r="A6305">
        <v>2727.735302</v>
      </c>
      <c r="B6305">
        <v>0</v>
      </c>
      <c r="C6305" t="s">
        <v>32</v>
      </c>
      <c r="D6305" t="s">
        <v>45</v>
      </c>
      <c r="E6305">
        <v>1</v>
      </c>
      <c r="F6305">
        <v>374.4</v>
      </c>
    </row>
    <row r="6306" spans="1:6" x14ac:dyDescent="0.25">
      <c r="A6306">
        <v>5626.5724460000001</v>
      </c>
      <c r="B6306">
        <v>59782</v>
      </c>
      <c r="C6306" t="s">
        <v>32</v>
      </c>
      <c r="D6306" t="s">
        <v>33</v>
      </c>
      <c r="E6306">
        <v>9</v>
      </c>
      <c r="F6306">
        <v>336</v>
      </c>
    </row>
    <row r="6307" spans="1:6" x14ac:dyDescent="0.25">
      <c r="A6307">
        <v>4650.0637630000001</v>
      </c>
      <c r="B6307">
        <v>28215</v>
      </c>
      <c r="C6307" t="s">
        <v>32</v>
      </c>
      <c r="D6307" t="s">
        <v>45</v>
      </c>
      <c r="E6307">
        <v>3</v>
      </c>
      <c r="F6307">
        <v>468</v>
      </c>
    </row>
    <row r="6308" spans="1:6" x14ac:dyDescent="0.25">
      <c r="A6308">
        <v>2396.2192920000002</v>
      </c>
      <c r="B6308">
        <v>0</v>
      </c>
      <c r="C6308" t="s">
        <v>32</v>
      </c>
      <c r="D6308" t="s">
        <v>33</v>
      </c>
      <c r="E6308">
        <v>1</v>
      </c>
      <c r="F6308">
        <v>433.16028399999999</v>
      </c>
    </row>
    <row r="6309" spans="1:6" x14ac:dyDescent="0.25">
      <c r="A6309">
        <v>5432.8626430000004</v>
      </c>
      <c r="B6309">
        <v>49919</v>
      </c>
      <c r="C6309" t="s">
        <v>32</v>
      </c>
      <c r="D6309" t="s">
        <v>33</v>
      </c>
      <c r="E6309">
        <v>1</v>
      </c>
      <c r="F6309">
        <v>643.20000000000005</v>
      </c>
    </row>
    <row r="6310" spans="1:6" x14ac:dyDescent="0.25">
      <c r="A6310">
        <v>8693.6491779999997</v>
      </c>
      <c r="B6310">
        <v>88294</v>
      </c>
      <c r="C6310" t="s">
        <v>75</v>
      </c>
      <c r="D6310" t="s">
        <v>33</v>
      </c>
      <c r="E6310">
        <v>6</v>
      </c>
      <c r="F6310">
        <v>367.15003400000001</v>
      </c>
    </row>
    <row r="6311" spans="1:6" x14ac:dyDescent="0.25">
      <c r="A6311">
        <v>15759.623939999999</v>
      </c>
      <c r="B6311">
        <v>55800</v>
      </c>
      <c r="C6311" t="s">
        <v>32</v>
      </c>
      <c r="D6311" t="s">
        <v>33</v>
      </c>
      <c r="E6311">
        <v>2</v>
      </c>
      <c r="F6311">
        <v>473.32467100000002</v>
      </c>
    </row>
    <row r="6312" spans="1:6" x14ac:dyDescent="0.25">
      <c r="A6312">
        <v>22658.536520000001</v>
      </c>
      <c r="B6312">
        <v>23665</v>
      </c>
      <c r="C6312" t="s">
        <v>32</v>
      </c>
      <c r="D6312" t="s">
        <v>33</v>
      </c>
      <c r="E6312">
        <v>2</v>
      </c>
      <c r="F6312">
        <v>404.817249</v>
      </c>
    </row>
    <row r="6313" spans="1:6" x14ac:dyDescent="0.25">
      <c r="A6313">
        <v>5720.8979220000001</v>
      </c>
      <c r="B6313">
        <v>32224</v>
      </c>
      <c r="C6313" t="s">
        <v>62</v>
      </c>
      <c r="D6313" t="s">
        <v>33</v>
      </c>
      <c r="E6313">
        <v>3</v>
      </c>
      <c r="F6313">
        <v>19.281882</v>
      </c>
    </row>
    <row r="6314" spans="1:6" x14ac:dyDescent="0.25">
      <c r="A6314">
        <v>8925.6322070000006</v>
      </c>
      <c r="B6314">
        <v>23860</v>
      </c>
      <c r="C6314" t="s">
        <v>32</v>
      </c>
      <c r="D6314" t="s">
        <v>33</v>
      </c>
      <c r="E6314">
        <v>3</v>
      </c>
      <c r="F6314">
        <v>547.20000000000005</v>
      </c>
    </row>
    <row r="6315" spans="1:6" x14ac:dyDescent="0.25">
      <c r="A6315">
        <v>2936.7261819999999</v>
      </c>
      <c r="B6315">
        <v>27179</v>
      </c>
      <c r="C6315" t="s">
        <v>32</v>
      </c>
      <c r="D6315" t="s">
        <v>33</v>
      </c>
      <c r="E6315">
        <v>1</v>
      </c>
      <c r="F6315">
        <v>355.2</v>
      </c>
    </row>
    <row r="6316" spans="1:6" x14ac:dyDescent="0.25">
      <c r="A6316">
        <v>2592.8904689999999</v>
      </c>
      <c r="B6316">
        <v>35705</v>
      </c>
      <c r="C6316" t="s">
        <v>32</v>
      </c>
      <c r="D6316" t="s">
        <v>45</v>
      </c>
      <c r="E6316">
        <v>1</v>
      </c>
      <c r="F6316">
        <v>312</v>
      </c>
    </row>
    <row r="6317" spans="1:6" x14ac:dyDescent="0.25">
      <c r="A6317">
        <v>4920.7710699999998</v>
      </c>
      <c r="B6317">
        <v>0</v>
      </c>
      <c r="C6317" t="s">
        <v>32</v>
      </c>
      <c r="D6317" t="s">
        <v>45</v>
      </c>
      <c r="E6317">
        <v>1</v>
      </c>
      <c r="F6317">
        <v>1029.5999999999999</v>
      </c>
    </row>
    <row r="6318" spans="1:6" x14ac:dyDescent="0.25">
      <c r="A6318">
        <v>32437.053500000002</v>
      </c>
      <c r="B6318">
        <v>0</v>
      </c>
      <c r="C6318" t="s">
        <v>32</v>
      </c>
      <c r="D6318" t="s">
        <v>79</v>
      </c>
      <c r="E6318">
        <v>2</v>
      </c>
      <c r="F6318">
        <v>475.2</v>
      </c>
    </row>
    <row r="6319" spans="1:6" x14ac:dyDescent="0.25">
      <c r="A6319">
        <v>2577.3196069999999</v>
      </c>
      <c r="B6319">
        <v>74215</v>
      </c>
      <c r="C6319" t="s">
        <v>32</v>
      </c>
      <c r="D6319" t="s">
        <v>33</v>
      </c>
      <c r="E6319">
        <v>1</v>
      </c>
      <c r="F6319">
        <v>345.18005499999998</v>
      </c>
    </row>
    <row r="6320" spans="1:6" x14ac:dyDescent="0.25">
      <c r="A6320">
        <v>4737.841289</v>
      </c>
      <c r="B6320">
        <v>63977</v>
      </c>
      <c r="C6320" t="s">
        <v>62</v>
      </c>
      <c r="D6320" t="s">
        <v>33</v>
      </c>
      <c r="E6320">
        <v>1</v>
      </c>
      <c r="F6320">
        <v>32.830590000000001</v>
      </c>
    </row>
    <row r="6321" spans="1:6" x14ac:dyDescent="0.25">
      <c r="A6321">
        <v>24660.488249999999</v>
      </c>
      <c r="B6321">
        <v>22070</v>
      </c>
      <c r="C6321" t="s">
        <v>32</v>
      </c>
      <c r="D6321" t="s">
        <v>33</v>
      </c>
      <c r="E6321">
        <v>2</v>
      </c>
      <c r="F6321">
        <v>345.6</v>
      </c>
    </row>
    <row r="6322" spans="1:6" x14ac:dyDescent="0.25">
      <c r="A6322">
        <v>2499.4118290000001</v>
      </c>
      <c r="B6322">
        <v>0</v>
      </c>
      <c r="C6322" t="s">
        <v>32</v>
      </c>
      <c r="D6322" t="s">
        <v>45</v>
      </c>
      <c r="E6322">
        <v>1</v>
      </c>
      <c r="F6322">
        <v>345.6</v>
      </c>
    </row>
    <row r="6323" spans="1:6" x14ac:dyDescent="0.25">
      <c r="A6323">
        <v>2722.2107070000002</v>
      </c>
      <c r="B6323">
        <v>17576</v>
      </c>
      <c r="C6323" t="s">
        <v>32</v>
      </c>
      <c r="D6323" t="s">
        <v>33</v>
      </c>
      <c r="E6323">
        <v>1</v>
      </c>
      <c r="F6323">
        <v>398.502948</v>
      </c>
    </row>
    <row r="6324" spans="1:6" x14ac:dyDescent="0.25">
      <c r="A6324">
        <v>4083.560673</v>
      </c>
      <c r="B6324">
        <v>13483</v>
      </c>
      <c r="C6324" t="s">
        <v>32</v>
      </c>
      <c r="D6324" t="s">
        <v>33</v>
      </c>
      <c r="E6324">
        <v>1</v>
      </c>
      <c r="F6324">
        <v>556.05470200000002</v>
      </c>
    </row>
    <row r="6325" spans="1:6" x14ac:dyDescent="0.25">
      <c r="A6325">
        <v>9783.6289809999998</v>
      </c>
      <c r="B6325">
        <v>0</v>
      </c>
      <c r="C6325" t="s">
        <v>32</v>
      </c>
      <c r="D6325" t="s">
        <v>33</v>
      </c>
      <c r="E6325">
        <v>5</v>
      </c>
      <c r="F6325">
        <v>979.2</v>
      </c>
    </row>
    <row r="6326" spans="1:6" x14ac:dyDescent="0.25">
      <c r="A6326">
        <v>10492.97256</v>
      </c>
      <c r="B6326">
        <v>72297</v>
      </c>
      <c r="C6326" t="s">
        <v>62</v>
      </c>
      <c r="D6326" t="s">
        <v>33</v>
      </c>
      <c r="E6326">
        <v>2</v>
      </c>
      <c r="F6326">
        <v>109.543927</v>
      </c>
    </row>
    <row r="6327" spans="1:6" x14ac:dyDescent="0.25">
      <c r="A6327">
        <v>3237.9962089999999</v>
      </c>
      <c r="B6327">
        <v>60244</v>
      </c>
      <c r="C6327" t="s">
        <v>75</v>
      </c>
      <c r="D6327" t="s">
        <v>33</v>
      </c>
      <c r="E6327">
        <v>1</v>
      </c>
      <c r="F6327">
        <v>326.281835</v>
      </c>
    </row>
    <row r="6328" spans="1:6" x14ac:dyDescent="0.25">
      <c r="A6328">
        <v>4045.3410039999999</v>
      </c>
      <c r="B6328">
        <v>77237</v>
      </c>
      <c r="C6328" t="s">
        <v>62</v>
      </c>
      <c r="D6328" t="s">
        <v>45</v>
      </c>
      <c r="E6328">
        <v>1</v>
      </c>
      <c r="F6328">
        <v>197.04011499999999</v>
      </c>
    </row>
    <row r="6329" spans="1:6" x14ac:dyDescent="0.25">
      <c r="A6329">
        <v>4711.8451990000003</v>
      </c>
      <c r="B6329">
        <v>0</v>
      </c>
      <c r="C6329" t="s">
        <v>32</v>
      </c>
      <c r="D6329" t="s">
        <v>45</v>
      </c>
      <c r="E6329">
        <v>1</v>
      </c>
      <c r="F6329">
        <v>1178.950186</v>
      </c>
    </row>
    <row r="6330" spans="1:6" x14ac:dyDescent="0.25">
      <c r="A6330">
        <v>2416.4795640000002</v>
      </c>
      <c r="B6330">
        <v>0</v>
      </c>
      <c r="C6330" t="s">
        <v>32</v>
      </c>
      <c r="D6330" t="s">
        <v>33</v>
      </c>
      <c r="E6330">
        <v>1</v>
      </c>
      <c r="F6330">
        <v>436.41168800000003</v>
      </c>
    </row>
    <row r="6331" spans="1:6" x14ac:dyDescent="0.25">
      <c r="A6331">
        <v>31803.307789999999</v>
      </c>
      <c r="B6331">
        <v>25663</v>
      </c>
      <c r="C6331" t="s">
        <v>32</v>
      </c>
      <c r="D6331" t="s">
        <v>33</v>
      </c>
      <c r="E6331">
        <v>2</v>
      </c>
      <c r="F6331">
        <v>663.13108899999997</v>
      </c>
    </row>
    <row r="6332" spans="1:6" x14ac:dyDescent="0.25">
      <c r="A6332">
        <v>4818.6350940000002</v>
      </c>
      <c r="B6332">
        <v>0</v>
      </c>
      <c r="C6332" t="s">
        <v>32</v>
      </c>
      <c r="D6332" t="s">
        <v>45</v>
      </c>
      <c r="E6332">
        <v>9</v>
      </c>
      <c r="F6332">
        <v>511.2</v>
      </c>
    </row>
    <row r="6333" spans="1:6" x14ac:dyDescent="0.25">
      <c r="A6333">
        <v>8605.4950059999992</v>
      </c>
      <c r="B6333">
        <v>47589</v>
      </c>
      <c r="C6333" t="s">
        <v>62</v>
      </c>
      <c r="D6333" t="s">
        <v>33</v>
      </c>
      <c r="E6333">
        <v>7</v>
      </c>
      <c r="F6333">
        <v>110.52987400000001</v>
      </c>
    </row>
    <row r="6334" spans="1:6" x14ac:dyDescent="0.25">
      <c r="A6334">
        <v>4035.7694320000001</v>
      </c>
      <c r="B6334">
        <v>0</v>
      </c>
      <c r="C6334" t="s">
        <v>32</v>
      </c>
      <c r="D6334" t="s">
        <v>33</v>
      </c>
      <c r="E6334">
        <v>1</v>
      </c>
      <c r="F6334">
        <v>537.6</v>
      </c>
    </row>
    <row r="6335" spans="1:6" x14ac:dyDescent="0.25">
      <c r="A6335">
        <v>8622.8353750000006</v>
      </c>
      <c r="B6335">
        <v>97361</v>
      </c>
      <c r="C6335" t="s">
        <v>32</v>
      </c>
      <c r="D6335" t="s">
        <v>45</v>
      </c>
      <c r="E6335">
        <v>2</v>
      </c>
      <c r="F6335">
        <v>350.4</v>
      </c>
    </row>
    <row r="6336" spans="1:6" x14ac:dyDescent="0.25">
      <c r="A6336">
        <v>5553.8019560000002</v>
      </c>
      <c r="B6336">
        <v>26441</v>
      </c>
      <c r="C6336" t="s">
        <v>62</v>
      </c>
      <c r="D6336" t="s">
        <v>33</v>
      </c>
      <c r="E6336">
        <v>5</v>
      </c>
      <c r="F6336">
        <v>152.216871</v>
      </c>
    </row>
    <row r="6337" spans="1:6" x14ac:dyDescent="0.25">
      <c r="A6337">
        <v>24868.240959999999</v>
      </c>
      <c r="B6337">
        <v>0</v>
      </c>
      <c r="C6337" t="s">
        <v>32</v>
      </c>
      <c r="D6337" t="s">
        <v>33</v>
      </c>
      <c r="E6337">
        <v>2</v>
      </c>
      <c r="F6337">
        <v>715.95135200000004</v>
      </c>
    </row>
    <row r="6338" spans="1:6" x14ac:dyDescent="0.25">
      <c r="A6338">
        <v>5046.8924420000003</v>
      </c>
      <c r="B6338">
        <v>29957</v>
      </c>
      <c r="C6338" t="s">
        <v>32</v>
      </c>
      <c r="D6338" t="s">
        <v>33</v>
      </c>
      <c r="E6338">
        <v>7</v>
      </c>
      <c r="F6338">
        <v>312</v>
      </c>
    </row>
    <row r="6339" spans="1:6" x14ac:dyDescent="0.25">
      <c r="A6339">
        <v>8031.7066930000001</v>
      </c>
      <c r="B6339">
        <v>40082</v>
      </c>
      <c r="C6339" t="s">
        <v>32</v>
      </c>
      <c r="D6339" t="s">
        <v>79</v>
      </c>
      <c r="E6339">
        <v>2</v>
      </c>
      <c r="F6339">
        <v>331.2</v>
      </c>
    </row>
    <row r="6340" spans="1:6" x14ac:dyDescent="0.25">
      <c r="A6340">
        <v>8622.8353750000006</v>
      </c>
      <c r="B6340">
        <v>97361</v>
      </c>
      <c r="C6340" t="s">
        <v>32</v>
      </c>
      <c r="D6340" t="s">
        <v>45</v>
      </c>
      <c r="E6340">
        <v>2</v>
      </c>
      <c r="F6340">
        <v>350.4</v>
      </c>
    </row>
    <row r="6341" spans="1:6" x14ac:dyDescent="0.25">
      <c r="A6341">
        <v>9161.6551189999991</v>
      </c>
      <c r="B6341">
        <v>91763</v>
      </c>
      <c r="C6341" t="s">
        <v>75</v>
      </c>
      <c r="D6341" t="s">
        <v>33</v>
      </c>
      <c r="E6341">
        <v>3</v>
      </c>
      <c r="F6341">
        <v>441.99204300000002</v>
      </c>
    </row>
    <row r="6342" spans="1:6" x14ac:dyDescent="0.25">
      <c r="A6342">
        <v>5956.5457239999996</v>
      </c>
      <c r="B6342">
        <v>48993</v>
      </c>
      <c r="C6342" t="s">
        <v>32</v>
      </c>
      <c r="D6342" t="s">
        <v>33</v>
      </c>
      <c r="E6342">
        <v>4</v>
      </c>
      <c r="F6342">
        <v>810.46170700000005</v>
      </c>
    </row>
    <row r="6343" spans="1:6" x14ac:dyDescent="0.25">
      <c r="A6343">
        <v>8496.0636809999996</v>
      </c>
      <c r="B6343">
        <v>24031</v>
      </c>
      <c r="C6343" t="s">
        <v>32</v>
      </c>
      <c r="D6343" t="s">
        <v>79</v>
      </c>
      <c r="E6343">
        <v>7</v>
      </c>
      <c r="F6343">
        <v>523.20000000000005</v>
      </c>
    </row>
    <row r="6344" spans="1:6" x14ac:dyDescent="0.25">
      <c r="A6344">
        <v>4376.3635919999997</v>
      </c>
      <c r="B6344">
        <v>63774</v>
      </c>
      <c r="C6344" t="s">
        <v>62</v>
      </c>
      <c r="D6344" t="s">
        <v>79</v>
      </c>
      <c r="E6344">
        <v>1</v>
      </c>
      <c r="F6344">
        <v>60.036682999999996</v>
      </c>
    </row>
    <row r="6345" spans="1:6" x14ac:dyDescent="0.25">
      <c r="A6345">
        <v>22332.439460000001</v>
      </c>
      <c r="B6345">
        <v>49078</v>
      </c>
      <c r="C6345" t="s">
        <v>32</v>
      </c>
      <c r="D6345" t="s">
        <v>45</v>
      </c>
      <c r="E6345">
        <v>2</v>
      </c>
      <c r="F6345">
        <v>484.01341100000002</v>
      </c>
    </row>
    <row r="6346" spans="1:6" x14ac:dyDescent="0.25">
      <c r="A6346">
        <v>20631.15177</v>
      </c>
      <c r="B6346">
        <v>28935</v>
      </c>
      <c r="C6346" t="s">
        <v>62</v>
      </c>
      <c r="D6346" t="s">
        <v>33</v>
      </c>
      <c r="E6346">
        <v>2</v>
      </c>
      <c r="F6346">
        <v>119.63078899999999</v>
      </c>
    </row>
    <row r="6347" spans="1:6" x14ac:dyDescent="0.25">
      <c r="A6347">
        <v>3933.8139930000002</v>
      </c>
      <c r="B6347">
        <v>25927</v>
      </c>
      <c r="C6347" t="s">
        <v>32</v>
      </c>
      <c r="D6347" t="s">
        <v>45</v>
      </c>
      <c r="E6347">
        <v>1</v>
      </c>
      <c r="F6347">
        <v>674.973614</v>
      </c>
    </row>
    <row r="6348" spans="1:6" x14ac:dyDescent="0.25">
      <c r="A6348">
        <v>4928.6486679999998</v>
      </c>
      <c r="B6348">
        <v>52507</v>
      </c>
      <c r="C6348" t="s">
        <v>32</v>
      </c>
      <c r="D6348" t="s">
        <v>33</v>
      </c>
      <c r="E6348">
        <v>1</v>
      </c>
      <c r="F6348">
        <v>590.4</v>
      </c>
    </row>
    <row r="6349" spans="1:6" x14ac:dyDescent="0.25">
      <c r="A6349">
        <v>5414.3209580000002</v>
      </c>
      <c r="B6349">
        <v>0</v>
      </c>
      <c r="C6349" t="s">
        <v>62</v>
      </c>
      <c r="D6349" t="s">
        <v>33</v>
      </c>
      <c r="E6349">
        <v>4</v>
      </c>
      <c r="F6349">
        <v>78.581528000000006</v>
      </c>
    </row>
    <row r="6350" spans="1:6" x14ac:dyDescent="0.25">
      <c r="A6350">
        <v>10571.537700000001</v>
      </c>
      <c r="B6350">
        <v>94137</v>
      </c>
      <c r="C6350" t="s">
        <v>62</v>
      </c>
      <c r="D6350" t="s">
        <v>33</v>
      </c>
      <c r="E6350">
        <v>2</v>
      </c>
      <c r="F6350">
        <v>43.579326999999999</v>
      </c>
    </row>
    <row r="6351" spans="1:6" x14ac:dyDescent="0.25">
      <c r="A6351">
        <v>5439.3600999999999</v>
      </c>
      <c r="B6351">
        <v>69186</v>
      </c>
      <c r="C6351" t="s">
        <v>75</v>
      </c>
      <c r="D6351" t="s">
        <v>45</v>
      </c>
      <c r="E6351">
        <v>3</v>
      </c>
      <c r="F6351">
        <v>192.591072</v>
      </c>
    </row>
    <row r="6352" spans="1:6" x14ac:dyDescent="0.25">
      <c r="A6352">
        <v>7648.25947</v>
      </c>
      <c r="B6352">
        <v>91071</v>
      </c>
      <c r="C6352" t="s">
        <v>75</v>
      </c>
      <c r="D6352" t="s">
        <v>33</v>
      </c>
      <c r="E6352">
        <v>3</v>
      </c>
      <c r="F6352">
        <v>402.74167999999997</v>
      </c>
    </row>
    <row r="6353" spans="1:6" x14ac:dyDescent="0.25">
      <c r="A6353">
        <v>5421.5379519999997</v>
      </c>
      <c r="B6353">
        <v>85447</v>
      </c>
      <c r="C6353" t="s">
        <v>32</v>
      </c>
      <c r="D6353" t="s">
        <v>45</v>
      </c>
      <c r="E6353">
        <v>3</v>
      </c>
      <c r="F6353">
        <v>509.99731200000002</v>
      </c>
    </row>
    <row r="6354" spans="1:6" x14ac:dyDescent="0.25">
      <c r="A6354">
        <v>5714.2463790000002</v>
      </c>
      <c r="B6354">
        <v>0</v>
      </c>
      <c r="C6354" t="s">
        <v>62</v>
      </c>
      <c r="D6354" t="s">
        <v>33</v>
      </c>
      <c r="E6354">
        <v>9</v>
      </c>
      <c r="F6354">
        <v>50.447628999999999</v>
      </c>
    </row>
    <row r="6355" spans="1:6" x14ac:dyDescent="0.25">
      <c r="A6355">
        <v>11255.46343</v>
      </c>
      <c r="B6355">
        <v>88858</v>
      </c>
      <c r="C6355" t="s">
        <v>75</v>
      </c>
      <c r="D6355" t="s">
        <v>33</v>
      </c>
      <c r="E6355">
        <v>2</v>
      </c>
      <c r="F6355">
        <v>310.36774000000003</v>
      </c>
    </row>
    <row r="6356" spans="1:6" x14ac:dyDescent="0.25">
      <c r="A6356">
        <v>5420.3394340000004</v>
      </c>
      <c r="B6356">
        <v>21881</v>
      </c>
      <c r="C6356" t="s">
        <v>62</v>
      </c>
      <c r="D6356" t="s">
        <v>33</v>
      </c>
      <c r="E6356">
        <v>5</v>
      </c>
      <c r="F6356">
        <v>133.09900099999999</v>
      </c>
    </row>
    <row r="6357" spans="1:6" x14ac:dyDescent="0.25">
      <c r="A6357">
        <v>2980.4645660000001</v>
      </c>
      <c r="B6357">
        <v>72669</v>
      </c>
      <c r="C6357" t="s">
        <v>75</v>
      </c>
      <c r="D6357" t="s">
        <v>33</v>
      </c>
      <c r="E6357">
        <v>1</v>
      </c>
      <c r="F6357">
        <v>332.76893999999999</v>
      </c>
    </row>
    <row r="6358" spans="1:6" x14ac:dyDescent="0.25">
      <c r="A6358">
        <v>10892.90825</v>
      </c>
      <c r="B6358">
        <v>68025</v>
      </c>
      <c r="C6358" t="s">
        <v>32</v>
      </c>
      <c r="D6358" t="s">
        <v>79</v>
      </c>
      <c r="E6358">
        <v>2</v>
      </c>
      <c r="F6358">
        <v>436.8</v>
      </c>
    </row>
    <row r="6359" spans="1:6" x14ac:dyDescent="0.25">
      <c r="A6359">
        <v>11638.89947</v>
      </c>
      <c r="B6359">
        <v>25370</v>
      </c>
      <c r="C6359" t="s">
        <v>32</v>
      </c>
      <c r="D6359" t="s">
        <v>33</v>
      </c>
      <c r="E6359">
        <v>2</v>
      </c>
      <c r="F6359">
        <v>489.6</v>
      </c>
    </row>
    <row r="6360" spans="1:6" x14ac:dyDescent="0.25">
      <c r="A6360">
        <v>7295.4270299999998</v>
      </c>
      <c r="B6360">
        <v>26849</v>
      </c>
      <c r="C6360" t="s">
        <v>62</v>
      </c>
      <c r="D6360" t="s">
        <v>33</v>
      </c>
      <c r="E6360">
        <v>2</v>
      </c>
      <c r="F6360">
        <v>38.309313000000003</v>
      </c>
    </row>
    <row r="6361" spans="1:6" x14ac:dyDescent="0.25">
      <c r="A6361">
        <v>5373.7240650000003</v>
      </c>
      <c r="B6361">
        <v>0</v>
      </c>
      <c r="C6361" t="s">
        <v>32</v>
      </c>
      <c r="D6361" t="s">
        <v>33</v>
      </c>
      <c r="E6361">
        <v>3</v>
      </c>
      <c r="F6361">
        <v>427.26517200000001</v>
      </c>
    </row>
    <row r="6362" spans="1:6" x14ac:dyDescent="0.25">
      <c r="A6362">
        <v>8152.2444310000001</v>
      </c>
      <c r="B6362">
        <v>0</v>
      </c>
      <c r="C6362" t="s">
        <v>32</v>
      </c>
      <c r="D6362" t="s">
        <v>45</v>
      </c>
      <c r="E6362">
        <v>2</v>
      </c>
      <c r="F6362">
        <v>568.79999999999995</v>
      </c>
    </row>
    <row r="6363" spans="1:6" x14ac:dyDescent="0.25">
      <c r="A6363">
        <v>13081.307699999999</v>
      </c>
      <c r="B6363">
        <v>89948</v>
      </c>
      <c r="C6363" t="s">
        <v>62</v>
      </c>
      <c r="D6363" t="s">
        <v>79</v>
      </c>
      <c r="E6363">
        <v>2</v>
      </c>
      <c r="F6363">
        <v>125.017501</v>
      </c>
    </row>
    <row r="6364" spans="1:6" x14ac:dyDescent="0.25">
      <c r="A6364">
        <v>4496.9776419999998</v>
      </c>
      <c r="B6364">
        <v>0</v>
      </c>
      <c r="C6364" t="s">
        <v>32</v>
      </c>
      <c r="D6364" t="s">
        <v>45</v>
      </c>
      <c r="E6364">
        <v>3</v>
      </c>
      <c r="F6364">
        <v>419.61091399999998</v>
      </c>
    </row>
    <row r="6365" spans="1:6" x14ac:dyDescent="0.25">
      <c r="A6365">
        <v>13727.799720000001</v>
      </c>
      <c r="B6365">
        <v>0</v>
      </c>
      <c r="C6365" t="s">
        <v>32</v>
      </c>
      <c r="D6365" t="s">
        <v>45</v>
      </c>
      <c r="E6365">
        <v>2</v>
      </c>
      <c r="F6365">
        <v>604.79999999999995</v>
      </c>
    </row>
    <row r="6366" spans="1:6" x14ac:dyDescent="0.25">
      <c r="A6366">
        <v>3359.239423</v>
      </c>
      <c r="B6366">
        <v>97576</v>
      </c>
      <c r="C6366" t="s">
        <v>32</v>
      </c>
      <c r="D6366" t="s">
        <v>33</v>
      </c>
      <c r="E6366">
        <v>1</v>
      </c>
      <c r="F6366">
        <v>544.71265300000005</v>
      </c>
    </row>
    <row r="6367" spans="1:6" x14ac:dyDescent="0.25">
      <c r="A6367">
        <v>3703.4376560000001</v>
      </c>
      <c r="B6367">
        <v>23120</v>
      </c>
      <c r="C6367" t="s">
        <v>32</v>
      </c>
      <c r="D6367" t="s">
        <v>33</v>
      </c>
      <c r="E6367">
        <v>1</v>
      </c>
      <c r="F6367">
        <v>446.4</v>
      </c>
    </row>
    <row r="6368" spans="1:6" x14ac:dyDescent="0.25">
      <c r="A6368">
        <v>3105.3509399999998</v>
      </c>
      <c r="B6368">
        <v>97234</v>
      </c>
      <c r="C6368" t="s">
        <v>75</v>
      </c>
      <c r="D6368" t="s">
        <v>45</v>
      </c>
      <c r="E6368">
        <v>1</v>
      </c>
      <c r="F6368">
        <v>317.98256700000002</v>
      </c>
    </row>
    <row r="6369" spans="1:6" x14ac:dyDescent="0.25">
      <c r="A6369">
        <v>4893.979609</v>
      </c>
      <c r="B6369">
        <v>25572</v>
      </c>
      <c r="C6369" t="s">
        <v>32</v>
      </c>
      <c r="D6369" t="s">
        <v>33</v>
      </c>
      <c r="E6369">
        <v>3</v>
      </c>
      <c r="F6369">
        <v>312</v>
      </c>
    </row>
    <row r="6370" spans="1:6" x14ac:dyDescent="0.25">
      <c r="A6370">
        <v>10208.927610000001</v>
      </c>
      <c r="B6370">
        <v>35482</v>
      </c>
      <c r="C6370" t="s">
        <v>32</v>
      </c>
      <c r="D6370" t="s">
        <v>33</v>
      </c>
      <c r="E6370">
        <v>3</v>
      </c>
      <c r="F6370">
        <v>619.20000000000005</v>
      </c>
    </row>
    <row r="6371" spans="1:6" x14ac:dyDescent="0.25">
      <c r="A6371">
        <v>8954.4341010000007</v>
      </c>
      <c r="B6371">
        <v>34614</v>
      </c>
      <c r="C6371" t="s">
        <v>32</v>
      </c>
      <c r="D6371" t="s">
        <v>33</v>
      </c>
      <c r="E6371">
        <v>3</v>
      </c>
      <c r="F6371">
        <v>547.20000000000005</v>
      </c>
    </row>
    <row r="6372" spans="1:6" x14ac:dyDescent="0.25">
      <c r="A6372">
        <v>4236.4686689999999</v>
      </c>
      <c r="B6372">
        <v>59038</v>
      </c>
      <c r="C6372" t="s">
        <v>32</v>
      </c>
      <c r="D6372" t="s">
        <v>33</v>
      </c>
      <c r="E6372">
        <v>1</v>
      </c>
      <c r="F6372">
        <v>588.26504899999998</v>
      </c>
    </row>
    <row r="6373" spans="1:6" x14ac:dyDescent="0.25">
      <c r="A6373">
        <v>5234.7805609999996</v>
      </c>
      <c r="B6373">
        <v>0</v>
      </c>
      <c r="C6373" t="s">
        <v>32</v>
      </c>
      <c r="D6373" t="s">
        <v>45</v>
      </c>
      <c r="E6373">
        <v>3</v>
      </c>
      <c r="F6373">
        <v>794.87463600000001</v>
      </c>
    </row>
    <row r="6374" spans="1:6" x14ac:dyDescent="0.25">
      <c r="A6374">
        <v>3939.0063700000001</v>
      </c>
      <c r="B6374">
        <v>60021</v>
      </c>
      <c r="C6374" t="s">
        <v>32</v>
      </c>
      <c r="D6374" t="s">
        <v>33</v>
      </c>
      <c r="E6374">
        <v>1</v>
      </c>
      <c r="F6374">
        <v>882.87194499999998</v>
      </c>
    </row>
    <row r="6375" spans="1:6" x14ac:dyDescent="0.25">
      <c r="A6375">
        <v>8396.6053580000007</v>
      </c>
      <c r="B6375">
        <v>47593</v>
      </c>
      <c r="C6375" t="s">
        <v>75</v>
      </c>
      <c r="D6375" t="s">
        <v>45</v>
      </c>
      <c r="E6375">
        <v>2</v>
      </c>
      <c r="F6375">
        <v>344.13707299999999</v>
      </c>
    </row>
    <row r="6376" spans="1:6" x14ac:dyDescent="0.25">
      <c r="A6376">
        <v>2141.9793140000002</v>
      </c>
      <c r="B6376">
        <v>0</v>
      </c>
      <c r="C6376" t="s">
        <v>32</v>
      </c>
      <c r="D6376" t="s">
        <v>45</v>
      </c>
      <c r="E6376">
        <v>1</v>
      </c>
      <c r="F6376">
        <v>321.60000000000002</v>
      </c>
    </row>
    <row r="6377" spans="1:6" x14ac:dyDescent="0.25">
      <c r="A6377">
        <v>6185.9699000000001</v>
      </c>
      <c r="B6377">
        <v>28001</v>
      </c>
      <c r="C6377" t="s">
        <v>32</v>
      </c>
      <c r="D6377" t="s">
        <v>33</v>
      </c>
      <c r="E6377">
        <v>5</v>
      </c>
      <c r="F6377">
        <v>438.77853699999997</v>
      </c>
    </row>
    <row r="6378" spans="1:6" x14ac:dyDescent="0.25">
      <c r="A6378">
        <v>9640.5329789999996</v>
      </c>
      <c r="B6378">
        <v>30431</v>
      </c>
      <c r="C6378" t="s">
        <v>62</v>
      </c>
      <c r="D6378" t="s">
        <v>33</v>
      </c>
      <c r="E6378">
        <v>3</v>
      </c>
      <c r="F6378">
        <v>133.4674</v>
      </c>
    </row>
    <row r="6379" spans="1:6" x14ac:dyDescent="0.25">
      <c r="A6379">
        <v>4241.6365379999997</v>
      </c>
      <c r="B6379">
        <v>19834</v>
      </c>
      <c r="C6379" t="s">
        <v>32</v>
      </c>
      <c r="D6379" t="s">
        <v>79</v>
      </c>
      <c r="E6379">
        <v>8</v>
      </c>
      <c r="F6379">
        <v>460.8</v>
      </c>
    </row>
    <row r="6380" spans="1:6" x14ac:dyDescent="0.25">
      <c r="A6380">
        <v>3436.448003</v>
      </c>
      <c r="B6380">
        <v>30509</v>
      </c>
      <c r="C6380" t="s">
        <v>32</v>
      </c>
      <c r="D6380" t="s">
        <v>45</v>
      </c>
      <c r="E6380">
        <v>1</v>
      </c>
      <c r="F6380">
        <v>442.96457800000002</v>
      </c>
    </row>
    <row r="6381" spans="1:6" x14ac:dyDescent="0.25">
      <c r="A6381">
        <v>4897.9795590000003</v>
      </c>
      <c r="B6381">
        <v>30503</v>
      </c>
      <c r="C6381" t="s">
        <v>75</v>
      </c>
      <c r="D6381" t="s">
        <v>33</v>
      </c>
      <c r="E6381">
        <v>5</v>
      </c>
      <c r="F6381">
        <v>257.923563</v>
      </c>
    </row>
    <row r="6382" spans="1:6" x14ac:dyDescent="0.25">
      <c r="A6382">
        <v>17788.057049999999</v>
      </c>
      <c r="B6382">
        <v>73339</v>
      </c>
      <c r="C6382" t="s">
        <v>62</v>
      </c>
      <c r="D6382" t="s">
        <v>79</v>
      </c>
      <c r="E6382">
        <v>2</v>
      </c>
      <c r="F6382">
        <v>17.558720999999998</v>
      </c>
    </row>
    <row r="6383" spans="1:6" x14ac:dyDescent="0.25">
      <c r="A6383">
        <v>3268.3235850000001</v>
      </c>
      <c r="B6383">
        <v>0</v>
      </c>
      <c r="C6383" t="s">
        <v>32</v>
      </c>
      <c r="D6383" t="s">
        <v>45</v>
      </c>
      <c r="E6383">
        <v>1</v>
      </c>
      <c r="F6383">
        <v>549.10102700000004</v>
      </c>
    </row>
    <row r="6384" spans="1:6" x14ac:dyDescent="0.25">
      <c r="A6384">
        <v>2819.1147689999998</v>
      </c>
      <c r="B6384">
        <v>88067</v>
      </c>
      <c r="C6384" t="s">
        <v>32</v>
      </c>
      <c r="D6384" t="s">
        <v>33</v>
      </c>
      <c r="E6384">
        <v>1</v>
      </c>
      <c r="F6384">
        <v>336</v>
      </c>
    </row>
    <row r="6385" spans="1:6" x14ac:dyDescent="0.25">
      <c r="A6385">
        <v>7019.1771859999999</v>
      </c>
      <c r="B6385">
        <v>26806</v>
      </c>
      <c r="C6385" t="s">
        <v>32</v>
      </c>
      <c r="D6385" t="s">
        <v>33</v>
      </c>
      <c r="E6385">
        <v>2</v>
      </c>
      <c r="F6385">
        <v>302.39999999999998</v>
      </c>
    </row>
    <row r="6386" spans="1:6" x14ac:dyDescent="0.25">
      <c r="A6386">
        <v>4108.2572280000004</v>
      </c>
      <c r="B6386">
        <v>0</v>
      </c>
      <c r="C6386" t="s">
        <v>32</v>
      </c>
      <c r="D6386" t="s">
        <v>45</v>
      </c>
      <c r="E6386">
        <v>1</v>
      </c>
      <c r="F6386">
        <v>820.8</v>
      </c>
    </row>
    <row r="6387" spans="1:6" x14ac:dyDescent="0.25">
      <c r="A6387">
        <v>2195.9111849999999</v>
      </c>
      <c r="B6387">
        <v>0</v>
      </c>
      <c r="C6387" t="s">
        <v>32</v>
      </c>
      <c r="D6387" t="s">
        <v>45</v>
      </c>
      <c r="E6387">
        <v>1</v>
      </c>
      <c r="F6387">
        <v>617.20198400000004</v>
      </c>
    </row>
    <row r="6388" spans="1:6" x14ac:dyDescent="0.25">
      <c r="A6388">
        <v>3808.122147</v>
      </c>
      <c r="B6388">
        <v>94903</v>
      </c>
      <c r="C6388" t="s">
        <v>32</v>
      </c>
      <c r="D6388" t="s">
        <v>33</v>
      </c>
      <c r="E6388">
        <v>1</v>
      </c>
      <c r="F6388">
        <v>451.2</v>
      </c>
    </row>
    <row r="6389" spans="1:6" x14ac:dyDescent="0.25">
      <c r="A6389">
        <v>23435.726050000001</v>
      </c>
      <c r="B6389">
        <v>42862</v>
      </c>
      <c r="C6389" t="s">
        <v>75</v>
      </c>
      <c r="D6389" t="s">
        <v>33</v>
      </c>
      <c r="E6389">
        <v>2</v>
      </c>
      <c r="F6389">
        <v>254.22349600000001</v>
      </c>
    </row>
    <row r="6390" spans="1:6" x14ac:dyDescent="0.25">
      <c r="A6390">
        <v>6739.3162920000004</v>
      </c>
      <c r="B6390">
        <v>0</v>
      </c>
      <c r="C6390" t="s">
        <v>32</v>
      </c>
      <c r="D6390" t="s">
        <v>45</v>
      </c>
      <c r="E6390">
        <v>7</v>
      </c>
      <c r="F6390">
        <v>1012.030163</v>
      </c>
    </row>
    <row r="6391" spans="1:6" x14ac:dyDescent="0.25">
      <c r="A6391">
        <v>23554.392</v>
      </c>
      <c r="B6391">
        <v>31157</v>
      </c>
      <c r="C6391" t="s">
        <v>75</v>
      </c>
      <c r="D6391" t="s">
        <v>33</v>
      </c>
      <c r="E6391">
        <v>2</v>
      </c>
      <c r="F6391">
        <v>444.53042499999998</v>
      </c>
    </row>
    <row r="6392" spans="1:6" x14ac:dyDescent="0.25">
      <c r="A6392">
        <v>2874.074736</v>
      </c>
      <c r="B6392">
        <v>44084</v>
      </c>
      <c r="C6392" t="s">
        <v>75</v>
      </c>
      <c r="D6392" t="s">
        <v>33</v>
      </c>
      <c r="E6392">
        <v>1</v>
      </c>
      <c r="F6392">
        <v>243.59806800000001</v>
      </c>
    </row>
    <row r="6393" spans="1:6" x14ac:dyDescent="0.25">
      <c r="A6393">
        <v>6135.0838379999996</v>
      </c>
      <c r="B6393">
        <v>43579</v>
      </c>
      <c r="C6393" t="s">
        <v>32</v>
      </c>
      <c r="D6393" t="s">
        <v>45</v>
      </c>
      <c r="E6393">
        <v>8</v>
      </c>
      <c r="F6393">
        <v>452.09542099999999</v>
      </c>
    </row>
    <row r="6394" spans="1:6" x14ac:dyDescent="0.25">
      <c r="A6394">
        <v>6900.9512750000004</v>
      </c>
      <c r="B6394">
        <v>0</v>
      </c>
      <c r="C6394" t="s">
        <v>75</v>
      </c>
      <c r="D6394" t="s">
        <v>33</v>
      </c>
      <c r="E6394">
        <v>7</v>
      </c>
      <c r="F6394">
        <v>428.06446499999998</v>
      </c>
    </row>
    <row r="6395" spans="1:6" x14ac:dyDescent="0.25">
      <c r="A6395">
        <v>4524.642758</v>
      </c>
      <c r="B6395">
        <v>0</v>
      </c>
      <c r="C6395" t="s">
        <v>32</v>
      </c>
      <c r="D6395" t="s">
        <v>45</v>
      </c>
      <c r="E6395">
        <v>3</v>
      </c>
      <c r="F6395">
        <v>490.11378400000001</v>
      </c>
    </row>
    <row r="6396" spans="1:6" x14ac:dyDescent="0.25">
      <c r="A6396">
        <v>2560.0824990000001</v>
      </c>
      <c r="B6396">
        <v>88059</v>
      </c>
      <c r="C6396" t="s">
        <v>62</v>
      </c>
      <c r="D6396" t="s">
        <v>33</v>
      </c>
      <c r="E6396">
        <v>1</v>
      </c>
      <c r="F6396">
        <v>144.55102400000001</v>
      </c>
    </row>
    <row r="6397" spans="1:6" x14ac:dyDescent="0.25">
      <c r="A6397">
        <v>2333.6093340000002</v>
      </c>
      <c r="B6397">
        <v>25772</v>
      </c>
      <c r="C6397" t="s">
        <v>32</v>
      </c>
      <c r="D6397" t="s">
        <v>79</v>
      </c>
      <c r="E6397">
        <v>1</v>
      </c>
      <c r="F6397">
        <v>307.2</v>
      </c>
    </row>
    <row r="6398" spans="1:6" x14ac:dyDescent="0.25">
      <c r="A6398">
        <v>5783.1756759999998</v>
      </c>
      <c r="B6398">
        <v>72354</v>
      </c>
      <c r="C6398" t="s">
        <v>62</v>
      </c>
      <c r="D6398" t="s">
        <v>79</v>
      </c>
      <c r="E6398">
        <v>8</v>
      </c>
      <c r="F6398">
        <v>13.949992</v>
      </c>
    </row>
    <row r="6399" spans="1:6" x14ac:dyDescent="0.25">
      <c r="A6399">
        <v>13295.60284</v>
      </c>
      <c r="B6399">
        <v>68009</v>
      </c>
      <c r="C6399" t="s">
        <v>32</v>
      </c>
      <c r="D6399" t="s">
        <v>79</v>
      </c>
      <c r="E6399">
        <v>2</v>
      </c>
      <c r="F6399">
        <v>528</v>
      </c>
    </row>
    <row r="6400" spans="1:6" x14ac:dyDescent="0.25">
      <c r="A6400">
        <v>3700.420255</v>
      </c>
      <c r="B6400">
        <v>12287</v>
      </c>
      <c r="C6400" t="s">
        <v>32</v>
      </c>
      <c r="D6400" t="s">
        <v>45</v>
      </c>
      <c r="E6400">
        <v>1</v>
      </c>
      <c r="F6400">
        <v>712.8</v>
      </c>
    </row>
    <row r="6401" spans="1:6" x14ac:dyDescent="0.25">
      <c r="A6401">
        <v>6488.8955900000001</v>
      </c>
      <c r="B6401">
        <v>95025</v>
      </c>
      <c r="C6401" t="s">
        <v>75</v>
      </c>
      <c r="D6401" t="s">
        <v>79</v>
      </c>
      <c r="E6401">
        <v>8</v>
      </c>
      <c r="F6401">
        <v>271.96870699999999</v>
      </c>
    </row>
    <row r="6402" spans="1:6" x14ac:dyDescent="0.25">
      <c r="A6402">
        <v>7693.1197679999996</v>
      </c>
      <c r="B6402">
        <v>54665</v>
      </c>
      <c r="C6402" t="s">
        <v>62</v>
      </c>
      <c r="D6402" t="s">
        <v>33</v>
      </c>
      <c r="E6402">
        <v>3</v>
      </c>
      <c r="F6402">
        <v>99.810799000000003</v>
      </c>
    </row>
    <row r="6403" spans="1:6" x14ac:dyDescent="0.25">
      <c r="A6403">
        <v>2630.2133260000001</v>
      </c>
      <c r="B6403">
        <v>80129</v>
      </c>
      <c r="C6403" t="s">
        <v>62</v>
      </c>
      <c r="D6403" t="s">
        <v>33</v>
      </c>
      <c r="E6403">
        <v>1</v>
      </c>
      <c r="F6403">
        <v>165.24300700000001</v>
      </c>
    </row>
    <row r="6404" spans="1:6" x14ac:dyDescent="0.25">
      <c r="A6404">
        <v>2287.9172899999999</v>
      </c>
      <c r="B6404">
        <v>69024</v>
      </c>
      <c r="C6404" t="s">
        <v>75</v>
      </c>
      <c r="D6404" t="s">
        <v>33</v>
      </c>
      <c r="E6404">
        <v>1</v>
      </c>
      <c r="F6404">
        <v>238.530745</v>
      </c>
    </row>
    <row r="6405" spans="1:6" x14ac:dyDescent="0.25">
      <c r="A6405">
        <v>4648.5391909999998</v>
      </c>
      <c r="B6405">
        <v>0</v>
      </c>
      <c r="C6405" t="s">
        <v>32</v>
      </c>
      <c r="D6405" t="s">
        <v>33</v>
      </c>
      <c r="E6405">
        <v>1</v>
      </c>
      <c r="F6405">
        <v>1080.559002</v>
      </c>
    </row>
    <row r="6406" spans="1:6" x14ac:dyDescent="0.25">
      <c r="A6406">
        <v>9209.4116699999995</v>
      </c>
      <c r="B6406">
        <v>31365</v>
      </c>
      <c r="C6406" t="s">
        <v>32</v>
      </c>
      <c r="D6406" t="s">
        <v>33</v>
      </c>
      <c r="E6406">
        <v>7</v>
      </c>
      <c r="F6406">
        <v>828</v>
      </c>
    </row>
    <row r="6407" spans="1:6" x14ac:dyDescent="0.25">
      <c r="A6407">
        <v>9269.6778450000002</v>
      </c>
      <c r="B6407">
        <v>27849</v>
      </c>
      <c r="C6407" t="s">
        <v>32</v>
      </c>
      <c r="D6407" t="s">
        <v>33</v>
      </c>
      <c r="E6407">
        <v>3</v>
      </c>
      <c r="F6407">
        <v>571.20000000000005</v>
      </c>
    </row>
    <row r="6408" spans="1:6" x14ac:dyDescent="0.25">
      <c r="A6408">
        <v>15002.603080000001</v>
      </c>
      <c r="B6408">
        <v>19245</v>
      </c>
      <c r="C6408" t="s">
        <v>32</v>
      </c>
      <c r="D6408" t="s">
        <v>45</v>
      </c>
      <c r="E6408">
        <v>2</v>
      </c>
      <c r="F6408">
        <v>604.79999999999995</v>
      </c>
    </row>
    <row r="6409" spans="1:6" x14ac:dyDescent="0.25">
      <c r="A6409">
        <v>8427.1724859999995</v>
      </c>
      <c r="B6409">
        <v>46503</v>
      </c>
      <c r="C6409" t="s">
        <v>32</v>
      </c>
      <c r="D6409" t="s">
        <v>79</v>
      </c>
      <c r="E6409">
        <v>1</v>
      </c>
      <c r="F6409">
        <v>1032</v>
      </c>
    </row>
    <row r="6410" spans="1:6" x14ac:dyDescent="0.25">
      <c r="A6410">
        <v>3011.766294</v>
      </c>
      <c r="B6410">
        <v>77912</v>
      </c>
      <c r="C6410" t="s">
        <v>32</v>
      </c>
      <c r="D6410" t="s">
        <v>79</v>
      </c>
      <c r="E6410">
        <v>1</v>
      </c>
      <c r="F6410">
        <v>444.02721500000001</v>
      </c>
    </row>
    <row r="6411" spans="1:6" x14ac:dyDescent="0.25">
      <c r="A6411">
        <v>12898.591420000001</v>
      </c>
      <c r="B6411">
        <v>37449</v>
      </c>
      <c r="C6411" t="s">
        <v>62</v>
      </c>
      <c r="D6411" t="s">
        <v>33</v>
      </c>
      <c r="E6411">
        <v>2</v>
      </c>
      <c r="F6411">
        <v>170.559281</v>
      </c>
    </row>
    <row r="6412" spans="1:6" x14ac:dyDescent="0.25">
      <c r="A6412">
        <v>12168.744919999999</v>
      </c>
      <c r="B6412">
        <v>14973</v>
      </c>
      <c r="C6412" t="s">
        <v>32</v>
      </c>
      <c r="D6412" t="s">
        <v>79</v>
      </c>
      <c r="E6412">
        <v>2</v>
      </c>
      <c r="F6412">
        <v>828</v>
      </c>
    </row>
    <row r="6413" spans="1:6" x14ac:dyDescent="0.25">
      <c r="A6413">
        <v>5551.5894360000002</v>
      </c>
      <c r="B6413">
        <v>46043</v>
      </c>
      <c r="C6413" t="s">
        <v>32</v>
      </c>
      <c r="D6413" t="s">
        <v>33</v>
      </c>
      <c r="E6413">
        <v>7</v>
      </c>
      <c r="F6413">
        <v>336</v>
      </c>
    </row>
    <row r="6414" spans="1:6" x14ac:dyDescent="0.25">
      <c r="A6414">
        <v>4541.2634200000002</v>
      </c>
      <c r="B6414">
        <v>0</v>
      </c>
      <c r="C6414" t="s">
        <v>32</v>
      </c>
      <c r="D6414" t="s">
        <v>79</v>
      </c>
      <c r="E6414">
        <v>4</v>
      </c>
      <c r="F6414">
        <v>312</v>
      </c>
    </row>
    <row r="6415" spans="1:6" x14ac:dyDescent="0.25">
      <c r="A6415">
        <v>3096.5112170000002</v>
      </c>
      <c r="B6415">
        <v>21604</v>
      </c>
      <c r="C6415" t="s">
        <v>32</v>
      </c>
      <c r="D6415" t="s">
        <v>79</v>
      </c>
      <c r="E6415">
        <v>1</v>
      </c>
      <c r="F6415">
        <v>379.2</v>
      </c>
    </row>
    <row r="6416" spans="1:6" x14ac:dyDescent="0.25">
      <c r="A6416">
        <v>2359.4235990000002</v>
      </c>
      <c r="B6416">
        <v>19864</v>
      </c>
      <c r="C6416" t="s">
        <v>32</v>
      </c>
      <c r="D6416" t="s">
        <v>79</v>
      </c>
      <c r="E6416">
        <v>1</v>
      </c>
      <c r="F6416">
        <v>352.39451500000001</v>
      </c>
    </row>
    <row r="6417" spans="1:6" x14ac:dyDescent="0.25">
      <c r="A6417">
        <v>2468.4431009999998</v>
      </c>
      <c r="B6417">
        <v>65876</v>
      </c>
      <c r="C6417" t="s">
        <v>62</v>
      </c>
      <c r="D6417" t="s">
        <v>33</v>
      </c>
      <c r="E6417">
        <v>1</v>
      </c>
      <c r="F6417">
        <v>44.359381999999997</v>
      </c>
    </row>
    <row r="6418" spans="1:6" x14ac:dyDescent="0.25">
      <c r="A6418">
        <v>25640.240040000001</v>
      </c>
      <c r="B6418">
        <v>24695</v>
      </c>
      <c r="C6418" t="s">
        <v>32</v>
      </c>
      <c r="D6418" t="s">
        <v>33</v>
      </c>
      <c r="E6418">
        <v>2</v>
      </c>
      <c r="F6418">
        <v>806.4</v>
      </c>
    </row>
    <row r="6419" spans="1:6" x14ac:dyDescent="0.25">
      <c r="A6419">
        <v>3567.5037550000002</v>
      </c>
      <c r="B6419">
        <v>0</v>
      </c>
      <c r="C6419" t="s">
        <v>32</v>
      </c>
      <c r="D6419" t="s">
        <v>33</v>
      </c>
      <c r="E6419">
        <v>1</v>
      </c>
      <c r="F6419">
        <v>660.43045600000005</v>
      </c>
    </row>
    <row r="6420" spans="1:6" x14ac:dyDescent="0.25">
      <c r="A6420">
        <v>6019.9254700000001</v>
      </c>
      <c r="B6420">
        <v>68658</v>
      </c>
      <c r="C6420" t="s">
        <v>75</v>
      </c>
      <c r="D6420" t="s">
        <v>45</v>
      </c>
      <c r="E6420">
        <v>8</v>
      </c>
      <c r="F6420">
        <v>296.26140500000002</v>
      </c>
    </row>
    <row r="6421" spans="1:6" x14ac:dyDescent="0.25">
      <c r="A6421">
        <v>7258.6346620000004</v>
      </c>
      <c r="B6421">
        <v>88082</v>
      </c>
      <c r="C6421" t="s">
        <v>75</v>
      </c>
      <c r="D6421" t="s">
        <v>33</v>
      </c>
      <c r="E6421">
        <v>2</v>
      </c>
      <c r="F6421">
        <v>218.77961400000001</v>
      </c>
    </row>
    <row r="6422" spans="1:6" x14ac:dyDescent="0.25">
      <c r="A6422">
        <v>9111.7564199999997</v>
      </c>
      <c r="B6422">
        <v>54751</v>
      </c>
      <c r="C6422" t="s">
        <v>32</v>
      </c>
      <c r="D6422" t="s">
        <v>33</v>
      </c>
      <c r="E6422">
        <v>3</v>
      </c>
      <c r="F6422">
        <v>721.24193500000001</v>
      </c>
    </row>
    <row r="6423" spans="1:6" x14ac:dyDescent="0.25">
      <c r="A6423">
        <v>6369.2623549999998</v>
      </c>
      <c r="B6423">
        <v>34498</v>
      </c>
      <c r="C6423" t="s">
        <v>32</v>
      </c>
      <c r="D6423" t="s">
        <v>45</v>
      </c>
      <c r="E6423">
        <v>7</v>
      </c>
      <c r="F6423">
        <v>398.4</v>
      </c>
    </row>
    <row r="6424" spans="1:6" x14ac:dyDescent="0.25">
      <c r="A6424">
        <v>4425.7496419999998</v>
      </c>
      <c r="B6424">
        <v>63597</v>
      </c>
      <c r="C6424" t="s">
        <v>62</v>
      </c>
      <c r="D6424" t="s">
        <v>33</v>
      </c>
      <c r="E6424">
        <v>1</v>
      </c>
      <c r="F6424">
        <v>183.97873799999999</v>
      </c>
    </row>
    <row r="6425" spans="1:6" x14ac:dyDescent="0.25">
      <c r="A6425">
        <v>4950.250892</v>
      </c>
      <c r="B6425">
        <v>27400</v>
      </c>
      <c r="C6425" t="s">
        <v>32</v>
      </c>
      <c r="D6425" t="s">
        <v>33</v>
      </c>
      <c r="E6425">
        <v>9</v>
      </c>
      <c r="F6425">
        <v>302.39999999999998</v>
      </c>
    </row>
    <row r="6426" spans="1:6" x14ac:dyDescent="0.25">
      <c r="A6426">
        <v>4837.9264039999998</v>
      </c>
      <c r="B6426">
        <v>0</v>
      </c>
      <c r="C6426" t="s">
        <v>32</v>
      </c>
      <c r="D6426" t="s">
        <v>45</v>
      </c>
      <c r="E6426">
        <v>3</v>
      </c>
      <c r="F6426">
        <v>468</v>
      </c>
    </row>
    <row r="6427" spans="1:6" x14ac:dyDescent="0.25">
      <c r="A6427">
        <v>3891.537785</v>
      </c>
      <c r="B6427">
        <v>31409</v>
      </c>
      <c r="C6427" t="s">
        <v>62</v>
      </c>
      <c r="D6427" t="s">
        <v>33</v>
      </c>
      <c r="E6427">
        <v>1</v>
      </c>
      <c r="F6427">
        <v>116.163</v>
      </c>
    </row>
    <row r="6428" spans="1:6" x14ac:dyDescent="0.25">
      <c r="A6428">
        <v>4872.01638</v>
      </c>
      <c r="B6428">
        <v>0</v>
      </c>
      <c r="C6428" t="s">
        <v>32</v>
      </c>
      <c r="D6428" t="s">
        <v>33</v>
      </c>
      <c r="E6428">
        <v>7</v>
      </c>
      <c r="F6428">
        <v>307.2</v>
      </c>
    </row>
    <row r="6429" spans="1:6" x14ac:dyDescent="0.25">
      <c r="A6429">
        <v>5310.9056469999996</v>
      </c>
      <c r="B6429">
        <v>73102</v>
      </c>
      <c r="C6429" t="s">
        <v>62</v>
      </c>
      <c r="D6429" t="s">
        <v>33</v>
      </c>
      <c r="E6429">
        <v>4</v>
      </c>
      <c r="F6429">
        <v>117.92854699999999</v>
      </c>
    </row>
    <row r="6430" spans="1:6" x14ac:dyDescent="0.25">
      <c r="A6430">
        <v>8704.2781790000008</v>
      </c>
      <c r="B6430">
        <v>38072</v>
      </c>
      <c r="C6430" t="s">
        <v>62</v>
      </c>
      <c r="D6430" t="s">
        <v>33</v>
      </c>
      <c r="E6430">
        <v>3</v>
      </c>
      <c r="F6430">
        <v>151.05586299999999</v>
      </c>
    </row>
    <row r="6431" spans="1:6" x14ac:dyDescent="0.25">
      <c r="A6431">
        <v>2698.0107410000001</v>
      </c>
      <c r="B6431">
        <v>95399</v>
      </c>
      <c r="C6431" t="s">
        <v>62</v>
      </c>
      <c r="D6431" t="s">
        <v>33</v>
      </c>
      <c r="E6431">
        <v>1</v>
      </c>
      <c r="F6431">
        <v>78.003781000000004</v>
      </c>
    </row>
    <row r="6432" spans="1:6" x14ac:dyDescent="0.25">
      <c r="A6432">
        <v>8360.1487400000005</v>
      </c>
      <c r="B6432">
        <v>48521</v>
      </c>
      <c r="C6432" t="s">
        <v>62</v>
      </c>
      <c r="D6432" t="s">
        <v>33</v>
      </c>
      <c r="E6432">
        <v>7</v>
      </c>
      <c r="F6432">
        <v>263.82569000000001</v>
      </c>
    </row>
    <row r="6433" spans="1:6" x14ac:dyDescent="0.25">
      <c r="A6433">
        <v>5316.644499</v>
      </c>
      <c r="B6433">
        <v>45856</v>
      </c>
      <c r="C6433" t="s">
        <v>62</v>
      </c>
      <c r="D6433" t="s">
        <v>79</v>
      </c>
      <c r="E6433">
        <v>3</v>
      </c>
      <c r="F6433">
        <v>91.735354000000001</v>
      </c>
    </row>
    <row r="6434" spans="1:6" x14ac:dyDescent="0.25">
      <c r="A6434">
        <v>3733.0346220000001</v>
      </c>
      <c r="B6434">
        <v>21542</v>
      </c>
      <c r="C6434" t="s">
        <v>32</v>
      </c>
      <c r="D6434" t="s">
        <v>45</v>
      </c>
      <c r="E6434">
        <v>1</v>
      </c>
      <c r="F6434">
        <v>465.6</v>
      </c>
    </row>
    <row r="6435" spans="1:6" x14ac:dyDescent="0.25">
      <c r="A6435">
        <v>5407.7451529999998</v>
      </c>
      <c r="B6435">
        <v>22555</v>
      </c>
      <c r="C6435" t="s">
        <v>32</v>
      </c>
      <c r="D6435" t="s">
        <v>33</v>
      </c>
      <c r="E6435">
        <v>3</v>
      </c>
      <c r="F6435">
        <v>336</v>
      </c>
    </row>
    <row r="6436" spans="1:6" x14ac:dyDescent="0.25">
      <c r="A6436">
        <v>5297.6736549999996</v>
      </c>
      <c r="B6436">
        <v>33832</v>
      </c>
      <c r="C6436" t="s">
        <v>32</v>
      </c>
      <c r="D6436" t="s">
        <v>33</v>
      </c>
      <c r="E6436">
        <v>9</v>
      </c>
      <c r="F6436">
        <v>321.60000000000002</v>
      </c>
    </row>
    <row r="6437" spans="1:6" x14ac:dyDescent="0.25">
      <c r="A6437">
        <v>3873.647046</v>
      </c>
      <c r="B6437">
        <v>28142</v>
      </c>
      <c r="C6437" t="s">
        <v>32</v>
      </c>
      <c r="D6437" t="s">
        <v>33</v>
      </c>
      <c r="E6437">
        <v>1</v>
      </c>
      <c r="F6437">
        <v>701.70823900000005</v>
      </c>
    </row>
    <row r="6438" spans="1:6" x14ac:dyDescent="0.25">
      <c r="A6438">
        <v>6508.759916</v>
      </c>
      <c r="B6438">
        <v>60188</v>
      </c>
      <c r="C6438" t="s">
        <v>75</v>
      </c>
      <c r="D6438" t="s">
        <v>33</v>
      </c>
      <c r="E6438">
        <v>4</v>
      </c>
      <c r="F6438">
        <v>333.42382700000002</v>
      </c>
    </row>
    <row r="6439" spans="1:6" x14ac:dyDescent="0.25">
      <c r="A6439">
        <v>4834.3974550000003</v>
      </c>
      <c r="B6439">
        <v>11698</v>
      </c>
      <c r="C6439" t="s">
        <v>32</v>
      </c>
      <c r="D6439" t="s">
        <v>33</v>
      </c>
      <c r="E6439">
        <v>3</v>
      </c>
      <c r="F6439">
        <v>468</v>
      </c>
    </row>
    <row r="6440" spans="1:6" x14ac:dyDescent="0.25">
      <c r="A6440">
        <v>2927.2162779999999</v>
      </c>
      <c r="B6440">
        <v>76850</v>
      </c>
      <c r="C6440" t="s">
        <v>32</v>
      </c>
      <c r="D6440" t="s">
        <v>33</v>
      </c>
      <c r="E6440">
        <v>1</v>
      </c>
      <c r="F6440">
        <v>345.6</v>
      </c>
    </row>
    <row r="6441" spans="1:6" x14ac:dyDescent="0.25">
      <c r="A6441">
        <v>5924.6679020000001</v>
      </c>
      <c r="B6441">
        <v>78387</v>
      </c>
      <c r="C6441" t="s">
        <v>75</v>
      </c>
      <c r="D6441" t="s">
        <v>33</v>
      </c>
      <c r="E6441">
        <v>6</v>
      </c>
      <c r="F6441">
        <v>204.090644</v>
      </c>
    </row>
    <row r="6442" spans="1:6" x14ac:dyDescent="0.25">
      <c r="A6442">
        <v>15262.958780000001</v>
      </c>
      <c r="B6442">
        <v>80757</v>
      </c>
      <c r="C6442" t="s">
        <v>75</v>
      </c>
      <c r="D6442" t="s">
        <v>33</v>
      </c>
      <c r="E6442">
        <v>2</v>
      </c>
      <c r="F6442">
        <v>339.73716999999999</v>
      </c>
    </row>
    <row r="6443" spans="1:6" x14ac:dyDescent="0.25">
      <c r="A6443">
        <v>2541.627614</v>
      </c>
      <c r="B6443">
        <v>23692</v>
      </c>
      <c r="C6443" t="s">
        <v>32</v>
      </c>
      <c r="D6443" t="s">
        <v>33</v>
      </c>
      <c r="E6443">
        <v>1</v>
      </c>
      <c r="F6443">
        <v>312</v>
      </c>
    </row>
    <row r="6444" spans="1:6" x14ac:dyDescent="0.25">
      <c r="A6444">
        <v>4904.8947310000003</v>
      </c>
      <c r="B6444">
        <v>12902</v>
      </c>
      <c r="C6444" t="s">
        <v>32</v>
      </c>
      <c r="D6444" t="s">
        <v>79</v>
      </c>
      <c r="E6444">
        <v>1</v>
      </c>
      <c r="F6444">
        <v>667.2</v>
      </c>
    </row>
    <row r="6445" spans="1:6" x14ac:dyDescent="0.25">
      <c r="A6445">
        <v>2434.004911</v>
      </c>
      <c r="B6445">
        <v>23033</v>
      </c>
      <c r="C6445" t="s">
        <v>32</v>
      </c>
      <c r="D6445" t="s">
        <v>33</v>
      </c>
      <c r="E6445">
        <v>1</v>
      </c>
      <c r="F6445">
        <v>500.908028</v>
      </c>
    </row>
    <row r="6446" spans="1:6" x14ac:dyDescent="0.25">
      <c r="A6446">
        <v>5586.9653449999996</v>
      </c>
      <c r="B6446">
        <v>19280</v>
      </c>
      <c r="C6446" t="s">
        <v>32</v>
      </c>
      <c r="D6446" t="s">
        <v>33</v>
      </c>
      <c r="E6446">
        <v>6</v>
      </c>
      <c r="F6446">
        <v>345.6</v>
      </c>
    </row>
    <row r="6447" spans="1:6" x14ac:dyDescent="0.25">
      <c r="A6447">
        <v>26197.414980000001</v>
      </c>
      <c r="B6447">
        <v>18495</v>
      </c>
      <c r="C6447" t="s">
        <v>32</v>
      </c>
      <c r="D6447" t="s">
        <v>33</v>
      </c>
      <c r="E6447">
        <v>2</v>
      </c>
      <c r="F6447">
        <v>542.4</v>
      </c>
    </row>
    <row r="6448" spans="1:6" x14ac:dyDescent="0.25">
      <c r="A6448">
        <v>2609.8778419999999</v>
      </c>
      <c r="B6448">
        <v>30825</v>
      </c>
      <c r="C6448" t="s">
        <v>32</v>
      </c>
      <c r="D6448" t="s">
        <v>45</v>
      </c>
      <c r="E6448">
        <v>1</v>
      </c>
      <c r="F6448">
        <v>326.39999999999998</v>
      </c>
    </row>
    <row r="6449" spans="1:6" x14ac:dyDescent="0.25">
      <c r="A6449">
        <v>3265.156348</v>
      </c>
      <c r="B6449">
        <v>25820</v>
      </c>
      <c r="C6449" t="s">
        <v>32</v>
      </c>
      <c r="D6449" t="s">
        <v>79</v>
      </c>
      <c r="E6449">
        <v>1</v>
      </c>
      <c r="F6449">
        <v>393.6</v>
      </c>
    </row>
    <row r="6450" spans="1:6" x14ac:dyDescent="0.25">
      <c r="A6450">
        <v>17435.681670000002</v>
      </c>
      <c r="B6450">
        <v>54105</v>
      </c>
      <c r="C6450" t="s">
        <v>32</v>
      </c>
      <c r="D6450" t="s">
        <v>33</v>
      </c>
      <c r="E6450">
        <v>2</v>
      </c>
      <c r="F6450">
        <v>350.4</v>
      </c>
    </row>
    <row r="6451" spans="1:6" x14ac:dyDescent="0.25">
      <c r="A6451">
        <v>9080.6044739999998</v>
      </c>
      <c r="B6451">
        <v>69853</v>
      </c>
      <c r="C6451" t="s">
        <v>62</v>
      </c>
      <c r="D6451" t="s">
        <v>33</v>
      </c>
      <c r="E6451">
        <v>3</v>
      </c>
      <c r="F6451">
        <v>244.278662</v>
      </c>
    </row>
    <row r="6452" spans="1:6" x14ac:dyDescent="0.25">
      <c r="A6452">
        <v>4637.0346669999999</v>
      </c>
      <c r="B6452">
        <v>97017</v>
      </c>
      <c r="C6452" t="s">
        <v>75</v>
      </c>
      <c r="D6452" t="s">
        <v>33</v>
      </c>
      <c r="E6452">
        <v>1</v>
      </c>
      <c r="F6452">
        <v>534.07903199999998</v>
      </c>
    </row>
    <row r="6453" spans="1:6" x14ac:dyDescent="0.25">
      <c r="A6453">
        <v>2615.3044669999999</v>
      </c>
      <c r="B6453">
        <v>24914</v>
      </c>
      <c r="C6453" t="s">
        <v>62</v>
      </c>
      <c r="D6453" t="s">
        <v>33</v>
      </c>
      <c r="E6453">
        <v>1</v>
      </c>
      <c r="F6453">
        <v>138.729702</v>
      </c>
    </row>
    <row r="6454" spans="1:6" x14ac:dyDescent="0.25">
      <c r="A6454">
        <v>7019.1771859999999</v>
      </c>
      <c r="B6454">
        <v>26806</v>
      </c>
      <c r="C6454" t="s">
        <v>32</v>
      </c>
      <c r="D6454" t="s">
        <v>33</v>
      </c>
      <c r="E6454">
        <v>2</v>
      </c>
      <c r="F6454">
        <v>302.39999999999998</v>
      </c>
    </row>
    <row r="6455" spans="1:6" x14ac:dyDescent="0.25">
      <c r="A6455">
        <v>12052.98409</v>
      </c>
      <c r="B6455">
        <v>25419</v>
      </c>
      <c r="C6455" t="s">
        <v>32</v>
      </c>
      <c r="D6455" t="s">
        <v>33</v>
      </c>
      <c r="E6455">
        <v>2</v>
      </c>
      <c r="F6455">
        <v>584.56764499999997</v>
      </c>
    </row>
    <row r="6456" spans="1:6" x14ac:dyDescent="0.25">
      <c r="A6456">
        <v>2647.5197410000001</v>
      </c>
      <c r="B6456">
        <v>37876</v>
      </c>
      <c r="C6456" t="s">
        <v>75</v>
      </c>
      <c r="D6456" t="s">
        <v>45</v>
      </c>
      <c r="E6456">
        <v>1</v>
      </c>
      <c r="F6456">
        <v>300.05638299999998</v>
      </c>
    </row>
    <row r="6457" spans="1:6" x14ac:dyDescent="0.25">
      <c r="A6457">
        <v>15956.02945</v>
      </c>
      <c r="B6457">
        <v>36354</v>
      </c>
      <c r="C6457" t="s">
        <v>32</v>
      </c>
      <c r="D6457" t="s">
        <v>33</v>
      </c>
      <c r="E6457">
        <v>9</v>
      </c>
      <c r="F6457">
        <v>1454.4</v>
      </c>
    </row>
    <row r="6458" spans="1:6" x14ac:dyDescent="0.25">
      <c r="A6458">
        <v>5039.3893250000001</v>
      </c>
      <c r="B6458">
        <v>0</v>
      </c>
      <c r="C6458" t="s">
        <v>32</v>
      </c>
      <c r="D6458" t="s">
        <v>45</v>
      </c>
      <c r="E6458">
        <v>4</v>
      </c>
      <c r="F6458">
        <v>355.2</v>
      </c>
    </row>
    <row r="6459" spans="1:6" x14ac:dyDescent="0.25">
      <c r="A6459">
        <v>5583.8300650000001</v>
      </c>
      <c r="B6459">
        <v>32403</v>
      </c>
      <c r="C6459" t="s">
        <v>62</v>
      </c>
      <c r="D6459" t="s">
        <v>33</v>
      </c>
      <c r="E6459">
        <v>9</v>
      </c>
      <c r="F6459">
        <v>97.410281999999995</v>
      </c>
    </row>
    <row r="6460" spans="1:6" x14ac:dyDescent="0.25">
      <c r="A6460">
        <v>5074.8411420000002</v>
      </c>
      <c r="B6460">
        <v>51659</v>
      </c>
      <c r="C6460" t="s">
        <v>32</v>
      </c>
      <c r="D6460" t="s">
        <v>33</v>
      </c>
      <c r="E6460">
        <v>3</v>
      </c>
      <c r="F6460">
        <v>307.2</v>
      </c>
    </row>
    <row r="6461" spans="1:6" x14ac:dyDescent="0.25">
      <c r="A6461">
        <v>12045.672860000001</v>
      </c>
      <c r="B6461">
        <v>55805</v>
      </c>
      <c r="C6461" t="s">
        <v>75</v>
      </c>
      <c r="D6461" t="s">
        <v>33</v>
      </c>
      <c r="E6461">
        <v>2</v>
      </c>
      <c r="F6461">
        <v>425.527151</v>
      </c>
    </row>
    <row r="6462" spans="1:6" x14ac:dyDescent="0.25">
      <c r="A6462">
        <v>2727.0824240000002</v>
      </c>
      <c r="B6462">
        <v>29286</v>
      </c>
      <c r="C6462" t="s">
        <v>32</v>
      </c>
      <c r="D6462" t="s">
        <v>33</v>
      </c>
      <c r="E6462">
        <v>1</v>
      </c>
      <c r="F6462">
        <v>496.8</v>
      </c>
    </row>
    <row r="6463" spans="1:6" x14ac:dyDescent="0.25">
      <c r="A6463">
        <v>55277.445890000003</v>
      </c>
      <c r="B6463">
        <v>40740</v>
      </c>
      <c r="C6463" t="s">
        <v>32</v>
      </c>
      <c r="D6463" t="s">
        <v>45</v>
      </c>
      <c r="E6463">
        <v>2</v>
      </c>
      <c r="F6463">
        <v>950.4</v>
      </c>
    </row>
    <row r="6464" spans="1:6" x14ac:dyDescent="0.25">
      <c r="A6464">
        <v>5080.2397300000002</v>
      </c>
      <c r="B6464">
        <v>70784</v>
      </c>
      <c r="C6464" t="s">
        <v>62</v>
      </c>
      <c r="D6464" t="s">
        <v>33</v>
      </c>
      <c r="E6464">
        <v>7</v>
      </c>
      <c r="F6464">
        <v>107.92885099999999</v>
      </c>
    </row>
    <row r="6465" spans="1:6" x14ac:dyDescent="0.25">
      <c r="A6465">
        <v>5838.1336170000004</v>
      </c>
      <c r="B6465">
        <v>55419</v>
      </c>
      <c r="C6465" t="s">
        <v>62</v>
      </c>
      <c r="D6465" t="s">
        <v>33</v>
      </c>
      <c r="E6465">
        <v>9</v>
      </c>
      <c r="F6465">
        <v>171.16673299999999</v>
      </c>
    </row>
    <row r="6466" spans="1:6" x14ac:dyDescent="0.25">
      <c r="A6466">
        <v>27666.300520000001</v>
      </c>
      <c r="B6466">
        <v>61886</v>
      </c>
      <c r="C6466" t="s">
        <v>32</v>
      </c>
      <c r="D6466" t="s">
        <v>79</v>
      </c>
      <c r="E6466">
        <v>2</v>
      </c>
      <c r="F6466">
        <v>417.6</v>
      </c>
    </row>
    <row r="6467" spans="1:6" x14ac:dyDescent="0.25">
      <c r="A6467">
        <v>2676.9486769999999</v>
      </c>
      <c r="B6467">
        <v>0</v>
      </c>
      <c r="C6467" t="s">
        <v>32</v>
      </c>
      <c r="D6467" t="s">
        <v>33</v>
      </c>
      <c r="E6467">
        <v>1</v>
      </c>
      <c r="F6467">
        <v>340.8</v>
      </c>
    </row>
    <row r="6468" spans="1:6" x14ac:dyDescent="0.25">
      <c r="A6468">
        <v>5330.593183</v>
      </c>
      <c r="B6468">
        <v>84240</v>
      </c>
      <c r="C6468" t="s">
        <v>32</v>
      </c>
      <c r="D6468" t="s">
        <v>79</v>
      </c>
      <c r="E6468">
        <v>1</v>
      </c>
      <c r="F6468">
        <v>633.6</v>
      </c>
    </row>
    <row r="6469" spans="1:6" x14ac:dyDescent="0.25">
      <c r="A6469">
        <v>6305.9251009999998</v>
      </c>
      <c r="B6469">
        <v>0</v>
      </c>
      <c r="C6469" t="s">
        <v>32</v>
      </c>
      <c r="D6469" t="s">
        <v>45</v>
      </c>
      <c r="E6469">
        <v>2</v>
      </c>
      <c r="F6469">
        <v>468</v>
      </c>
    </row>
    <row r="6470" spans="1:6" x14ac:dyDescent="0.25">
      <c r="A6470">
        <v>4746.7595369999999</v>
      </c>
      <c r="B6470">
        <v>54050</v>
      </c>
      <c r="C6470" t="s">
        <v>32</v>
      </c>
      <c r="D6470" t="s">
        <v>33</v>
      </c>
      <c r="E6470">
        <v>1</v>
      </c>
      <c r="F6470">
        <v>571.20000000000005</v>
      </c>
    </row>
    <row r="6471" spans="1:6" x14ac:dyDescent="0.25">
      <c r="A6471">
        <v>3423.9731710000001</v>
      </c>
      <c r="B6471">
        <v>29958</v>
      </c>
      <c r="C6471" t="s">
        <v>32</v>
      </c>
      <c r="D6471" t="s">
        <v>33</v>
      </c>
      <c r="E6471">
        <v>1</v>
      </c>
      <c r="F6471">
        <v>432</v>
      </c>
    </row>
    <row r="6472" spans="1:6" x14ac:dyDescent="0.25">
      <c r="A6472">
        <v>6610.0482739999998</v>
      </c>
      <c r="B6472">
        <v>23616</v>
      </c>
      <c r="C6472" t="s">
        <v>75</v>
      </c>
      <c r="D6472" t="s">
        <v>33</v>
      </c>
      <c r="E6472">
        <v>7</v>
      </c>
      <c r="F6472">
        <v>229.62039799999999</v>
      </c>
    </row>
    <row r="6473" spans="1:6" x14ac:dyDescent="0.25">
      <c r="A6473">
        <v>8044.8723929999996</v>
      </c>
      <c r="B6473">
        <v>71391</v>
      </c>
      <c r="C6473" t="s">
        <v>75</v>
      </c>
      <c r="D6473" t="s">
        <v>33</v>
      </c>
      <c r="E6473">
        <v>2</v>
      </c>
      <c r="F6473">
        <v>284.00017200000002</v>
      </c>
    </row>
    <row r="6474" spans="1:6" x14ac:dyDescent="0.25">
      <c r="A6474">
        <v>4314.1743919999999</v>
      </c>
      <c r="B6474">
        <v>33488</v>
      </c>
      <c r="C6474" t="s">
        <v>75</v>
      </c>
      <c r="D6474" t="s">
        <v>33</v>
      </c>
      <c r="E6474">
        <v>1</v>
      </c>
      <c r="F6474">
        <v>316.87667099999999</v>
      </c>
    </row>
    <row r="6475" spans="1:6" x14ac:dyDescent="0.25">
      <c r="A6475">
        <v>6715.2942839999996</v>
      </c>
      <c r="B6475">
        <v>0</v>
      </c>
      <c r="C6475" t="s">
        <v>32</v>
      </c>
      <c r="D6475" t="s">
        <v>33</v>
      </c>
      <c r="E6475">
        <v>9</v>
      </c>
      <c r="F6475">
        <v>441.6</v>
      </c>
    </row>
    <row r="6476" spans="1:6" x14ac:dyDescent="0.25">
      <c r="A6476">
        <v>17646.727719999999</v>
      </c>
      <c r="B6476">
        <v>36900</v>
      </c>
      <c r="C6476" t="s">
        <v>62</v>
      </c>
      <c r="D6476" t="s">
        <v>45</v>
      </c>
      <c r="E6476">
        <v>2</v>
      </c>
      <c r="F6476">
        <v>109.291516</v>
      </c>
    </row>
    <row r="6477" spans="1:6" x14ac:dyDescent="0.25">
      <c r="A6477">
        <v>41855.173150000002</v>
      </c>
      <c r="B6477">
        <v>28311</v>
      </c>
      <c r="C6477" t="s">
        <v>32</v>
      </c>
      <c r="D6477" t="s">
        <v>33</v>
      </c>
      <c r="E6477">
        <v>2</v>
      </c>
      <c r="F6477">
        <v>643.20000000000005</v>
      </c>
    </row>
    <row r="6478" spans="1:6" x14ac:dyDescent="0.25">
      <c r="A6478">
        <v>6620.4442589999999</v>
      </c>
      <c r="B6478">
        <v>25075</v>
      </c>
      <c r="C6478" t="s">
        <v>32</v>
      </c>
      <c r="D6478" t="s">
        <v>45</v>
      </c>
      <c r="E6478">
        <v>3</v>
      </c>
      <c r="F6478">
        <v>412.8</v>
      </c>
    </row>
    <row r="6479" spans="1:6" x14ac:dyDescent="0.25">
      <c r="A6479">
        <v>4078.2903740000002</v>
      </c>
      <c r="B6479">
        <v>57031</v>
      </c>
      <c r="C6479" t="s">
        <v>62</v>
      </c>
      <c r="D6479" t="s">
        <v>33</v>
      </c>
      <c r="E6479">
        <v>1</v>
      </c>
      <c r="F6479">
        <v>13.810250999999999</v>
      </c>
    </row>
    <row r="6480" spans="1:6" x14ac:dyDescent="0.25">
      <c r="A6480">
        <v>8382.4783920000009</v>
      </c>
      <c r="B6480">
        <v>25998</v>
      </c>
      <c r="C6480" t="s">
        <v>32</v>
      </c>
      <c r="D6480" t="s">
        <v>33</v>
      </c>
      <c r="E6480">
        <v>2</v>
      </c>
      <c r="F6480">
        <v>791.87804200000005</v>
      </c>
    </row>
    <row r="6481" spans="1:6" x14ac:dyDescent="0.25">
      <c r="A6481">
        <v>4807.0022589999999</v>
      </c>
      <c r="B6481">
        <v>0</v>
      </c>
      <c r="C6481" t="s">
        <v>32</v>
      </c>
      <c r="D6481" t="s">
        <v>45</v>
      </c>
      <c r="E6481">
        <v>9</v>
      </c>
      <c r="F6481">
        <v>496.8</v>
      </c>
    </row>
    <row r="6482" spans="1:6" x14ac:dyDescent="0.25">
      <c r="A6482">
        <v>4858.1160419999997</v>
      </c>
      <c r="B6482">
        <v>21685</v>
      </c>
      <c r="C6482" t="s">
        <v>32</v>
      </c>
      <c r="D6482" t="s">
        <v>45</v>
      </c>
      <c r="E6482">
        <v>1</v>
      </c>
      <c r="F6482">
        <v>609.6</v>
      </c>
    </row>
    <row r="6483" spans="1:6" x14ac:dyDescent="0.25">
      <c r="A6483">
        <v>7240.6623390000004</v>
      </c>
      <c r="B6483">
        <v>32818</v>
      </c>
      <c r="C6483" t="s">
        <v>32</v>
      </c>
      <c r="D6483" t="s">
        <v>33</v>
      </c>
      <c r="E6483">
        <v>8</v>
      </c>
      <c r="F6483">
        <v>446.4</v>
      </c>
    </row>
    <row r="6484" spans="1:6" x14ac:dyDescent="0.25">
      <c r="A6484">
        <v>2736.5326300000002</v>
      </c>
      <c r="B6484">
        <v>39492</v>
      </c>
      <c r="C6484" t="s">
        <v>32</v>
      </c>
      <c r="D6484" t="s">
        <v>33</v>
      </c>
      <c r="E6484">
        <v>1</v>
      </c>
      <c r="F6484">
        <v>326.39999999999998</v>
      </c>
    </row>
    <row r="6485" spans="1:6" x14ac:dyDescent="0.25">
      <c r="A6485">
        <v>26197.414980000001</v>
      </c>
      <c r="B6485">
        <v>18495</v>
      </c>
      <c r="C6485" t="s">
        <v>32</v>
      </c>
      <c r="D6485" t="s">
        <v>33</v>
      </c>
      <c r="E6485">
        <v>2</v>
      </c>
      <c r="F6485">
        <v>542.4</v>
      </c>
    </row>
    <row r="6486" spans="1:6" x14ac:dyDescent="0.25">
      <c r="A6486">
        <v>2336.2866330000002</v>
      </c>
      <c r="B6486">
        <v>21564</v>
      </c>
      <c r="C6486" t="s">
        <v>62</v>
      </c>
      <c r="D6486" t="s">
        <v>33</v>
      </c>
      <c r="E6486">
        <v>1</v>
      </c>
      <c r="F6486">
        <v>49.014822000000002</v>
      </c>
    </row>
    <row r="6487" spans="1:6" x14ac:dyDescent="0.25">
      <c r="A6487">
        <v>2254.9317080000001</v>
      </c>
      <c r="B6487">
        <v>0</v>
      </c>
      <c r="C6487" t="s">
        <v>32</v>
      </c>
      <c r="D6487" t="s">
        <v>45</v>
      </c>
      <c r="E6487">
        <v>1</v>
      </c>
      <c r="F6487">
        <v>312</v>
      </c>
    </row>
    <row r="6488" spans="1:6" x14ac:dyDescent="0.25">
      <c r="A6488">
        <v>6376.7549150000004</v>
      </c>
      <c r="B6488">
        <v>27835</v>
      </c>
      <c r="C6488" t="s">
        <v>32</v>
      </c>
      <c r="D6488" t="s">
        <v>79</v>
      </c>
      <c r="E6488">
        <v>3</v>
      </c>
      <c r="F6488">
        <v>529.45564999999999</v>
      </c>
    </row>
    <row r="6489" spans="1:6" x14ac:dyDescent="0.25">
      <c r="A6489">
        <v>2941.8288050000001</v>
      </c>
      <c r="B6489">
        <v>64431</v>
      </c>
      <c r="C6489" t="s">
        <v>62</v>
      </c>
      <c r="D6489" t="s">
        <v>79</v>
      </c>
      <c r="E6489">
        <v>1</v>
      </c>
      <c r="F6489">
        <v>48.181699000000002</v>
      </c>
    </row>
    <row r="6490" spans="1:6" x14ac:dyDescent="0.25">
      <c r="A6490">
        <v>6199.9624219999996</v>
      </c>
      <c r="B6490">
        <v>0</v>
      </c>
      <c r="C6490" t="s">
        <v>32</v>
      </c>
      <c r="D6490" t="s">
        <v>45</v>
      </c>
      <c r="E6490">
        <v>3</v>
      </c>
      <c r="F6490">
        <v>604.79999999999995</v>
      </c>
    </row>
    <row r="6491" spans="1:6" x14ac:dyDescent="0.25">
      <c r="A6491">
        <v>6846.1503229999998</v>
      </c>
      <c r="B6491">
        <v>0</v>
      </c>
      <c r="C6491" t="s">
        <v>32</v>
      </c>
      <c r="D6491" t="s">
        <v>79</v>
      </c>
      <c r="E6491">
        <v>5</v>
      </c>
      <c r="F6491">
        <v>456</v>
      </c>
    </row>
    <row r="6492" spans="1:6" x14ac:dyDescent="0.25">
      <c r="A6492">
        <v>14032.59376</v>
      </c>
      <c r="B6492">
        <v>0</v>
      </c>
      <c r="C6492" t="s">
        <v>32</v>
      </c>
      <c r="D6492" t="s">
        <v>33</v>
      </c>
      <c r="E6492">
        <v>8</v>
      </c>
      <c r="F6492">
        <v>916.8</v>
      </c>
    </row>
    <row r="6493" spans="1:6" x14ac:dyDescent="0.25">
      <c r="A6493">
        <v>17569.159790000002</v>
      </c>
      <c r="B6493">
        <v>41463</v>
      </c>
      <c r="C6493" t="s">
        <v>32</v>
      </c>
      <c r="D6493" t="s">
        <v>33</v>
      </c>
      <c r="E6493">
        <v>2</v>
      </c>
      <c r="F6493">
        <v>355.2</v>
      </c>
    </row>
    <row r="6494" spans="1:6" x14ac:dyDescent="0.25">
      <c r="A6494">
        <v>2448.859093</v>
      </c>
      <c r="B6494">
        <v>0</v>
      </c>
      <c r="C6494" t="s">
        <v>32</v>
      </c>
      <c r="D6494" t="s">
        <v>45</v>
      </c>
      <c r="E6494">
        <v>1</v>
      </c>
      <c r="F6494">
        <v>489.6</v>
      </c>
    </row>
    <row r="6495" spans="1:6" x14ac:dyDescent="0.25">
      <c r="A6495">
        <v>3857.7707449999998</v>
      </c>
      <c r="B6495">
        <v>0</v>
      </c>
      <c r="C6495" t="s">
        <v>32</v>
      </c>
      <c r="D6495" t="s">
        <v>45</v>
      </c>
      <c r="E6495">
        <v>1</v>
      </c>
      <c r="F6495">
        <v>792</v>
      </c>
    </row>
    <row r="6496" spans="1:6" x14ac:dyDescent="0.25">
      <c r="A6496">
        <v>4558.9729340000004</v>
      </c>
      <c r="B6496">
        <v>37709</v>
      </c>
      <c r="C6496" t="s">
        <v>32</v>
      </c>
      <c r="D6496" t="s">
        <v>33</v>
      </c>
      <c r="E6496">
        <v>1</v>
      </c>
      <c r="F6496">
        <v>556.79999999999995</v>
      </c>
    </row>
    <row r="6497" spans="1:6" x14ac:dyDescent="0.25">
      <c r="A6497">
        <v>16710.83929</v>
      </c>
      <c r="B6497">
        <v>73049</v>
      </c>
      <c r="C6497" t="s">
        <v>62</v>
      </c>
      <c r="D6497" t="s">
        <v>45</v>
      </c>
      <c r="E6497">
        <v>2</v>
      </c>
      <c r="F6497">
        <v>284.43696</v>
      </c>
    </row>
    <row r="6498" spans="1:6" x14ac:dyDescent="0.25">
      <c r="A6498">
        <v>3554.845264</v>
      </c>
      <c r="B6498">
        <v>58557</v>
      </c>
      <c r="C6498" t="s">
        <v>62</v>
      </c>
      <c r="D6498" t="s">
        <v>33</v>
      </c>
      <c r="E6498">
        <v>1</v>
      </c>
      <c r="F6498">
        <v>55.510525999999999</v>
      </c>
    </row>
    <row r="6499" spans="1:6" x14ac:dyDescent="0.25">
      <c r="A6499">
        <v>4671.4166830000004</v>
      </c>
      <c r="B6499">
        <v>0</v>
      </c>
      <c r="C6499" t="s">
        <v>32</v>
      </c>
      <c r="D6499" t="s">
        <v>45</v>
      </c>
      <c r="E6499">
        <v>9</v>
      </c>
      <c r="F6499">
        <v>475.2</v>
      </c>
    </row>
    <row r="6500" spans="1:6" x14ac:dyDescent="0.25">
      <c r="A6500">
        <v>2909.5477129999999</v>
      </c>
      <c r="B6500">
        <v>88944</v>
      </c>
      <c r="C6500" t="s">
        <v>62</v>
      </c>
      <c r="D6500" t="s">
        <v>45</v>
      </c>
      <c r="E6500">
        <v>1</v>
      </c>
      <c r="F6500">
        <v>113.805875</v>
      </c>
    </row>
    <row r="6501" spans="1:6" x14ac:dyDescent="0.25">
      <c r="A6501">
        <v>13411.311019999999</v>
      </c>
      <c r="B6501">
        <v>26140</v>
      </c>
      <c r="C6501" t="s">
        <v>62</v>
      </c>
      <c r="D6501" t="s">
        <v>33</v>
      </c>
      <c r="E6501">
        <v>2</v>
      </c>
      <c r="F6501">
        <v>229.70751999999999</v>
      </c>
    </row>
    <row r="6502" spans="1:6" x14ac:dyDescent="0.25">
      <c r="A6502">
        <v>4574.9246409999996</v>
      </c>
      <c r="B6502">
        <v>32906</v>
      </c>
      <c r="C6502" t="s">
        <v>32</v>
      </c>
      <c r="D6502" t="s">
        <v>45</v>
      </c>
      <c r="E6502">
        <v>1</v>
      </c>
      <c r="F6502">
        <v>552</v>
      </c>
    </row>
    <row r="6503" spans="1:6" x14ac:dyDescent="0.25">
      <c r="A6503">
        <v>2771.0450310000001</v>
      </c>
      <c r="B6503">
        <v>50071</v>
      </c>
      <c r="C6503" t="s">
        <v>62</v>
      </c>
      <c r="D6503" t="s">
        <v>45</v>
      </c>
      <c r="E6503">
        <v>1</v>
      </c>
      <c r="F6503">
        <v>18.918935000000001</v>
      </c>
    </row>
    <row r="6504" spans="1:6" x14ac:dyDescent="0.25">
      <c r="A6504">
        <v>8038.9496520000002</v>
      </c>
      <c r="B6504">
        <v>71982</v>
      </c>
      <c r="C6504" t="s">
        <v>32</v>
      </c>
      <c r="D6504" t="s">
        <v>45</v>
      </c>
      <c r="E6504">
        <v>4</v>
      </c>
      <c r="F6504">
        <v>494.4</v>
      </c>
    </row>
    <row r="6505" spans="1:6" x14ac:dyDescent="0.25">
      <c r="A6505">
        <v>5143.6476419999999</v>
      </c>
      <c r="B6505">
        <v>58443</v>
      </c>
      <c r="C6505" t="s">
        <v>32</v>
      </c>
      <c r="D6505" t="s">
        <v>33</v>
      </c>
      <c r="E6505">
        <v>6</v>
      </c>
      <c r="F6505">
        <v>312</v>
      </c>
    </row>
    <row r="6506" spans="1:6" x14ac:dyDescent="0.25">
      <c r="A6506">
        <v>5032.3863709999996</v>
      </c>
      <c r="B6506">
        <v>30735</v>
      </c>
      <c r="C6506" t="s">
        <v>32</v>
      </c>
      <c r="D6506" t="s">
        <v>33</v>
      </c>
      <c r="E6506">
        <v>7</v>
      </c>
      <c r="F6506">
        <v>307.08011299999998</v>
      </c>
    </row>
    <row r="6507" spans="1:6" x14ac:dyDescent="0.25">
      <c r="A6507">
        <v>26197.414980000001</v>
      </c>
      <c r="B6507">
        <v>18495</v>
      </c>
      <c r="C6507" t="s">
        <v>32</v>
      </c>
      <c r="D6507" t="s">
        <v>33</v>
      </c>
      <c r="E6507">
        <v>2</v>
      </c>
      <c r="F6507">
        <v>542.4</v>
      </c>
    </row>
    <row r="6508" spans="1:6" x14ac:dyDescent="0.25">
      <c r="A6508">
        <v>4894.9867130000002</v>
      </c>
      <c r="B6508">
        <v>67436</v>
      </c>
      <c r="C6508" t="s">
        <v>32</v>
      </c>
      <c r="D6508" t="s">
        <v>33</v>
      </c>
      <c r="E6508">
        <v>4</v>
      </c>
      <c r="F6508">
        <v>292.8</v>
      </c>
    </row>
    <row r="6509" spans="1:6" x14ac:dyDescent="0.25">
      <c r="A6509">
        <v>3193.4598219999998</v>
      </c>
      <c r="B6509">
        <v>52653</v>
      </c>
      <c r="C6509" t="s">
        <v>75</v>
      </c>
      <c r="D6509" t="s">
        <v>45</v>
      </c>
      <c r="E6509">
        <v>1</v>
      </c>
      <c r="F6509">
        <v>230.300308</v>
      </c>
    </row>
    <row r="6510" spans="1:6" x14ac:dyDescent="0.25">
      <c r="A6510">
        <v>5096.6732229999998</v>
      </c>
      <c r="B6510">
        <v>22886</v>
      </c>
      <c r="C6510" t="s">
        <v>32</v>
      </c>
      <c r="D6510" t="s">
        <v>79</v>
      </c>
      <c r="E6510">
        <v>3</v>
      </c>
      <c r="F6510">
        <v>312</v>
      </c>
    </row>
    <row r="6511" spans="1:6" x14ac:dyDescent="0.25">
      <c r="A6511">
        <v>7706.9560350000002</v>
      </c>
      <c r="B6511">
        <v>0</v>
      </c>
      <c r="C6511" t="s">
        <v>32</v>
      </c>
      <c r="D6511" t="s">
        <v>45</v>
      </c>
      <c r="E6511">
        <v>2</v>
      </c>
      <c r="F6511">
        <v>350.4</v>
      </c>
    </row>
    <row r="6512" spans="1:6" x14ac:dyDescent="0.25">
      <c r="A6512">
        <v>3339.2994960000001</v>
      </c>
      <c r="B6512">
        <v>38821</v>
      </c>
      <c r="C6512" t="s">
        <v>32</v>
      </c>
      <c r="D6512" t="s">
        <v>45</v>
      </c>
      <c r="E6512">
        <v>1</v>
      </c>
      <c r="F6512">
        <v>488.84231999999997</v>
      </c>
    </row>
    <row r="6513" spans="1:6" x14ac:dyDescent="0.25">
      <c r="A6513">
        <v>9575.3571520000005</v>
      </c>
      <c r="B6513">
        <v>0</v>
      </c>
      <c r="C6513" t="s">
        <v>32</v>
      </c>
      <c r="D6513" t="s">
        <v>33</v>
      </c>
      <c r="E6513">
        <v>6</v>
      </c>
      <c r="F6513">
        <v>643.20000000000005</v>
      </c>
    </row>
    <row r="6514" spans="1:6" x14ac:dyDescent="0.25">
      <c r="A6514">
        <v>3557.1961379999998</v>
      </c>
      <c r="B6514">
        <v>39075</v>
      </c>
      <c r="C6514" t="s">
        <v>62</v>
      </c>
      <c r="D6514" t="s">
        <v>33</v>
      </c>
      <c r="E6514">
        <v>1</v>
      </c>
      <c r="F6514">
        <v>142.415244</v>
      </c>
    </row>
    <row r="6515" spans="1:6" x14ac:dyDescent="0.25">
      <c r="A6515">
        <v>3587.3599060000001</v>
      </c>
      <c r="B6515">
        <v>16049</v>
      </c>
      <c r="C6515" t="s">
        <v>32</v>
      </c>
      <c r="D6515" t="s">
        <v>33</v>
      </c>
      <c r="E6515">
        <v>1</v>
      </c>
      <c r="F6515">
        <v>446.4</v>
      </c>
    </row>
    <row r="6516" spans="1:6" x14ac:dyDescent="0.25">
      <c r="A6516">
        <v>2360.601748</v>
      </c>
      <c r="B6516">
        <v>0</v>
      </c>
      <c r="C6516" t="s">
        <v>32</v>
      </c>
      <c r="D6516" t="s">
        <v>45</v>
      </c>
      <c r="E6516">
        <v>1</v>
      </c>
      <c r="F6516">
        <v>468</v>
      </c>
    </row>
    <row r="6517" spans="1:6" x14ac:dyDescent="0.25">
      <c r="A6517">
        <v>3023.8874879999998</v>
      </c>
      <c r="B6517">
        <v>28383</v>
      </c>
      <c r="C6517" t="s">
        <v>75</v>
      </c>
      <c r="D6517" t="s">
        <v>45</v>
      </c>
      <c r="E6517">
        <v>1</v>
      </c>
      <c r="F6517">
        <v>258.10943500000002</v>
      </c>
    </row>
    <row r="6518" spans="1:6" x14ac:dyDescent="0.25">
      <c r="A6518">
        <v>10926.69497</v>
      </c>
      <c r="B6518">
        <v>29418</v>
      </c>
      <c r="C6518" t="s">
        <v>32</v>
      </c>
      <c r="D6518" t="s">
        <v>33</v>
      </c>
      <c r="E6518">
        <v>1</v>
      </c>
      <c r="F6518">
        <v>1972.8</v>
      </c>
    </row>
    <row r="6519" spans="1:6" x14ac:dyDescent="0.25">
      <c r="A6519">
        <v>5325.7245409999996</v>
      </c>
      <c r="B6519">
        <v>0</v>
      </c>
      <c r="C6519" t="s">
        <v>32</v>
      </c>
      <c r="D6519" t="s">
        <v>33</v>
      </c>
      <c r="E6519">
        <v>7</v>
      </c>
      <c r="F6519">
        <v>496.47476699999999</v>
      </c>
    </row>
    <row r="6520" spans="1:6" x14ac:dyDescent="0.25">
      <c r="A6520">
        <v>9915.90229</v>
      </c>
      <c r="B6520">
        <v>30604</v>
      </c>
      <c r="C6520" t="s">
        <v>32</v>
      </c>
      <c r="D6520" t="s">
        <v>79</v>
      </c>
      <c r="E6520">
        <v>3</v>
      </c>
      <c r="F6520">
        <v>984.170299</v>
      </c>
    </row>
    <row r="6521" spans="1:6" x14ac:dyDescent="0.25">
      <c r="A6521">
        <v>5017.6108450000002</v>
      </c>
      <c r="B6521">
        <v>91804</v>
      </c>
      <c r="C6521" t="s">
        <v>32</v>
      </c>
      <c r="D6521" t="s">
        <v>33</v>
      </c>
      <c r="E6521">
        <v>9</v>
      </c>
      <c r="F6521">
        <v>388.80286000000001</v>
      </c>
    </row>
    <row r="6522" spans="1:6" x14ac:dyDescent="0.25">
      <c r="A6522">
        <v>8625.8369920000005</v>
      </c>
      <c r="B6522">
        <v>50446</v>
      </c>
      <c r="C6522" t="s">
        <v>32</v>
      </c>
      <c r="D6522" t="s">
        <v>33</v>
      </c>
      <c r="E6522">
        <v>2</v>
      </c>
      <c r="F6522">
        <v>355.2</v>
      </c>
    </row>
    <row r="6523" spans="1:6" x14ac:dyDescent="0.25">
      <c r="A6523">
        <v>8432.5193679999993</v>
      </c>
      <c r="B6523">
        <v>87728</v>
      </c>
      <c r="C6523" t="s">
        <v>75</v>
      </c>
      <c r="D6523" t="s">
        <v>79</v>
      </c>
      <c r="E6523">
        <v>2</v>
      </c>
      <c r="F6523">
        <v>201.58987500000001</v>
      </c>
    </row>
    <row r="6524" spans="1:6" x14ac:dyDescent="0.25">
      <c r="A6524">
        <v>2642.9320590000002</v>
      </c>
      <c r="B6524">
        <v>58729</v>
      </c>
      <c r="C6524" t="s">
        <v>62</v>
      </c>
      <c r="D6524" t="s">
        <v>33</v>
      </c>
      <c r="E6524">
        <v>1</v>
      </c>
      <c r="F6524">
        <v>94.845076000000006</v>
      </c>
    </row>
    <row r="6525" spans="1:6" x14ac:dyDescent="0.25">
      <c r="A6525">
        <v>3097.915845</v>
      </c>
      <c r="B6525">
        <v>0</v>
      </c>
      <c r="C6525" t="s">
        <v>32</v>
      </c>
      <c r="D6525" t="s">
        <v>45</v>
      </c>
      <c r="E6525">
        <v>1</v>
      </c>
      <c r="F6525">
        <v>427.2</v>
      </c>
    </row>
    <row r="6526" spans="1:6" x14ac:dyDescent="0.25">
      <c r="A6526">
        <v>19837.305479999999</v>
      </c>
      <c r="B6526">
        <v>0</v>
      </c>
      <c r="C6526" t="s">
        <v>32</v>
      </c>
      <c r="D6526" t="s">
        <v>33</v>
      </c>
      <c r="E6526">
        <v>2</v>
      </c>
      <c r="F6526">
        <v>321.60000000000002</v>
      </c>
    </row>
    <row r="6527" spans="1:6" x14ac:dyDescent="0.25">
      <c r="A6527">
        <v>2869.7438830000001</v>
      </c>
      <c r="B6527">
        <v>21234</v>
      </c>
      <c r="C6527" t="s">
        <v>32</v>
      </c>
      <c r="D6527" t="s">
        <v>33</v>
      </c>
      <c r="E6527">
        <v>1</v>
      </c>
      <c r="F6527">
        <v>378.333708</v>
      </c>
    </row>
    <row r="6528" spans="1:6" x14ac:dyDescent="0.25">
      <c r="A6528">
        <v>4927.068115</v>
      </c>
      <c r="B6528">
        <v>0</v>
      </c>
      <c r="C6528" t="s">
        <v>32</v>
      </c>
      <c r="D6528" t="s">
        <v>45</v>
      </c>
      <c r="E6528">
        <v>3</v>
      </c>
      <c r="F6528">
        <v>751.92701899999997</v>
      </c>
    </row>
    <row r="6529" spans="1:6" x14ac:dyDescent="0.25">
      <c r="A6529">
        <v>4285.5756780000002</v>
      </c>
      <c r="B6529">
        <v>47823</v>
      </c>
      <c r="C6529" t="s">
        <v>32</v>
      </c>
      <c r="D6529" t="s">
        <v>33</v>
      </c>
      <c r="E6529">
        <v>1</v>
      </c>
      <c r="F6529">
        <v>518.4</v>
      </c>
    </row>
    <row r="6530" spans="1:6" x14ac:dyDescent="0.25">
      <c r="A6530">
        <v>8874.5513350000001</v>
      </c>
      <c r="B6530">
        <v>84731</v>
      </c>
      <c r="C6530" t="s">
        <v>62</v>
      </c>
      <c r="D6530" t="s">
        <v>33</v>
      </c>
      <c r="E6530">
        <v>7</v>
      </c>
      <c r="F6530">
        <v>226.73821899999999</v>
      </c>
    </row>
    <row r="6531" spans="1:6" x14ac:dyDescent="0.25">
      <c r="A6531">
        <v>2578.8355409999999</v>
      </c>
      <c r="B6531">
        <v>59974</v>
      </c>
      <c r="C6531" t="s">
        <v>62</v>
      </c>
      <c r="D6531" t="s">
        <v>79</v>
      </c>
      <c r="E6531">
        <v>1</v>
      </c>
      <c r="F6531">
        <v>127.23313899999999</v>
      </c>
    </row>
    <row r="6532" spans="1:6" x14ac:dyDescent="0.25">
      <c r="A6532">
        <v>6920.9996419999998</v>
      </c>
      <c r="B6532">
        <v>67534</v>
      </c>
      <c r="C6532" t="s">
        <v>62</v>
      </c>
      <c r="D6532" t="s">
        <v>33</v>
      </c>
      <c r="E6532">
        <v>5</v>
      </c>
      <c r="F6532">
        <v>104.90566099999999</v>
      </c>
    </row>
    <row r="6533" spans="1:6" x14ac:dyDescent="0.25">
      <c r="A6533">
        <v>2349.9572910000002</v>
      </c>
      <c r="B6533">
        <v>0</v>
      </c>
      <c r="C6533" t="s">
        <v>32</v>
      </c>
      <c r="D6533" t="s">
        <v>45</v>
      </c>
      <c r="E6533">
        <v>1</v>
      </c>
      <c r="F6533">
        <v>716.67276000000004</v>
      </c>
    </row>
    <row r="6534" spans="1:6" x14ac:dyDescent="0.25">
      <c r="A6534">
        <v>4027.7035030000002</v>
      </c>
      <c r="B6534">
        <v>27782</v>
      </c>
      <c r="C6534" t="s">
        <v>32</v>
      </c>
      <c r="D6534" t="s">
        <v>33</v>
      </c>
      <c r="E6534">
        <v>1</v>
      </c>
      <c r="F6534">
        <v>517.10088699999994</v>
      </c>
    </row>
    <row r="6535" spans="1:6" x14ac:dyDescent="0.25">
      <c r="A6535">
        <v>8481.3107909999999</v>
      </c>
      <c r="B6535">
        <v>67197</v>
      </c>
      <c r="C6535" t="s">
        <v>75</v>
      </c>
      <c r="D6535" t="s">
        <v>79</v>
      </c>
      <c r="E6535">
        <v>2</v>
      </c>
      <c r="F6535">
        <v>275.60853700000001</v>
      </c>
    </row>
    <row r="6536" spans="1:6" x14ac:dyDescent="0.25">
      <c r="A6536">
        <v>5191.4460280000003</v>
      </c>
      <c r="B6536">
        <v>86451</v>
      </c>
      <c r="C6536" t="s">
        <v>62</v>
      </c>
      <c r="D6536" t="s">
        <v>45</v>
      </c>
      <c r="E6536">
        <v>3</v>
      </c>
      <c r="F6536">
        <v>7.7930780000000004</v>
      </c>
    </row>
    <row r="6537" spans="1:6" x14ac:dyDescent="0.25">
      <c r="A6537">
        <v>3572.4906500000002</v>
      </c>
      <c r="B6537">
        <v>56768</v>
      </c>
      <c r="C6537" t="s">
        <v>32</v>
      </c>
      <c r="D6537" t="s">
        <v>79</v>
      </c>
      <c r="E6537">
        <v>1</v>
      </c>
      <c r="F6537">
        <v>441.6</v>
      </c>
    </row>
    <row r="6538" spans="1:6" x14ac:dyDescent="0.25">
      <c r="A6538">
        <v>4869.2408390000001</v>
      </c>
      <c r="B6538">
        <v>55593</v>
      </c>
      <c r="C6538" t="s">
        <v>62</v>
      </c>
      <c r="D6538" t="s">
        <v>33</v>
      </c>
      <c r="E6538">
        <v>3</v>
      </c>
      <c r="F6538">
        <v>9.0502040000000008</v>
      </c>
    </row>
    <row r="6539" spans="1:6" x14ac:dyDescent="0.25">
      <c r="A6539">
        <v>10395.70939</v>
      </c>
      <c r="B6539">
        <v>0</v>
      </c>
      <c r="C6539" t="s">
        <v>75</v>
      </c>
      <c r="D6539" t="s">
        <v>33</v>
      </c>
      <c r="E6539">
        <v>2</v>
      </c>
      <c r="F6539">
        <v>337.79768999999999</v>
      </c>
    </row>
    <row r="6540" spans="1:6" x14ac:dyDescent="0.25">
      <c r="A6540">
        <v>5297.9189239999996</v>
      </c>
      <c r="B6540">
        <v>66203</v>
      </c>
      <c r="C6540" t="s">
        <v>62</v>
      </c>
      <c r="D6540" t="s">
        <v>33</v>
      </c>
      <c r="E6540">
        <v>8</v>
      </c>
      <c r="F6540">
        <v>130.69726800000001</v>
      </c>
    </row>
    <row r="6541" spans="1:6" x14ac:dyDescent="0.25">
      <c r="A6541">
        <v>8750.7104149999996</v>
      </c>
      <c r="B6541">
        <v>25806</v>
      </c>
      <c r="C6541" t="s">
        <v>32</v>
      </c>
      <c r="D6541" t="s">
        <v>33</v>
      </c>
      <c r="E6541">
        <v>5</v>
      </c>
      <c r="F6541">
        <v>528</v>
      </c>
    </row>
    <row r="6542" spans="1:6" x14ac:dyDescent="0.25">
      <c r="A6542">
        <v>14941.90379</v>
      </c>
      <c r="B6542">
        <v>22978</v>
      </c>
      <c r="C6542" t="s">
        <v>32</v>
      </c>
      <c r="D6542" t="s">
        <v>33</v>
      </c>
      <c r="E6542">
        <v>4</v>
      </c>
      <c r="F6542">
        <v>912</v>
      </c>
    </row>
    <row r="6543" spans="1:6" x14ac:dyDescent="0.25">
      <c r="A6543">
        <v>6503.3970490000002</v>
      </c>
      <c r="B6543">
        <v>22081</v>
      </c>
      <c r="C6543" t="s">
        <v>32</v>
      </c>
      <c r="D6543" t="s">
        <v>33</v>
      </c>
      <c r="E6543">
        <v>6</v>
      </c>
      <c r="F6543">
        <v>451.67030899999997</v>
      </c>
    </row>
    <row r="6544" spans="1:6" x14ac:dyDescent="0.25">
      <c r="A6544">
        <v>10110.96161</v>
      </c>
      <c r="B6544">
        <v>96506</v>
      </c>
      <c r="C6544" t="s">
        <v>75</v>
      </c>
      <c r="D6544" t="s">
        <v>33</v>
      </c>
      <c r="E6544">
        <v>3</v>
      </c>
      <c r="F6544">
        <v>504.51398899999998</v>
      </c>
    </row>
    <row r="6545" spans="1:6" x14ac:dyDescent="0.25">
      <c r="A6545">
        <v>6459.6408430000001</v>
      </c>
      <c r="B6545">
        <v>23235</v>
      </c>
      <c r="C6545" t="s">
        <v>32</v>
      </c>
      <c r="D6545" t="s">
        <v>33</v>
      </c>
      <c r="E6545">
        <v>3</v>
      </c>
      <c r="F6545">
        <v>483.48203100000001</v>
      </c>
    </row>
    <row r="6546" spans="1:6" x14ac:dyDescent="0.25">
      <c r="A6546">
        <v>2769.2521769999998</v>
      </c>
      <c r="B6546">
        <v>40506</v>
      </c>
      <c r="C6546" t="s">
        <v>62</v>
      </c>
      <c r="D6546" t="s">
        <v>33</v>
      </c>
      <c r="E6546">
        <v>1</v>
      </c>
      <c r="F6546">
        <v>113.724707</v>
      </c>
    </row>
    <row r="6547" spans="1:6" x14ac:dyDescent="0.25">
      <c r="A6547">
        <v>6778.8445700000002</v>
      </c>
      <c r="B6547">
        <v>0</v>
      </c>
      <c r="C6547" t="s">
        <v>32</v>
      </c>
      <c r="D6547" t="s">
        <v>45</v>
      </c>
      <c r="E6547">
        <v>9</v>
      </c>
      <c r="F6547">
        <v>460.8</v>
      </c>
    </row>
    <row r="6548" spans="1:6" x14ac:dyDescent="0.25">
      <c r="A6548">
        <v>4492.5184639999998</v>
      </c>
      <c r="B6548">
        <v>0</v>
      </c>
      <c r="C6548" t="s">
        <v>32</v>
      </c>
      <c r="D6548" t="s">
        <v>45</v>
      </c>
      <c r="E6548">
        <v>3</v>
      </c>
      <c r="F6548">
        <v>312</v>
      </c>
    </row>
    <row r="6549" spans="1:6" x14ac:dyDescent="0.25">
      <c r="A6549">
        <v>5733.2139790000001</v>
      </c>
      <c r="B6549">
        <v>79955</v>
      </c>
      <c r="C6549" t="s">
        <v>62</v>
      </c>
      <c r="D6549" t="s">
        <v>33</v>
      </c>
      <c r="E6549">
        <v>6</v>
      </c>
      <c r="F6549">
        <v>142.93230299999999</v>
      </c>
    </row>
    <row r="6550" spans="1:6" x14ac:dyDescent="0.25">
      <c r="A6550">
        <v>3230.576665</v>
      </c>
      <c r="B6550">
        <v>62873</v>
      </c>
      <c r="C6550" t="s">
        <v>75</v>
      </c>
      <c r="D6550" t="s">
        <v>79</v>
      </c>
      <c r="E6550">
        <v>1</v>
      </c>
      <c r="F6550">
        <v>207.75185999999999</v>
      </c>
    </row>
    <row r="6551" spans="1:6" x14ac:dyDescent="0.25">
      <c r="A6551">
        <v>6314.4920089999996</v>
      </c>
      <c r="B6551">
        <v>66947</v>
      </c>
      <c r="C6551" t="s">
        <v>32</v>
      </c>
      <c r="D6551" t="s">
        <v>33</v>
      </c>
      <c r="E6551">
        <v>6</v>
      </c>
      <c r="F6551">
        <v>374.4</v>
      </c>
    </row>
    <row r="6552" spans="1:6" x14ac:dyDescent="0.25">
      <c r="A6552">
        <v>6013.7382900000002</v>
      </c>
      <c r="B6552">
        <v>25646</v>
      </c>
      <c r="C6552" t="s">
        <v>75</v>
      </c>
      <c r="D6552" t="s">
        <v>33</v>
      </c>
      <c r="E6552">
        <v>3</v>
      </c>
      <c r="F6552">
        <v>377.917394</v>
      </c>
    </row>
    <row r="6553" spans="1:6" x14ac:dyDescent="0.25">
      <c r="A6553">
        <v>2180.0840659999999</v>
      </c>
      <c r="B6553">
        <v>0</v>
      </c>
      <c r="C6553" t="s">
        <v>32</v>
      </c>
      <c r="D6553" t="s">
        <v>45</v>
      </c>
      <c r="E6553">
        <v>1</v>
      </c>
      <c r="F6553">
        <v>460.8</v>
      </c>
    </row>
    <row r="6554" spans="1:6" x14ac:dyDescent="0.25">
      <c r="A6554">
        <v>20096.893370000002</v>
      </c>
      <c r="B6554">
        <v>92766</v>
      </c>
      <c r="C6554" t="s">
        <v>32</v>
      </c>
      <c r="D6554" t="s">
        <v>33</v>
      </c>
      <c r="E6554">
        <v>2</v>
      </c>
      <c r="F6554">
        <v>379.02910200000002</v>
      </c>
    </row>
    <row r="6555" spans="1:6" x14ac:dyDescent="0.25">
      <c r="A6555">
        <v>5568.9475339999999</v>
      </c>
      <c r="B6555">
        <v>0</v>
      </c>
      <c r="C6555" t="s">
        <v>32</v>
      </c>
      <c r="D6555" t="s">
        <v>45</v>
      </c>
      <c r="E6555">
        <v>7</v>
      </c>
      <c r="F6555">
        <v>407.44023800000002</v>
      </c>
    </row>
    <row r="6556" spans="1:6" x14ac:dyDescent="0.25">
      <c r="A6556">
        <v>51426.248149999999</v>
      </c>
      <c r="B6556">
        <v>84650</v>
      </c>
      <c r="C6556" t="s">
        <v>75</v>
      </c>
      <c r="D6556" t="s">
        <v>33</v>
      </c>
      <c r="E6556">
        <v>2</v>
      </c>
      <c r="F6556">
        <v>660.47427400000004</v>
      </c>
    </row>
    <row r="6557" spans="1:6" x14ac:dyDescent="0.25">
      <c r="A6557">
        <v>8079.8330420000002</v>
      </c>
      <c r="B6557">
        <v>13050</v>
      </c>
      <c r="C6557" t="s">
        <v>32</v>
      </c>
      <c r="D6557" t="s">
        <v>33</v>
      </c>
      <c r="E6557">
        <v>6</v>
      </c>
      <c r="F6557">
        <v>734.4</v>
      </c>
    </row>
    <row r="6558" spans="1:6" x14ac:dyDescent="0.25">
      <c r="A6558">
        <v>2674.730716</v>
      </c>
      <c r="B6558">
        <v>56342</v>
      </c>
      <c r="C6558" t="s">
        <v>32</v>
      </c>
      <c r="D6558" t="s">
        <v>45</v>
      </c>
      <c r="E6558">
        <v>1</v>
      </c>
      <c r="F6558">
        <v>331.2</v>
      </c>
    </row>
    <row r="6559" spans="1:6" x14ac:dyDescent="0.25">
      <c r="A6559">
        <v>12421.86213</v>
      </c>
      <c r="B6559">
        <v>58781</v>
      </c>
      <c r="C6559" t="s">
        <v>75</v>
      </c>
      <c r="D6559" t="s">
        <v>79</v>
      </c>
      <c r="E6559">
        <v>2</v>
      </c>
      <c r="F6559">
        <v>502.46107000000001</v>
      </c>
    </row>
    <row r="6560" spans="1:6" x14ac:dyDescent="0.25">
      <c r="A6560">
        <v>2311.1184029999999</v>
      </c>
      <c r="B6560">
        <v>0</v>
      </c>
      <c r="C6560" t="s">
        <v>32</v>
      </c>
      <c r="D6560" t="s">
        <v>45</v>
      </c>
      <c r="E6560">
        <v>1</v>
      </c>
      <c r="F6560">
        <v>489.6</v>
      </c>
    </row>
    <row r="6561" spans="1:6" x14ac:dyDescent="0.25">
      <c r="A6561">
        <v>10255.802750000001</v>
      </c>
      <c r="B6561">
        <v>0</v>
      </c>
      <c r="C6561" t="s">
        <v>32</v>
      </c>
      <c r="D6561" t="s">
        <v>45</v>
      </c>
      <c r="E6561">
        <v>2</v>
      </c>
      <c r="F6561">
        <v>734.4</v>
      </c>
    </row>
    <row r="6562" spans="1:6" x14ac:dyDescent="0.25">
      <c r="A6562">
        <v>22103.5072</v>
      </c>
      <c r="B6562">
        <v>0</v>
      </c>
      <c r="C6562" t="s">
        <v>32</v>
      </c>
      <c r="D6562" t="s">
        <v>33</v>
      </c>
      <c r="E6562">
        <v>2</v>
      </c>
      <c r="F6562">
        <v>489.6</v>
      </c>
    </row>
    <row r="6563" spans="1:6" x14ac:dyDescent="0.25">
      <c r="A6563">
        <v>2962.982516</v>
      </c>
      <c r="B6563">
        <v>71809</v>
      </c>
      <c r="C6563" t="s">
        <v>62</v>
      </c>
      <c r="D6563" t="s">
        <v>79</v>
      </c>
      <c r="E6563">
        <v>1</v>
      </c>
      <c r="F6563">
        <v>78.248457999999999</v>
      </c>
    </row>
    <row r="6564" spans="1:6" x14ac:dyDescent="0.25">
      <c r="A6564">
        <v>5764.8623150000003</v>
      </c>
      <c r="B6564">
        <v>40238</v>
      </c>
      <c r="C6564" t="s">
        <v>32</v>
      </c>
      <c r="D6564" t="s">
        <v>33</v>
      </c>
      <c r="E6564">
        <v>9</v>
      </c>
      <c r="F6564">
        <v>350.4</v>
      </c>
    </row>
    <row r="6565" spans="1:6" x14ac:dyDescent="0.25">
      <c r="A6565">
        <v>4700.4214060000004</v>
      </c>
      <c r="B6565">
        <v>0</v>
      </c>
      <c r="C6565" t="s">
        <v>32</v>
      </c>
      <c r="D6565" t="s">
        <v>45</v>
      </c>
      <c r="E6565">
        <v>9</v>
      </c>
      <c r="F6565">
        <v>504</v>
      </c>
    </row>
    <row r="6566" spans="1:6" x14ac:dyDescent="0.25">
      <c r="A6566">
        <v>4669.2266399999999</v>
      </c>
      <c r="B6566">
        <v>76157</v>
      </c>
      <c r="C6566" t="s">
        <v>32</v>
      </c>
      <c r="D6566" t="s">
        <v>33</v>
      </c>
      <c r="E6566">
        <v>1</v>
      </c>
      <c r="F6566">
        <v>556.79999999999995</v>
      </c>
    </row>
    <row r="6567" spans="1:6" x14ac:dyDescent="0.25">
      <c r="A6567">
        <v>5384.0153039999996</v>
      </c>
      <c r="B6567">
        <v>30514</v>
      </c>
      <c r="C6567" t="s">
        <v>62</v>
      </c>
      <c r="D6567" t="s">
        <v>45</v>
      </c>
      <c r="E6567">
        <v>6</v>
      </c>
      <c r="F6567">
        <v>154.04961700000001</v>
      </c>
    </row>
    <row r="6568" spans="1:6" x14ac:dyDescent="0.25">
      <c r="A6568">
        <v>7505.7681490000004</v>
      </c>
      <c r="B6568">
        <v>44485</v>
      </c>
      <c r="C6568" t="s">
        <v>62</v>
      </c>
      <c r="D6568" t="s">
        <v>33</v>
      </c>
      <c r="E6568">
        <v>2</v>
      </c>
      <c r="F6568">
        <v>79.893852999999993</v>
      </c>
    </row>
    <row r="6569" spans="1:6" x14ac:dyDescent="0.25">
      <c r="A6569">
        <v>10551.1476</v>
      </c>
      <c r="B6569">
        <v>50941</v>
      </c>
      <c r="C6569" t="s">
        <v>32</v>
      </c>
      <c r="D6569" t="s">
        <v>45</v>
      </c>
      <c r="E6569">
        <v>2</v>
      </c>
      <c r="F6569">
        <v>331.2</v>
      </c>
    </row>
    <row r="6570" spans="1:6" x14ac:dyDescent="0.25">
      <c r="A6570">
        <v>25900.19716</v>
      </c>
      <c r="B6570">
        <v>53105</v>
      </c>
      <c r="C6570" t="s">
        <v>75</v>
      </c>
      <c r="D6570" t="s">
        <v>33</v>
      </c>
      <c r="E6570">
        <v>2</v>
      </c>
      <c r="F6570">
        <v>365.36142699999999</v>
      </c>
    </row>
    <row r="6571" spans="1:6" x14ac:dyDescent="0.25">
      <c r="A6571">
        <v>51016.067040000002</v>
      </c>
      <c r="B6571">
        <v>25167</v>
      </c>
      <c r="C6571" t="s">
        <v>75</v>
      </c>
      <c r="D6571" t="s">
        <v>33</v>
      </c>
      <c r="E6571">
        <v>2</v>
      </c>
      <c r="F6571">
        <v>422.49429199999997</v>
      </c>
    </row>
    <row r="6572" spans="1:6" x14ac:dyDescent="0.25">
      <c r="A6572">
        <v>3575.04124</v>
      </c>
      <c r="B6572">
        <v>30244</v>
      </c>
      <c r="C6572" t="s">
        <v>75</v>
      </c>
      <c r="D6572" t="s">
        <v>33</v>
      </c>
      <c r="E6572">
        <v>1</v>
      </c>
      <c r="F6572">
        <v>383.11063300000001</v>
      </c>
    </row>
    <row r="6573" spans="1:6" x14ac:dyDescent="0.25">
      <c r="A6573">
        <v>11638.89947</v>
      </c>
      <c r="B6573">
        <v>25370</v>
      </c>
      <c r="C6573" t="s">
        <v>32</v>
      </c>
      <c r="D6573" t="s">
        <v>33</v>
      </c>
      <c r="E6573">
        <v>2</v>
      </c>
      <c r="F6573">
        <v>489.6</v>
      </c>
    </row>
    <row r="6574" spans="1:6" x14ac:dyDescent="0.25">
      <c r="A6574">
        <v>14050.173580000001</v>
      </c>
      <c r="B6574">
        <v>0</v>
      </c>
      <c r="C6574" t="s">
        <v>32</v>
      </c>
      <c r="D6574" t="s">
        <v>33</v>
      </c>
      <c r="E6574">
        <v>2</v>
      </c>
      <c r="F6574">
        <v>350.4</v>
      </c>
    </row>
    <row r="6575" spans="1:6" x14ac:dyDescent="0.25">
      <c r="A6575">
        <v>2379.825871</v>
      </c>
      <c r="B6575">
        <v>69202</v>
      </c>
      <c r="C6575" t="s">
        <v>32</v>
      </c>
      <c r="D6575" t="s">
        <v>45</v>
      </c>
      <c r="E6575">
        <v>1</v>
      </c>
      <c r="F6575">
        <v>292.8</v>
      </c>
    </row>
    <row r="6576" spans="1:6" x14ac:dyDescent="0.25">
      <c r="A6576">
        <v>5460.3732490000002</v>
      </c>
      <c r="B6576">
        <v>31530</v>
      </c>
      <c r="C6576" t="s">
        <v>32</v>
      </c>
      <c r="D6576" t="s">
        <v>33</v>
      </c>
      <c r="E6576">
        <v>3</v>
      </c>
      <c r="F6576">
        <v>331.2</v>
      </c>
    </row>
    <row r="6577" spans="1:6" x14ac:dyDescent="0.25">
      <c r="A6577">
        <v>6269.5920550000001</v>
      </c>
      <c r="B6577">
        <v>61040</v>
      </c>
      <c r="C6577" t="s">
        <v>32</v>
      </c>
      <c r="D6577" t="s">
        <v>33</v>
      </c>
      <c r="E6577">
        <v>9</v>
      </c>
      <c r="F6577">
        <v>391.94263599999999</v>
      </c>
    </row>
    <row r="6578" spans="1:6" x14ac:dyDescent="0.25">
      <c r="A6578">
        <v>8709.8476140000002</v>
      </c>
      <c r="B6578">
        <v>85185</v>
      </c>
      <c r="C6578" t="s">
        <v>62</v>
      </c>
      <c r="D6578" t="s">
        <v>33</v>
      </c>
      <c r="E6578">
        <v>5</v>
      </c>
      <c r="F6578">
        <v>166.502804</v>
      </c>
    </row>
    <row r="6579" spans="1:6" x14ac:dyDescent="0.25">
      <c r="A6579">
        <v>5024.7775780000002</v>
      </c>
      <c r="B6579">
        <v>78772</v>
      </c>
      <c r="C6579" t="s">
        <v>62</v>
      </c>
      <c r="D6579" t="s">
        <v>33</v>
      </c>
      <c r="E6579">
        <v>8</v>
      </c>
      <c r="F6579">
        <v>86.274545000000003</v>
      </c>
    </row>
    <row r="6580" spans="1:6" x14ac:dyDescent="0.25">
      <c r="A6580">
        <v>12515.180609999999</v>
      </c>
      <c r="B6580">
        <v>0</v>
      </c>
      <c r="C6580" t="s">
        <v>32</v>
      </c>
      <c r="D6580" t="s">
        <v>45</v>
      </c>
      <c r="E6580">
        <v>2</v>
      </c>
      <c r="F6580">
        <v>577.57548999999995</v>
      </c>
    </row>
    <row r="6581" spans="1:6" x14ac:dyDescent="0.25">
      <c r="A6581">
        <v>22325.82746</v>
      </c>
      <c r="B6581">
        <v>99241</v>
      </c>
      <c r="C6581" t="s">
        <v>62</v>
      </c>
      <c r="D6581" t="s">
        <v>45</v>
      </c>
      <c r="E6581">
        <v>2</v>
      </c>
      <c r="F6581">
        <v>48.304124999999999</v>
      </c>
    </row>
    <row r="6582" spans="1:6" x14ac:dyDescent="0.25">
      <c r="A6582">
        <v>3059.0563229999998</v>
      </c>
      <c r="B6582">
        <v>0</v>
      </c>
      <c r="C6582" t="s">
        <v>62</v>
      </c>
      <c r="D6582" t="s">
        <v>33</v>
      </c>
      <c r="E6582">
        <v>1</v>
      </c>
      <c r="F6582">
        <v>197.49888200000001</v>
      </c>
    </row>
    <row r="6583" spans="1:6" x14ac:dyDescent="0.25">
      <c r="A6583">
        <v>6698.9742740000002</v>
      </c>
      <c r="B6583">
        <v>21114</v>
      </c>
      <c r="C6583" t="s">
        <v>32</v>
      </c>
      <c r="D6583" t="s">
        <v>45</v>
      </c>
      <c r="E6583">
        <v>1</v>
      </c>
      <c r="F6583">
        <v>864</v>
      </c>
    </row>
    <row r="6584" spans="1:6" x14ac:dyDescent="0.25">
      <c r="A6584">
        <v>5479.5550810000004</v>
      </c>
      <c r="B6584">
        <v>56005</v>
      </c>
      <c r="C6584" t="s">
        <v>32</v>
      </c>
      <c r="D6584" t="s">
        <v>33</v>
      </c>
      <c r="E6584">
        <v>3</v>
      </c>
      <c r="F6584">
        <v>326.39999999999998</v>
      </c>
    </row>
    <row r="6585" spans="1:6" x14ac:dyDescent="0.25">
      <c r="A6585">
        <v>2472.4692089999999</v>
      </c>
      <c r="B6585">
        <v>63860</v>
      </c>
      <c r="C6585" t="s">
        <v>75</v>
      </c>
      <c r="D6585" t="s">
        <v>33</v>
      </c>
      <c r="E6585">
        <v>1</v>
      </c>
      <c r="F6585">
        <v>208.59824599999999</v>
      </c>
    </row>
    <row r="6586" spans="1:6" x14ac:dyDescent="0.25">
      <c r="A6586">
        <v>58207.128420000001</v>
      </c>
      <c r="B6586">
        <v>29295</v>
      </c>
      <c r="C6586" t="s">
        <v>32</v>
      </c>
      <c r="D6586" t="s">
        <v>33</v>
      </c>
      <c r="E6586">
        <v>2</v>
      </c>
      <c r="F6586">
        <v>1328.839129</v>
      </c>
    </row>
    <row r="6587" spans="1:6" x14ac:dyDescent="0.25">
      <c r="A6587">
        <v>3430.3169360000002</v>
      </c>
      <c r="B6587">
        <v>54339</v>
      </c>
      <c r="C6587" t="s">
        <v>62</v>
      </c>
      <c r="D6587" t="s">
        <v>33</v>
      </c>
      <c r="E6587">
        <v>1</v>
      </c>
      <c r="F6587">
        <v>10.478305000000001</v>
      </c>
    </row>
    <row r="6588" spans="1:6" x14ac:dyDescent="0.25">
      <c r="A6588">
        <v>2396.2192920000002</v>
      </c>
      <c r="B6588">
        <v>0</v>
      </c>
      <c r="C6588" t="s">
        <v>32</v>
      </c>
      <c r="D6588" t="s">
        <v>33</v>
      </c>
      <c r="E6588">
        <v>1</v>
      </c>
      <c r="F6588">
        <v>433.16028399999999</v>
      </c>
    </row>
    <row r="6589" spans="1:6" x14ac:dyDescent="0.25">
      <c r="A6589">
        <v>5964.3451789999999</v>
      </c>
      <c r="B6589">
        <v>98078</v>
      </c>
      <c r="C6589" t="s">
        <v>32</v>
      </c>
      <c r="D6589" t="s">
        <v>33</v>
      </c>
      <c r="E6589">
        <v>6</v>
      </c>
      <c r="F6589">
        <v>418.68940199999997</v>
      </c>
    </row>
    <row r="6590" spans="1:6" x14ac:dyDescent="0.25">
      <c r="A6590">
        <v>2605.5995269999999</v>
      </c>
      <c r="B6590">
        <v>20592</v>
      </c>
      <c r="C6590" t="s">
        <v>75</v>
      </c>
      <c r="D6590" t="s">
        <v>45</v>
      </c>
      <c r="E6590">
        <v>1</v>
      </c>
      <c r="F6590">
        <v>195.15333899999999</v>
      </c>
    </row>
    <row r="6591" spans="1:6" x14ac:dyDescent="0.25">
      <c r="A6591">
        <v>4758.1923100000004</v>
      </c>
      <c r="B6591">
        <v>72805</v>
      </c>
      <c r="C6591" t="s">
        <v>32</v>
      </c>
      <c r="D6591" t="s">
        <v>33</v>
      </c>
      <c r="E6591">
        <v>3</v>
      </c>
      <c r="F6591">
        <v>365.46680500000002</v>
      </c>
    </row>
    <row r="6592" spans="1:6" x14ac:dyDescent="0.25">
      <c r="A6592">
        <v>5154.0514919999996</v>
      </c>
      <c r="B6592">
        <v>55645</v>
      </c>
      <c r="C6592" t="s">
        <v>32</v>
      </c>
      <c r="D6592" t="s">
        <v>79</v>
      </c>
      <c r="E6592">
        <v>1</v>
      </c>
      <c r="F6592">
        <v>619.20000000000005</v>
      </c>
    </row>
    <row r="6593" spans="1:6" x14ac:dyDescent="0.25">
      <c r="A6593">
        <v>2805.1764889999999</v>
      </c>
      <c r="B6593">
        <v>98859</v>
      </c>
      <c r="C6593" t="s">
        <v>32</v>
      </c>
      <c r="D6593" t="s">
        <v>79</v>
      </c>
      <c r="E6593">
        <v>1</v>
      </c>
      <c r="F6593">
        <v>504</v>
      </c>
    </row>
    <row r="6594" spans="1:6" x14ac:dyDescent="0.25">
      <c r="A6594">
        <v>4250.2826240000004</v>
      </c>
      <c r="B6594">
        <v>0</v>
      </c>
      <c r="C6594" t="s">
        <v>32</v>
      </c>
      <c r="D6594" t="s">
        <v>45</v>
      </c>
      <c r="E6594">
        <v>7</v>
      </c>
      <c r="F6594">
        <v>292.8</v>
      </c>
    </row>
    <row r="6595" spans="1:6" x14ac:dyDescent="0.25">
      <c r="A6595">
        <v>7247.7367080000004</v>
      </c>
      <c r="B6595">
        <v>23541</v>
      </c>
      <c r="C6595" t="s">
        <v>62</v>
      </c>
      <c r="D6595" t="s">
        <v>33</v>
      </c>
      <c r="E6595">
        <v>2</v>
      </c>
      <c r="F6595">
        <v>98.923871000000005</v>
      </c>
    </row>
    <row r="6596" spans="1:6" x14ac:dyDescent="0.25">
      <c r="A6596">
        <v>5008.7899710000002</v>
      </c>
      <c r="B6596">
        <v>0</v>
      </c>
      <c r="C6596" t="s">
        <v>32</v>
      </c>
      <c r="D6596" t="s">
        <v>45</v>
      </c>
      <c r="E6596">
        <v>8</v>
      </c>
      <c r="F6596">
        <v>350.4</v>
      </c>
    </row>
    <row r="6597" spans="1:6" x14ac:dyDescent="0.25">
      <c r="A6597">
        <v>5821.7873829999999</v>
      </c>
      <c r="B6597">
        <v>60087</v>
      </c>
      <c r="C6597" t="s">
        <v>32</v>
      </c>
      <c r="D6597" t="s">
        <v>45</v>
      </c>
      <c r="E6597">
        <v>3</v>
      </c>
      <c r="F6597">
        <v>355.2</v>
      </c>
    </row>
    <row r="6598" spans="1:6" x14ac:dyDescent="0.25">
      <c r="A6598">
        <v>18898.326529999998</v>
      </c>
      <c r="B6598">
        <v>0</v>
      </c>
      <c r="C6598" t="s">
        <v>32</v>
      </c>
      <c r="D6598" t="s">
        <v>45</v>
      </c>
      <c r="E6598">
        <v>2</v>
      </c>
      <c r="F6598">
        <v>1405.292809</v>
      </c>
    </row>
    <row r="6599" spans="1:6" x14ac:dyDescent="0.25">
      <c r="A6599">
        <v>4756.9130569999998</v>
      </c>
      <c r="B6599">
        <v>48938</v>
      </c>
      <c r="C6599" t="s">
        <v>32</v>
      </c>
      <c r="D6599" t="s">
        <v>79</v>
      </c>
      <c r="E6599">
        <v>1</v>
      </c>
      <c r="F6599">
        <v>580.79999999999995</v>
      </c>
    </row>
    <row r="6600" spans="1:6" x14ac:dyDescent="0.25">
      <c r="A6600">
        <v>8083.9179059999997</v>
      </c>
      <c r="B6600">
        <v>31506</v>
      </c>
      <c r="C6600" t="s">
        <v>32</v>
      </c>
      <c r="D6600" t="s">
        <v>33</v>
      </c>
      <c r="E6600">
        <v>8</v>
      </c>
      <c r="F6600">
        <v>601.07458499999996</v>
      </c>
    </row>
    <row r="6601" spans="1:6" x14ac:dyDescent="0.25">
      <c r="A6601">
        <v>7417.4062670000003</v>
      </c>
      <c r="B6601">
        <v>67454</v>
      </c>
      <c r="C6601" t="s">
        <v>32</v>
      </c>
      <c r="D6601" t="s">
        <v>33</v>
      </c>
      <c r="E6601">
        <v>1</v>
      </c>
      <c r="F6601">
        <v>1332</v>
      </c>
    </row>
    <row r="6602" spans="1:6" x14ac:dyDescent="0.25">
      <c r="A6602">
        <v>2538.6263199999999</v>
      </c>
      <c r="B6602">
        <v>18608</v>
      </c>
      <c r="C6602" t="s">
        <v>32</v>
      </c>
      <c r="D6602" t="s">
        <v>79</v>
      </c>
      <c r="E6602">
        <v>1</v>
      </c>
      <c r="F6602">
        <v>340.8</v>
      </c>
    </row>
    <row r="6603" spans="1:6" x14ac:dyDescent="0.25">
      <c r="A6603">
        <v>2432.9580930000002</v>
      </c>
      <c r="B6603">
        <v>28519</v>
      </c>
      <c r="C6603" t="s">
        <v>62</v>
      </c>
      <c r="D6603" t="s">
        <v>33</v>
      </c>
      <c r="E6603">
        <v>1</v>
      </c>
      <c r="F6603">
        <v>111.865326</v>
      </c>
    </row>
    <row r="6604" spans="1:6" x14ac:dyDescent="0.25">
      <c r="A6604">
        <v>4170.6873480000004</v>
      </c>
      <c r="B6604">
        <v>29462</v>
      </c>
      <c r="C6604" t="s">
        <v>32</v>
      </c>
      <c r="D6604" t="s">
        <v>45</v>
      </c>
      <c r="E6604">
        <v>1</v>
      </c>
      <c r="F6604">
        <v>513.6</v>
      </c>
    </row>
    <row r="6605" spans="1:6" x14ac:dyDescent="0.25">
      <c r="A6605">
        <v>2489.6620640000001</v>
      </c>
      <c r="B6605">
        <v>0</v>
      </c>
      <c r="C6605" t="s">
        <v>32</v>
      </c>
      <c r="D6605" t="s">
        <v>45</v>
      </c>
      <c r="E6605">
        <v>1</v>
      </c>
      <c r="F6605">
        <v>532.79999999999995</v>
      </c>
    </row>
    <row r="6606" spans="1:6" x14ac:dyDescent="0.25">
      <c r="A6606">
        <v>3758.950734</v>
      </c>
      <c r="B6606">
        <v>58300</v>
      </c>
      <c r="C6606" t="s">
        <v>62</v>
      </c>
      <c r="D6606" t="s">
        <v>33</v>
      </c>
      <c r="E6606">
        <v>1</v>
      </c>
      <c r="F6606">
        <v>24.048380000000002</v>
      </c>
    </row>
    <row r="6607" spans="1:6" x14ac:dyDescent="0.25">
      <c r="A6607">
        <v>42389.00791</v>
      </c>
      <c r="B6607">
        <v>82554</v>
      </c>
      <c r="C6607" t="s">
        <v>62</v>
      </c>
      <c r="D6607" t="s">
        <v>33</v>
      </c>
      <c r="E6607">
        <v>2</v>
      </c>
      <c r="F6607">
        <v>154.749492</v>
      </c>
    </row>
    <row r="6608" spans="1:6" x14ac:dyDescent="0.25">
      <c r="A6608">
        <v>29830.387139999999</v>
      </c>
      <c r="B6608">
        <v>0</v>
      </c>
      <c r="C6608" t="s">
        <v>32</v>
      </c>
      <c r="D6608" t="s">
        <v>79</v>
      </c>
      <c r="E6608">
        <v>2</v>
      </c>
      <c r="F6608">
        <v>489.6</v>
      </c>
    </row>
    <row r="6609" spans="1:6" x14ac:dyDescent="0.25">
      <c r="A6609">
        <v>26134.90739</v>
      </c>
      <c r="B6609">
        <v>0</v>
      </c>
      <c r="C6609" t="s">
        <v>32</v>
      </c>
      <c r="D6609" t="s">
        <v>79</v>
      </c>
      <c r="E6609">
        <v>2</v>
      </c>
      <c r="F6609">
        <v>673.26279399999999</v>
      </c>
    </row>
    <row r="6610" spans="1:6" x14ac:dyDescent="0.25">
      <c r="A6610">
        <v>2453.5707940000002</v>
      </c>
      <c r="B6610">
        <v>29735</v>
      </c>
      <c r="C6610" t="s">
        <v>32</v>
      </c>
      <c r="D6610" t="s">
        <v>45</v>
      </c>
      <c r="E6610">
        <v>1</v>
      </c>
      <c r="F6610">
        <v>331.2</v>
      </c>
    </row>
    <row r="6611" spans="1:6" x14ac:dyDescent="0.25">
      <c r="A6611">
        <v>2855.9257469999998</v>
      </c>
      <c r="B6611">
        <v>50738</v>
      </c>
      <c r="C6611" t="s">
        <v>32</v>
      </c>
      <c r="D6611" t="s">
        <v>79</v>
      </c>
      <c r="E6611">
        <v>1</v>
      </c>
      <c r="F6611">
        <v>344.47063100000003</v>
      </c>
    </row>
    <row r="6612" spans="1:6" x14ac:dyDescent="0.25">
      <c r="A6612">
        <v>5771.6103720000001</v>
      </c>
      <c r="B6612">
        <v>65709</v>
      </c>
      <c r="C6612" t="s">
        <v>62</v>
      </c>
      <c r="D6612" t="s">
        <v>79</v>
      </c>
      <c r="E6612">
        <v>3</v>
      </c>
      <c r="F6612">
        <v>12.945126999999999</v>
      </c>
    </row>
    <row r="6613" spans="1:6" x14ac:dyDescent="0.25">
      <c r="A6613">
        <v>8098.5111100000004</v>
      </c>
      <c r="B6613">
        <v>0</v>
      </c>
      <c r="C6613" t="s">
        <v>32</v>
      </c>
      <c r="D6613" t="s">
        <v>45</v>
      </c>
      <c r="E6613">
        <v>6</v>
      </c>
      <c r="F6613">
        <v>885.6</v>
      </c>
    </row>
    <row r="6614" spans="1:6" x14ac:dyDescent="0.25">
      <c r="A6614">
        <v>3432.9610739999998</v>
      </c>
      <c r="B6614">
        <v>0</v>
      </c>
      <c r="C6614" t="s">
        <v>32</v>
      </c>
      <c r="D6614" t="s">
        <v>33</v>
      </c>
      <c r="E6614">
        <v>1</v>
      </c>
      <c r="F6614">
        <v>456</v>
      </c>
    </row>
    <row r="6615" spans="1:6" x14ac:dyDescent="0.25">
      <c r="A6615">
        <v>9408.343519</v>
      </c>
      <c r="B6615">
        <v>0</v>
      </c>
      <c r="C6615" t="s">
        <v>32</v>
      </c>
      <c r="D6615" t="s">
        <v>45</v>
      </c>
      <c r="E6615">
        <v>2</v>
      </c>
      <c r="F6615">
        <v>408</v>
      </c>
    </row>
    <row r="6616" spans="1:6" x14ac:dyDescent="0.25">
      <c r="A6616">
        <v>5595.9713650000003</v>
      </c>
      <c r="B6616">
        <v>19651</v>
      </c>
      <c r="C6616" t="s">
        <v>32</v>
      </c>
      <c r="D6616" t="s">
        <v>33</v>
      </c>
      <c r="E6616">
        <v>5</v>
      </c>
      <c r="F6616">
        <v>345.6</v>
      </c>
    </row>
    <row r="6617" spans="1:6" x14ac:dyDescent="0.25">
      <c r="A6617">
        <v>7260.8338329999997</v>
      </c>
      <c r="B6617">
        <v>0</v>
      </c>
      <c r="C6617" t="s">
        <v>32</v>
      </c>
      <c r="D6617" t="s">
        <v>45</v>
      </c>
      <c r="E6617">
        <v>2</v>
      </c>
      <c r="F6617">
        <v>744.02670799999999</v>
      </c>
    </row>
    <row r="6618" spans="1:6" x14ac:dyDescent="0.25">
      <c r="A6618">
        <v>13438.04189</v>
      </c>
      <c r="B6618">
        <v>69693</v>
      </c>
      <c r="C6618" t="s">
        <v>32</v>
      </c>
      <c r="D6618" t="s">
        <v>33</v>
      </c>
      <c r="E6618">
        <v>2</v>
      </c>
      <c r="F6618">
        <v>537.6</v>
      </c>
    </row>
    <row r="6619" spans="1:6" x14ac:dyDescent="0.25">
      <c r="A6619">
        <v>7324.2854280000001</v>
      </c>
      <c r="B6619">
        <v>0</v>
      </c>
      <c r="C6619" t="s">
        <v>32</v>
      </c>
      <c r="D6619" t="s">
        <v>45</v>
      </c>
      <c r="E6619">
        <v>7</v>
      </c>
      <c r="F6619">
        <v>1114.0927839999999</v>
      </c>
    </row>
    <row r="6620" spans="1:6" x14ac:dyDescent="0.25">
      <c r="A6620">
        <v>2357.8015089999999</v>
      </c>
      <c r="B6620">
        <v>0</v>
      </c>
      <c r="C6620" t="s">
        <v>75</v>
      </c>
      <c r="D6620" t="s">
        <v>33</v>
      </c>
      <c r="E6620">
        <v>1</v>
      </c>
      <c r="F6620">
        <v>294.50238200000001</v>
      </c>
    </row>
    <row r="6621" spans="1:6" x14ac:dyDescent="0.25">
      <c r="A6621">
        <v>2671.2955489999999</v>
      </c>
      <c r="B6621">
        <v>45525</v>
      </c>
      <c r="C6621" t="s">
        <v>32</v>
      </c>
      <c r="D6621" t="s">
        <v>33</v>
      </c>
      <c r="E6621">
        <v>1</v>
      </c>
      <c r="F6621">
        <v>316.8</v>
      </c>
    </row>
    <row r="6622" spans="1:6" x14ac:dyDescent="0.25">
      <c r="A6622">
        <v>2938.814981</v>
      </c>
      <c r="B6622">
        <v>96765</v>
      </c>
      <c r="C6622" t="s">
        <v>75</v>
      </c>
      <c r="D6622" t="s">
        <v>33</v>
      </c>
      <c r="E6622">
        <v>1</v>
      </c>
      <c r="F6622">
        <v>216.01091</v>
      </c>
    </row>
    <row r="6623" spans="1:6" x14ac:dyDescent="0.25">
      <c r="A6623">
        <v>4911.0025850000002</v>
      </c>
      <c r="B6623">
        <v>32903</v>
      </c>
      <c r="C6623" t="s">
        <v>62</v>
      </c>
      <c r="D6623" t="s">
        <v>33</v>
      </c>
      <c r="E6623">
        <v>3</v>
      </c>
      <c r="F6623">
        <v>98.331159999999997</v>
      </c>
    </row>
    <row r="6624" spans="1:6" x14ac:dyDescent="0.25">
      <c r="A6624">
        <v>5498.9406790000003</v>
      </c>
      <c r="B6624">
        <v>22520</v>
      </c>
      <c r="C6624" t="s">
        <v>32</v>
      </c>
      <c r="D6624" t="s">
        <v>33</v>
      </c>
      <c r="E6624">
        <v>3</v>
      </c>
      <c r="F6624">
        <v>350.4</v>
      </c>
    </row>
    <row r="6625" spans="1:6" x14ac:dyDescent="0.25">
      <c r="A6625">
        <v>4757.2428559999998</v>
      </c>
      <c r="B6625">
        <v>67486</v>
      </c>
      <c r="C6625" t="s">
        <v>75</v>
      </c>
      <c r="D6625" t="s">
        <v>33</v>
      </c>
      <c r="E6625">
        <v>1</v>
      </c>
      <c r="F6625">
        <v>529.49376900000004</v>
      </c>
    </row>
    <row r="6626" spans="1:6" x14ac:dyDescent="0.25">
      <c r="A6626">
        <v>2926.886293</v>
      </c>
      <c r="B6626">
        <v>92381</v>
      </c>
      <c r="C6626" t="s">
        <v>75</v>
      </c>
      <c r="D6626" t="s">
        <v>33</v>
      </c>
      <c r="E6626">
        <v>1</v>
      </c>
      <c r="F6626">
        <v>234.77474699999999</v>
      </c>
    </row>
    <row r="6627" spans="1:6" x14ac:dyDescent="0.25">
      <c r="A6627">
        <v>8509.8508870000005</v>
      </c>
      <c r="B6627">
        <v>26057</v>
      </c>
      <c r="C6627" t="s">
        <v>32</v>
      </c>
      <c r="D6627" t="s">
        <v>79</v>
      </c>
      <c r="E6627">
        <v>2</v>
      </c>
      <c r="F6627">
        <v>523.88884499999995</v>
      </c>
    </row>
    <row r="6628" spans="1:6" x14ac:dyDescent="0.25">
      <c r="A6628">
        <v>9928.9860320000007</v>
      </c>
      <c r="B6628">
        <v>75716</v>
      </c>
      <c r="C6628" t="s">
        <v>62</v>
      </c>
      <c r="D6628" t="s">
        <v>45</v>
      </c>
      <c r="E6628">
        <v>1</v>
      </c>
      <c r="F6628">
        <v>562.08858699999996</v>
      </c>
    </row>
    <row r="6629" spans="1:6" x14ac:dyDescent="0.25">
      <c r="A6629">
        <v>10089.790950000001</v>
      </c>
      <c r="B6629">
        <v>63657</v>
      </c>
      <c r="C6629" t="s">
        <v>32</v>
      </c>
      <c r="D6629" t="s">
        <v>45</v>
      </c>
      <c r="E6629">
        <v>7</v>
      </c>
      <c r="F6629">
        <v>614.4</v>
      </c>
    </row>
    <row r="6630" spans="1:6" x14ac:dyDescent="0.25">
      <c r="A6630">
        <v>5073.2821260000001</v>
      </c>
      <c r="B6630">
        <v>57709</v>
      </c>
      <c r="C6630" t="s">
        <v>32</v>
      </c>
      <c r="D6630" t="s">
        <v>33</v>
      </c>
      <c r="E6630">
        <v>1</v>
      </c>
      <c r="F6630">
        <v>600</v>
      </c>
    </row>
    <row r="6631" spans="1:6" x14ac:dyDescent="0.25">
      <c r="A6631">
        <v>16301.9676</v>
      </c>
      <c r="B6631">
        <v>19614</v>
      </c>
      <c r="C6631" t="s">
        <v>32</v>
      </c>
      <c r="D6631" t="s">
        <v>33</v>
      </c>
      <c r="E6631">
        <v>2</v>
      </c>
      <c r="F6631">
        <v>574.02401799999996</v>
      </c>
    </row>
    <row r="6632" spans="1:6" x14ac:dyDescent="0.25">
      <c r="A6632">
        <v>3360.2696409999999</v>
      </c>
      <c r="B6632">
        <v>75216</v>
      </c>
      <c r="C6632" t="s">
        <v>62</v>
      </c>
      <c r="D6632" t="s">
        <v>33</v>
      </c>
      <c r="E6632">
        <v>1</v>
      </c>
      <c r="F6632">
        <v>65.803327999999993</v>
      </c>
    </row>
    <row r="6633" spans="1:6" x14ac:dyDescent="0.25">
      <c r="A6633">
        <v>7907.133288</v>
      </c>
      <c r="B6633">
        <v>24666</v>
      </c>
      <c r="C6633" t="s">
        <v>62</v>
      </c>
      <c r="D6633" t="s">
        <v>33</v>
      </c>
      <c r="E6633">
        <v>3</v>
      </c>
      <c r="F6633">
        <v>151.83557400000001</v>
      </c>
    </row>
    <row r="6634" spans="1:6" x14ac:dyDescent="0.25">
      <c r="A6634">
        <v>28328.465479999999</v>
      </c>
      <c r="B6634">
        <v>20799</v>
      </c>
      <c r="C6634" t="s">
        <v>75</v>
      </c>
      <c r="D6634" t="s">
        <v>45</v>
      </c>
      <c r="E6634">
        <v>2</v>
      </c>
      <c r="F6634">
        <v>388.99523299999998</v>
      </c>
    </row>
    <row r="6635" spans="1:6" x14ac:dyDescent="0.25">
      <c r="A6635">
        <v>4467.7051590000001</v>
      </c>
      <c r="B6635">
        <v>0</v>
      </c>
      <c r="C6635" t="s">
        <v>32</v>
      </c>
      <c r="D6635" t="s">
        <v>45</v>
      </c>
      <c r="E6635">
        <v>4</v>
      </c>
      <c r="F6635">
        <v>307.2</v>
      </c>
    </row>
    <row r="6636" spans="1:6" x14ac:dyDescent="0.25">
      <c r="A6636">
        <v>9035.6711340000002</v>
      </c>
      <c r="B6636">
        <v>34337</v>
      </c>
      <c r="C6636" t="s">
        <v>32</v>
      </c>
      <c r="D6636" t="s">
        <v>33</v>
      </c>
      <c r="E6636">
        <v>9</v>
      </c>
      <c r="F6636">
        <v>542.4</v>
      </c>
    </row>
    <row r="6637" spans="1:6" x14ac:dyDescent="0.25">
      <c r="A6637">
        <v>5364.4693520000001</v>
      </c>
      <c r="B6637">
        <v>53562</v>
      </c>
      <c r="C6637" t="s">
        <v>75</v>
      </c>
      <c r="D6637" t="s">
        <v>33</v>
      </c>
      <c r="E6637">
        <v>1</v>
      </c>
      <c r="F6637">
        <v>589.628918</v>
      </c>
    </row>
    <row r="6638" spans="1:6" x14ac:dyDescent="0.25">
      <c r="A6638">
        <v>2706.6061279999999</v>
      </c>
      <c r="B6638">
        <v>22664</v>
      </c>
      <c r="C6638" t="s">
        <v>32</v>
      </c>
      <c r="D6638" t="s">
        <v>79</v>
      </c>
      <c r="E6638">
        <v>1</v>
      </c>
      <c r="F6638">
        <v>350.4</v>
      </c>
    </row>
    <row r="6639" spans="1:6" x14ac:dyDescent="0.25">
      <c r="A6639">
        <v>6167.8541619999996</v>
      </c>
      <c r="B6639">
        <v>27289</v>
      </c>
      <c r="C6639" t="s">
        <v>32</v>
      </c>
      <c r="D6639" t="s">
        <v>33</v>
      </c>
      <c r="E6639">
        <v>1</v>
      </c>
      <c r="F6639">
        <v>758.4</v>
      </c>
    </row>
    <row r="6640" spans="1:6" x14ac:dyDescent="0.25">
      <c r="A6640">
        <v>2476.046413</v>
      </c>
      <c r="B6640">
        <v>54831</v>
      </c>
      <c r="C6640" t="s">
        <v>62</v>
      </c>
      <c r="D6640" t="s">
        <v>33</v>
      </c>
      <c r="E6640">
        <v>1</v>
      </c>
      <c r="F6640">
        <v>136.21709999999999</v>
      </c>
    </row>
    <row r="6641" spans="1:6" x14ac:dyDescent="0.25">
      <c r="A6641">
        <v>3056.9907640000001</v>
      </c>
      <c r="B6641">
        <v>78310</v>
      </c>
      <c r="C6641" t="s">
        <v>32</v>
      </c>
      <c r="D6641" t="s">
        <v>33</v>
      </c>
      <c r="E6641">
        <v>1</v>
      </c>
      <c r="F6641">
        <v>364.8</v>
      </c>
    </row>
    <row r="6642" spans="1:6" x14ac:dyDescent="0.25">
      <c r="A6642">
        <v>5217.5132869999998</v>
      </c>
      <c r="B6642">
        <v>39854</v>
      </c>
      <c r="C6642" t="s">
        <v>75</v>
      </c>
      <c r="D6642" t="s">
        <v>79</v>
      </c>
      <c r="E6642">
        <v>7</v>
      </c>
      <c r="F6642">
        <v>261.930545</v>
      </c>
    </row>
    <row r="6643" spans="1:6" x14ac:dyDescent="0.25">
      <c r="A6643">
        <v>6744.1907520000004</v>
      </c>
      <c r="B6643">
        <v>0</v>
      </c>
      <c r="C6643" t="s">
        <v>32</v>
      </c>
      <c r="D6643" t="s">
        <v>33</v>
      </c>
      <c r="E6643">
        <v>4</v>
      </c>
      <c r="F6643">
        <v>547.91257599999994</v>
      </c>
    </row>
    <row r="6644" spans="1:6" x14ac:dyDescent="0.25">
      <c r="A6644">
        <v>15739.92367</v>
      </c>
      <c r="B6644">
        <v>48096</v>
      </c>
      <c r="C6644" t="s">
        <v>75</v>
      </c>
      <c r="D6644" t="s">
        <v>33</v>
      </c>
      <c r="E6644">
        <v>2</v>
      </c>
      <c r="F6644">
        <v>450.09026699999998</v>
      </c>
    </row>
    <row r="6645" spans="1:6" x14ac:dyDescent="0.25">
      <c r="A6645">
        <v>7153.6717369999997</v>
      </c>
      <c r="B6645">
        <v>59522</v>
      </c>
      <c r="C6645" t="s">
        <v>32</v>
      </c>
      <c r="D6645" t="s">
        <v>33</v>
      </c>
      <c r="E6645">
        <v>3</v>
      </c>
      <c r="F6645">
        <v>427.2</v>
      </c>
    </row>
    <row r="6646" spans="1:6" x14ac:dyDescent="0.25">
      <c r="A6646">
        <v>8263.4822139999997</v>
      </c>
      <c r="B6646">
        <v>0</v>
      </c>
      <c r="C6646" t="s">
        <v>62</v>
      </c>
      <c r="D6646" t="s">
        <v>33</v>
      </c>
      <c r="E6646">
        <v>2</v>
      </c>
      <c r="F6646">
        <v>46.464624999999998</v>
      </c>
    </row>
    <row r="6647" spans="1:6" x14ac:dyDescent="0.25">
      <c r="A6647">
        <v>3142.739611</v>
      </c>
      <c r="B6647">
        <v>43285</v>
      </c>
      <c r="C6647" t="s">
        <v>75</v>
      </c>
      <c r="D6647" t="s">
        <v>45</v>
      </c>
      <c r="E6647">
        <v>1</v>
      </c>
      <c r="F6647">
        <v>265.74267900000001</v>
      </c>
    </row>
    <row r="6648" spans="1:6" x14ac:dyDescent="0.25">
      <c r="A6648">
        <v>2691.5969289999998</v>
      </c>
      <c r="B6648">
        <v>33104</v>
      </c>
      <c r="C6648" t="s">
        <v>32</v>
      </c>
      <c r="D6648" t="s">
        <v>33</v>
      </c>
      <c r="E6648">
        <v>1</v>
      </c>
      <c r="F6648">
        <v>336</v>
      </c>
    </row>
    <row r="6649" spans="1:6" x14ac:dyDescent="0.25">
      <c r="A6649">
        <v>2500.8373839999999</v>
      </c>
      <c r="B6649">
        <v>56172</v>
      </c>
      <c r="C6649" t="s">
        <v>32</v>
      </c>
      <c r="D6649" t="s">
        <v>79</v>
      </c>
      <c r="E6649">
        <v>1</v>
      </c>
      <c r="F6649">
        <v>307.2</v>
      </c>
    </row>
    <row r="6650" spans="1:6" x14ac:dyDescent="0.25">
      <c r="A6650">
        <v>3728.873486</v>
      </c>
      <c r="B6650">
        <v>83632</v>
      </c>
      <c r="C6650" t="s">
        <v>62</v>
      </c>
      <c r="D6650" t="s">
        <v>33</v>
      </c>
      <c r="E6650">
        <v>1</v>
      </c>
      <c r="F6650">
        <v>216.839496</v>
      </c>
    </row>
    <row r="6651" spans="1:6" x14ac:dyDescent="0.25">
      <c r="A6651">
        <v>2937.165583</v>
      </c>
      <c r="B6651">
        <v>0</v>
      </c>
      <c r="C6651" t="s">
        <v>32</v>
      </c>
      <c r="D6651" t="s">
        <v>79</v>
      </c>
      <c r="E6651">
        <v>1</v>
      </c>
      <c r="F6651">
        <v>388.8</v>
      </c>
    </row>
    <row r="6652" spans="1:6" x14ac:dyDescent="0.25">
      <c r="A6652">
        <v>10391.78109</v>
      </c>
      <c r="B6652">
        <v>81439</v>
      </c>
      <c r="C6652" t="s">
        <v>62</v>
      </c>
      <c r="D6652" t="s">
        <v>45</v>
      </c>
      <c r="E6652">
        <v>2</v>
      </c>
      <c r="F6652">
        <v>108.118855</v>
      </c>
    </row>
    <row r="6653" spans="1:6" x14ac:dyDescent="0.25">
      <c r="A6653">
        <v>2994.351694</v>
      </c>
      <c r="B6653">
        <v>55911</v>
      </c>
      <c r="C6653" t="s">
        <v>75</v>
      </c>
      <c r="D6653" t="s">
        <v>33</v>
      </c>
      <c r="E6653">
        <v>1</v>
      </c>
      <c r="F6653">
        <v>187.93433099999999</v>
      </c>
    </row>
    <row r="6654" spans="1:6" x14ac:dyDescent="0.25">
      <c r="A6654">
        <v>14203.622600000001</v>
      </c>
      <c r="B6654">
        <v>90456</v>
      </c>
      <c r="C6654" t="s">
        <v>62</v>
      </c>
      <c r="D6654" t="s">
        <v>33</v>
      </c>
      <c r="E6654">
        <v>2</v>
      </c>
      <c r="F6654">
        <v>165.057816</v>
      </c>
    </row>
    <row r="6655" spans="1:6" x14ac:dyDescent="0.25">
      <c r="A6655">
        <v>4490.5490929999996</v>
      </c>
      <c r="B6655">
        <v>0</v>
      </c>
      <c r="C6655" t="s">
        <v>75</v>
      </c>
      <c r="D6655" t="s">
        <v>45</v>
      </c>
      <c r="E6655">
        <v>3</v>
      </c>
      <c r="F6655">
        <v>254.40462199999999</v>
      </c>
    </row>
    <row r="6656" spans="1:6" x14ac:dyDescent="0.25">
      <c r="A6656">
        <v>10963.95723</v>
      </c>
      <c r="B6656">
        <v>55687</v>
      </c>
      <c r="C6656" t="s">
        <v>32</v>
      </c>
      <c r="D6656" t="s">
        <v>79</v>
      </c>
      <c r="E6656">
        <v>1</v>
      </c>
      <c r="F6656">
        <v>1324.8</v>
      </c>
    </row>
    <row r="6657" spans="1:6" x14ac:dyDescent="0.25">
      <c r="A6657">
        <v>3508.5695329999999</v>
      </c>
      <c r="B6657">
        <v>20978</v>
      </c>
      <c r="C6657" t="s">
        <v>32</v>
      </c>
      <c r="D6657" t="s">
        <v>33</v>
      </c>
      <c r="E6657">
        <v>1</v>
      </c>
      <c r="F6657">
        <v>1176.2788</v>
      </c>
    </row>
    <row r="6658" spans="1:6" x14ac:dyDescent="0.25">
      <c r="A6658">
        <v>4942.8737069999997</v>
      </c>
      <c r="B6658">
        <v>82093</v>
      </c>
      <c r="C6658" t="s">
        <v>75</v>
      </c>
      <c r="D6658" t="s">
        <v>79</v>
      </c>
      <c r="E6658">
        <v>3</v>
      </c>
      <c r="F6658">
        <v>266.93254200000001</v>
      </c>
    </row>
    <row r="6659" spans="1:6" x14ac:dyDescent="0.25">
      <c r="A6659">
        <v>6218.662593</v>
      </c>
      <c r="B6659">
        <v>51944</v>
      </c>
      <c r="C6659" t="s">
        <v>32</v>
      </c>
      <c r="D6659" t="s">
        <v>33</v>
      </c>
      <c r="E6659">
        <v>1</v>
      </c>
      <c r="F6659">
        <v>748.8</v>
      </c>
    </row>
    <row r="6660" spans="1:6" x14ac:dyDescent="0.25">
      <c r="A6660">
        <v>6156.3639789999997</v>
      </c>
      <c r="B6660">
        <v>78824</v>
      </c>
      <c r="C6660" t="s">
        <v>75</v>
      </c>
      <c r="D6660" t="s">
        <v>79</v>
      </c>
      <c r="E6660">
        <v>6</v>
      </c>
      <c r="F6660">
        <v>267.69940300000002</v>
      </c>
    </row>
    <row r="6661" spans="1:6" x14ac:dyDescent="0.25">
      <c r="A6661">
        <v>21423.63723</v>
      </c>
      <c r="B6661">
        <v>0</v>
      </c>
      <c r="C6661" t="s">
        <v>32</v>
      </c>
      <c r="D6661" t="s">
        <v>33</v>
      </c>
      <c r="E6661">
        <v>2</v>
      </c>
      <c r="F6661">
        <v>312</v>
      </c>
    </row>
    <row r="6662" spans="1:6" x14ac:dyDescent="0.25">
      <c r="A6662">
        <v>5926.7293790000003</v>
      </c>
      <c r="B6662">
        <v>23091</v>
      </c>
      <c r="C6662" t="s">
        <v>32</v>
      </c>
      <c r="D6662" t="s">
        <v>33</v>
      </c>
      <c r="E6662">
        <v>5</v>
      </c>
      <c r="F6662">
        <v>460.8</v>
      </c>
    </row>
    <row r="6663" spans="1:6" x14ac:dyDescent="0.25">
      <c r="A6663">
        <v>10295.46521</v>
      </c>
      <c r="B6663">
        <v>24723</v>
      </c>
      <c r="C6663" t="s">
        <v>32</v>
      </c>
      <c r="D6663" t="s">
        <v>33</v>
      </c>
      <c r="E6663">
        <v>5</v>
      </c>
      <c r="F6663">
        <v>619.20000000000005</v>
      </c>
    </row>
    <row r="6664" spans="1:6" x14ac:dyDescent="0.25">
      <c r="A6664">
        <v>2710.8114230000001</v>
      </c>
      <c r="B6664">
        <v>31998</v>
      </c>
      <c r="C6664" t="s">
        <v>32</v>
      </c>
      <c r="D6664" t="s">
        <v>33</v>
      </c>
      <c r="E6664">
        <v>1</v>
      </c>
      <c r="F6664">
        <v>331.2</v>
      </c>
    </row>
    <row r="6665" spans="1:6" x14ac:dyDescent="0.25">
      <c r="A6665">
        <v>3363.0041430000001</v>
      </c>
      <c r="B6665">
        <v>80138</v>
      </c>
      <c r="C6665" t="s">
        <v>75</v>
      </c>
      <c r="D6665" t="s">
        <v>33</v>
      </c>
      <c r="E6665">
        <v>1</v>
      </c>
      <c r="F6665">
        <v>209.42734400000001</v>
      </c>
    </row>
    <row r="6666" spans="1:6" x14ac:dyDescent="0.25">
      <c r="A6666">
        <v>3122.9841110000002</v>
      </c>
      <c r="B6666">
        <v>72916</v>
      </c>
      <c r="C6666" t="s">
        <v>32</v>
      </c>
      <c r="D6666" t="s">
        <v>45</v>
      </c>
      <c r="E6666">
        <v>1</v>
      </c>
      <c r="F6666">
        <v>384</v>
      </c>
    </row>
    <row r="6667" spans="1:6" x14ac:dyDescent="0.25">
      <c r="A6667">
        <v>6220.765007</v>
      </c>
      <c r="B6667">
        <v>0</v>
      </c>
      <c r="C6667" t="s">
        <v>32</v>
      </c>
      <c r="D6667" t="s">
        <v>45</v>
      </c>
      <c r="E6667">
        <v>2</v>
      </c>
      <c r="F6667">
        <v>468</v>
      </c>
    </row>
    <row r="6668" spans="1:6" x14ac:dyDescent="0.25">
      <c r="A6668">
        <v>3455.1718300000002</v>
      </c>
      <c r="B6668">
        <v>0</v>
      </c>
      <c r="C6668" t="s">
        <v>32</v>
      </c>
      <c r="D6668" t="s">
        <v>45</v>
      </c>
      <c r="E6668">
        <v>1</v>
      </c>
      <c r="F6668">
        <v>681.03895899999998</v>
      </c>
    </row>
    <row r="6669" spans="1:6" x14ac:dyDescent="0.25">
      <c r="A6669">
        <v>11855.13545</v>
      </c>
      <c r="B6669">
        <v>0</v>
      </c>
      <c r="C6669" t="s">
        <v>32</v>
      </c>
      <c r="D6669" t="s">
        <v>45</v>
      </c>
      <c r="E6669">
        <v>5</v>
      </c>
      <c r="F6669">
        <v>1227.491941</v>
      </c>
    </row>
    <row r="6670" spans="1:6" x14ac:dyDescent="0.25">
      <c r="A6670">
        <v>7163.7966239999996</v>
      </c>
      <c r="B6670">
        <v>44527</v>
      </c>
      <c r="C6670" t="s">
        <v>75</v>
      </c>
      <c r="D6670" t="s">
        <v>33</v>
      </c>
      <c r="E6670">
        <v>5</v>
      </c>
      <c r="F6670">
        <v>286.960016</v>
      </c>
    </row>
    <row r="6671" spans="1:6" x14ac:dyDescent="0.25">
      <c r="A6671">
        <v>3157.5515949999999</v>
      </c>
      <c r="B6671">
        <v>46655</v>
      </c>
      <c r="C6671" t="s">
        <v>75</v>
      </c>
      <c r="D6671" t="s">
        <v>45</v>
      </c>
      <c r="E6671">
        <v>1</v>
      </c>
      <c r="F6671">
        <v>336.89262400000001</v>
      </c>
    </row>
    <row r="6672" spans="1:6" x14ac:dyDescent="0.25">
      <c r="A6672">
        <v>8336.0838199999998</v>
      </c>
      <c r="B6672">
        <v>0</v>
      </c>
      <c r="C6672" t="s">
        <v>32</v>
      </c>
      <c r="D6672" t="s">
        <v>45</v>
      </c>
      <c r="E6672">
        <v>2</v>
      </c>
      <c r="F6672">
        <v>445.265108</v>
      </c>
    </row>
    <row r="6673" spans="1:6" x14ac:dyDescent="0.25">
      <c r="A6673">
        <v>5809.2615509999996</v>
      </c>
      <c r="B6673">
        <v>26975</v>
      </c>
      <c r="C6673" t="s">
        <v>32</v>
      </c>
      <c r="D6673" t="s">
        <v>33</v>
      </c>
      <c r="E6673">
        <v>5</v>
      </c>
      <c r="F6673">
        <v>548.33366699999999</v>
      </c>
    </row>
    <row r="6674" spans="1:6" x14ac:dyDescent="0.25">
      <c r="A6674">
        <v>10016.28847</v>
      </c>
      <c r="B6674">
        <v>62900</v>
      </c>
      <c r="C6674" t="s">
        <v>62</v>
      </c>
      <c r="D6674" t="s">
        <v>33</v>
      </c>
      <c r="E6674">
        <v>2</v>
      </c>
      <c r="F6674">
        <v>83.897334999999998</v>
      </c>
    </row>
    <row r="6675" spans="1:6" x14ac:dyDescent="0.25">
      <c r="A6675">
        <v>4914.7310040000002</v>
      </c>
      <c r="B6675">
        <v>14232</v>
      </c>
      <c r="C6675" t="s">
        <v>32</v>
      </c>
      <c r="D6675" t="s">
        <v>33</v>
      </c>
      <c r="E6675">
        <v>5</v>
      </c>
      <c r="F6675">
        <v>307.2</v>
      </c>
    </row>
    <row r="6676" spans="1:6" x14ac:dyDescent="0.25">
      <c r="A6676">
        <v>2750.540853</v>
      </c>
      <c r="B6676">
        <v>34200</v>
      </c>
      <c r="C6676" t="s">
        <v>62</v>
      </c>
      <c r="D6676" t="s">
        <v>79</v>
      </c>
      <c r="E6676">
        <v>1</v>
      </c>
      <c r="F6676">
        <v>167.29593600000001</v>
      </c>
    </row>
    <row r="6677" spans="1:6" x14ac:dyDescent="0.25">
      <c r="A6677">
        <v>5677.3097930000004</v>
      </c>
      <c r="B6677">
        <v>0</v>
      </c>
      <c r="C6677" t="s">
        <v>32</v>
      </c>
      <c r="D6677" t="s">
        <v>33</v>
      </c>
      <c r="E6677">
        <v>9</v>
      </c>
      <c r="F6677">
        <v>369.6</v>
      </c>
    </row>
    <row r="6678" spans="1:6" x14ac:dyDescent="0.25">
      <c r="A6678">
        <v>2393.1169</v>
      </c>
      <c r="B6678">
        <v>22981</v>
      </c>
      <c r="C6678" t="s">
        <v>62</v>
      </c>
      <c r="D6678" t="s">
        <v>45</v>
      </c>
      <c r="E6678">
        <v>1</v>
      </c>
      <c r="F6678">
        <v>16.801159999999999</v>
      </c>
    </row>
    <row r="6679" spans="1:6" x14ac:dyDescent="0.25">
      <c r="A6679">
        <v>8126.7663970000003</v>
      </c>
      <c r="B6679">
        <v>14616</v>
      </c>
      <c r="C6679" t="s">
        <v>32</v>
      </c>
      <c r="D6679" t="s">
        <v>33</v>
      </c>
      <c r="E6679">
        <v>3</v>
      </c>
      <c r="F6679">
        <v>513.6</v>
      </c>
    </row>
    <row r="6680" spans="1:6" x14ac:dyDescent="0.25">
      <c r="A6680">
        <v>2774.7995230000001</v>
      </c>
      <c r="B6680">
        <v>0</v>
      </c>
      <c r="C6680" t="s">
        <v>32</v>
      </c>
      <c r="D6680" t="s">
        <v>79</v>
      </c>
      <c r="E6680">
        <v>1</v>
      </c>
      <c r="F6680">
        <v>355.2</v>
      </c>
    </row>
    <row r="6681" spans="1:6" x14ac:dyDescent="0.25">
      <c r="A6681">
        <v>4300.9014349999998</v>
      </c>
      <c r="B6681">
        <v>88590</v>
      </c>
      <c r="C6681" t="s">
        <v>62</v>
      </c>
      <c r="D6681" t="s">
        <v>33</v>
      </c>
      <c r="E6681">
        <v>1</v>
      </c>
      <c r="F6681">
        <v>41.721538000000002</v>
      </c>
    </row>
    <row r="6682" spans="1:6" x14ac:dyDescent="0.25">
      <c r="A6682">
        <v>5221.1446900000001</v>
      </c>
      <c r="B6682">
        <v>60445</v>
      </c>
      <c r="C6682" t="s">
        <v>75</v>
      </c>
      <c r="D6682" t="s">
        <v>33</v>
      </c>
      <c r="E6682">
        <v>8</v>
      </c>
      <c r="F6682">
        <v>279.45035100000001</v>
      </c>
    </row>
    <row r="6683" spans="1:6" x14ac:dyDescent="0.25">
      <c r="A6683">
        <v>12383.5306</v>
      </c>
      <c r="B6683">
        <v>40602</v>
      </c>
      <c r="C6683" t="s">
        <v>75</v>
      </c>
      <c r="D6683" t="s">
        <v>45</v>
      </c>
      <c r="E6683">
        <v>2</v>
      </c>
      <c r="F6683">
        <v>459.89587599999999</v>
      </c>
    </row>
    <row r="6684" spans="1:6" x14ac:dyDescent="0.25">
      <c r="A6684">
        <v>7680.7481589999998</v>
      </c>
      <c r="B6684">
        <v>66795</v>
      </c>
      <c r="C6684" t="s">
        <v>75</v>
      </c>
      <c r="D6684" t="s">
        <v>33</v>
      </c>
      <c r="E6684">
        <v>2</v>
      </c>
      <c r="F6684">
        <v>238.032027</v>
      </c>
    </row>
    <row r="6685" spans="1:6" x14ac:dyDescent="0.25">
      <c r="A6685">
        <v>4014.453113</v>
      </c>
      <c r="B6685">
        <v>37384</v>
      </c>
      <c r="C6685" t="s">
        <v>32</v>
      </c>
      <c r="D6685" t="s">
        <v>33</v>
      </c>
      <c r="E6685">
        <v>1</v>
      </c>
      <c r="F6685">
        <v>475.2</v>
      </c>
    </row>
    <row r="6686" spans="1:6" x14ac:dyDescent="0.25">
      <c r="A6686">
        <v>4250.2826240000004</v>
      </c>
      <c r="B6686">
        <v>0</v>
      </c>
      <c r="C6686" t="s">
        <v>32</v>
      </c>
      <c r="D6686" t="s">
        <v>45</v>
      </c>
      <c r="E6686">
        <v>7</v>
      </c>
      <c r="F6686">
        <v>292.8</v>
      </c>
    </row>
    <row r="6687" spans="1:6" x14ac:dyDescent="0.25">
      <c r="A6687">
        <v>4624.5575680000002</v>
      </c>
      <c r="B6687">
        <v>28264</v>
      </c>
      <c r="C6687" t="s">
        <v>75</v>
      </c>
      <c r="D6687" t="s">
        <v>79</v>
      </c>
      <c r="E6687">
        <v>6</v>
      </c>
      <c r="F6687">
        <v>167.88992400000001</v>
      </c>
    </row>
    <row r="6688" spans="1:6" x14ac:dyDescent="0.25">
      <c r="A6688">
        <v>27789.692350000001</v>
      </c>
      <c r="B6688">
        <v>33806</v>
      </c>
      <c r="C6688" t="s">
        <v>75</v>
      </c>
      <c r="D6688" t="s">
        <v>79</v>
      </c>
      <c r="E6688">
        <v>2</v>
      </c>
      <c r="F6688">
        <v>395.729716</v>
      </c>
    </row>
    <row r="6689" spans="1:6" x14ac:dyDescent="0.25">
      <c r="A6689">
        <v>7345.8971760000004</v>
      </c>
      <c r="B6689">
        <v>79980</v>
      </c>
      <c r="C6689" t="s">
        <v>32</v>
      </c>
      <c r="D6689" t="s">
        <v>33</v>
      </c>
      <c r="E6689">
        <v>3</v>
      </c>
      <c r="F6689">
        <v>629.82070999999996</v>
      </c>
    </row>
    <row r="6690" spans="1:6" x14ac:dyDescent="0.25">
      <c r="A6690">
        <v>5323.8661169999996</v>
      </c>
      <c r="B6690">
        <v>64706</v>
      </c>
      <c r="C6690" t="s">
        <v>62</v>
      </c>
      <c r="D6690" t="s">
        <v>45</v>
      </c>
      <c r="E6690">
        <v>1</v>
      </c>
      <c r="F6690">
        <v>77.129690999999994</v>
      </c>
    </row>
    <row r="6691" spans="1:6" x14ac:dyDescent="0.25">
      <c r="A6691">
        <v>4426.0969340000001</v>
      </c>
      <c r="B6691">
        <v>29660</v>
      </c>
      <c r="C6691" t="s">
        <v>75</v>
      </c>
      <c r="D6691" t="s">
        <v>33</v>
      </c>
      <c r="E6691">
        <v>1</v>
      </c>
      <c r="F6691">
        <v>334.13394899999997</v>
      </c>
    </row>
    <row r="6692" spans="1:6" x14ac:dyDescent="0.25">
      <c r="A6692">
        <v>6852.3642300000001</v>
      </c>
      <c r="B6692">
        <v>26313</v>
      </c>
      <c r="C6692" t="s">
        <v>32</v>
      </c>
      <c r="D6692" t="s">
        <v>45</v>
      </c>
      <c r="E6692">
        <v>7</v>
      </c>
      <c r="F6692">
        <v>417.6</v>
      </c>
    </row>
    <row r="6693" spans="1:6" x14ac:dyDescent="0.25">
      <c r="A6693">
        <v>3534.3378090000001</v>
      </c>
      <c r="B6693">
        <v>19861</v>
      </c>
      <c r="C6693" t="s">
        <v>32</v>
      </c>
      <c r="D6693" t="s">
        <v>33</v>
      </c>
      <c r="E6693">
        <v>1</v>
      </c>
      <c r="F6693">
        <v>446.4</v>
      </c>
    </row>
    <row r="6694" spans="1:6" x14ac:dyDescent="0.25">
      <c r="A6694">
        <v>4349.3087500000001</v>
      </c>
      <c r="B6694">
        <v>75648</v>
      </c>
      <c r="C6694" t="s">
        <v>62</v>
      </c>
      <c r="D6694" t="s">
        <v>33</v>
      </c>
      <c r="E6694">
        <v>1</v>
      </c>
      <c r="F6694">
        <v>112.660916</v>
      </c>
    </row>
    <row r="6695" spans="1:6" x14ac:dyDescent="0.25">
      <c r="A6695">
        <v>29676.813859999998</v>
      </c>
      <c r="B6695">
        <v>33992</v>
      </c>
      <c r="C6695" t="s">
        <v>32</v>
      </c>
      <c r="D6695" t="s">
        <v>45</v>
      </c>
      <c r="E6695">
        <v>2</v>
      </c>
      <c r="F6695">
        <v>931.2</v>
      </c>
    </row>
    <row r="6696" spans="1:6" x14ac:dyDescent="0.25">
      <c r="A6696">
        <v>24238.66071</v>
      </c>
      <c r="B6696">
        <v>0</v>
      </c>
      <c r="C6696" t="s">
        <v>32</v>
      </c>
      <c r="D6696" t="s">
        <v>45</v>
      </c>
      <c r="E6696">
        <v>2</v>
      </c>
      <c r="F6696">
        <v>784.8</v>
      </c>
    </row>
    <row r="6697" spans="1:6" x14ac:dyDescent="0.25">
      <c r="A6697">
        <v>11638.89947</v>
      </c>
      <c r="B6697">
        <v>25370</v>
      </c>
      <c r="C6697" t="s">
        <v>32</v>
      </c>
      <c r="D6697" t="s">
        <v>33</v>
      </c>
      <c r="E6697">
        <v>2</v>
      </c>
      <c r="F6697">
        <v>489.6</v>
      </c>
    </row>
    <row r="6698" spans="1:6" x14ac:dyDescent="0.25">
      <c r="A6698">
        <v>13559.39395</v>
      </c>
      <c r="B6698">
        <v>98036</v>
      </c>
      <c r="C6698" t="s">
        <v>32</v>
      </c>
      <c r="D6698" t="s">
        <v>33</v>
      </c>
      <c r="E6698">
        <v>2</v>
      </c>
      <c r="F6698">
        <v>662.44481900000005</v>
      </c>
    </row>
    <row r="6699" spans="1:6" x14ac:dyDescent="0.25">
      <c r="A6699">
        <v>4282.9479709999996</v>
      </c>
      <c r="B6699">
        <v>40864</v>
      </c>
      <c r="C6699" t="s">
        <v>62</v>
      </c>
      <c r="D6699" t="s">
        <v>33</v>
      </c>
      <c r="E6699">
        <v>1</v>
      </c>
      <c r="F6699">
        <v>166.937747</v>
      </c>
    </row>
    <row r="6700" spans="1:6" x14ac:dyDescent="0.25">
      <c r="A6700">
        <v>9144.8562849999998</v>
      </c>
      <c r="B6700">
        <v>21150</v>
      </c>
      <c r="C6700" t="s">
        <v>32</v>
      </c>
      <c r="D6700" t="s">
        <v>33</v>
      </c>
      <c r="E6700">
        <v>4</v>
      </c>
      <c r="F6700">
        <v>833.41710399999999</v>
      </c>
    </row>
    <row r="6701" spans="1:6" x14ac:dyDescent="0.25">
      <c r="A6701">
        <v>7434.2706310000003</v>
      </c>
      <c r="B6701">
        <v>49057</v>
      </c>
      <c r="C6701" t="s">
        <v>62</v>
      </c>
      <c r="D6701" t="s">
        <v>45</v>
      </c>
      <c r="E6701">
        <v>2</v>
      </c>
      <c r="F6701">
        <v>29.618151999999998</v>
      </c>
    </row>
    <row r="6702" spans="1:6" x14ac:dyDescent="0.25">
      <c r="A6702">
        <v>6159.0116840000001</v>
      </c>
      <c r="B6702">
        <v>97658</v>
      </c>
      <c r="C6702" t="s">
        <v>32</v>
      </c>
      <c r="D6702" t="s">
        <v>33</v>
      </c>
      <c r="E6702">
        <v>3</v>
      </c>
      <c r="F6702">
        <v>364.8</v>
      </c>
    </row>
    <row r="6703" spans="1:6" x14ac:dyDescent="0.25">
      <c r="A6703">
        <v>3883.3980529999999</v>
      </c>
      <c r="B6703">
        <v>0</v>
      </c>
      <c r="C6703" t="s">
        <v>32</v>
      </c>
      <c r="D6703" t="s">
        <v>33</v>
      </c>
      <c r="E6703">
        <v>1</v>
      </c>
      <c r="F6703">
        <v>765.90627099999995</v>
      </c>
    </row>
    <row r="6704" spans="1:6" x14ac:dyDescent="0.25">
      <c r="A6704">
        <v>10622.51656</v>
      </c>
      <c r="B6704">
        <v>25634</v>
      </c>
      <c r="C6704" t="s">
        <v>62</v>
      </c>
      <c r="D6704" t="s">
        <v>33</v>
      </c>
      <c r="E6704">
        <v>2</v>
      </c>
      <c r="F6704">
        <v>144.72840400000001</v>
      </c>
    </row>
    <row r="6705" spans="1:6" x14ac:dyDescent="0.25">
      <c r="A6705">
        <v>5257.2414849999996</v>
      </c>
      <c r="B6705">
        <v>56154</v>
      </c>
      <c r="C6705" t="s">
        <v>32</v>
      </c>
      <c r="D6705" t="s">
        <v>45</v>
      </c>
      <c r="E6705">
        <v>4</v>
      </c>
      <c r="F6705">
        <v>386.16067399999997</v>
      </c>
    </row>
    <row r="6706" spans="1:6" x14ac:dyDescent="0.25">
      <c r="A6706">
        <v>4881.394894</v>
      </c>
      <c r="B6706">
        <v>90892</v>
      </c>
      <c r="C6706" t="s">
        <v>62</v>
      </c>
      <c r="D6706" t="s">
        <v>33</v>
      </c>
      <c r="E6706">
        <v>6</v>
      </c>
      <c r="F6706">
        <v>102.322529</v>
      </c>
    </row>
    <row r="6707" spans="1:6" x14ac:dyDescent="0.25">
      <c r="A6707">
        <v>13197.92893</v>
      </c>
      <c r="B6707">
        <v>0</v>
      </c>
      <c r="C6707" t="s">
        <v>32</v>
      </c>
      <c r="D6707" t="s">
        <v>45</v>
      </c>
      <c r="E6707">
        <v>2</v>
      </c>
      <c r="F6707">
        <v>326.39999999999998</v>
      </c>
    </row>
    <row r="6708" spans="1:6" x14ac:dyDescent="0.25">
      <c r="A6708">
        <v>5334.183231</v>
      </c>
      <c r="B6708">
        <v>72960</v>
      </c>
      <c r="C6708" t="s">
        <v>62</v>
      </c>
      <c r="D6708" t="s">
        <v>45</v>
      </c>
      <c r="E6708">
        <v>5</v>
      </c>
      <c r="F6708">
        <v>143.53582599999999</v>
      </c>
    </row>
    <row r="6709" spans="1:6" x14ac:dyDescent="0.25">
      <c r="A6709">
        <v>4965.4913159999996</v>
      </c>
      <c r="B6709">
        <v>0</v>
      </c>
      <c r="C6709" t="s">
        <v>32</v>
      </c>
      <c r="D6709" t="s">
        <v>45</v>
      </c>
      <c r="E6709">
        <v>8</v>
      </c>
      <c r="F6709">
        <v>525.6</v>
      </c>
    </row>
    <row r="6710" spans="1:6" x14ac:dyDescent="0.25">
      <c r="A6710">
        <v>5470.0605610000002</v>
      </c>
      <c r="B6710">
        <v>54507</v>
      </c>
      <c r="C6710" t="s">
        <v>32</v>
      </c>
      <c r="D6710" t="s">
        <v>33</v>
      </c>
      <c r="E6710">
        <v>1</v>
      </c>
      <c r="F6710">
        <v>702.99003200000004</v>
      </c>
    </row>
    <row r="6711" spans="1:6" x14ac:dyDescent="0.25">
      <c r="A6711">
        <v>3713.7908219999999</v>
      </c>
      <c r="B6711">
        <v>81190</v>
      </c>
      <c r="C6711" t="s">
        <v>75</v>
      </c>
      <c r="D6711" t="s">
        <v>33</v>
      </c>
      <c r="E6711">
        <v>1</v>
      </c>
      <c r="F6711">
        <v>356.56361600000002</v>
      </c>
    </row>
    <row r="6712" spans="1:6" x14ac:dyDescent="0.25">
      <c r="A6712">
        <v>2894.5835820000002</v>
      </c>
      <c r="B6712">
        <v>28204</v>
      </c>
      <c r="C6712" t="s">
        <v>32</v>
      </c>
      <c r="D6712" t="s">
        <v>33</v>
      </c>
      <c r="E6712">
        <v>1</v>
      </c>
      <c r="F6712">
        <v>486.98755499999999</v>
      </c>
    </row>
    <row r="6713" spans="1:6" x14ac:dyDescent="0.25">
      <c r="A6713">
        <v>1940.981221</v>
      </c>
      <c r="B6713">
        <v>0</v>
      </c>
      <c r="C6713" t="s">
        <v>32</v>
      </c>
      <c r="D6713" t="s">
        <v>45</v>
      </c>
      <c r="E6713">
        <v>1</v>
      </c>
      <c r="F6713">
        <v>475.2</v>
      </c>
    </row>
    <row r="6714" spans="1:6" x14ac:dyDescent="0.25">
      <c r="A6714">
        <v>2647.2042070000002</v>
      </c>
      <c r="B6714">
        <v>26441</v>
      </c>
      <c r="C6714" t="s">
        <v>75</v>
      </c>
      <c r="D6714" t="s">
        <v>33</v>
      </c>
      <c r="E6714">
        <v>1</v>
      </c>
      <c r="F6714">
        <v>210.64177599999999</v>
      </c>
    </row>
    <row r="6715" spans="1:6" x14ac:dyDescent="0.25">
      <c r="A6715">
        <v>5461.9677869999996</v>
      </c>
      <c r="B6715">
        <v>42650</v>
      </c>
      <c r="C6715" t="s">
        <v>62</v>
      </c>
      <c r="D6715" t="s">
        <v>33</v>
      </c>
      <c r="E6715">
        <v>5</v>
      </c>
      <c r="F6715">
        <v>35.565604999999998</v>
      </c>
    </row>
    <row r="6716" spans="1:6" x14ac:dyDescent="0.25">
      <c r="A6716">
        <v>2661.8235100000002</v>
      </c>
      <c r="B6716">
        <v>29195</v>
      </c>
      <c r="C6716" t="s">
        <v>32</v>
      </c>
      <c r="D6716" t="s">
        <v>79</v>
      </c>
      <c r="E6716">
        <v>1</v>
      </c>
      <c r="F6716">
        <v>448.18139600000001</v>
      </c>
    </row>
    <row r="6717" spans="1:6" x14ac:dyDescent="0.25">
      <c r="A6717">
        <v>2397.036098</v>
      </c>
      <c r="B6717">
        <v>22283</v>
      </c>
      <c r="C6717" t="s">
        <v>32</v>
      </c>
      <c r="D6717" t="s">
        <v>79</v>
      </c>
      <c r="E6717">
        <v>1</v>
      </c>
      <c r="F6717">
        <v>572.07210599999996</v>
      </c>
    </row>
    <row r="6718" spans="1:6" x14ac:dyDescent="0.25">
      <c r="A6718">
        <v>4567.8744479999996</v>
      </c>
      <c r="B6718">
        <v>15383</v>
      </c>
      <c r="C6718" t="s">
        <v>32</v>
      </c>
      <c r="D6718" t="s">
        <v>33</v>
      </c>
      <c r="E6718">
        <v>4</v>
      </c>
      <c r="F6718">
        <v>292.8</v>
      </c>
    </row>
    <row r="6719" spans="1:6" x14ac:dyDescent="0.25">
      <c r="A6719">
        <v>5534.5697140000002</v>
      </c>
      <c r="B6719">
        <v>16101</v>
      </c>
      <c r="C6719" t="s">
        <v>32</v>
      </c>
      <c r="D6719" t="s">
        <v>79</v>
      </c>
      <c r="E6719">
        <v>3</v>
      </c>
      <c r="F6719">
        <v>437.60890899999998</v>
      </c>
    </row>
    <row r="6720" spans="1:6" x14ac:dyDescent="0.25">
      <c r="A6720">
        <v>6057.0720799999999</v>
      </c>
      <c r="B6720">
        <v>27681</v>
      </c>
      <c r="C6720" t="s">
        <v>32</v>
      </c>
      <c r="D6720" t="s">
        <v>33</v>
      </c>
      <c r="E6720">
        <v>9</v>
      </c>
      <c r="F6720">
        <v>398.4</v>
      </c>
    </row>
    <row r="6721" spans="1:6" x14ac:dyDescent="0.25">
      <c r="A6721">
        <v>10656.881950000001</v>
      </c>
      <c r="B6721">
        <v>72540</v>
      </c>
      <c r="C6721" t="s">
        <v>32</v>
      </c>
      <c r="D6721" t="s">
        <v>33</v>
      </c>
      <c r="E6721">
        <v>2</v>
      </c>
      <c r="F6721">
        <v>631.74303899999995</v>
      </c>
    </row>
    <row r="6722" spans="1:6" x14ac:dyDescent="0.25">
      <c r="A6722">
        <v>13798.478709999999</v>
      </c>
      <c r="B6722">
        <v>42780</v>
      </c>
      <c r="C6722" t="s">
        <v>32</v>
      </c>
      <c r="D6722" t="s">
        <v>45</v>
      </c>
      <c r="E6722">
        <v>5</v>
      </c>
      <c r="F6722">
        <v>868.8</v>
      </c>
    </row>
    <row r="6723" spans="1:6" x14ac:dyDescent="0.25">
      <c r="A6723">
        <v>18060.479469999998</v>
      </c>
      <c r="B6723">
        <v>57882</v>
      </c>
      <c r="C6723" t="s">
        <v>32</v>
      </c>
      <c r="D6723" t="s">
        <v>45</v>
      </c>
      <c r="E6723">
        <v>2</v>
      </c>
      <c r="F6723">
        <v>552</v>
      </c>
    </row>
    <row r="6724" spans="1:6" x14ac:dyDescent="0.25">
      <c r="A6724">
        <v>2690.4771609999998</v>
      </c>
      <c r="B6724">
        <v>60060</v>
      </c>
      <c r="C6724" t="s">
        <v>75</v>
      </c>
      <c r="D6724" t="s">
        <v>33</v>
      </c>
      <c r="E6724">
        <v>1</v>
      </c>
      <c r="F6724">
        <v>320.629479</v>
      </c>
    </row>
    <row r="6725" spans="1:6" x14ac:dyDescent="0.25">
      <c r="A6725">
        <v>7409.0839690000003</v>
      </c>
      <c r="B6725">
        <v>61160</v>
      </c>
      <c r="C6725" t="s">
        <v>75</v>
      </c>
      <c r="D6725" t="s">
        <v>45</v>
      </c>
      <c r="E6725">
        <v>3</v>
      </c>
      <c r="F6725">
        <v>354.53023899999999</v>
      </c>
    </row>
    <row r="6726" spans="1:6" x14ac:dyDescent="0.25">
      <c r="A6726">
        <v>4991.5353690000002</v>
      </c>
      <c r="B6726">
        <v>93416</v>
      </c>
      <c r="C6726" t="s">
        <v>75</v>
      </c>
      <c r="D6726" t="s">
        <v>33</v>
      </c>
      <c r="E6726">
        <v>6</v>
      </c>
      <c r="F6726">
        <v>246.24905100000001</v>
      </c>
    </row>
    <row r="6727" spans="1:6" x14ac:dyDescent="0.25">
      <c r="A6727">
        <v>4434.0281409999998</v>
      </c>
      <c r="B6727">
        <v>83220</v>
      </c>
      <c r="C6727" t="s">
        <v>32</v>
      </c>
      <c r="D6727" t="s">
        <v>33</v>
      </c>
      <c r="E6727">
        <v>1</v>
      </c>
      <c r="F6727">
        <v>528</v>
      </c>
    </row>
    <row r="6728" spans="1:6" x14ac:dyDescent="0.25">
      <c r="A6728">
        <v>14748.92373</v>
      </c>
      <c r="B6728">
        <v>31226</v>
      </c>
      <c r="C6728" t="s">
        <v>32</v>
      </c>
      <c r="D6728" t="s">
        <v>33</v>
      </c>
      <c r="E6728">
        <v>2</v>
      </c>
      <c r="F6728">
        <v>446.4</v>
      </c>
    </row>
    <row r="6729" spans="1:6" x14ac:dyDescent="0.25">
      <c r="A6729">
        <v>4916.3732209999998</v>
      </c>
      <c r="B6729">
        <v>66982</v>
      </c>
      <c r="C6729" t="s">
        <v>32</v>
      </c>
      <c r="D6729" t="s">
        <v>33</v>
      </c>
      <c r="E6729">
        <v>1</v>
      </c>
      <c r="F6729">
        <v>871.2</v>
      </c>
    </row>
    <row r="6730" spans="1:6" x14ac:dyDescent="0.25">
      <c r="A6730">
        <v>12495.73971</v>
      </c>
      <c r="B6730">
        <v>0</v>
      </c>
      <c r="C6730" t="s">
        <v>32</v>
      </c>
      <c r="D6730" t="s">
        <v>45</v>
      </c>
      <c r="E6730">
        <v>2</v>
      </c>
      <c r="F6730">
        <v>292.8</v>
      </c>
    </row>
    <row r="6731" spans="1:6" x14ac:dyDescent="0.25">
      <c r="A6731">
        <v>12877.7765</v>
      </c>
      <c r="B6731">
        <v>0</v>
      </c>
      <c r="C6731" t="s">
        <v>32</v>
      </c>
      <c r="D6731" t="s">
        <v>33</v>
      </c>
      <c r="E6731">
        <v>2</v>
      </c>
      <c r="F6731">
        <v>561.6</v>
      </c>
    </row>
    <row r="6732" spans="1:6" x14ac:dyDescent="0.25">
      <c r="A6732">
        <v>6775.9241670000001</v>
      </c>
      <c r="B6732">
        <v>27354</v>
      </c>
      <c r="C6732" t="s">
        <v>32</v>
      </c>
      <c r="D6732" t="s">
        <v>33</v>
      </c>
      <c r="E6732">
        <v>7</v>
      </c>
      <c r="F6732">
        <v>412.8</v>
      </c>
    </row>
    <row r="6733" spans="1:6" x14ac:dyDescent="0.25">
      <c r="A6733">
        <v>7540.9114740000005</v>
      </c>
      <c r="B6733">
        <v>61726</v>
      </c>
      <c r="C6733" t="s">
        <v>32</v>
      </c>
      <c r="D6733" t="s">
        <v>33</v>
      </c>
      <c r="E6733">
        <v>4</v>
      </c>
      <c r="F6733">
        <v>689.50772400000005</v>
      </c>
    </row>
    <row r="6734" spans="1:6" x14ac:dyDescent="0.25">
      <c r="A6734">
        <v>5989.7739309999997</v>
      </c>
      <c r="B6734">
        <v>66839</v>
      </c>
      <c r="C6734" t="s">
        <v>32</v>
      </c>
      <c r="D6734" t="s">
        <v>45</v>
      </c>
      <c r="E6734">
        <v>1</v>
      </c>
      <c r="F6734">
        <v>739.2</v>
      </c>
    </row>
    <row r="6735" spans="1:6" x14ac:dyDescent="0.25">
      <c r="A6735">
        <v>9171.0009669999999</v>
      </c>
      <c r="B6735">
        <v>60433</v>
      </c>
      <c r="C6735" t="s">
        <v>32</v>
      </c>
      <c r="D6735" t="s">
        <v>33</v>
      </c>
      <c r="E6735">
        <v>2</v>
      </c>
      <c r="F6735">
        <v>369.6</v>
      </c>
    </row>
    <row r="6736" spans="1:6" x14ac:dyDescent="0.25">
      <c r="A6736">
        <v>21528.567230000001</v>
      </c>
      <c r="B6736">
        <v>11538</v>
      </c>
      <c r="C6736" t="s">
        <v>32</v>
      </c>
      <c r="D6736" t="s">
        <v>33</v>
      </c>
      <c r="E6736">
        <v>2</v>
      </c>
      <c r="F6736">
        <v>393.6</v>
      </c>
    </row>
    <row r="6737" spans="1:6" x14ac:dyDescent="0.25">
      <c r="A6737">
        <v>2675.569927</v>
      </c>
      <c r="B6737">
        <v>67837</v>
      </c>
      <c r="C6737" t="s">
        <v>32</v>
      </c>
      <c r="D6737" t="s">
        <v>33</v>
      </c>
      <c r="E6737">
        <v>1</v>
      </c>
      <c r="F6737">
        <v>430.47743600000001</v>
      </c>
    </row>
    <row r="6738" spans="1:6" x14ac:dyDescent="0.25">
      <c r="A6738">
        <v>9246.2234619999999</v>
      </c>
      <c r="B6738">
        <v>40032</v>
      </c>
      <c r="C6738" t="s">
        <v>32</v>
      </c>
      <c r="D6738" t="s">
        <v>33</v>
      </c>
      <c r="E6738">
        <v>7</v>
      </c>
      <c r="F6738">
        <v>717.76372400000002</v>
      </c>
    </row>
    <row r="6739" spans="1:6" x14ac:dyDescent="0.25">
      <c r="A6739">
        <v>4860.5800330000002</v>
      </c>
      <c r="B6739">
        <v>41126</v>
      </c>
      <c r="C6739" t="s">
        <v>75</v>
      </c>
      <c r="D6739" t="s">
        <v>79</v>
      </c>
      <c r="E6739">
        <v>8</v>
      </c>
      <c r="F6739">
        <v>199.28140400000001</v>
      </c>
    </row>
    <row r="6740" spans="1:6" x14ac:dyDescent="0.25">
      <c r="A6740">
        <v>2471.145145</v>
      </c>
      <c r="B6740">
        <v>65176</v>
      </c>
      <c r="C6740" t="s">
        <v>32</v>
      </c>
      <c r="D6740" t="s">
        <v>33</v>
      </c>
      <c r="E6740">
        <v>1</v>
      </c>
      <c r="F6740">
        <v>297.60000000000002</v>
      </c>
    </row>
    <row r="6741" spans="1:6" x14ac:dyDescent="0.25">
      <c r="A6741">
        <v>2760.9547510000002</v>
      </c>
      <c r="B6741">
        <v>34717</v>
      </c>
      <c r="C6741" t="s">
        <v>32</v>
      </c>
      <c r="D6741" t="s">
        <v>33</v>
      </c>
      <c r="E6741">
        <v>1</v>
      </c>
      <c r="F6741">
        <v>336</v>
      </c>
    </row>
    <row r="6742" spans="1:6" x14ac:dyDescent="0.25">
      <c r="A6742">
        <v>4270.0343940000002</v>
      </c>
      <c r="B6742">
        <v>0</v>
      </c>
      <c r="C6742" t="s">
        <v>32</v>
      </c>
      <c r="D6742" t="s">
        <v>33</v>
      </c>
      <c r="E6742">
        <v>1</v>
      </c>
      <c r="F6742">
        <v>725.87069299999996</v>
      </c>
    </row>
    <row r="6743" spans="1:6" x14ac:dyDescent="0.25">
      <c r="A6743">
        <v>3136.0820079999999</v>
      </c>
      <c r="B6743">
        <v>0</v>
      </c>
      <c r="C6743" t="s">
        <v>32</v>
      </c>
      <c r="D6743" t="s">
        <v>45</v>
      </c>
      <c r="E6743">
        <v>1</v>
      </c>
      <c r="F6743">
        <v>640.79999999999995</v>
      </c>
    </row>
    <row r="6744" spans="1:6" x14ac:dyDescent="0.25">
      <c r="A6744">
        <v>7755.2097190000004</v>
      </c>
      <c r="B6744">
        <v>0</v>
      </c>
      <c r="C6744" t="s">
        <v>32</v>
      </c>
      <c r="D6744" t="s">
        <v>45</v>
      </c>
      <c r="E6744">
        <v>5</v>
      </c>
      <c r="F6744">
        <v>528</v>
      </c>
    </row>
    <row r="6745" spans="1:6" x14ac:dyDescent="0.25">
      <c r="A6745">
        <v>4927.707574</v>
      </c>
      <c r="B6745">
        <v>0</v>
      </c>
      <c r="C6745" t="s">
        <v>62</v>
      </c>
      <c r="D6745" t="s">
        <v>33</v>
      </c>
      <c r="E6745">
        <v>9</v>
      </c>
      <c r="F6745">
        <v>132.44370499999999</v>
      </c>
    </row>
    <row r="6746" spans="1:6" x14ac:dyDescent="0.25">
      <c r="A6746">
        <v>6661.7441449999997</v>
      </c>
      <c r="B6746">
        <v>0</v>
      </c>
      <c r="C6746" t="s">
        <v>32</v>
      </c>
      <c r="D6746" t="s">
        <v>33</v>
      </c>
      <c r="E6746">
        <v>5</v>
      </c>
      <c r="F6746">
        <v>456</v>
      </c>
    </row>
    <row r="6747" spans="1:6" x14ac:dyDescent="0.25">
      <c r="A6747">
        <v>6529.9114959999997</v>
      </c>
      <c r="B6747">
        <v>44379</v>
      </c>
      <c r="C6747" t="s">
        <v>32</v>
      </c>
      <c r="D6747" t="s">
        <v>33</v>
      </c>
      <c r="E6747">
        <v>8</v>
      </c>
      <c r="F6747">
        <v>398.4</v>
      </c>
    </row>
    <row r="6748" spans="1:6" x14ac:dyDescent="0.25">
      <c r="A6748">
        <v>3293.2457060000002</v>
      </c>
      <c r="B6748">
        <v>0</v>
      </c>
      <c r="C6748" t="s">
        <v>32</v>
      </c>
      <c r="D6748" t="s">
        <v>45</v>
      </c>
      <c r="E6748">
        <v>1</v>
      </c>
      <c r="F6748">
        <v>676.8</v>
      </c>
    </row>
    <row r="6749" spans="1:6" x14ac:dyDescent="0.25">
      <c r="A6749">
        <v>5154.7640739999997</v>
      </c>
      <c r="B6749">
        <v>82730</v>
      </c>
      <c r="C6749" t="s">
        <v>75</v>
      </c>
      <c r="D6749" t="s">
        <v>33</v>
      </c>
      <c r="E6749">
        <v>1</v>
      </c>
      <c r="F6749">
        <v>442.52108700000002</v>
      </c>
    </row>
    <row r="6750" spans="1:6" x14ac:dyDescent="0.25">
      <c r="A6750">
        <v>5597.1249600000001</v>
      </c>
      <c r="B6750">
        <v>37995</v>
      </c>
      <c r="C6750" t="s">
        <v>32</v>
      </c>
      <c r="D6750" t="s">
        <v>33</v>
      </c>
      <c r="E6750">
        <v>1</v>
      </c>
      <c r="F6750">
        <v>667.2</v>
      </c>
    </row>
    <row r="6751" spans="1:6" x14ac:dyDescent="0.25">
      <c r="A6751">
        <v>20766.669180000001</v>
      </c>
      <c r="B6751">
        <v>0</v>
      </c>
      <c r="C6751" t="s">
        <v>32</v>
      </c>
      <c r="D6751" t="s">
        <v>45</v>
      </c>
      <c r="E6751">
        <v>2</v>
      </c>
      <c r="F6751">
        <v>350.4</v>
      </c>
    </row>
    <row r="6752" spans="1:6" x14ac:dyDescent="0.25">
      <c r="A6752">
        <v>5423.1367550000004</v>
      </c>
      <c r="B6752">
        <v>85018</v>
      </c>
      <c r="C6752" t="s">
        <v>62</v>
      </c>
      <c r="D6752" t="s">
        <v>33</v>
      </c>
      <c r="E6752">
        <v>6</v>
      </c>
      <c r="F6752">
        <v>62.837764</v>
      </c>
    </row>
    <row r="6753" spans="1:6" x14ac:dyDescent="0.25">
      <c r="A6753">
        <v>5553.3626889999996</v>
      </c>
      <c r="B6753">
        <v>0</v>
      </c>
      <c r="C6753" t="s">
        <v>32</v>
      </c>
      <c r="D6753" t="s">
        <v>45</v>
      </c>
      <c r="E6753">
        <v>4</v>
      </c>
      <c r="F6753">
        <v>640.79999999999995</v>
      </c>
    </row>
    <row r="6754" spans="1:6" x14ac:dyDescent="0.25">
      <c r="A6754">
        <v>5504.1390330000004</v>
      </c>
      <c r="B6754">
        <v>0</v>
      </c>
      <c r="C6754" t="s">
        <v>32</v>
      </c>
      <c r="D6754" t="s">
        <v>33</v>
      </c>
      <c r="E6754">
        <v>5</v>
      </c>
      <c r="F6754">
        <v>350.4</v>
      </c>
    </row>
    <row r="6755" spans="1:6" x14ac:dyDescent="0.25">
      <c r="A6755">
        <v>12663.99057</v>
      </c>
      <c r="B6755">
        <v>72109</v>
      </c>
      <c r="C6755" t="s">
        <v>32</v>
      </c>
      <c r="D6755" t="s">
        <v>33</v>
      </c>
      <c r="E6755">
        <v>2</v>
      </c>
      <c r="F6755">
        <v>504</v>
      </c>
    </row>
    <row r="6756" spans="1:6" x14ac:dyDescent="0.25">
      <c r="A6756">
        <v>5548.031892</v>
      </c>
      <c r="B6756">
        <v>67798</v>
      </c>
      <c r="C6756" t="s">
        <v>32</v>
      </c>
      <c r="D6756" t="s">
        <v>79</v>
      </c>
      <c r="E6756">
        <v>9</v>
      </c>
      <c r="F6756">
        <v>331.2</v>
      </c>
    </row>
    <row r="6757" spans="1:6" x14ac:dyDescent="0.25">
      <c r="A6757">
        <v>4389.9457089999996</v>
      </c>
      <c r="B6757">
        <v>0</v>
      </c>
      <c r="C6757" t="s">
        <v>32</v>
      </c>
      <c r="D6757" t="s">
        <v>79</v>
      </c>
      <c r="E6757">
        <v>1</v>
      </c>
      <c r="F6757">
        <v>670.65655100000004</v>
      </c>
    </row>
    <row r="6758" spans="1:6" x14ac:dyDescent="0.25">
      <c r="A6758">
        <v>2604.8471199999999</v>
      </c>
      <c r="B6758">
        <v>0</v>
      </c>
      <c r="C6758" t="s">
        <v>32</v>
      </c>
      <c r="D6758" t="s">
        <v>45</v>
      </c>
      <c r="E6758">
        <v>1</v>
      </c>
      <c r="F6758">
        <v>532.79999999999995</v>
      </c>
    </row>
    <row r="6759" spans="1:6" x14ac:dyDescent="0.25">
      <c r="A6759">
        <v>2918.5761889999999</v>
      </c>
      <c r="B6759">
        <v>80714</v>
      </c>
      <c r="C6759" t="s">
        <v>32</v>
      </c>
      <c r="D6759" t="s">
        <v>33</v>
      </c>
      <c r="E6759">
        <v>1</v>
      </c>
      <c r="F6759">
        <v>345.6</v>
      </c>
    </row>
    <row r="6760" spans="1:6" x14ac:dyDescent="0.25">
      <c r="A6760">
        <v>2487.6494729999999</v>
      </c>
      <c r="B6760">
        <v>38667</v>
      </c>
      <c r="C6760" t="s">
        <v>75</v>
      </c>
      <c r="D6760" t="s">
        <v>33</v>
      </c>
      <c r="E6760">
        <v>1</v>
      </c>
      <c r="F6760">
        <v>293.070538</v>
      </c>
    </row>
    <row r="6761" spans="1:6" x14ac:dyDescent="0.25">
      <c r="A6761">
        <v>9082.8338910000002</v>
      </c>
      <c r="B6761">
        <v>34430</v>
      </c>
      <c r="C6761" t="s">
        <v>62</v>
      </c>
      <c r="D6761" t="s">
        <v>79</v>
      </c>
      <c r="E6761">
        <v>8</v>
      </c>
      <c r="F6761">
        <v>232.87579400000001</v>
      </c>
    </row>
    <row r="6762" spans="1:6" x14ac:dyDescent="0.25">
      <c r="A6762">
        <v>5557.9341180000001</v>
      </c>
      <c r="B6762">
        <v>83576</v>
      </c>
      <c r="C6762" t="s">
        <v>32</v>
      </c>
      <c r="D6762" t="s">
        <v>33</v>
      </c>
      <c r="E6762">
        <v>5</v>
      </c>
      <c r="F6762">
        <v>331.2</v>
      </c>
    </row>
    <row r="6763" spans="1:6" x14ac:dyDescent="0.25">
      <c r="A6763">
        <v>5107.1630020000002</v>
      </c>
      <c r="B6763">
        <v>35625</v>
      </c>
      <c r="C6763" t="s">
        <v>75</v>
      </c>
      <c r="D6763" t="s">
        <v>33</v>
      </c>
      <c r="E6763">
        <v>3</v>
      </c>
      <c r="F6763">
        <v>288.57210800000001</v>
      </c>
    </row>
    <row r="6764" spans="1:6" x14ac:dyDescent="0.25">
      <c r="A6764">
        <v>5570.2158300000001</v>
      </c>
      <c r="B6764">
        <v>85718</v>
      </c>
      <c r="C6764" t="s">
        <v>75</v>
      </c>
      <c r="D6764" t="s">
        <v>45</v>
      </c>
      <c r="E6764">
        <v>1</v>
      </c>
      <c r="F6764">
        <v>540.17393300000003</v>
      </c>
    </row>
    <row r="6765" spans="1:6" x14ac:dyDescent="0.25">
      <c r="A6765">
        <v>5595.389905</v>
      </c>
      <c r="B6765">
        <v>74454</v>
      </c>
      <c r="C6765" t="s">
        <v>32</v>
      </c>
      <c r="D6765" t="s">
        <v>45</v>
      </c>
      <c r="E6765">
        <v>3</v>
      </c>
      <c r="F6765">
        <v>340.8</v>
      </c>
    </row>
    <row r="6766" spans="1:6" x14ac:dyDescent="0.25">
      <c r="A6766">
        <v>11243.90285</v>
      </c>
      <c r="B6766">
        <v>66146</v>
      </c>
      <c r="C6766" t="s">
        <v>75</v>
      </c>
      <c r="D6766" t="s">
        <v>45</v>
      </c>
      <c r="E6766">
        <v>2</v>
      </c>
      <c r="F6766">
        <v>250.697824</v>
      </c>
    </row>
    <row r="6767" spans="1:6" x14ac:dyDescent="0.25">
      <c r="A6767">
        <v>6113.8699839999999</v>
      </c>
      <c r="B6767">
        <v>0</v>
      </c>
      <c r="C6767" t="s">
        <v>32</v>
      </c>
      <c r="D6767" t="s">
        <v>45</v>
      </c>
      <c r="E6767">
        <v>5</v>
      </c>
      <c r="F6767">
        <v>1034.7996149999999</v>
      </c>
    </row>
    <row r="6768" spans="1:6" x14ac:dyDescent="0.25">
      <c r="A6768">
        <v>5271.372558</v>
      </c>
      <c r="B6768">
        <v>13215</v>
      </c>
      <c r="C6768" t="s">
        <v>32</v>
      </c>
      <c r="D6768" t="s">
        <v>33</v>
      </c>
      <c r="E6768">
        <v>3</v>
      </c>
      <c r="F6768">
        <v>443.77292699999998</v>
      </c>
    </row>
    <row r="6769" spans="1:6" x14ac:dyDescent="0.25">
      <c r="A6769">
        <v>2746.9215020000001</v>
      </c>
      <c r="B6769">
        <v>62302</v>
      </c>
      <c r="C6769" t="s">
        <v>32</v>
      </c>
      <c r="D6769" t="s">
        <v>45</v>
      </c>
      <c r="E6769">
        <v>1</v>
      </c>
      <c r="F6769">
        <v>504</v>
      </c>
    </row>
    <row r="6770" spans="1:6" x14ac:dyDescent="0.25">
      <c r="A6770">
        <v>4729.9702049999996</v>
      </c>
      <c r="B6770">
        <v>0</v>
      </c>
      <c r="C6770" t="s">
        <v>32</v>
      </c>
      <c r="D6770" t="s">
        <v>33</v>
      </c>
      <c r="E6770">
        <v>1</v>
      </c>
      <c r="F6770">
        <v>630.85509000000002</v>
      </c>
    </row>
    <row r="6771" spans="1:6" x14ac:dyDescent="0.25">
      <c r="A6771">
        <v>8879.7900169999994</v>
      </c>
      <c r="B6771">
        <v>52583</v>
      </c>
      <c r="C6771" t="s">
        <v>75</v>
      </c>
      <c r="D6771" t="s">
        <v>45</v>
      </c>
      <c r="E6771">
        <v>7</v>
      </c>
      <c r="F6771">
        <v>528.20086000000003</v>
      </c>
    </row>
    <row r="6772" spans="1:6" x14ac:dyDescent="0.25">
      <c r="A6772">
        <v>3106.48254</v>
      </c>
      <c r="B6772">
        <v>22076</v>
      </c>
      <c r="C6772" t="s">
        <v>32</v>
      </c>
      <c r="D6772" t="s">
        <v>45</v>
      </c>
      <c r="E6772">
        <v>1</v>
      </c>
      <c r="F6772">
        <v>422.76536299999998</v>
      </c>
    </row>
    <row r="6773" spans="1:6" x14ac:dyDescent="0.25">
      <c r="A6773">
        <v>5860.1674300000004</v>
      </c>
      <c r="B6773">
        <v>94527</v>
      </c>
      <c r="C6773" t="s">
        <v>62</v>
      </c>
      <c r="D6773" t="s">
        <v>33</v>
      </c>
      <c r="E6773">
        <v>3</v>
      </c>
      <c r="F6773">
        <v>41.464402</v>
      </c>
    </row>
    <row r="6774" spans="1:6" x14ac:dyDescent="0.25">
      <c r="A6774">
        <v>9035.6711340000002</v>
      </c>
      <c r="B6774">
        <v>34337</v>
      </c>
      <c r="C6774" t="s">
        <v>32</v>
      </c>
      <c r="D6774" t="s">
        <v>33</v>
      </c>
      <c r="E6774">
        <v>9</v>
      </c>
      <c r="F6774">
        <v>542.4</v>
      </c>
    </row>
    <row r="6775" spans="1:6" x14ac:dyDescent="0.25">
      <c r="A6775">
        <v>7256.5762350000005</v>
      </c>
      <c r="B6775">
        <v>29053</v>
      </c>
      <c r="C6775" t="s">
        <v>62</v>
      </c>
      <c r="D6775" t="s">
        <v>33</v>
      </c>
      <c r="E6775">
        <v>1</v>
      </c>
      <c r="F6775">
        <v>404.95431000000002</v>
      </c>
    </row>
    <row r="6776" spans="1:6" x14ac:dyDescent="0.25">
      <c r="A6776">
        <v>14428.869259999999</v>
      </c>
      <c r="B6776">
        <v>0</v>
      </c>
      <c r="C6776" t="s">
        <v>32</v>
      </c>
      <c r="D6776" t="s">
        <v>45</v>
      </c>
      <c r="E6776">
        <v>2</v>
      </c>
      <c r="F6776">
        <v>326.39999999999998</v>
      </c>
    </row>
    <row r="6777" spans="1:6" x14ac:dyDescent="0.25">
      <c r="A6777">
        <v>2787.5014529999999</v>
      </c>
      <c r="B6777">
        <v>62506</v>
      </c>
      <c r="C6777" t="s">
        <v>32</v>
      </c>
      <c r="D6777" t="s">
        <v>33</v>
      </c>
      <c r="E6777">
        <v>1</v>
      </c>
      <c r="F6777">
        <v>331.2</v>
      </c>
    </row>
    <row r="6778" spans="1:6" x14ac:dyDescent="0.25">
      <c r="A6778">
        <v>4845.0029480000003</v>
      </c>
      <c r="B6778">
        <v>0</v>
      </c>
      <c r="C6778" t="s">
        <v>62</v>
      </c>
      <c r="D6778" t="s">
        <v>33</v>
      </c>
      <c r="E6778">
        <v>6</v>
      </c>
      <c r="F6778">
        <v>129.16555399999999</v>
      </c>
    </row>
    <row r="6779" spans="1:6" x14ac:dyDescent="0.25">
      <c r="A6779">
        <v>5460.3150949999999</v>
      </c>
      <c r="B6779">
        <v>45404</v>
      </c>
      <c r="C6779" t="s">
        <v>75</v>
      </c>
      <c r="D6779" t="s">
        <v>33</v>
      </c>
      <c r="E6779">
        <v>6</v>
      </c>
      <c r="F6779">
        <v>266.14464800000002</v>
      </c>
    </row>
    <row r="6780" spans="1:6" x14ac:dyDescent="0.25">
      <c r="A6780">
        <v>26511.604449999999</v>
      </c>
      <c r="B6780">
        <v>28773</v>
      </c>
      <c r="C6780" t="s">
        <v>32</v>
      </c>
      <c r="D6780" t="s">
        <v>45</v>
      </c>
      <c r="E6780">
        <v>2</v>
      </c>
      <c r="F6780">
        <v>1099.2</v>
      </c>
    </row>
    <row r="6781" spans="1:6" x14ac:dyDescent="0.25">
      <c r="A6781">
        <v>3141.3336939999999</v>
      </c>
      <c r="B6781">
        <v>24019</v>
      </c>
      <c r="C6781" t="s">
        <v>62</v>
      </c>
      <c r="D6781" t="s">
        <v>33</v>
      </c>
      <c r="E6781">
        <v>1</v>
      </c>
      <c r="F6781">
        <v>47.228610000000003</v>
      </c>
    </row>
    <row r="6782" spans="1:6" x14ac:dyDescent="0.25">
      <c r="A6782">
        <v>2545.0568790000002</v>
      </c>
      <c r="B6782">
        <v>0</v>
      </c>
      <c r="C6782" t="s">
        <v>32</v>
      </c>
      <c r="D6782" t="s">
        <v>45</v>
      </c>
      <c r="E6782">
        <v>1</v>
      </c>
      <c r="F6782">
        <v>340.8</v>
      </c>
    </row>
    <row r="6783" spans="1:6" x14ac:dyDescent="0.25">
      <c r="A6783">
        <v>8355.9581849999995</v>
      </c>
      <c r="B6783">
        <v>23666</v>
      </c>
      <c r="C6783" t="s">
        <v>32</v>
      </c>
      <c r="D6783" t="s">
        <v>33</v>
      </c>
      <c r="E6783">
        <v>9</v>
      </c>
      <c r="F6783">
        <v>499.2</v>
      </c>
    </row>
    <row r="6784" spans="1:6" x14ac:dyDescent="0.25">
      <c r="A6784">
        <v>3837.4924580000002</v>
      </c>
      <c r="B6784">
        <v>36794</v>
      </c>
      <c r="C6784" t="s">
        <v>32</v>
      </c>
      <c r="D6784" t="s">
        <v>45</v>
      </c>
      <c r="E6784">
        <v>1</v>
      </c>
      <c r="F6784">
        <v>712.8</v>
      </c>
    </row>
    <row r="6785" spans="1:6" x14ac:dyDescent="0.25">
      <c r="A6785">
        <v>2534.9900750000002</v>
      </c>
      <c r="B6785">
        <v>25163</v>
      </c>
      <c r="C6785" t="s">
        <v>32</v>
      </c>
      <c r="D6785" t="s">
        <v>33</v>
      </c>
      <c r="E6785">
        <v>1</v>
      </c>
      <c r="F6785">
        <v>321.60000000000002</v>
      </c>
    </row>
    <row r="6786" spans="1:6" x14ac:dyDescent="0.25">
      <c r="A6786">
        <v>5762.4721440000003</v>
      </c>
      <c r="B6786">
        <v>66156</v>
      </c>
      <c r="C6786" t="s">
        <v>32</v>
      </c>
      <c r="D6786" t="s">
        <v>33</v>
      </c>
      <c r="E6786">
        <v>6</v>
      </c>
      <c r="F6786">
        <v>345.6</v>
      </c>
    </row>
    <row r="6787" spans="1:6" x14ac:dyDescent="0.25">
      <c r="A6787">
        <v>15936.5764</v>
      </c>
      <c r="B6787">
        <v>0</v>
      </c>
      <c r="C6787" t="s">
        <v>32</v>
      </c>
      <c r="D6787" t="s">
        <v>79</v>
      </c>
      <c r="E6787">
        <v>2</v>
      </c>
      <c r="F6787">
        <v>364.8</v>
      </c>
    </row>
    <row r="6788" spans="1:6" x14ac:dyDescent="0.25">
      <c r="A6788">
        <v>12552.64705</v>
      </c>
      <c r="B6788">
        <v>10147</v>
      </c>
      <c r="C6788" t="s">
        <v>32</v>
      </c>
      <c r="D6788" t="s">
        <v>33</v>
      </c>
      <c r="E6788">
        <v>2</v>
      </c>
      <c r="F6788">
        <v>459.27666399999998</v>
      </c>
    </row>
    <row r="6789" spans="1:6" x14ac:dyDescent="0.25">
      <c r="A6789">
        <v>2352.3679000000002</v>
      </c>
      <c r="B6789">
        <v>0</v>
      </c>
      <c r="C6789" t="s">
        <v>32</v>
      </c>
      <c r="D6789" t="s">
        <v>79</v>
      </c>
      <c r="E6789">
        <v>1</v>
      </c>
      <c r="F6789">
        <v>381.06230599999998</v>
      </c>
    </row>
    <row r="6790" spans="1:6" x14ac:dyDescent="0.25">
      <c r="A6790">
        <v>4935.642812</v>
      </c>
      <c r="B6790">
        <v>95765</v>
      </c>
      <c r="C6790" t="s">
        <v>32</v>
      </c>
      <c r="D6790" t="s">
        <v>33</v>
      </c>
      <c r="E6790">
        <v>3</v>
      </c>
      <c r="F6790">
        <v>352.08931699999999</v>
      </c>
    </row>
    <row r="6791" spans="1:6" x14ac:dyDescent="0.25">
      <c r="A6791">
        <v>5356.1377119999997</v>
      </c>
      <c r="B6791">
        <v>60752</v>
      </c>
      <c r="C6791" t="s">
        <v>32</v>
      </c>
      <c r="D6791" t="s">
        <v>33</v>
      </c>
      <c r="E6791">
        <v>7</v>
      </c>
      <c r="F6791">
        <v>414.10643599999997</v>
      </c>
    </row>
    <row r="6792" spans="1:6" x14ac:dyDescent="0.25">
      <c r="A6792">
        <v>3740.4043740000002</v>
      </c>
      <c r="B6792">
        <v>0</v>
      </c>
      <c r="C6792" t="s">
        <v>32</v>
      </c>
      <c r="D6792" t="s">
        <v>33</v>
      </c>
      <c r="E6792">
        <v>1</v>
      </c>
      <c r="F6792">
        <v>499.2</v>
      </c>
    </row>
    <row r="6793" spans="1:6" x14ac:dyDescent="0.25">
      <c r="A6793">
        <v>2489.3875069999999</v>
      </c>
      <c r="B6793">
        <v>31058</v>
      </c>
      <c r="C6793" t="s">
        <v>75</v>
      </c>
      <c r="D6793" t="s">
        <v>33</v>
      </c>
      <c r="E6793">
        <v>1</v>
      </c>
      <c r="F6793">
        <v>309.42470800000001</v>
      </c>
    </row>
    <row r="6794" spans="1:6" x14ac:dyDescent="0.25">
      <c r="A6794">
        <v>7188.292633</v>
      </c>
      <c r="B6794">
        <v>13542</v>
      </c>
      <c r="C6794" t="s">
        <v>32</v>
      </c>
      <c r="D6794" t="s">
        <v>33</v>
      </c>
      <c r="E6794">
        <v>8</v>
      </c>
      <c r="F6794">
        <v>451.2</v>
      </c>
    </row>
    <row r="6795" spans="1:6" x14ac:dyDescent="0.25">
      <c r="A6795">
        <v>35022.45478</v>
      </c>
      <c r="B6795">
        <v>25270</v>
      </c>
      <c r="C6795" t="s">
        <v>32</v>
      </c>
      <c r="D6795" t="s">
        <v>33</v>
      </c>
      <c r="E6795">
        <v>2</v>
      </c>
      <c r="F6795">
        <v>712.8</v>
      </c>
    </row>
    <row r="6796" spans="1:6" x14ac:dyDescent="0.25">
      <c r="A6796">
        <v>2661.7296879999999</v>
      </c>
      <c r="B6796">
        <v>24152</v>
      </c>
      <c r="C6796" t="s">
        <v>32</v>
      </c>
      <c r="D6796" t="s">
        <v>33</v>
      </c>
      <c r="E6796">
        <v>1</v>
      </c>
      <c r="F6796">
        <v>345.6</v>
      </c>
    </row>
    <row r="6797" spans="1:6" x14ac:dyDescent="0.25">
      <c r="A6797">
        <v>12200.78537</v>
      </c>
      <c r="B6797">
        <v>60282</v>
      </c>
      <c r="C6797" t="s">
        <v>62</v>
      </c>
      <c r="D6797" t="s">
        <v>33</v>
      </c>
      <c r="E6797">
        <v>2</v>
      </c>
      <c r="F6797">
        <v>120.083224</v>
      </c>
    </row>
    <row r="6798" spans="1:6" x14ac:dyDescent="0.25">
      <c r="A6798">
        <v>29006.670709999999</v>
      </c>
      <c r="B6798">
        <v>40252</v>
      </c>
      <c r="C6798" t="s">
        <v>32</v>
      </c>
      <c r="D6798" t="s">
        <v>79</v>
      </c>
      <c r="E6798">
        <v>2</v>
      </c>
      <c r="F6798">
        <v>499.2</v>
      </c>
    </row>
    <row r="6799" spans="1:6" x14ac:dyDescent="0.25">
      <c r="A6799">
        <v>3873.647046</v>
      </c>
      <c r="B6799">
        <v>28142</v>
      </c>
      <c r="C6799" t="s">
        <v>32</v>
      </c>
      <c r="D6799" t="s">
        <v>33</v>
      </c>
      <c r="E6799">
        <v>1</v>
      </c>
      <c r="F6799">
        <v>701.70823900000005</v>
      </c>
    </row>
    <row r="6800" spans="1:6" x14ac:dyDescent="0.25">
      <c r="A6800">
        <v>2471.5284310000002</v>
      </c>
      <c r="B6800">
        <v>95697</v>
      </c>
      <c r="C6800" t="s">
        <v>62</v>
      </c>
      <c r="D6800" t="s">
        <v>33</v>
      </c>
      <c r="E6800">
        <v>1</v>
      </c>
      <c r="F6800">
        <v>114.273025</v>
      </c>
    </row>
    <row r="6801" spans="1:6" x14ac:dyDescent="0.25">
      <c r="A6801">
        <v>2688.8606869999999</v>
      </c>
      <c r="B6801">
        <v>89771</v>
      </c>
      <c r="C6801" t="s">
        <v>62</v>
      </c>
      <c r="D6801" t="s">
        <v>33</v>
      </c>
      <c r="E6801">
        <v>1</v>
      </c>
      <c r="F6801">
        <v>104.12317899999999</v>
      </c>
    </row>
    <row r="6802" spans="1:6" x14ac:dyDescent="0.25">
      <c r="A6802">
        <v>2551.2266920000002</v>
      </c>
      <c r="B6802">
        <v>79751</v>
      </c>
      <c r="C6802" t="s">
        <v>32</v>
      </c>
      <c r="D6802" t="s">
        <v>33</v>
      </c>
      <c r="E6802">
        <v>1</v>
      </c>
      <c r="F6802">
        <v>392.23569800000001</v>
      </c>
    </row>
    <row r="6803" spans="1:6" x14ac:dyDescent="0.25">
      <c r="A6803">
        <v>4949.5253720000001</v>
      </c>
      <c r="B6803">
        <v>0</v>
      </c>
      <c r="C6803" t="s">
        <v>32</v>
      </c>
      <c r="D6803" t="s">
        <v>45</v>
      </c>
      <c r="E6803">
        <v>7</v>
      </c>
      <c r="F6803">
        <v>331.2</v>
      </c>
    </row>
    <row r="6804" spans="1:6" x14ac:dyDescent="0.25">
      <c r="A6804">
        <v>6143.8982189999997</v>
      </c>
      <c r="B6804">
        <v>45032</v>
      </c>
      <c r="C6804" t="s">
        <v>62</v>
      </c>
      <c r="D6804" t="s">
        <v>33</v>
      </c>
      <c r="E6804">
        <v>3</v>
      </c>
      <c r="F6804">
        <v>36.818178000000003</v>
      </c>
    </row>
    <row r="6805" spans="1:6" x14ac:dyDescent="0.25">
      <c r="A6805">
        <v>8837.3346390000006</v>
      </c>
      <c r="B6805">
        <v>62277</v>
      </c>
      <c r="C6805" t="s">
        <v>62</v>
      </c>
      <c r="D6805" t="s">
        <v>45</v>
      </c>
      <c r="E6805">
        <v>8</v>
      </c>
      <c r="F6805">
        <v>249.79975200000001</v>
      </c>
    </row>
    <row r="6806" spans="1:6" x14ac:dyDescent="0.25">
      <c r="A6806">
        <v>9517.0780099999993</v>
      </c>
      <c r="B6806">
        <v>0</v>
      </c>
      <c r="C6806" t="s">
        <v>32</v>
      </c>
      <c r="D6806" t="s">
        <v>33</v>
      </c>
      <c r="E6806">
        <v>2</v>
      </c>
      <c r="F6806">
        <v>417.6</v>
      </c>
    </row>
    <row r="6807" spans="1:6" x14ac:dyDescent="0.25">
      <c r="A6807">
        <v>2879.6317899999999</v>
      </c>
      <c r="B6807">
        <v>40525</v>
      </c>
      <c r="C6807" t="s">
        <v>62</v>
      </c>
      <c r="D6807" t="s">
        <v>33</v>
      </c>
      <c r="E6807">
        <v>1</v>
      </c>
      <c r="F6807">
        <v>123.790553</v>
      </c>
    </row>
    <row r="6808" spans="1:6" x14ac:dyDescent="0.25">
      <c r="A6808">
        <v>2805.0985620000001</v>
      </c>
      <c r="B6808">
        <v>26004</v>
      </c>
      <c r="C6808" t="s">
        <v>32</v>
      </c>
      <c r="D6808" t="s">
        <v>33</v>
      </c>
      <c r="E6808">
        <v>1</v>
      </c>
      <c r="F6808">
        <v>336</v>
      </c>
    </row>
    <row r="6809" spans="1:6" x14ac:dyDescent="0.25">
      <c r="A6809">
        <v>6045.6251140000004</v>
      </c>
      <c r="B6809">
        <v>82399</v>
      </c>
      <c r="C6809" t="s">
        <v>62</v>
      </c>
      <c r="D6809" t="s">
        <v>45</v>
      </c>
      <c r="E6809">
        <v>9</v>
      </c>
      <c r="F6809">
        <v>31.668965</v>
      </c>
    </row>
    <row r="6810" spans="1:6" x14ac:dyDescent="0.25">
      <c r="A6810">
        <v>5246.2783749999999</v>
      </c>
      <c r="B6810">
        <v>28909</v>
      </c>
      <c r="C6810" t="s">
        <v>32</v>
      </c>
      <c r="D6810" t="s">
        <v>33</v>
      </c>
      <c r="E6810">
        <v>8</v>
      </c>
      <c r="F6810">
        <v>456.70273500000002</v>
      </c>
    </row>
    <row r="6811" spans="1:6" x14ac:dyDescent="0.25">
      <c r="A6811">
        <v>4772.9315260000003</v>
      </c>
      <c r="B6811">
        <v>15323</v>
      </c>
      <c r="C6811" t="s">
        <v>32</v>
      </c>
      <c r="D6811" t="s">
        <v>33</v>
      </c>
      <c r="E6811">
        <v>1</v>
      </c>
      <c r="F6811">
        <v>614.4</v>
      </c>
    </row>
    <row r="6812" spans="1:6" x14ac:dyDescent="0.25">
      <c r="A6812">
        <v>3867.9659860000002</v>
      </c>
      <c r="B6812">
        <v>79628</v>
      </c>
      <c r="C6812" t="s">
        <v>32</v>
      </c>
      <c r="D6812" t="s">
        <v>45</v>
      </c>
      <c r="E6812">
        <v>1</v>
      </c>
      <c r="F6812">
        <v>470.4</v>
      </c>
    </row>
    <row r="6813" spans="1:6" x14ac:dyDescent="0.25">
      <c r="A6813">
        <v>3383.445647</v>
      </c>
      <c r="B6813">
        <v>0</v>
      </c>
      <c r="C6813" t="s">
        <v>32</v>
      </c>
      <c r="D6813" t="s">
        <v>45</v>
      </c>
      <c r="E6813">
        <v>1</v>
      </c>
      <c r="F6813">
        <v>698.4</v>
      </c>
    </row>
    <row r="6814" spans="1:6" x14ac:dyDescent="0.25">
      <c r="A6814">
        <v>9521.2228059999998</v>
      </c>
      <c r="B6814">
        <v>27769</v>
      </c>
      <c r="C6814" t="s">
        <v>62</v>
      </c>
      <c r="D6814" t="s">
        <v>33</v>
      </c>
      <c r="E6814">
        <v>6</v>
      </c>
      <c r="F6814">
        <v>123.15416</v>
      </c>
    </row>
    <row r="6815" spans="1:6" x14ac:dyDescent="0.25">
      <c r="A6815">
        <v>7614.6697350000004</v>
      </c>
      <c r="B6815">
        <v>16707</v>
      </c>
      <c r="C6815" t="s">
        <v>32</v>
      </c>
      <c r="D6815" t="s">
        <v>79</v>
      </c>
      <c r="E6815">
        <v>8</v>
      </c>
      <c r="F6815">
        <v>1106.913309</v>
      </c>
    </row>
    <row r="6816" spans="1:6" x14ac:dyDescent="0.25">
      <c r="A6816">
        <v>11308.47178</v>
      </c>
      <c r="B6816">
        <v>0</v>
      </c>
      <c r="C6816" t="s">
        <v>32</v>
      </c>
      <c r="D6816" t="s">
        <v>45</v>
      </c>
      <c r="E6816">
        <v>2</v>
      </c>
      <c r="F6816">
        <v>316.8</v>
      </c>
    </row>
    <row r="6817" spans="1:6" x14ac:dyDescent="0.25">
      <c r="A6817">
        <v>3350.6873390000001</v>
      </c>
      <c r="B6817">
        <v>94395</v>
      </c>
      <c r="C6817" t="s">
        <v>32</v>
      </c>
      <c r="D6817" t="s">
        <v>33</v>
      </c>
      <c r="E6817">
        <v>1</v>
      </c>
      <c r="F6817">
        <v>582.69057499999997</v>
      </c>
    </row>
    <row r="6818" spans="1:6" x14ac:dyDescent="0.25">
      <c r="A6818">
        <v>2683.4925929999999</v>
      </c>
      <c r="B6818">
        <v>84895</v>
      </c>
      <c r="C6818" t="s">
        <v>32</v>
      </c>
      <c r="D6818" t="s">
        <v>33</v>
      </c>
      <c r="E6818">
        <v>1</v>
      </c>
      <c r="F6818">
        <v>321.60000000000002</v>
      </c>
    </row>
    <row r="6819" spans="1:6" x14ac:dyDescent="0.25">
      <c r="A6819">
        <v>42561.631829999998</v>
      </c>
      <c r="B6819">
        <v>66661</v>
      </c>
      <c r="C6819" t="s">
        <v>32</v>
      </c>
      <c r="D6819" t="s">
        <v>45</v>
      </c>
      <c r="E6819">
        <v>2</v>
      </c>
      <c r="F6819">
        <v>571.20000000000005</v>
      </c>
    </row>
    <row r="6820" spans="1:6" x14ac:dyDescent="0.25">
      <c r="A6820">
        <v>2086.6109569999999</v>
      </c>
      <c r="B6820">
        <v>0</v>
      </c>
      <c r="C6820" t="s">
        <v>32</v>
      </c>
      <c r="D6820" t="s">
        <v>45</v>
      </c>
      <c r="E6820">
        <v>1</v>
      </c>
      <c r="F6820">
        <v>446.4</v>
      </c>
    </row>
    <row r="6821" spans="1:6" x14ac:dyDescent="0.25">
      <c r="A6821">
        <v>4868.807554</v>
      </c>
      <c r="B6821">
        <v>31447</v>
      </c>
      <c r="C6821" t="s">
        <v>32</v>
      </c>
      <c r="D6821" t="s">
        <v>33</v>
      </c>
      <c r="E6821">
        <v>1</v>
      </c>
      <c r="F6821">
        <v>580.79999999999995</v>
      </c>
    </row>
    <row r="6822" spans="1:6" x14ac:dyDescent="0.25">
      <c r="A6822">
        <v>5021.1508450000001</v>
      </c>
      <c r="B6822">
        <v>61987</v>
      </c>
      <c r="C6822" t="s">
        <v>32</v>
      </c>
      <c r="D6822" t="s">
        <v>33</v>
      </c>
      <c r="E6822">
        <v>1</v>
      </c>
      <c r="F6822">
        <v>723.30136300000004</v>
      </c>
    </row>
    <row r="6823" spans="1:6" x14ac:dyDescent="0.25">
      <c r="A6823">
        <v>3671.8183260000001</v>
      </c>
      <c r="B6823">
        <v>42460</v>
      </c>
      <c r="C6823" t="s">
        <v>75</v>
      </c>
      <c r="D6823" t="s">
        <v>33</v>
      </c>
      <c r="E6823">
        <v>1</v>
      </c>
      <c r="F6823">
        <v>347.47509000000002</v>
      </c>
    </row>
    <row r="6824" spans="1:6" x14ac:dyDescent="0.25">
      <c r="A6824">
        <v>5253.4879080000001</v>
      </c>
      <c r="B6824">
        <v>12811</v>
      </c>
      <c r="C6824" t="s">
        <v>32</v>
      </c>
      <c r="D6824" t="s">
        <v>33</v>
      </c>
      <c r="E6824">
        <v>1</v>
      </c>
      <c r="F6824">
        <v>720</v>
      </c>
    </row>
    <row r="6825" spans="1:6" x14ac:dyDescent="0.25">
      <c r="A6825">
        <v>12036.620510000001</v>
      </c>
      <c r="B6825">
        <v>44428</v>
      </c>
      <c r="C6825" t="s">
        <v>32</v>
      </c>
      <c r="D6825" t="s">
        <v>45</v>
      </c>
      <c r="E6825">
        <v>2</v>
      </c>
      <c r="F6825">
        <v>499.2</v>
      </c>
    </row>
    <row r="6826" spans="1:6" x14ac:dyDescent="0.25">
      <c r="A6826">
        <v>3508.9253699999999</v>
      </c>
      <c r="B6826">
        <v>0</v>
      </c>
      <c r="C6826" t="s">
        <v>32</v>
      </c>
      <c r="D6826" t="s">
        <v>45</v>
      </c>
      <c r="E6826">
        <v>1</v>
      </c>
      <c r="F6826">
        <v>698.4</v>
      </c>
    </row>
    <row r="6827" spans="1:6" x14ac:dyDescent="0.25">
      <c r="A6827">
        <v>3818.4682520000001</v>
      </c>
      <c r="B6827">
        <v>25221</v>
      </c>
      <c r="C6827" t="s">
        <v>32</v>
      </c>
      <c r="D6827" t="s">
        <v>33</v>
      </c>
      <c r="E6827">
        <v>1</v>
      </c>
      <c r="F6827">
        <v>616.00552700000003</v>
      </c>
    </row>
    <row r="6828" spans="1:6" x14ac:dyDescent="0.25">
      <c r="A6828">
        <v>2570.4333240000001</v>
      </c>
      <c r="B6828">
        <v>44940</v>
      </c>
      <c r="C6828" t="s">
        <v>75</v>
      </c>
      <c r="D6828" t="s">
        <v>45</v>
      </c>
      <c r="E6828">
        <v>1</v>
      </c>
      <c r="F6828">
        <v>284.49253099999999</v>
      </c>
    </row>
    <row r="6829" spans="1:6" x14ac:dyDescent="0.25">
      <c r="A6829">
        <v>2846.1718689999998</v>
      </c>
      <c r="B6829">
        <v>39192</v>
      </c>
      <c r="C6829" t="s">
        <v>32</v>
      </c>
      <c r="D6829" t="s">
        <v>79</v>
      </c>
      <c r="E6829">
        <v>1</v>
      </c>
      <c r="F6829">
        <v>352.79139400000003</v>
      </c>
    </row>
    <row r="6830" spans="1:6" x14ac:dyDescent="0.25">
      <c r="A6830">
        <v>7292.3975620000001</v>
      </c>
      <c r="B6830">
        <v>0</v>
      </c>
      <c r="C6830" t="s">
        <v>32</v>
      </c>
      <c r="D6830" t="s">
        <v>33</v>
      </c>
      <c r="E6830">
        <v>2</v>
      </c>
      <c r="F6830">
        <v>415.98645399999998</v>
      </c>
    </row>
    <row r="6831" spans="1:6" x14ac:dyDescent="0.25">
      <c r="A6831">
        <v>10581.275</v>
      </c>
      <c r="B6831">
        <v>42513</v>
      </c>
      <c r="C6831" t="s">
        <v>75</v>
      </c>
      <c r="D6831" t="s">
        <v>33</v>
      </c>
      <c r="E6831">
        <v>3</v>
      </c>
      <c r="F6831">
        <v>628.20751099999995</v>
      </c>
    </row>
    <row r="6832" spans="1:6" x14ac:dyDescent="0.25">
      <c r="A6832">
        <v>23144.132699999998</v>
      </c>
      <c r="B6832">
        <v>59821</v>
      </c>
      <c r="C6832" t="s">
        <v>32</v>
      </c>
      <c r="D6832" t="s">
        <v>33</v>
      </c>
      <c r="E6832">
        <v>2</v>
      </c>
      <c r="F6832">
        <v>1389.6</v>
      </c>
    </row>
    <row r="6833" spans="1:6" x14ac:dyDescent="0.25">
      <c r="A6833">
        <v>4605.0366459999996</v>
      </c>
      <c r="B6833">
        <v>22571</v>
      </c>
      <c r="C6833" t="s">
        <v>32</v>
      </c>
      <c r="D6833" t="s">
        <v>45</v>
      </c>
      <c r="E6833">
        <v>9</v>
      </c>
      <c r="F6833">
        <v>302.39999999999998</v>
      </c>
    </row>
    <row r="6834" spans="1:6" x14ac:dyDescent="0.25">
      <c r="A6834">
        <v>3939.0063700000001</v>
      </c>
      <c r="B6834">
        <v>60021</v>
      </c>
      <c r="C6834" t="s">
        <v>32</v>
      </c>
      <c r="D6834" t="s">
        <v>33</v>
      </c>
      <c r="E6834">
        <v>1</v>
      </c>
      <c r="F6834">
        <v>882.87194499999998</v>
      </c>
    </row>
    <row r="6835" spans="1:6" x14ac:dyDescent="0.25">
      <c r="A6835">
        <v>8104.4325600000002</v>
      </c>
      <c r="B6835">
        <v>58172</v>
      </c>
      <c r="C6835" t="s">
        <v>62</v>
      </c>
      <c r="D6835" t="s">
        <v>33</v>
      </c>
      <c r="E6835">
        <v>2</v>
      </c>
      <c r="F6835">
        <v>141.532926</v>
      </c>
    </row>
    <row r="6836" spans="1:6" x14ac:dyDescent="0.25">
      <c r="A6836">
        <v>4165.2521770000003</v>
      </c>
      <c r="B6836">
        <v>58299</v>
      </c>
      <c r="C6836" t="s">
        <v>32</v>
      </c>
      <c r="D6836" t="s">
        <v>33</v>
      </c>
      <c r="E6836">
        <v>1</v>
      </c>
      <c r="F6836">
        <v>504</v>
      </c>
    </row>
    <row r="6837" spans="1:6" x14ac:dyDescent="0.25">
      <c r="A6837">
        <v>14065.30235</v>
      </c>
      <c r="B6837">
        <v>25275</v>
      </c>
      <c r="C6837" t="s">
        <v>75</v>
      </c>
      <c r="D6837" t="s">
        <v>45</v>
      </c>
      <c r="E6837">
        <v>2</v>
      </c>
      <c r="F6837">
        <v>214.24711400000001</v>
      </c>
    </row>
    <row r="6838" spans="1:6" x14ac:dyDescent="0.25">
      <c r="A6838">
        <v>21991.615979999999</v>
      </c>
      <c r="B6838">
        <v>80807</v>
      </c>
      <c r="C6838" t="s">
        <v>62</v>
      </c>
      <c r="D6838" t="s">
        <v>33</v>
      </c>
      <c r="E6838">
        <v>2</v>
      </c>
      <c r="F6838">
        <v>132.13911100000001</v>
      </c>
    </row>
    <row r="6839" spans="1:6" x14ac:dyDescent="0.25">
      <c r="A6839">
        <v>7590.9133009999996</v>
      </c>
      <c r="B6839">
        <v>52348</v>
      </c>
      <c r="C6839" t="s">
        <v>32</v>
      </c>
      <c r="D6839" t="s">
        <v>79</v>
      </c>
      <c r="E6839">
        <v>2</v>
      </c>
      <c r="F6839">
        <v>312</v>
      </c>
    </row>
    <row r="6840" spans="1:6" x14ac:dyDescent="0.25">
      <c r="A6840">
        <v>8018.5038539999996</v>
      </c>
      <c r="B6840">
        <v>58843</v>
      </c>
      <c r="C6840" t="s">
        <v>75</v>
      </c>
      <c r="D6840" t="s">
        <v>45</v>
      </c>
      <c r="E6840">
        <v>2</v>
      </c>
      <c r="F6840">
        <v>200.490816</v>
      </c>
    </row>
    <row r="6841" spans="1:6" x14ac:dyDescent="0.25">
      <c r="A6841">
        <v>3554.845264</v>
      </c>
      <c r="B6841">
        <v>58557</v>
      </c>
      <c r="C6841" t="s">
        <v>62</v>
      </c>
      <c r="D6841" t="s">
        <v>33</v>
      </c>
      <c r="E6841">
        <v>1</v>
      </c>
      <c r="F6841">
        <v>55.510525999999999</v>
      </c>
    </row>
    <row r="6842" spans="1:6" x14ac:dyDescent="0.25">
      <c r="A6842">
        <v>3945.588049</v>
      </c>
      <c r="B6842">
        <v>0</v>
      </c>
      <c r="C6842" t="s">
        <v>32</v>
      </c>
      <c r="D6842" t="s">
        <v>45</v>
      </c>
      <c r="E6842">
        <v>1</v>
      </c>
      <c r="F6842">
        <v>933.21274900000003</v>
      </c>
    </row>
    <row r="6843" spans="1:6" x14ac:dyDescent="0.25">
      <c r="A6843">
        <v>2915.6147810000002</v>
      </c>
      <c r="B6843">
        <v>86599</v>
      </c>
      <c r="C6843" t="s">
        <v>32</v>
      </c>
      <c r="D6843" t="s">
        <v>33</v>
      </c>
      <c r="E6843">
        <v>1</v>
      </c>
      <c r="F6843">
        <v>350.4</v>
      </c>
    </row>
    <row r="6844" spans="1:6" x14ac:dyDescent="0.25">
      <c r="A6844">
        <v>5554.8260110000001</v>
      </c>
      <c r="B6844">
        <v>52984</v>
      </c>
      <c r="C6844" t="s">
        <v>62</v>
      </c>
      <c r="D6844" t="s">
        <v>33</v>
      </c>
      <c r="E6844">
        <v>5</v>
      </c>
      <c r="F6844">
        <v>167.66760300000001</v>
      </c>
    </row>
    <row r="6845" spans="1:6" x14ac:dyDescent="0.25">
      <c r="A6845">
        <v>5329.1283009999997</v>
      </c>
      <c r="B6845">
        <v>0</v>
      </c>
      <c r="C6845" t="s">
        <v>32</v>
      </c>
      <c r="D6845" t="s">
        <v>79</v>
      </c>
      <c r="E6845">
        <v>4</v>
      </c>
      <c r="F6845">
        <v>345.6</v>
      </c>
    </row>
    <row r="6846" spans="1:6" x14ac:dyDescent="0.25">
      <c r="A6846">
        <v>5502.7268029999996</v>
      </c>
      <c r="B6846">
        <v>0</v>
      </c>
      <c r="C6846" t="s">
        <v>32</v>
      </c>
      <c r="D6846" t="s">
        <v>33</v>
      </c>
      <c r="E6846">
        <v>7</v>
      </c>
      <c r="F6846">
        <v>345.6</v>
      </c>
    </row>
    <row r="6847" spans="1:6" x14ac:dyDescent="0.25">
      <c r="A6847">
        <v>7606.7089800000003</v>
      </c>
      <c r="B6847">
        <v>47778</v>
      </c>
      <c r="C6847" t="s">
        <v>62</v>
      </c>
      <c r="D6847" t="s">
        <v>33</v>
      </c>
      <c r="E6847">
        <v>7</v>
      </c>
      <c r="F6847">
        <v>173.80878999999999</v>
      </c>
    </row>
    <row r="6848" spans="1:6" x14ac:dyDescent="0.25">
      <c r="A6848">
        <v>27789.692350000001</v>
      </c>
      <c r="B6848">
        <v>33806</v>
      </c>
      <c r="C6848" t="s">
        <v>75</v>
      </c>
      <c r="D6848" t="s">
        <v>79</v>
      </c>
      <c r="E6848">
        <v>2</v>
      </c>
      <c r="F6848">
        <v>395.729716</v>
      </c>
    </row>
    <row r="6849" spans="1:6" x14ac:dyDescent="0.25">
      <c r="A6849">
        <v>5971.3134959999998</v>
      </c>
      <c r="B6849">
        <v>52018</v>
      </c>
      <c r="C6849" t="s">
        <v>32</v>
      </c>
      <c r="D6849" t="s">
        <v>79</v>
      </c>
      <c r="E6849">
        <v>7</v>
      </c>
      <c r="F6849">
        <v>374.4</v>
      </c>
    </row>
    <row r="6850" spans="1:6" x14ac:dyDescent="0.25">
      <c r="A6850">
        <v>2248.4496330000002</v>
      </c>
      <c r="B6850">
        <v>24910</v>
      </c>
      <c r="C6850" t="s">
        <v>32</v>
      </c>
      <c r="D6850" t="s">
        <v>45</v>
      </c>
      <c r="E6850">
        <v>1</v>
      </c>
      <c r="F6850">
        <v>347.857619</v>
      </c>
    </row>
    <row r="6851" spans="1:6" x14ac:dyDescent="0.25">
      <c r="A6851">
        <v>10745.97948</v>
      </c>
      <c r="B6851">
        <v>39135</v>
      </c>
      <c r="C6851" t="s">
        <v>32</v>
      </c>
      <c r="D6851" t="s">
        <v>79</v>
      </c>
      <c r="E6851">
        <v>2</v>
      </c>
      <c r="F6851">
        <v>436.8</v>
      </c>
    </row>
    <row r="6852" spans="1:6" x14ac:dyDescent="0.25">
      <c r="A6852">
        <v>7223.6896470000002</v>
      </c>
      <c r="B6852">
        <v>0</v>
      </c>
      <c r="C6852" t="s">
        <v>32</v>
      </c>
      <c r="D6852" t="s">
        <v>33</v>
      </c>
      <c r="E6852">
        <v>3</v>
      </c>
      <c r="F6852">
        <v>465.6</v>
      </c>
    </row>
    <row r="6853" spans="1:6" x14ac:dyDescent="0.25">
      <c r="A6853">
        <v>9384.4757669999999</v>
      </c>
      <c r="B6853">
        <v>0</v>
      </c>
      <c r="C6853" t="s">
        <v>32</v>
      </c>
      <c r="D6853" t="s">
        <v>45</v>
      </c>
      <c r="E6853">
        <v>4</v>
      </c>
      <c r="F6853">
        <v>957.6</v>
      </c>
    </row>
    <row r="6854" spans="1:6" x14ac:dyDescent="0.25">
      <c r="A6854">
        <v>5709.2252019999996</v>
      </c>
      <c r="B6854">
        <v>0</v>
      </c>
      <c r="C6854" t="s">
        <v>32</v>
      </c>
      <c r="D6854" t="s">
        <v>33</v>
      </c>
      <c r="E6854">
        <v>5</v>
      </c>
      <c r="F6854">
        <v>410.40937600000001</v>
      </c>
    </row>
    <row r="6855" spans="1:6" x14ac:dyDescent="0.25">
      <c r="A6855">
        <v>4983.8979140000001</v>
      </c>
      <c r="B6855">
        <v>28726</v>
      </c>
      <c r="C6855" t="s">
        <v>32</v>
      </c>
      <c r="D6855" t="s">
        <v>79</v>
      </c>
      <c r="E6855">
        <v>3</v>
      </c>
      <c r="F6855">
        <v>468</v>
      </c>
    </row>
    <row r="6856" spans="1:6" x14ac:dyDescent="0.25">
      <c r="A6856">
        <v>13561.433499999999</v>
      </c>
      <c r="B6856">
        <v>0</v>
      </c>
      <c r="C6856" t="s">
        <v>32</v>
      </c>
      <c r="D6856" t="s">
        <v>33</v>
      </c>
      <c r="E6856">
        <v>2</v>
      </c>
      <c r="F6856">
        <v>585.6</v>
      </c>
    </row>
    <row r="6857" spans="1:6" x14ac:dyDescent="0.25">
      <c r="A6857">
        <v>7218.3757779999996</v>
      </c>
      <c r="B6857">
        <v>45356</v>
      </c>
      <c r="C6857" t="s">
        <v>32</v>
      </c>
      <c r="D6857" t="s">
        <v>45</v>
      </c>
      <c r="E6857">
        <v>3</v>
      </c>
      <c r="F6857">
        <v>462.043003</v>
      </c>
    </row>
    <row r="6858" spans="1:6" x14ac:dyDescent="0.25">
      <c r="A6858">
        <v>5160.251878</v>
      </c>
      <c r="B6858">
        <v>87050</v>
      </c>
      <c r="C6858" t="s">
        <v>32</v>
      </c>
      <c r="D6858" t="s">
        <v>33</v>
      </c>
      <c r="E6858">
        <v>1</v>
      </c>
      <c r="F6858">
        <v>619.20000000000005</v>
      </c>
    </row>
    <row r="6859" spans="1:6" x14ac:dyDescent="0.25">
      <c r="A6859">
        <v>13115.407509999999</v>
      </c>
      <c r="B6859">
        <v>20705</v>
      </c>
      <c r="C6859" t="s">
        <v>62</v>
      </c>
      <c r="D6859" t="s">
        <v>79</v>
      </c>
      <c r="E6859">
        <v>3</v>
      </c>
      <c r="F6859">
        <v>237.264543</v>
      </c>
    </row>
    <row r="6860" spans="1:6" x14ac:dyDescent="0.25">
      <c r="A6860">
        <v>29874.744930000001</v>
      </c>
      <c r="B6860">
        <v>52651</v>
      </c>
      <c r="C6860" t="s">
        <v>32</v>
      </c>
      <c r="D6860" t="s">
        <v>45</v>
      </c>
      <c r="E6860">
        <v>2</v>
      </c>
      <c r="F6860">
        <v>451.2</v>
      </c>
    </row>
    <row r="6861" spans="1:6" x14ac:dyDescent="0.25">
      <c r="A6861">
        <v>20237.150389999999</v>
      </c>
      <c r="B6861">
        <v>55270</v>
      </c>
      <c r="C6861" t="s">
        <v>32</v>
      </c>
      <c r="D6861" t="s">
        <v>33</v>
      </c>
      <c r="E6861">
        <v>2</v>
      </c>
      <c r="F6861">
        <v>302.39999999999998</v>
      </c>
    </row>
    <row r="6862" spans="1:6" x14ac:dyDescent="0.25">
      <c r="A6862">
        <v>2580.8498989999998</v>
      </c>
      <c r="B6862">
        <v>46900</v>
      </c>
      <c r="C6862" t="s">
        <v>32</v>
      </c>
      <c r="D6862" t="s">
        <v>33</v>
      </c>
      <c r="E6862">
        <v>1</v>
      </c>
      <c r="F6862">
        <v>316.8</v>
      </c>
    </row>
    <row r="6863" spans="1:6" x14ac:dyDescent="0.25">
      <c r="A6863">
        <v>39561.075019999997</v>
      </c>
      <c r="B6863">
        <v>60500</v>
      </c>
      <c r="C6863" t="s">
        <v>32</v>
      </c>
      <c r="D6863" t="s">
        <v>33</v>
      </c>
      <c r="E6863">
        <v>2</v>
      </c>
      <c r="F6863">
        <v>770.47563100000002</v>
      </c>
    </row>
    <row r="6864" spans="1:6" x14ac:dyDescent="0.25">
      <c r="A6864">
        <v>8186.0959149999999</v>
      </c>
      <c r="B6864">
        <v>43877</v>
      </c>
      <c r="C6864" t="s">
        <v>75</v>
      </c>
      <c r="D6864" t="s">
        <v>33</v>
      </c>
      <c r="E6864">
        <v>4</v>
      </c>
      <c r="F6864">
        <v>414.71358800000002</v>
      </c>
    </row>
    <row r="6865" spans="1:6" x14ac:dyDescent="0.25">
      <c r="A6865">
        <v>4767.687852</v>
      </c>
      <c r="B6865">
        <v>0</v>
      </c>
      <c r="C6865" t="s">
        <v>32</v>
      </c>
      <c r="D6865" t="s">
        <v>45</v>
      </c>
      <c r="E6865">
        <v>9</v>
      </c>
      <c r="F6865">
        <v>345.6</v>
      </c>
    </row>
    <row r="6866" spans="1:6" x14ac:dyDescent="0.25">
      <c r="A6866">
        <v>8474.6347229999992</v>
      </c>
      <c r="B6866">
        <v>58488</v>
      </c>
      <c r="C6866" t="s">
        <v>32</v>
      </c>
      <c r="D6866" t="s">
        <v>79</v>
      </c>
      <c r="E6866">
        <v>2</v>
      </c>
      <c r="F6866">
        <v>350.4</v>
      </c>
    </row>
    <row r="6867" spans="1:6" x14ac:dyDescent="0.25">
      <c r="A6867">
        <v>4723.4498030000004</v>
      </c>
      <c r="B6867">
        <v>29193</v>
      </c>
      <c r="C6867" t="s">
        <v>32</v>
      </c>
      <c r="D6867" t="s">
        <v>33</v>
      </c>
      <c r="E6867">
        <v>9</v>
      </c>
      <c r="F6867">
        <v>292.8</v>
      </c>
    </row>
    <row r="6868" spans="1:6" x14ac:dyDescent="0.25">
      <c r="A6868">
        <v>10484.915349999999</v>
      </c>
      <c r="B6868">
        <v>61108</v>
      </c>
      <c r="C6868" t="s">
        <v>62</v>
      </c>
      <c r="D6868" t="s">
        <v>79</v>
      </c>
      <c r="E6868">
        <v>2</v>
      </c>
      <c r="F6868">
        <v>49.451117000000004</v>
      </c>
    </row>
    <row r="6869" spans="1:6" x14ac:dyDescent="0.25">
      <c r="A6869">
        <v>3304.758268</v>
      </c>
      <c r="B6869">
        <v>23931</v>
      </c>
      <c r="C6869" t="s">
        <v>32</v>
      </c>
      <c r="D6869" t="s">
        <v>45</v>
      </c>
      <c r="E6869">
        <v>1</v>
      </c>
      <c r="F6869">
        <v>456</v>
      </c>
    </row>
    <row r="6870" spans="1:6" x14ac:dyDescent="0.25">
      <c r="A6870">
        <v>5002.0932640000001</v>
      </c>
      <c r="B6870">
        <v>0</v>
      </c>
      <c r="C6870" t="s">
        <v>32</v>
      </c>
      <c r="D6870" t="s">
        <v>45</v>
      </c>
      <c r="E6870">
        <v>3</v>
      </c>
      <c r="F6870">
        <v>504</v>
      </c>
    </row>
    <row r="6871" spans="1:6" x14ac:dyDescent="0.25">
      <c r="A6871">
        <v>7607.0018769999997</v>
      </c>
      <c r="B6871">
        <v>0</v>
      </c>
      <c r="C6871" t="s">
        <v>32</v>
      </c>
      <c r="D6871" t="s">
        <v>33</v>
      </c>
      <c r="E6871">
        <v>3</v>
      </c>
      <c r="F6871">
        <v>638.41499399999998</v>
      </c>
    </row>
    <row r="6872" spans="1:6" x14ac:dyDescent="0.25">
      <c r="A6872">
        <v>2802.6216420000001</v>
      </c>
      <c r="B6872">
        <v>34628</v>
      </c>
      <c r="C6872" t="s">
        <v>62</v>
      </c>
      <c r="D6872" t="s">
        <v>33</v>
      </c>
      <c r="E6872">
        <v>1</v>
      </c>
      <c r="F6872">
        <v>132.51798299999999</v>
      </c>
    </row>
    <row r="6873" spans="1:6" x14ac:dyDescent="0.25">
      <c r="A6873">
        <v>7455.3615680000003</v>
      </c>
      <c r="B6873">
        <v>74089</v>
      </c>
      <c r="C6873" t="s">
        <v>32</v>
      </c>
      <c r="D6873" t="s">
        <v>33</v>
      </c>
      <c r="E6873">
        <v>7</v>
      </c>
      <c r="F6873">
        <v>648.69021499999997</v>
      </c>
    </row>
    <row r="6874" spans="1:6" x14ac:dyDescent="0.25">
      <c r="A6874">
        <v>21766.830590000001</v>
      </c>
      <c r="B6874">
        <v>0</v>
      </c>
      <c r="C6874" t="s">
        <v>32</v>
      </c>
      <c r="D6874" t="s">
        <v>33</v>
      </c>
      <c r="E6874">
        <v>5</v>
      </c>
      <c r="F6874">
        <v>1550.596808</v>
      </c>
    </row>
    <row r="6875" spans="1:6" x14ac:dyDescent="0.25">
      <c r="A6875">
        <v>7316.6500589999996</v>
      </c>
      <c r="B6875">
        <v>30493</v>
      </c>
      <c r="C6875" t="s">
        <v>62</v>
      </c>
      <c r="D6875" t="s">
        <v>33</v>
      </c>
      <c r="E6875">
        <v>2</v>
      </c>
      <c r="F6875">
        <v>108.09413000000001</v>
      </c>
    </row>
    <row r="6876" spans="1:6" x14ac:dyDescent="0.25">
      <c r="A6876">
        <v>7443.8328600000004</v>
      </c>
      <c r="B6876">
        <v>89285</v>
      </c>
      <c r="C6876" t="s">
        <v>75</v>
      </c>
      <c r="D6876" t="s">
        <v>33</v>
      </c>
      <c r="E6876">
        <v>4</v>
      </c>
      <c r="F6876">
        <v>243.547316</v>
      </c>
    </row>
    <row r="6877" spans="1:6" x14ac:dyDescent="0.25">
      <c r="A6877">
        <v>3086.7222529999999</v>
      </c>
      <c r="B6877">
        <v>92147</v>
      </c>
      <c r="C6877" t="s">
        <v>75</v>
      </c>
      <c r="D6877" t="s">
        <v>33</v>
      </c>
      <c r="E6877">
        <v>1</v>
      </c>
      <c r="F6877">
        <v>278.48149999999998</v>
      </c>
    </row>
    <row r="6878" spans="1:6" x14ac:dyDescent="0.25">
      <c r="A6878">
        <v>6727.6170030000003</v>
      </c>
      <c r="B6878">
        <v>39428</v>
      </c>
      <c r="C6878" t="s">
        <v>62</v>
      </c>
      <c r="D6878" t="s">
        <v>33</v>
      </c>
      <c r="E6878">
        <v>8</v>
      </c>
      <c r="F6878">
        <v>72.329260000000005</v>
      </c>
    </row>
    <row r="6879" spans="1:6" x14ac:dyDescent="0.25">
      <c r="A6879">
        <v>20266.498769999998</v>
      </c>
      <c r="B6879">
        <v>21542</v>
      </c>
      <c r="C6879" t="s">
        <v>32</v>
      </c>
      <c r="D6879" t="s">
        <v>33</v>
      </c>
      <c r="E6879">
        <v>2</v>
      </c>
      <c r="F6879">
        <v>494.4</v>
      </c>
    </row>
    <row r="6880" spans="1:6" x14ac:dyDescent="0.25">
      <c r="A6880">
        <v>5264.6420090000001</v>
      </c>
      <c r="B6880">
        <v>0</v>
      </c>
      <c r="C6880" t="s">
        <v>62</v>
      </c>
      <c r="D6880" t="s">
        <v>79</v>
      </c>
      <c r="E6880">
        <v>8</v>
      </c>
      <c r="F6880">
        <v>135.888306</v>
      </c>
    </row>
    <row r="6881" spans="1:6" x14ac:dyDescent="0.25">
      <c r="A6881">
        <v>8564.7729959999997</v>
      </c>
      <c r="B6881">
        <v>23506</v>
      </c>
      <c r="C6881" t="s">
        <v>32</v>
      </c>
      <c r="D6881" t="s">
        <v>45</v>
      </c>
      <c r="E6881">
        <v>9</v>
      </c>
      <c r="F6881">
        <v>813.6</v>
      </c>
    </row>
    <row r="6882" spans="1:6" x14ac:dyDescent="0.25">
      <c r="A6882">
        <v>8086.0111960000004</v>
      </c>
      <c r="B6882">
        <v>70811</v>
      </c>
      <c r="C6882" t="s">
        <v>62</v>
      </c>
      <c r="D6882" t="s">
        <v>33</v>
      </c>
      <c r="E6882">
        <v>7</v>
      </c>
      <c r="F6882">
        <v>141.654965</v>
      </c>
    </row>
    <row r="6883" spans="1:6" x14ac:dyDescent="0.25">
      <c r="A6883">
        <v>4705.5893930000002</v>
      </c>
      <c r="B6883">
        <v>0</v>
      </c>
      <c r="C6883" t="s">
        <v>32</v>
      </c>
      <c r="D6883" t="s">
        <v>45</v>
      </c>
      <c r="E6883">
        <v>3</v>
      </c>
      <c r="F6883">
        <v>555.457674</v>
      </c>
    </row>
    <row r="6884" spans="1:6" x14ac:dyDescent="0.25">
      <c r="A6884">
        <v>4273.5877650000002</v>
      </c>
      <c r="B6884">
        <v>82214</v>
      </c>
      <c r="C6884" t="s">
        <v>62</v>
      </c>
      <c r="D6884" t="s">
        <v>33</v>
      </c>
      <c r="E6884">
        <v>1</v>
      </c>
      <c r="F6884">
        <v>239.14367100000001</v>
      </c>
    </row>
    <row r="6885" spans="1:6" x14ac:dyDescent="0.25">
      <c r="A6885">
        <v>5908.7518</v>
      </c>
      <c r="B6885">
        <v>71401</v>
      </c>
      <c r="C6885" t="s">
        <v>75</v>
      </c>
      <c r="D6885" t="s">
        <v>33</v>
      </c>
      <c r="E6885">
        <v>3</v>
      </c>
      <c r="F6885">
        <v>287.33225299999998</v>
      </c>
    </row>
    <row r="6886" spans="1:6" x14ac:dyDescent="0.25">
      <c r="A6886">
        <v>41787.903429999998</v>
      </c>
      <c r="B6886">
        <v>46587</v>
      </c>
      <c r="C6886" t="s">
        <v>32</v>
      </c>
      <c r="D6886" t="s">
        <v>79</v>
      </c>
      <c r="E6886">
        <v>2</v>
      </c>
      <c r="F6886">
        <v>571.20000000000005</v>
      </c>
    </row>
    <row r="6887" spans="1:6" x14ac:dyDescent="0.25">
      <c r="A6887">
        <v>10633.50496</v>
      </c>
      <c r="B6887">
        <v>80046</v>
      </c>
      <c r="C6887" t="s">
        <v>62</v>
      </c>
      <c r="D6887" t="s">
        <v>33</v>
      </c>
      <c r="E6887">
        <v>4</v>
      </c>
      <c r="F6887">
        <v>260.62714599999998</v>
      </c>
    </row>
    <row r="6888" spans="1:6" x14ac:dyDescent="0.25">
      <c r="A6888">
        <v>5450.5734380000004</v>
      </c>
      <c r="B6888">
        <v>76389</v>
      </c>
      <c r="C6888" t="s">
        <v>75</v>
      </c>
      <c r="D6888" t="s">
        <v>33</v>
      </c>
      <c r="E6888">
        <v>7</v>
      </c>
      <c r="F6888">
        <v>262.00128999999998</v>
      </c>
    </row>
    <row r="6889" spans="1:6" x14ac:dyDescent="0.25">
      <c r="A6889">
        <v>7035.763363</v>
      </c>
      <c r="B6889">
        <v>77235</v>
      </c>
      <c r="C6889" t="s">
        <v>75</v>
      </c>
      <c r="D6889" t="s">
        <v>33</v>
      </c>
      <c r="E6889">
        <v>5</v>
      </c>
      <c r="F6889">
        <v>310.16036200000002</v>
      </c>
    </row>
    <row r="6890" spans="1:6" x14ac:dyDescent="0.25">
      <c r="A6890">
        <v>8203.2212459999992</v>
      </c>
      <c r="B6890">
        <v>38595</v>
      </c>
      <c r="C6890" t="s">
        <v>32</v>
      </c>
      <c r="D6890" t="s">
        <v>79</v>
      </c>
      <c r="E6890">
        <v>2</v>
      </c>
      <c r="F6890">
        <v>415.550209</v>
      </c>
    </row>
    <row r="6891" spans="1:6" x14ac:dyDescent="0.25">
      <c r="A6891">
        <v>8714.9221350000007</v>
      </c>
      <c r="B6891">
        <v>0</v>
      </c>
      <c r="C6891" t="s">
        <v>32</v>
      </c>
      <c r="D6891" t="s">
        <v>79</v>
      </c>
      <c r="E6891">
        <v>4</v>
      </c>
      <c r="F6891">
        <v>566.4</v>
      </c>
    </row>
    <row r="6892" spans="1:6" x14ac:dyDescent="0.25">
      <c r="A6892">
        <v>3352.9436989999999</v>
      </c>
      <c r="B6892">
        <v>55359</v>
      </c>
      <c r="C6892" t="s">
        <v>75</v>
      </c>
      <c r="D6892" t="s">
        <v>33</v>
      </c>
      <c r="E6892">
        <v>1</v>
      </c>
      <c r="F6892">
        <v>303.33117800000002</v>
      </c>
    </row>
    <row r="6893" spans="1:6" x14ac:dyDescent="0.25">
      <c r="A6893">
        <v>5017.8514480000003</v>
      </c>
      <c r="B6893">
        <v>79814</v>
      </c>
      <c r="C6893" t="s">
        <v>62</v>
      </c>
      <c r="D6893" t="s">
        <v>33</v>
      </c>
      <c r="E6893">
        <v>3</v>
      </c>
      <c r="F6893">
        <v>31.553152000000001</v>
      </c>
    </row>
    <row r="6894" spans="1:6" x14ac:dyDescent="0.25">
      <c r="A6894">
        <v>2753.1591939999998</v>
      </c>
      <c r="B6894">
        <v>75277</v>
      </c>
      <c r="C6894" t="s">
        <v>32</v>
      </c>
      <c r="D6894" t="s">
        <v>33</v>
      </c>
      <c r="E6894">
        <v>1</v>
      </c>
      <c r="F6894">
        <v>459.74373600000001</v>
      </c>
    </row>
    <row r="6895" spans="1:6" x14ac:dyDescent="0.25">
      <c r="A6895">
        <v>2619.3373759999999</v>
      </c>
      <c r="B6895">
        <v>78618</v>
      </c>
      <c r="C6895" t="s">
        <v>75</v>
      </c>
      <c r="D6895" t="s">
        <v>79</v>
      </c>
      <c r="E6895">
        <v>1</v>
      </c>
      <c r="F6895">
        <v>225.57884100000001</v>
      </c>
    </row>
    <row r="6896" spans="1:6" x14ac:dyDescent="0.25">
      <c r="A6896">
        <v>4867.3782030000002</v>
      </c>
      <c r="B6896">
        <v>20123</v>
      </c>
      <c r="C6896" t="s">
        <v>32</v>
      </c>
      <c r="D6896" t="s">
        <v>33</v>
      </c>
      <c r="E6896">
        <v>3</v>
      </c>
      <c r="F6896">
        <v>302.39999999999998</v>
      </c>
    </row>
    <row r="6897" spans="1:6" x14ac:dyDescent="0.25">
      <c r="A6897">
        <v>3061.7993980000001</v>
      </c>
      <c r="B6897">
        <v>88362</v>
      </c>
      <c r="C6897" t="s">
        <v>32</v>
      </c>
      <c r="D6897" t="s">
        <v>45</v>
      </c>
      <c r="E6897">
        <v>1</v>
      </c>
      <c r="F6897">
        <v>452.599718</v>
      </c>
    </row>
    <row r="6898" spans="1:6" x14ac:dyDescent="0.25">
      <c r="A6898">
        <v>3545.4131769999999</v>
      </c>
      <c r="B6898">
        <v>0</v>
      </c>
      <c r="C6898" t="s">
        <v>32</v>
      </c>
      <c r="D6898" t="s">
        <v>45</v>
      </c>
      <c r="E6898">
        <v>1</v>
      </c>
      <c r="F6898">
        <v>835.2</v>
      </c>
    </row>
    <row r="6899" spans="1:6" x14ac:dyDescent="0.25">
      <c r="A6899">
        <v>3259.885006</v>
      </c>
      <c r="B6899">
        <v>52782</v>
      </c>
      <c r="C6899" t="s">
        <v>32</v>
      </c>
      <c r="D6899" t="s">
        <v>33</v>
      </c>
      <c r="E6899">
        <v>1</v>
      </c>
      <c r="F6899">
        <v>541.09396300000003</v>
      </c>
    </row>
    <row r="6900" spans="1:6" x14ac:dyDescent="0.25">
      <c r="A6900">
        <v>5095.4398209999999</v>
      </c>
      <c r="B6900">
        <v>0</v>
      </c>
      <c r="C6900" t="s">
        <v>75</v>
      </c>
      <c r="D6900" t="s">
        <v>33</v>
      </c>
      <c r="E6900">
        <v>1</v>
      </c>
      <c r="F6900">
        <v>452.29517499999997</v>
      </c>
    </row>
    <row r="6901" spans="1:6" x14ac:dyDescent="0.25">
      <c r="A6901">
        <v>2397.036098</v>
      </c>
      <c r="B6901">
        <v>22283</v>
      </c>
      <c r="C6901" t="s">
        <v>32</v>
      </c>
      <c r="D6901" t="s">
        <v>79</v>
      </c>
      <c r="E6901">
        <v>1</v>
      </c>
      <c r="F6901">
        <v>572.07210599999996</v>
      </c>
    </row>
    <row r="6902" spans="1:6" x14ac:dyDescent="0.25">
      <c r="A6902">
        <v>7427.5017859999998</v>
      </c>
      <c r="B6902">
        <v>28848</v>
      </c>
      <c r="C6902" t="s">
        <v>75</v>
      </c>
      <c r="D6902" t="s">
        <v>45</v>
      </c>
      <c r="E6902">
        <v>7</v>
      </c>
      <c r="F6902">
        <v>450.59686499999998</v>
      </c>
    </row>
    <row r="6903" spans="1:6" x14ac:dyDescent="0.25">
      <c r="A6903">
        <v>2510.6332160000002</v>
      </c>
      <c r="B6903">
        <v>0</v>
      </c>
      <c r="C6903" t="s">
        <v>32</v>
      </c>
      <c r="D6903" t="s">
        <v>33</v>
      </c>
      <c r="E6903">
        <v>1</v>
      </c>
      <c r="F6903">
        <v>437.18411200000003</v>
      </c>
    </row>
    <row r="6904" spans="1:6" x14ac:dyDescent="0.25">
      <c r="A6904">
        <v>2637.6026889999998</v>
      </c>
      <c r="B6904">
        <v>54378</v>
      </c>
      <c r="C6904" t="s">
        <v>32</v>
      </c>
      <c r="D6904" t="s">
        <v>33</v>
      </c>
      <c r="E6904">
        <v>1</v>
      </c>
      <c r="F6904">
        <v>316.8</v>
      </c>
    </row>
    <row r="6905" spans="1:6" x14ac:dyDescent="0.25">
      <c r="A6905">
        <v>4969.3576800000001</v>
      </c>
      <c r="B6905">
        <v>21827</v>
      </c>
      <c r="C6905" t="s">
        <v>32</v>
      </c>
      <c r="D6905" t="s">
        <v>33</v>
      </c>
      <c r="E6905">
        <v>8</v>
      </c>
      <c r="F6905">
        <v>321.60000000000002</v>
      </c>
    </row>
    <row r="6906" spans="1:6" x14ac:dyDescent="0.25">
      <c r="A6906">
        <v>34611.378960000002</v>
      </c>
      <c r="B6906">
        <v>20090</v>
      </c>
      <c r="C6906" t="s">
        <v>32</v>
      </c>
      <c r="D6906" t="s">
        <v>33</v>
      </c>
      <c r="E6906">
        <v>2</v>
      </c>
      <c r="F6906">
        <v>523.20000000000005</v>
      </c>
    </row>
    <row r="6907" spans="1:6" x14ac:dyDescent="0.25">
      <c r="A6907">
        <v>11618.557129999999</v>
      </c>
      <c r="B6907">
        <v>27750</v>
      </c>
      <c r="C6907" t="s">
        <v>32</v>
      </c>
      <c r="D6907" t="s">
        <v>33</v>
      </c>
      <c r="E6907">
        <v>1</v>
      </c>
      <c r="F6907">
        <v>1425.6</v>
      </c>
    </row>
    <row r="6908" spans="1:6" x14ac:dyDescent="0.25">
      <c r="A6908">
        <v>4762.5912490000001</v>
      </c>
      <c r="B6908">
        <v>57135</v>
      </c>
      <c r="C6908" t="s">
        <v>75</v>
      </c>
      <c r="D6908" t="s">
        <v>79</v>
      </c>
      <c r="E6908">
        <v>8</v>
      </c>
      <c r="F6908">
        <v>156.92124699999999</v>
      </c>
    </row>
    <row r="6909" spans="1:6" x14ac:dyDescent="0.25">
      <c r="A6909">
        <v>4879.4429289999998</v>
      </c>
      <c r="B6909">
        <v>58580</v>
      </c>
      <c r="C6909" t="s">
        <v>32</v>
      </c>
      <c r="D6909" t="s">
        <v>33</v>
      </c>
      <c r="E6909">
        <v>3</v>
      </c>
      <c r="F6909">
        <v>292.8</v>
      </c>
    </row>
    <row r="6910" spans="1:6" x14ac:dyDescent="0.25">
      <c r="A6910">
        <v>4330.3860199999999</v>
      </c>
      <c r="B6910">
        <v>60475</v>
      </c>
      <c r="C6910" t="s">
        <v>32</v>
      </c>
      <c r="D6910" t="s">
        <v>33</v>
      </c>
      <c r="E6910">
        <v>1</v>
      </c>
      <c r="F6910">
        <v>513.6</v>
      </c>
    </row>
    <row r="6911" spans="1:6" x14ac:dyDescent="0.25">
      <c r="A6911">
        <v>9095.0498680000001</v>
      </c>
      <c r="B6911">
        <v>37937</v>
      </c>
      <c r="C6911" t="s">
        <v>32</v>
      </c>
      <c r="D6911" t="s">
        <v>33</v>
      </c>
      <c r="E6911">
        <v>5</v>
      </c>
      <c r="F6911">
        <v>556.79999999999995</v>
      </c>
    </row>
    <row r="6912" spans="1:6" x14ac:dyDescent="0.25">
      <c r="A6912">
        <v>5524.3103730000003</v>
      </c>
      <c r="B6912">
        <v>70360</v>
      </c>
      <c r="C6912" t="s">
        <v>32</v>
      </c>
      <c r="D6912" t="s">
        <v>33</v>
      </c>
      <c r="E6912">
        <v>8</v>
      </c>
      <c r="F6912">
        <v>331.2</v>
      </c>
    </row>
    <row r="6913" spans="1:6" x14ac:dyDescent="0.25">
      <c r="A6913">
        <v>11836.296990000001</v>
      </c>
      <c r="B6913">
        <v>0</v>
      </c>
      <c r="C6913" t="s">
        <v>32</v>
      </c>
      <c r="D6913" t="s">
        <v>45</v>
      </c>
      <c r="E6913">
        <v>2</v>
      </c>
      <c r="F6913">
        <v>856.8</v>
      </c>
    </row>
    <row r="6914" spans="1:6" x14ac:dyDescent="0.25">
      <c r="A6914">
        <v>2588.0802130000002</v>
      </c>
      <c r="B6914">
        <v>47509</v>
      </c>
      <c r="C6914" t="s">
        <v>62</v>
      </c>
      <c r="D6914" t="s">
        <v>79</v>
      </c>
      <c r="E6914">
        <v>1</v>
      </c>
      <c r="F6914">
        <v>93.128128000000004</v>
      </c>
    </row>
    <row r="6915" spans="1:6" x14ac:dyDescent="0.25">
      <c r="A6915">
        <v>7176.5910510000003</v>
      </c>
      <c r="B6915">
        <v>27071</v>
      </c>
      <c r="C6915" t="s">
        <v>32</v>
      </c>
      <c r="D6915" t="s">
        <v>79</v>
      </c>
      <c r="E6915">
        <v>1</v>
      </c>
      <c r="F6915">
        <v>878.4</v>
      </c>
    </row>
    <row r="6916" spans="1:6" x14ac:dyDescent="0.25">
      <c r="A6916">
        <v>27890.0576</v>
      </c>
      <c r="B6916">
        <v>46546</v>
      </c>
      <c r="C6916" t="s">
        <v>75</v>
      </c>
      <c r="D6916" t="s">
        <v>79</v>
      </c>
      <c r="E6916">
        <v>2</v>
      </c>
      <c r="F6916">
        <v>319.10556500000001</v>
      </c>
    </row>
    <row r="6917" spans="1:6" x14ac:dyDescent="0.25">
      <c r="A6917">
        <v>7280.3006420000002</v>
      </c>
      <c r="B6917">
        <v>32627</v>
      </c>
      <c r="C6917" t="s">
        <v>62</v>
      </c>
      <c r="D6917" t="s">
        <v>45</v>
      </c>
      <c r="E6917">
        <v>2</v>
      </c>
      <c r="F6917">
        <v>54.628740999999998</v>
      </c>
    </row>
    <row r="6918" spans="1:6" x14ac:dyDescent="0.25">
      <c r="A6918">
        <v>2152.081322</v>
      </c>
      <c r="B6918">
        <v>0</v>
      </c>
      <c r="C6918" t="s">
        <v>32</v>
      </c>
      <c r="D6918" t="s">
        <v>45</v>
      </c>
      <c r="E6918">
        <v>1</v>
      </c>
      <c r="F6918">
        <v>460.37996600000002</v>
      </c>
    </row>
    <row r="6919" spans="1:6" x14ac:dyDescent="0.25">
      <c r="A6919">
        <v>4334.2107910000004</v>
      </c>
      <c r="B6919">
        <v>0</v>
      </c>
      <c r="C6919" t="s">
        <v>32</v>
      </c>
      <c r="D6919" t="s">
        <v>45</v>
      </c>
      <c r="E6919">
        <v>1</v>
      </c>
      <c r="F6919">
        <v>1065.6174639999999</v>
      </c>
    </row>
    <row r="6920" spans="1:6" x14ac:dyDescent="0.25">
      <c r="A6920">
        <v>8630.6961979999996</v>
      </c>
      <c r="B6920">
        <v>0</v>
      </c>
      <c r="C6920" t="s">
        <v>32</v>
      </c>
      <c r="D6920" t="s">
        <v>33</v>
      </c>
      <c r="E6920">
        <v>3</v>
      </c>
      <c r="F6920">
        <v>585.6</v>
      </c>
    </row>
    <row r="6921" spans="1:6" x14ac:dyDescent="0.25">
      <c r="A6921">
        <v>4766.9404729999997</v>
      </c>
      <c r="B6921">
        <v>29177</v>
      </c>
      <c r="C6921" t="s">
        <v>32</v>
      </c>
      <c r="D6921" t="s">
        <v>33</v>
      </c>
      <c r="E6921">
        <v>5</v>
      </c>
      <c r="F6921">
        <v>307.2</v>
      </c>
    </row>
    <row r="6922" spans="1:6" x14ac:dyDescent="0.25">
      <c r="A6922">
        <v>10439.49667</v>
      </c>
      <c r="B6922">
        <v>88233</v>
      </c>
      <c r="C6922" t="s">
        <v>75</v>
      </c>
      <c r="D6922" t="s">
        <v>45</v>
      </c>
      <c r="E6922">
        <v>2</v>
      </c>
      <c r="F6922">
        <v>253.05670900000001</v>
      </c>
    </row>
    <row r="6923" spans="1:6" x14ac:dyDescent="0.25">
      <c r="A6923">
        <v>3747.0609810000001</v>
      </c>
      <c r="B6923">
        <v>0</v>
      </c>
      <c r="C6923" t="s">
        <v>32</v>
      </c>
      <c r="D6923" t="s">
        <v>45</v>
      </c>
      <c r="E6923">
        <v>1</v>
      </c>
      <c r="F6923">
        <v>549.98612800000001</v>
      </c>
    </row>
    <row r="6924" spans="1:6" x14ac:dyDescent="0.25">
      <c r="A6924">
        <v>6617.139741</v>
      </c>
      <c r="B6924">
        <v>0</v>
      </c>
      <c r="C6924" t="s">
        <v>32</v>
      </c>
      <c r="D6924" t="s">
        <v>45</v>
      </c>
      <c r="E6924">
        <v>1</v>
      </c>
      <c r="F6924">
        <v>1404</v>
      </c>
    </row>
    <row r="6925" spans="1:6" x14ac:dyDescent="0.25">
      <c r="A6925">
        <v>3821.819872</v>
      </c>
      <c r="B6925">
        <v>79189</v>
      </c>
      <c r="C6925" t="s">
        <v>62</v>
      </c>
      <c r="D6925" t="s">
        <v>33</v>
      </c>
      <c r="E6925">
        <v>1</v>
      </c>
      <c r="F6925">
        <v>50.171540999999998</v>
      </c>
    </row>
    <row r="6926" spans="1:6" x14ac:dyDescent="0.25">
      <c r="A6926">
        <v>2863.04871</v>
      </c>
      <c r="B6926">
        <v>41077</v>
      </c>
      <c r="C6926" t="s">
        <v>62</v>
      </c>
      <c r="D6926" t="s">
        <v>33</v>
      </c>
      <c r="E6926">
        <v>1</v>
      </c>
      <c r="F6926">
        <v>82.415457000000004</v>
      </c>
    </row>
    <row r="6927" spans="1:6" x14ac:dyDescent="0.25">
      <c r="A6927">
        <v>9420.9658550000004</v>
      </c>
      <c r="B6927">
        <v>47048</v>
      </c>
      <c r="C6927" t="s">
        <v>32</v>
      </c>
      <c r="D6927" t="s">
        <v>33</v>
      </c>
      <c r="E6927">
        <v>3</v>
      </c>
      <c r="F6927">
        <v>566.4</v>
      </c>
    </row>
    <row r="6928" spans="1:6" x14ac:dyDescent="0.25">
      <c r="A6928">
        <v>8767.6265340000009</v>
      </c>
      <c r="B6928">
        <v>45484</v>
      </c>
      <c r="C6928" t="s">
        <v>32</v>
      </c>
      <c r="D6928" t="s">
        <v>45</v>
      </c>
      <c r="E6928">
        <v>8</v>
      </c>
      <c r="F6928">
        <v>532.79999999999995</v>
      </c>
    </row>
    <row r="6929" spans="1:6" x14ac:dyDescent="0.25">
      <c r="A6929">
        <v>4571.610619</v>
      </c>
      <c r="B6929">
        <v>79453</v>
      </c>
      <c r="C6929" t="s">
        <v>62</v>
      </c>
      <c r="D6929" t="s">
        <v>45</v>
      </c>
      <c r="E6929">
        <v>1</v>
      </c>
      <c r="F6929">
        <v>242.09904900000001</v>
      </c>
    </row>
    <row r="6930" spans="1:6" x14ac:dyDescent="0.25">
      <c r="A6930">
        <v>14514.00519</v>
      </c>
      <c r="B6930">
        <v>88753</v>
      </c>
      <c r="C6930" t="s">
        <v>32</v>
      </c>
      <c r="D6930" t="s">
        <v>45</v>
      </c>
      <c r="E6930">
        <v>3</v>
      </c>
      <c r="F6930">
        <v>868.8</v>
      </c>
    </row>
    <row r="6931" spans="1:6" x14ac:dyDescent="0.25">
      <c r="A6931">
        <v>2588.4350370000002</v>
      </c>
      <c r="B6931">
        <v>0</v>
      </c>
      <c r="C6931" t="s">
        <v>32</v>
      </c>
      <c r="D6931" t="s">
        <v>45</v>
      </c>
      <c r="E6931">
        <v>1</v>
      </c>
      <c r="F6931">
        <v>851.02208900000005</v>
      </c>
    </row>
    <row r="6932" spans="1:6" x14ac:dyDescent="0.25">
      <c r="A6932">
        <v>6243.0892469999999</v>
      </c>
      <c r="B6932">
        <v>73945</v>
      </c>
      <c r="C6932" t="s">
        <v>75</v>
      </c>
      <c r="D6932" t="s">
        <v>33</v>
      </c>
      <c r="E6932">
        <v>8</v>
      </c>
      <c r="F6932">
        <v>330.87253199999998</v>
      </c>
    </row>
    <row r="6933" spans="1:6" x14ac:dyDescent="0.25">
      <c r="A6933">
        <v>2719.5069960000001</v>
      </c>
      <c r="B6933">
        <v>14030</v>
      </c>
      <c r="C6933" t="s">
        <v>32</v>
      </c>
      <c r="D6933" t="s">
        <v>33</v>
      </c>
      <c r="E6933">
        <v>1</v>
      </c>
      <c r="F6933">
        <v>345.6</v>
      </c>
    </row>
    <row r="6934" spans="1:6" x14ac:dyDescent="0.25">
      <c r="A6934">
        <v>2719.2609109999999</v>
      </c>
      <c r="B6934">
        <v>81799</v>
      </c>
      <c r="C6934" t="s">
        <v>32</v>
      </c>
      <c r="D6934" t="s">
        <v>33</v>
      </c>
      <c r="E6934">
        <v>1</v>
      </c>
      <c r="F6934">
        <v>326.39999999999998</v>
      </c>
    </row>
    <row r="6935" spans="1:6" x14ac:dyDescent="0.25">
      <c r="A6935">
        <v>4803.7775069999998</v>
      </c>
      <c r="B6935">
        <v>23634</v>
      </c>
      <c r="C6935" t="s">
        <v>32</v>
      </c>
      <c r="D6935" t="s">
        <v>33</v>
      </c>
      <c r="E6935">
        <v>9</v>
      </c>
      <c r="F6935">
        <v>440.18961100000001</v>
      </c>
    </row>
    <row r="6936" spans="1:6" x14ac:dyDescent="0.25">
      <c r="A6936">
        <v>2856.948797</v>
      </c>
      <c r="B6936">
        <v>0</v>
      </c>
      <c r="C6936" t="s">
        <v>32</v>
      </c>
      <c r="D6936" t="s">
        <v>33</v>
      </c>
      <c r="E6936">
        <v>1</v>
      </c>
      <c r="F6936">
        <v>374.4</v>
      </c>
    </row>
    <row r="6937" spans="1:6" x14ac:dyDescent="0.25">
      <c r="A6937">
        <v>5169.5585510000001</v>
      </c>
      <c r="B6937">
        <v>56334</v>
      </c>
      <c r="C6937" t="s">
        <v>32</v>
      </c>
      <c r="D6937" t="s">
        <v>33</v>
      </c>
      <c r="E6937">
        <v>3</v>
      </c>
      <c r="F6937">
        <v>421.56377199999997</v>
      </c>
    </row>
    <row r="6938" spans="1:6" x14ac:dyDescent="0.25">
      <c r="A6938">
        <v>4082.7045840000001</v>
      </c>
      <c r="B6938">
        <v>23206</v>
      </c>
      <c r="C6938" t="s">
        <v>32</v>
      </c>
      <c r="D6938" t="s">
        <v>33</v>
      </c>
      <c r="E6938">
        <v>1</v>
      </c>
      <c r="F6938">
        <v>513.6</v>
      </c>
    </row>
    <row r="6939" spans="1:6" x14ac:dyDescent="0.25">
      <c r="A6939">
        <v>2959.9500939999998</v>
      </c>
      <c r="B6939">
        <v>28140</v>
      </c>
      <c r="C6939" t="s">
        <v>32</v>
      </c>
      <c r="D6939" t="s">
        <v>45</v>
      </c>
      <c r="E6939">
        <v>1</v>
      </c>
      <c r="F6939">
        <v>612</v>
      </c>
    </row>
    <row r="6940" spans="1:6" x14ac:dyDescent="0.25">
      <c r="A6940">
        <v>16468.220789999999</v>
      </c>
      <c r="B6940">
        <v>0</v>
      </c>
      <c r="C6940" t="s">
        <v>32</v>
      </c>
      <c r="D6940" t="s">
        <v>79</v>
      </c>
      <c r="E6940">
        <v>2</v>
      </c>
      <c r="F6940">
        <v>685.12693999999999</v>
      </c>
    </row>
    <row r="6941" spans="1:6" x14ac:dyDescent="0.25">
      <c r="A6941">
        <v>12779.06199</v>
      </c>
      <c r="B6941">
        <v>0</v>
      </c>
      <c r="C6941" t="s">
        <v>32</v>
      </c>
      <c r="D6941" t="s">
        <v>45</v>
      </c>
      <c r="E6941">
        <v>2</v>
      </c>
      <c r="F6941">
        <v>633.6</v>
      </c>
    </row>
    <row r="6942" spans="1:6" x14ac:dyDescent="0.25">
      <c r="A6942">
        <v>12168.744919999999</v>
      </c>
      <c r="B6942">
        <v>14973</v>
      </c>
      <c r="C6942" t="s">
        <v>32</v>
      </c>
      <c r="D6942" t="s">
        <v>79</v>
      </c>
      <c r="E6942">
        <v>2</v>
      </c>
      <c r="F6942">
        <v>828</v>
      </c>
    </row>
    <row r="6943" spans="1:6" x14ac:dyDescent="0.25">
      <c r="A6943">
        <v>6240.6647620000003</v>
      </c>
      <c r="B6943">
        <v>0</v>
      </c>
      <c r="C6943" t="s">
        <v>32</v>
      </c>
      <c r="D6943" t="s">
        <v>45</v>
      </c>
      <c r="E6943">
        <v>9</v>
      </c>
      <c r="F6943">
        <v>712.40121999999997</v>
      </c>
    </row>
    <row r="6944" spans="1:6" x14ac:dyDescent="0.25">
      <c r="A6944">
        <v>5442.744248</v>
      </c>
      <c r="B6944">
        <v>25884</v>
      </c>
      <c r="C6944" t="s">
        <v>75</v>
      </c>
      <c r="D6944" t="s">
        <v>33</v>
      </c>
      <c r="E6944">
        <v>9</v>
      </c>
      <c r="F6944">
        <v>292.27484600000003</v>
      </c>
    </row>
    <row r="6945" spans="1:6" x14ac:dyDescent="0.25">
      <c r="A6945">
        <v>3551.7925740000001</v>
      </c>
      <c r="B6945">
        <v>11607</v>
      </c>
      <c r="C6945" t="s">
        <v>75</v>
      </c>
      <c r="D6945" t="s">
        <v>45</v>
      </c>
      <c r="E6945">
        <v>1</v>
      </c>
      <c r="F6945">
        <v>313.351134</v>
      </c>
    </row>
    <row r="6946" spans="1:6" x14ac:dyDescent="0.25">
      <c r="A6946">
        <v>24138.05975</v>
      </c>
      <c r="B6946">
        <v>53691</v>
      </c>
      <c r="C6946" t="s">
        <v>75</v>
      </c>
      <c r="D6946" t="s">
        <v>79</v>
      </c>
      <c r="E6946">
        <v>2</v>
      </c>
      <c r="F6946">
        <v>175.97506000000001</v>
      </c>
    </row>
    <row r="6947" spans="1:6" x14ac:dyDescent="0.25">
      <c r="A6947">
        <v>15415.04407</v>
      </c>
      <c r="B6947">
        <v>89464</v>
      </c>
      <c r="C6947" t="s">
        <v>32</v>
      </c>
      <c r="D6947" t="s">
        <v>33</v>
      </c>
      <c r="E6947">
        <v>3</v>
      </c>
      <c r="F6947">
        <v>1067.2912080000001</v>
      </c>
    </row>
    <row r="6948" spans="1:6" x14ac:dyDescent="0.25">
      <c r="A6948">
        <v>5517.1991369999996</v>
      </c>
      <c r="B6948">
        <v>60596</v>
      </c>
      <c r="C6948" t="s">
        <v>75</v>
      </c>
      <c r="D6948" t="s">
        <v>33</v>
      </c>
      <c r="E6948">
        <v>3</v>
      </c>
      <c r="F6948">
        <v>180.340069</v>
      </c>
    </row>
    <row r="6949" spans="1:6" x14ac:dyDescent="0.25">
      <c r="A6949">
        <v>13448.809730000001</v>
      </c>
      <c r="B6949">
        <v>43720</v>
      </c>
      <c r="C6949" t="s">
        <v>32</v>
      </c>
      <c r="D6949" t="s">
        <v>45</v>
      </c>
      <c r="E6949">
        <v>2</v>
      </c>
      <c r="F6949">
        <v>561.6</v>
      </c>
    </row>
    <row r="6950" spans="1:6" x14ac:dyDescent="0.25">
      <c r="A6950">
        <v>6689.0227279999999</v>
      </c>
      <c r="B6950">
        <v>56980</v>
      </c>
      <c r="C6950" t="s">
        <v>32</v>
      </c>
      <c r="D6950" t="s">
        <v>33</v>
      </c>
      <c r="E6950">
        <v>7</v>
      </c>
      <c r="F6950">
        <v>599.00088300000004</v>
      </c>
    </row>
    <row r="6951" spans="1:6" x14ac:dyDescent="0.25">
      <c r="A6951">
        <v>7222.850848</v>
      </c>
      <c r="B6951">
        <v>0</v>
      </c>
      <c r="C6951" t="s">
        <v>32</v>
      </c>
      <c r="D6951" t="s">
        <v>79</v>
      </c>
      <c r="E6951">
        <v>2</v>
      </c>
      <c r="F6951">
        <v>350.20761399999998</v>
      </c>
    </row>
    <row r="6952" spans="1:6" x14ac:dyDescent="0.25">
      <c r="A6952">
        <v>4311.4169030000003</v>
      </c>
      <c r="B6952">
        <v>0</v>
      </c>
      <c r="C6952" t="s">
        <v>32</v>
      </c>
      <c r="D6952" t="s">
        <v>45</v>
      </c>
      <c r="E6952">
        <v>3</v>
      </c>
      <c r="F6952">
        <v>482.4</v>
      </c>
    </row>
    <row r="6953" spans="1:6" x14ac:dyDescent="0.25">
      <c r="A6953">
        <v>4376.3635919999997</v>
      </c>
      <c r="B6953">
        <v>63774</v>
      </c>
      <c r="C6953" t="s">
        <v>62</v>
      </c>
      <c r="D6953" t="s">
        <v>79</v>
      </c>
      <c r="E6953">
        <v>1</v>
      </c>
      <c r="F6953">
        <v>60.036682999999996</v>
      </c>
    </row>
    <row r="6954" spans="1:6" x14ac:dyDescent="0.25">
      <c r="A6954">
        <v>10506.93706</v>
      </c>
      <c r="B6954">
        <v>61650</v>
      </c>
      <c r="C6954" t="s">
        <v>62</v>
      </c>
      <c r="D6954" t="s">
        <v>45</v>
      </c>
      <c r="E6954">
        <v>2</v>
      </c>
      <c r="F6954">
        <v>117.470445</v>
      </c>
    </row>
    <row r="6955" spans="1:6" x14ac:dyDescent="0.25">
      <c r="A6955">
        <v>8667.090494</v>
      </c>
      <c r="B6955">
        <v>31354</v>
      </c>
      <c r="C6955" t="s">
        <v>32</v>
      </c>
      <c r="D6955" t="s">
        <v>33</v>
      </c>
      <c r="E6955">
        <v>9</v>
      </c>
      <c r="F6955">
        <v>527.75970199999995</v>
      </c>
    </row>
    <row r="6956" spans="1:6" x14ac:dyDescent="0.25">
      <c r="A6956">
        <v>5938.5118920000004</v>
      </c>
      <c r="B6956">
        <v>44190</v>
      </c>
      <c r="C6956" t="s">
        <v>62</v>
      </c>
      <c r="D6956" t="s">
        <v>33</v>
      </c>
      <c r="E6956">
        <v>3</v>
      </c>
      <c r="F6956">
        <v>10.685639999999999</v>
      </c>
    </row>
    <row r="6957" spans="1:6" x14ac:dyDescent="0.25">
      <c r="A6957">
        <v>15277.47796</v>
      </c>
      <c r="B6957">
        <v>38183</v>
      </c>
      <c r="C6957" t="s">
        <v>32</v>
      </c>
      <c r="D6957" t="s">
        <v>33</v>
      </c>
      <c r="E6957">
        <v>8</v>
      </c>
      <c r="F6957">
        <v>981.01087900000005</v>
      </c>
    </row>
    <row r="6958" spans="1:6" x14ac:dyDescent="0.25">
      <c r="A6958">
        <v>2551.2266920000002</v>
      </c>
      <c r="B6958">
        <v>79751</v>
      </c>
      <c r="C6958" t="s">
        <v>32</v>
      </c>
      <c r="D6958" t="s">
        <v>33</v>
      </c>
      <c r="E6958">
        <v>1</v>
      </c>
      <c r="F6958">
        <v>392.23569800000001</v>
      </c>
    </row>
    <row r="6959" spans="1:6" x14ac:dyDescent="0.25">
      <c r="A6959">
        <v>4191.0616300000002</v>
      </c>
      <c r="B6959">
        <v>0</v>
      </c>
      <c r="C6959" t="s">
        <v>32</v>
      </c>
      <c r="D6959" t="s">
        <v>45</v>
      </c>
      <c r="E6959">
        <v>7</v>
      </c>
      <c r="F6959">
        <v>535.95366100000001</v>
      </c>
    </row>
    <row r="6960" spans="1:6" x14ac:dyDescent="0.25">
      <c r="A6960">
        <v>8161.1704</v>
      </c>
      <c r="B6960">
        <v>12266</v>
      </c>
      <c r="C6960" t="s">
        <v>32</v>
      </c>
      <c r="D6960" t="s">
        <v>33</v>
      </c>
      <c r="E6960">
        <v>3</v>
      </c>
      <c r="F6960">
        <v>732.05000700000005</v>
      </c>
    </row>
    <row r="6961" spans="1:6" x14ac:dyDescent="0.25">
      <c r="A6961">
        <v>2784.9691849999999</v>
      </c>
      <c r="B6961">
        <v>61807</v>
      </c>
      <c r="C6961" t="s">
        <v>62</v>
      </c>
      <c r="D6961" t="s">
        <v>79</v>
      </c>
      <c r="E6961">
        <v>1</v>
      </c>
      <c r="F6961">
        <v>104.209216</v>
      </c>
    </row>
    <row r="6962" spans="1:6" x14ac:dyDescent="0.25">
      <c r="A6962">
        <v>10083.48688</v>
      </c>
      <c r="B6962">
        <v>11828</v>
      </c>
      <c r="C6962" t="s">
        <v>32</v>
      </c>
      <c r="D6962" t="s">
        <v>79</v>
      </c>
      <c r="E6962">
        <v>2</v>
      </c>
      <c r="F6962">
        <v>571.479602</v>
      </c>
    </row>
    <row r="6963" spans="1:6" x14ac:dyDescent="0.25">
      <c r="A6963">
        <v>19363.527429999998</v>
      </c>
      <c r="B6963">
        <v>49945</v>
      </c>
      <c r="C6963" t="s">
        <v>62</v>
      </c>
      <c r="D6963" t="s">
        <v>33</v>
      </c>
      <c r="E6963">
        <v>2</v>
      </c>
      <c r="F6963">
        <v>50.404470000000003</v>
      </c>
    </row>
    <row r="6964" spans="1:6" x14ac:dyDescent="0.25">
      <c r="A6964">
        <v>7154.0943040000002</v>
      </c>
      <c r="B6964">
        <v>28204</v>
      </c>
      <c r="C6964" t="s">
        <v>75</v>
      </c>
      <c r="D6964" t="s">
        <v>33</v>
      </c>
      <c r="E6964">
        <v>1</v>
      </c>
      <c r="F6964">
        <v>532.08946700000001</v>
      </c>
    </row>
    <row r="6965" spans="1:6" x14ac:dyDescent="0.25">
      <c r="A6965">
        <v>8779.0905519999997</v>
      </c>
      <c r="B6965">
        <v>54726</v>
      </c>
      <c r="C6965" t="s">
        <v>32</v>
      </c>
      <c r="D6965" t="s">
        <v>33</v>
      </c>
      <c r="E6965">
        <v>1</v>
      </c>
      <c r="F6965">
        <v>1051.2</v>
      </c>
    </row>
    <row r="6966" spans="1:6" x14ac:dyDescent="0.25">
      <c r="A6966">
        <v>2731.3991700000001</v>
      </c>
      <c r="B6966">
        <v>43386</v>
      </c>
      <c r="C6966" t="s">
        <v>75</v>
      </c>
      <c r="D6966" t="s">
        <v>33</v>
      </c>
      <c r="E6966">
        <v>1</v>
      </c>
      <c r="F6966">
        <v>315.35351900000001</v>
      </c>
    </row>
    <row r="6967" spans="1:6" x14ac:dyDescent="0.25">
      <c r="A6967">
        <v>7429.0791939999999</v>
      </c>
      <c r="B6967">
        <v>0</v>
      </c>
      <c r="C6967" t="s">
        <v>32</v>
      </c>
      <c r="D6967" t="s">
        <v>33</v>
      </c>
      <c r="E6967">
        <v>9</v>
      </c>
      <c r="F6967">
        <v>549.692452</v>
      </c>
    </row>
    <row r="6968" spans="1:6" x14ac:dyDescent="0.25">
      <c r="A6968">
        <v>2616.6139029999999</v>
      </c>
      <c r="B6968">
        <v>72302</v>
      </c>
      <c r="C6968" t="s">
        <v>32</v>
      </c>
      <c r="D6968" t="s">
        <v>79</v>
      </c>
      <c r="E6968">
        <v>1</v>
      </c>
      <c r="F6968">
        <v>316.8</v>
      </c>
    </row>
    <row r="6969" spans="1:6" x14ac:dyDescent="0.25">
      <c r="A6969">
        <v>8044.8723929999996</v>
      </c>
      <c r="B6969">
        <v>71391</v>
      </c>
      <c r="C6969" t="s">
        <v>75</v>
      </c>
      <c r="D6969" t="s">
        <v>33</v>
      </c>
      <c r="E6969">
        <v>2</v>
      </c>
      <c r="F6969">
        <v>284.00017200000002</v>
      </c>
    </row>
    <row r="6970" spans="1:6" x14ac:dyDescent="0.25">
      <c r="A6970">
        <v>2534.3064429999999</v>
      </c>
      <c r="B6970">
        <v>21606</v>
      </c>
      <c r="C6970" t="s">
        <v>32</v>
      </c>
      <c r="D6970" t="s">
        <v>79</v>
      </c>
      <c r="E6970">
        <v>1</v>
      </c>
      <c r="F6970">
        <v>340.8</v>
      </c>
    </row>
    <row r="6971" spans="1:6" x14ac:dyDescent="0.25">
      <c r="A6971">
        <v>10014.029549999999</v>
      </c>
      <c r="B6971">
        <v>74489</v>
      </c>
      <c r="C6971" t="s">
        <v>62</v>
      </c>
      <c r="D6971" t="s">
        <v>33</v>
      </c>
      <c r="E6971">
        <v>3</v>
      </c>
      <c r="F6971">
        <v>128.53518199999999</v>
      </c>
    </row>
    <row r="6972" spans="1:6" x14ac:dyDescent="0.25">
      <c r="A6972">
        <v>4745.1817639999999</v>
      </c>
      <c r="B6972">
        <v>50549</v>
      </c>
      <c r="C6972" t="s">
        <v>32</v>
      </c>
      <c r="D6972" t="s">
        <v>79</v>
      </c>
      <c r="E6972">
        <v>7</v>
      </c>
      <c r="F6972">
        <v>292.8</v>
      </c>
    </row>
    <row r="6973" spans="1:6" x14ac:dyDescent="0.25">
      <c r="A6973">
        <v>14040.964760000001</v>
      </c>
      <c r="B6973">
        <v>0</v>
      </c>
      <c r="C6973" t="s">
        <v>75</v>
      </c>
      <c r="D6973" t="s">
        <v>33</v>
      </c>
      <c r="E6973">
        <v>5</v>
      </c>
      <c r="F6973">
        <v>669.03756199999998</v>
      </c>
    </row>
    <row r="6974" spans="1:6" x14ac:dyDescent="0.25">
      <c r="A6974">
        <v>14635.451580000001</v>
      </c>
      <c r="B6974">
        <v>0</v>
      </c>
      <c r="C6974" t="s">
        <v>32</v>
      </c>
      <c r="D6974" t="s">
        <v>79</v>
      </c>
      <c r="E6974">
        <v>2</v>
      </c>
      <c r="F6974">
        <v>667.2</v>
      </c>
    </row>
    <row r="6975" spans="1:6" x14ac:dyDescent="0.25">
      <c r="A6975">
        <v>3885.4564009999999</v>
      </c>
      <c r="B6975">
        <v>0</v>
      </c>
      <c r="C6975" t="s">
        <v>32</v>
      </c>
      <c r="D6975" t="s">
        <v>33</v>
      </c>
      <c r="E6975">
        <v>1</v>
      </c>
      <c r="F6975">
        <v>504</v>
      </c>
    </row>
    <row r="6976" spans="1:6" x14ac:dyDescent="0.25">
      <c r="A6976">
        <v>5107.1630020000002</v>
      </c>
      <c r="B6976">
        <v>35625</v>
      </c>
      <c r="C6976" t="s">
        <v>75</v>
      </c>
      <c r="D6976" t="s">
        <v>33</v>
      </c>
      <c r="E6976">
        <v>3</v>
      </c>
      <c r="F6976">
        <v>288.57210800000001</v>
      </c>
    </row>
    <row r="6977" spans="1:6" x14ac:dyDescent="0.25">
      <c r="A6977">
        <v>9384.6545019999994</v>
      </c>
      <c r="B6977">
        <v>25370</v>
      </c>
      <c r="C6977" t="s">
        <v>32</v>
      </c>
      <c r="D6977" t="s">
        <v>33</v>
      </c>
      <c r="E6977">
        <v>3</v>
      </c>
      <c r="F6977">
        <v>556.79999999999995</v>
      </c>
    </row>
    <row r="6978" spans="1:6" x14ac:dyDescent="0.25">
      <c r="A6978">
        <v>5007.6724249999997</v>
      </c>
      <c r="B6978">
        <v>51523</v>
      </c>
      <c r="C6978" t="s">
        <v>32</v>
      </c>
      <c r="D6978" t="s">
        <v>33</v>
      </c>
      <c r="E6978">
        <v>3</v>
      </c>
      <c r="F6978">
        <v>297.60000000000002</v>
      </c>
    </row>
    <row r="6979" spans="1:6" x14ac:dyDescent="0.25">
      <c r="A6979">
        <v>49423.795570000002</v>
      </c>
      <c r="B6979">
        <v>85058</v>
      </c>
      <c r="C6979" t="s">
        <v>75</v>
      </c>
      <c r="D6979" t="s">
        <v>33</v>
      </c>
      <c r="E6979">
        <v>2</v>
      </c>
      <c r="F6979">
        <v>595.36978399999998</v>
      </c>
    </row>
    <row r="6980" spans="1:6" x14ac:dyDescent="0.25">
      <c r="A6980">
        <v>8558.9277230000007</v>
      </c>
      <c r="B6980">
        <v>0</v>
      </c>
      <c r="C6980" t="s">
        <v>32</v>
      </c>
      <c r="D6980" t="s">
        <v>45</v>
      </c>
      <c r="E6980">
        <v>9</v>
      </c>
      <c r="F6980">
        <v>615.56216400000005</v>
      </c>
    </row>
    <row r="6981" spans="1:6" x14ac:dyDescent="0.25">
      <c r="A6981">
        <v>4892.6286309999996</v>
      </c>
      <c r="B6981">
        <v>27005</v>
      </c>
      <c r="C6981" t="s">
        <v>32</v>
      </c>
      <c r="D6981" t="s">
        <v>33</v>
      </c>
      <c r="E6981">
        <v>7</v>
      </c>
      <c r="F6981">
        <v>311.84034000000003</v>
      </c>
    </row>
    <row r="6982" spans="1:6" x14ac:dyDescent="0.25">
      <c r="A6982">
        <v>5365.93282</v>
      </c>
      <c r="B6982">
        <v>62808</v>
      </c>
      <c r="C6982" t="s">
        <v>75</v>
      </c>
      <c r="D6982" t="s">
        <v>33</v>
      </c>
      <c r="E6982">
        <v>4</v>
      </c>
      <c r="F6982">
        <v>211.51589300000001</v>
      </c>
    </row>
    <row r="6983" spans="1:6" x14ac:dyDescent="0.25">
      <c r="A6983">
        <v>5163.8388130000003</v>
      </c>
      <c r="B6983">
        <v>88692</v>
      </c>
      <c r="C6983" t="s">
        <v>75</v>
      </c>
      <c r="D6983" t="s">
        <v>33</v>
      </c>
      <c r="E6983">
        <v>5</v>
      </c>
      <c r="F6983">
        <v>253.193647</v>
      </c>
    </row>
    <row r="6984" spans="1:6" x14ac:dyDescent="0.25">
      <c r="A6984">
        <v>38055.20953</v>
      </c>
      <c r="B6984">
        <v>0</v>
      </c>
      <c r="C6984" t="s">
        <v>32</v>
      </c>
      <c r="D6984" t="s">
        <v>33</v>
      </c>
      <c r="E6984">
        <v>2</v>
      </c>
      <c r="F6984">
        <v>552</v>
      </c>
    </row>
    <row r="6985" spans="1:6" x14ac:dyDescent="0.25">
      <c r="A6985">
        <v>7403.4473360000002</v>
      </c>
      <c r="B6985">
        <v>19064</v>
      </c>
      <c r="C6985" t="s">
        <v>62</v>
      </c>
      <c r="D6985" t="s">
        <v>33</v>
      </c>
      <c r="E6985">
        <v>7</v>
      </c>
      <c r="F6985">
        <v>136.24879899999999</v>
      </c>
    </row>
    <row r="6986" spans="1:6" x14ac:dyDescent="0.25">
      <c r="A6986">
        <v>6051.6374450000003</v>
      </c>
      <c r="B6986">
        <v>0</v>
      </c>
      <c r="C6986" t="s">
        <v>32</v>
      </c>
      <c r="D6986" t="s">
        <v>45</v>
      </c>
      <c r="E6986">
        <v>6</v>
      </c>
      <c r="F6986">
        <v>633.6</v>
      </c>
    </row>
    <row r="6987" spans="1:6" x14ac:dyDescent="0.25">
      <c r="A6987">
        <v>7229.3292570000003</v>
      </c>
      <c r="B6987">
        <v>60345</v>
      </c>
      <c r="C6987" t="s">
        <v>62</v>
      </c>
      <c r="D6987" t="s">
        <v>45</v>
      </c>
      <c r="E6987">
        <v>5</v>
      </c>
      <c r="F6987">
        <v>36.105927999999999</v>
      </c>
    </row>
    <row r="6988" spans="1:6" x14ac:dyDescent="0.25">
      <c r="A6988">
        <v>3300.6070829999999</v>
      </c>
      <c r="B6988">
        <v>59592</v>
      </c>
      <c r="C6988" t="s">
        <v>62</v>
      </c>
      <c r="D6988" t="s">
        <v>79</v>
      </c>
      <c r="E6988">
        <v>1</v>
      </c>
      <c r="F6988">
        <v>161.23181199999999</v>
      </c>
    </row>
    <row r="6989" spans="1:6" x14ac:dyDescent="0.25">
      <c r="A6989">
        <v>5505.1673920000003</v>
      </c>
      <c r="B6989">
        <v>15648</v>
      </c>
      <c r="C6989" t="s">
        <v>32</v>
      </c>
      <c r="D6989" t="s">
        <v>33</v>
      </c>
      <c r="E6989">
        <v>5</v>
      </c>
      <c r="F6989">
        <v>413.26926099999997</v>
      </c>
    </row>
    <row r="6990" spans="1:6" x14ac:dyDescent="0.25">
      <c r="A6990">
        <v>4334.0640960000001</v>
      </c>
      <c r="B6990">
        <v>23904</v>
      </c>
      <c r="C6990" t="s">
        <v>32</v>
      </c>
      <c r="D6990" t="s">
        <v>45</v>
      </c>
      <c r="E6990">
        <v>1</v>
      </c>
      <c r="F6990">
        <v>590.4</v>
      </c>
    </row>
    <row r="6991" spans="1:6" x14ac:dyDescent="0.25">
      <c r="A6991">
        <v>4349.1042779999998</v>
      </c>
      <c r="B6991">
        <v>90893</v>
      </c>
      <c r="C6991" t="s">
        <v>32</v>
      </c>
      <c r="D6991" t="s">
        <v>45</v>
      </c>
      <c r="E6991">
        <v>1</v>
      </c>
      <c r="F6991">
        <v>700.00401799999997</v>
      </c>
    </row>
    <row r="6992" spans="1:6" x14ac:dyDescent="0.25">
      <c r="A6992">
        <v>4882.0732429999998</v>
      </c>
      <c r="B6992">
        <v>0</v>
      </c>
      <c r="C6992" t="s">
        <v>32</v>
      </c>
      <c r="D6992" t="s">
        <v>79</v>
      </c>
      <c r="E6992">
        <v>6</v>
      </c>
      <c r="F6992">
        <v>475.2</v>
      </c>
    </row>
    <row r="6993" spans="1:6" x14ac:dyDescent="0.25">
      <c r="A6993">
        <v>10114.986209999999</v>
      </c>
      <c r="B6993">
        <v>74001</v>
      </c>
      <c r="C6993" t="s">
        <v>75</v>
      </c>
      <c r="D6993" t="s">
        <v>33</v>
      </c>
      <c r="E6993">
        <v>2</v>
      </c>
      <c r="F6993">
        <v>224.265232</v>
      </c>
    </row>
    <row r="6994" spans="1:6" x14ac:dyDescent="0.25">
      <c r="A6994">
        <v>5259.7095810000001</v>
      </c>
      <c r="B6994">
        <v>28447</v>
      </c>
      <c r="C6994" t="s">
        <v>32</v>
      </c>
      <c r="D6994" t="s">
        <v>33</v>
      </c>
      <c r="E6994">
        <v>3</v>
      </c>
      <c r="F6994">
        <v>321.60000000000002</v>
      </c>
    </row>
    <row r="6995" spans="1:6" x14ac:dyDescent="0.25">
      <c r="A6995">
        <v>4013.9455119999998</v>
      </c>
      <c r="B6995">
        <v>56586</v>
      </c>
      <c r="C6995" t="s">
        <v>62</v>
      </c>
      <c r="D6995" t="s">
        <v>33</v>
      </c>
      <c r="E6995">
        <v>1</v>
      </c>
      <c r="F6995">
        <v>121.928014</v>
      </c>
    </row>
    <row r="6996" spans="1:6" x14ac:dyDescent="0.25">
      <c r="A6996">
        <v>6285.0191789999999</v>
      </c>
      <c r="B6996">
        <v>0</v>
      </c>
      <c r="C6996" t="s">
        <v>32</v>
      </c>
      <c r="D6996" t="s">
        <v>33</v>
      </c>
      <c r="E6996">
        <v>1</v>
      </c>
      <c r="F6996">
        <v>825.6</v>
      </c>
    </row>
    <row r="6997" spans="1:6" x14ac:dyDescent="0.25">
      <c r="A6997">
        <v>4518.782768</v>
      </c>
      <c r="B6997">
        <v>19186</v>
      </c>
      <c r="C6997" t="s">
        <v>32</v>
      </c>
      <c r="D6997" t="s">
        <v>79</v>
      </c>
      <c r="E6997">
        <v>5</v>
      </c>
      <c r="F6997">
        <v>297.60000000000002</v>
      </c>
    </row>
    <row r="6998" spans="1:6" x14ac:dyDescent="0.25">
      <c r="A6998">
        <v>17738.2012</v>
      </c>
      <c r="B6998">
        <v>65348</v>
      </c>
      <c r="C6998" t="s">
        <v>62</v>
      </c>
      <c r="D6998" t="s">
        <v>33</v>
      </c>
      <c r="E6998">
        <v>2</v>
      </c>
      <c r="F6998">
        <v>134.120531</v>
      </c>
    </row>
    <row r="6999" spans="1:6" x14ac:dyDescent="0.25">
      <c r="A6999">
        <v>6265.3432990000001</v>
      </c>
      <c r="B6999">
        <v>0</v>
      </c>
      <c r="C6999" t="s">
        <v>32</v>
      </c>
      <c r="D6999" t="s">
        <v>33</v>
      </c>
      <c r="E6999">
        <v>4</v>
      </c>
      <c r="F6999">
        <v>481.02578599999998</v>
      </c>
    </row>
    <row r="7000" spans="1:6" x14ac:dyDescent="0.25">
      <c r="A7000">
        <v>12168.644050000001</v>
      </c>
      <c r="B7000">
        <v>0</v>
      </c>
      <c r="C7000" t="s">
        <v>62</v>
      </c>
      <c r="D7000" t="s">
        <v>45</v>
      </c>
      <c r="E7000">
        <v>2</v>
      </c>
      <c r="F7000">
        <v>30.989754999999999</v>
      </c>
    </row>
    <row r="7001" spans="1:6" x14ac:dyDescent="0.25">
      <c r="A7001">
        <v>3618.4327549999998</v>
      </c>
      <c r="B7001">
        <v>0</v>
      </c>
      <c r="C7001" t="s">
        <v>32</v>
      </c>
      <c r="D7001" t="s">
        <v>79</v>
      </c>
      <c r="E7001">
        <v>1</v>
      </c>
      <c r="F7001">
        <v>475.2</v>
      </c>
    </row>
    <row r="7002" spans="1:6" x14ac:dyDescent="0.25">
      <c r="A7002">
        <v>6474.8264660000004</v>
      </c>
      <c r="B7002">
        <v>0</v>
      </c>
      <c r="C7002" t="s">
        <v>32</v>
      </c>
      <c r="D7002" t="s">
        <v>45</v>
      </c>
      <c r="E7002">
        <v>3</v>
      </c>
      <c r="F7002">
        <v>436.8</v>
      </c>
    </row>
    <row r="7003" spans="1:6" x14ac:dyDescent="0.25">
      <c r="A7003">
        <v>5575.1982010000002</v>
      </c>
      <c r="B7003">
        <v>18892</v>
      </c>
      <c r="C7003" t="s">
        <v>62</v>
      </c>
      <c r="D7003" t="s">
        <v>33</v>
      </c>
      <c r="E7003">
        <v>5</v>
      </c>
      <c r="F7003">
        <v>106.814987</v>
      </c>
    </row>
    <row r="7004" spans="1:6" x14ac:dyDescent="0.25">
      <c r="A7004">
        <v>32144.649570000001</v>
      </c>
      <c r="B7004">
        <v>19066</v>
      </c>
      <c r="C7004" t="s">
        <v>32</v>
      </c>
      <c r="D7004" t="s">
        <v>33</v>
      </c>
      <c r="E7004">
        <v>2</v>
      </c>
      <c r="F7004">
        <v>494.4</v>
      </c>
    </row>
    <row r="7005" spans="1:6" x14ac:dyDescent="0.25">
      <c r="A7005">
        <v>8223.1649159999997</v>
      </c>
      <c r="B7005">
        <v>95102</v>
      </c>
      <c r="C7005" t="s">
        <v>62</v>
      </c>
      <c r="D7005" t="s">
        <v>33</v>
      </c>
      <c r="E7005">
        <v>8</v>
      </c>
      <c r="F7005">
        <v>94.338813999999999</v>
      </c>
    </row>
    <row r="7006" spans="1:6" x14ac:dyDescent="0.25">
      <c r="A7006">
        <v>7462.9262630000003</v>
      </c>
      <c r="B7006">
        <v>70263</v>
      </c>
      <c r="C7006" t="s">
        <v>62</v>
      </c>
      <c r="D7006" t="s">
        <v>33</v>
      </c>
      <c r="E7006">
        <v>5</v>
      </c>
      <c r="F7006">
        <v>7.3459459999999996</v>
      </c>
    </row>
    <row r="7007" spans="1:6" x14ac:dyDescent="0.25">
      <c r="A7007">
        <v>9031.2148589999997</v>
      </c>
      <c r="B7007">
        <v>0</v>
      </c>
      <c r="C7007" t="s">
        <v>32</v>
      </c>
      <c r="D7007" t="s">
        <v>45</v>
      </c>
      <c r="E7007">
        <v>9</v>
      </c>
      <c r="F7007">
        <v>650.52179000000001</v>
      </c>
    </row>
    <row r="7008" spans="1:6" x14ac:dyDescent="0.25">
      <c r="A7008">
        <v>7028.9400009999999</v>
      </c>
      <c r="B7008">
        <v>18120</v>
      </c>
      <c r="C7008" t="s">
        <v>32</v>
      </c>
      <c r="D7008" t="s">
        <v>33</v>
      </c>
      <c r="E7008">
        <v>2</v>
      </c>
      <c r="F7008">
        <v>302.39999999999998</v>
      </c>
    </row>
    <row r="7009" spans="1:6" x14ac:dyDescent="0.25">
      <c r="A7009">
        <v>7406.8826120000003</v>
      </c>
      <c r="B7009">
        <v>38169</v>
      </c>
      <c r="C7009" t="s">
        <v>62</v>
      </c>
      <c r="D7009" t="s">
        <v>33</v>
      </c>
      <c r="E7009">
        <v>2</v>
      </c>
      <c r="F7009">
        <v>71.678411999999994</v>
      </c>
    </row>
    <row r="7010" spans="1:6" x14ac:dyDescent="0.25">
      <c r="A7010">
        <v>7582.1138419999997</v>
      </c>
      <c r="B7010">
        <v>64801</v>
      </c>
      <c r="C7010" t="s">
        <v>75</v>
      </c>
      <c r="D7010" t="s">
        <v>33</v>
      </c>
      <c r="E7010">
        <v>2</v>
      </c>
      <c r="F7010">
        <v>268.47180200000003</v>
      </c>
    </row>
    <row r="7011" spans="1:6" x14ac:dyDescent="0.25">
      <c r="A7011">
        <v>10719.08467</v>
      </c>
      <c r="B7011">
        <v>86036</v>
      </c>
      <c r="C7011" t="s">
        <v>32</v>
      </c>
      <c r="D7011" t="s">
        <v>79</v>
      </c>
      <c r="E7011">
        <v>2</v>
      </c>
      <c r="F7011">
        <v>501.26513</v>
      </c>
    </row>
    <row r="7012" spans="1:6" x14ac:dyDescent="0.25">
      <c r="A7012">
        <v>3721.3907129999998</v>
      </c>
      <c r="B7012">
        <v>0</v>
      </c>
      <c r="C7012" t="s">
        <v>32</v>
      </c>
      <c r="D7012" t="s">
        <v>45</v>
      </c>
      <c r="E7012">
        <v>1</v>
      </c>
      <c r="F7012">
        <v>862.49778000000003</v>
      </c>
    </row>
    <row r="7013" spans="1:6" x14ac:dyDescent="0.25">
      <c r="A7013">
        <v>3528.0442520000001</v>
      </c>
      <c r="B7013">
        <v>31278</v>
      </c>
      <c r="C7013" t="s">
        <v>32</v>
      </c>
      <c r="D7013" t="s">
        <v>33</v>
      </c>
      <c r="E7013">
        <v>1</v>
      </c>
      <c r="F7013">
        <v>441.6</v>
      </c>
    </row>
    <row r="7014" spans="1:6" x14ac:dyDescent="0.25">
      <c r="A7014">
        <v>17085.41462</v>
      </c>
      <c r="B7014">
        <v>20053</v>
      </c>
      <c r="C7014" t="s">
        <v>62</v>
      </c>
      <c r="D7014" t="s">
        <v>33</v>
      </c>
      <c r="E7014">
        <v>2</v>
      </c>
      <c r="F7014">
        <v>9.8325750000000003</v>
      </c>
    </row>
    <row r="7015" spans="1:6" x14ac:dyDescent="0.25">
      <c r="A7015">
        <v>11955.395979999999</v>
      </c>
      <c r="B7015">
        <v>71587</v>
      </c>
      <c r="C7015" t="s">
        <v>62</v>
      </c>
      <c r="D7015" t="s">
        <v>33</v>
      </c>
      <c r="E7015">
        <v>2</v>
      </c>
      <c r="F7015">
        <v>133.103003</v>
      </c>
    </row>
    <row r="7016" spans="1:6" x14ac:dyDescent="0.25">
      <c r="A7016">
        <v>6366.2257749999999</v>
      </c>
      <c r="B7016">
        <v>44368</v>
      </c>
      <c r="C7016" t="s">
        <v>32</v>
      </c>
      <c r="D7016" t="s">
        <v>33</v>
      </c>
      <c r="E7016">
        <v>3</v>
      </c>
      <c r="F7016">
        <v>384</v>
      </c>
    </row>
    <row r="7017" spans="1:6" x14ac:dyDescent="0.25">
      <c r="A7017">
        <v>4669.2266399999999</v>
      </c>
      <c r="B7017">
        <v>76157</v>
      </c>
      <c r="C7017" t="s">
        <v>32</v>
      </c>
      <c r="D7017" t="s">
        <v>33</v>
      </c>
      <c r="E7017">
        <v>1</v>
      </c>
      <c r="F7017">
        <v>556.79999999999995</v>
      </c>
    </row>
    <row r="7018" spans="1:6" x14ac:dyDescent="0.25">
      <c r="A7018">
        <v>9100.7314029999998</v>
      </c>
      <c r="B7018">
        <v>59183</v>
      </c>
      <c r="C7018" t="s">
        <v>32</v>
      </c>
      <c r="D7018" t="s">
        <v>33</v>
      </c>
      <c r="E7018">
        <v>5</v>
      </c>
      <c r="F7018">
        <v>542.4</v>
      </c>
    </row>
    <row r="7019" spans="1:6" x14ac:dyDescent="0.25">
      <c r="A7019">
        <v>14663.196459999999</v>
      </c>
      <c r="B7019">
        <v>91015</v>
      </c>
      <c r="C7019" t="s">
        <v>62</v>
      </c>
      <c r="D7019" t="s">
        <v>79</v>
      </c>
      <c r="E7019">
        <v>2</v>
      </c>
      <c r="F7019">
        <v>119.062347</v>
      </c>
    </row>
    <row r="7020" spans="1:6" x14ac:dyDescent="0.25">
      <c r="A7020">
        <v>7529.863445</v>
      </c>
      <c r="B7020">
        <v>52774</v>
      </c>
      <c r="C7020" t="s">
        <v>62</v>
      </c>
      <c r="D7020" t="s">
        <v>33</v>
      </c>
      <c r="E7020">
        <v>2</v>
      </c>
      <c r="F7020">
        <v>78.452297999999999</v>
      </c>
    </row>
    <row r="7021" spans="1:6" x14ac:dyDescent="0.25">
      <c r="A7021">
        <v>2647.5197410000001</v>
      </c>
      <c r="B7021">
        <v>37876</v>
      </c>
      <c r="C7021" t="s">
        <v>75</v>
      </c>
      <c r="D7021" t="s">
        <v>45</v>
      </c>
      <c r="E7021">
        <v>1</v>
      </c>
      <c r="F7021">
        <v>300.05638299999998</v>
      </c>
    </row>
    <row r="7022" spans="1:6" x14ac:dyDescent="0.25">
      <c r="A7022">
        <v>8072.2455950000003</v>
      </c>
      <c r="B7022">
        <v>57938</v>
      </c>
      <c r="C7022" t="s">
        <v>75</v>
      </c>
      <c r="D7022" t="s">
        <v>33</v>
      </c>
      <c r="E7022">
        <v>3</v>
      </c>
      <c r="F7022">
        <v>282.45820300000003</v>
      </c>
    </row>
    <row r="7023" spans="1:6" x14ac:dyDescent="0.25">
      <c r="A7023">
        <v>7644.6841439999998</v>
      </c>
      <c r="B7023">
        <v>26526</v>
      </c>
      <c r="C7023" t="s">
        <v>32</v>
      </c>
      <c r="D7023" t="s">
        <v>33</v>
      </c>
      <c r="E7023">
        <v>3</v>
      </c>
      <c r="F7023">
        <v>523.70182399999999</v>
      </c>
    </row>
    <row r="7024" spans="1:6" x14ac:dyDescent="0.25">
      <c r="A7024">
        <v>2485.1098959999999</v>
      </c>
      <c r="B7024">
        <v>76608</v>
      </c>
      <c r="C7024" t="s">
        <v>62</v>
      </c>
      <c r="D7024" t="s">
        <v>33</v>
      </c>
      <c r="E7024">
        <v>1</v>
      </c>
      <c r="F7024">
        <v>91.229768000000007</v>
      </c>
    </row>
    <row r="7025" spans="1:6" x14ac:dyDescent="0.25">
      <c r="A7025">
        <v>13144.49101</v>
      </c>
      <c r="B7025">
        <v>0</v>
      </c>
      <c r="C7025" t="s">
        <v>32</v>
      </c>
      <c r="D7025" t="s">
        <v>45</v>
      </c>
      <c r="E7025">
        <v>7</v>
      </c>
      <c r="F7025">
        <v>931.2</v>
      </c>
    </row>
    <row r="7026" spans="1:6" x14ac:dyDescent="0.25">
      <c r="A7026">
        <v>3129.1106989999998</v>
      </c>
      <c r="B7026">
        <v>48056</v>
      </c>
      <c r="C7026" t="s">
        <v>32</v>
      </c>
      <c r="D7026" t="s">
        <v>33</v>
      </c>
      <c r="E7026">
        <v>1</v>
      </c>
      <c r="F7026">
        <v>374.4</v>
      </c>
    </row>
    <row r="7027" spans="1:6" x14ac:dyDescent="0.25">
      <c r="A7027">
        <v>8349.5230819999997</v>
      </c>
      <c r="B7027">
        <v>45428</v>
      </c>
      <c r="C7027" t="s">
        <v>75</v>
      </c>
      <c r="D7027" t="s">
        <v>79</v>
      </c>
      <c r="E7027">
        <v>3</v>
      </c>
      <c r="F7027">
        <v>487.27396399999998</v>
      </c>
    </row>
    <row r="7028" spans="1:6" x14ac:dyDescent="0.25">
      <c r="A7028">
        <v>3241.588659</v>
      </c>
      <c r="B7028">
        <v>89196</v>
      </c>
      <c r="C7028" t="s">
        <v>62</v>
      </c>
      <c r="D7028" t="s">
        <v>79</v>
      </c>
      <c r="E7028">
        <v>1</v>
      </c>
      <c r="F7028">
        <v>41.182611000000001</v>
      </c>
    </row>
    <row r="7029" spans="1:6" x14ac:dyDescent="0.25">
      <c r="A7029">
        <v>6925.1820459999999</v>
      </c>
      <c r="B7029">
        <v>88893</v>
      </c>
      <c r="C7029" t="s">
        <v>62</v>
      </c>
      <c r="D7029" t="s">
        <v>33</v>
      </c>
      <c r="E7029">
        <v>9</v>
      </c>
      <c r="F7029">
        <v>72.867459999999994</v>
      </c>
    </row>
    <row r="7030" spans="1:6" x14ac:dyDescent="0.25">
      <c r="A7030">
        <v>5098.8544890000003</v>
      </c>
      <c r="B7030">
        <v>0</v>
      </c>
      <c r="C7030" t="s">
        <v>32</v>
      </c>
      <c r="D7030" t="s">
        <v>45</v>
      </c>
      <c r="E7030">
        <v>7</v>
      </c>
      <c r="F7030">
        <v>609.04634499999997</v>
      </c>
    </row>
    <row r="7031" spans="1:6" x14ac:dyDescent="0.25">
      <c r="A7031">
        <v>2885.4074420000002</v>
      </c>
      <c r="B7031">
        <v>92722</v>
      </c>
      <c r="C7031" t="s">
        <v>62</v>
      </c>
      <c r="D7031" t="s">
        <v>33</v>
      </c>
      <c r="E7031">
        <v>1</v>
      </c>
      <c r="F7031">
        <v>28.126401999999999</v>
      </c>
    </row>
    <row r="7032" spans="1:6" x14ac:dyDescent="0.25">
      <c r="A7032">
        <v>5979.7241610000001</v>
      </c>
      <c r="B7032">
        <v>57693</v>
      </c>
      <c r="C7032" t="s">
        <v>32</v>
      </c>
      <c r="D7032" t="s">
        <v>79</v>
      </c>
      <c r="E7032">
        <v>3</v>
      </c>
      <c r="F7032">
        <v>547.20000000000005</v>
      </c>
    </row>
    <row r="7033" spans="1:6" x14ac:dyDescent="0.25">
      <c r="A7033">
        <v>5416.4135809999998</v>
      </c>
      <c r="B7033">
        <v>53249</v>
      </c>
      <c r="C7033" t="s">
        <v>32</v>
      </c>
      <c r="D7033" t="s">
        <v>33</v>
      </c>
      <c r="E7033">
        <v>3</v>
      </c>
      <c r="F7033">
        <v>343.34036099999997</v>
      </c>
    </row>
    <row r="7034" spans="1:6" x14ac:dyDescent="0.25">
      <c r="A7034">
        <v>2345.1296940000002</v>
      </c>
      <c r="B7034">
        <v>26304</v>
      </c>
      <c r="C7034" t="s">
        <v>32</v>
      </c>
      <c r="D7034" t="s">
        <v>45</v>
      </c>
      <c r="E7034">
        <v>1</v>
      </c>
      <c r="F7034">
        <v>302.39999999999998</v>
      </c>
    </row>
    <row r="7035" spans="1:6" x14ac:dyDescent="0.25">
      <c r="A7035">
        <v>12556.953659999999</v>
      </c>
      <c r="B7035">
        <v>0</v>
      </c>
      <c r="C7035" t="s">
        <v>32</v>
      </c>
      <c r="D7035" t="s">
        <v>45</v>
      </c>
      <c r="E7035">
        <v>2</v>
      </c>
      <c r="F7035">
        <v>504</v>
      </c>
    </row>
    <row r="7036" spans="1:6" x14ac:dyDescent="0.25">
      <c r="A7036">
        <v>2839.2983039999999</v>
      </c>
      <c r="B7036">
        <v>71460</v>
      </c>
      <c r="C7036" t="s">
        <v>62</v>
      </c>
      <c r="D7036" t="s">
        <v>33</v>
      </c>
      <c r="E7036">
        <v>1</v>
      </c>
      <c r="F7036">
        <v>93.951708999999994</v>
      </c>
    </row>
    <row r="7037" spans="1:6" x14ac:dyDescent="0.25">
      <c r="A7037">
        <v>5595.389905</v>
      </c>
      <c r="B7037">
        <v>74454</v>
      </c>
      <c r="C7037" t="s">
        <v>32</v>
      </c>
      <c r="D7037" t="s">
        <v>45</v>
      </c>
      <c r="E7037">
        <v>3</v>
      </c>
      <c r="F7037">
        <v>340.8</v>
      </c>
    </row>
    <row r="7038" spans="1:6" x14ac:dyDescent="0.25">
      <c r="A7038">
        <v>3979.7189859999999</v>
      </c>
      <c r="B7038">
        <v>96413</v>
      </c>
      <c r="C7038" t="s">
        <v>32</v>
      </c>
      <c r="D7038" t="s">
        <v>33</v>
      </c>
      <c r="E7038">
        <v>1</v>
      </c>
      <c r="F7038">
        <v>560.04576399999996</v>
      </c>
    </row>
    <row r="7039" spans="1:6" x14ac:dyDescent="0.25">
      <c r="A7039">
        <v>10925.82157</v>
      </c>
      <c r="B7039">
        <v>98542</v>
      </c>
      <c r="C7039" t="s">
        <v>32</v>
      </c>
      <c r="D7039" t="s">
        <v>45</v>
      </c>
      <c r="E7039">
        <v>2</v>
      </c>
      <c r="F7039">
        <v>432</v>
      </c>
    </row>
    <row r="7040" spans="1:6" x14ac:dyDescent="0.25">
      <c r="A7040">
        <v>5669.9745169999997</v>
      </c>
      <c r="B7040">
        <v>43416</v>
      </c>
      <c r="C7040" t="s">
        <v>32</v>
      </c>
      <c r="D7040" t="s">
        <v>33</v>
      </c>
      <c r="E7040">
        <v>5</v>
      </c>
      <c r="F7040">
        <v>336</v>
      </c>
    </row>
    <row r="7041" spans="1:6" x14ac:dyDescent="0.25">
      <c r="A7041">
        <v>5168.1522759999998</v>
      </c>
      <c r="B7041">
        <v>81182</v>
      </c>
      <c r="C7041" t="s">
        <v>32</v>
      </c>
      <c r="D7041" t="s">
        <v>45</v>
      </c>
      <c r="E7041">
        <v>8</v>
      </c>
      <c r="F7041">
        <v>307.2</v>
      </c>
    </row>
    <row r="7042" spans="1:6" x14ac:dyDescent="0.25">
      <c r="A7042">
        <v>2760.4767120000001</v>
      </c>
      <c r="B7042">
        <v>79065</v>
      </c>
      <c r="C7042" t="s">
        <v>75</v>
      </c>
      <c r="D7042" t="s">
        <v>33</v>
      </c>
      <c r="E7042">
        <v>1</v>
      </c>
      <c r="F7042">
        <v>290.88624199999998</v>
      </c>
    </row>
    <row r="7043" spans="1:6" x14ac:dyDescent="0.25">
      <c r="A7043">
        <v>10382.50368</v>
      </c>
      <c r="B7043">
        <v>11721</v>
      </c>
      <c r="C7043" t="s">
        <v>32</v>
      </c>
      <c r="D7043" t="s">
        <v>79</v>
      </c>
      <c r="E7043">
        <v>2</v>
      </c>
      <c r="F7043">
        <v>560.91624000000002</v>
      </c>
    </row>
    <row r="7044" spans="1:6" x14ac:dyDescent="0.25">
      <c r="A7044">
        <v>3816.4086550000002</v>
      </c>
      <c r="B7044">
        <v>82414</v>
      </c>
      <c r="C7044" t="s">
        <v>62</v>
      </c>
      <c r="D7044" t="s">
        <v>79</v>
      </c>
      <c r="E7044">
        <v>1</v>
      </c>
      <c r="F7044">
        <v>30.423442999999999</v>
      </c>
    </row>
    <row r="7045" spans="1:6" x14ac:dyDescent="0.25">
      <c r="A7045">
        <v>11172.499309999999</v>
      </c>
      <c r="B7045">
        <v>14533</v>
      </c>
      <c r="C7045" t="s">
        <v>32</v>
      </c>
      <c r="D7045" t="s">
        <v>45</v>
      </c>
      <c r="E7045">
        <v>2</v>
      </c>
      <c r="F7045">
        <v>302.39999999999998</v>
      </c>
    </row>
    <row r="7046" spans="1:6" x14ac:dyDescent="0.25">
      <c r="A7046">
        <v>2456.8161270000001</v>
      </c>
      <c r="B7046">
        <v>0</v>
      </c>
      <c r="C7046" t="s">
        <v>32</v>
      </c>
      <c r="D7046" t="s">
        <v>45</v>
      </c>
      <c r="E7046">
        <v>1</v>
      </c>
      <c r="F7046">
        <v>525.6</v>
      </c>
    </row>
    <row r="7047" spans="1:6" x14ac:dyDescent="0.25">
      <c r="A7047">
        <v>7480.7136179999998</v>
      </c>
      <c r="B7047">
        <v>52513</v>
      </c>
      <c r="C7047" t="s">
        <v>62</v>
      </c>
      <c r="D7047" t="s">
        <v>33</v>
      </c>
      <c r="E7047">
        <v>2</v>
      </c>
      <c r="F7047">
        <v>91.244938000000005</v>
      </c>
    </row>
    <row r="7048" spans="1:6" x14ac:dyDescent="0.25">
      <c r="A7048">
        <v>2659.7056499999999</v>
      </c>
      <c r="B7048">
        <v>0</v>
      </c>
      <c r="C7048" t="s">
        <v>32</v>
      </c>
      <c r="D7048" t="s">
        <v>79</v>
      </c>
      <c r="E7048">
        <v>1</v>
      </c>
      <c r="F7048">
        <v>420.04198100000002</v>
      </c>
    </row>
    <row r="7049" spans="1:6" x14ac:dyDescent="0.25">
      <c r="A7049">
        <v>4626.801093</v>
      </c>
      <c r="B7049">
        <v>79487</v>
      </c>
      <c r="C7049" t="s">
        <v>32</v>
      </c>
      <c r="D7049" t="s">
        <v>79</v>
      </c>
      <c r="E7049">
        <v>1</v>
      </c>
      <c r="F7049">
        <v>547.20000000000005</v>
      </c>
    </row>
    <row r="7050" spans="1:6" x14ac:dyDescent="0.25">
      <c r="A7050">
        <v>12157.32992</v>
      </c>
      <c r="B7050">
        <v>57449</v>
      </c>
      <c r="C7050" t="s">
        <v>32</v>
      </c>
      <c r="D7050" t="s">
        <v>45</v>
      </c>
      <c r="E7050">
        <v>2</v>
      </c>
      <c r="F7050">
        <v>494.4</v>
      </c>
    </row>
    <row r="7051" spans="1:6" x14ac:dyDescent="0.25">
      <c r="A7051">
        <v>4792.5097919999998</v>
      </c>
      <c r="B7051">
        <v>20181</v>
      </c>
      <c r="C7051" t="s">
        <v>32</v>
      </c>
      <c r="D7051" t="s">
        <v>33</v>
      </c>
      <c r="E7051">
        <v>3</v>
      </c>
      <c r="F7051">
        <v>316.8</v>
      </c>
    </row>
    <row r="7052" spans="1:6" x14ac:dyDescent="0.25">
      <c r="A7052">
        <v>2821.3520239999998</v>
      </c>
      <c r="B7052">
        <v>73339</v>
      </c>
      <c r="C7052" t="s">
        <v>75</v>
      </c>
      <c r="D7052" t="s">
        <v>33</v>
      </c>
      <c r="E7052">
        <v>1</v>
      </c>
      <c r="F7052">
        <v>244.401453</v>
      </c>
    </row>
    <row r="7053" spans="1:6" x14ac:dyDescent="0.25">
      <c r="A7053">
        <v>17441.6378</v>
      </c>
      <c r="B7053">
        <v>80969</v>
      </c>
      <c r="C7053" t="s">
        <v>32</v>
      </c>
      <c r="D7053" t="s">
        <v>33</v>
      </c>
      <c r="E7053">
        <v>3</v>
      </c>
      <c r="F7053">
        <v>1041.5999999999999</v>
      </c>
    </row>
    <row r="7054" spans="1:6" x14ac:dyDescent="0.25">
      <c r="A7054">
        <v>4202.6636989999997</v>
      </c>
      <c r="B7054">
        <v>74057</v>
      </c>
      <c r="C7054" t="s">
        <v>32</v>
      </c>
      <c r="D7054" t="s">
        <v>33</v>
      </c>
      <c r="E7054">
        <v>1</v>
      </c>
      <c r="F7054">
        <v>632.24406299999998</v>
      </c>
    </row>
    <row r="7055" spans="1:6" x14ac:dyDescent="0.25">
      <c r="A7055">
        <v>7851.3494650000002</v>
      </c>
      <c r="B7055">
        <v>32225</v>
      </c>
      <c r="C7055" t="s">
        <v>32</v>
      </c>
      <c r="D7055" t="s">
        <v>33</v>
      </c>
      <c r="E7055">
        <v>2</v>
      </c>
      <c r="F7055">
        <v>316.8</v>
      </c>
    </row>
    <row r="7056" spans="1:6" x14ac:dyDescent="0.25">
      <c r="A7056">
        <v>8932.3177529999994</v>
      </c>
      <c r="B7056">
        <v>60909</v>
      </c>
      <c r="C7056" t="s">
        <v>75</v>
      </c>
      <c r="D7056" t="s">
        <v>33</v>
      </c>
      <c r="E7056">
        <v>5</v>
      </c>
      <c r="F7056">
        <v>412.10628700000001</v>
      </c>
    </row>
    <row r="7057" spans="1:6" x14ac:dyDescent="0.25">
      <c r="A7057">
        <v>5059.9874769999997</v>
      </c>
      <c r="B7057">
        <v>70999</v>
      </c>
      <c r="C7057" t="s">
        <v>32</v>
      </c>
      <c r="D7057" t="s">
        <v>33</v>
      </c>
      <c r="E7057">
        <v>3</v>
      </c>
      <c r="F7057">
        <v>305.60323899999997</v>
      </c>
    </row>
    <row r="7058" spans="1:6" x14ac:dyDescent="0.25">
      <c r="A7058">
        <v>11196.019270000001</v>
      </c>
      <c r="B7058">
        <v>75457</v>
      </c>
      <c r="C7058" t="s">
        <v>62</v>
      </c>
      <c r="D7058" t="s">
        <v>33</v>
      </c>
      <c r="E7058">
        <v>2</v>
      </c>
      <c r="F7058">
        <v>151.572213</v>
      </c>
    </row>
    <row r="7059" spans="1:6" x14ac:dyDescent="0.25">
      <c r="A7059">
        <v>4430.5721119999998</v>
      </c>
      <c r="B7059">
        <v>24059</v>
      </c>
      <c r="C7059" t="s">
        <v>32</v>
      </c>
      <c r="D7059" t="s">
        <v>33</v>
      </c>
      <c r="E7059">
        <v>1</v>
      </c>
      <c r="F7059">
        <v>537.6</v>
      </c>
    </row>
    <row r="7060" spans="1:6" x14ac:dyDescent="0.25">
      <c r="A7060">
        <v>10330.43794</v>
      </c>
      <c r="B7060">
        <v>56480</v>
      </c>
      <c r="C7060" t="s">
        <v>75</v>
      </c>
      <c r="D7060" t="s">
        <v>33</v>
      </c>
      <c r="E7060">
        <v>2</v>
      </c>
      <c r="F7060">
        <v>384.695536</v>
      </c>
    </row>
    <row r="7061" spans="1:6" x14ac:dyDescent="0.25">
      <c r="A7061">
        <v>9918.6996600000002</v>
      </c>
      <c r="B7061">
        <v>37586</v>
      </c>
      <c r="C7061" t="s">
        <v>62</v>
      </c>
      <c r="D7061" t="s">
        <v>79</v>
      </c>
      <c r="E7061">
        <v>2</v>
      </c>
      <c r="F7061">
        <v>153.48914300000001</v>
      </c>
    </row>
    <row r="7062" spans="1:6" x14ac:dyDescent="0.25">
      <c r="A7062">
        <v>5876.3738940000003</v>
      </c>
      <c r="B7062">
        <v>97026</v>
      </c>
      <c r="C7062" t="s">
        <v>62</v>
      </c>
      <c r="D7062" t="s">
        <v>33</v>
      </c>
      <c r="E7062">
        <v>3</v>
      </c>
      <c r="F7062">
        <v>97.417807999999994</v>
      </c>
    </row>
    <row r="7063" spans="1:6" x14ac:dyDescent="0.25">
      <c r="A7063">
        <v>2734.4391879999998</v>
      </c>
      <c r="B7063">
        <v>54010</v>
      </c>
      <c r="C7063" t="s">
        <v>32</v>
      </c>
      <c r="D7063" t="s">
        <v>33</v>
      </c>
      <c r="E7063">
        <v>1</v>
      </c>
      <c r="F7063">
        <v>331.2</v>
      </c>
    </row>
    <row r="7064" spans="1:6" x14ac:dyDescent="0.25">
      <c r="A7064">
        <v>3694.14876</v>
      </c>
      <c r="B7064">
        <v>87485</v>
      </c>
      <c r="C7064" t="s">
        <v>32</v>
      </c>
      <c r="D7064" t="s">
        <v>79</v>
      </c>
      <c r="E7064">
        <v>1</v>
      </c>
      <c r="F7064">
        <v>441.6</v>
      </c>
    </row>
    <row r="7065" spans="1:6" x14ac:dyDescent="0.25">
      <c r="A7065">
        <v>9521.6760940000004</v>
      </c>
      <c r="B7065">
        <v>74583</v>
      </c>
      <c r="C7065" t="s">
        <v>62</v>
      </c>
      <c r="D7065" t="s">
        <v>33</v>
      </c>
      <c r="E7065">
        <v>4</v>
      </c>
      <c r="F7065">
        <v>161.21046799999999</v>
      </c>
    </row>
    <row r="7066" spans="1:6" x14ac:dyDescent="0.25">
      <c r="A7066">
        <v>4377.5327889999999</v>
      </c>
      <c r="B7066">
        <v>0</v>
      </c>
      <c r="C7066" t="s">
        <v>32</v>
      </c>
      <c r="D7066" t="s">
        <v>45</v>
      </c>
      <c r="E7066">
        <v>8</v>
      </c>
      <c r="F7066">
        <v>460.8</v>
      </c>
    </row>
    <row r="7067" spans="1:6" x14ac:dyDescent="0.25">
      <c r="A7067">
        <v>6431.7362869999997</v>
      </c>
      <c r="B7067">
        <v>21238</v>
      </c>
      <c r="C7067" t="s">
        <v>32</v>
      </c>
      <c r="D7067" t="s">
        <v>33</v>
      </c>
      <c r="E7067">
        <v>4</v>
      </c>
      <c r="F7067">
        <v>456</v>
      </c>
    </row>
    <row r="7068" spans="1:6" x14ac:dyDescent="0.25">
      <c r="A7068">
        <v>6722.701247</v>
      </c>
      <c r="B7068">
        <v>0</v>
      </c>
      <c r="C7068" t="s">
        <v>32</v>
      </c>
      <c r="D7068" t="s">
        <v>45</v>
      </c>
      <c r="E7068">
        <v>8</v>
      </c>
      <c r="F7068">
        <v>669.6</v>
      </c>
    </row>
    <row r="7069" spans="1:6" x14ac:dyDescent="0.25">
      <c r="A7069">
        <v>2397.036098</v>
      </c>
      <c r="B7069">
        <v>22283</v>
      </c>
      <c r="C7069" t="s">
        <v>32</v>
      </c>
      <c r="D7069" t="s">
        <v>79</v>
      </c>
      <c r="E7069">
        <v>1</v>
      </c>
      <c r="F7069">
        <v>572.07210599999996</v>
      </c>
    </row>
    <row r="7070" spans="1:6" x14ac:dyDescent="0.25">
      <c r="A7070">
        <v>2393.8133750000002</v>
      </c>
      <c r="B7070">
        <v>58237</v>
      </c>
      <c r="C7070" t="s">
        <v>75</v>
      </c>
      <c r="D7070" t="s">
        <v>79</v>
      </c>
      <c r="E7070">
        <v>1</v>
      </c>
      <c r="F7070">
        <v>273.69183099999998</v>
      </c>
    </row>
    <row r="7071" spans="1:6" x14ac:dyDescent="0.25">
      <c r="A7071">
        <v>2359.4235990000002</v>
      </c>
      <c r="B7071">
        <v>19864</v>
      </c>
      <c r="C7071" t="s">
        <v>32</v>
      </c>
      <c r="D7071" t="s">
        <v>79</v>
      </c>
      <c r="E7071">
        <v>1</v>
      </c>
      <c r="F7071">
        <v>352.39451500000001</v>
      </c>
    </row>
    <row r="7072" spans="1:6" x14ac:dyDescent="0.25">
      <c r="A7072">
        <v>4080.81891</v>
      </c>
      <c r="B7072">
        <v>57283</v>
      </c>
      <c r="C7072" t="s">
        <v>75</v>
      </c>
      <c r="D7072" t="s">
        <v>45</v>
      </c>
      <c r="E7072">
        <v>1</v>
      </c>
      <c r="F7072">
        <v>337.95778000000001</v>
      </c>
    </row>
    <row r="7073" spans="1:6" x14ac:dyDescent="0.25">
      <c r="A7073">
        <v>26999.680990000001</v>
      </c>
      <c r="B7073">
        <v>0</v>
      </c>
      <c r="C7073" t="s">
        <v>32</v>
      </c>
      <c r="D7073" t="s">
        <v>79</v>
      </c>
      <c r="E7073">
        <v>2</v>
      </c>
      <c r="F7073">
        <v>622.88851999999997</v>
      </c>
    </row>
    <row r="7074" spans="1:6" x14ac:dyDescent="0.25">
      <c r="A7074">
        <v>10914.204460000001</v>
      </c>
      <c r="B7074">
        <v>71656</v>
      </c>
      <c r="C7074" t="s">
        <v>62</v>
      </c>
      <c r="D7074" t="s">
        <v>33</v>
      </c>
      <c r="E7074">
        <v>8</v>
      </c>
      <c r="F7074">
        <v>61.915326</v>
      </c>
    </row>
    <row r="7075" spans="1:6" x14ac:dyDescent="0.25">
      <c r="A7075">
        <v>3445.8624100000002</v>
      </c>
      <c r="B7075">
        <v>0</v>
      </c>
      <c r="C7075" t="s">
        <v>32</v>
      </c>
      <c r="D7075" t="s">
        <v>79</v>
      </c>
      <c r="E7075">
        <v>1</v>
      </c>
      <c r="F7075">
        <v>590.626396</v>
      </c>
    </row>
    <row r="7076" spans="1:6" x14ac:dyDescent="0.25">
      <c r="A7076">
        <v>6625.2871699999996</v>
      </c>
      <c r="B7076">
        <v>41460</v>
      </c>
      <c r="C7076" t="s">
        <v>32</v>
      </c>
      <c r="D7076" t="s">
        <v>33</v>
      </c>
      <c r="E7076">
        <v>4</v>
      </c>
      <c r="F7076">
        <v>398.4</v>
      </c>
    </row>
    <row r="7077" spans="1:6" x14ac:dyDescent="0.25">
      <c r="A7077">
        <v>20067.403149999998</v>
      </c>
      <c r="B7077">
        <v>85165</v>
      </c>
      <c r="C7077" t="s">
        <v>75</v>
      </c>
      <c r="D7077" t="s">
        <v>45</v>
      </c>
      <c r="E7077">
        <v>2</v>
      </c>
      <c r="F7077">
        <v>384.31403999999998</v>
      </c>
    </row>
    <row r="7078" spans="1:6" x14ac:dyDescent="0.25">
      <c r="A7078">
        <v>3871.7780090000001</v>
      </c>
      <c r="B7078">
        <v>0</v>
      </c>
      <c r="C7078" t="s">
        <v>32</v>
      </c>
      <c r="D7078" t="s">
        <v>45</v>
      </c>
      <c r="E7078">
        <v>1</v>
      </c>
      <c r="F7078">
        <v>799.2</v>
      </c>
    </row>
    <row r="7079" spans="1:6" x14ac:dyDescent="0.25">
      <c r="A7079">
        <v>4171.3001750000003</v>
      </c>
      <c r="B7079">
        <v>36723</v>
      </c>
      <c r="C7079" t="s">
        <v>32</v>
      </c>
      <c r="D7079" t="s">
        <v>33</v>
      </c>
      <c r="E7079">
        <v>1</v>
      </c>
      <c r="F7079">
        <v>580.09196599999996</v>
      </c>
    </row>
    <row r="7080" spans="1:6" x14ac:dyDescent="0.25">
      <c r="A7080">
        <v>6689.0227279999999</v>
      </c>
      <c r="B7080">
        <v>56980</v>
      </c>
      <c r="C7080" t="s">
        <v>32</v>
      </c>
      <c r="D7080" t="s">
        <v>33</v>
      </c>
      <c r="E7080">
        <v>7</v>
      </c>
      <c r="F7080">
        <v>599.00088300000004</v>
      </c>
    </row>
    <row r="7081" spans="1:6" x14ac:dyDescent="0.25">
      <c r="A7081">
        <v>9009.2194089999994</v>
      </c>
      <c r="B7081">
        <v>32260</v>
      </c>
      <c r="C7081" t="s">
        <v>32</v>
      </c>
      <c r="D7081" t="s">
        <v>33</v>
      </c>
      <c r="E7081">
        <v>4</v>
      </c>
      <c r="F7081">
        <v>601.12465699999996</v>
      </c>
    </row>
    <row r="7082" spans="1:6" x14ac:dyDescent="0.25">
      <c r="A7082">
        <v>4974.801539</v>
      </c>
      <c r="B7082">
        <v>75644</v>
      </c>
      <c r="C7082" t="s">
        <v>32</v>
      </c>
      <c r="D7082" t="s">
        <v>79</v>
      </c>
      <c r="E7082">
        <v>9</v>
      </c>
      <c r="F7082">
        <v>467.80363799999998</v>
      </c>
    </row>
    <row r="7083" spans="1:6" x14ac:dyDescent="0.25">
      <c r="A7083">
        <v>2506.1978519999998</v>
      </c>
      <c r="B7083">
        <v>92056</v>
      </c>
      <c r="C7083" t="s">
        <v>62</v>
      </c>
      <c r="D7083" t="s">
        <v>33</v>
      </c>
      <c r="E7083">
        <v>1</v>
      </c>
      <c r="F7083">
        <v>89.398793999999995</v>
      </c>
    </row>
    <row r="7084" spans="1:6" x14ac:dyDescent="0.25">
      <c r="A7084">
        <v>4967.5441689999998</v>
      </c>
      <c r="B7084">
        <v>28524</v>
      </c>
      <c r="C7084" t="s">
        <v>32</v>
      </c>
      <c r="D7084" t="s">
        <v>33</v>
      </c>
      <c r="E7084">
        <v>9</v>
      </c>
      <c r="F7084">
        <v>297.60000000000002</v>
      </c>
    </row>
    <row r="7085" spans="1:6" x14ac:dyDescent="0.25">
      <c r="A7085">
        <v>1918.1197</v>
      </c>
      <c r="B7085">
        <v>0</v>
      </c>
      <c r="C7085" t="s">
        <v>32</v>
      </c>
      <c r="D7085" t="s">
        <v>45</v>
      </c>
      <c r="E7085">
        <v>1</v>
      </c>
      <c r="F7085">
        <v>439.2</v>
      </c>
    </row>
    <row r="7086" spans="1:6" x14ac:dyDescent="0.25">
      <c r="A7086">
        <v>3146.0378989999999</v>
      </c>
      <c r="B7086">
        <v>28089</v>
      </c>
      <c r="C7086" t="s">
        <v>32</v>
      </c>
      <c r="D7086" t="s">
        <v>45</v>
      </c>
      <c r="E7086">
        <v>1</v>
      </c>
      <c r="F7086">
        <v>411.85629699999998</v>
      </c>
    </row>
    <row r="7087" spans="1:6" x14ac:dyDescent="0.25">
      <c r="A7087">
        <v>5963.1740049999999</v>
      </c>
      <c r="B7087">
        <v>87020</v>
      </c>
      <c r="C7087" t="s">
        <v>75</v>
      </c>
      <c r="D7087" t="s">
        <v>33</v>
      </c>
      <c r="E7087">
        <v>8</v>
      </c>
      <c r="F7087">
        <v>331.116399</v>
      </c>
    </row>
    <row r="7088" spans="1:6" x14ac:dyDescent="0.25">
      <c r="A7088">
        <v>2860.7473850000001</v>
      </c>
      <c r="B7088">
        <v>27907</v>
      </c>
      <c r="C7088" t="s">
        <v>32</v>
      </c>
      <c r="D7088" t="s">
        <v>79</v>
      </c>
      <c r="E7088">
        <v>1</v>
      </c>
      <c r="F7088">
        <v>406.439436</v>
      </c>
    </row>
    <row r="7089" spans="1:6" x14ac:dyDescent="0.25">
      <c r="A7089">
        <v>2857.1106100000002</v>
      </c>
      <c r="B7089">
        <v>91811</v>
      </c>
      <c r="C7089" t="s">
        <v>75</v>
      </c>
      <c r="D7089" t="s">
        <v>33</v>
      </c>
      <c r="E7089">
        <v>1</v>
      </c>
      <c r="F7089">
        <v>333.79250000000002</v>
      </c>
    </row>
    <row r="7090" spans="1:6" x14ac:dyDescent="0.25">
      <c r="A7090">
        <v>7630.3464610000001</v>
      </c>
      <c r="B7090">
        <v>0</v>
      </c>
      <c r="C7090" t="s">
        <v>32</v>
      </c>
      <c r="D7090" t="s">
        <v>45</v>
      </c>
      <c r="E7090">
        <v>8</v>
      </c>
      <c r="F7090">
        <v>799.2</v>
      </c>
    </row>
    <row r="7091" spans="1:6" x14ac:dyDescent="0.25">
      <c r="A7091">
        <v>5715.7876630000001</v>
      </c>
      <c r="B7091">
        <v>69451</v>
      </c>
      <c r="C7091" t="s">
        <v>75</v>
      </c>
      <c r="D7091" t="s">
        <v>33</v>
      </c>
      <c r="E7091">
        <v>5</v>
      </c>
      <c r="F7091">
        <v>230.24177499999999</v>
      </c>
    </row>
    <row r="7092" spans="1:6" x14ac:dyDescent="0.25">
      <c r="A7092">
        <v>5113.8990979999999</v>
      </c>
      <c r="B7092">
        <v>92427</v>
      </c>
      <c r="C7092" t="s">
        <v>62</v>
      </c>
      <c r="D7092" t="s">
        <v>33</v>
      </c>
      <c r="E7092">
        <v>3</v>
      </c>
      <c r="F7092">
        <v>126.04903299999999</v>
      </c>
    </row>
    <row r="7093" spans="1:6" x14ac:dyDescent="0.25">
      <c r="A7093">
        <v>5070.227097</v>
      </c>
      <c r="B7093">
        <v>0</v>
      </c>
      <c r="C7093" t="s">
        <v>32</v>
      </c>
      <c r="D7093" t="s">
        <v>79</v>
      </c>
      <c r="E7093">
        <v>6</v>
      </c>
      <c r="F7093">
        <v>331.2</v>
      </c>
    </row>
    <row r="7094" spans="1:6" x14ac:dyDescent="0.25">
      <c r="A7094">
        <v>12036.620510000001</v>
      </c>
      <c r="B7094">
        <v>44428</v>
      </c>
      <c r="C7094" t="s">
        <v>32</v>
      </c>
      <c r="D7094" t="s">
        <v>45</v>
      </c>
      <c r="E7094">
        <v>2</v>
      </c>
      <c r="F7094">
        <v>499.2</v>
      </c>
    </row>
    <row r="7095" spans="1:6" x14ac:dyDescent="0.25">
      <c r="A7095">
        <v>8679.79601</v>
      </c>
      <c r="B7095">
        <v>55842</v>
      </c>
      <c r="C7095" t="s">
        <v>32</v>
      </c>
      <c r="D7095" t="s">
        <v>33</v>
      </c>
      <c r="E7095">
        <v>3</v>
      </c>
      <c r="F7095">
        <v>703.11892499999999</v>
      </c>
    </row>
    <row r="7096" spans="1:6" x14ac:dyDescent="0.25">
      <c r="A7096">
        <v>4911.458509</v>
      </c>
      <c r="B7096">
        <v>52796</v>
      </c>
      <c r="C7096" t="s">
        <v>32</v>
      </c>
      <c r="D7096" t="s">
        <v>79</v>
      </c>
      <c r="E7096">
        <v>3</v>
      </c>
      <c r="F7096">
        <v>297.60000000000002</v>
      </c>
    </row>
    <row r="7097" spans="1:6" x14ac:dyDescent="0.25">
      <c r="A7097">
        <v>17429.877769999999</v>
      </c>
      <c r="B7097">
        <v>41775</v>
      </c>
      <c r="C7097" t="s">
        <v>62</v>
      </c>
      <c r="D7097" t="s">
        <v>33</v>
      </c>
      <c r="E7097">
        <v>2</v>
      </c>
      <c r="F7097">
        <v>104.672657</v>
      </c>
    </row>
    <row r="7098" spans="1:6" x14ac:dyDescent="0.25">
      <c r="A7098">
        <v>2396.2192920000002</v>
      </c>
      <c r="B7098">
        <v>0</v>
      </c>
      <c r="C7098" t="s">
        <v>32</v>
      </c>
      <c r="D7098" t="s">
        <v>33</v>
      </c>
      <c r="E7098">
        <v>1</v>
      </c>
      <c r="F7098">
        <v>433.16028399999999</v>
      </c>
    </row>
    <row r="7099" spans="1:6" x14ac:dyDescent="0.25">
      <c r="A7099">
        <v>5671.9274789999999</v>
      </c>
      <c r="B7099">
        <v>34974</v>
      </c>
      <c r="C7099" t="s">
        <v>75</v>
      </c>
      <c r="D7099" t="s">
        <v>33</v>
      </c>
      <c r="E7099">
        <v>3</v>
      </c>
      <c r="F7099">
        <v>315.16093699999999</v>
      </c>
    </row>
    <row r="7100" spans="1:6" x14ac:dyDescent="0.25">
      <c r="A7100">
        <v>14413.37774</v>
      </c>
      <c r="B7100">
        <v>56457</v>
      </c>
      <c r="C7100" t="s">
        <v>62</v>
      </c>
      <c r="D7100" t="s">
        <v>45</v>
      </c>
      <c r="E7100">
        <v>2</v>
      </c>
      <c r="F7100">
        <v>138.46077099999999</v>
      </c>
    </row>
    <row r="7101" spans="1:6" x14ac:dyDescent="0.25">
      <c r="A7101">
        <v>5217.5132869999998</v>
      </c>
      <c r="B7101">
        <v>39854</v>
      </c>
      <c r="C7101" t="s">
        <v>75</v>
      </c>
      <c r="D7101" t="s">
        <v>79</v>
      </c>
      <c r="E7101">
        <v>7</v>
      </c>
      <c r="F7101">
        <v>261.930545</v>
      </c>
    </row>
    <row r="7102" spans="1:6" x14ac:dyDescent="0.25">
      <c r="A7102">
        <v>2363.295991</v>
      </c>
      <c r="B7102">
        <v>27839</v>
      </c>
      <c r="C7102" t="s">
        <v>32</v>
      </c>
      <c r="D7102" t="s">
        <v>33</v>
      </c>
      <c r="E7102">
        <v>1</v>
      </c>
      <c r="F7102">
        <v>312</v>
      </c>
    </row>
    <row r="7103" spans="1:6" x14ac:dyDescent="0.25">
      <c r="A7103">
        <v>4655.6058309999999</v>
      </c>
      <c r="B7103">
        <v>88240</v>
      </c>
      <c r="C7103" t="s">
        <v>32</v>
      </c>
      <c r="D7103" t="s">
        <v>79</v>
      </c>
      <c r="E7103">
        <v>1</v>
      </c>
      <c r="F7103">
        <v>561.6</v>
      </c>
    </row>
    <row r="7104" spans="1:6" x14ac:dyDescent="0.25">
      <c r="A7104">
        <v>35692.171569999999</v>
      </c>
      <c r="B7104">
        <v>0</v>
      </c>
      <c r="C7104" t="s">
        <v>32</v>
      </c>
      <c r="D7104" t="s">
        <v>33</v>
      </c>
      <c r="E7104">
        <v>2</v>
      </c>
      <c r="F7104">
        <v>1123.212014</v>
      </c>
    </row>
    <row r="7105" spans="1:6" x14ac:dyDescent="0.25">
      <c r="A7105">
        <v>10248.898020000001</v>
      </c>
      <c r="B7105">
        <v>52693</v>
      </c>
      <c r="C7105" t="s">
        <v>32</v>
      </c>
      <c r="D7105" t="s">
        <v>33</v>
      </c>
      <c r="E7105">
        <v>5</v>
      </c>
      <c r="F7105">
        <v>619.20000000000005</v>
      </c>
    </row>
    <row r="7106" spans="1:6" x14ac:dyDescent="0.25">
      <c r="A7106">
        <v>6897.5058589999999</v>
      </c>
      <c r="B7106">
        <v>65337</v>
      </c>
      <c r="C7106" t="s">
        <v>32</v>
      </c>
      <c r="D7106" t="s">
        <v>33</v>
      </c>
      <c r="E7106">
        <v>1</v>
      </c>
      <c r="F7106">
        <v>830.4</v>
      </c>
    </row>
    <row r="7107" spans="1:6" x14ac:dyDescent="0.25">
      <c r="A7107">
        <v>5010.3793100000003</v>
      </c>
      <c r="B7107">
        <v>64014</v>
      </c>
      <c r="C7107" t="s">
        <v>75</v>
      </c>
      <c r="D7107" t="s">
        <v>45</v>
      </c>
      <c r="E7107">
        <v>7</v>
      </c>
      <c r="F7107">
        <v>295.87178399999999</v>
      </c>
    </row>
    <row r="7108" spans="1:6" x14ac:dyDescent="0.25">
      <c r="A7108">
        <v>4250.2826240000004</v>
      </c>
      <c r="B7108">
        <v>0</v>
      </c>
      <c r="C7108" t="s">
        <v>32</v>
      </c>
      <c r="D7108" t="s">
        <v>45</v>
      </c>
      <c r="E7108">
        <v>7</v>
      </c>
      <c r="F7108">
        <v>292.8</v>
      </c>
    </row>
    <row r="7109" spans="1:6" x14ac:dyDescent="0.25">
      <c r="A7109">
        <v>10208.927610000001</v>
      </c>
      <c r="B7109">
        <v>35482</v>
      </c>
      <c r="C7109" t="s">
        <v>32</v>
      </c>
      <c r="D7109" t="s">
        <v>33</v>
      </c>
      <c r="E7109">
        <v>3</v>
      </c>
      <c r="F7109">
        <v>619.20000000000005</v>
      </c>
    </row>
    <row r="7110" spans="1:6" x14ac:dyDescent="0.25">
      <c r="A7110">
        <v>4961.5749189999997</v>
      </c>
      <c r="B7110">
        <v>20951</v>
      </c>
      <c r="C7110" t="s">
        <v>32</v>
      </c>
      <c r="D7110" t="s">
        <v>45</v>
      </c>
      <c r="E7110">
        <v>5</v>
      </c>
      <c r="F7110">
        <v>312</v>
      </c>
    </row>
    <row r="7111" spans="1:6" x14ac:dyDescent="0.25">
      <c r="A7111">
        <v>4476.8141599999999</v>
      </c>
      <c r="B7111">
        <v>0</v>
      </c>
      <c r="C7111" t="s">
        <v>32</v>
      </c>
      <c r="D7111" t="s">
        <v>79</v>
      </c>
      <c r="E7111">
        <v>3</v>
      </c>
      <c r="F7111">
        <v>297.60000000000002</v>
      </c>
    </row>
    <row r="7112" spans="1:6" x14ac:dyDescent="0.25">
      <c r="A7112">
        <v>2755.221411</v>
      </c>
      <c r="B7112">
        <v>39393</v>
      </c>
      <c r="C7112" t="s">
        <v>32</v>
      </c>
      <c r="D7112" t="s">
        <v>33</v>
      </c>
      <c r="E7112">
        <v>1</v>
      </c>
      <c r="F7112">
        <v>405.88334600000002</v>
      </c>
    </row>
    <row r="7113" spans="1:6" x14ac:dyDescent="0.25">
      <c r="A7113">
        <v>8271.9067990000003</v>
      </c>
      <c r="B7113">
        <v>62912</v>
      </c>
      <c r="C7113" t="s">
        <v>62</v>
      </c>
      <c r="D7113" t="s">
        <v>33</v>
      </c>
      <c r="E7113">
        <v>2</v>
      </c>
      <c r="F7113">
        <v>168.358644</v>
      </c>
    </row>
    <row r="7114" spans="1:6" x14ac:dyDescent="0.25">
      <c r="A7114">
        <v>5927.3892269999997</v>
      </c>
      <c r="B7114">
        <v>33561</v>
      </c>
      <c r="C7114" t="s">
        <v>62</v>
      </c>
      <c r="D7114" t="s">
        <v>79</v>
      </c>
      <c r="E7114">
        <v>1</v>
      </c>
      <c r="F7114">
        <v>235.31658100000001</v>
      </c>
    </row>
    <row r="7115" spans="1:6" x14ac:dyDescent="0.25">
      <c r="A7115">
        <v>8548.3041499999999</v>
      </c>
      <c r="B7115">
        <v>53055</v>
      </c>
      <c r="C7115" t="s">
        <v>32</v>
      </c>
      <c r="D7115" t="s">
        <v>45</v>
      </c>
      <c r="E7115">
        <v>3</v>
      </c>
      <c r="F7115">
        <v>537.6</v>
      </c>
    </row>
    <row r="7116" spans="1:6" x14ac:dyDescent="0.25">
      <c r="A7116">
        <v>21283.636200000001</v>
      </c>
      <c r="B7116">
        <v>0</v>
      </c>
      <c r="C7116" t="s">
        <v>32</v>
      </c>
      <c r="D7116" t="s">
        <v>33</v>
      </c>
      <c r="E7116">
        <v>2</v>
      </c>
      <c r="F7116">
        <v>302.39999999999998</v>
      </c>
    </row>
    <row r="7117" spans="1:6" x14ac:dyDescent="0.25">
      <c r="A7117">
        <v>6446.706674</v>
      </c>
      <c r="B7117">
        <v>55037</v>
      </c>
      <c r="C7117" t="s">
        <v>32</v>
      </c>
      <c r="D7117" t="s">
        <v>33</v>
      </c>
      <c r="E7117">
        <v>8</v>
      </c>
      <c r="F7117">
        <v>481.823284</v>
      </c>
    </row>
    <row r="7118" spans="1:6" x14ac:dyDescent="0.25">
      <c r="A7118">
        <v>4484.2547539999996</v>
      </c>
      <c r="B7118">
        <v>0</v>
      </c>
      <c r="C7118" t="s">
        <v>32</v>
      </c>
      <c r="D7118" t="s">
        <v>45</v>
      </c>
      <c r="E7118">
        <v>8</v>
      </c>
      <c r="F7118">
        <v>463.38211799999999</v>
      </c>
    </row>
    <row r="7119" spans="1:6" x14ac:dyDescent="0.25">
      <c r="A7119">
        <v>30286.685860000001</v>
      </c>
      <c r="B7119">
        <v>27587</v>
      </c>
      <c r="C7119" t="s">
        <v>62</v>
      </c>
      <c r="D7119" t="s">
        <v>79</v>
      </c>
      <c r="E7119">
        <v>2</v>
      </c>
      <c r="F7119">
        <v>241.14119199999999</v>
      </c>
    </row>
    <row r="7120" spans="1:6" x14ac:dyDescent="0.25">
      <c r="A7120">
        <v>13840.16012</v>
      </c>
      <c r="B7120">
        <v>29658</v>
      </c>
      <c r="C7120" t="s">
        <v>32</v>
      </c>
      <c r="D7120" t="s">
        <v>79</v>
      </c>
      <c r="E7120">
        <v>2</v>
      </c>
      <c r="F7120">
        <v>571.20000000000005</v>
      </c>
    </row>
    <row r="7121" spans="1:6" x14ac:dyDescent="0.25">
      <c r="A7121">
        <v>5391.7758439999998</v>
      </c>
      <c r="B7121">
        <v>63633</v>
      </c>
      <c r="C7121" t="s">
        <v>32</v>
      </c>
      <c r="D7121" t="s">
        <v>33</v>
      </c>
      <c r="E7121">
        <v>8</v>
      </c>
      <c r="F7121">
        <v>374.02407699999998</v>
      </c>
    </row>
    <row r="7122" spans="1:6" x14ac:dyDescent="0.25">
      <c r="A7122">
        <v>3847.352801</v>
      </c>
      <c r="B7122">
        <v>23459</v>
      </c>
      <c r="C7122" t="s">
        <v>62</v>
      </c>
      <c r="D7122" t="s">
        <v>33</v>
      </c>
      <c r="E7122">
        <v>1</v>
      </c>
      <c r="F7122">
        <v>185.07039900000001</v>
      </c>
    </row>
    <row r="7123" spans="1:6" x14ac:dyDescent="0.25">
      <c r="A7123">
        <v>6369.2623549999998</v>
      </c>
      <c r="B7123">
        <v>34498</v>
      </c>
      <c r="C7123" t="s">
        <v>32</v>
      </c>
      <c r="D7123" t="s">
        <v>45</v>
      </c>
      <c r="E7123">
        <v>7</v>
      </c>
      <c r="F7123">
        <v>398.4</v>
      </c>
    </row>
    <row r="7124" spans="1:6" x14ac:dyDescent="0.25">
      <c r="A7124">
        <v>5316.7565999999997</v>
      </c>
      <c r="B7124">
        <v>28559</v>
      </c>
      <c r="C7124" t="s">
        <v>32</v>
      </c>
      <c r="D7124" t="s">
        <v>33</v>
      </c>
      <c r="E7124">
        <v>5</v>
      </c>
      <c r="F7124">
        <v>427.24297300000001</v>
      </c>
    </row>
    <row r="7125" spans="1:6" x14ac:dyDescent="0.25">
      <c r="A7125">
        <v>5124.2181739999996</v>
      </c>
      <c r="B7125">
        <v>73740</v>
      </c>
      <c r="C7125" t="s">
        <v>75</v>
      </c>
      <c r="D7125" t="s">
        <v>79</v>
      </c>
      <c r="E7125">
        <v>3</v>
      </c>
      <c r="F7125">
        <v>229.27220600000001</v>
      </c>
    </row>
    <row r="7126" spans="1:6" x14ac:dyDescent="0.25">
      <c r="A7126">
        <v>4151.5513369999999</v>
      </c>
      <c r="B7126">
        <v>0</v>
      </c>
      <c r="C7126" t="s">
        <v>32</v>
      </c>
      <c r="D7126" t="s">
        <v>45</v>
      </c>
      <c r="E7126">
        <v>1</v>
      </c>
      <c r="F7126">
        <v>900</v>
      </c>
    </row>
    <row r="7127" spans="1:6" x14ac:dyDescent="0.25">
      <c r="A7127">
        <v>2594.9059440000001</v>
      </c>
      <c r="B7127">
        <v>25925</v>
      </c>
      <c r="C7127" t="s">
        <v>32</v>
      </c>
      <c r="D7127" t="s">
        <v>33</v>
      </c>
      <c r="E7127">
        <v>1</v>
      </c>
      <c r="F7127">
        <v>660.58757700000001</v>
      </c>
    </row>
    <row r="7128" spans="1:6" x14ac:dyDescent="0.25">
      <c r="A7128">
        <v>5763.2654240000002</v>
      </c>
      <c r="B7128">
        <v>31725</v>
      </c>
      <c r="C7128" t="s">
        <v>62</v>
      </c>
      <c r="D7128" t="s">
        <v>45</v>
      </c>
      <c r="E7128">
        <v>5</v>
      </c>
      <c r="F7128">
        <v>177.23400000000001</v>
      </c>
    </row>
    <row r="7129" spans="1:6" x14ac:dyDescent="0.25">
      <c r="A7129">
        <v>18370.570039999999</v>
      </c>
      <c r="B7129">
        <v>49659</v>
      </c>
      <c r="C7129" t="s">
        <v>32</v>
      </c>
      <c r="D7129" t="s">
        <v>79</v>
      </c>
      <c r="E7129">
        <v>9</v>
      </c>
      <c r="F7129">
        <v>1684.8</v>
      </c>
    </row>
    <row r="7130" spans="1:6" x14ac:dyDescent="0.25">
      <c r="A7130">
        <v>21923.122719999999</v>
      </c>
      <c r="B7130">
        <v>81197</v>
      </c>
      <c r="C7130" t="s">
        <v>62</v>
      </c>
      <c r="D7130" t="s">
        <v>33</v>
      </c>
      <c r="E7130">
        <v>2</v>
      </c>
      <c r="F7130">
        <v>94.731199000000004</v>
      </c>
    </row>
    <row r="7131" spans="1:6" x14ac:dyDescent="0.25">
      <c r="A7131">
        <v>10546.65545</v>
      </c>
      <c r="B7131">
        <v>43922</v>
      </c>
      <c r="C7131" t="s">
        <v>62</v>
      </c>
      <c r="D7131" t="s">
        <v>33</v>
      </c>
      <c r="E7131">
        <v>2</v>
      </c>
      <c r="F7131">
        <v>108.701381</v>
      </c>
    </row>
    <row r="7132" spans="1:6" x14ac:dyDescent="0.25">
      <c r="A7132">
        <v>8388.7170110000006</v>
      </c>
      <c r="B7132">
        <v>87123</v>
      </c>
      <c r="C7132" t="s">
        <v>62</v>
      </c>
      <c r="D7132" t="s">
        <v>33</v>
      </c>
      <c r="E7132">
        <v>2</v>
      </c>
      <c r="F7132">
        <v>118.46827500000001</v>
      </c>
    </row>
    <row r="7133" spans="1:6" x14ac:dyDescent="0.25">
      <c r="A7133">
        <v>7188.6072629999999</v>
      </c>
      <c r="B7133">
        <v>0</v>
      </c>
      <c r="C7133" t="s">
        <v>75</v>
      </c>
      <c r="D7133" t="s">
        <v>33</v>
      </c>
      <c r="E7133">
        <v>2</v>
      </c>
      <c r="F7133">
        <v>278.57414199999999</v>
      </c>
    </row>
    <row r="7134" spans="1:6" x14ac:dyDescent="0.25">
      <c r="A7134">
        <v>3238.9295240000001</v>
      </c>
      <c r="B7134">
        <v>68745</v>
      </c>
      <c r="C7134" t="s">
        <v>32</v>
      </c>
      <c r="D7134" t="s">
        <v>33</v>
      </c>
      <c r="E7134">
        <v>1</v>
      </c>
      <c r="F7134">
        <v>473.61300599999998</v>
      </c>
    </row>
    <row r="7135" spans="1:6" x14ac:dyDescent="0.25">
      <c r="A7135">
        <v>10960.936669999999</v>
      </c>
      <c r="B7135">
        <v>29815</v>
      </c>
      <c r="C7135" t="s">
        <v>62</v>
      </c>
      <c r="D7135" t="s">
        <v>45</v>
      </c>
      <c r="E7135">
        <v>2</v>
      </c>
      <c r="F7135">
        <v>76.175672000000006</v>
      </c>
    </row>
    <row r="7136" spans="1:6" x14ac:dyDescent="0.25">
      <c r="A7136">
        <v>2660.9316629999998</v>
      </c>
      <c r="B7136">
        <v>53333</v>
      </c>
      <c r="C7136" t="s">
        <v>62</v>
      </c>
      <c r="D7136" t="s">
        <v>33</v>
      </c>
      <c r="E7136">
        <v>1</v>
      </c>
      <c r="F7136">
        <v>22.945038</v>
      </c>
    </row>
    <row r="7137" spans="1:6" x14ac:dyDescent="0.25">
      <c r="A7137">
        <v>2004.350666</v>
      </c>
      <c r="B7137">
        <v>0</v>
      </c>
      <c r="C7137" t="s">
        <v>32</v>
      </c>
      <c r="D7137" t="s">
        <v>79</v>
      </c>
      <c r="E7137">
        <v>1</v>
      </c>
      <c r="F7137">
        <v>316.8</v>
      </c>
    </row>
    <row r="7138" spans="1:6" x14ac:dyDescent="0.25">
      <c r="A7138">
        <v>15483.529860000001</v>
      </c>
      <c r="B7138">
        <v>24661</v>
      </c>
      <c r="C7138" t="s">
        <v>32</v>
      </c>
      <c r="D7138" t="s">
        <v>33</v>
      </c>
      <c r="E7138">
        <v>7</v>
      </c>
      <c r="F7138">
        <v>1961.162049</v>
      </c>
    </row>
    <row r="7139" spans="1:6" x14ac:dyDescent="0.25">
      <c r="A7139">
        <v>8940.5792779999992</v>
      </c>
      <c r="B7139">
        <v>95351</v>
      </c>
      <c r="C7139" t="s">
        <v>75</v>
      </c>
      <c r="D7139" t="s">
        <v>33</v>
      </c>
      <c r="E7139">
        <v>5</v>
      </c>
      <c r="F7139">
        <v>406.48025000000001</v>
      </c>
    </row>
    <row r="7140" spans="1:6" x14ac:dyDescent="0.25">
      <c r="A7140">
        <v>5083.7895239999998</v>
      </c>
      <c r="B7140">
        <v>62088</v>
      </c>
      <c r="C7140" t="s">
        <v>62</v>
      </c>
      <c r="D7140" t="s">
        <v>33</v>
      </c>
      <c r="E7140">
        <v>4</v>
      </c>
      <c r="F7140">
        <v>73.258033999999995</v>
      </c>
    </row>
    <row r="7141" spans="1:6" x14ac:dyDescent="0.25">
      <c r="A7141">
        <v>9031.2148589999997</v>
      </c>
      <c r="B7141">
        <v>0</v>
      </c>
      <c r="C7141" t="s">
        <v>32</v>
      </c>
      <c r="D7141" t="s">
        <v>45</v>
      </c>
      <c r="E7141">
        <v>9</v>
      </c>
      <c r="F7141">
        <v>650.52179000000001</v>
      </c>
    </row>
    <row r="7142" spans="1:6" x14ac:dyDescent="0.25">
      <c r="A7142">
        <v>32098.322090000001</v>
      </c>
      <c r="B7142">
        <v>31503</v>
      </c>
      <c r="C7142" t="s">
        <v>32</v>
      </c>
      <c r="D7142" t="s">
        <v>33</v>
      </c>
      <c r="E7142">
        <v>2</v>
      </c>
      <c r="F7142">
        <v>504</v>
      </c>
    </row>
    <row r="7143" spans="1:6" x14ac:dyDescent="0.25">
      <c r="A7143">
        <v>22332.439460000001</v>
      </c>
      <c r="B7143">
        <v>49078</v>
      </c>
      <c r="C7143" t="s">
        <v>32</v>
      </c>
      <c r="D7143" t="s">
        <v>45</v>
      </c>
      <c r="E7143">
        <v>2</v>
      </c>
      <c r="F7143">
        <v>484.01341100000002</v>
      </c>
    </row>
    <row r="7144" spans="1:6" x14ac:dyDescent="0.25">
      <c r="A7144">
        <v>8560.1623839999993</v>
      </c>
      <c r="B7144">
        <v>28120</v>
      </c>
      <c r="C7144" t="s">
        <v>32</v>
      </c>
      <c r="D7144" t="s">
        <v>33</v>
      </c>
      <c r="E7144">
        <v>3</v>
      </c>
      <c r="F7144">
        <v>537.6</v>
      </c>
    </row>
    <row r="7145" spans="1:6" x14ac:dyDescent="0.25">
      <c r="A7145">
        <v>7714.623619</v>
      </c>
      <c r="B7145">
        <v>0</v>
      </c>
      <c r="C7145" t="s">
        <v>32</v>
      </c>
      <c r="D7145" t="s">
        <v>45</v>
      </c>
      <c r="E7145">
        <v>8</v>
      </c>
      <c r="F7145">
        <v>763.2</v>
      </c>
    </row>
    <row r="7146" spans="1:6" x14ac:dyDescent="0.25">
      <c r="A7146">
        <v>2936.9936950000001</v>
      </c>
      <c r="B7146">
        <v>44369</v>
      </c>
      <c r="C7146" t="s">
        <v>75</v>
      </c>
      <c r="D7146" t="s">
        <v>79</v>
      </c>
      <c r="E7146">
        <v>1</v>
      </c>
      <c r="F7146">
        <v>362.276183</v>
      </c>
    </row>
    <row r="7147" spans="1:6" x14ac:dyDescent="0.25">
      <c r="A7147">
        <v>5112.1047870000002</v>
      </c>
      <c r="B7147">
        <v>15131</v>
      </c>
      <c r="C7147" t="s">
        <v>32</v>
      </c>
      <c r="D7147" t="s">
        <v>33</v>
      </c>
      <c r="E7147">
        <v>9</v>
      </c>
      <c r="F7147">
        <v>321.60000000000002</v>
      </c>
    </row>
    <row r="7148" spans="1:6" x14ac:dyDescent="0.25">
      <c r="A7148">
        <v>5119.9014120000002</v>
      </c>
      <c r="B7148">
        <v>26890</v>
      </c>
      <c r="C7148" t="s">
        <v>32</v>
      </c>
      <c r="D7148" t="s">
        <v>33</v>
      </c>
      <c r="E7148">
        <v>4</v>
      </c>
      <c r="F7148">
        <v>312</v>
      </c>
    </row>
    <row r="7149" spans="1:6" x14ac:dyDescent="0.25">
      <c r="A7149">
        <v>2494.8695280000002</v>
      </c>
      <c r="B7149">
        <v>45855</v>
      </c>
      <c r="C7149" t="s">
        <v>62</v>
      </c>
      <c r="D7149" t="s">
        <v>33</v>
      </c>
      <c r="E7149">
        <v>1</v>
      </c>
      <c r="F7149">
        <v>0.887629</v>
      </c>
    </row>
    <row r="7150" spans="1:6" x14ac:dyDescent="0.25">
      <c r="A7150">
        <v>23594.680199999999</v>
      </c>
      <c r="B7150">
        <v>76358</v>
      </c>
      <c r="C7150" t="s">
        <v>62</v>
      </c>
      <c r="D7150" t="s">
        <v>33</v>
      </c>
      <c r="E7150">
        <v>2</v>
      </c>
      <c r="F7150">
        <v>86.461582000000007</v>
      </c>
    </row>
    <row r="7151" spans="1:6" x14ac:dyDescent="0.25">
      <c r="A7151">
        <v>5656.2034640000002</v>
      </c>
      <c r="B7151">
        <v>45586</v>
      </c>
      <c r="C7151" t="s">
        <v>75</v>
      </c>
      <c r="D7151" t="s">
        <v>79</v>
      </c>
      <c r="E7151">
        <v>4</v>
      </c>
      <c r="F7151">
        <v>203.42305999999999</v>
      </c>
    </row>
    <row r="7152" spans="1:6" x14ac:dyDescent="0.25">
      <c r="A7152">
        <v>15673.136210000001</v>
      </c>
      <c r="B7152">
        <v>43267</v>
      </c>
      <c r="C7152" t="s">
        <v>32</v>
      </c>
      <c r="D7152" t="s">
        <v>33</v>
      </c>
      <c r="E7152">
        <v>2</v>
      </c>
      <c r="F7152">
        <v>453.07309600000002</v>
      </c>
    </row>
    <row r="7153" spans="1:6" x14ac:dyDescent="0.25">
      <c r="A7153">
        <v>8509.4539449999993</v>
      </c>
      <c r="B7153">
        <v>0</v>
      </c>
      <c r="C7153" t="s">
        <v>32</v>
      </c>
      <c r="D7153" t="s">
        <v>45</v>
      </c>
      <c r="E7153">
        <v>2</v>
      </c>
      <c r="F7153">
        <v>590.4</v>
      </c>
    </row>
    <row r="7154" spans="1:6" x14ac:dyDescent="0.25">
      <c r="A7154">
        <v>6418.2487099999998</v>
      </c>
      <c r="B7154">
        <v>46648</v>
      </c>
      <c r="C7154" t="s">
        <v>62</v>
      </c>
      <c r="D7154" t="s">
        <v>79</v>
      </c>
      <c r="E7154">
        <v>7</v>
      </c>
      <c r="F7154">
        <v>123.57676499999999</v>
      </c>
    </row>
    <row r="7155" spans="1:6" x14ac:dyDescent="0.25">
      <c r="A7155">
        <v>3055.7011299999999</v>
      </c>
      <c r="B7155">
        <v>42406</v>
      </c>
      <c r="C7155" t="s">
        <v>62</v>
      </c>
      <c r="D7155" t="s">
        <v>33</v>
      </c>
      <c r="E7155">
        <v>1</v>
      </c>
      <c r="F7155">
        <v>108.87185700000001</v>
      </c>
    </row>
    <row r="7156" spans="1:6" x14ac:dyDescent="0.25">
      <c r="A7156">
        <v>5746.0559300000004</v>
      </c>
      <c r="B7156">
        <v>50798</v>
      </c>
      <c r="C7156" t="s">
        <v>62</v>
      </c>
      <c r="D7156" t="s">
        <v>33</v>
      </c>
      <c r="E7156">
        <v>7</v>
      </c>
      <c r="F7156">
        <v>64.977867000000003</v>
      </c>
    </row>
    <row r="7157" spans="1:6" x14ac:dyDescent="0.25">
      <c r="A7157">
        <v>23594.680199999999</v>
      </c>
      <c r="B7157">
        <v>76358</v>
      </c>
      <c r="C7157" t="s">
        <v>62</v>
      </c>
      <c r="D7157" t="s">
        <v>33</v>
      </c>
      <c r="E7157">
        <v>2</v>
      </c>
      <c r="F7157">
        <v>86.461582000000007</v>
      </c>
    </row>
    <row r="7158" spans="1:6" x14ac:dyDescent="0.25">
      <c r="A7158">
        <v>6005.8473750000003</v>
      </c>
      <c r="B7158">
        <v>13528</v>
      </c>
      <c r="C7158" t="s">
        <v>32</v>
      </c>
      <c r="D7158" t="s">
        <v>45</v>
      </c>
      <c r="E7158">
        <v>3</v>
      </c>
      <c r="F7158">
        <v>412.8</v>
      </c>
    </row>
    <row r="7159" spans="1:6" x14ac:dyDescent="0.25">
      <c r="A7159">
        <v>5028.839465</v>
      </c>
      <c r="B7159">
        <v>0</v>
      </c>
      <c r="C7159" t="s">
        <v>62</v>
      </c>
      <c r="D7159" t="s">
        <v>33</v>
      </c>
      <c r="E7159">
        <v>8</v>
      </c>
      <c r="F7159">
        <v>80.753763000000006</v>
      </c>
    </row>
    <row r="7160" spans="1:6" x14ac:dyDescent="0.25">
      <c r="A7160">
        <v>3409.6773920000001</v>
      </c>
      <c r="B7160">
        <v>85023</v>
      </c>
      <c r="C7160" t="s">
        <v>32</v>
      </c>
      <c r="D7160" t="s">
        <v>33</v>
      </c>
      <c r="E7160">
        <v>1</v>
      </c>
      <c r="F7160">
        <v>408</v>
      </c>
    </row>
    <row r="7161" spans="1:6" x14ac:dyDescent="0.25">
      <c r="A7161">
        <v>4348.1391729999996</v>
      </c>
      <c r="B7161">
        <v>0</v>
      </c>
      <c r="C7161" t="s">
        <v>32</v>
      </c>
      <c r="D7161" t="s">
        <v>45</v>
      </c>
      <c r="E7161">
        <v>7</v>
      </c>
      <c r="F7161">
        <v>675.66116299999999</v>
      </c>
    </row>
    <row r="7162" spans="1:6" x14ac:dyDescent="0.25">
      <c r="A7162">
        <v>8337.1941929999994</v>
      </c>
      <c r="B7162">
        <v>74460</v>
      </c>
      <c r="C7162" t="s">
        <v>32</v>
      </c>
      <c r="D7162" t="s">
        <v>33</v>
      </c>
      <c r="E7162">
        <v>2</v>
      </c>
      <c r="F7162">
        <v>331.2</v>
      </c>
    </row>
    <row r="7163" spans="1:6" x14ac:dyDescent="0.25">
      <c r="A7163">
        <v>2346.6753779999999</v>
      </c>
      <c r="B7163">
        <v>22932</v>
      </c>
      <c r="C7163" t="s">
        <v>32</v>
      </c>
      <c r="D7163" t="s">
        <v>33</v>
      </c>
      <c r="E7163">
        <v>1</v>
      </c>
      <c r="F7163">
        <v>297.60000000000002</v>
      </c>
    </row>
    <row r="7164" spans="1:6" x14ac:dyDescent="0.25">
      <c r="A7164">
        <v>4991.0353690000002</v>
      </c>
      <c r="B7164">
        <v>54189</v>
      </c>
      <c r="C7164" t="s">
        <v>62</v>
      </c>
      <c r="D7164" t="s">
        <v>33</v>
      </c>
      <c r="E7164">
        <v>3</v>
      </c>
      <c r="F7164">
        <v>29.035527999999999</v>
      </c>
    </row>
    <row r="7165" spans="1:6" x14ac:dyDescent="0.25">
      <c r="A7165">
        <v>2879.505701</v>
      </c>
      <c r="B7165">
        <v>42247</v>
      </c>
      <c r="C7165" t="s">
        <v>32</v>
      </c>
      <c r="D7165" t="s">
        <v>79</v>
      </c>
      <c r="E7165">
        <v>1</v>
      </c>
      <c r="F7165">
        <v>355.2</v>
      </c>
    </row>
    <row r="7166" spans="1:6" x14ac:dyDescent="0.25">
      <c r="A7166">
        <v>3482.0382450000002</v>
      </c>
      <c r="B7166">
        <v>0</v>
      </c>
      <c r="C7166" t="s">
        <v>32</v>
      </c>
      <c r="D7166" t="s">
        <v>45</v>
      </c>
      <c r="E7166">
        <v>1</v>
      </c>
      <c r="F7166">
        <v>726.13285800000006</v>
      </c>
    </row>
    <row r="7167" spans="1:6" x14ac:dyDescent="0.25">
      <c r="A7167">
        <v>8216.3919029999997</v>
      </c>
      <c r="B7167">
        <v>0</v>
      </c>
      <c r="C7167" t="s">
        <v>32</v>
      </c>
      <c r="D7167" t="s">
        <v>45</v>
      </c>
      <c r="E7167">
        <v>9</v>
      </c>
      <c r="F7167">
        <v>983.12748099999999</v>
      </c>
    </row>
    <row r="7168" spans="1:6" x14ac:dyDescent="0.25">
      <c r="A7168">
        <v>3155.4556200000002</v>
      </c>
      <c r="B7168">
        <v>36706</v>
      </c>
      <c r="C7168" t="s">
        <v>32</v>
      </c>
      <c r="D7168" t="s">
        <v>33</v>
      </c>
      <c r="E7168">
        <v>1</v>
      </c>
      <c r="F7168">
        <v>488.296267</v>
      </c>
    </row>
    <row r="7169" spans="1:6" x14ac:dyDescent="0.25">
      <c r="A7169">
        <v>5292.2020920000004</v>
      </c>
      <c r="B7169">
        <v>67899</v>
      </c>
      <c r="C7169" t="s">
        <v>32</v>
      </c>
      <c r="D7169" t="s">
        <v>33</v>
      </c>
      <c r="E7169">
        <v>6</v>
      </c>
      <c r="F7169">
        <v>316.8</v>
      </c>
    </row>
    <row r="7170" spans="1:6" x14ac:dyDescent="0.25">
      <c r="A7170">
        <v>6553.9434570000003</v>
      </c>
      <c r="B7170">
        <v>0</v>
      </c>
      <c r="C7170" t="s">
        <v>32</v>
      </c>
      <c r="D7170" t="s">
        <v>45</v>
      </c>
      <c r="E7170">
        <v>2</v>
      </c>
      <c r="F7170">
        <v>365.82048700000001</v>
      </c>
    </row>
    <row r="7171" spans="1:6" x14ac:dyDescent="0.25">
      <c r="A7171">
        <v>7618.4420449999998</v>
      </c>
      <c r="B7171">
        <v>41900</v>
      </c>
      <c r="C7171" t="s">
        <v>75</v>
      </c>
      <c r="D7171" t="s">
        <v>33</v>
      </c>
      <c r="E7171">
        <v>2</v>
      </c>
      <c r="F7171">
        <v>170.496071</v>
      </c>
    </row>
    <row r="7172" spans="1:6" x14ac:dyDescent="0.25">
      <c r="A7172">
        <v>24610.780849999999</v>
      </c>
      <c r="B7172">
        <v>72786</v>
      </c>
      <c r="C7172" t="s">
        <v>75</v>
      </c>
      <c r="D7172" t="s">
        <v>33</v>
      </c>
      <c r="E7172">
        <v>2</v>
      </c>
      <c r="F7172">
        <v>363.84563100000003</v>
      </c>
    </row>
    <row r="7173" spans="1:6" x14ac:dyDescent="0.25">
      <c r="A7173">
        <v>3142.8116100000002</v>
      </c>
      <c r="B7173">
        <v>60108</v>
      </c>
      <c r="C7173" t="s">
        <v>32</v>
      </c>
      <c r="D7173" t="s">
        <v>33</v>
      </c>
      <c r="E7173">
        <v>1</v>
      </c>
      <c r="F7173">
        <v>507.060901</v>
      </c>
    </row>
    <row r="7174" spans="1:6" x14ac:dyDescent="0.25">
      <c r="A7174">
        <v>32021.40422</v>
      </c>
      <c r="B7174">
        <v>31433</v>
      </c>
      <c r="C7174" t="s">
        <v>32</v>
      </c>
      <c r="D7174" t="s">
        <v>33</v>
      </c>
      <c r="E7174">
        <v>2</v>
      </c>
      <c r="F7174">
        <v>635.02009099999998</v>
      </c>
    </row>
    <row r="7175" spans="1:6" x14ac:dyDescent="0.25">
      <c r="A7175">
        <v>5096.7001810000002</v>
      </c>
      <c r="B7175">
        <v>27940</v>
      </c>
      <c r="C7175" t="s">
        <v>62</v>
      </c>
      <c r="D7175" t="s">
        <v>33</v>
      </c>
      <c r="E7175">
        <v>4</v>
      </c>
      <c r="F7175">
        <v>27.667750000000002</v>
      </c>
    </row>
    <row r="7176" spans="1:6" x14ac:dyDescent="0.25">
      <c r="A7176">
        <v>4889.6096950000001</v>
      </c>
      <c r="B7176">
        <v>51246</v>
      </c>
      <c r="C7176" t="s">
        <v>32</v>
      </c>
      <c r="D7176" t="s">
        <v>33</v>
      </c>
      <c r="E7176">
        <v>1</v>
      </c>
      <c r="F7176">
        <v>817.69201299999997</v>
      </c>
    </row>
    <row r="7177" spans="1:6" x14ac:dyDescent="0.25">
      <c r="A7177">
        <v>5112.5703110000004</v>
      </c>
      <c r="B7177">
        <v>56587</v>
      </c>
      <c r="C7177" t="s">
        <v>32</v>
      </c>
      <c r="D7177" t="s">
        <v>79</v>
      </c>
      <c r="E7177">
        <v>6</v>
      </c>
      <c r="F7177">
        <v>312</v>
      </c>
    </row>
    <row r="7178" spans="1:6" x14ac:dyDescent="0.25">
      <c r="A7178">
        <v>2725.3229489999999</v>
      </c>
      <c r="B7178">
        <v>45025</v>
      </c>
      <c r="C7178" t="s">
        <v>32</v>
      </c>
      <c r="D7178" t="s">
        <v>33</v>
      </c>
      <c r="E7178">
        <v>1</v>
      </c>
      <c r="F7178">
        <v>452.271771</v>
      </c>
    </row>
    <row r="7179" spans="1:6" x14ac:dyDescent="0.25">
      <c r="A7179">
        <v>9780.8523370000003</v>
      </c>
      <c r="B7179">
        <v>0</v>
      </c>
      <c r="C7179" t="s">
        <v>32</v>
      </c>
      <c r="D7179" t="s">
        <v>45</v>
      </c>
      <c r="E7179">
        <v>3</v>
      </c>
      <c r="F7179">
        <v>950.4</v>
      </c>
    </row>
    <row r="7180" spans="1:6" x14ac:dyDescent="0.25">
      <c r="A7180">
        <v>15042.576580000001</v>
      </c>
      <c r="B7180">
        <v>22799</v>
      </c>
      <c r="C7180" t="s">
        <v>32</v>
      </c>
      <c r="D7180" t="s">
        <v>33</v>
      </c>
      <c r="E7180">
        <v>6</v>
      </c>
      <c r="F7180">
        <v>912</v>
      </c>
    </row>
    <row r="7181" spans="1:6" x14ac:dyDescent="0.25">
      <c r="A7181">
        <v>5308.2917520000001</v>
      </c>
      <c r="B7181">
        <v>82601</v>
      </c>
      <c r="C7181" t="s">
        <v>75</v>
      </c>
      <c r="D7181" t="s">
        <v>79</v>
      </c>
      <c r="E7181">
        <v>3</v>
      </c>
      <c r="F7181">
        <v>186.38787400000001</v>
      </c>
    </row>
    <row r="7182" spans="1:6" x14ac:dyDescent="0.25">
      <c r="A7182">
        <v>19160.989939999999</v>
      </c>
      <c r="B7182">
        <v>22705</v>
      </c>
      <c r="C7182" t="s">
        <v>32</v>
      </c>
      <c r="D7182" t="s">
        <v>79</v>
      </c>
      <c r="E7182">
        <v>7</v>
      </c>
      <c r="F7182">
        <v>1294.700423</v>
      </c>
    </row>
    <row r="7183" spans="1:6" x14ac:dyDescent="0.25">
      <c r="A7183">
        <v>3324.5517759999998</v>
      </c>
      <c r="B7183">
        <v>0</v>
      </c>
      <c r="C7183" t="s">
        <v>32</v>
      </c>
      <c r="D7183" t="s">
        <v>33</v>
      </c>
      <c r="E7183">
        <v>1</v>
      </c>
      <c r="F7183">
        <v>441.6</v>
      </c>
    </row>
    <row r="7184" spans="1:6" x14ac:dyDescent="0.25">
      <c r="A7184">
        <v>3791.5499719999998</v>
      </c>
      <c r="B7184">
        <v>41212</v>
      </c>
      <c r="C7184" t="s">
        <v>75</v>
      </c>
      <c r="D7184" t="s">
        <v>33</v>
      </c>
      <c r="E7184">
        <v>1</v>
      </c>
      <c r="F7184">
        <v>405.44368100000003</v>
      </c>
    </row>
    <row r="7185" spans="1:6" x14ac:dyDescent="0.25">
      <c r="A7185">
        <v>7600.0349980000001</v>
      </c>
      <c r="B7185">
        <v>0</v>
      </c>
      <c r="C7185" t="s">
        <v>32</v>
      </c>
      <c r="D7185" t="s">
        <v>45</v>
      </c>
      <c r="E7185">
        <v>2</v>
      </c>
      <c r="F7185">
        <v>504</v>
      </c>
    </row>
    <row r="7186" spans="1:6" x14ac:dyDescent="0.25">
      <c r="A7186">
        <v>6950.100195</v>
      </c>
      <c r="B7186">
        <v>21687</v>
      </c>
      <c r="C7186" t="s">
        <v>32</v>
      </c>
      <c r="D7186" t="s">
        <v>33</v>
      </c>
      <c r="E7186">
        <v>8</v>
      </c>
      <c r="F7186">
        <v>603.10047899999995</v>
      </c>
    </row>
    <row r="7187" spans="1:6" x14ac:dyDescent="0.25">
      <c r="A7187">
        <v>4605.0366459999996</v>
      </c>
      <c r="B7187">
        <v>22571</v>
      </c>
      <c r="C7187" t="s">
        <v>32</v>
      </c>
      <c r="D7187" t="s">
        <v>45</v>
      </c>
      <c r="E7187">
        <v>9</v>
      </c>
      <c r="F7187">
        <v>302.39999999999998</v>
      </c>
    </row>
    <row r="7188" spans="1:6" x14ac:dyDescent="0.25">
      <c r="A7188">
        <v>5864.3818250000004</v>
      </c>
      <c r="B7188">
        <v>72032</v>
      </c>
      <c r="C7188" t="s">
        <v>32</v>
      </c>
      <c r="D7188" t="s">
        <v>33</v>
      </c>
      <c r="E7188">
        <v>4</v>
      </c>
      <c r="F7188">
        <v>438.14912900000002</v>
      </c>
    </row>
    <row r="7189" spans="1:6" x14ac:dyDescent="0.25">
      <c r="A7189">
        <v>15374.18296</v>
      </c>
      <c r="B7189">
        <v>42570</v>
      </c>
      <c r="C7189" t="s">
        <v>75</v>
      </c>
      <c r="D7189" t="s">
        <v>33</v>
      </c>
      <c r="E7189">
        <v>2</v>
      </c>
      <c r="F7189">
        <v>587.40920500000004</v>
      </c>
    </row>
    <row r="7190" spans="1:6" x14ac:dyDescent="0.25">
      <c r="A7190">
        <v>3230.576665</v>
      </c>
      <c r="B7190">
        <v>62873</v>
      </c>
      <c r="C7190" t="s">
        <v>75</v>
      </c>
      <c r="D7190" t="s">
        <v>79</v>
      </c>
      <c r="E7190">
        <v>1</v>
      </c>
      <c r="F7190">
        <v>207.75185999999999</v>
      </c>
    </row>
    <row r="7191" spans="1:6" x14ac:dyDescent="0.25">
      <c r="A7191">
        <v>9294.5495100000007</v>
      </c>
      <c r="B7191">
        <v>21370</v>
      </c>
      <c r="C7191" t="s">
        <v>62</v>
      </c>
      <c r="D7191" t="s">
        <v>33</v>
      </c>
      <c r="E7191">
        <v>2</v>
      </c>
      <c r="F7191">
        <v>105.181202</v>
      </c>
    </row>
    <row r="7192" spans="1:6" x14ac:dyDescent="0.25">
      <c r="A7192">
        <v>2504.871709</v>
      </c>
      <c r="B7192">
        <v>66081</v>
      </c>
      <c r="C7192" t="s">
        <v>62</v>
      </c>
      <c r="D7192" t="s">
        <v>45</v>
      </c>
      <c r="E7192">
        <v>1</v>
      </c>
      <c r="F7192">
        <v>42.029730999999998</v>
      </c>
    </row>
    <row r="7193" spans="1:6" x14ac:dyDescent="0.25">
      <c r="A7193">
        <v>7081.6909740000001</v>
      </c>
      <c r="B7193">
        <v>93854</v>
      </c>
      <c r="C7193" t="s">
        <v>32</v>
      </c>
      <c r="D7193" t="s">
        <v>33</v>
      </c>
      <c r="E7193">
        <v>9</v>
      </c>
      <c r="F7193">
        <v>417.6</v>
      </c>
    </row>
    <row r="7194" spans="1:6" x14ac:dyDescent="0.25">
      <c r="A7194">
        <v>9560.0492269999995</v>
      </c>
      <c r="B7194">
        <v>19429</v>
      </c>
      <c r="C7194" t="s">
        <v>32</v>
      </c>
      <c r="D7194" t="s">
        <v>33</v>
      </c>
      <c r="E7194">
        <v>9</v>
      </c>
      <c r="F7194">
        <v>683.45551</v>
      </c>
    </row>
    <row r="7195" spans="1:6" x14ac:dyDescent="0.25">
      <c r="A7195">
        <v>6756.0627910000003</v>
      </c>
      <c r="B7195">
        <v>46879</v>
      </c>
      <c r="C7195" t="s">
        <v>75</v>
      </c>
      <c r="D7195" t="s">
        <v>33</v>
      </c>
      <c r="E7195">
        <v>3</v>
      </c>
      <c r="F7195">
        <v>324.944098</v>
      </c>
    </row>
    <row r="7196" spans="1:6" x14ac:dyDescent="0.25">
      <c r="A7196">
        <v>5290.6663310000004</v>
      </c>
      <c r="B7196">
        <v>36791</v>
      </c>
      <c r="C7196" t="s">
        <v>32</v>
      </c>
      <c r="D7196" t="s">
        <v>79</v>
      </c>
      <c r="E7196">
        <v>3</v>
      </c>
      <c r="F7196">
        <v>326.39999999999998</v>
      </c>
    </row>
    <row r="7197" spans="1:6" x14ac:dyDescent="0.25">
      <c r="A7197">
        <v>8391.1334549999992</v>
      </c>
      <c r="B7197">
        <v>40211</v>
      </c>
      <c r="C7197" t="s">
        <v>32</v>
      </c>
      <c r="D7197" t="s">
        <v>33</v>
      </c>
      <c r="E7197">
        <v>6</v>
      </c>
      <c r="F7197">
        <v>710.74074299999995</v>
      </c>
    </row>
    <row r="7198" spans="1:6" x14ac:dyDescent="0.25">
      <c r="A7198">
        <v>21151.232800000002</v>
      </c>
      <c r="B7198">
        <v>48642</v>
      </c>
      <c r="C7198" t="s">
        <v>62</v>
      </c>
      <c r="D7198" t="s">
        <v>33</v>
      </c>
      <c r="E7198">
        <v>2</v>
      </c>
      <c r="F7198">
        <v>92.307736000000006</v>
      </c>
    </row>
    <row r="7199" spans="1:6" x14ac:dyDescent="0.25">
      <c r="A7199">
        <v>9264.3276600000008</v>
      </c>
      <c r="B7199">
        <v>69063</v>
      </c>
      <c r="C7199" t="s">
        <v>32</v>
      </c>
      <c r="D7199" t="s">
        <v>33</v>
      </c>
      <c r="E7199">
        <v>3</v>
      </c>
      <c r="F7199">
        <v>552</v>
      </c>
    </row>
    <row r="7200" spans="1:6" x14ac:dyDescent="0.25">
      <c r="A7200">
        <v>2853.6003470000001</v>
      </c>
      <c r="B7200">
        <v>87455</v>
      </c>
      <c r="C7200" t="s">
        <v>75</v>
      </c>
      <c r="D7200" t="s">
        <v>79</v>
      </c>
      <c r="E7200">
        <v>1</v>
      </c>
      <c r="F7200">
        <v>329.23890399999999</v>
      </c>
    </row>
    <row r="7201" spans="1:6" x14ac:dyDescent="0.25">
      <c r="A7201">
        <v>6245.4435679999997</v>
      </c>
      <c r="B7201">
        <v>80101</v>
      </c>
      <c r="C7201" t="s">
        <v>32</v>
      </c>
      <c r="D7201" t="s">
        <v>45</v>
      </c>
      <c r="E7201">
        <v>3</v>
      </c>
      <c r="F7201">
        <v>442.91669999999999</v>
      </c>
    </row>
    <row r="7202" spans="1:6" x14ac:dyDescent="0.25">
      <c r="A7202">
        <v>2129.0630550000001</v>
      </c>
      <c r="B7202">
        <v>0</v>
      </c>
      <c r="C7202" t="s">
        <v>32</v>
      </c>
      <c r="D7202" t="s">
        <v>79</v>
      </c>
      <c r="E7202">
        <v>1</v>
      </c>
      <c r="F7202">
        <v>292.8</v>
      </c>
    </row>
    <row r="7203" spans="1:6" x14ac:dyDescent="0.25">
      <c r="A7203">
        <v>14789.618049999999</v>
      </c>
      <c r="B7203">
        <v>51817</v>
      </c>
      <c r="C7203" t="s">
        <v>32</v>
      </c>
      <c r="D7203" t="s">
        <v>79</v>
      </c>
      <c r="E7203">
        <v>2</v>
      </c>
      <c r="F7203">
        <v>712.83328400000005</v>
      </c>
    </row>
    <row r="7204" spans="1:6" x14ac:dyDescent="0.25">
      <c r="A7204">
        <v>5324.3878599999998</v>
      </c>
      <c r="B7204">
        <v>31561</v>
      </c>
      <c r="C7204" t="s">
        <v>32</v>
      </c>
      <c r="D7204" t="s">
        <v>79</v>
      </c>
      <c r="E7204">
        <v>7</v>
      </c>
      <c r="F7204">
        <v>326.39999999999998</v>
      </c>
    </row>
    <row r="7205" spans="1:6" x14ac:dyDescent="0.25">
      <c r="A7205">
        <v>2862.7290739999999</v>
      </c>
      <c r="B7205">
        <v>64640</v>
      </c>
      <c r="C7205" t="s">
        <v>75</v>
      </c>
      <c r="D7205" t="s">
        <v>79</v>
      </c>
      <c r="E7205">
        <v>1</v>
      </c>
      <c r="F7205">
        <v>327.91213399999998</v>
      </c>
    </row>
    <row r="7206" spans="1:6" x14ac:dyDescent="0.25">
      <c r="A7206">
        <v>8614.6860039999992</v>
      </c>
      <c r="B7206">
        <v>64220</v>
      </c>
      <c r="C7206" t="s">
        <v>62</v>
      </c>
      <c r="D7206" t="s">
        <v>33</v>
      </c>
      <c r="E7206">
        <v>7</v>
      </c>
      <c r="F7206">
        <v>48.782626</v>
      </c>
    </row>
    <row r="7207" spans="1:6" x14ac:dyDescent="0.25">
      <c r="A7207">
        <v>4931.503095</v>
      </c>
      <c r="B7207">
        <v>33580</v>
      </c>
      <c r="C7207" t="s">
        <v>32</v>
      </c>
      <c r="D7207" t="s">
        <v>33</v>
      </c>
      <c r="E7207">
        <v>3</v>
      </c>
      <c r="F7207">
        <v>315.32622199999997</v>
      </c>
    </row>
    <row r="7208" spans="1:6" x14ac:dyDescent="0.25">
      <c r="A7208">
        <v>4642.0201280000001</v>
      </c>
      <c r="B7208">
        <v>0</v>
      </c>
      <c r="C7208" t="s">
        <v>32</v>
      </c>
      <c r="D7208" t="s">
        <v>45</v>
      </c>
      <c r="E7208">
        <v>5</v>
      </c>
      <c r="F7208">
        <v>770.25428499999998</v>
      </c>
    </row>
    <row r="7209" spans="1:6" x14ac:dyDescent="0.25">
      <c r="A7209">
        <v>21423.63723</v>
      </c>
      <c r="B7209">
        <v>0</v>
      </c>
      <c r="C7209" t="s">
        <v>32</v>
      </c>
      <c r="D7209" t="s">
        <v>33</v>
      </c>
      <c r="E7209">
        <v>2</v>
      </c>
      <c r="F7209">
        <v>312</v>
      </c>
    </row>
    <row r="7210" spans="1:6" x14ac:dyDescent="0.25">
      <c r="A7210">
        <v>4858.0671249999996</v>
      </c>
      <c r="B7210">
        <v>0</v>
      </c>
      <c r="C7210" t="s">
        <v>32</v>
      </c>
      <c r="D7210" t="s">
        <v>45</v>
      </c>
      <c r="E7210">
        <v>3</v>
      </c>
      <c r="F7210">
        <v>482.4</v>
      </c>
    </row>
    <row r="7211" spans="1:6" x14ac:dyDescent="0.25">
      <c r="A7211">
        <v>5261.1018629999999</v>
      </c>
      <c r="B7211">
        <v>43318</v>
      </c>
      <c r="C7211" t="s">
        <v>62</v>
      </c>
      <c r="D7211" t="s">
        <v>33</v>
      </c>
      <c r="E7211">
        <v>5</v>
      </c>
      <c r="F7211">
        <v>48.936563</v>
      </c>
    </row>
    <row r="7212" spans="1:6" x14ac:dyDescent="0.25">
      <c r="A7212">
        <v>3274.037562</v>
      </c>
      <c r="B7212">
        <v>83869</v>
      </c>
      <c r="C7212" t="s">
        <v>75</v>
      </c>
      <c r="D7212" t="s">
        <v>33</v>
      </c>
      <c r="E7212">
        <v>1</v>
      </c>
      <c r="F7212">
        <v>348.18603200000001</v>
      </c>
    </row>
    <row r="7213" spans="1:6" x14ac:dyDescent="0.25">
      <c r="A7213">
        <v>6134.3877899999998</v>
      </c>
      <c r="B7213">
        <v>43875</v>
      </c>
      <c r="C7213" t="s">
        <v>75</v>
      </c>
      <c r="D7213" t="s">
        <v>79</v>
      </c>
      <c r="E7213">
        <v>5</v>
      </c>
      <c r="F7213">
        <v>289.468771</v>
      </c>
    </row>
    <row r="7214" spans="1:6" x14ac:dyDescent="0.25">
      <c r="A7214">
        <v>3690.6989159999998</v>
      </c>
      <c r="B7214">
        <v>59016</v>
      </c>
      <c r="C7214" t="s">
        <v>32</v>
      </c>
      <c r="D7214" t="s">
        <v>33</v>
      </c>
      <c r="E7214">
        <v>1</v>
      </c>
      <c r="F7214">
        <v>441.6</v>
      </c>
    </row>
    <row r="7215" spans="1:6" x14ac:dyDescent="0.25">
      <c r="A7215">
        <v>2776.7727340000001</v>
      </c>
      <c r="B7215">
        <v>70793</v>
      </c>
      <c r="C7215" t="s">
        <v>62</v>
      </c>
      <c r="D7215" t="s">
        <v>33</v>
      </c>
      <c r="E7215">
        <v>1</v>
      </c>
      <c r="F7215">
        <v>62.625841000000001</v>
      </c>
    </row>
    <row r="7216" spans="1:6" x14ac:dyDescent="0.25">
      <c r="A7216">
        <v>10972.067779999999</v>
      </c>
      <c r="B7216">
        <v>24164</v>
      </c>
      <c r="C7216" t="s">
        <v>32</v>
      </c>
      <c r="D7216" t="s">
        <v>79</v>
      </c>
      <c r="E7216">
        <v>5</v>
      </c>
      <c r="F7216">
        <v>657.6</v>
      </c>
    </row>
    <row r="7217" spans="1:6" x14ac:dyDescent="0.25">
      <c r="A7217">
        <v>4177.6662550000001</v>
      </c>
      <c r="B7217">
        <v>29133</v>
      </c>
      <c r="C7217" t="s">
        <v>32</v>
      </c>
      <c r="D7217" t="s">
        <v>33</v>
      </c>
      <c r="E7217">
        <v>1</v>
      </c>
      <c r="F7217">
        <v>499.2</v>
      </c>
    </row>
    <row r="7218" spans="1:6" x14ac:dyDescent="0.25">
      <c r="A7218">
        <v>5838.8991500000002</v>
      </c>
      <c r="B7218">
        <v>81082</v>
      </c>
      <c r="C7218" t="s">
        <v>75</v>
      </c>
      <c r="D7218" t="s">
        <v>33</v>
      </c>
      <c r="E7218">
        <v>4</v>
      </c>
      <c r="F7218">
        <v>281.29590300000001</v>
      </c>
    </row>
    <row r="7219" spans="1:6" x14ac:dyDescent="0.25">
      <c r="A7219">
        <v>6462.22199</v>
      </c>
      <c r="B7219">
        <v>0</v>
      </c>
      <c r="C7219" t="s">
        <v>32</v>
      </c>
      <c r="D7219" t="s">
        <v>45</v>
      </c>
      <c r="E7219">
        <v>2</v>
      </c>
      <c r="F7219">
        <v>312</v>
      </c>
    </row>
    <row r="7220" spans="1:6" x14ac:dyDescent="0.25">
      <c r="A7220">
        <v>5109.5007900000001</v>
      </c>
      <c r="B7220">
        <v>21277</v>
      </c>
      <c r="C7220" t="s">
        <v>32</v>
      </c>
      <c r="D7220" t="s">
        <v>79</v>
      </c>
      <c r="E7220">
        <v>9</v>
      </c>
      <c r="F7220">
        <v>316.8</v>
      </c>
    </row>
    <row r="7221" spans="1:6" x14ac:dyDescent="0.25">
      <c r="A7221">
        <v>8278.7165669999995</v>
      </c>
      <c r="B7221">
        <v>16924</v>
      </c>
      <c r="C7221" t="s">
        <v>32</v>
      </c>
      <c r="D7221" t="s">
        <v>45</v>
      </c>
      <c r="E7221">
        <v>1</v>
      </c>
      <c r="F7221">
        <v>1084.8</v>
      </c>
    </row>
    <row r="7222" spans="1:6" x14ac:dyDescent="0.25">
      <c r="A7222">
        <v>8682.2346529999995</v>
      </c>
      <c r="B7222">
        <v>10540</v>
      </c>
      <c r="C7222" t="s">
        <v>32</v>
      </c>
      <c r="D7222" t="s">
        <v>33</v>
      </c>
      <c r="E7222">
        <v>3</v>
      </c>
      <c r="F7222">
        <v>552</v>
      </c>
    </row>
    <row r="7223" spans="1:6" x14ac:dyDescent="0.25">
      <c r="A7223">
        <v>9415.9017070000009</v>
      </c>
      <c r="B7223">
        <v>0</v>
      </c>
      <c r="C7223" t="s">
        <v>32</v>
      </c>
      <c r="D7223" t="s">
        <v>45</v>
      </c>
      <c r="E7223">
        <v>3</v>
      </c>
      <c r="F7223">
        <v>1361.993232</v>
      </c>
    </row>
    <row r="7224" spans="1:6" x14ac:dyDescent="0.25">
      <c r="A7224">
        <v>3230.576665</v>
      </c>
      <c r="B7224">
        <v>62873</v>
      </c>
      <c r="C7224" t="s">
        <v>75</v>
      </c>
      <c r="D7224" t="s">
        <v>79</v>
      </c>
      <c r="E7224">
        <v>1</v>
      </c>
      <c r="F7224">
        <v>207.75185999999999</v>
      </c>
    </row>
    <row r="7225" spans="1:6" x14ac:dyDescent="0.25">
      <c r="A7225">
        <v>17019.192899999998</v>
      </c>
      <c r="B7225">
        <v>98623</v>
      </c>
      <c r="C7225" t="s">
        <v>32</v>
      </c>
      <c r="D7225" t="s">
        <v>33</v>
      </c>
      <c r="E7225">
        <v>9</v>
      </c>
      <c r="F7225">
        <v>1012.8</v>
      </c>
    </row>
    <row r="7226" spans="1:6" x14ac:dyDescent="0.25">
      <c r="A7226">
        <v>2647.5197410000001</v>
      </c>
      <c r="B7226">
        <v>37876</v>
      </c>
      <c r="C7226" t="s">
        <v>75</v>
      </c>
      <c r="D7226" t="s">
        <v>45</v>
      </c>
      <c r="E7226">
        <v>1</v>
      </c>
      <c r="F7226">
        <v>300.05638299999998</v>
      </c>
    </row>
    <row r="7227" spans="1:6" x14ac:dyDescent="0.25">
      <c r="A7227">
        <v>12883.11573</v>
      </c>
      <c r="B7227">
        <v>77469</v>
      </c>
      <c r="C7227" t="s">
        <v>32</v>
      </c>
      <c r="D7227" t="s">
        <v>79</v>
      </c>
      <c r="E7227">
        <v>2</v>
      </c>
      <c r="F7227">
        <v>757.17024600000002</v>
      </c>
    </row>
    <row r="7228" spans="1:6" x14ac:dyDescent="0.25">
      <c r="A7228">
        <v>20930.052169999999</v>
      </c>
      <c r="B7228">
        <v>30535</v>
      </c>
      <c r="C7228" t="s">
        <v>62</v>
      </c>
      <c r="D7228" t="s">
        <v>33</v>
      </c>
      <c r="E7228">
        <v>2</v>
      </c>
      <c r="F7228">
        <v>94.142294000000007</v>
      </c>
    </row>
    <row r="7229" spans="1:6" x14ac:dyDescent="0.25">
      <c r="A7229">
        <v>4814.3505560000003</v>
      </c>
      <c r="B7229">
        <v>0</v>
      </c>
      <c r="C7229" t="s">
        <v>32</v>
      </c>
      <c r="D7229" t="s">
        <v>45</v>
      </c>
      <c r="E7229">
        <v>4</v>
      </c>
      <c r="F7229">
        <v>482.4</v>
      </c>
    </row>
    <row r="7230" spans="1:6" x14ac:dyDescent="0.25">
      <c r="A7230">
        <v>4836.8921719999998</v>
      </c>
      <c r="B7230">
        <v>39310</v>
      </c>
      <c r="C7230" t="s">
        <v>62</v>
      </c>
      <c r="D7230" t="s">
        <v>33</v>
      </c>
      <c r="E7230">
        <v>3</v>
      </c>
      <c r="F7230">
        <v>93.181865000000002</v>
      </c>
    </row>
    <row r="7231" spans="1:6" x14ac:dyDescent="0.25">
      <c r="A7231">
        <v>18745.395919999999</v>
      </c>
      <c r="B7231">
        <v>27229</v>
      </c>
      <c r="C7231" t="s">
        <v>32</v>
      </c>
      <c r="D7231" t="s">
        <v>45</v>
      </c>
      <c r="E7231">
        <v>2</v>
      </c>
      <c r="F7231">
        <v>475.2</v>
      </c>
    </row>
    <row r="7232" spans="1:6" x14ac:dyDescent="0.25">
      <c r="A7232">
        <v>17367.526119999999</v>
      </c>
      <c r="B7232">
        <v>41418</v>
      </c>
      <c r="C7232" t="s">
        <v>32</v>
      </c>
      <c r="D7232" t="s">
        <v>79</v>
      </c>
      <c r="E7232">
        <v>2</v>
      </c>
      <c r="F7232">
        <v>537.6</v>
      </c>
    </row>
    <row r="7233" spans="1:6" x14ac:dyDescent="0.25">
      <c r="A7233">
        <v>9012.9221379999999</v>
      </c>
      <c r="B7233">
        <v>67840</v>
      </c>
      <c r="C7233" t="s">
        <v>62</v>
      </c>
      <c r="D7233" t="s">
        <v>33</v>
      </c>
      <c r="E7233">
        <v>5</v>
      </c>
      <c r="F7233">
        <v>83.240005999999994</v>
      </c>
    </row>
    <row r="7234" spans="1:6" x14ac:dyDescent="0.25">
      <c r="A7234">
        <v>5871.6070220000001</v>
      </c>
      <c r="B7234">
        <v>0</v>
      </c>
      <c r="C7234" t="s">
        <v>32</v>
      </c>
      <c r="D7234" t="s">
        <v>45</v>
      </c>
      <c r="E7234">
        <v>7</v>
      </c>
      <c r="F7234">
        <v>871.05526599999996</v>
      </c>
    </row>
    <row r="7235" spans="1:6" x14ac:dyDescent="0.25">
      <c r="A7235">
        <v>5926.7293790000003</v>
      </c>
      <c r="B7235">
        <v>23091</v>
      </c>
      <c r="C7235" t="s">
        <v>32</v>
      </c>
      <c r="D7235" t="s">
        <v>33</v>
      </c>
      <c r="E7235">
        <v>5</v>
      </c>
      <c r="F7235">
        <v>460.8</v>
      </c>
    </row>
    <row r="7236" spans="1:6" x14ac:dyDescent="0.25">
      <c r="A7236">
        <v>5453.7091719999999</v>
      </c>
      <c r="B7236">
        <v>69468</v>
      </c>
      <c r="C7236" t="s">
        <v>75</v>
      </c>
      <c r="D7236" t="s">
        <v>33</v>
      </c>
      <c r="E7236">
        <v>3</v>
      </c>
      <c r="F7236">
        <v>302.73359299999998</v>
      </c>
    </row>
    <row r="7237" spans="1:6" x14ac:dyDescent="0.25">
      <c r="A7237">
        <v>9106.8677489999991</v>
      </c>
      <c r="B7237">
        <v>74143</v>
      </c>
      <c r="C7237" t="s">
        <v>32</v>
      </c>
      <c r="D7237" t="s">
        <v>33</v>
      </c>
      <c r="E7237">
        <v>6</v>
      </c>
      <c r="F7237">
        <v>547.20000000000005</v>
      </c>
    </row>
    <row r="7238" spans="1:6" x14ac:dyDescent="0.25">
      <c r="A7238">
        <v>5013.1364290000001</v>
      </c>
      <c r="B7238">
        <v>65165</v>
      </c>
      <c r="C7238" t="s">
        <v>32</v>
      </c>
      <c r="D7238" t="s">
        <v>33</v>
      </c>
      <c r="E7238">
        <v>1</v>
      </c>
      <c r="F7238">
        <v>604.79999999999995</v>
      </c>
    </row>
    <row r="7239" spans="1:6" x14ac:dyDescent="0.25">
      <c r="A7239">
        <v>6672.0562799999998</v>
      </c>
      <c r="B7239">
        <v>50537</v>
      </c>
      <c r="C7239" t="s">
        <v>62</v>
      </c>
      <c r="D7239" t="s">
        <v>33</v>
      </c>
      <c r="E7239">
        <v>1</v>
      </c>
      <c r="F7239">
        <v>60.005031000000002</v>
      </c>
    </row>
    <row r="7240" spans="1:6" x14ac:dyDescent="0.25">
      <c r="A7240">
        <v>6521.368813</v>
      </c>
      <c r="B7240">
        <v>72608</v>
      </c>
      <c r="C7240" t="s">
        <v>32</v>
      </c>
      <c r="D7240" t="s">
        <v>33</v>
      </c>
      <c r="E7240">
        <v>8</v>
      </c>
      <c r="F7240">
        <v>393.6</v>
      </c>
    </row>
    <row r="7241" spans="1:6" x14ac:dyDescent="0.25">
      <c r="A7241">
        <v>13024.22378</v>
      </c>
      <c r="B7241">
        <v>26312</v>
      </c>
      <c r="C7241" t="s">
        <v>32</v>
      </c>
      <c r="D7241" t="s">
        <v>33</v>
      </c>
      <c r="E7241">
        <v>2</v>
      </c>
      <c r="F7241">
        <v>565.83766400000002</v>
      </c>
    </row>
    <row r="7242" spans="1:6" x14ac:dyDescent="0.25">
      <c r="A7242">
        <v>2748.8000670000001</v>
      </c>
      <c r="B7242">
        <v>56900</v>
      </c>
      <c r="C7242" t="s">
        <v>75</v>
      </c>
      <c r="D7242" t="s">
        <v>33</v>
      </c>
      <c r="E7242">
        <v>1</v>
      </c>
      <c r="F7242">
        <v>304.11562700000002</v>
      </c>
    </row>
    <row r="7243" spans="1:6" x14ac:dyDescent="0.25">
      <c r="A7243">
        <v>2803.5960799999998</v>
      </c>
      <c r="B7243">
        <v>60707</v>
      </c>
      <c r="C7243" t="s">
        <v>75</v>
      </c>
      <c r="D7243" t="s">
        <v>33</v>
      </c>
      <c r="E7243">
        <v>1</v>
      </c>
      <c r="F7243">
        <v>327.061103</v>
      </c>
    </row>
    <row r="7244" spans="1:6" x14ac:dyDescent="0.25">
      <c r="A7244">
        <v>7231.0007880000003</v>
      </c>
      <c r="B7244">
        <v>67276</v>
      </c>
      <c r="C7244" t="s">
        <v>75</v>
      </c>
      <c r="D7244" t="s">
        <v>33</v>
      </c>
      <c r="E7244">
        <v>2</v>
      </c>
      <c r="F7244">
        <v>181.80444299999999</v>
      </c>
    </row>
    <row r="7245" spans="1:6" x14ac:dyDescent="0.25">
      <c r="A7245">
        <v>8329.2862540000006</v>
      </c>
      <c r="B7245">
        <v>30865</v>
      </c>
      <c r="C7245" t="s">
        <v>62</v>
      </c>
      <c r="D7245" t="s">
        <v>33</v>
      </c>
      <c r="E7245">
        <v>7</v>
      </c>
      <c r="F7245">
        <v>21.261834</v>
      </c>
    </row>
    <row r="7246" spans="1:6" x14ac:dyDescent="0.25">
      <c r="A7246">
        <v>4626.801093</v>
      </c>
      <c r="B7246">
        <v>79487</v>
      </c>
      <c r="C7246" t="s">
        <v>32</v>
      </c>
      <c r="D7246" t="s">
        <v>79</v>
      </c>
      <c r="E7246">
        <v>1</v>
      </c>
      <c r="F7246">
        <v>547.20000000000005</v>
      </c>
    </row>
    <row r="7247" spans="1:6" x14ac:dyDescent="0.25">
      <c r="A7247">
        <v>6265.3432990000001</v>
      </c>
      <c r="B7247">
        <v>0</v>
      </c>
      <c r="C7247" t="s">
        <v>32</v>
      </c>
      <c r="D7247" t="s">
        <v>33</v>
      </c>
      <c r="E7247">
        <v>4</v>
      </c>
      <c r="F7247">
        <v>481.02578599999998</v>
      </c>
    </row>
    <row r="7248" spans="1:6" x14ac:dyDescent="0.25">
      <c r="A7248">
        <v>4504.1632900000004</v>
      </c>
      <c r="B7248">
        <v>0</v>
      </c>
      <c r="C7248" t="s">
        <v>62</v>
      </c>
      <c r="D7248" t="s">
        <v>33</v>
      </c>
      <c r="E7248">
        <v>3</v>
      </c>
      <c r="F7248">
        <v>135.851316</v>
      </c>
    </row>
    <row r="7249" spans="1:6" x14ac:dyDescent="0.25">
      <c r="A7249">
        <v>11533.477220000001</v>
      </c>
      <c r="B7249">
        <v>41098</v>
      </c>
      <c r="C7249" t="s">
        <v>75</v>
      </c>
      <c r="D7249" t="s">
        <v>33</v>
      </c>
      <c r="E7249">
        <v>2</v>
      </c>
      <c r="F7249">
        <v>250.05865700000001</v>
      </c>
    </row>
    <row r="7250" spans="1:6" x14ac:dyDescent="0.25">
      <c r="A7250">
        <v>5349.996572</v>
      </c>
      <c r="B7250">
        <v>89158</v>
      </c>
      <c r="C7250" t="s">
        <v>75</v>
      </c>
      <c r="D7250" t="s">
        <v>45</v>
      </c>
      <c r="E7250">
        <v>6</v>
      </c>
      <c r="F7250">
        <v>272.19523199999998</v>
      </c>
    </row>
    <row r="7251" spans="1:6" x14ac:dyDescent="0.25">
      <c r="A7251">
        <v>2855.6877049999998</v>
      </c>
      <c r="B7251">
        <v>99612</v>
      </c>
      <c r="C7251" t="s">
        <v>32</v>
      </c>
      <c r="D7251" t="s">
        <v>33</v>
      </c>
      <c r="E7251">
        <v>1</v>
      </c>
      <c r="F7251">
        <v>336</v>
      </c>
    </row>
    <row r="7252" spans="1:6" x14ac:dyDescent="0.25">
      <c r="A7252">
        <v>6601.6112990000001</v>
      </c>
      <c r="B7252">
        <v>0</v>
      </c>
      <c r="C7252" t="s">
        <v>32</v>
      </c>
      <c r="D7252" t="s">
        <v>45</v>
      </c>
      <c r="E7252">
        <v>1</v>
      </c>
      <c r="F7252">
        <v>2306.5083970000001</v>
      </c>
    </row>
    <row r="7253" spans="1:6" x14ac:dyDescent="0.25">
      <c r="A7253">
        <v>3470.1778159999999</v>
      </c>
      <c r="B7253">
        <v>94885</v>
      </c>
      <c r="C7253" t="s">
        <v>62</v>
      </c>
      <c r="D7253" t="s">
        <v>33</v>
      </c>
      <c r="E7253">
        <v>1</v>
      </c>
      <c r="F7253">
        <v>170.53213299999999</v>
      </c>
    </row>
    <row r="7254" spans="1:6" x14ac:dyDescent="0.25">
      <c r="A7254">
        <v>5895.1063860000004</v>
      </c>
      <c r="B7254">
        <v>78352</v>
      </c>
      <c r="C7254" t="s">
        <v>62</v>
      </c>
      <c r="D7254" t="s">
        <v>79</v>
      </c>
      <c r="E7254">
        <v>7</v>
      </c>
      <c r="F7254">
        <v>152.36548199999999</v>
      </c>
    </row>
    <row r="7255" spans="1:6" x14ac:dyDescent="0.25">
      <c r="A7255">
        <v>5065.9356079999998</v>
      </c>
      <c r="B7255">
        <v>43460</v>
      </c>
      <c r="C7255" t="s">
        <v>32</v>
      </c>
      <c r="D7255" t="s">
        <v>33</v>
      </c>
      <c r="E7255">
        <v>3</v>
      </c>
      <c r="F7255">
        <v>302.39999999999998</v>
      </c>
    </row>
    <row r="7256" spans="1:6" x14ac:dyDescent="0.25">
      <c r="A7256">
        <v>41787.903429999998</v>
      </c>
      <c r="B7256">
        <v>46587</v>
      </c>
      <c r="C7256" t="s">
        <v>32</v>
      </c>
      <c r="D7256" t="s">
        <v>79</v>
      </c>
      <c r="E7256">
        <v>2</v>
      </c>
      <c r="F7256">
        <v>571.20000000000005</v>
      </c>
    </row>
    <row r="7257" spans="1:6" x14ac:dyDescent="0.25">
      <c r="A7257">
        <v>4882.2867139999998</v>
      </c>
      <c r="B7257">
        <v>21236</v>
      </c>
      <c r="C7257" t="s">
        <v>62</v>
      </c>
      <c r="D7257" t="s">
        <v>33</v>
      </c>
      <c r="E7257">
        <v>1</v>
      </c>
      <c r="F7257">
        <v>131.262395</v>
      </c>
    </row>
    <row r="7258" spans="1:6" x14ac:dyDescent="0.25">
      <c r="A7258">
        <v>3837.615029</v>
      </c>
      <c r="B7258">
        <v>0</v>
      </c>
      <c r="C7258" t="s">
        <v>62</v>
      </c>
      <c r="D7258" t="s">
        <v>33</v>
      </c>
      <c r="E7258">
        <v>1</v>
      </c>
      <c r="F7258">
        <v>117.22997100000001</v>
      </c>
    </row>
    <row r="7259" spans="1:6" x14ac:dyDescent="0.25">
      <c r="A7259">
        <v>2154.073997</v>
      </c>
      <c r="B7259">
        <v>0</v>
      </c>
      <c r="C7259" t="s">
        <v>32</v>
      </c>
      <c r="D7259" t="s">
        <v>45</v>
      </c>
      <c r="E7259">
        <v>1</v>
      </c>
      <c r="F7259">
        <v>312</v>
      </c>
    </row>
    <row r="7260" spans="1:6" x14ac:dyDescent="0.25">
      <c r="A7260">
        <v>5049.1183849999998</v>
      </c>
      <c r="B7260">
        <v>0</v>
      </c>
      <c r="C7260" t="s">
        <v>32</v>
      </c>
      <c r="D7260" t="s">
        <v>33</v>
      </c>
      <c r="E7260">
        <v>7</v>
      </c>
      <c r="F7260">
        <v>457.16981800000002</v>
      </c>
    </row>
    <row r="7261" spans="1:6" x14ac:dyDescent="0.25">
      <c r="A7261">
        <v>13869.92705</v>
      </c>
      <c r="B7261">
        <v>28432</v>
      </c>
      <c r="C7261" t="s">
        <v>32</v>
      </c>
      <c r="D7261" t="s">
        <v>33</v>
      </c>
      <c r="E7261">
        <v>2</v>
      </c>
      <c r="F7261">
        <v>612.30058099999997</v>
      </c>
    </row>
    <row r="7262" spans="1:6" x14ac:dyDescent="0.25">
      <c r="A7262">
        <v>5213.3743000000004</v>
      </c>
      <c r="B7262">
        <v>65167</v>
      </c>
      <c r="C7262" t="s">
        <v>32</v>
      </c>
      <c r="D7262" t="s">
        <v>33</v>
      </c>
      <c r="E7262">
        <v>1</v>
      </c>
      <c r="F7262">
        <v>628.79999999999995</v>
      </c>
    </row>
    <row r="7263" spans="1:6" x14ac:dyDescent="0.25">
      <c r="A7263">
        <v>4911.115538</v>
      </c>
      <c r="B7263">
        <v>33700</v>
      </c>
      <c r="C7263" t="s">
        <v>75</v>
      </c>
      <c r="D7263" t="s">
        <v>33</v>
      </c>
      <c r="E7263">
        <v>3</v>
      </c>
      <c r="F7263">
        <v>274.11484300000001</v>
      </c>
    </row>
    <row r="7264" spans="1:6" x14ac:dyDescent="0.25">
      <c r="A7264">
        <v>7751.8550260000002</v>
      </c>
      <c r="B7264">
        <v>0</v>
      </c>
      <c r="C7264" t="s">
        <v>32</v>
      </c>
      <c r="D7264" t="s">
        <v>45</v>
      </c>
      <c r="E7264">
        <v>7</v>
      </c>
      <c r="F7264">
        <v>756</v>
      </c>
    </row>
    <row r="7265" spans="1:6" x14ac:dyDescent="0.25">
      <c r="A7265">
        <v>25464.820589999999</v>
      </c>
      <c r="B7265">
        <v>13663</v>
      </c>
      <c r="C7265" t="s">
        <v>32</v>
      </c>
      <c r="D7265" t="s">
        <v>45</v>
      </c>
      <c r="E7265">
        <v>2</v>
      </c>
      <c r="F7265">
        <v>465.6</v>
      </c>
    </row>
    <row r="7266" spans="1:6" x14ac:dyDescent="0.25">
      <c r="A7266">
        <v>9472.9567060000008</v>
      </c>
      <c r="B7266">
        <v>0</v>
      </c>
      <c r="C7266" t="s">
        <v>32</v>
      </c>
      <c r="D7266" t="s">
        <v>33</v>
      </c>
      <c r="E7266">
        <v>9</v>
      </c>
      <c r="F7266">
        <v>628.79999999999995</v>
      </c>
    </row>
    <row r="7267" spans="1:6" x14ac:dyDescent="0.25">
      <c r="A7267">
        <v>5926.9574519999996</v>
      </c>
      <c r="B7267">
        <v>0</v>
      </c>
      <c r="C7267" t="s">
        <v>32</v>
      </c>
      <c r="D7267" t="s">
        <v>33</v>
      </c>
      <c r="E7267">
        <v>4</v>
      </c>
      <c r="F7267">
        <v>403.2</v>
      </c>
    </row>
    <row r="7268" spans="1:6" x14ac:dyDescent="0.25">
      <c r="A7268">
        <v>8470.0432249999994</v>
      </c>
      <c r="B7268">
        <v>0</v>
      </c>
      <c r="C7268" t="s">
        <v>32</v>
      </c>
      <c r="D7268" t="s">
        <v>45</v>
      </c>
      <c r="E7268">
        <v>2</v>
      </c>
      <c r="F7268">
        <v>479.31222600000001</v>
      </c>
    </row>
    <row r="7269" spans="1:6" x14ac:dyDescent="0.25">
      <c r="A7269">
        <v>8675.993821</v>
      </c>
      <c r="B7269">
        <v>65933</v>
      </c>
      <c r="C7269" t="s">
        <v>75</v>
      </c>
      <c r="D7269" t="s">
        <v>33</v>
      </c>
      <c r="E7269">
        <v>5</v>
      </c>
      <c r="F7269">
        <v>379.95146399999999</v>
      </c>
    </row>
    <row r="7270" spans="1:6" x14ac:dyDescent="0.25">
      <c r="A7270">
        <v>18205.67367</v>
      </c>
      <c r="B7270">
        <v>0</v>
      </c>
      <c r="C7270" t="s">
        <v>32</v>
      </c>
      <c r="D7270" t="s">
        <v>79</v>
      </c>
      <c r="E7270">
        <v>2</v>
      </c>
      <c r="F7270">
        <v>614.4</v>
      </c>
    </row>
    <row r="7271" spans="1:6" x14ac:dyDescent="0.25">
      <c r="A7271">
        <v>2618.3261830000001</v>
      </c>
      <c r="B7271">
        <v>28663</v>
      </c>
      <c r="C7271" t="s">
        <v>32</v>
      </c>
      <c r="D7271" t="s">
        <v>33</v>
      </c>
      <c r="E7271">
        <v>1</v>
      </c>
      <c r="F7271">
        <v>430.604489</v>
      </c>
    </row>
    <row r="7272" spans="1:6" x14ac:dyDescent="0.25">
      <c r="A7272">
        <v>3349.6392740000001</v>
      </c>
      <c r="B7272">
        <v>78092</v>
      </c>
      <c r="C7272" t="s">
        <v>75</v>
      </c>
      <c r="D7272" t="s">
        <v>33</v>
      </c>
      <c r="E7272">
        <v>1</v>
      </c>
      <c r="F7272">
        <v>344.01538599999998</v>
      </c>
    </row>
    <row r="7273" spans="1:6" x14ac:dyDescent="0.25">
      <c r="A7273">
        <v>5979.7241610000001</v>
      </c>
      <c r="B7273">
        <v>57693</v>
      </c>
      <c r="C7273" t="s">
        <v>32</v>
      </c>
      <c r="D7273" t="s">
        <v>79</v>
      </c>
      <c r="E7273">
        <v>3</v>
      </c>
      <c r="F7273">
        <v>547.20000000000005</v>
      </c>
    </row>
    <row r="7274" spans="1:6" x14ac:dyDescent="0.25">
      <c r="A7274">
        <v>16301.9676</v>
      </c>
      <c r="B7274">
        <v>19614</v>
      </c>
      <c r="C7274" t="s">
        <v>32</v>
      </c>
      <c r="D7274" t="s">
        <v>33</v>
      </c>
      <c r="E7274">
        <v>2</v>
      </c>
      <c r="F7274">
        <v>574.02401799999996</v>
      </c>
    </row>
    <row r="7275" spans="1:6" x14ac:dyDescent="0.25">
      <c r="A7275">
        <v>7882.9874849999997</v>
      </c>
      <c r="B7275">
        <v>23235</v>
      </c>
      <c r="C7275" t="s">
        <v>32</v>
      </c>
      <c r="D7275" t="s">
        <v>33</v>
      </c>
      <c r="E7275">
        <v>4</v>
      </c>
      <c r="F7275">
        <v>587.65662899999995</v>
      </c>
    </row>
    <row r="7276" spans="1:6" x14ac:dyDescent="0.25">
      <c r="A7276">
        <v>7748.8109999999997</v>
      </c>
      <c r="B7276">
        <v>79528</v>
      </c>
      <c r="C7276" t="s">
        <v>75</v>
      </c>
      <c r="D7276" t="s">
        <v>33</v>
      </c>
      <c r="E7276">
        <v>2</v>
      </c>
      <c r="F7276">
        <v>175.42902799999999</v>
      </c>
    </row>
    <row r="7277" spans="1:6" x14ac:dyDescent="0.25">
      <c r="A7277">
        <v>15860.035910000001</v>
      </c>
      <c r="B7277">
        <v>0</v>
      </c>
      <c r="C7277" t="s">
        <v>62</v>
      </c>
      <c r="D7277" t="s">
        <v>33</v>
      </c>
      <c r="E7277">
        <v>2</v>
      </c>
      <c r="F7277">
        <v>46.098962999999998</v>
      </c>
    </row>
    <row r="7278" spans="1:6" x14ac:dyDescent="0.25">
      <c r="A7278">
        <v>2279.6968010000001</v>
      </c>
      <c r="B7278">
        <v>23253</v>
      </c>
      <c r="C7278" t="s">
        <v>32</v>
      </c>
      <c r="D7278" t="s">
        <v>79</v>
      </c>
      <c r="E7278">
        <v>1</v>
      </c>
      <c r="F7278">
        <v>292.8</v>
      </c>
    </row>
    <row r="7279" spans="1:6" x14ac:dyDescent="0.25">
      <c r="A7279">
        <v>15272.79977</v>
      </c>
      <c r="B7279">
        <v>40571</v>
      </c>
      <c r="C7279" t="s">
        <v>75</v>
      </c>
      <c r="D7279" t="s">
        <v>33</v>
      </c>
      <c r="E7279">
        <v>2</v>
      </c>
      <c r="F7279">
        <v>361.78891700000003</v>
      </c>
    </row>
    <row r="7280" spans="1:6" x14ac:dyDescent="0.25">
      <c r="A7280">
        <v>5498.7531209999997</v>
      </c>
      <c r="B7280">
        <v>60668</v>
      </c>
      <c r="C7280" t="s">
        <v>75</v>
      </c>
      <c r="D7280" t="s">
        <v>33</v>
      </c>
      <c r="E7280">
        <v>1</v>
      </c>
      <c r="F7280">
        <v>553.69959600000004</v>
      </c>
    </row>
    <row r="7281" spans="1:6" x14ac:dyDescent="0.25">
      <c r="A7281">
        <v>5743.4033209999998</v>
      </c>
      <c r="B7281">
        <v>61776</v>
      </c>
      <c r="C7281" t="s">
        <v>75</v>
      </c>
      <c r="D7281" t="s">
        <v>79</v>
      </c>
      <c r="E7281">
        <v>6</v>
      </c>
      <c r="F7281">
        <v>343.27899600000001</v>
      </c>
    </row>
    <row r="7282" spans="1:6" x14ac:dyDescent="0.25">
      <c r="A7282">
        <v>3942.9172840000001</v>
      </c>
      <c r="B7282">
        <v>38820</v>
      </c>
      <c r="C7282" t="s">
        <v>32</v>
      </c>
      <c r="D7282" t="s">
        <v>33</v>
      </c>
      <c r="E7282">
        <v>1</v>
      </c>
      <c r="F7282">
        <v>547.61978499999998</v>
      </c>
    </row>
    <row r="7283" spans="1:6" x14ac:dyDescent="0.25">
      <c r="A7283">
        <v>2503.6031269999999</v>
      </c>
      <c r="B7283">
        <v>47285</v>
      </c>
      <c r="C7283" t="s">
        <v>32</v>
      </c>
      <c r="D7283" t="s">
        <v>33</v>
      </c>
      <c r="E7283">
        <v>1</v>
      </c>
      <c r="F7283">
        <v>302.39999999999998</v>
      </c>
    </row>
    <row r="7284" spans="1:6" x14ac:dyDescent="0.25">
      <c r="A7284">
        <v>4558.5923050000001</v>
      </c>
      <c r="B7284">
        <v>0</v>
      </c>
      <c r="C7284" t="s">
        <v>32</v>
      </c>
      <c r="D7284" t="s">
        <v>45</v>
      </c>
      <c r="E7284">
        <v>8</v>
      </c>
      <c r="F7284">
        <v>446.4</v>
      </c>
    </row>
    <row r="7285" spans="1:6" x14ac:dyDescent="0.25">
      <c r="A7285">
        <v>67907.270499999999</v>
      </c>
      <c r="B7285">
        <v>78310</v>
      </c>
      <c r="C7285" t="s">
        <v>62</v>
      </c>
      <c r="D7285" t="s">
        <v>33</v>
      </c>
      <c r="E7285">
        <v>2</v>
      </c>
      <c r="F7285">
        <v>151.71147500000001</v>
      </c>
    </row>
    <row r="7286" spans="1:6" x14ac:dyDescent="0.25">
      <c r="A7286">
        <v>2396.6723040000002</v>
      </c>
      <c r="B7286">
        <v>26222</v>
      </c>
      <c r="C7286" t="s">
        <v>32</v>
      </c>
      <c r="D7286" t="s">
        <v>33</v>
      </c>
      <c r="E7286">
        <v>1</v>
      </c>
      <c r="F7286">
        <v>297.60000000000002</v>
      </c>
    </row>
    <row r="7287" spans="1:6" x14ac:dyDescent="0.25">
      <c r="A7287">
        <v>5568.9475339999999</v>
      </c>
      <c r="B7287">
        <v>0</v>
      </c>
      <c r="C7287" t="s">
        <v>32</v>
      </c>
      <c r="D7287" t="s">
        <v>45</v>
      </c>
      <c r="E7287">
        <v>7</v>
      </c>
      <c r="F7287">
        <v>407.44023800000002</v>
      </c>
    </row>
    <row r="7288" spans="1:6" x14ac:dyDescent="0.25">
      <c r="A7288">
        <v>7334.5171659999996</v>
      </c>
      <c r="B7288">
        <v>83926</v>
      </c>
      <c r="C7288" t="s">
        <v>62</v>
      </c>
      <c r="D7288" t="s">
        <v>33</v>
      </c>
      <c r="E7288">
        <v>1</v>
      </c>
      <c r="F7288">
        <v>124.447153</v>
      </c>
    </row>
    <row r="7289" spans="1:6" x14ac:dyDescent="0.25">
      <c r="A7289">
        <v>7150.1113379999997</v>
      </c>
      <c r="B7289">
        <v>24124</v>
      </c>
      <c r="C7289" t="s">
        <v>32</v>
      </c>
      <c r="D7289" t="s">
        <v>33</v>
      </c>
      <c r="E7289">
        <v>3</v>
      </c>
      <c r="F7289">
        <v>436.8</v>
      </c>
    </row>
    <row r="7290" spans="1:6" x14ac:dyDescent="0.25">
      <c r="A7290">
        <v>12023.750620000001</v>
      </c>
      <c r="B7290">
        <v>28879</v>
      </c>
      <c r="C7290" t="s">
        <v>32</v>
      </c>
      <c r="D7290" t="s">
        <v>33</v>
      </c>
      <c r="E7290">
        <v>2</v>
      </c>
      <c r="F7290">
        <v>763.2</v>
      </c>
    </row>
    <row r="7291" spans="1:6" x14ac:dyDescent="0.25">
      <c r="A7291">
        <v>4018.8849300000002</v>
      </c>
      <c r="B7291">
        <v>0</v>
      </c>
      <c r="C7291" t="s">
        <v>32</v>
      </c>
      <c r="D7291" t="s">
        <v>33</v>
      </c>
      <c r="E7291">
        <v>1</v>
      </c>
      <c r="F7291">
        <v>544.25032199999998</v>
      </c>
    </row>
    <row r="7292" spans="1:6" x14ac:dyDescent="0.25">
      <c r="A7292">
        <v>4770.5509110000003</v>
      </c>
      <c r="B7292">
        <v>12964</v>
      </c>
      <c r="C7292" t="s">
        <v>32</v>
      </c>
      <c r="D7292" t="s">
        <v>45</v>
      </c>
      <c r="E7292">
        <v>4</v>
      </c>
      <c r="F7292">
        <v>362.77454499999999</v>
      </c>
    </row>
    <row r="7293" spans="1:6" x14ac:dyDescent="0.25">
      <c r="A7293">
        <v>29297.330819999999</v>
      </c>
      <c r="B7293">
        <v>0</v>
      </c>
      <c r="C7293" t="s">
        <v>32</v>
      </c>
      <c r="D7293" t="s">
        <v>45</v>
      </c>
      <c r="E7293">
        <v>2</v>
      </c>
      <c r="F7293">
        <v>1251.0427950000001</v>
      </c>
    </row>
    <row r="7294" spans="1:6" x14ac:dyDescent="0.25">
      <c r="A7294">
        <v>27929.96441</v>
      </c>
      <c r="B7294">
        <v>88105</v>
      </c>
      <c r="C7294" t="s">
        <v>32</v>
      </c>
      <c r="D7294" t="s">
        <v>33</v>
      </c>
      <c r="E7294">
        <v>2</v>
      </c>
      <c r="F7294">
        <v>412.8</v>
      </c>
    </row>
    <row r="7295" spans="1:6" x14ac:dyDescent="0.25">
      <c r="A7295">
        <v>2899.9224730000001</v>
      </c>
      <c r="B7295">
        <v>66524</v>
      </c>
      <c r="C7295" t="s">
        <v>75</v>
      </c>
      <c r="D7295" t="s">
        <v>33</v>
      </c>
      <c r="E7295">
        <v>1</v>
      </c>
      <c r="F7295">
        <v>238.51752500000001</v>
      </c>
    </row>
    <row r="7296" spans="1:6" x14ac:dyDescent="0.25">
      <c r="A7296">
        <v>2331.3250889999999</v>
      </c>
      <c r="B7296">
        <v>27398</v>
      </c>
      <c r="C7296" t="s">
        <v>32</v>
      </c>
      <c r="D7296" t="s">
        <v>45</v>
      </c>
      <c r="E7296">
        <v>1</v>
      </c>
      <c r="F7296">
        <v>326.39999999999998</v>
      </c>
    </row>
    <row r="7297" spans="1:6" x14ac:dyDescent="0.25">
      <c r="A7297">
        <v>8561.5619760000009</v>
      </c>
      <c r="B7297">
        <v>37759</v>
      </c>
      <c r="C7297" t="s">
        <v>32</v>
      </c>
      <c r="D7297" t="s">
        <v>33</v>
      </c>
      <c r="E7297">
        <v>5</v>
      </c>
      <c r="F7297">
        <v>518.4</v>
      </c>
    </row>
    <row r="7298" spans="1:6" x14ac:dyDescent="0.25">
      <c r="A7298">
        <v>11280.726409999999</v>
      </c>
      <c r="B7298">
        <v>45743</v>
      </c>
      <c r="C7298" t="s">
        <v>32</v>
      </c>
      <c r="D7298" t="s">
        <v>33</v>
      </c>
      <c r="E7298">
        <v>2</v>
      </c>
      <c r="F7298">
        <v>673.78080399999999</v>
      </c>
    </row>
    <row r="7299" spans="1:6" x14ac:dyDescent="0.25">
      <c r="A7299">
        <v>2764.0247159999999</v>
      </c>
      <c r="B7299">
        <v>54183</v>
      </c>
      <c r="C7299" t="s">
        <v>32</v>
      </c>
      <c r="D7299" t="s">
        <v>79</v>
      </c>
      <c r="E7299">
        <v>1</v>
      </c>
      <c r="F7299">
        <v>336</v>
      </c>
    </row>
    <row r="7300" spans="1:6" x14ac:dyDescent="0.25">
      <c r="A7300">
        <v>2580.8498989999998</v>
      </c>
      <c r="B7300">
        <v>46900</v>
      </c>
      <c r="C7300" t="s">
        <v>32</v>
      </c>
      <c r="D7300" t="s">
        <v>33</v>
      </c>
      <c r="E7300">
        <v>1</v>
      </c>
      <c r="F7300">
        <v>316.8</v>
      </c>
    </row>
    <row r="7301" spans="1:6" x14ac:dyDescent="0.25">
      <c r="A7301">
        <v>10856.01489</v>
      </c>
      <c r="B7301">
        <v>59803</v>
      </c>
      <c r="C7301" t="s">
        <v>62</v>
      </c>
      <c r="D7301" t="s">
        <v>33</v>
      </c>
      <c r="E7301">
        <v>2</v>
      </c>
      <c r="F7301">
        <v>22.755459999999999</v>
      </c>
    </row>
    <row r="7302" spans="1:6" x14ac:dyDescent="0.25">
      <c r="A7302">
        <v>4150.8369130000001</v>
      </c>
      <c r="B7302">
        <v>53787</v>
      </c>
      <c r="C7302" t="s">
        <v>32</v>
      </c>
      <c r="D7302" t="s">
        <v>33</v>
      </c>
      <c r="E7302">
        <v>1</v>
      </c>
      <c r="F7302">
        <v>666.09201499999995</v>
      </c>
    </row>
    <row r="7303" spans="1:6" x14ac:dyDescent="0.25">
      <c r="A7303">
        <v>16979.797569999999</v>
      </c>
      <c r="B7303">
        <v>35095</v>
      </c>
      <c r="C7303" t="s">
        <v>32</v>
      </c>
      <c r="D7303" t="s">
        <v>79</v>
      </c>
      <c r="E7303">
        <v>2</v>
      </c>
      <c r="F7303">
        <v>525.6</v>
      </c>
    </row>
    <row r="7304" spans="1:6" x14ac:dyDescent="0.25">
      <c r="A7304">
        <v>5028.7392970000001</v>
      </c>
      <c r="B7304">
        <v>0</v>
      </c>
      <c r="C7304" t="s">
        <v>75</v>
      </c>
      <c r="D7304" t="s">
        <v>33</v>
      </c>
      <c r="E7304">
        <v>5</v>
      </c>
      <c r="F7304">
        <v>216.19652099999999</v>
      </c>
    </row>
    <row r="7305" spans="1:6" x14ac:dyDescent="0.25">
      <c r="A7305">
        <v>64618.757149999998</v>
      </c>
      <c r="B7305">
        <v>0</v>
      </c>
      <c r="C7305" t="s">
        <v>32</v>
      </c>
      <c r="D7305" t="s">
        <v>33</v>
      </c>
      <c r="E7305">
        <v>2</v>
      </c>
      <c r="F7305">
        <v>1562.4</v>
      </c>
    </row>
    <row r="7306" spans="1:6" x14ac:dyDescent="0.25">
      <c r="A7306">
        <v>41103.241829999999</v>
      </c>
      <c r="B7306">
        <v>30845</v>
      </c>
      <c r="C7306" t="s">
        <v>32</v>
      </c>
      <c r="D7306" t="s">
        <v>33</v>
      </c>
      <c r="E7306">
        <v>2</v>
      </c>
      <c r="F7306">
        <v>556.79999999999995</v>
      </c>
    </row>
    <row r="7307" spans="1:6" x14ac:dyDescent="0.25">
      <c r="A7307">
        <v>22658.536520000001</v>
      </c>
      <c r="B7307">
        <v>23665</v>
      </c>
      <c r="C7307" t="s">
        <v>32</v>
      </c>
      <c r="D7307" t="s">
        <v>33</v>
      </c>
      <c r="E7307">
        <v>2</v>
      </c>
      <c r="F7307">
        <v>404.817249</v>
      </c>
    </row>
    <row r="7308" spans="1:6" x14ac:dyDescent="0.25">
      <c r="A7308">
        <v>7013.4366570000002</v>
      </c>
      <c r="B7308">
        <v>92107</v>
      </c>
      <c r="C7308" t="s">
        <v>62</v>
      </c>
      <c r="D7308" t="s">
        <v>79</v>
      </c>
      <c r="E7308">
        <v>5</v>
      </c>
      <c r="F7308">
        <v>16.372959999999999</v>
      </c>
    </row>
    <row r="7309" spans="1:6" x14ac:dyDescent="0.25">
      <c r="A7309">
        <v>8658.8638129999999</v>
      </c>
      <c r="B7309">
        <v>62464</v>
      </c>
      <c r="C7309" t="s">
        <v>75</v>
      </c>
      <c r="D7309" t="s">
        <v>33</v>
      </c>
      <c r="E7309">
        <v>4</v>
      </c>
      <c r="F7309">
        <v>400.18188199999997</v>
      </c>
    </row>
    <row r="7310" spans="1:6" x14ac:dyDescent="0.25">
      <c r="A7310">
        <v>5214.3423480000001</v>
      </c>
      <c r="B7310">
        <v>69991</v>
      </c>
      <c r="C7310" t="s">
        <v>62</v>
      </c>
      <c r="D7310" t="s">
        <v>33</v>
      </c>
      <c r="E7310">
        <v>7</v>
      </c>
      <c r="F7310">
        <v>4.619402</v>
      </c>
    </row>
    <row r="7311" spans="1:6" x14ac:dyDescent="0.25">
      <c r="A7311">
        <v>4334.0640960000001</v>
      </c>
      <c r="B7311">
        <v>23904</v>
      </c>
      <c r="C7311" t="s">
        <v>32</v>
      </c>
      <c r="D7311" t="s">
        <v>45</v>
      </c>
      <c r="E7311">
        <v>1</v>
      </c>
      <c r="F7311">
        <v>590.4</v>
      </c>
    </row>
    <row r="7312" spans="1:6" x14ac:dyDescent="0.25">
      <c r="A7312">
        <v>3731.5045839999998</v>
      </c>
      <c r="B7312">
        <v>0</v>
      </c>
      <c r="C7312" t="s">
        <v>32</v>
      </c>
      <c r="D7312" t="s">
        <v>33</v>
      </c>
      <c r="E7312">
        <v>1</v>
      </c>
      <c r="F7312">
        <v>460.8</v>
      </c>
    </row>
    <row r="7313" spans="1:6" x14ac:dyDescent="0.25">
      <c r="A7313">
        <v>22242.516589999999</v>
      </c>
      <c r="B7313">
        <v>83894</v>
      </c>
      <c r="C7313" t="s">
        <v>62</v>
      </c>
      <c r="D7313" t="s">
        <v>33</v>
      </c>
      <c r="E7313">
        <v>2</v>
      </c>
      <c r="F7313">
        <v>82.019005000000007</v>
      </c>
    </row>
    <row r="7314" spans="1:6" x14ac:dyDescent="0.25">
      <c r="A7314">
        <v>12280.766610000001</v>
      </c>
      <c r="B7314">
        <v>88340</v>
      </c>
      <c r="C7314" t="s">
        <v>32</v>
      </c>
      <c r="D7314" t="s">
        <v>33</v>
      </c>
      <c r="E7314">
        <v>2</v>
      </c>
      <c r="F7314">
        <v>489.6</v>
      </c>
    </row>
    <row r="7315" spans="1:6" x14ac:dyDescent="0.25">
      <c r="A7315">
        <v>13024.13012</v>
      </c>
      <c r="B7315">
        <v>0</v>
      </c>
      <c r="C7315" t="s">
        <v>32</v>
      </c>
      <c r="D7315" t="s">
        <v>45</v>
      </c>
      <c r="E7315">
        <v>2</v>
      </c>
      <c r="F7315">
        <v>900</v>
      </c>
    </row>
    <row r="7316" spans="1:6" x14ac:dyDescent="0.25">
      <c r="A7316">
        <v>7488.7851769999997</v>
      </c>
      <c r="B7316">
        <v>39602</v>
      </c>
      <c r="C7316" t="s">
        <v>32</v>
      </c>
      <c r="D7316" t="s">
        <v>79</v>
      </c>
      <c r="E7316">
        <v>2</v>
      </c>
      <c r="F7316">
        <v>307.2</v>
      </c>
    </row>
    <row r="7317" spans="1:6" x14ac:dyDescent="0.25">
      <c r="A7317">
        <v>2300.6915469999999</v>
      </c>
      <c r="B7317">
        <v>25905</v>
      </c>
      <c r="C7317" t="s">
        <v>32</v>
      </c>
      <c r="D7317" t="s">
        <v>79</v>
      </c>
      <c r="E7317">
        <v>1</v>
      </c>
      <c r="F7317">
        <v>302.39999999999998</v>
      </c>
    </row>
    <row r="7318" spans="1:6" x14ac:dyDescent="0.25">
      <c r="A7318">
        <v>30081.367829999999</v>
      </c>
      <c r="B7318">
        <v>24626</v>
      </c>
      <c r="C7318" t="s">
        <v>62</v>
      </c>
      <c r="D7318" t="s">
        <v>33</v>
      </c>
      <c r="E7318">
        <v>2</v>
      </c>
      <c r="F7318">
        <v>225.97127900000001</v>
      </c>
    </row>
    <row r="7319" spans="1:6" x14ac:dyDescent="0.25">
      <c r="A7319">
        <v>3745.374656</v>
      </c>
      <c r="B7319">
        <v>59732</v>
      </c>
      <c r="C7319" t="s">
        <v>62</v>
      </c>
      <c r="D7319" t="s">
        <v>33</v>
      </c>
      <c r="E7319">
        <v>1</v>
      </c>
      <c r="F7319">
        <v>135.626867</v>
      </c>
    </row>
    <row r="7320" spans="1:6" x14ac:dyDescent="0.25">
      <c r="A7320">
        <v>13246.56841</v>
      </c>
      <c r="B7320">
        <v>36898</v>
      </c>
      <c r="C7320" t="s">
        <v>32</v>
      </c>
      <c r="D7320" t="s">
        <v>33</v>
      </c>
      <c r="E7320">
        <v>3</v>
      </c>
      <c r="F7320">
        <v>811.2</v>
      </c>
    </row>
    <row r="7321" spans="1:6" x14ac:dyDescent="0.25">
      <c r="A7321">
        <v>5008.275979</v>
      </c>
      <c r="B7321">
        <v>92864</v>
      </c>
      <c r="C7321" t="s">
        <v>62</v>
      </c>
      <c r="D7321" t="s">
        <v>33</v>
      </c>
      <c r="E7321">
        <v>1</v>
      </c>
      <c r="F7321">
        <v>96.338144</v>
      </c>
    </row>
    <row r="7322" spans="1:6" x14ac:dyDescent="0.25">
      <c r="A7322">
        <v>2396.2192920000002</v>
      </c>
      <c r="B7322">
        <v>0</v>
      </c>
      <c r="C7322" t="s">
        <v>32</v>
      </c>
      <c r="D7322" t="s">
        <v>33</v>
      </c>
      <c r="E7322">
        <v>1</v>
      </c>
      <c r="F7322">
        <v>433.16028399999999</v>
      </c>
    </row>
    <row r="7323" spans="1:6" x14ac:dyDescent="0.25">
      <c r="A7323">
        <v>5146.8986349999996</v>
      </c>
      <c r="B7323">
        <v>93752</v>
      </c>
      <c r="C7323" t="s">
        <v>62</v>
      </c>
      <c r="D7323" t="s">
        <v>79</v>
      </c>
      <c r="E7323">
        <v>3</v>
      </c>
      <c r="F7323">
        <v>154.71352400000001</v>
      </c>
    </row>
    <row r="7324" spans="1:6" x14ac:dyDescent="0.25">
      <c r="A7324">
        <v>6540.2046259999997</v>
      </c>
      <c r="B7324">
        <v>21156</v>
      </c>
      <c r="C7324" t="s">
        <v>62</v>
      </c>
      <c r="D7324" t="s">
        <v>79</v>
      </c>
      <c r="E7324">
        <v>8</v>
      </c>
      <c r="F7324">
        <v>111.836561</v>
      </c>
    </row>
    <row r="7325" spans="1:6" x14ac:dyDescent="0.25">
      <c r="A7325">
        <v>7159.8067449999999</v>
      </c>
      <c r="B7325">
        <v>67206</v>
      </c>
      <c r="C7325" t="s">
        <v>62</v>
      </c>
      <c r="D7325" t="s">
        <v>79</v>
      </c>
      <c r="E7325">
        <v>9</v>
      </c>
      <c r="F7325">
        <v>76.289123000000004</v>
      </c>
    </row>
    <row r="7326" spans="1:6" x14ac:dyDescent="0.25">
      <c r="A7326">
        <v>6087.302608</v>
      </c>
      <c r="B7326">
        <v>85654</v>
      </c>
      <c r="C7326" t="s">
        <v>62</v>
      </c>
      <c r="D7326" t="s">
        <v>33</v>
      </c>
      <c r="E7326">
        <v>3</v>
      </c>
      <c r="F7326">
        <v>46.203409999999998</v>
      </c>
    </row>
    <row r="7327" spans="1:6" x14ac:dyDescent="0.25">
      <c r="A7327">
        <v>9772.7367749999994</v>
      </c>
      <c r="B7327">
        <v>59325</v>
      </c>
      <c r="C7327" t="s">
        <v>62</v>
      </c>
      <c r="D7327" t="s">
        <v>79</v>
      </c>
      <c r="E7327">
        <v>2</v>
      </c>
      <c r="F7327">
        <v>81.599332000000004</v>
      </c>
    </row>
    <row r="7328" spans="1:6" x14ac:dyDescent="0.25">
      <c r="A7328">
        <v>6005.8473750000003</v>
      </c>
      <c r="B7328">
        <v>13528</v>
      </c>
      <c r="C7328" t="s">
        <v>32</v>
      </c>
      <c r="D7328" t="s">
        <v>45</v>
      </c>
      <c r="E7328">
        <v>3</v>
      </c>
      <c r="F7328">
        <v>412.8</v>
      </c>
    </row>
    <row r="7329" spans="1:6" x14ac:dyDescent="0.25">
      <c r="A7329">
        <v>6811.5762809999997</v>
      </c>
      <c r="B7329">
        <v>0</v>
      </c>
      <c r="C7329" t="s">
        <v>32</v>
      </c>
      <c r="D7329" t="s">
        <v>79</v>
      </c>
      <c r="E7329">
        <v>2</v>
      </c>
      <c r="F7329">
        <v>302.39999999999998</v>
      </c>
    </row>
    <row r="7330" spans="1:6" x14ac:dyDescent="0.25">
      <c r="A7330">
        <v>16350.13061</v>
      </c>
      <c r="B7330">
        <v>0</v>
      </c>
      <c r="C7330" t="s">
        <v>32</v>
      </c>
      <c r="D7330" t="s">
        <v>45</v>
      </c>
      <c r="E7330">
        <v>2</v>
      </c>
      <c r="F7330">
        <v>1452.213743</v>
      </c>
    </row>
    <row r="7331" spans="1:6" x14ac:dyDescent="0.25">
      <c r="A7331">
        <v>3580.2618809999999</v>
      </c>
      <c r="B7331">
        <v>75333</v>
      </c>
      <c r="C7331" t="s">
        <v>75</v>
      </c>
      <c r="D7331" t="s">
        <v>33</v>
      </c>
      <c r="E7331">
        <v>1</v>
      </c>
      <c r="F7331">
        <v>289.236063</v>
      </c>
    </row>
    <row r="7332" spans="1:6" x14ac:dyDescent="0.25">
      <c r="A7332">
        <v>5821.1285090000001</v>
      </c>
      <c r="B7332">
        <v>61108</v>
      </c>
      <c r="C7332" t="s">
        <v>62</v>
      </c>
      <c r="D7332" t="s">
        <v>33</v>
      </c>
      <c r="E7332">
        <v>6</v>
      </c>
      <c r="F7332">
        <v>23.773332</v>
      </c>
    </row>
    <row r="7333" spans="1:6" x14ac:dyDescent="0.25">
      <c r="A7333">
        <v>2839.5696800000001</v>
      </c>
      <c r="B7333">
        <v>27083</v>
      </c>
      <c r="C7333" t="s">
        <v>32</v>
      </c>
      <c r="D7333" t="s">
        <v>79</v>
      </c>
      <c r="E7333">
        <v>1</v>
      </c>
      <c r="F7333">
        <v>525.6</v>
      </c>
    </row>
    <row r="7334" spans="1:6" x14ac:dyDescent="0.25">
      <c r="A7334">
        <v>10097.19837</v>
      </c>
      <c r="B7334">
        <v>68997</v>
      </c>
      <c r="C7334" t="s">
        <v>75</v>
      </c>
      <c r="D7334" t="s">
        <v>33</v>
      </c>
      <c r="E7334">
        <v>2</v>
      </c>
      <c r="F7334">
        <v>206.92643200000001</v>
      </c>
    </row>
    <row r="7335" spans="1:6" x14ac:dyDescent="0.25">
      <c r="A7335">
        <v>2674.2273150000001</v>
      </c>
      <c r="B7335">
        <v>33451</v>
      </c>
      <c r="C7335" t="s">
        <v>32</v>
      </c>
      <c r="D7335" t="s">
        <v>33</v>
      </c>
      <c r="E7335">
        <v>1</v>
      </c>
      <c r="F7335">
        <v>337.21988399999998</v>
      </c>
    </row>
    <row r="7336" spans="1:6" x14ac:dyDescent="0.25">
      <c r="A7336">
        <v>4515.4454040000001</v>
      </c>
      <c r="B7336">
        <v>21500</v>
      </c>
      <c r="C7336" t="s">
        <v>62</v>
      </c>
      <c r="D7336" t="s">
        <v>79</v>
      </c>
      <c r="E7336">
        <v>1</v>
      </c>
      <c r="F7336">
        <v>39.292195999999997</v>
      </c>
    </row>
    <row r="7337" spans="1:6" x14ac:dyDescent="0.25">
      <c r="A7337">
        <v>7998.3473430000004</v>
      </c>
      <c r="B7337">
        <v>26487</v>
      </c>
      <c r="C7337" t="s">
        <v>32</v>
      </c>
      <c r="D7337" t="s">
        <v>45</v>
      </c>
      <c r="E7337">
        <v>3</v>
      </c>
      <c r="F7337">
        <v>602.43148900000006</v>
      </c>
    </row>
    <row r="7338" spans="1:6" x14ac:dyDescent="0.25">
      <c r="A7338">
        <v>2809.7666829999998</v>
      </c>
      <c r="B7338">
        <v>74713</v>
      </c>
      <c r="C7338" t="s">
        <v>32</v>
      </c>
      <c r="D7338" t="s">
        <v>33</v>
      </c>
      <c r="E7338">
        <v>1</v>
      </c>
      <c r="F7338">
        <v>336</v>
      </c>
    </row>
    <row r="7339" spans="1:6" x14ac:dyDescent="0.25">
      <c r="A7339">
        <v>4748.7943009999999</v>
      </c>
      <c r="B7339">
        <v>0</v>
      </c>
      <c r="C7339" t="s">
        <v>32</v>
      </c>
      <c r="D7339" t="s">
        <v>45</v>
      </c>
      <c r="E7339">
        <v>3</v>
      </c>
      <c r="F7339">
        <v>504</v>
      </c>
    </row>
    <row r="7340" spans="1:6" x14ac:dyDescent="0.25">
      <c r="A7340">
        <v>5272.5184719999997</v>
      </c>
      <c r="B7340">
        <v>85607</v>
      </c>
      <c r="C7340" t="s">
        <v>62</v>
      </c>
      <c r="D7340" t="s">
        <v>45</v>
      </c>
      <c r="E7340">
        <v>3</v>
      </c>
      <c r="F7340">
        <v>67.647131000000002</v>
      </c>
    </row>
    <row r="7341" spans="1:6" x14ac:dyDescent="0.25">
      <c r="A7341">
        <v>6712.2940209999997</v>
      </c>
      <c r="B7341">
        <v>44891</v>
      </c>
      <c r="C7341" t="s">
        <v>62</v>
      </c>
      <c r="D7341" t="s">
        <v>33</v>
      </c>
      <c r="E7341">
        <v>6</v>
      </c>
      <c r="F7341">
        <v>74.803791000000004</v>
      </c>
    </row>
    <row r="7342" spans="1:6" x14ac:dyDescent="0.25">
      <c r="A7342">
        <v>8188.976576</v>
      </c>
      <c r="B7342">
        <v>89061</v>
      </c>
      <c r="C7342" t="s">
        <v>32</v>
      </c>
      <c r="D7342" t="s">
        <v>79</v>
      </c>
      <c r="E7342">
        <v>3</v>
      </c>
      <c r="F7342">
        <v>565.26770499999998</v>
      </c>
    </row>
    <row r="7343" spans="1:6" x14ac:dyDescent="0.25">
      <c r="A7343">
        <v>14429.89284</v>
      </c>
      <c r="B7343">
        <v>0</v>
      </c>
      <c r="C7343" t="s">
        <v>32</v>
      </c>
      <c r="D7343" t="s">
        <v>33</v>
      </c>
      <c r="E7343">
        <v>9</v>
      </c>
      <c r="F7343">
        <v>962.15931799999998</v>
      </c>
    </row>
    <row r="7344" spans="1:6" x14ac:dyDescent="0.25">
      <c r="A7344">
        <v>4376.3635919999997</v>
      </c>
      <c r="B7344">
        <v>63774</v>
      </c>
      <c r="C7344" t="s">
        <v>62</v>
      </c>
      <c r="D7344" t="s">
        <v>79</v>
      </c>
      <c r="E7344">
        <v>1</v>
      </c>
      <c r="F7344">
        <v>60.036682999999996</v>
      </c>
    </row>
    <row r="7345" spans="1:6" x14ac:dyDescent="0.25">
      <c r="A7345">
        <v>3713.8035920000002</v>
      </c>
      <c r="B7345">
        <v>93308</v>
      </c>
      <c r="C7345" t="s">
        <v>32</v>
      </c>
      <c r="D7345" t="s">
        <v>33</v>
      </c>
      <c r="E7345">
        <v>1</v>
      </c>
      <c r="F7345">
        <v>441.6</v>
      </c>
    </row>
    <row r="7346" spans="1:6" x14ac:dyDescent="0.25">
      <c r="A7346">
        <v>7590.0500890000003</v>
      </c>
      <c r="B7346">
        <v>10375</v>
      </c>
      <c r="C7346" t="s">
        <v>32</v>
      </c>
      <c r="D7346" t="s">
        <v>33</v>
      </c>
      <c r="E7346">
        <v>2</v>
      </c>
      <c r="F7346">
        <v>316.8</v>
      </c>
    </row>
    <row r="7347" spans="1:6" x14ac:dyDescent="0.25">
      <c r="A7347">
        <v>2795.7356789999999</v>
      </c>
      <c r="B7347">
        <v>85950</v>
      </c>
      <c r="C7347" t="s">
        <v>62</v>
      </c>
      <c r="D7347" t="s">
        <v>79</v>
      </c>
      <c r="E7347">
        <v>1</v>
      </c>
      <c r="F7347">
        <v>47.707230000000003</v>
      </c>
    </row>
    <row r="7348" spans="1:6" x14ac:dyDescent="0.25">
      <c r="A7348">
        <v>8640.7531920000001</v>
      </c>
      <c r="B7348">
        <v>33402</v>
      </c>
      <c r="C7348" t="s">
        <v>62</v>
      </c>
      <c r="D7348" t="s">
        <v>33</v>
      </c>
      <c r="E7348">
        <v>4</v>
      </c>
      <c r="F7348">
        <v>71.053010999999998</v>
      </c>
    </row>
    <row r="7349" spans="1:6" x14ac:dyDescent="0.25">
      <c r="A7349">
        <v>2624.8968580000001</v>
      </c>
      <c r="B7349">
        <v>18129</v>
      </c>
      <c r="C7349" t="s">
        <v>32</v>
      </c>
      <c r="D7349" t="s">
        <v>79</v>
      </c>
      <c r="E7349">
        <v>1</v>
      </c>
      <c r="F7349">
        <v>340.8</v>
      </c>
    </row>
    <row r="7350" spans="1:6" x14ac:dyDescent="0.25">
      <c r="A7350">
        <v>4815.0207790000004</v>
      </c>
      <c r="B7350">
        <v>0</v>
      </c>
      <c r="C7350" t="s">
        <v>32</v>
      </c>
      <c r="D7350" t="s">
        <v>45</v>
      </c>
      <c r="E7350">
        <v>8</v>
      </c>
      <c r="F7350">
        <v>711.80259999999998</v>
      </c>
    </row>
    <row r="7351" spans="1:6" x14ac:dyDescent="0.25">
      <c r="A7351">
        <v>4460.4184919999998</v>
      </c>
      <c r="B7351">
        <v>0</v>
      </c>
      <c r="C7351" t="s">
        <v>32</v>
      </c>
      <c r="D7351" t="s">
        <v>79</v>
      </c>
      <c r="E7351">
        <v>4</v>
      </c>
      <c r="F7351">
        <v>312</v>
      </c>
    </row>
    <row r="7352" spans="1:6" x14ac:dyDescent="0.25">
      <c r="A7352">
        <v>6047.0251600000001</v>
      </c>
      <c r="B7352">
        <v>20396</v>
      </c>
      <c r="C7352" t="s">
        <v>32</v>
      </c>
      <c r="D7352" t="s">
        <v>33</v>
      </c>
      <c r="E7352">
        <v>4</v>
      </c>
      <c r="F7352">
        <v>364.8</v>
      </c>
    </row>
    <row r="7353" spans="1:6" x14ac:dyDescent="0.25">
      <c r="A7353">
        <v>8221.8704290000005</v>
      </c>
      <c r="B7353">
        <v>13376</v>
      </c>
      <c r="C7353" t="s">
        <v>32</v>
      </c>
      <c r="D7353" t="s">
        <v>45</v>
      </c>
      <c r="E7353">
        <v>4</v>
      </c>
      <c r="F7353">
        <v>774.71492899999998</v>
      </c>
    </row>
    <row r="7354" spans="1:6" x14ac:dyDescent="0.25">
      <c r="A7354">
        <v>6798.2724360000002</v>
      </c>
      <c r="B7354">
        <v>32517</v>
      </c>
      <c r="C7354" t="s">
        <v>32</v>
      </c>
      <c r="D7354" t="s">
        <v>45</v>
      </c>
      <c r="E7354">
        <v>3</v>
      </c>
      <c r="F7354">
        <v>451.2</v>
      </c>
    </row>
    <row r="7355" spans="1:6" x14ac:dyDescent="0.25">
      <c r="A7355">
        <v>12817.413479999999</v>
      </c>
      <c r="B7355">
        <v>28651</v>
      </c>
      <c r="C7355" t="s">
        <v>75</v>
      </c>
      <c r="D7355" t="s">
        <v>45</v>
      </c>
      <c r="E7355">
        <v>2</v>
      </c>
      <c r="F7355">
        <v>302.27272499999998</v>
      </c>
    </row>
    <row r="7356" spans="1:6" x14ac:dyDescent="0.25">
      <c r="A7356">
        <v>5219.8864139999996</v>
      </c>
      <c r="B7356">
        <v>64964</v>
      </c>
      <c r="C7356" t="s">
        <v>75</v>
      </c>
      <c r="D7356" t="s">
        <v>45</v>
      </c>
      <c r="E7356">
        <v>5</v>
      </c>
      <c r="F7356">
        <v>286.96740499999999</v>
      </c>
    </row>
    <row r="7357" spans="1:6" x14ac:dyDescent="0.25">
      <c r="A7357">
        <v>6140.2429890000003</v>
      </c>
      <c r="B7357">
        <v>34112</v>
      </c>
      <c r="C7357" t="s">
        <v>32</v>
      </c>
      <c r="D7357" t="s">
        <v>33</v>
      </c>
      <c r="E7357">
        <v>6</v>
      </c>
      <c r="F7357">
        <v>369.6</v>
      </c>
    </row>
    <row r="7358" spans="1:6" x14ac:dyDescent="0.25">
      <c r="A7358">
        <v>3756.63877</v>
      </c>
      <c r="B7358">
        <v>0</v>
      </c>
      <c r="C7358" t="s">
        <v>32</v>
      </c>
      <c r="D7358" t="s">
        <v>33</v>
      </c>
      <c r="E7358">
        <v>1</v>
      </c>
      <c r="F7358">
        <v>718.38300000000004</v>
      </c>
    </row>
    <row r="7359" spans="1:6" x14ac:dyDescent="0.25">
      <c r="A7359">
        <v>7356.5593410000001</v>
      </c>
      <c r="B7359">
        <v>81145</v>
      </c>
      <c r="C7359" t="s">
        <v>75</v>
      </c>
      <c r="D7359" t="s">
        <v>33</v>
      </c>
      <c r="E7359">
        <v>8</v>
      </c>
      <c r="F7359">
        <v>321.06057099999998</v>
      </c>
    </row>
    <row r="7360" spans="1:6" x14ac:dyDescent="0.25">
      <c r="A7360">
        <v>32725.297399999999</v>
      </c>
      <c r="B7360">
        <v>39894</v>
      </c>
      <c r="C7360" t="s">
        <v>75</v>
      </c>
      <c r="D7360" t="s">
        <v>33</v>
      </c>
      <c r="E7360">
        <v>2</v>
      </c>
      <c r="F7360">
        <v>411.07741499999997</v>
      </c>
    </row>
    <row r="7361" spans="1:6" x14ac:dyDescent="0.25">
      <c r="A7361">
        <v>7057.4631840000002</v>
      </c>
      <c r="B7361">
        <v>52447</v>
      </c>
      <c r="C7361" t="s">
        <v>62</v>
      </c>
      <c r="D7361" t="s">
        <v>45</v>
      </c>
      <c r="E7361">
        <v>7</v>
      </c>
      <c r="F7361">
        <v>61.585667999999998</v>
      </c>
    </row>
    <row r="7362" spans="1:6" x14ac:dyDescent="0.25">
      <c r="A7362">
        <v>11005.02349</v>
      </c>
      <c r="B7362">
        <v>0</v>
      </c>
      <c r="C7362" t="s">
        <v>32</v>
      </c>
      <c r="D7362" t="s">
        <v>45</v>
      </c>
      <c r="E7362">
        <v>2</v>
      </c>
      <c r="F7362">
        <v>496.8</v>
      </c>
    </row>
    <row r="7363" spans="1:6" x14ac:dyDescent="0.25">
      <c r="A7363">
        <v>5563.7719269999998</v>
      </c>
      <c r="B7363">
        <v>35398</v>
      </c>
      <c r="C7363" t="s">
        <v>32</v>
      </c>
      <c r="D7363" t="s">
        <v>79</v>
      </c>
      <c r="E7363">
        <v>7</v>
      </c>
      <c r="F7363">
        <v>340.8</v>
      </c>
    </row>
    <row r="7364" spans="1:6" x14ac:dyDescent="0.25">
      <c r="A7364">
        <v>7451.4799910000002</v>
      </c>
      <c r="B7364">
        <v>26239</v>
      </c>
      <c r="C7364" t="s">
        <v>32</v>
      </c>
      <c r="D7364" t="s">
        <v>33</v>
      </c>
      <c r="E7364">
        <v>2</v>
      </c>
      <c r="F7364">
        <v>312</v>
      </c>
    </row>
    <row r="7365" spans="1:6" x14ac:dyDescent="0.25">
      <c r="A7365">
        <v>5181.0544669999999</v>
      </c>
      <c r="B7365">
        <v>0</v>
      </c>
      <c r="C7365" t="s">
        <v>32</v>
      </c>
      <c r="D7365" t="s">
        <v>33</v>
      </c>
      <c r="E7365">
        <v>7</v>
      </c>
      <c r="F7365">
        <v>336</v>
      </c>
    </row>
    <row r="7366" spans="1:6" x14ac:dyDescent="0.25">
      <c r="A7366">
        <v>12584.006380000001</v>
      </c>
      <c r="B7366">
        <v>83013</v>
      </c>
      <c r="C7366" t="s">
        <v>62</v>
      </c>
      <c r="D7366" t="s">
        <v>33</v>
      </c>
      <c r="E7366">
        <v>2</v>
      </c>
      <c r="F7366">
        <v>155.125923</v>
      </c>
    </row>
    <row r="7367" spans="1:6" x14ac:dyDescent="0.25">
      <c r="A7367">
        <v>13057.01188</v>
      </c>
      <c r="B7367">
        <v>0</v>
      </c>
      <c r="C7367" t="s">
        <v>32</v>
      </c>
      <c r="D7367" t="s">
        <v>45</v>
      </c>
      <c r="E7367">
        <v>7</v>
      </c>
      <c r="F7367">
        <v>1833.1825289999999</v>
      </c>
    </row>
    <row r="7368" spans="1:6" x14ac:dyDescent="0.25">
      <c r="A7368">
        <v>17776.822670000001</v>
      </c>
      <c r="B7368">
        <v>86205</v>
      </c>
      <c r="C7368" t="s">
        <v>32</v>
      </c>
      <c r="D7368" t="s">
        <v>45</v>
      </c>
      <c r="E7368">
        <v>8</v>
      </c>
      <c r="F7368">
        <v>1070.4000000000001</v>
      </c>
    </row>
    <row r="7369" spans="1:6" x14ac:dyDescent="0.25">
      <c r="A7369">
        <v>2757.3839819999998</v>
      </c>
      <c r="B7369">
        <v>50414</v>
      </c>
      <c r="C7369" t="s">
        <v>32</v>
      </c>
      <c r="D7369" t="s">
        <v>33</v>
      </c>
      <c r="E7369">
        <v>1</v>
      </c>
      <c r="F7369">
        <v>331.2</v>
      </c>
    </row>
    <row r="7370" spans="1:6" x14ac:dyDescent="0.25">
      <c r="A7370">
        <v>7535.4251899999999</v>
      </c>
      <c r="B7370">
        <v>37496</v>
      </c>
      <c r="C7370" t="s">
        <v>32</v>
      </c>
      <c r="D7370" t="s">
        <v>45</v>
      </c>
      <c r="E7370">
        <v>2</v>
      </c>
      <c r="F7370">
        <v>312</v>
      </c>
    </row>
    <row r="7371" spans="1:6" x14ac:dyDescent="0.25">
      <c r="A7371">
        <v>2826.8040289999999</v>
      </c>
      <c r="B7371">
        <v>24224</v>
      </c>
      <c r="C7371" t="s">
        <v>32</v>
      </c>
      <c r="D7371" t="s">
        <v>79</v>
      </c>
      <c r="E7371">
        <v>1</v>
      </c>
      <c r="F7371">
        <v>511.2</v>
      </c>
    </row>
    <row r="7372" spans="1:6" x14ac:dyDescent="0.25">
      <c r="A7372">
        <v>7326.5448550000001</v>
      </c>
      <c r="B7372">
        <v>62338</v>
      </c>
      <c r="C7372" t="s">
        <v>62</v>
      </c>
      <c r="D7372" t="s">
        <v>33</v>
      </c>
      <c r="E7372">
        <v>4</v>
      </c>
      <c r="F7372">
        <v>4.2162309999999996</v>
      </c>
    </row>
    <row r="7373" spans="1:6" x14ac:dyDescent="0.25">
      <c r="A7373">
        <v>6633.137616</v>
      </c>
      <c r="B7373">
        <v>63483</v>
      </c>
      <c r="C7373" t="s">
        <v>62</v>
      </c>
      <c r="D7373" t="s">
        <v>33</v>
      </c>
      <c r="E7373">
        <v>3</v>
      </c>
      <c r="F7373">
        <v>85.073541000000006</v>
      </c>
    </row>
    <row r="7374" spans="1:6" x14ac:dyDescent="0.25">
      <c r="A7374">
        <v>2485.8867540000001</v>
      </c>
      <c r="B7374">
        <v>0</v>
      </c>
      <c r="C7374" t="s">
        <v>32</v>
      </c>
      <c r="D7374" t="s">
        <v>45</v>
      </c>
      <c r="E7374">
        <v>1</v>
      </c>
      <c r="F7374">
        <v>504</v>
      </c>
    </row>
    <row r="7375" spans="1:6" x14ac:dyDescent="0.25">
      <c r="A7375">
        <v>8598.1852369999997</v>
      </c>
      <c r="B7375">
        <v>38113</v>
      </c>
      <c r="C7375" t="s">
        <v>75</v>
      </c>
      <c r="D7375" t="s">
        <v>33</v>
      </c>
      <c r="E7375">
        <v>2</v>
      </c>
      <c r="F7375">
        <v>203.64025100000001</v>
      </c>
    </row>
    <row r="7376" spans="1:6" x14ac:dyDescent="0.25">
      <c r="A7376">
        <v>8586.8013279999996</v>
      </c>
      <c r="B7376">
        <v>38676</v>
      </c>
      <c r="C7376" t="s">
        <v>62</v>
      </c>
      <c r="D7376" t="s">
        <v>33</v>
      </c>
      <c r="E7376">
        <v>2</v>
      </c>
      <c r="F7376">
        <v>146.124719</v>
      </c>
    </row>
    <row r="7377" spans="1:6" x14ac:dyDescent="0.25">
      <c r="A7377">
        <v>2417.777032</v>
      </c>
      <c r="B7377">
        <v>20200</v>
      </c>
      <c r="C7377" t="s">
        <v>32</v>
      </c>
      <c r="D7377" t="s">
        <v>45</v>
      </c>
      <c r="E7377">
        <v>1</v>
      </c>
      <c r="F7377">
        <v>312</v>
      </c>
    </row>
    <row r="7378" spans="1:6" x14ac:dyDescent="0.25">
      <c r="A7378">
        <v>2693.6636429999999</v>
      </c>
      <c r="B7378">
        <v>29038</v>
      </c>
      <c r="C7378" t="s">
        <v>62</v>
      </c>
      <c r="D7378" t="s">
        <v>33</v>
      </c>
      <c r="E7378">
        <v>1</v>
      </c>
      <c r="F7378">
        <v>56.351666999999999</v>
      </c>
    </row>
    <row r="7379" spans="1:6" x14ac:dyDescent="0.25">
      <c r="A7379">
        <v>7179.2252200000003</v>
      </c>
      <c r="B7379">
        <v>23179</v>
      </c>
      <c r="C7379" t="s">
        <v>32</v>
      </c>
      <c r="D7379" t="s">
        <v>79</v>
      </c>
      <c r="E7379">
        <v>9</v>
      </c>
      <c r="F7379">
        <v>436.8</v>
      </c>
    </row>
    <row r="7380" spans="1:6" x14ac:dyDescent="0.25">
      <c r="A7380">
        <v>10629.33736</v>
      </c>
      <c r="B7380">
        <v>56598</v>
      </c>
      <c r="C7380" t="s">
        <v>62</v>
      </c>
      <c r="D7380" t="s">
        <v>33</v>
      </c>
      <c r="E7380">
        <v>2</v>
      </c>
      <c r="F7380">
        <v>92.966783000000007</v>
      </c>
    </row>
    <row r="7381" spans="1:6" x14ac:dyDescent="0.25">
      <c r="A7381">
        <v>2710.9189919999999</v>
      </c>
      <c r="B7381">
        <v>0</v>
      </c>
      <c r="C7381" t="s">
        <v>32</v>
      </c>
      <c r="D7381" t="s">
        <v>45</v>
      </c>
      <c r="E7381">
        <v>1</v>
      </c>
      <c r="F7381">
        <v>547.20000000000005</v>
      </c>
    </row>
    <row r="7382" spans="1:6" x14ac:dyDescent="0.25">
      <c r="A7382">
        <v>7724.0529930000002</v>
      </c>
      <c r="B7382">
        <v>46988</v>
      </c>
      <c r="C7382" t="s">
        <v>62</v>
      </c>
      <c r="D7382" t="s">
        <v>45</v>
      </c>
      <c r="E7382">
        <v>1</v>
      </c>
      <c r="F7382">
        <v>294.76265899999999</v>
      </c>
    </row>
    <row r="7383" spans="1:6" x14ac:dyDescent="0.25">
      <c r="A7383">
        <v>3508.5695329999999</v>
      </c>
      <c r="B7383">
        <v>20978</v>
      </c>
      <c r="C7383" t="s">
        <v>32</v>
      </c>
      <c r="D7383" t="s">
        <v>33</v>
      </c>
      <c r="E7383">
        <v>1</v>
      </c>
      <c r="F7383">
        <v>1176.2788</v>
      </c>
    </row>
    <row r="7384" spans="1:6" x14ac:dyDescent="0.25">
      <c r="A7384">
        <v>2241.1086380000002</v>
      </c>
      <c r="B7384">
        <v>0</v>
      </c>
      <c r="C7384" t="s">
        <v>32</v>
      </c>
      <c r="D7384" t="s">
        <v>45</v>
      </c>
      <c r="E7384">
        <v>1</v>
      </c>
      <c r="F7384">
        <v>453.6</v>
      </c>
    </row>
    <row r="7385" spans="1:6" x14ac:dyDescent="0.25">
      <c r="A7385">
        <v>33279.77231</v>
      </c>
      <c r="B7385">
        <v>59130</v>
      </c>
      <c r="C7385" t="s">
        <v>75</v>
      </c>
      <c r="D7385" t="s">
        <v>33</v>
      </c>
      <c r="E7385">
        <v>2</v>
      </c>
      <c r="F7385">
        <v>436.53317199999998</v>
      </c>
    </row>
    <row r="7386" spans="1:6" x14ac:dyDescent="0.25">
      <c r="A7386">
        <v>5348.3025799999996</v>
      </c>
      <c r="B7386">
        <v>31572</v>
      </c>
      <c r="C7386" t="s">
        <v>75</v>
      </c>
      <c r="D7386" t="s">
        <v>33</v>
      </c>
      <c r="E7386">
        <v>3</v>
      </c>
      <c r="F7386">
        <v>292.43482599999999</v>
      </c>
    </row>
    <row r="7387" spans="1:6" x14ac:dyDescent="0.25">
      <c r="A7387">
        <v>5251.1522809999997</v>
      </c>
      <c r="B7387">
        <v>0</v>
      </c>
      <c r="C7387" t="s">
        <v>32</v>
      </c>
      <c r="D7387" t="s">
        <v>33</v>
      </c>
      <c r="E7387">
        <v>3</v>
      </c>
      <c r="F7387">
        <v>345.6</v>
      </c>
    </row>
    <row r="7388" spans="1:6" x14ac:dyDescent="0.25">
      <c r="A7388">
        <v>4686.8074059999999</v>
      </c>
      <c r="B7388">
        <v>32646</v>
      </c>
      <c r="C7388" t="s">
        <v>75</v>
      </c>
      <c r="D7388" t="s">
        <v>33</v>
      </c>
      <c r="E7388">
        <v>1</v>
      </c>
      <c r="F7388">
        <v>464.99982999999997</v>
      </c>
    </row>
    <row r="7389" spans="1:6" x14ac:dyDescent="0.25">
      <c r="A7389">
        <v>7148.3313330000001</v>
      </c>
      <c r="B7389">
        <v>51791</v>
      </c>
      <c r="C7389" t="s">
        <v>62</v>
      </c>
      <c r="D7389" t="s">
        <v>33</v>
      </c>
      <c r="E7389">
        <v>1</v>
      </c>
      <c r="F7389">
        <v>422.96023400000001</v>
      </c>
    </row>
    <row r="7390" spans="1:6" x14ac:dyDescent="0.25">
      <c r="A7390">
        <v>5028.5752089999996</v>
      </c>
      <c r="B7390">
        <v>70828</v>
      </c>
      <c r="C7390" t="s">
        <v>32</v>
      </c>
      <c r="D7390" t="s">
        <v>33</v>
      </c>
      <c r="E7390">
        <v>4</v>
      </c>
      <c r="F7390">
        <v>297.60000000000002</v>
      </c>
    </row>
    <row r="7391" spans="1:6" x14ac:dyDescent="0.25">
      <c r="A7391">
        <v>2415.4155249999999</v>
      </c>
      <c r="B7391">
        <v>40903</v>
      </c>
      <c r="C7391" t="s">
        <v>32</v>
      </c>
      <c r="D7391" t="s">
        <v>33</v>
      </c>
      <c r="E7391">
        <v>1</v>
      </c>
      <c r="F7391">
        <v>409.88695999999999</v>
      </c>
    </row>
    <row r="7392" spans="1:6" x14ac:dyDescent="0.25">
      <c r="A7392">
        <v>7545.5486430000001</v>
      </c>
      <c r="B7392">
        <v>0</v>
      </c>
      <c r="C7392" t="s">
        <v>32</v>
      </c>
      <c r="D7392" t="s">
        <v>33</v>
      </c>
      <c r="E7392">
        <v>3</v>
      </c>
      <c r="F7392">
        <v>631.10822299999995</v>
      </c>
    </row>
    <row r="7393" spans="1:6" x14ac:dyDescent="0.25">
      <c r="A7393">
        <v>5264.4258659999996</v>
      </c>
      <c r="B7393">
        <v>24031</v>
      </c>
      <c r="C7393" t="s">
        <v>32</v>
      </c>
      <c r="D7393" t="s">
        <v>33</v>
      </c>
      <c r="E7393">
        <v>3</v>
      </c>
      <c r="F7393">
        <v>316.8</v>
      </c>
    </row>
    <row r="7394" spans="1:6" x14ac:dyDescent="0.25">
      <c r="A7394">
        <v>4474.4843799999999</v>
      </c>
      <c r="B7394">
        <v>84927</v>
      </c>
      <c r="C7394" t="s">
        <v>32</v>
      </c>
      <c r="D7394" t="s">
        <v>33</v>
      </c>
      <c r="E7394">
        <v>1</v>
      </c>
      <c r="F7394">
        <v>537.6</v>
      </c>
    </row>
    <row r="7395" spans="1:6" x14ac:dyDescent="0.25">
      <c r="A7395">
        <v>21578.860349999999</v>
      </c>
      <c r="B7395">
        <v>0</v>
      </c>
      <c r="C7395" t="s">
        <v>32</v>
      </c>
      <c r="D7395" t="s">
        <v>33</v>
      </c>
      <c r="E7395">
        <v>2</v>
      </c>
      <c r="F7395">
        <v>510.97691300000002</v>
      </c>
    </row>
    <row r="7396" spans="1:6" x14ac:dyDescent="0.25">
      <c r="A7396">
        <v>2902.6224390000002</v>
      </c>
      <c r="B7396">
        <v>23893</v>
      </c>
      <c r="C7396" t="s">
        <v>75</v>
      </c>
      <c r="D7396" t="s">
        <v>33</v>
      </c>
      <c r="E7396">
        <v>1</v>
      </c>
      <c r="F7396">
        <v>186.29227499999999</v>
      </c>
    </row>
    <row r="7397" spans="1:6" x14ac:dyDescent="0.25">
      <c r="A7397">
        <v>10876.4794</v>
      </c>
      <c r="B7397">
        <v>71255</v>
      </c>
      <c r="C7397" t="s">
        <v>62</v>
      </c>
      <c r="D7397" t="s">
        <v>45</v>
      </c>
      <c r="E7397">
        <v>4</v>
      </c>
      <c r="F7397">
        <v>138.633681</v>
      </c>
    </row>
    <row r="7398" spans="1:6" x14ac:dyDescent="0.25">
      <c r="A7398">
        <v>4413.2858580000002</v>
      </c>
      <c r="B7398">
        <v>37697</v>
      </c>
      <c r="C7398" t="s">
        <v>62</v>
      </c>
      <c r="D7398" t="s">
        <v>33</v>
      </c>
      <c r="E7398">
        <v>1</v>
      </c>
      <c r="F7398">
        <v>38.403843000000002</v>
      </c>
    </row>
    <row r="7399" spans="1:6" x14ac:dyDescent="0.25">
      <c r="A7399">
        <v>12504.49422</v>
      </c>
      <c r="B7399">
        <v>33746</v>
      </c>
      <c r="C7399" t="s">
        <v>32</v>
      </c>
      <c r="D7399" t="s">
        <v>33</v>
      </c>
      <c r="E7399">
        <v>2</v>
      </c>
      <c r="F7399">
        <v>508.8</v>
      </c>
    </row>
    <row r="7400" spans="1:6" x14ac:dyDescent="0.25">
      <c r="A7400">
        <v>7462.9262630000003</v>
      </c>
      <c r="B7400">
        <v>70263</v>
      </c>
      <c r="C7400" t="s">
        <v>62</v>
      </c>
      <c r="D7400" t="s">
        <v>33</v>
      </c>
      <c r="E7400">
        <v>5</v>
      </c>
      <c r="F7400">
        <v>7.3459459999999996</v>
      </c>
    </row>
    <row r="7401" spans="1:6" x14ac:dyDescent="0.25">
      <c r="A7401">
        <v>4690.7938679999997</v>
      </c>
      <c r="B7401">
        <v>43367</v>
      </c>
      <c r="C7401" t="s">
        <v>32</v>
      </c>
      <c r="D7401" t="s">
        <v>79</v>
      </c>
      <c r="E7401">
        <v>1</v>
      </c>
      <c r="F7401">
        <v>1026.7419259999999</v>
      </c>
    </row>
    <row r="7402" spans="1:6" x14ac:dyDescent="0.25">
      <c r="A7402">
        <v>2943.045259</v>
      </c>
      <c r="B7402">
        <v>0</v>
      </c>
      <c r="C7402" t="s">
        <v>32</v>
      </c>
      <c r="D7402" t="s">
        <v>45</v>
      </c>
      <c r="E7402">
        <v>1</v>
      </c>
      <c r="F7402">
        <v>388.8</v>
      </c>
    </row>
    <row r="7403" spans="1:6" x14ac:dyDescent="0.25">
      <c r="A7403">
        <v>5003.3366640000004</v>
      </c>
      <c r="B7403">
        <v>0</v>
      </c>
      <c r="C7403" t="s">
        <v>32</v>
      </c>
      <c r="D7403" t="s">
        <v>33</v>
      </c>
      <c r="E7403">
        <v>4</v>
      </c>
      <c r="F7403">
        <v>445.19869</v>
      </c>
    </row>
    <row r="7404" spans="1:6" x14ac:dyDescent="0.25">
      <c r="A7404">
        <v>13466.92071</v>
      </c>
      <c r="B7404">
        <v>11432</v>
      </c>
      <c r="C7404" t="s">
        <v>32</v>
      </c>
      <c r="D7404" t="s">
        <v>33</v>
      </c>
      <c r="E7404">
        <v>2</v>
      </c>
      <c r="F7404">
        <v>571.20000000000005</v>
      </c>
    </row>
    <row r="7405" spans="1:6" x14ac:dyDescent="0.25">
      <c r="A7405">
        <v>3386.1865149999999</v>
      </c>
      <c r="B7405">
        <v>67249</v>
      </c>
      <c r="C7405" t="s">
        <v>62</v>
      </c>
      <c r="D7405" t="s">
        <v>79</v>
      </c>
      <c r="E7405">
        <v>1</v>
      </c>
      <c r="F7405">
        <v>33.894694999999999</v>
      </c>
    </row>
    <row r="7406" spans="1:6" x14ac:dyDescent="0.25">
      <c r="A7406">
        <v>5503.4407229999997</v>
      </c>
      <c r="B7406">
        <v>76839</v>
      </c>
      <c r="C7406" t="s">
        <v>32</v>
      </c>
      <c r="D7406" t="s">
        <v>33</v>
      </c>
      <c r="E7406">
        <v>3</v>
      </c>
      <c r="F7406">
        <v>326.39999999999998</v>
      </c>
    </row>
    <row r="7407" spans="1:6" x14ac:dyDescent="0.25">
      <c r="A7407">
        <v>25807.062999999998</v>
      </c>
      <c r="B7407">
        <v>71210</v>
      </c>
      <c r="C7407" t="s">
        <v>32</v>
      </c>
      <c r="D7407" t="s">
        <v>33</v>
      </c>
      <c r="E7407">
        <v>2</v>
      </c>
      <c r="F7407">
        <v>1027.2</v>
      </c>
    </row>
    <row r="7408" spans="1:6" x14ac:dyDescent="0.25">
      <c r="A7408">
        <v>4739.34663</v>
      </c>
      <c r="B7408">
        <v>49447</v>
      </c>
      <c r="C7408" t="s">
        <v>32</v>
      </c>
      <c r="D7408" t="s">
        <v>33</v>
      </c>
      <c r="E7408">
        <v>1</v>
      </c>
      <c r="F7408">
        <v>762.00725299999999</v>
      </c>
    </row>
    <row r="7409" spans="1:6" x14ac:dyDescent="0.25">
      <c r="A7409">
        <v>15777.88702</v>
      </c>
      <c r="B7409">
        <v>98713</v>
      </c>
      <c r="C7409" t="s">
        <v>75</v>
      </c>
      <c r="D7409" t="s">
        <v>33</v>
      </c>
      <c r="E7409">
        <v>2</v>
      </c>
      <c r="F7409">
        <v>289.894293</v>
      </c>
    </row>
    <row r="7410" spans="1:6" x14ac:dyDescent="0.25">
      <c r="A7410">
        <v>2619.8653359999998</v>
      </c>
      <c r="B7410">
        <v>26094</v>
      </c>
      <c r="C7410" t="s">
        <v>62</v>
      </c>
      <c r="D7410" t="s">
        <v>33</v>
      </c>
      <c r="E7410">
        <v>1</v>
      </c>
      <c r="F7410">
        <v>2.0282230000000001</v>
      </c>
    </row>
    <row r="7411" spans="1:6" x14ac:dyDescent="0.25">
      <c r="A7411">
        <v>15445.66166</v>
      </c>
      <c r="B7411">
        <v>26990</v>
      </c>
      <c r="C7411" t="s">
        <v>75</v>
      </c>
      <c r="D7411" t="s">
        <v>33</v>
      </c>
      <c r="E7411">
        <v>2</v>
      </c>
      <c r="F7411">
        <v>297.864823</v>
      </c>
    </row>
    <row r="7412" spans="1:6" x14ac:dyDescent="0.25">
      <c r="A7412">
        <v>3355.5281679999998</v>
      </c>
      <c r="B7412">
        <v>46644</v>
      </c>
      <c r="C7412" t="s">
        <v>62</v>
      </c>
      <c r="D7412" t="s">
        <v>33</v>
      </c>
      <c r="E7412">
        <v>1</v>
      </c>
      <c r="F7412">
        <v>150.68802400000001</v>
      </c>
    </row>
    <row r="7413" spans="1:6" x14ac:dyDescent="0.25">
      <c r="A7413">
        <v>2874.0884700000001</v>
      </c>
      <c r="B7413">
        <v>33462</v>
      </c>
      <c r="C7413" t="s">
        <v>62</v>
      </c>
      <c r="D7413" t="s">
        <v>33</v>
      </c>
      <c r="E7413">
        <v>1</v>
      </c>
      <c r="F7413">
        <v>112.425578</v>
      </c>
    </row>
    <row r="7414" spans="1:6" x14ac:dyDescent="0.25">
      <c r="A7414">
        <v>2846.6454309999999</v>
      </c>
      <c r="B7414">
        <v>66880</v>
      </c>
      <c r="C7414" t="s">
        <v>32</v>
      </c>
      <c r="D7414" t="s">
        <v>33</v>
      </c>
      <c r="E7414">
        <v>1</v>
      </c>
      <c r="F7414">
        <v>340.8</v>
      </c>
    </row>
    <row r="7415" spans="1:6" x14ac:dyDescent="0.25">
      <c r="A7415">
        <v>23813.520509999998</v>
      </c>
      <c r="B7415">
        <v>88680</v>
      </c>
      <c r="C7415" t="s">
        <v>75</v>
      </c>
      <c r="D7415" t="s">
        <v>33</v>
      </c>
      <c r="E7415">
        <v>2</v>
      </c>
      <c r="F7415">
        <v>201.762191</v>
      </c>
    </row>
    <row r="7416" spans="1:6" x14ac:dyDescent="0.25">
      <c r="A7416">
        <v>5313.467001</v>
      </c>
      <c r="B7416">
        <v>0</v>
      </c>
      <c r="C7416" t="s">
        <v>32</v>
      </c>
      <c r="D7416" t="s">
        <v>45</v>
      </c>
      <c r="E7416">
        <v>4</v>
      </c>
      <c r="F7416">
        <v>568.79999999999995</v>
      </c>
    </row>
    <row r="7417" spans="1:6" x14ac:dyDescent="0.25">
      <c r="A7417">
        <v>3730.1449160000002</v>
      </c>
      <c r="B7417">
        <v>75132</v>
      </c>
      <c r="C7417" t="s">
        <v>32</v>
      </c>
      <c r="D7417" t="s">
        <v>33</v>
      </c>
      <c r="E7417">
        <v>1</v>
      </c>
      <c r="F7417">
        <v>446.4</v>
      </c>
    </row>
    <row r="7418" spans="1:6" x14ac:dyDescent="0.25">
      <c r="A7418">
        <v>9031.2148589999997</v>
      </c>
      <c r="B7418">
        <v>0</v>
      </c>
      <c r="C7418" t="s">
        <v>32</v>
      </c>
      <c r="D7418" t="s">
        <v>45</v>
      </c>
      <c r="E7418">
        <v>9</v>
      </c>
      <c r="F7418">
        <v>650.52179000000001</v>
      </c>
    </row>
    <row r="7419" spans="1:6" x14ac:dyDescent="0.25">
      <c r="A7419">
        <v>5931.2848899999999</v>
      </c>
      <c r="B7419">
        <v>56617</v>
      </c>
      <c r="C7419" t="s">
        <v>32</v>
      </c>
      <c r="D7419" t="s">
        <v>33</v>
      </c>
      <c r="E7419">
        <v>3</v>
      </c>
      <c r="F7419">
        <v>355.2</v>
      </c>
    </row>
    <row r="7420" spans="1:6" x14ac:dyDescent="0.25">
      <c r="A7420">
        <v>9429.0807550000009</v>
      </c>
      <c r="B7420">
        <v>75638</v>
      </c>
      <c r="C7420" t="s">
        <v>62</v>
      </c>
      <c r="D7420" t="s">
        <v>79</v>
      </c>
      <c r="E7420">
        <v>2</v>
      </c>
      <c r="F7420">
        <v>108.69654</v>
      </c>
    </row>
    <row r="7421" spans="1:6" x14ac:dyDescent="0.25">
      <c r="A7421">
        <v>7613.0498189999998</v>
      </c>
      <c r="B7421">
        <v>24982</v>
      </c>
      <c r="C7421" t="s">
        <v>32</v>
      </c>
      <c r="D7421" t="s">
        <v>33</v>
      </c>
      <c r="E7421">
        <v>7</v>
      </c>
      <c r="F7421">
        <v>523.20000000000005</v>
      </c>
    </row>
    <row r="7422" spans="1:6" x14ac:dyDescent="0.25">
      <c r="A7422">
        <v>3313.0144049999999</v>
      </c>
      <c r="B7422">
        <v>40348</v>
      </c>
      <c r="C7422" t="s">
        <v>62</v>
      </c>
      <c r="D7422" t="s">
        <v>33</v>
      </c>
      <c r="E7422">
        <v>1</v>
      </c>
      <c r="F7422">
        <v>26.314753</v>
      </c>
    </row>
    <row r="7423" spans="1:6" x14ac:dyDescent="0.25">
      <c r="A7423">
        <v>7317.0142539999997</v>
      </c>
      <c r="B7423">
        <v>24083</v>
      </c>
      <c r="C7423" t="s">
        <v>32</v>
      </c>
      <c r="D7423" t="s">
        <v>79</v>
      </c>
      <c r="E7423">
        <v>2</v>
      </c>
      <c r="F7423">
        <v>340.45360599999998</v>
      </c>
    </row>
    <row r="7424" spans="1:6" x14ac:dyDescent="0.25">
      <c r="A7424">
        <v>2665.7370820000001</v>
      </c>
      <c r="B7424">
        <v>81538</v>
      </c>
      <c r="C7424" t="s">
        <v>75</v>
      </c>
      <c r="D7424" t="s">
        <v>79</v>
      </c>
      <c r="E7424">
        <v>1</v>
      </c>
      <c r="F7424">
        <v>272.84481599999998</v>
      </c>
    </row>
    <row r="7425" spans="1:6" x14ac:dyDescent="0.25">
      <c r="A7425">
        <v>3230.576665</v>
      </c>
      <c r="B7425">
        <v>62873</v>
      </c>
      <c r="C7425" t="s">
        <v>75</v>
      </c>
      <c r="D7425" t="s">
        <v>79</v>
      </c>
      <c r="E7425">
        <v>1</v>
      </c>
      <c r="F7425">
        <v>207.75185999999999</v>
      </c>
    </row>
    <row r="7426" spans="1:6" x14ac:dyDescent="0.25">
      <c r="A7426">
        <v>17367.274089999999</v>
      </c>
      <c r="B7426">
        <v>66245</v>
      </c>
      <c r="C7426" t="s">
        <v>62</v>
      </c>
      <c r="D7426" t="s">
        <v>33</v>
      </c>
      <c r="E7426">
        <v>2</v>
      </c>
      <c r="F7426">
        <v>181.50142399999999</v>
      </c>
    </row>
    <row r="7427" spans="1:6" x14ac:dyDescent="0.25">
      <c r="A7427">
        <v>10595.81033</v>
      </c>
      <c r="B7427">
        <v>0</v>
      </c>
      <c r="C7427" t="s">
        <v>32</v>
      </c>
      <c r="D7427" t="s">
        <v>79</v>
      </c>
      <c r="E7427">
        <v>2</v>
      </c>
      <c r="F7427">
        <v>734.4</v>
      </c>
    </row>
    <row r="7428" spans="1:6" x14ac:dyDescent="0.25">
      <c r="A7428">
        <v>5999.380228</v>
      </c>
      <c r="B7428">
        <v>26303</v>
      </c>
      <c r="C7428" t="s">
        <v>32</v>
      </c>
      <c r="D7428" t="s">
        <v>79</v>
      </c>
      <c r="E7428">
        <v>1</v>
      </c>
      <c r="F7428">
        <v>956.58990300000005</v>
      </c>
    </row>
    <row r="7429" spans="1:6" x14ac:dyDescent="0.25">
      <c r="A7429">
        <v>17006.002560000001</v>
      </c>
      <c r="B7429">
        <v>58620</v>
      </c>
      <c r="C7429" t="s">
        <v>32</v>
      </c>
      <c r="D7429" t="s">
        <v>33</v>
      </c>
      <c r="E7429">
        <v>2</v>
      </c>
      <c r="F7429">
        <v>340.8</v>
      </c>
    </row>
    <row r="7430" spans="1:6" x14ac:dyDescent="0.25">
      <c r="A7430">
        <v>3954.3445339999998</v>
      </c>
      <c r="B7430">
        <v>18375</v>
      </c>
      <c r="C7430" t="s">
        <v>32</v>
      </c>
      <c r="D7430" t="s">
        <v>33</v>
      </c>
      <c r="E7430">
        <v>1</v>
      </c>
      <c r="F7430">
        <v>535.08027600000003</v>
      </c>
    </row>
    <row r="7431" spans="1:6" x14ac:dyDescent="0.25">
      <c r="A7431">
        <v>3589.3723610000002</v>
      </c>
      <c r="B7431">
        <v>30944</v>
      </c>
      <c r="C7431" t="s">
        <v>75</v>
      </c>
      <c r="D7431" t="s">
        <v>79</v>
      </c>
      <c r="E7431">
        <v>1</v>
      </c>
      <c r="F7431">
        <v>348.21628399999997</v>
      </c>
    </row>
    <row r="7432" spans="1:6" x14ac:dyDescent="0.25">
      <c r="A7432">
        <v>7329.7775540000002</v>
      </c>
      <c r="B7432">
        <v>59630</v>
      </c>
      <c r="C7432" t="s">
        <v>32</v>
      </c>
      <c r="D7432" t="s">
        <v>33</v>
      </c>
      <c r="E7432">
        <v>1</v>
      </c>
      <c r="F7432">
        <v>888</v>
      </c>
    </row>
    <row r="7433" spans="1:6" x14ac:dyDescent="0.25">
      <c r="A7433">
        <v>7380.5704450000003</v>
      </c>
      <c r="B7433">
        <v>53957</v>
      </c>
      <c r="C7433" t="s">
        <v>62</v>
      </c>
      <c r="D7433" t="s">
        <v>33</v>
      </c>
      <c r="E7433">
        <v>1</v>
      </c>
      <c r="F7433">
        <v>61.554271999999997</v>
      </c>
    </row>
    <row r="7434" spans="1:6" x14ac:dyDescent="0.25">
      <c r="A7434">
        <v>7472.6720329999998</v>
      </c>
      <c r="B7434">
        <v>44385</v>
      </c>
      <c r="C7434" t="s">
        <v>32</v>
      </c>
      <c r="D7434" t="s">
        <v>45</v>
      </c>
      <c r="E7434">
        <v>7</v>
      </c>
      <c r="F7434">
        <v>465.6</v>
      </c>
    </row>
    <row r="7435" spans="1:6" x14ac:dyDescent="0.25">
      <c r="A7435">
        <v>8500.1219500000007</v>
      </c>
      <c r="B7435">
        <v>0</v>
      </c>
      <c r="C7435" t="s">
        <v>32</v>
      </c>
      <c r="D7435" t="s">
        <v>33</v>
      </c>
      <c r="E7435">
        <v>7</v>
      </c>
      <c r="F7435">
        <v>856.8</v>
      </c>
    </row>
    <row r="7436" spans="1:6" x14ac:dyDescent="0.25">
      <c r="A7436">
        <v>19357.799640000001</v>
      </c>
      <c r="B7436">
        <v>25561</v>
      </c>
      <c r="C7436" t="s">
        <v>32</v>
      </c>
      <c r="D7436" t="s">
        <v>33</v>
      </c>
      <c r="E7436">
        <v>2</v>
      </c>
      <c r="F7436">
        <v>983.37498500000004</v>
      </c>
    </row>
    <row r="7437" spans="1:6" x14ac:dyDescent="0.25">
      <c r="A7437">
        <v>5846.1144109999996</v>
      </c>
      <c r="B7437">
        <v>85956</v>
      </c>
      <c r="C7437" t="s">
        <v>75</v>
      </c>
      <c r="D7437" t="s">
        <v>33</v>
      </c>
      <c r="E7437">
        <v>1</v>
      </c>
      <c r="F7437">
        <v>510.38188200000002</v>
      </c>
    </row>
    <row r="7438" spans="1:6" x14ac:dyDescent="0.25">
      <c r="A7438">
        <v>2231.786517</v>
      </c>
      <c r="B7438">
        <v>0</v>
      </c>
      <c r="C7438" t="s">
        <v>32</v>
      </c>
      <c r="D7438" t="s">
        <v>33</v>
      </c>
      <c r="E7438">
        <v>1</v>
      </c>
      <c r="F7438">
        <v>311.404068</v>
      </c>
    </row>
    <row r="7439" spans="1:6" x14ac:dyDescent="0.25">
      <c r="A7439">
        <v>4864.5273559999996</v>
      </c>
      <c r="B7439">
        <v>37406</v>
      </c>
      <c r="C7439" t="s">
        <v>32</v>
      </c>
      <c r="D7439" t="s">
        <v>33</v>
      </c>
      <c r="E7439">
        <v>1</v>
      </c>
      <c r="F7439">
        <v>1134.9604710000001</v>
      </c>
    </row>
    <row r="7440" spans="1:6" x14ac:dyDescent="0.25">
      <c r="A7440">
        <v>4594.2928259999999</v>
      </c>
      <c r="B7440">
        <v>39053</v>
      </c>
      <c r="C7440" t="s">
        <v>32</v>
      </c>
      <c r="D7440" t="s">
        <v>33</v>
      </c>
      <c r="E7440">
        <v>1</v>
      </c>
      <c r="F7440">
        <v>547.20000000000005</v>
      </c>
    </row>
    <row r="7441" spans="1:6" x14ac:dyDescent="0.25">
      <c r="A7441">
        <v>3044.0032019999999</v>
      </c>
      <c r="B7441">
        <v>24475</v>
      </c>
      <c r="C7441" t="s">
        <v>32</v>
      </c>
      <c r="D7441" t="s">
        <v>45</v>
      </c>
      <c r="E7441">
        <v>1</v>
      </c>
      <c r="F7441">
        <v>604.79999999999995</v>
      </c>
    </row>
    <row r="7442" spans="1:6" x14ac:dyDescent="0.25">
      <c r="A7442">
        <v>2759.9782869999999</v>
      </c>
      <c r="B7442">
        <v>92296</v>
      </c>
      <c r="C7442" t="s">
        <v>32</v>
      </c>
      <c r="D7442" t="s">
        <v>33</v>
      </c>
      <c r="E7442">
        <v>1</v>
      </c>
      <c r="F7442">
        <v>331.2</v>
      </c>
    </row>
    <row r="7443" spans="1:6" x14ac:dyDescent="0.25">
      <c r="A7443">
        <v>11064.29047</v>
      </c>
      <c r="B7443">
        <v>29484</v>
      </c>
      <c r="C7443" t="s">
        <v>32</v>
      </c>
      <c r="D7443" t="s">
        <v>33</v>
      </c>
      <c r="E7443">
        <v>2</v>
      </c>
      <c r="F7443">
        <v>446.4</v>
      </c>
    </row>
    <row r="7444" spans="1:6" x14ac:dyDescent="0.25">
      <c r="A7444">
        <v>7555.8287890000001</v>
      </c>
      <c r="B7444">
        <v>0</v>
      </c>
      <c r="C7444" t="s">
        <v>32</v>
      </c>
      <c r="D7444" t="s">
        <v>45</v>
      </c>
      <c r="E7444">
        <v>3</v>
      </c>
      <c r="F7444">
        <v>820.8</v>
      </c>
    </row>
    <row r="7445" spans="1:6" x14ac:dyDescent="0.25">
      <c r="A7445">
        <v>7469.557777</v>
      </c>
      <c r="B7445">
        <v>48088</v>
      </c>
      <c r="C7445" t="s">
        <v>62</v>
      </c>
      <c r="D7445" t="s">
        <v>33</v>
      </c>
      <c r="E7445">
        <v>4</v>
      </c>
      <c r="F7445">
        <v>134.828318</v>
      </c>
    </row>
    <row r="7446" spans="1:6" x14ac:dyDescent="0.25">
      <c r="A7446">
        <v>4920.4923689999996</v>
      </c>
      <c r="B7446">
        <v>21366</v>
      </c>
      <c r="C7446" t="s">
        <v>32</v>
      </c>
      <c r="D7446" t="s">
        <v>33</v>
      </c>
      <c r="E7446">
        <v>3</v>
      </c>
      <c r="F7446">
        <v>302.39999999999998</v>
      </c>
    </row>
    <row r="7447" spans="1:6" x14ac:dyDescent="0.25">
      <c r="A7447">
        <v>12298.686299999999</v>
      </c>
      <c r="B7447">
        <v>17101</v>
      </c>
      <c r="C7447" t="s">
        <v>32</v>
      </c>
      <c r="D7447" t="s">
        <v>45</v>
      </c>
      <c r="E7447">
        <v>2</v>
      </c>
      <c r="F7447">
        <v>542.4</v>
      </c>
    </row>
    <row r="7448" spans="1:6" x14ac:dyDescent="0.25">
      <c r="A7448">
        <v>4630.3632870000001</v>
      </c>
      <c r="B7448">
        <v>0</v>
      </c>
      <c r="C7448" t="s">
        <v>32</v>
      </c>
      <c r="D7448" t="s">
        <v>45</v>
      </c>
      <c r="E7448">
        <v>4</v>
      </c>
      <c r="F7448">
        <v>460.8</v>
      </c>
    </row>
    <row r="7449" spans="1:6" x14ac:dyDescent="0.25">
      <c r="A7449">
        <v>4636.5464700000002</v>
      </c>
      <c r="B7449">
        <v>26802</v>
      </c>
      <c r="C7449" t="s">
        <v>32</v>
      </c>
      <c r="D7449" t="s">
        <v>33</v>
      </c>
      <c r="E7449">
        <v>5</v>
      </c>
      <c r="F7449">
        <v>316.8</v>
      </c>
    </row>
    <row r="7450" spans="1:6" x14ac:dyDescent="0.25">
      <c r="A7450">
        <v>20467.717960000002</v>
      </c>
      <c r="B7450">
        <v>89025</v>
      </c>
      <c r="C7450" t="s">
        <v>75</v>
      </c>
      <c r="D7450" t="s">
        <v>33</v>
      </c>
      <c r="E7450">
        <v>2</v>
      </c>
      <c r="F7450">
        <v>179.25160399999999</v>
      </c>
    </row>
    <row r="7451" spans="1:6" x14ac:dyDescent="0.25">
      <c r="A7451">
        <v>3792.8295280000002</v>
      </c>
      <c r="B7451">
        <v>0</v>
      </c>
      <c r="C7451" t="s">
        <v>32</v>
      </c>
      <c r="D7451" t="s">
        <v>33</v>
      </c>
      <c r="E7451">
        <v>1</v>
      </c>
      <c r="F7451">
        <v>748.8</v>
      </c>
    </row>
    <row r="7452" spans="1:6" x14ac:dyDescent="0.25">
      <c r="A7452">
        <v>17526.179080000002</v>
      </c>
      <c r="B7452">
        <v>52228</v>
      </c>
      <c r="C7452" t="s">
        <v>32</v>
      </c>
      <c r="D7452" t="s">
        <v>33</v>
      </c>
      <c r="E7452">
        <v>8</v>
      </c>
      <c r="F7452">
        <v>1056</v>
      </c>
    </row>
    <row r="7453" spans="1:6" x14ac:dyDescent="0.25">
      <c r="A7453">
        <v>4715.4691929999999</v>
      </c>
      <c r="B7453">
        <v>0</v>
      </c>
      <c r="C7453" t="s">
        <v>32</v>
      </c>
      <c r="D7453" t="s">
        <v>33</v>
      </c>
      <c r="E7453">
        <v>1</v>
      </c>
      <c r="F7453">
        <v>694.35796100000005</v>
      </c>
    </row>
    <row r="7454" spans="1:6" x14ac:dyDescent="0.25">
      <c r="A7454">
        <v>2288.763508</v>
      </c>
      <c r="B7454">
        <v>0</v>
      </c>
      <c r="C7454" t="s">
        <v>32</v>
      </c>
      <c r="D7454" t="s">
        <v>79</v>
      </c>
      <c r="E7454">
        <v>1</v>
      </c>
      <c r="F7454">
        <v>344.28818899999999</v>
      </c>
    </row>
    <row r="7455" spans="1:6" x14ac:dyDescent="0.25">
      <c r="A7455">
        <v>5670.132321</v>
      </c>
      <c r="B7455">
        <v>83086</v>
      </c>
      <c r="C7455" t="s">
        <v>75</v>
      </c>
      <c r="D7455" t="s">
        <v>33</v>
      </c>
      <c r="E7455">
        <v>3</v>
      </c>
      <c r="F7455">
        <v>320.48664500000001</v>
      </c>
    </row>
    <row r="7456" spans="1:6" x14ac:dyDescent="0.25">
      <c r="A7456">
        <v>7228.993348</v>
      </c>
      <c r="B7456">
        <v>53214</v>
      </c>
      <c r="C7456" t="s">
        <v>32</v>
      </c>
      <c r="D7456" t="s">
        <v>33</v>
      </c>
      <c r="E7456">
        <v>3</v>
      </c>
      <c r="F7456">
        <v>436.8</v>
      </c>
    </row>
    <row r="7457" spans="1:6" x14ac:dyDescent="0.25">
      <c r="A7457">
        <v>11009.13049</v>
      </c>
      <c r="B7457">
        <v>51643</v>
      </c>
      <c r="C7457" t="s">
        <v>32</v>
      </c>
      <c r="D7457" t="s">
        <v>45</v>
      </c>
      <c r="E7457">
        <v>1</v>
      </c>
      <c r="F7457">
        <v>1358.4</v>
      </c>
    </row>
    <row r="7458" spans="1:6" x14ac:dyDescent="0.25">
      <c r="A7458">
        <v>5639.9419740000003</v>
      </c>
      <c r="B7458">
        <v>73168</v>
      </c>
      <c r="C7458" t="s">
        <v>32</v>
      </c>
      <c r="D7458" t="s">
        <v>33</v>
      </c>
      <c r="E7458">
        <v>3</v>
      </c>
      <c r="F7458">
        <v>425.80011200000001</v>
      </c>
    </row>
    <row r="7459" spans="1:6" x14ac:dyDescent="0.25">
      <c r="A7459">
        <v>11196.46002</v>
      </c>
      <c r="B7459">
        <v>0</v>
      </c>
      <c r="C7459" t="s">
        <v>32</v>
      </c>
      <c r="D7459" t="s">
        <v>33</v>
      </c>
      <c r="E7459">
        <v>1</v>
      </c>
      <c r="F7459">
        <v>2145.6</v>
      </c>
    </row>
    <row r="7460" spans="1:6" x14ac:dyDescent="0.25">
      <c r="A7460">
        <v>12840.43291</v>
      </c>
      <c r="B7460">
        <v>0</v>
      </c>
      <c r="C7460" t="s">
        <v>32</v>
      </c>
      <c r="D7460" t="s">
        <v>45</v>
      </c>
      <c r="E7460">
        <v>2</v>
      </c>
      <c r="F7460">
        <v>648</v>
      </c>
    </row>
    <row r="7461" spans="1:6" x14ac:dyDescent="0.25">
      <c r="A7461">
        <v>8828.3806949999998</v>
      </c>
      <c r="B7461">
        <v>61246</v>
      </c>
      <c r="C7461" t="s">
        <v>62</v>
      </c>
      <c r="D7461" t="s">
        <v>33</v>
      </c>
      <c r="E7461">
        <v>3</v>
      </c>
      <c r="F7461">
        <v>159.239518</v>
      </c>
    </row>
    <row r="7462" spans="1:6" x14ac:dyDescent="0.25">
      <c r="A7462">
        <v>13268.79263</v>
      </c>
      <c r="B7462">
        <v>32762</v>
      </c>
      <c r="C7462" t="s">
        <v>75</v>
      </c>
      <c r="D7462" t="s">
        <v>33</v>
      </c>
      <c r="E7462">
        <v>2</v>
      </c>
      <c r="F7462">
        <v>326.92683299999999</v>
      </c>
    </row>
    <row r="7463" spans="1:6" x14ac:dyDescent="0.25">
      <c r="A7463">
        <v>3728.8740979999998</v>
      </c>
      <c r="B7463">
        <v>0</v>
      </c>
      <c r="C7463" t="s">
        <v>32</v>
      </c>
      <c r="D7463" t="s">
        <v>45</v>
      </c>
      <c r="E7463">
        <v>3</v>
      </c>
      <c r="F7463">
        <v>496.8</v>
      </c>
    </row>
    <row r="7464" spans="1:6" x14ac:dyDescent="0.25">
      <c r="A7464">
        <v>4983.1146559999997</v>
      </c>
      <c r="B7464">
        <v>0</v>
      </c>
      <c r="C7464" t="s">
        <v>32</v>
      </c>
      <c r="D7464" t="s">
        <v>79</v>
      </c>
      <c r="E7464">
        <v>1</v>
      </c>
      <c r="F7464">
        <v>957.6</v>
      </c>
    </row>
    <row r="7465" spans="1:6" x14ac:dyDescent="0.25">
      <c r="A7465">
        <v>13727.799720000001</v>
      </c>
      <c r="B7465">
        <v>0</v>
      </c>
      <c r="C7465" t="s">
        <v>32</v>
      </c>
      <c r="D7465" t="s">
        <v>45</v>
      </c>
      <c r="E7465">
        <v>2</v>
      </c>
      <c r="F7465">
        <v>604.79999999999995</v>
      </c>
    </row>
    <row r="7466" spans="1:6" x14ac:dyDescent="0.25">
      <c r="A7466">
        <v>8343.7515189999995</v>
      </c>
      <c r="B7466">
        <v>64127</v>
      </c>
      <c r="C7466" t="s">
        <v>62</v>
      </c>
      <c r="D7466" t="s">
        <v>45</v>
      </c>
      <c r="E7466">
        <v>2</v>
      </c>
      <c r="F7466">
        <v>72.862303999999995</v>
      </c>
    </row>
    <row r="7467" spans="1:6" x14ac:dyDescent="0.25">
      <c r="A7467">
        <v>7191.8316450000002</v>
      </c>
      <c r="B7467">
        <v>0</v>
      </c>
      <c r="C7467" t="s">
        <v>75</v>
      </c>
      <c r="D7467" t="s">
        <v>33</v>
      </c>
      <c r="E7467">
        <v>2</v>
      </c>
      <c r="F7467">
        <v>308.54975999999999</v>
      </c>
    </row>
    <row r="7468" spans="1:6" x14ac:dyDescent="0.25">
      <c r="A7468">
        <v>13759.14695</v>
      </c>
      <c r="B7468">
        <v>16794</v>
      </c>
      <c r="C7468" t="s">
        <v>32</v>
      </c>
      <c r="D7468" t="s">
        <v>45</v>
      </c>
      <c r="E7468">
        <v>2</v>
      </c>
      <c r="F7468">
        <v>460.8</v>
      </c>
    </row>
    <row r="7469" spans="1:6" x14ac:dyDescent="0.25">
      <c r="A7469">
        <v>9788.7131079999999</v>
      </c>
      <c r="B7469">
        <v>31930</v>
      </c>
      <c r="C7469" t="s">
        <v>62</v>
      </c>
      <c r="D7469" t="s">
        <v>33</v>
      </c>
      <c r="E7469">
        <v>2</v>
      </c>
      <c r="F7469">
        <v>37.699657999999999</v>
      </c>
    </row>
    <row r="7470" spans="1:6" x14ac:dyDescent="0.25">
      <c r="A7470">
        <v>3360.4435600000002</v>
      </c>
      <c r="B7470">
        <v>74918</v>
      </c>
      <c r="C7470" t="s">
        <v>75</v>
      </c>
      <c r="D7470" t="s">
        <v>45</v>
      </c>
      <c r="E7470">
        <v>1</v>
      </c>
      <c r="F7470">
        <v>314.24650700000001</v>
      </c>
    </row>
    <row r="7471" spans="1:6" x14ac:dyDescent="0.25">
      <c r="A7471">
        <v>4887.7941080000001</v>
      </c>
      <c r="B7471">
        <v>70742</v>
      </c>
      <c r="C7471" t="s">
        <v>62</v>
      </c>
      <c r="D7471" t="s">
        <v>33</v>
      </c>
      <c r="E7471">
        <v>1</v>
      </c>
      <c r="F7471">
        <v>211.68057999999999</v>
      </c>
    </row>
    <row r="7472" spans="1:6" x14ac:dyDescent="0.25">
      <c r="A7472">
        <v>7582.1138419999997</v>
      </c>
      <c r="B7472">
        <v>64801</v>
      </c>
      <c r="C7472" t="s">
        <v>75</v>
      </c>
      <c r="D7472" t="s">
        <v>33</v>
      </c>
      <c r="E7472">
        <v>2</v>
      </c>
      <c r="F7472">
        <v>268.47180200000003</v>
      </c>
    </row>
    <row r="7473" spans="1:6" x14ac:dyDescent="0.25">
      <c r="A7473">
        <v>2516.213745</v>
      </c>
      <c r="B7473">
        <v>48829</v>
      </c>
      <c r="C7473" t="s">
        <v>75</v>
      </c>
      <c r="D7473" t="s">
        <v>45</v>
      </c>
      <c r="E7473">
        <v>1</v>
      </c>
      <c r="F7473">
        <v>300.312635</v>
      </c>
    </row>
    <row r="7474" spans="1:6" x14ac:dyDescent="0.25">
      <c r="A7474">
        <v>3571.3460700000001</v>
      </c>
      <c r="B7474">
        <v>73853</v>
      </c>
      <c r="C7474" t="s">
        <v>32</v>
      </c>
      <c r="D7474" t="s">
        <v>45</v>
      </c>
      <c r="E7474">
        <v>1</v>
      </c>
      <c r="F7474">
        <v>427.2</v>
      </c>
    </row>
    <row r="7475" spans="1:6" x14ac:dyDescent="0.25">
      <c r="A7475">
        <v>9868.5954409999995</v>
      </c>
      <c r="B7475">
        <v>0</v>
      </c>
      <c r="C7475" t="s">
        <v>32</v>
      </c>
      <c r="D7475" t="s">
        <v>45</v>
      </c>
      <c r="E7475">
        <v>2</v>
      </c>
      <c r="F7475">
        <v>712.8</v>
      </c>
    </row>
    <row r="7476" spans="1:6" x14ac:dyDescent="0.25">
      <c r="A7476">
        <v>5375.8215639999999</v>
      </c>
      <c r="B7476">
        <v>66844</v>
      </c>
      <c r="C7476" t="s">
        <v>62</v>
      </c>
      <c r="D7476" t="s">
        <v>33</v>
      </c>
      <c r="E7476">
        <v>5</v>
      </c>
      <c r="F7476">
        <v>104.97737499999999</v>
      </c>
    </row>
    <row r="7477" spans="1:6" x14ac:dyDescent="0.25">
      <c r="A7477">
        <v>4254.6206689999999</v>
      </c>
      <c r="B7477">
        <v>11904</v>
      </c>
      <c r="C7477" t="s">
        <v>32</v>
      </c>
      <c r="D7477" t="s">
        <v>45</v>
      </c>
      <c r="E7477">
        <v>3</v>
      </c>
      <c r="F7477">
        <v>292.8</v>
      </c>
    </row>
    <row r="7478" spans="1:6" x14ac:dyDescent="0.25">
      <c r="A7478">
        <v>3061.052283</v>
      </c>
      <c r="B7478">
        <v>56869</v>
      </c>
      <c r="C7478" t="s">
        <v>75</v>
      </c>
      <c r="D7478" t="s">
        <v>45</v>
      </c>
      <c r="E7478">
        <v>1</v>
      </c>
      <c r="F7478">
        <v>269.40611899999999</v>
      </c>
    </row>
    <row r="7479" spans="1:6" x14ac:dyDescent="0.25">
      <c r="A7479">
        <v>2414.7707220000002</v>
      </c>
      <c r="B7479">
        <v>0</v>
      </c>
      <c r="C7479" t="s">
        <v>32</v>
      </c>
      <c r="D7479" t="s">
        <v>45</v>
      </c>
      <c r="E7479">
        <v>1</v>
      </c>
      <c r="F7479">
        <v>482.4</v>
      </c>
    </row>
    <row r="7480" spans="1:6" x14ac:dyDescent="0.25">
      <c r="A7480">
        <v>4526.5263800000002</v>
      </c>
      <c r="B7480">
        <v>0</v>
      </c>
      <c r="C7480" t="s">
        <v>32</v>
      </c>
      <c r="D7480" t="s">
        <v>45</v>
      </c>
      <c r="E7480">
        <v>7</v>
      </c>
      <c r="F7480">
        <v>326.39999999999998</v>
      </c>
    </row>
    <row r="7481" spans="1:6" x14ac:dyDescent="0.25">
      <c r="A7481">
        <v>5635.2947329999997</v>
      </c>
      <c r="B7481">
        <v>59325</v>
      </c>
      <c r="C7481" t="s">
        <v>75</v>
      </c>
      <c r="D7481" t="s">
        <v>33</v>
      </c>
      <c r="E7481">
        <v>3</v>
      </c>
      <c r="F7481">
        <v>229.68665899999999</v>
      </c>
    </row>
    <row r="7482" spans="1:6" x14ac:dyDescent="0.25">
      <c r="A7482">
        <v>8254.6988359999996</v>
      </c>
      <c r="B7482">
        <v>0</v>
      </c>
      <c r="C7482" t="s">
        <v>32</v>
      </c>
      <c r="D7482" t="s">
        <v>79</v>
      </c>
      <c r="E7482">
        <v>9</v>
      </c>
      <c r="F7482">
        <v>552</v>
      </c>
    </row>
    <row r="7483" spans="1:6" x14ac:dyDescent="0.25">
      <c r="A7483">
        <v>7320.0705710000002</v>
      </c>
      <c r="B7483">
        <v>0</v>
      </c>
      <c r="C7483" t="s">
        <v>32</v>
      </c>
      <c r="D7483" t="s">
        <v>45</v>
      </c>
      <c r="E7483">
        <v>3</v>
      </c>
      <c r="F7483">
        <v>806.4</v>
      </c>
    </row>
    <row r="7484" spans="1:6" x14ac:dyDescent="0.25">
      <c r="A7484">
        <v>3933.8139930000002</v>
      </c>
      <c r="B7484">
        <v>25927</v>
      </c>
      <c r="C7484" t="s">
        <v>32</v>
      </c>
      <c r="D7484" t="s">
        <v>45</v>
      </c>
      <c r="E7484">
        <v>1</v>
      </c>
      <c r="F7484">
        <v>674.973614</v>
      </c>
    </row>
    <row r="7485" spans="1:6" x14ac:dyDescent="0.25">
      <c r="A7485">
        <v>2433.0894680000001</v>
      </c>
      <c r="B7485">
        <v>0</v>
      </c>
      <c r="C7485" t="s">
        <v>32</v>
      </c>
      <c r="D7485" t="s">
        <v>79</v>
      </c>
      <c r="E7485">
        <v>1</v>
      </c>
      <c r="F7485">
        <v>493.05529100000001</v>
      </c>
    </row>
    <row r="7486" spans="1:6" x14ac:dyDescent="0.25">
      <c r="A7486">
        <v>5706.9555630000004</v>
      </c>
      <c r="B7486">
        <v>83073</v>
      </c>
      <c r="C7486" t="s">
        <v>62</v>
      </c>
      <c r="D7486" t="s">
        <v>33</v>
      </c>
      <c r="E7486">
        <v>3</v>
      </c>
      <c r="F7486">
        <v>10.42277</v>
      </c>
    </row>
    <row r="7487" spans="1:6" x14ac:dyDescent="0.25">
      <c r="A7487">
        <v>2585.4444629999998</v>
      </c>
      <c r="B7487">
        <v>0</v>
      </c>
      <c r="C7487" t="s">
        <v>32</v>
      </c>
      <c r="D7487" t="s">
        <v>33</v>
      </c>
      <c r="E7487">
        <v>1</v>
      </c>
      <c r="F7487">
        <v>350.4</v>
      </c>
    </row>
    <row r="7488" spans="1:6" x14ac:dyDescent="0.25">
      <c r="A7488">
        <v>2659.7056499999999</v>
      </c>
      <c r="B7488">
        <v>0</v>
      </c>
      <c r="C7488" t="s">
        <v>32</v>
      </c>
      <c r="D7488" t="s">
        <v>79</v>
      </c>
      <c r="E7488">
        <v>1</v>
      </c>
      <c r="F7488">
        <v>420.04198100000002</v>
      </c>
    </row>
    <row r="7489" spans="1:6" x14ac:dyDescent="0.25">
      <c r="A7489">
        <v>5310.8617670000003</v>
      </c>
      <c r="B7489">
        <v>0</v>
      </c>
      <c r="C7489" t="s">
        <v>32</v>
      </c>
      <c r="D7489" t="s">
        <v>33</v>
      </c>
      <c r="E7489">
        <v>3</v>
      </c>
      <c r="F7489">
        <v>345.6</v>
      </c>
    </row>
    <row r="7490" spans="1:6" x14ac:dyDescent="0.25">
      <c r="A7490">
        <v>5874.8202119999996</v>
      </c>
      <c r="B7490">
        <v>35301</v>
      </c>
      <c r="C7490" t="s">
        <v>62</v>
      </c>
      <c r="D7490" t="s">
        <v>33</v>
      </c>
      <c r="E7490">
        <v>7</v>
      </c>
      <c r="F7490">
        <v>128.64397500000001</v>
      </c>
    </row>
    <row r="7491" spans="1:6" x14ac:dyDescent="0.25">
      <c r="A7491">
        <v>8579.8891550000008</v>
      </c>
      <c r="B7491">
        <v>21829</v>
      </c>
      <c r="C7491" t="s">
        <v>32</v>
      </c>
      <c r="D7491" t="s">
        <v>79</v>
      </c>
      <c r="E7491">
        <v>3</v>
      </c>
      <c r="F7491">
        <v>532.79999999999995</v>
      </c>
    </row>
    <row r="7492" spans="1:6" x14ac:dyDescent="0.25">
      <c r="A7492">
        <v>8903.9664350000003</v>
      </c>
      <c r="B7492">
        <v>15142</v>
      </c>
      <c r="C7492" t="s">
        <v>32</v>
      </c>
      <c r="D7492" t="s">
        <v>33</v>
      </c>
      <c r="E7492">
        <v>3</v>
      </c>
      <c r="F7492">
        <v>792.60974699999997</v>
      </c>
    </row>
    <row r="7493" spans="1:6" x14ac:dyDescent="0.25">
      <c r="A7493">
        <v>8149.7694369999999</v>
      </c>
      <c r="B7493">
        <v>0</v>
      </c>
      <c r="C7493" t="s">
        <v>32</v>
      </c>
      <c r="D7493" t="s">
        <v>33</v>
      </c>
      <c r="E7493">
        <v>2</v>
      </c>
      <c r="F7493">
        <v>340.8</v>
      </c>
    </row>
    <row r="7494" spans="1:6" x14ac:dyDescent="0.25">
      <c r="A7494">
        <v>2570.1621340000002</v>
      </c>
      <c r="B7494">
        <v>58498</v>
      </c>
      <c r="C7494" t="s">
        <v>32</v>
      </c>
      <c r="D7494" t="s">
        <v>33</v>
      </c>
      <c r="E7494">
        <v>1</v>
      </c>
      <c r="F7494">
        <v>321.60000000000002</v>
      </c>
    </row>
    <row r="7495" spans="1:6" x14ac:dyDescent="0.25">
      <c r="A7495">
        <v>2585.5601299999998</v>
      </c>
      <c r="B7495">
        <v>64592</v>
      </c>
      <c r="C7495" t="s">
        <v>32</v>
      </c>
      <c r="D7495" t="s">
        <v>33</v>
      </c>
      <c r="E7495">
        <v>1</v>
      </c>
      <c r="F7495">
        <v>307.2</v>
      </c>
    </row>
    <row r="7496" spans="1:6" x14ac:dyDescent="0.25">
      <c r="A7496">
        <v>2844.8498039999999</v>
      </c>
      <c r="B7496">
        <v>80306</v>
      </c>
      <c r="C7496" t="s">
        <v>32</v>
      </c>
      <c r="D7496" t="s">
        <v>79</v>
      </c>
      <c r="E7496">
        <v>1</v>
      </c>
      <c r="F7496">
        <v>340.8</v>
      </c>
    </row>
    <row r="7497" spans="1:6" x14ac:dyDescent="0.25">
      <c r="A7497">
        <v>4633.5508749999999</v>
      </c>
      <c r="B7497">
        <v>29105</v>
      </c>
      <c r="C7497" t="s">
        <v>62</v>
      </c>
      <c r="D7497" t="s">
        <v>33</v>
      </c>
      <c r="E7497">
        <v>1</v>
      </c>
      <c r="F7497">
        <v>272.61204800000002</v>
      </c>
    </row>
    <row r="7498" spans="1:6" x14ac:dyDescent="0.25">
      <c r="A7498">
        <v>6678.899026</v>
      </c>
      <c r="B7498">
        <v>47137</v>
      </c>
      <c r="C7498" t="s">
        <v>62</v>
      </c>
      <c r="D7498" t="s">
        <v>33</v>
      </c>
      <c r="E7498">
        <v>5</v>
      </c>
      <c r="F7498">
        <v>161.640052</v>
      </c>
    </row>
    <row r="7499" spans="1:6" x14ac:dyDescent="0.25">
      <c r="A7499">
        <v>2222.8650160000002</v>
      </c>
      <c r="B7499">
        <v>0</v>
      </c>
      <c r="C7499" t="s">
        <v>32</v>
      </c>
      <c r="D7499" t="s">
        <v>45</v>
      </c>
      <c r="E7499">
        <v>1</v>
      </c>
      <c r="F7499">
        <v>446.4</v>
      </c>
    </row>
    <row r="7500" spans="1:6" x14ac:dyDescent="0.25">
      <c r="A7500">
        <v>8522.759016</v>
      </c>
      <c r="B7500">
        <v>0</v>
      </c>
      <c r="C7500" t="s">
        <v>32</v>
      </c>
      <c r="D7500" t="s">
        <v>33</v>
      </c>
      <c r="E7500">
        <v>3</v>
      </c>
      <c r="F7500">
        <v>723.786607</v>
      </c>
    </row>
    <row r="7501" spans="1:6" x14ac:dyDescent="0.25">
      <c r="A7501">
        <v>25082.178899999999</v>
      </c>
      <c r="B7501">
        <v>0</v>
      </c>
      <c r="C7501" t="s">
        <v>32</v>
      </c>
      <c r="D7501" t="s">
        <v>45</v>
      </c>
      <c r="E7501">
        <v>2</v>
      </c>
      <c r="F7501">
        <v>1000.850446</v>
      </c>
    </row>
    <row r="7502" spans="1:6" x14ac:dyDescent="0.25">
      <c r="A7502">
        <v>3479.260311</v>
      </c>
      <c r="B7502">
        <v>66711</v>
      </c>
      <c r="C7502" t="s">
        <v>75</v>
      </c>
      <c r="D7502" t="s">
        <v>33</v>
      </c>
      <c r="E7502">
        <v>1</v>
      </c>
      <c r="F7502">
        <v>366.38138700000002</v>
      </c>
    </row>
    <row r="7503" spans="1:6" x14ac:dyDescent="0.25">
      <c r="A7503">
        <v>7851.5829389999999</v>
      </c>
      <c r="B7503">
        <v>48943</v>
      </c>
      <c r="C7503" t="s">
        <v>62</v>
      </c>
      <c r="D7503" t="s">
        <v>33</v>
      </c>
      <c r="E7503">
        <v>2</v>
      </c>
      <c r="F7503">
        <v>105.068788</v>
      </c>
    </row>
    <row r="7504" spans="1:6" x14ac:dyDescent="0.25">
      <c r="A7504">
        <v>2509.5087950000002</v>
      </c>
      <c r="B7504">
        <v>0</v>
      </c>
      <c r="C7504" t="s">
        <v>32</v>
      </c>
      <c r="D7504" t="s">
        <v>45</v>
      </c>
      <c r="E7504">
        <v>1</v>
      </c>
      <c r="F7504">
        <v>511.2</v>
      </c>
    </row>
    <row r="7505" spans="1:6" x14ac:dyDescent="0.25">
      <c r="A7505">
        <v>2854.26694</v>
      </c>
      <c r="B7505">
        <v>34807</v>
      </c>
      <c r="C7505" t="s">
        <v>32</v>
      </c>
      <c r="D7505" t="s">
        <v>45</v>
      </c>
      <c r="E7505">
        <v>1</v>
      </c>
      <c r="F7505">
        <v>472.04304200000001</v>
      </c>
    </row>
    <row r="7506" spans="1:6" x14ac:dyDescent="0.25">
      <c r="A7506">
        <v>8879.7900169999994</v>
      </c>
      <c r="B7506">
        <v>52583</v>
      </c>
      <c r="C7506" t="s">
        <v>75</v>
      </c>
      <c r="D7506" t="s">
        <v>45</v>
      </c>
      <c r="E7506">
        <v>7</v>
      </c>
      <c r="F7506">
        <v>528.20086000000003</v>
      </c>
    </row>
    <row r="7507" spans="1:6" x14ac:dyDescent="0.25">
      <c r="A7507">
        <v>8392.6189130000002</v>
      </c>
      <c r="B7507">
        <v>0</v>
      </c>
      <c r="C7507" t="s">
        <v>32</v>
      </c>
      <c r="D7507" t="s">
        <v>33</v>
      </c>
      <c r="E7507">
        <v>4</v>
      </c>
      <c r="F7507">
        <v>617.39670100000001</v>
      </c>
    </row>
    <row r="7508" spans="1:6" x14ac:dyDescent="0.25">
      <c r="A7508">
        <v>5279.4784319999999</v>
      </c>
      <c r="B7508">
        <v>92589</v>
      </c>
      <c r="C7508" t="s">
        <v>32</v>
      </c>
      <c r="D7508" t="s">
        <v>33</v>
      </c>
      <c r="E7508">
        <v>9</v>
      </c>
      <c r="F7508">
        <v>312</v>
      </c>
    </row>
    <row r="7509" spans="1:6" x14ac:dyDescent="0.25">
      <c r="A7509">
        <v>8272.3308180000004</v>
      </c>
      <c r="B7509">
        <v>96689</v>
      </c>
      <c r="C7509" t="s">
        <v>62</v>
      </c>
      <c r="D7509" t="s">
        <v>33</v>
      </c>
      <c r="E7509">
        <v>5</v>
      </c>
      <c r="F7509">
        <v>37.802582999999998</v>
      </c>
    </row>
    <row r="7510" spans="1:6" x14ac:dyDescent="0.25">
      <c r="A7510">
        <v>7662.429999</v>
      </c>
      <c r="B7510">
        <v>0</v>
      </c>
      <c r="C7510" t="s">
        <v>32</v>
      </c>
      <c r="D7510" t="s">
        <v>45</v>
      </c>
      <c r="E7510">
        <v>2</v>
      </c>
      <c r="F7510">
        <v>525.6</v>
      </c>
    </row>
    <row r="7511" spans="1:6" x14ac:dyDescent="0.25">
      <c r="A7511">
        <v>4899.977003</v>
      </c>
      <c r="B7511">
        <v>76594</v>
      </c>
      <c r="C7511" t="s">
        <v>32</v>
      </c>
      <c r="D7511" t="s">
        <v>33</v>
      </c>
      <c r="E7511">
        <v>1</v>
      </c>
      <c r="F7511">
        <v>832.45379100000002</v>
      </c>
    </row>
    <row r="7512" spans="1:6" x14ac:dyDescent="0.25">
      <c r="A7512">
        <v>4508.8629330000003</v>
      </c>
      <c r="B7512">
        <v>83777</v>
      </c>
      <c r="C7512" t="s">
        <v>75</v>
      </c>
      <c r="D7512" t="s">
        <v>33</v>
      </c>
      <c r="E7512">
        <v>1</v>
      </c>
      <c r="F7512">
        <v>377.35419100000001</v>
      </c>
    </row>
    <row r="7513" spans="1:6" x14ac:dyDescent="0.25">
      <c r="A7513">
        <v>3094.3202369999999</v>
      </c>
      <c r="B7513">
        <v>20954</v>
      </c>
      <c r="C7513" t="s">
        <v>32</v>
      </c>
      <c r="D7513" t="s">
        <v>33</v>
      </c>
      <c r="E7513">
        <v>1</v>
      </c>
      <c r="F7513">
        <v>534.50102400000003</v>
      </c>
    </row>
    <row r="7514" spans="1:6" x14ac:dyDescent="0.25">
      <c r="A7514">
        <v>4383.1505049999996</v>
      </c>
      <c r="B7514">
        <v>84491</v>
      </c>
      <c r="C7514" t="s">
        <v>62</v>
      </c>
      <c r="D7514" t="s">
        <v>45</v>
      </c>
      <c r="E7514">
        <v>1</v>
      </c>
      <c r="F7514">
        <v>156.282093</v>
      </c>
    </row>
    <row r="7515" spans="1:6" x14ac:dyDescent="0.25">
      <c r="A7515">
        <v>2530.7051369999999</v>
      </c>
      <c r="B7515">
        <v>89451</v>
      </c>
      <c r="C7515" t="s">
        <v>62</v>
      </c>
      <c r="D7515" t="s">
        <v>45</v>
      </c>
      <c r="E7515">
        <v>1</v>
      </c>
      <c r="F7515">
        <v>61.769564000000003</v>
      </c>
    </row>
    <row r="7516" spans="1:6" x14ac:dyDescent="0.25">
      <c r="A7516">
        <v>8291.6590859999997</v>
      </c>
      <c r="B7516">
        <v>85132</v>
      </c>
      <c r="C7516" t="s">
        <v>75</v>
      </c>
      <c r="D7516" t="s">
        <v>33</v>
      </c>
      <c r="E7516">
        <v>3</v>
      </c>
      <c r="F7516">
        <v>501.134524</v>
      </c>
    </row>
    <row r="7517" spans="1:6" x14ac:dyDescent="0.25">
      <c r="A7517">
        <v>8164.3127299999996</v>
      </c>
      <c r="B7517">
        <v>11193</v>
      </c>
      <c r="C7517" t="s">
        <v>32</v>
      </c>
      <c r="D7517" t="s">
        <v>45</v>
      </c>
      <c r="E7517">
        <v>6</v>
      </c>
      <c r="F7517">
        <v>820.8</v>
      </c>
    </row>
    <row r="7518" spans="1:6" x14ac:dyDescent="0.25">
      <c r="A7518">
        <v>2337.3518199999999</v>
      </c>
      <c r="B7518">
        <v>28806</v>
      </c>
      <c r="C7518" t="s">
        <v>32</v>
      </c>
      <c r="D7518" t="s">
        <v>33</v>
      </c>
      <c r="E7518">
        <v>1</v>
      </c>
      <c r="F7518">
        <v>292.8</v>
      </c>
    </row>
    <row r="7519" spans="1:6" x14ac:dyDescent="0.25">
      <c r="A7519">
        <v>9002.4095720000005</v>
      </c>
      <c r="B7519">
        <v>76184</v>
      </c>
      <c r="C7519" t="s">
        <v>32</v>
      </c>
      <c r="D7519" t="s">
        <v>33</v>
      </c>
      <c r="E7519">
        <v>3</v>
      </c>
      <c r="F7519">
        <v>532.79999999999995</v>
      </c>
    </row>
    <row r="7520" spans="1:6" x14ac:dyDescent="0.25">
      <c r="A7520">
        <v>5389.4994649999999</v>
      </c>
      <c r="B7520">
        <v>66429</v>
      </c>
      <c r="C7520" t="s">
        <v>62</v>
      </c>
      <c r="D7520" t="s">
        <v>33</v>
      </c>
      <c r="E7520">
        <v>1</v>
      </c>
      <c r="F7520">
        <v>57.712985000000003</v>
      </c>
    </row>
    <row r="7521" spans="1:6" x14ac:dyDescent="0.25">
      <c r="A7521">
        <v>2721.5854340000001</v>
      </c>
      <c r="B7521">
        <v>43278</v>
      </c>
      <c r="C7521" t="s">
        <v>32</v>
      </c>
      <c r="D7521" t="s">
        <v>33</v>
      </c>
      <c r="E7521">
        <v>1</v>
      </c>
      <c r="F7521">
        <v>326.39999999999998</v>
      </c>
    </row>
    <row r="7522" spans="1:6" x14ac:dyDescent="0.25">
      <c r="A7522">
        <v>6005.8473750000003</v>
      </c>
      <c r="B7522">
        <v>13528</v>
      </c>
      <c r="C7522" t="s">
        <v>32</v>
      </c>
      <c r="D7522" t="s">
        <v>45</v>
      </c>
      <c r="E7522">
        <v>3</v>
      </c>
      <c r="F7522">
        <v>412.8</v>
      </c>
    </row>
    <row r="7523" spans="1:6" x14ac:dyDescent="0.25">
      <c r="A7523">
        <v>5555.8302050000002</v>
      </c>
      <c r="B7523">
        <v>74015</v>
      </c>
      <c r="C7523" t="s">
        <v>32</v>
      </c>
      <c r="D7523" t="s">
        <v>45</v>
      </c>
      <c r="E7523">
        <v>6</v>
      </c>
      <c r="F7523">
        <v>471.44307700000002</v>
      </c>
    </row>
    <row r="7524" spans="1:6" x14ac:dyDescent="0.25">
      <c r="A7524">
        <v>5470.0605610000002</v>
      </c>
      <c r="B7524">
        <v>54507</v>
      </c>
      <c r="C7524" t="s">
        <v>32</v>
      </c>
      <c r="D7524" t="s">
        <v>33</v>
      </c>
      <c r="E7524">
        <v>1</v>
      </c>
      <c r="F7524">
        <v>702.99003200000004</v>
      </c>
    </row>
    <row r="7525" spans="1:6" x14ac:dyDescent="0.25">
      <c r="A7525">
        <v>15610.90065</v>
      </c>
      <c r="B7525">
        <v>0</v>
      </c>
      <c r="C7525" t="s">
        <v>75</v>
      </c>
      <c r="D7525" t="s">
        <v>33</v>
      </c>
      <c r="E7525">
        <v>2</v>
      </c>
      <c r="F7525">
        <v>439.35218600000002</v>
      </c>
    </row>
    <row r="7526" spans="1:6" x14ac:dyDescent="0.25">
      <c r="A7526">
        <v>2616.6139029999999</v>
      </c>
      <c r="B7526">
        <v>72302</v>
      </c>
      <c r="C7526" t="s">
        <v>32</v>
      </c>
      <c r="D7526" t="s">
        <v>79</v>
      </c>
      <c r="E7526">
        <v>1</v>
      </c>
      <c r="F7526">
        <v>316.8</v>
      </c>
    </row>
    <row r="7527" spans="1:6" x14ac:dyDescent="0.25">
      <c r="A7527">
        <v>4681.5281500000001</v>
      </c>
      <c r="B7527">
        <v>14606</v>
      </c>
      <c r="C7527" t="s">
        <v>32</v>
      </c>
      <c r="D7527" t="s">
        <v>33</v>
      </c>
      <c r="E7527">
        <v>4</v>
      </c>
      <c r="F7527">
        <v>439.77286800000002</v>
      </c>
    </row>
    <row r="7528" spans="1:6" x14ac:dyDescent="0.25">
      <c r="A7528">
        <v>4890.1093000000001</v>
      </c>
      <c r="B7528">
        <v>0</v>
      </c>
      <c r="C7528" t="s">
        <v>32</v>
      </c>
      <c r="D7528" t="s">
        <v>79</v>
      </c>
      <c r="E7528">
        <v>7</v>
      </c>
      <c r="F7528">
        <v>689.28216599999996</v>
      </c>
    </row>
    <row r="7529" spans="1:6" x14ac:dyDescent="0.25">
      <c r="A7529">
        <v>7457.3448010000002</v>
      </c>
      <c r="B7529">
        <v>43406</v>
      </c>
      <c r="C7529" t="s">
        <v>32</v>
      </c>
      <c r="D7529" t="s">
        <v>33</v>
      </c>
      <c r="E7529">
        <v>1</v>
      </c>
      <c r="F7529">
        <v>897.6</v>
      </c>
    </row>
    <row r="7530" spans="1:6" x14ac:dyDescent="0.25">
      <c r="A7530">
        <v>22185.880450000001</v>
      </c>
      <c r="B7530">
        <v>60426</v>
      </c>
      <c r="C7530" t="s">
        <v>62</v>
      </c>
      <c r="D7530" t="s">
        <v>45</v>
      </c>
      <c r="E7530">
        <v>2</v>
      </c>
      <c r="F7530">
        <v>133.28462200000001</v>
      </c>
    </row>
    <row r="7531" spans="1:6" x14ac:dyDescent="0.25">
      <c r="A7531">
        <v>5305.0870839999998</v>
      </c>
      <c r="B7531">
        <v>26334</v>
      </c>
      <c r="C7531" t="s">
        <v>32</v>
      </c>
      <c r="D7531" t="s">
        <v>45</v>
      </c>
      <c r="E7531">
        <v>3</v>
      </c>
      <c r="F7531">
        <v>340.8</v>
      </c>
    </row>
    <row r="7532" spans="1:6" x14ac:dyDescent="0.25">
      <c r="A7532">
        <v>9470.6244370000004</v>
      </c>
      <c r="B7532">
        <v>22514</v>
      </c>
      <c r="C7532" t="s">
        <v>75</v>
      </c>
      <c r="D7532" t="s">
        <v>33</v>
      </c>
      <c r="E7532">
        <v>2</v>
      </c>
      <c r="F7532">
        <v>203.469143</v>
      </c>
    </row>
    <row r="7533" spans="1:6" x14ac:dyDescent="0.25">
      <c r="A7533">
        <v>3548.1487670000001</v>
      </c>
      <c r="B7533">
        <v>76114</v>
      </c>
      <c r="C7533" t="s">
        <v>32</v>
      </c>
      <c r="D7533" t="s">
        <v>33</v>
      </c>
      <c r="E7533">
        <v>1</v>
      </c>
      <c r="F7533">
        <v>422.4</v>
      </c>
    </row>
    <row r="7534" spans="1:6" x14ac:dyDescent="0.25">
      <c r="A7534">
        <v>2451.535793</v>
      </c>
      <c r="B7534">
        <v>48791</v>
      </c>
      <c r="C7534" t="s">
        <v>62</v>
      </c>
      <c r="D7534" t="s">
        <v>33</v>
      </c>
      <c r="E7534">
        <v>1</v>
      </c>
      <c r="F7534">
        <v>69.794432</v>
      </c>
    </row>
    <row r="7535" spans="1:6" x14ac:dyDescent="0.25">
      <c r="A7535">
        <v>8652.6524509999999</v>
      </c>
      <c r="B7535">
        <v>65605</v>
      </c>
      <c r="C7535" t="s">
        <v>75</v>
      </c>
      <c r="D7535" t="s">
        <v>33</v>
      </c>
      <c r="E7535">
        <v>7</v>
      </c>
      <c r="F7535">
        <v>377.78165799999999</v>
      </c>
    </row>
    <row r="7536" spans="1:6" x14ac:dyDescent="0.25">
      <c r="A7536">
        <v>2535.2231849999998</v>
      </c>
      <c r="B7536">
        <v>69259</v>
      </c>
      <c r="C7536" t="s">
        <v>32</v>
      </c>
      <c r="D7536" t="s">
        <v>79</v>
      </c>
      <c r="E7536">
        <v>1</v>
      </c>
      <c r="F7536">
        <v>362.51794000000001</v>
      </c>
    </row>
    <row r="7537" spans="1:6" x14ac:dyDescent="0.25">
      <c r="A7537">
        <v>4314.0656570000001</v>
      </c>
      <c r="B7537">
        <v>0</v>
      </c>
      <c r="C7537" t="s">
        <v>32</v>
      </c>
      <c r="D7537" t="s">
        <v>45</v>
      </c>
      <c r="E7537">
        <v>5</v>
      </c>
      <c r="F7537">
        <v>460.8</v>
      </c>
    </row>
    <row r="7538" spans="1:6" x14ac:dyDescent="0.25">
      <c r="A7538">
        <v>6731.0503349999999</v>
      </c>
      <c r="B7538">
        <v>0</v>
      </c>
      <c r="C7538" t="s">
        <v>32</v>
      </c>
      <c r="D7538" t="s">
        <v>45</v>
      </c>
      <c r="E7538">
        <v>2</v>
      </c>
      <c r="F7538">
        <v>446.4</v>
      </c>
    </row>
    <row r="7539" spans="1:6" x14ac:dyDescent="0.25">
      <c r="A7539">
        <v>7779.5881810000001</v>
      </c>
      <c r="B7539">
        <v>90969</v>
      </c>
      <c r="C7539" t="s">
        <v>75</v>
      </c>
      <c r="D7539" t="s">
        <v>45</v>
      </c>
      <c r="E7539">
        <v>2</v>
      </c>
      <c r="F7539">
        <v>190.75134499999999</v>
      </c>
    </row>
    <row r="7540" spans="1:6" x14ac:dyDescent="0.25">
      <c r="A7540">
        <v>2805.286098</v>
      </c>
      <c r="B7540">
        <v>50180</v>
      </c>
      <c r="C7540" t="s">
        <v>75</v>
      </c>
      <c r="D7540" t="s">
        <v>45</v>
      </c>
      <c r="E7540">
        <v>1</v>
      </c>
      <c r="F7540">
        <v>360.499075</v>
      </c>
    </row>
    <row r="7541" spans="1:6" x14ac:dyDescent="0.25">
      <c r="A7541">
        <v>5251.9682720000001</v>
      </c>
      <c r="B7541">
        <v>41991</v>
      </c>
      <c r="C7541" t="s">
        <v>62</v>
      </c>
      <c r="D7541" t="s">
        <v>45</v>
      </c>
      <c r="E7541">
        <v>3</v>
      </c>
      <c r="F7541">
        <v>88.382536000000002</v>
      </c>
    </row>
    <row r="7542" spans="1:6" x14ac:dyDescent="0.25">
      <c r="A7542">
        <v>8044.8723929999996</v>
      </c>
      <c r="B7542">
        <v>71391</v>
      </c>
      <c r="C7542" t="s">
        <v>75</v>
      </c>
      <c r="D7542" t="s">
        <v>33</v>
      </c>
      <c r="E7542">
        <v>2</v>
      </c>
      <c r="F7542">
        <v>284.00017200000002</v>
      </c>
    </row>
    <row r="7543" spans="1:6" x14ac:dyDescent="0.25">
      <c r="A7543">
        <v>4250.2826240000004</v>
      </c>
      <c r="B7543">
        <v>0</v>
      </c>
      <c r="C7543" t="s">
        <v>32</v>
      </c>
      <c r="D7543" t="s">
        <v>45</v>
      </c>
      <c r="E7543">
        <v>7</v>
      </c>
      <c r="F7543">
        <v>292.8</v>
      </c>
    </row>
    <row r="7544" spans="1:6" x14ac:dyDescent="0.25">
      <c r="A7544">
        <v>13891.676380000001</v>
      </c>
      <c r="B7544">
        <v>70725</v>
      </c>
      <c r="C7544" t="s">
        <v>32</v>
      </c>
      <c r="D7544" t="s">
        <v>79</v>
      </c>
      <c r="E7544">
        <v>2</v>
      </c>
      <c r="F7544">
        <v>336</v>
      </c>
    </row>
    <row r="7545" spans="1:6" x14ac:dyDescent="0.25">
      <c r="A7545">
        <v>2725.3564040000001</v>
      </c>
      <c r="B7545">
        <v>36650</v>
      </c>
      <c r="C7545" t="s">
        <v>62</v>
      </c>
      <c r="D7545" t="s">
        <v>33</v>
      </c>
      <c r="E7545">
        <v>1</v>
      </c>
      <c r="F7545">
        <v>56.60333</v>
      </c>
    </row>
    <row r="7546" spans="1:6" x14ac:dyDescent="0.25">
      <c r="A7546">
        <v>4779.8934220000001</v>
      </c>
      <c r="B7546">
        <v>54194</v>
      </c>
      <c r="C7546" t="s">
        <v>62</v>
      </c>
      <c r="D7546" t="s">
        <v>33</v>
      </c>
      <c r="E7546">
        <v>1</v>
      </c>
      <c r="F7546">
        <v>112.26858300000001</v>
      </c>
    </row>
    <row r="7547" spans="1:6" x14ac:dyDescent="0.25">
      <c r="A7547">
        <v>4808.9579729999996</v>
      </c>
      <c r="B7547">
        <v>23554</v>
      </c>
      <c r="C7547" t="s">
        <v>62</v>
      </c>
      <c r="D7547" t="s">
        <v>33</v>
      </c>
      <c r="E7547">
        <v>6</v>
      </c>
      <c r="F7547">
        <v>142.45980399999999</v>
      </c>
    </row>
    <row r="7548" spans="1:6" x14ac:dyDescent="0.25">
      <c r="A7548">
        <v>8658.8638129999999</v>
      </c>
      <c r="B7548">
        <v>62464</v>
      </c>
      <c r="C7548" t="s">
        <v>75</v>
      </c>
      <c r="D7548" t="s">
        <v>33</v>
      </c>
      <c r="E7548">
        <v>4</v>
      </c>
      <c r="F7548">
        <v>400.18188199999997</v>
      </c>
    </row>
    <row r="7549" spans="1:6" x14ac:dyDescent="0.25">
      <c r="A7549">
        <v>9215.5419280000006</v>
      </c>
      <c r="B7549">
        <v>71888</v>
      </c>
      <c r="C7549" t="s">
        <v>32</v>
      </c>
      <c r="D7549" t="s">
        <v>33</v>
      </c>
      <c r="E7549">
        <v>4</v>
      </c>
      <c r="F7549">
        <v>552</v>
      </c>
    </row>
    <row r="7550" spans="1:6" x14ac:dyDescent="0.25">
      <c r="A7550">
        <v>5068.4262580000004</v>
      </c>
      <c r="B7550">
        <v>80846</v>
      </c>
      <c r="C7550" t="s">
        <v>75</v>
      </c>
      <c r="D7550" t="s">
        <v>45</v>
      </c>
      <c r="E7550">
        <v>9</v>
      </c>
      <c r="F7550">
        <v>227.18301500000001</v>
      </c>
    </row>
    <row r="7551" spans="1:6" x14ac:dyDescent="0.25">
      <c r="A7551">
        <v>4879.7132350000002</v>
      </c>
      <c r="B7551">
        <v>0</v>
      </c>
      <c r="C7551" t="s">
        <v>32</v>
      </c>
      <c r="D7551" t="s">
        <v>45</v>
      </c>
      <c r="E7551">
        <v>5</v>
      </c>
      <c r="F7551">
        <v>321.60000000000002</v>
      </c>
    </row>
    <row r="7552" spans="1:6" x14ac:dyDescent="0.25">
      <c r="A7552">
        <v>13466.92071</v>
      </c>
      <c r="B7552">
        <v>11432</v>
      </c>
      <c r="C7552" t="s">
        <v>32</v>
      </c>
      <c r="D7552" t="s">
        <v>33</v>
      </c>
      <c r="E7552">
        <v>2</v>
      </c>
      <c r="F7552">
        <v>571.20000000000005</v>
      </c>
    </row>
    <row r="7553" spans="1:6" x14ac:dyDescent="0.25">
      <c r="A7553">
        <v>13306.184509999999</v>
      </c>
      <c r="B7553">
        <v>39017</v>
      </c>
      <c r="C7553" t="s">
        <v>75</v>
      </c>
      <c r="D7553" t="s">
        <v>33</v>
      </c>
      <c r="E7553">
        <v>3</v>
      </c>
      <c r="F7553">
        <v>592.85751000000005</v>
      </c>
    </row>
    <row r="7554" spans="1:6" x14ac:dyDescent="0.25">
      <c r="A7554">
        <v>7350.1823279999999</v>
      </c>
      <c r="B7554">
        <v>0</v>
      </c>
      <c r="C7554" t="s">
        <v>32</v>
      </c>
      <c r="D7554" t="s">
        <v>45</v>
      </c>
      <c r="E7554">
        <v>4</v>
      </c>
      <c r="F7554">
        <v>777.6</v>
      </c>
    </row>
    <row r="7555" spans="1:6" x14ac:dyDescent="0.25">
      <c r="A7555">
        <v>4822.4360370000004</v>
      </c>
      <c r="B7555">
        <v>73769</v>
      </c>
      <c r="C7555" t="s">
        <v>62</v>
      </c>
      <c r="D7555" t="s">
        <v>79</v>
      </c>
      <c r="E7555">
        <v>6</v>
      </c>
      <c r="F7555">
        <v>121.654567</v>
      </c>
    </row>
    <row r="7556" spans="1:6" x14ac:dyDescent="0.25">
      <c r="A7556">
        <v>3554.845264</v>
      </c>
      <c r="B7556">
        <v>58557</v>
      </c>
      <c r="C7556" t="s">
        <v>62</v>
      </c>
      <c r="D7556" t="s">
        <v>33</v>
      </c>
      <c r="E7556">
        <v>1</v>
      </c>
      <c r="F7556">
        <v>55.510525999999999</v>
      </c>
    </row>
    <row r="7557" spans="1:6" x14ac:dyDescent="0.25">
      <c r="A7557">
        <v>3135.579831</v>
      </c>
      <c r="B7557">
        <v>0</v>
      </c>
      <c r="C7557" t="s">
        <v>32</v>
      </c>
      <c r="D7557" t="s">
        <v>45</v>
      </c>
      <c r="E7557">
        <v>1</v>
      </c>
      <c r="F7557">
        <v>707.26402199999995</v>
      </c>
    </row>
    <row r="7558" spans="1:6" x14ac:dyDescent="0.25">
      <c r="A7558">
        <v>57520.501510000002</v>
      </c>
      <c r="B7558">
        <v>48367</v>
      </c>
      <c r="C7558" t="s">
        <v>32</v>
      </c>
      <c r="D7558" t="s">
        <v>33</v>
      </c>
      <c r="E7558">
        <v>2</v>
      </c>
      <c r="F7558">
        <v>772.8</v>
      </c>
    </row>
    <row r="7559" spans="1:6" x14ac:dyDescent="0.25">
      <c r="A7559">
        <v>2515.4114679999998</v>
      </c>
      <c r="B7559">
        <v>39718</v>
      </c>
      <c r="C7559" t="s">
        <v>32</v>
      </c>
      <c r="D7559" t="s">
        <v>33</v>
      </c>
      <c r="E7559">
        <v>1</v>
      </c>
      <c r="F7559">
        <v>366.53166399999998</v>
      </c>
    </row>
    <row r="7560" spans="1:6" x14ac:dyDescent="0.25">
      <c r="A7560">
        <v>7247.4956840000004</v>
      </c>
      <c r="B7560">
        <v>0</v>
      </c>
      <c r="C7560" t="s">
        <v>32</v>
      </c>
      <c r="D7560" t="s">
        <v>33</v>
      </c>
      <c r="E7560">
        <v>3</v>
      </c>
      <c r="F7560">
        <v>460.8</v>
      </c>
    </row>
    <row r="7561" spans="1:6" x14ac:dyDescent="0.25">
      <c r="A7561">
        <v>4878.9502560000001</v>
      </c>
      <c r="B7561">
        <v>43358</v>
      </c>
      <c r="C7561" t="s">
        <v>32</v>
      </c>
      <c r="D7561" t="s">
        <v>33</v>
      </c>
      <c r="E7561">
        <v>6</v>
      </c>
      <c r="F7561">
        <v>400.294938</v>
      </c>
    </row>
    <row r="7562" spans="1:6" x14ac:dyDescent="0.25">
      <c r="A7562">
        <v>2971.9194170000001</v>
      </c>
      <c r="B7562">
        <v>83873</v>
      </c>
      <c r="C7562" t="s">
        <v>75</v>
      </c>
      <c r="D7562" t="s">
        <v>45</v>
      </c>
      <c r="E7562">
        <v>1</v>
      </c>
      <c r="F7562">
        <v>218.37404100000001</v>
      </c>
    </row>
    <row r="7563" spans="1:6" x14ac:dyDescent="0.25">
      <c r="A7563">
        <v>11302.60169</v>
      </c>
      <c r="B7563">
        <v>22361</v>
      </c>
      <c r="C7563" t="s">
        <v>32</v>
      </c>
      <c r="D7563" t="s">
        <v>33</v>
      </c>
      <c r="E7563">
        <v>2</v>
      </c>
      <c r="F7563">
        <v>530.66799300000002</v>
      </c>
    </row>
    <row r="7564" spans="1:6" x14ac:dyDescent="0.25">
      <c r="A7564">
        <v>7996.5970660000003</v>
      </c>
      <c r="B7564">
        <v>70061</v>
      </c>
      <c r="C7564" t="s">
        <v>32</v>
      </c>
      <c r="D7564" t="s">
        <v>33</v>
      </c>
      <c r="E7564">
        <v>3</v>
      </c>
      <c r="F7564">
        <v>699.51734899999997</v>
      </c>
    </row>
    <row r="7565" spans="1:6" x14ac:dyDescent="0.25">
      <c r="A7565">
        <v>7411.8130549999996</v>
      </c>
      <c r="B7565">
        <v>0</v>
      </c>
      <c r="C7565" t="s">
        <v>32</v>
      </c>
      <c r="D7565" t="s">
        <v>45</v>
      </c>
      <c r="E7565">
        <v>2</v>
      </c>
      <c r="F7565">
        <v>525.6</v>
      </c>
    </row>
    <row r="7566" spans="1:6" x14ac:dyDescent="0.25">
      <c r="A7566">
        <v>3179.4742249999999</v>
      </c>
      <c r="B7566">
        <v>65742</v>
      </c>
      <c r="C7566" t="s">
        <v>75</v>
      </c>
      <c r="D7566" t="s">
        <v>33</v>
      </c>
      <c r="E7566">
        <v>1</v>
      </c>
      <c r="F7566">
        <v>277.36079699999999</v>
      </c>
    </row>
    <row r="7567" spans="1:6" x14ac:dyDescent="0.25">
      <c r="A7567">
        <v>22658.536520000001</v>
      </c>
      <c r="B7567">
        <v>23665</v>
      </c>
      <c r="C7567" t="s">
        <v>32</v>
      </c>
      <c r="D7567" t="s">
        <v>33</v>
      </c>
      <c r="E7567">
        <v>2</v>
      </c>
      <c r="F7567">
        <v>404.817249</v>
      </c>
    </row>
    <row r="7568" spans="1:6" x14ac:dyDescent="0.25">
      <c r="A7568">
        <v>3774.8612929999999</v>
      </c>
      <c r="B7568">
        <v>66457</v>
      </c>
      <c r="C7568" t="s">
        <v>32</v>
      </c>
      <c r="D7568" t="s">
        <v>33</v>
      </c>
      <c r="E7568">
        <v>1</v>
      </c>
      <c r="F7568">
        <v>456</v>
      </c>
    </row>
    <row r="7569" spans="1:6" x14ac:dyDescent="0.25">
      <c r="A7569">
        <v>8224.7702590000008</v>
      </c>
      <c r="B7569">
        <v>82634</v>
      </c>
      <c r="C7569" t="s">
        <v>75</v>
      </c>
      <c r="D7569" t="s">
        <v>45</v>
      </c>
      <c r="E7569">
        <v>3</v>
      </c>
      <c r="F7569">
        <v>324.09743300000002</v>
      </c>
    </row>
    <row r="7570" spans="1:6" x14ac:dyDescent="0.25">
      <c r="A7570">
        <v>2563.582441</v>
      </c>
      <c r="B7570">
        <v>0</v>
      </c>
      <c r="C7570" t="s">
        <v>32</v>
      </c>
      <c r="D7570" t="s">
        <v>33</v>
      </c>
      <c r="E7570">
        <v>1</v>
      </c>
      <c r="F7570">
        <v>331.2</v>
      </c>
    </row>
    <row r="7571" spans="1:6" x14ac:dyDescent="0.25">
      <c r="A7571">
        <v>2393.9153689999998</v>
      </c>
      <c r="B7571">
        <v>0</v>
      </c>
      <c r="C7571" t="s">
        <v>32</v>
      </c>
      <c r="D7571" t="s">
        <v>45</v>
      </c>
      <c r="E7571">
        <v>1</v>
      </c>
      <c r="F7571">
        <v>425.26630799999998</v>
      </c>
    </row>
    <row r="7572" spans="1:6" x14ac:dyDescent="0.25">
      <c r="A7572">
        <v>2453.5707940000002</v>
      </c>
      <c r="B7572">
        <v>29735</v>
      </c>
      <c r="C7572" t="s">
        <v>32</v>
      </c>
      <c r="D7572" t="s">
        <v>45</v>
      </c>
      <c r="E7572">
        <v>1</v>
      </c>
      <c r="F7572">
        <v>331.2</v>
      </c>
    </row>
    <row r="7573" spans="1:6" x14ac:dyDescent="0.25">
      <c r="A7573">
        <v>5143.8785189999999</v>
      </c>
      <c r="B7573">
        <v>61417</v>
      </c>
      <c r="C7573" t="s">
        <v>75</v>
      </c>
      <c r="D7573" t="s">
        <v>33</v>
      </c>
      <c r="E7573">
        <v>7</v>
      </c>
      <c r="F7573">
        <v>206.01822000000001</v>
      </c>
    </row>
    <row r="7574" spans="1:6" x14ac:dyDescent="0.25">
      <c r="A7574">
        <v>7378.5107319999997</v>
      </c>
      <c r="B7574">
        <v>0</v>
      </c>
      <c r="C7574" t="s">
        <v>32</v>
      </c>
      <c r="D7574" t="s">
        <v>45</v>
      </c>
      <c r="E7574">
        <v>4</v>
      </c>
      <c r="F7574">
        <v>756</v>
      </c>
    </row>
    <row r="7575" spans="1:6" x14ac:dyDescent="0.25">
      <c r="A7575">
        <v>2574.1988070000002</v>
      </c>
      <c r="B7575">
        <v>43846</v>
      </c>
      <c r="C7575" t="s">
        <v>62</v>
      </c>
      <c r="D7575" t="s">
        <v>33</v>
      </c>
      <c r="E7575">
        <v>1</v>
      </c>
      <c r="F7575">
        <v>125.52458</v>
      </c>
    </row>
    <row r="7576" spans="1:6" x14ac:dyDescent="0.25">
      <c r="A7576">
        <v>22315.057870000001</v>
      </c>
      <c r="B7576">
        <v>0</v>
      </c>
      <c r="C7576" t="s">
        <v>32</v>
      </c>
      <c r="D7576" t="s">
        <v>45</v>
      </c>
      <c r="E7576">
        <v>2</v>
      </c>
      <c r="F7576">
        <v>482.4</v>
      </c>
    </row>
    <row r="7577" spans="1:6" x14ac:dyDescent="0.25">
      <c r="A7577">
        <v>2430.484375</v>
      </c>
      <c r="B7577">
        <v>33775</v>
      </c>
      <c r="C7577" t="s">
        <v>32</v>
      </c>
      <c r="D7577" t="s">
        <v>33</v>
      </c>
      <c r="E7577">
        <v>1</v>
      </c>
      <c r="F7577">
        <v>292.8</v>
      </c>
    </row>
    <row r="7578" spans="1:6" x14ac:dyDescent="0.25">
      <c r="A7578">
        <v>6160.9993439999998</v>
      </c>
      <c r="B7578">
        <v>96988</v>
      </c>
      <c r="C7578" t="s">
        <v>32</v>
      </c>
      <c r="D7578" t="s">
        <v>45</v>
      </c>
      <c r="E7578">
        <v>3</v>
      </c>
      <c r="F7578">
        <v>369.6</v>
      </c>
    </row>
    <row r="7579" spans="1:6" x14ac:dyDescent="0.25">
      <c r="A7579">
        <v>7912.1321680000001</v>
      </c>
      <c r="B7579">
        <v>0</v>
      </c>
      <c r="C7579" t="s">
        <v>32</v>
      </c>
      <c r="D7579" t="s">
        <v>45</v>
      </c>
      <c r="E7579">
        <v>7</v>
      </c>
      <c r="F7579">
        <v>820.8</v>
      </c>
    </row>
    <row r="7580" spans="1:6" x14ac:dyDescent="0.25">
      <c r="A7580">
        <v>5534.8218859999997</v>
      </c>
      <c r="B7580">
        <v>81945</v>
      </c>
      <c r="C7580" t="s">
        <v>62</v>
      </c>
      <c r="D7580" t="s">
        <v>45</v>
      </c>
      <c r="E7580">
        <v>9</v>
      </c>
      <c r="F7580">
        <v>47.451832000000003</v>
      </c>
    </row>
    <row r="7581" spans="1:6" x14ac:dyDescent="0.25">
      <c r="A7581">
        <v>2382.6728560000001</v>
      </c>
      <c r="B7581">
        <v>0</v>
      </c>
      <c r="C7581" t="s">
        <v>62</v>
      </c>
      <c r="D7581" t="s">
        <v>33</v>
      </c>
      <c r="E7581">
        <v>1</v>
      </c>
      <c r="F7581">
        <v>27.031485</v>
      </c>
    </row>
    <row r="7582" spans="1:6" x14ac:dyDescent="0.25">
      <c r="A7582">
        <v>6991.2480869999999</v>
      </c>
      <c r="B7582">
        <v>19019</v>
      </c>
      <c r="C7582" t="s">
        <v>32</v>
      </c>
      <c r="D7582" t="s">
        <v>33</v>
      </c>
      <c r="E7582">
        <v>1</v>
      </c>
      <c r="F7582">
        <v>1003.050834</v>
      </c>
    </row>
    <row r="7583" spans="1:6" x14ac:dyDescent="0.25">
      <c r="A7583">
        <v>2885.3282020000001</v>
      </c>
      <c r="B7583">
        <v>62579</v>
      </c>
      <c r="C7583" t="s">
        <v>75</v>
      </c>
      <c r="D7583" t="s">
        <v>33</v>
      </c>
      <c r="E7583">
        <v>1</v>
      </c>
      <c r="F7583">
        <v>326.242099</v>
      </c>
    </row>
    <row r="7584" spans="1:6" x14ac:dyDescent="0.25">
      <c r="A7584">
        <v>41787.903429999998</v>
      </c>
      <c r="B7584">
        <v>46587</v>
      </c>
      <c r="C7584" t="s">
        <v>32</v>
      </c>
      <c r="D7584" t="s">
        <v>79</v>
      </c>
      <c r="E7584">
        <v>2</v>
      </c>
      <c r="F7584">
        <v>571.20000000000005</v>
      </c>
    </row>
    <row r="7585" spans="1:6" x14ac:dyDescent="0.25">
      <c r="A7585">
        <v>2848.5644659999998</v>
      </c>
      <c r="B7585">
        <v>0</v>
      </c>
      <c r="C7585" t="s">
        <v>32</v>
      </c>
      <c r="D7585" t="s">
        <v>45</v>
      </c>
      <c r="E7585">
        <v>1</v>
      </c>
      <c r="F7585">
        <v>583.20000000000005</v>
      </c>
    </row>
    <row r="7586" spans="1:6" x14ac:dyDescent="0.25">
      <c r="A7586">
        <v>8123.023295</v>
      </c>
      <c r="B7586">
        <v>0</v>
      </c>
      <c r="C7586" t="s">
        <v>32</v>
      </c>
      <c r="D7586" t="s">
        <v>45</v>
      </c>
      <c r="E7586">
        <v>2</v>
      </c>
      <c r="F7586">
        <v>561.6</v>
      </c>
    </row>
    <row r="7587" spans="1:6" x14ac:dyDescent="0.25">
      <c r="A7587">
        <v>9661.1036860000004</v>
      </c>
      <c r="B7587">
        <v>0</v>
      </c>
      <c r="C7587" t="s">
        <v>32</v>
      </c>
      <c r="D7587" t="s">
        <v>33</v>
      </c>
      <c r="E7587">
        <v>9</v>
      </c>
      <c r="F7587">
        <v>648</v>
      </c>
    </row>
    <row r="7588" spans="1:6" x14ac:dyDescent="0.25">
      <c r="A7588">
        <v>4488.1346880000001</v>
      </c>
      <c r="B7588">
        <v>0</v>
      </c>
      <c r="C7588" t="s">
        <v>32</v>
      </c>
      <c r="D7588" t="s">
        <v>45</v>
      </c>
      <c r="E7588">
        <v>9</v>
      </c>
      <c r="F7588">
        <v>758.46063600000002</v>
      </c>
    </row>
    <row r="7589" spans="1:6" x14ac:dyDescent="0.25">
      <c r="A7589">
        <v>4561.2730199999996</v>
      </c>
      <c r="B7589">
        <v>29327</v>
      </c>
      <c r="C7589" t="s">
        <v>32</v>
      </c>
      <c r="D7589" t="s">
        <v>33</v>
      </c>
      <c r="E7589">
        <v>1</v>
      </c>
      <c r="F7589">
        <v>627.89846799999998</v>
      </c>
    </row>
    <row r="7590" spans="1:6" x14ac:dyDescent="0.25">
      <c r="A7590">
        <v>11546.173720000001</v>
      </c>
      <c r="B7590">
        <v>81081</v>
      </c>
      <c r="C7590" t="s">
        <v>62</v>
      </c>
      <c r="D7590" t="s">
        <v>33</v>
      </c>
      <c r="E7590">
        <v>2</v>
      </c>
      <c r="F7590">
        <v>206.21108899999999</v>
      </c>
    </row>
    <row r="7591" spans="1:6" x14ac:dyDescent="0.25">
      <c r="A7591">
        <v>3788.8146430000002</v>
      </c>
      <c r="B7591">
        <v>0</v>
      </c>
      <c r="C7591" t="s">
        <v>32</v>
      </c>
      <c r="D7591" t="s">
        <v>45</v>
      </c>
      <c r="E7591">
        <v>1</v>
      </c>
      <c r="F7591">
        <v>763.2</v>
      </c>
    </row>
    <row r="7592" spans="1:6" x14ac:dyDescent="0.25">
      <c r="A7592">
        <v>13502.63148</v>
      </c>
      <c r="B7592">
        <v>57222</v>
      </c>
      <c r="C7592" t="s">
        <v>75</v>
      </c>
      <c r="D7592" t="s">
        <v>33</v>
      </c>
      <c r="E7592">
        <v>2</v>
      </c>
      <c r="F7592">
        <v>297.18746800000002</v>
      </c>
    </row>
    <row r="7593" spans="1:6" x14ac:dyDescent="0.25">
      <c r="A7593">
        <v>8563.968057</v>
      </c>
      <c r="B7593">
        <v>91147</v>
      </c>
      <c r="C7593" t="s">
        <v>62</v>
      </c>
      <c r="D7593" t="s">
        <v>33</v>
      </c>
      <c r="E7593">
        <v>7</v>
      </c>
      <c r="F7593">
        <v>50.473675</v>
      </c>
    </row>
    <row r="7594" spans="1:6" x14ac:dyDescent="0.25">
      <c r="A7594">
        <v>2913.4751080000001</v>
      </c>
      <c r="B7594">
        <v>76638</v>
      </c>
      <c r="C7594" t="s">
        <v>32</v>
      </c>
      <c r="D7594" t="s">
        <v>45</v>
      </c>
      <c r="E7594">
        <v>1</v>
      </c>
      <c r="F7594">
        <v>435.18974700000001</v>
      </c>
    </row>
    <row r="7595" spans="1:6" x14ac:dyDescent="0.25">
      <c r="A7595">
        <v>7540.5848239999996</v>
      </c>
      <c r="B7595">
        <v>29697</v>
      </c>
      <c r="C7595" t="s">
        <v>62</v>
      </c>
      <c r="D7595" t="s">
        <v>33</v>
      </c>
      <c r="E7595">
        <v>2</v>
      </c>
      <c r="F7595">
        <v>147.128736</v>
      </c>
    </row>
    <row r="7596" spans="1:6" x14ac:dyDescent="0.25">
      <c r="A7596">
        <v>6950.5327639999996</v>
      </c>
      <c r="B7596">
        <v>0</v>
      </c>
      <c r="C7596" t="s">
        <v>32</v>
      </c>
      <c r="D7596" t="s">
        <v>33</v>
      </c>
      <c r="E7596">
        <v>2</v>
      </c>
      <c r="F7596">
        <v>301.40277800000001</v>
      </c>
    </row>
    <row r="7597" spans="1:6" x14ac:dyDescent="0.25">
      <c r="A7597">
        <v>7255.137772</v>
      </c>
      <c r="B7597">
        <v>67352</v>
      </c>
      <c r="C7597" t="s">
        <v>75</v>
      </c>
      <c r="D7597" t="s">
        <v>33</v>
      </c>
      <c r="E7597">
        <v>1</v>
      </c>
      <c r="F7597">
        <v>560.94756299999995</v>
      </c>
    </row>
    <row r="7598" spans="1:6" x14ac:dyDescent="0.25">
      <c r="A7598">
        <v>4334.0640960000001</v>
      </c>
      <c r="B7598">
        <v>23904</v>
      </c>
      <c r="C7598" t="s">
        <v>32</v>
      </c>
      <c r="D7598" t="s">
        <v>45</v>
      </c>
      <c r="E7598">
        <v>1</v>
      </c>
      <c r="F7598">
        <v>590.4</v>
      </c>
    </row>
    <row r="7599" spans="1:6" x14ac:dyDescent="0.25">
      <c r="A7599">
        <v>6307.4972449999996</v>
      </c>
      <c r="B7599">
        <v>0</v>
      </c>
      <c r="C7599" t="s">
        <v>32</v>
      </c>
      <c r="D7599" t="s">
        <v>33</v>
      </c>
      <c r="E7599">
        <v>7</v>
      </c>
      <c r="F7599">
        <v>422.4</v>
      </c>
    </row>
    <row r="7600" spans="1:6" x14ac:dyDescent="0.25">
      <c r="A7600">
        <v>5904.8478530000002</v>
      </c>
      <c r="B7600">
        <v>89953</v>
      </c>
      <c r="C7600" t="s">
        <v>75</v>
      </c>
      <c r="D7600" t="s">
        <v>45</v>
      </c>
      <c r="E7600">
        <v>3</v>
      </c>
      <c r="F7600">
        <v>274.165887</v>
      </c>
    </row>
    <row r="7601" spans="1:6" x14ac:dyDescent="0.25">
      <c r="A7601">
        <v>4794.4814120000001</v>
      </c>
      <c r="B7601">
        <v>20862</v>
      </c>
      <c r="C7601" t="s">
        <v>32</v>
      </c>
      <c r="D7601" t="s">
        <v>79</v>
      </c>
      <c r="E7601">
        <v>9</v>
      </c>
      <c r="F7601">
        <v>326.39999999999998</v>
      </c>
    </row>
    <row r="7602" spans="1:6" x14ac:dyDescent="0.25">
      <c r="A7602">
        <v>9180.1541610000004</v>
      </c>
      <c r="B7602">
        <v>47663</v>
      </c>
      <c r="C7602" t="s">
        <v>62</v>
      </c>
      <c r="D7602" t="s">
        <v>79</v>
      </c>
      <c r="E7602">
        <v>8</v>
      </c>
      <c r="F7602">
        <v>103.702555</v>
      </c>
    </row>
    <row r="7603" spans="1:6" x14ac:dyDescent="0.25">
      <c r="A7603">
        <v>8355.512557</v>
      </c>
      <c r="B7603">
        <v>49564</v>
      </c>
      <c r="C7603" t="s">
        <v>32</v>
      </c>
      <c r="D7603" t="s">
        <v>79</v>
      </c>
      <c r="E7603">
        <v>5</v>
      </c>
      <c r="F7603">
        <v>661.60893599999997</v>
      </c>
    </row>
    <row r="7604" spans="1:6" x14ac:dyDescent="0.25">
      <c r="A7604">
        <v>13869.92705</v>
      </c>
      <c r="B7604">
        <v>28432</v>
      </c>
      <c r="C7604" t="s">
        <v>32</v>
      </c>
      <c r="D7604" t="s">
        <v>33</v>
      </c>
      <c r="E7604">
        <v>2</v>
      </c>
      <c r="F7604">
        <v>612.30058099999997</v>
      </c>
    </row>
    <row r="7605" spans="1:6" x14ac:dyDescent="0.25">
      <c r="A7605">
        <v>13452.192800000001</v>
      </c>
      <c r="B7605">
        <v>32356</v>
      </c>
      <c r="C7605" t="s">
        <v>75</v>
      </c>
      <c r="D7605" t="s">
        <v>33</v>
      </c>
      <c r="E7605">
        <v>2</v>
      </c>
      <c r="F7605">
        <v>428.490681</v>
      </c>
    </row>
    <row r="7606" spans="1:6" x14ac:dyDescent="0.25">
      <c r="A7606">
        <v>16798.858319999999</v>
      </c>
      <c r="B7606">
        <v>55269</v>
      </c>
      <c r="C7606" t="s">
        <v>32</v>
      </c>
      <c r="D7606" t="s">
        <v>79</v>
      </c>
      <c r="E7606">
        <v>2</v>
      </c>
      <c r="F7606">
        <v>340.8</v>
      </c>
    </row>
    <row r="7607" spans="1:6" x14ac:dyDescent="0.25">
      <c r="A7607">
        <v>8273.1115790000003</v>
      </c>
      <c r="B7607">
        <v>0</v>
      </c>
      <c r="C7607" t="s">
        <v>75</v>
      </c>
      <c r="D7607" t="s">
        <v>79</v>
      </c>
      <c r="E7607">
        <v>3</v>
      </c>
      <c r="F7607">
        <v>509.51376399999998</v>
      </c>
    </row>
    <row r="7608" spans="1:6" x14ac:dyDescent="0.25">
      <c r="A7608">
        <v>7408.8360560000001</v>
      </c>
      <c r="B7608">
        <v>76771</v>
      </c>
      <c r="C7608" t="s">
        <v>62</v>
      </c>
      <c r="D7608" t="s">
        <v>79</v>
      </c>
      <c r="E7608">
        <v>7</v>
      </c>
      <c r="F7608">
        <v>91.674853999999996</v>
      </c>
    </row>
    <row r="7609" spans="1:6" x14ac:dyDescent="0.25">
      <c r="A7609">
        <v>4349.3087500000001</v>
      </c>
      <c r="B7609">
        <v>75648</v>
      </c>
      <c r="C7609" t="s">
        <v>62</v>
      </c>
      <c r="D7609" t="s">
        <v>33</v>
      </c>
      <c r="E7609">
        <v>1</v>
      </c>
      <c r="F7609">
        <v>112.660916</v>
      </c>
    </row>
    <row r="7610" spans="1:6" x14ac:dyDescent="0.25">
      <c r="A7610">
        <v>4744.9674590000004</v>
      </c>
      <c r="B7610">
        <v>20698</v>
      </c>
      <c r="C7610" t="s">
        <v>75</v>
      </c>
      <c r="D7610" t="s">
        <v>45</v>
      </c>
      <c r="E7610">
        <v>5</v>
      </c>
      <c r="F7610">
        <v>248.42269300000001</v>
      </c>
    </row>
    <row r="7611" spans="1:6" x14ac:dyDescent="0.25">
      <c r="A7611">
        <v>17208.056420000001</v>
      </c>
      <c r="B7611">
        <v>29734</v>
      </c>
      <c r="C7611" t="s">
        <v>32</v>
      </c>
      <c r="D7611" t="s">
        <v>79</v>
      </c>
      <c r="E7611">
        <v>2</v>
      </c>
      <c r="F7611">
        <v>649.83837000000005</v>
      </c>
    </row>
    <row r="7612" spans="1:6" x14ac:dyDescent="0.25">
      <c r="A7612">
        <v>8673.5869999999995</v>
      </c>
      <c r="B7612">
        <v>43963</v>
      </c>
      <c r="C7612" t="s">
        <v>32</v>
      </c>
      <c r="D7612" t="s">
        <v>33</v>
      </c>
      <c r="E7612">
        <v>7</v>
      </c>
      <c r="F7612">
        <v>528</v>
      </c>
    </row>
    <row r="7613" spans="1:6" x14ac:dyDescent="0.25">
      <c r="A7613">
        <v>2497.9100130000002</v>
      </c>
      <c r="B7613">
        <v>29465</v>
      </c>
      <c r="C7613" t="s">
        <v>32</v>
      </c>
      <c r="D7613" t="s">
        <v>33</v>
      </c>
      <c r="E7613">
        <v>1</v>
      </c>
      <c r="F7613">
        <v>302.39999999999998</v>
      </c>
    </row>
    <row r="7614" spans="1:6" x14ac:dyDescent="0.25">
      <c r="A7614">
        <v>32069.875260000001</v>
      </c>
      <c r="B7614">
        <v>24851</v>
      </c>
      <c r="C7614" t="s">
        <v>32</v>
      </c>
      <c r="D7614" t="s">
        <v>45</v>
      </c>
      <c r="E7614">
        <v>2</v>
      </c>
      <c r="F7614">
        <v>604.28942800000004</v>
      </c>
    </row>
    <row r="7615" spans="1:6" x14ac:dyDescent="0.25">
      <c r="A7615">
        <v>3312.2532329999999</v>
      </c>
      <c r="B7615">
        <v>0</v>
      </c>
      <c r="C7615" t="s">
        <v>32</v>
      </c>
      <c r="D7615" t="s">
        <v>45</v>
      </c>
      <c r="E7615">
        <v>1</v>
      </c>
      <c r="F7615">
        <v>770.4</v>
      </c>
    </row>
    <row r="7616" spans="1:6" x14ac:dyDescent="0.25">
      <c r="A7616">
        <v>10828.37347</v>
      </c>
      <c r="B7616">
        <v>11033</v>
      </c>
      <c r="C7616" t="s">
        <v>32</v>
      </c>
      <c r="D7616" t="s">
        <v>33</v>
      </c>
      <c r="E7616">
        <v>2</v>
      </c>
      <c r="F7616">
        <v>511.12013100000001</v>
      </c>
    </row>
    <row r="7617" spans="1:6" x14ac:dyDescent="0.25">
      <c r="A7617">
        <v>12128.365110000001</v>
      </c>
      <c r="B7617">
        <v>20495</v>
      </c>
      <c r="C7617" t="s">
        <v>32</v>
      </c>
      <c r="D7617" t="s">
        <v>33</v>
      </c>
      <c r="E7617">
        <v>2</v>
      </c>
      <c r="F7617">
        <v>292.8</v>
      </c>
    </row>
    <row r="7618" spans="1:6" x14ac:dyDescent="0.25">
      <c r="A7618">
        <v>5505.687336</v>
      </c>
      <c r="B7618">
        <v>95766</v>
      </c>
      <c r="C7618" t="s">
        <v>62</v>
      </c>
      <c r="D7618" t="s">
        <v>33</v>
      </c>
      <c r="E7618">
        <v>5</v>
      </c>
      <c r="F7618">
        <v>162.55704800000001</v>
      </c>
    </row>
    <row r="7619" spans="1:6" x14ac:dyDescent="0.25">
      <c r="A7619">
        <v>6715.342541</v>
      </c>
      <c r="B7619">
        <v>0</v>
      </c>
      <c r="C7619" t="s">
        <v>32</v>
      </c>
      <c r="D7619" t="s">
        <v>45</v>
      </c>
      <c r="E7619">
        <v>2</v>
      </c>
      <c r="F7619">
        <v>655.07331699999997</v>
      </c>
    </row>
    <row r="7620" spans="1:6" x14ac:dyDescent="0.25">
      <c r="A7620">
        <v>2836.6773710000002</v>
      </c>
      <c r="B7620">
        <v>61029</v>
      </c>
      <c r="C7620" t="s">
        <v>62</v>
      </c>
      <c r="D7620" t="s">
        <v>45</v>
      </c>
      <c r="E7620">
        <v>1</v>
      </c>
      <c r="F7620">
        <v>114.429816</v>
      </c>
    </row>
    <row r="7621" spans="1:6" x14ac:dyDescent="0.25">
      <c r="A7621">
        <v>3561.595726</v>
      </c>
      <c r="B7621">
        <v>0</v>
      </c>
      <c r="C7621" t="s">
        <v>32</v>
      </c>
      <c r="D7621" t="s">
        <v>45</v>
      </c>
      <c r="E7621">
        <v>1</v>
      </c>
      <c r="F7621">
        <v>504</v>
      </c>
    </row>
    <row r="7622" spans="1:6" x14ac:dyDescent="0.25">
      <c r="A7622">
        <v>6552.3998959999999</v>
      </c>
      <c r="B7622">
        <v>56188</v>
      </c>
      <c r="C7622" t="s">
        <v>62</v>
      </c>
      <c r="D7622" t="s">
        <v>33</v>
      </c>
      <c r="E7622">
        <v>3</v>
      </c>
      <c r="F7622">
        <v>175.972039</v>
      </c>
    </row>
    <row r="7623" spans="1:6" x14ac:dyDescent="0.25">
      <c r="A7623">
        <v>2833.9801419999999</v>
      </c>
      <c r="B7623">
        <v>94812</v>
      </c>
      <c r="C7623" t="s">
        <v>62</v>
      </c>
      <c r="D7623" t="s">
        <v>33</v>
      </c>
      <c r="E7623">
        <v>1</v>
      </c>
      <c r="F7623">
        <v>121.025058</v>
      </c>
    </row>
    <row r="7624" spans="1:6" x14ac:dyDescent="0.25">
      <c r="A7624">
        <v>5099.5131469999997</v>
      </c>
      <c r="B7624">
        <v>0</v>
      </c>
      <c r="C7624" t="s">
        <v>32</v>
      </c>
      <c r="D7624" t="s">
        <v>33</v>
      </c>
      <c r="E7624">
        <v>3</v>
      </c>
      <c r="F7624">
        <v>336</v>
      </c>
    </row>
    <row r="7625" spans="1:6" x14ac:dyDescent="0.25">
      <c r="A7625">
        <v>9415.5270309999996</v>
      </c>
      <c r="B7625">
        <v>55338</v>
      </c>
      <c r="C7625" t="s">
        <v>32</v>
      </c>
      <c r="D7625" t="s">
        <v>33</v>
      </c>
      <c r="E7625">
        <v>7</v>
      </c>
      <c r="F7625">
        <v>556.79999999999995</v>
      </c>
    </row>
    <row r="7626" spans="1:6" x14ac:dyDescent="0.25">
      <c r="A7626">
        <v>3644.8335539999998</v>
      </c>
      <c r="B7626">
        <v>82477</v>
      </c>
      <c r="C7626" t="s">
        <v>32</v>
      </c>
      <c r="D7626" t="s">
        <v>33</v>
      </c>
      <c r="E7626">
        <v>1</v>
      </c>
      <c r="F7626">
        <v>432</v>
      </c>
    </row>
    <row r="7627" spans="1:6" x14ac:dyDescent="0.25">
      <c r="A7627">
        <v>2927.5163160000002</v>
      </c>
      <c r="B7627">
        <v>20852</v>
      </c>
      <c r="C7627" t="s">
        <v>32</v>
      </c>
      <c r="D7627" t="s">
        <v>33</v>
      </c>
      <c r="E7627">
        <v>1</v>
      </c>
      <c r="F7627">
        <v>383.78973200000001</v>
      </c>
    </row>
    <row r="7628" spans="1:6" x14ac:dyDescent="0.25">
      <c r="A7628">
        <v>9227.9457519999996</v>
      </c>
      <c r="B7628">
        <v>0</v>
      </c>
      <c r="C7628" t="s">
        <v>75</v>
      </c>
      <c r="D7628" t="s">
        <v>33</v>
      </c>
      <c r="E7628">
        <v>2</v>
      </c>
      <c r="F7628">
        <v>296.637382</v>
      </c>
    </row>
    <row r="7629" spans="1:6" x14ac:dyDescent="0.25">
      <c r="A7629">
        <v>3148.42409</v>
      </c>
      <c r="B7629">
        <v>0</v>
      </c>
      <c r="C7629" t="s">
        <v>32</v>
      </c>
      <c r="D7629" t="s">
        <v>33</v>
      </c>
      <c r="E7629">
        <v>1</v>
      </c>
      <c r="F7629">
        <v>544.21745299999998</v>
      </c>
    </row>
    <row r="7630" spans="1:6" x14ac:dyDescent="0.25">
      <c r="A7630">
        <v>3063.1145940000001</v>
      </c>
      <c r="B7630">
        <v>0</v>
      </c>
      <c r="C7630" t="s">
        <v>32</v>
      </c>
      <c r="D7630" t="s">
        <v>45</v>
      </c>
      <c r="E7630">
        <v>1</v>
      </c>
      <c r="F7630">
        <v>456</v>
      </c>
    </row>
    <row r="7631" spans="1:6" x14ac:dyDescent="0.25">
      <c r="A7631">
        <v>3417.9537449999998</v>
      </c>
      <c r="B7631">
        <v>72460</v>
      </c>
      <c r="C7631" t="s">
        <v>75</v>
      </c>
      <c r="D7631" t="s">
        <v>33</v>
      </c>
      <c r="E7631">
        <v>1</v>
      </c>
      <c r="F7631">
        <v>370.01810799999998</v>
      </c>
    </row>
    <row r="7632" spans="1:6" x14ac:dyDescent="0.25">
      <c r="A7632">
        <v>23594.680199999999</v>
      </c>
      <c r="B7632">
        <v>76358</v>
      </c>
      <c r="C7632" t="s">
        <v>62</v>
      </c>
      <c r="D7632" t="s">
        <v>33</v>
      </c>
      <c r="E7632">
        <v>2</v>
      </c>
      <c r="F7632">
        <v>86.461582000000007</v>
      </c>
    </row>
    <row r="7633" spans="1:6" x14ac:dyDescent="0.25">
      <c r="A7633">
        <v>7519.1336309999997</v>
      </c>
      <c r="B7633">
        <v>96306</v>
      </c>
      <c r="C7633" t="s">
        <v>62</v>
      </c>
      <c r="D7633" t="s">
        <v>79</v>
      </c>
      <c r="E7633">
        <v>6</v>
      </c>
      <c r="F7633">
        <v>185.35535300000001</v>
      </c>
    </row>
    <row r="7634" spans="1:6" x14ac:dyDescent="0.25">
      <c r="A7634">
        <v>3969.4331769999999</v>
      </c>
      <c r="B7634">
        <v>49544</v>
      </c>
      <c r="C7634" t="s">
        <v>62</v>
      </c>
      <c r="D7634" t="s">
        <v>45</v>
      </c>
      <c r="E7634">
        <v>1</v>
      </c>
      <c r="F7634">
        <v>0.76918500000000001</v>
      </c>
    </row>
    <row r="7635" spans="1:6" x14ac:dyDescent="0.25">
      <c r="A7635">
        <v>4874.0748000000003</v>
      </c>
      <c r="B7635">
        <v>0</v>
      </c>
      <c r="C7635" t="s">
        <v>32</v>
      </c>
      <c r="D7635" t="s">
        <v>45</v>
      </c>
      <c r="E7635">
        <v>7</v>
      </c>
      <c r="F7635">
        <v>609.32322699999997</v>
      </c>
    </row>
    <row r="7636" spans="1:6" x14ac:dyDescent="0.25">
      <c r="A7636">
        <v>7261.6154779999997</v>
      </c>
      <c r="B7636">
        <v>0</v>
      </c>
      <c r="C7636" t="s">
        <v>32</v>
      </c>
      <c r="D7636" t="s">
        <v>45</v>
      </c>
      <c r="E7636">
        <v>4</v>
      </c>
      <c r="F7636">
        <v>727.2</v>
      </c>
    </row>
    <row r="7637" spans="1:6" x14ac:dyDescent="0.25">
      <c r="A7637">
        <v>8005.964669</v>
      </c>
      <c r="B7637">
        <v>63357</v>
      </c>
      <c r="C7637" t="s">
        <v>32</v>
      </c>
      <c r="D7637" t="s">
        <v>33</v>
      </c>
      <c r="E7637">
        <v>5</v>
      </c>
      <c r="F7637">
        <v>565.50857199999996</v>
      </c>
    </row>
    <row r="7638" spans="1:6" x14ac:dyDescent="0.25">
      <c r="A7638">
        <v>2996.1398650000001</v>
      </c>
      <c r="B7638">
        <v>0</v>
      </c>
      <c r="C7638" t="s">
        <v>32</v>
      </c>
      <c r="D7638" t="s">
        <v>45</v>
      </c>
      <c r="E7638">
        <v>1</v>
      </c>
      <c r="F7638">
        <v>590.4</v>
      </c>
    </row>
    <row r="7639" spans="1:6" x14ac:dyDescent="0.25">
      <c r="A7639">
        <v>4175.9452689999998</v>
      </c>
      <c r="B7639">
        <v>23060</v>
      </c>
      <c r="C7639" t="s">
        <v>32</v>
      </c>
      <c r="D7639" t="s">
        <v>33</v>
      </c>
      <c r="E7639">
        <v>1</v>
      </c>
      <c r="F7639">
        <v>731.35085700000002</v>
      </c>
    </row>
    <row r="7640" spans="1:6" x14ac:dyDescent="0.25">
      <c r="A7640">
        <v>8491.8586360000008</v>
      </c>
      <c r="B7640">
        <v>27781</v>
      </c>
      <c r="C7640" t="s">
        <v>32</v>
      </c>
      <c r="D7640" t="s">
        <v>33</v>
      </c>
      <c r="E7640">
        <v>2</v>
      </c>
      <c r="F7640">
        <v>340.8</v>
      </c>
    </row>
    <row r="7641" spans="1:6" x14ac:dyDescent="0.25">
      <c r="A7641">
        <v>2402.1720690000002</v>
      </c>
      <c r="B7641">
        <v>43246</v>
      </c>
      <c r="C7641" t="s">
        <v>62</v>
      </c>
      <c r="D7641" t="s">
        <v>45</v>
      </c>
      <c r="E7641">
        <v>1</v>
      </c>
      <c r="F7641">
        <v>52.435201999999997</v>
      </c>
    </row>
    <row r="7642" spans="1:6" x14ac:dyDescent="0.25">
      <c r="A7642">
        <v>4775.4758510000001</v>
      </c>
      <c r="B7642">
        <v>14254</v>
      </c>
      <c r="C7642" t="s">
        <v>32</v>
      </c>
      <c r="D7642" t="s">
        <v>33</v>
      </c>
      <c r="E7642">
        <v>1</v>
      </c>
      <c r="F7642">
        <v>595.20000000000005</v>
      </c>
    </row>
    <row r="7643" spans="1:6" x14ac:dyDescent="0.25">
      <c r="A7643">
        <v>4235.1839989999999</v>
      </c>
      <c r="B7643">
        <v>60334</v>
      </c>
      <c r="C7643" t="s">
        <v>62</v>
      </c>
      <c r="D7643" t="s">
        <v>33</v>
      </c>
      <c r="E7643">
        <v>1</v>
      </c>
      <c r="F7643">
        <v>111.16474700000001</v>
      </c>
    </row>
    <row r="7644" spans="1:6" x14ac:dyDescent="0.25">
      <c r="A7644">
        <v>5107.1630020000002</v>
      </c>
      <c r="B7644">
        <v>35625</v>
      </c>
      <c r="C7644" t="s">
        <v>75</v>
      </c>
      <c r="D7644" t="s">
        <v>33</v>
      </c>
      <c r="E7644">
        <v>3</v>
      </c>
      <c r="F7644">
        <v>288.57210800000001</v>
      </c>
    </row>
    <row r="7645" spans="1:6" x14ac:dyDescent="0.25">
      <c r="A7645">
        <v>13167.60512</v>
      </c>
      <c r="B7645">
        <v>54684</v>
      </c>
      <c r="C7645" t="s">
        <v>75</v>
      </c>
      <c r="D7645" t="s">
        <v>33</v>
      </c>
      <c r="E7645">
        <v>2</v>
      </c>
      <c r="F7645">
        <v>302.13716399999998</v>
      </c>
    </row>
    <row r="7646" spans="1:6" x14ac:dyDescent="0.25">
      <c r="A7646">
        <v>2520.301352</v>
      </c>
      <c r="B7646">
        <v>56228</v>
      </c>
      <c r="C7646" t="s">
        <v>75</v>
      </c>
      <c r="D7646" t="s">
        <v>45</v>
      </c>
      <c r="E7646">
        <v>1</v>
      </c>
      <c r="F7646">
        <v>276.87734799999998</v>
      </c>
    </row>
    <row r="7647" spans="1:6" x14ac:dyDescent="0.25">
      <c r="A7647">
        <v>5189.2895820000003</v>
      </c>
      <c r="B7647">
        <v>82166</v>
      </c>
      <c r="C7647" t="s">
        <v>32</v>
      </c>
      <c r="D7647" t="s">
        <v>45</v>
      </c>
      <c r="E7647">
        <v>1</v>
      </c>
      <c r="F7647">
        <v>643.20000000000005</v>
      </c>
    </row>
    <row r="7648" spans="1:6" x14ac:dyDescent="0.25">
      <c r="A7648">
        <v>2893.3138549999999</v>
      </c>
      <c r="B7648">
        <v>30406</v>
      </c>
      <c r="C7648" t="s">
        <v>32</v>
      </c>
      <c r="D7648" t="s">
        <v>33</v>
      </c>
      <c r="E7648">
        <v>1</v>
      </c>
      <c r="F7648">
        <v>350.4</v>
      </c>
    </row>
    <row r="7649" spans="1:6" x14ac:dyDescent="0.25">
      <c r="A7649">
        <v>3985.5474060000001</v>
      </c>
      <c r="B7649">
        <v>75007</v>
      </c>
      <c r="C7649" t="s">
        <v>32</v>
      </c>
      <c r="D7649" t="s">
        <v>79</v>
      </c>
      <c r="E7649">
        <v>1</v>
      </c>
      <c r="F7649">
        <v>668.77352199999996</v>
      </c>
    </row>
    <row r="7650" spans="1:6" x14ac:dyDescent="0.25">
      <c r="A7650">
        <v>2414.6383089999999</v>
      </c>
      <c r="B7650">
        <v>79271</v>
      </c>
      <c r="C7650" t="s">
        <v>75</v>
      </c>
      <c r="D7650" t="s">
        <v>33</v>
      </c>
      <c r="E7650">
        <v>1</v>
      </c>
      <c r="F7650">
        <v>232.75359800000001</v>
      </c>
    </row>
    <row r="7651" spans="1:6" x14ac:dyDescent="0.25">
      <c r="A7651">
        <v>18688.307069999999</v>
      </c>
      <c r="B7651">
        <v>0</v>
      </c>
      <c r="C7651" t="s">
        <v>32</v>
      </c>
      <c r="D7651" t="s">
        <v>45</v>
      </c>
      <c r="E7651">
        <v>2</v>
      </c>
      <c r="F7651">
        <v>364.8</v>
      </c>
    </row>
    <row r="7652" spans="1:6" x14ac:dyDescent="0.25">
      <c r="A7652">
        <v>16589.712370000001</v>
      </c>
      <c r="B7652">
        <v>59414</v>
      </c>
      <c r="C7652" t="s">
        <v>62</v>
      </c>
      <c r="D7652" t="s">
        <v>33</v>
      </c>
      <c r="E7652">
        <v>2</v>
      </c>
      <c r="F7652">
        <v>65.022257999999994</v>
      </c>
    </row>
    <row r="7653" spans="1:6" x14ac:dyDescent="0.25">
      <c r="A7653">
        <v>23331.829000000002</v>
      </c>
      <c r="B7653">
        <v>44719</v>
      </c>
      <c r="C7653" t="s">
        <v>32</v>
      </c>
      <c r="D7653" t="s">
        <v>45</v>
      </c>
      <c r="E7653">
        <v>2</v>
      </c>
      <c r="F7653">
        <v>316.8</v>
      </c>
    </row>
    <row r="7654" spans="1:6" x14ac:dyDescent="0.25">
      <c r="A7654">
        <v>4699.0341349999999</v>
      </c>
      <c r="B7654">
        <v>0</v>
      </c>
      <c r="C7654" t="s">
        <v>62</v>
      </c>
      <c r="D7654" t="s">
        <v>33</v>
      </c>
      <c r="E7654">
        <v>1</v>
      </c>
      <c r="F7654">
        <v>291.74420400000002</v>
      </c>
    </row>
    <row r="7655" spans="1:6" x14ac:dyDescent="0.25">
      <c r="A7655">
        <v>2395.5700000000002</v>
      </c>
      <c r="B7655">
        <v>21986</v>
      </c>
      <c r="C7655" t="s">
        <v>32</v>
      </c>
      <c r="D7655" t="s">
        <v>79</v>
      </c>
      <c r="E7655">
        <v>1</v>
      </c>
      <c r="F7655">
        <v>333.69622800000002</v>
      </c>
    </row>
    <row r="7656" spans="1:6" x14ac:dyDescent="0.25">
      <c r="A7656">
        <v>8861.4823610000003</v>
      </c>
      <c r="B7656">
        <v>58480</v>
      </c>
      <c r="C7656" t="s">
        <v>32</v>
      </c>
      <c r="D7656" t="s">
        <v>79</v>
      </c>
      <c r="E7656">
        <v>5</v>
      </c>
      <c r="F7656">
        <v>542.4</v>
      </c>
    </row>
    <row r="7657" spans="1:6" x14ac:dyDescent="0.25">
      <c r="A7657">
        <v>8936.8235189999996</v>
      </c>
      <c r="B7657">
        <v>37520</v>
      </c>
      <c r="C7657" t="s">
        <v>62</v>
      </c>
      <c r="D7657" t="s">
        <v>33</v>
      </c>
      <c r="E7657">
        <v>2</v>
      </c>
      <c r="F7657">
        <v>163.576763</v>
      </c>
    </row>
    <row r="7658" spans="1:6" x14ac:dyDescent="0.25">
      <c r="A7658">
        <v>7340.4965050000001</v>
      </c>
      <c r="B7658">
        <v>50165</v>
      </c>
      <c r="C7658" t="s">
        <v>62</v>
      </c>
      <c r="D7658" t="s">
        <v>79</v>
      </c>
      <c r="E7658">
        <v>2</v>
      </c>
      <c r="F7658">
        <v>129.99913799999999</v>
      </c>
    </row>
    <row r="7659" spans="1:6" x14ac:dyDescent="0.25">
      <c r="A7659">
        <v>26453.935119999998</v>
      </c>
      <c r="B7659">
        <v>42961</v>
      </c>
      <c r="C7659" t="s">
        <v>32</v>
      </c>
      <c r="D7659" t="s">
        <v>33</v>
      </c>
      <c r="E7659">
        <v>2</v>
      </c>
      <c r="F7659">
        <v>398.4</v>
      </c>
    </row>
    <row r="7660" spans="1:6" x14ac:dyDescent="0.25">
      <c r="A7660">
        <v>6342.4736560000001</v>
      </c>
      <c r="B7660">
        <v>86687</v>
      </c>
      <c r="C7660" t="s">
        <v>75</v>
      </c>
      <c r="D7660" t="s">
        <v>45</v>
      </c>
      <c r="E7660">
        <v>3</v>
      </c>
      <c r="F7660">
        <v>274.15970199999998</v>
      </c>
    </row>
    <row r="7661" spans="1:6" x14ac:dyDescent="0.25">
      <c r="A7661">
        <v>6560.8153439999996</v>
      </c>
      <c r="B7661">
        <v>0</v>
      </c>
      <c r="C7661" t="s">
        <v>62</v>
      </c>
      <c r="D7661" t="s">
        <v>45</v>
      </c>
      <c r="E7661">
        <v>3</v>
      </c>
      <c r="F7661">
        <v>41.617367000000002</v>
      </c>
    </row>
    <row r="7662" spans="1:6" x14ac:dyDescent="0.25">
      <c r="A7662">
        <v>6687.5938180000003</v>
      </c>
      <c r="B7662">
        <v>23772</v>
      </c>
      <c r="C7662" t="s">
        <v>62</v>
      </c>
      <c r="D7662" t="s">
        <v>33</v>
      </c>
      <c r="E7662">
        <v>4</v>
      </c>
      <c r="F7662">
        <v>100.652984</v>
      </c>
    </row>
    <row r="7663" spans="1:6" x14ac:dyDescent="0.25">
      <c r="A7663">
        <v>3681.253483</v>
      </c>
      <c r="B7663">
        <v>0</v>
      </c>
      <c r="C7663" t="s">
        <v>75</v>
      </c>
      <c r="D7663" t="s">
        <v>33</v>
      </c>
      <c r="E7663">
        <v>1</v>
      </c>
      <c r="F7663">
        <v>354.93904300000003</v>
      </c>
    </row>
    <row r="7664" spans="1:6" x14ac:dyDescent="0.25">
      <c r="A7664">
        <v>2555.5356849999998</v>
      </c>
      <c r="B7664">
        <v>18241</v>
      </c>
      <c r="C7664" t="s">
        <v>62</v>
      </c>
      <c r="D7664" t="s">
        <v>33</v>
      </c>
      <c r="E7664">
        <v>1</v>
      </c>
      <c r="F7664">
        <v>151.99109799999999</v>
      </c>
    </row>
    <row r="7665" spans="1:6" x14ac:dyDescent="0.25">
      <c r="A7665">
        <v>2373.7950759999999</v>
      </c>
      <c r="B7665">
        <v>0</v>
      </c>
      <c r="C7665" t="s">
        <v>32</v>
      </c>
      <c r="D7665" t="s">
        <v>33</v>
      </c>
      <c r="E7665">
        <v>1</v>
      </c>
      <c r="F7665">
        <v>312</v>
      </c>
    </row>
    <row r="7666" spans="1:6" x14ac:dyDescent="0.25">
      <c r="A7666">
        <v>2732.6523520000001</v>
      </c>
      <c r="B7666">
        <v>86650</v>
      </c>
      <c r="C7666" t="s">
        <v>75</v>
      </c>
      <c r="D7666" t="s">
        <v>45</v>
      </c>
      <c r="E7666">
        <v>1</v>
      </c>
      <c r="F7666">
        <v>323.86571500000002</v>
      </c>
    </row>
    <row r="7667" spans="1:6" x14ac:dyDescent="0.25">
      <c r="A7667">
        <v>4703.7185799999997</v>
      </c>
      <c r="B7667">
        <v>0</v>
      </c>
      <c r="C7667" t="s">
        <v>32</v>
      </c>
      <c r="D7667" t="s">
        <v>45</v>
      </c>
      <c r="E7667">
        <v>1</v>
      </c>
      <c r="F7667">
        <v>1554.0895169999999</v>
      </c>
    </row>
    <row r="7668" spans="1:6" x14ac:dyDescent="0.25">
      <c r="A7668">
        <v>19259.844939999999</v>
      </c>
      <c r="B7668">
        <v>35973</v>
      </c>
      <c r="C7668" t="s">
        <v>32</v>
      </c>
      <c r="D7668" t="s">
        <v>33</v>
      </c>
      <c r="E7668">
        <v>2</v>
      </c>
      <c r="F7668">
        <v>763.2</v>
      </c>
    </row>
    <row r="7669" spans="1:6" x14ac:dyDescent="0.25">
      <c r="A7669">
        <v>3844.5693569999999</v>
      </c>
      <c r="B7669">
        <v>26262</v>
      </c>
      <c r="C7669" t="s">
        <v>32</v>
      </c>
      <c r="D7669" t="s">
        <v>33</v>
      </c>
      <c r="E7669">
        <v>1</v>
      </c>
      <c r="F7669">
        <v>465.6</v>
      </c>
    </row>
    <row r="7670" spans="1:6" x14ac:dyDescent="0.25">
      <c r="A7670">
        <v>4683.4433479999998</v>
      </c>
      <c r="B7670">
        <v>25187</v>
      </c>
      <c r="C7670" t="s">
        <v>32</v>
      </c>
      <c r="D7670" t="s">
        <v>33</v>
      </c>
      <c r="E7670">
        <v>1</v>
      </c>
      <c r="F7670">
        <v>580.79999999999995</v>
      </c>
    </row>
    <row r="7671" spans="1:6" x14ac:dyDescent="0.25">
      <c r="A7671">
        <v>5174.0810629999996</v>
      </c>
      <c r="B7671">
        <v>88081</v>
      </c>
      <c r="C7671" t="s">
        <v>62</v>
      </c>
      <c r="D7671" t="s">
        <v>33</v>
      </c>
      <c r="E7671">
        <v>5</v>
      </c>
      <c r="F7671">
        <v>82.483947000000001</v>
      </c>
    </row>
    <row r="7672" spans="1:6" x14ac:dyDescent="0.25">
      <c r="A7672">
        <v>2655.8645729999998</v>
      </c>
      <c r="B7672">
        <v>83460</v>
      </c>
      <c r="C7672" t="s">
        <v>32</v>
      </c>
      <c r="D7672" t="s">
        <v>79</v>
      </c>
      <c r="E7672">
        <v>1</v>
      </c>
      <c r="F7672">
        <v>443.44551999999999</v>
      </c>
    </row>
    <row r="7673" spans="1:6" x14ac:dyDescent="0.25">
      <c r="A7673">
        <v>5615.0735089999998</v>
      </c>
      <c r="B7673">
        <v>19949</v>
      </c>
      <c r="C7673" t="s">
        <v>32</v>
      </c>
      <c r="D7673" t="s">
        <v>33</v>
      </c>
      <c r="E7673">
        <v>3</v>
      </c>
      <c r="F7673">
        <v>355.2</v>
      </c>
    </row>
    <row r="7674" spans="1:6" x14ac:dyDescent="0.25">
      <c r="A7674">
        <v>3161.1712969999999</v>
      </c>
      <c r="B7674">
        <v>0</v>
      </c>
      <c r="C7674" t="s">
        <v>32</v>
      </c>
      <c r="D7674" t="s">
        <v>45</v>
      </c>
      <c r="E7674">
        <v>1</v>
      </c>
      <c r="F7674">
        <v>897.37953500000003</v>
      </c>
    </row>
    <row r="7675" spans="1:6" x14ac:dyDescent="0.25">
      <c r="A7675">
        <v>7575.6474150000004</v>
      </c>
      <c r="B7675">
        <v>0</v>
      </c>
      <c r="C7675" t="s">
        <v>32</v>
      </c>
      <c r="D7675" t="s">
        <v>45</v>
      </c>
      <c r="E7675">
        <v>4</v>
      </c>
      <c r="F7675">
        <v>784.8</v>
      </c>
    </row>
    <row r="7676" spans="1:6" x14ac:dyDescent="0.25">
      <c r="A7676">
        <v>3985.3988949999998</v>
      </c>
      <c r="B7676">
        <v>77739</v>
      </c>
      <c r="C7676" t="s">
        <v>75</v>
      </c>
      <c r="D7676" t="s">
        <v>33</v>
      </c>
      <c r="E7676">
        <v>1</v>
      </c>
      <c r="F7676">
        <v>428.56355300000001</v>
      </c>
    </row>
    <row r="7677" spans="1:6" x14ac:dyDescent="0.25">
      <c r="A7677">
        <v>9706.3752390000009</v>
      </c>
      <c r="B7677">
        <v>23649</v>
      </c>
      <c r="C7677" t="s">
        <v>75</v>
      </c>
      <c r="D7677" t="s">
        <v>33</v>
      </c>
      <c r="E7677">
        <v>6</v>
      </c>
      <c r="F7677">
        <v>535.60663199999999</v>
      </c>
    </row>
    <row r="7678" spans="1:6" x14ac:dyDescent="0.25">
      <c r="A7678">
        <v>7736.6546060000001</v>
      </c>
      <c r="B7678">
        <v>68980</v>
      </c>
      <c r="C7678" t="s">
        <v>75</v>
      </c>
      <c r="D7678" t="s">
        <v>79</v>
      </c>
      <c r="E7678">
        <v>7</v>
      </c>
      <c r="F7678">
        <v>464.03857699999998</v>
      </c>
    </row>
    <row r="7679" spans="1:6" x14ac:dyDescent="0.25">
      <c r="A7679">
        <v>4179.4886390000001</v>
      </c>
      <c r="B7679">
        <v>60010</v>
      </c>
      <c r="C7679" t="s">
        <v>32</v>
      </c>
      <c r="D7679" t="s">
        <v>33</v>
      </c>
      <c r="E7679">
        <v>1</v>
      </c>
      <c r="F7679">
        <v>494.4</v>
      </c>
    </row>
    <row r="7680" spans="1:6" x14ac:dyDescent="0.25">
      <c r="A7680">
        <v>5759.0111290000004</v>
      </c>
      <c r="B7680">
        <v>30968</v>
      </c>
      <c r="C7680" t="s">
        <v>62</v>
      </c>
      <c r="D7680" t="s">
        <v>33</v>
      </c>
      <c r="E7680">
        <v>8</v>
      </c>
      <c r="F7680">
        <v>45.425683999999997</v>
      </c>
    </row>
    <row r="7681" spans="1:6" x14ac:dyDescent="0.25">
      <c r="A7681">
        <v>4165.3964189999997</v>
      </c>
      <c r="B7681">
        <v>0</v>
      </c>
      <c r="C7681" t="s">
        <v>32</v>
      </c>
      <c r="D7681" t="s">
        <v>79</v>
      </c>
      <c r="E7681">
        <v>1</v>
      </c>
      <c r="F7681">
        <v>556.79999999999995</v>
      </c>
    </row>
    <row r="7682" spans="1:6" x14ac:dyDescent="0.25">
      <c r="A7682">
        <v>2632.5525779999998</v>
      </c>
      <c r="B7682">
        <v>99841</v>
      </c>
      <c r="C7682" t="s">
        <v>32</v>
      </c>
      <c r="D7682" t="s">
        <v>33</v>
      </c>
      <c r="E7682">
        <v>1</v>
      </c>
      <c r="F7682">
        <v>312</v>
      </c>
    </row>
    <row r="7683" spans="1:6" x14ac:dyDescent="0.25">
      <c r="A7683">
        <v>3885.4564009999999</v>
      </c>
      <c r="B7683">
        <v>0</v>
      </c>
      <c r="C7683" t="s">
        <v>32</v>
      </c>
      <c r="D7683" t="s">
        <v>33</v>
      </c>
      <c r="E7683">
        <v>1</v>
      </c>
      <c r="F7683">
        <v>504</v>
      </c>
    </row>
    <row r="7684" spans="1:6" x14ac:dyDescent="0.25">
      <c r="A7684">
        <v>8161.9449530000002</v>
      </c>
      <c r="B7684">
        <v>32967</v>
      </c>
      <c r="C7684" t="s">
        <v>32</v>
      </c>
      <c r="D7684" t="s">
        <v>33</v>
      </c>
      <c r="E7684">
        <v>4</v>
      </c>
      <c r="F7684">
        <v>504</v>
      </c>
    </row>
    <row r="7685" spans="1:6" x14ac:dyDescent="0.25">
      <c r="A7685">
        <v>13024.13012</v>
      </c>
      <c r="B7685">
        <v>0</v>
      </c>
      <c r="C7685" t="s">
        <v>32</v>
      </c>
      <c r="D7685" t="s">
        <v>45</v>
      </c>
      <c r="E7685">
        <v>2</v>
      </c>
      <c r="F7685">
        <v>900</v>
      </c>
    </row>
    <row r="7686" spans="1:6" x14ac:dyDescent="0.25">
      <c r="A7686">
        <v>14137.23043</v>
      </c>
      <c r="B7686">
        <v>31794</v>
      </c>
      <c r="C7686" t="s">
        <v>32</v>
      </c>
      <c r="D7686" t="s">
        <v>79</v>
      </c>
      <c r="E7686">
        <v>2</v>
      </c>
      <c r="F7686">
        <v>571.20000000000005</v>
      </c>
    </row>
    <row r="7687" spans="1:6" x14ac:dyDescent="0.25">
      <c r="A7687">
        <v>3700.678124</v>
      </c>
      <c r="B7687">
        <v>36710</v>
      </c>
      <c r="C7687" t="s">
        <v>32</v>
      </c>
      <c r="D7687" t="s">
        <v>45</v>
      </c>
      <c r="E7687">
        <v>1</v>
      </c>
      <c r="F7687">
        <v>676.8</v>
      </c>
    </row>
    <row r="7688" spans="1:6" x14ac:dyDescent="0.25">
      <c r="A7688">
        <v>5511.0332939999998</v>
      </c>
      <c r="B7688">
        <v>36267</v>
      </c>
      <c r="C7688" t="s">
        <v>75</v>
      </c>
      <c r="D7688" t="s">
        <v>33</v>
      </c>
      <c r="E7688">
        <v>8</v>
      </c>
      <c r="F7688">
        <v>263.45403700000003</v>
      </c>
    </row>
    <row r="7689" spans="1:6" x14ac:dyDescent="0.25">
      <c r="A7689">
        <v>5169.4993700000005</v>
      </c>
      <c r="B7689">
        <v>12430</v>
      </c>
      <c r="C7689" t="s">
        <v>32</v>
      </c>
      <c r="D7689" t="s">
        <v>45</v>
      </c>
      <c r="E7689">
        <v>4</v>
      </c>
      <c r="F7689">
        <v>350.4</v>
      </c>
    </row>
    <row r="7690" spans="1:6" x14ac:dyDescent="0.25">
      <c r="A7690">
        <v>6044.0200379999997</v>
      </c>
      <c r="B7690">
        <v>93715</v>
      </c>
      <c r="C7690" t="s">
        <v>32</v>
      </c>
      <c r="D7690" t="s">
        <v>33</v>
      </c>
      <c r="E7690">
        <v>7</v>
      </c>
      <c r="F7690">
        <v>532.79999999999995</v>
      </c>
    </row>
    <row r="7691" spans="1:6" x14ac:dyDescent="0.25">
      <c r="A7691">
        <v>4349.3087500000001</v>
      </c>
      <c r="B7691">
        <v>75648</v>
      </c>
      <c r="C7691" t="s">
        <v>62</v>
      </c>
      <c r="D7691" t="s">
        <v>33</v>
      </c>
      <c r="E7691">
        <v>1</v>
      </c>
      <c r="F7691">
        <v>112.660916</v>
      </c>
    </row>
    <row r="7692" spans="1:6" x14ac:dyDescent="0.25">
      <c r="A7692">
        <v>9688.1291789999996</v>
      </c>
      <c r="B7692">
        <v>24584</v>
      </c>
      <c r="C7692" t="s">
        <v>75</v>
      </c>
      <c r="D7692" t="s">
        <v>45</v>
      </c>
      <c r="E7692">
        <v>2</v>
      </c>
      <c r="F7692">
        <v>279.706613</v>
      </c>
    </row>
    <row r="7693" spans="1:6" x14ac:dyDescent="0.25">
      <c r="A7693">
        <v>5528.2128069999999</v>
      </c>
      <c r="B7693">
        <v>36088</v>
      </c>
      <c r="C7693" t="s">
        <v>32</v>
      </c>
      <c r="D7693" t="s">
        <v>45</v>
      </c>
      <c r="E7693">
        <v>9</v>
      </c>
      <c r="F7693">
        <v>345.6</v>
      </c>
    </row>
    <row r="7694" spans="1:6" x14ac:dyDescent="0.25">
      <c r="A7694">
        <v>7894.5005000000001</v>
      </c>
      <c r="B7694">
        <v>21723</v>
      </c>
      <c r="C7694" t="s">
        <v>32</v>
      </c>
      <c r="D7694" t="s">
        <v>45</v>
      </c>
      <c r="E7694">
        <v>8</v>
      </c>
      <c r="F7694">
        <v>748.8</v>
      </c>
    </row>
    <row r="7695" spans="1:6" x14ac:dyDescent="0.25">
      <c r="A7695">
        <v>5935.8159889999997</v>
      </c>
      <c r="B7695">
        <v>63833</v>
      </c>
      <c r="C7695" t="s">
        <v>75</v>
      </c>
      <c r="D7695" t="s">
        <v>33</v>
      </c>
      <c r="E7695">
        <v>3</v>
      </c>
      <c r="F7695">
        <v>199.460544</v>
      </c>
    </row>
    <row r="7696" spans="1:6" x14ac:dyDescent="0.25">
      <c r="A7696">
        <v>4520.3393269999997</v>
      </c>
      <c r="B7696">
        <v>0</v>
      </c>
      <c r="C7696" t="s">
        <v>32</v>
      </c>
      <c r="D7696" t="s">
        <v>45</v>
      </c>
      <c r="E7696">
        <v>4</v>
      </c>
      <c r="F7696">
        <v>304.15633300000002</v>
      </c>
    </row>
    <row r="7697" spans="1:6" x14ac:dyDescent="0.25">
      <c r="A7697">
        <v>3219.1461479999998</v>
      </c>
      <c r="B7697">
        <v>45892</v>
      </c>
      <c r="C7697" t="s">
        <v>32</v>
      </c>
      <c r="D7697" t="s">
        <v>33</v>
      </c>
      <c r="E7697">
        <v>1</v>
      </c>
      <c r="F7697">
        <v>388.8</v>
      </c>
    </row>
    <row r="7698" spans="1:6" x14ac:dyDescent="0.25">
      <c r="A7698">
        <v>5935.5721789999998</v>
      </c>
      <c r="B7698">
        <v>90263</v>
      </c>
      <c r="C7698" t="s">
        <v>32</v>
      </c>
      <c r="D7698" t="s">
        <v>33</v>
      </c>
      <c r="E7698">
        <v>8</v>
      </c>
      <c r="F7698">
        <v>355.2</v>
      </c>
    </row>
    <row r="7699" spans="1:6" x14ac:dyDescent="0.25">
      <c r="A7699">
        <v>2322.5725619999998</v>
      </c>
      <c r="B7699">
        <v>0</v>
      </c>
      <c r="C7699" t="s">
        <v>32</v>
      </c>
      <c r="D7699" t="s">
        <v>45</v>
      </c>
      <c r="E7699">
        <v>1</v>
      </c>
      <c r="F7699">
        <v>453.6</v>
      </c>
    </row>
    <row r="7700" spans="1:6" x14ac:dyDescent="0.25">
      <c r="A7700">
        <v>11692.00974</v>
      </c>
      <c r="B7700">
        <v>40548</v>
      </c>
      <c r="C7700" t="s">
        <v>32</v>
      </c>
      <c r="D7700" t="s">
        <v>79</v>
      </c>
      <c r="E7700">
        <v>2</v>
      </c>
      <c r="F7700">
        <v>470.4</v>
      </c>
    </row>
    <row r="7701" spans="1:6" x14ac:dyDescent="0.25">
      <c r="A7701">
        <v>10175.2441</v>
      </c>
      <c r="B7701">
        <v>0</v>
      </c>
      <c r="C7701" t="s">
        <v>32</v>
      </c>
      <c r="D7701" t="s">
        <v>45</v>
      </c>
      <c r="E7701">
        <v>2</v>
      </c>
      <c r="F7701">
        <v>831.34096599999998</v>
      </c>
    </row>
    <row r="7702" spans="1:6" x14ac:dyDescent="0.25">
      <c r="A7702">
        <v>2513.9711069999998</v>
      </c>
      <c r="B7702">
        <v>50450</v>
      </c>
      <c r="C7702" t="s">
        <v>32</v>
      </c>
      <c r="D7702" t="s">
        <v>33</v>
      </c>
      <c r="E7702">
        <v>1</v>
      </c>
      <c r="F7702">
        <v>302.39999999999998</v>
      </c>
    </row>
    <row r="7703" spans="1:6" x14ac:dyDescent="0.25">
      <c r="A7703">
        <v>2897.7791069999998</v>
      </c>
      <c r="B7703">
        <v>0</v>
      </c>
      <c r="C7703" t="s">
        <v>32</v>
      </c>
      <c r="D7703" t="s">
        <v>45</v>
      </c>
      <c r="E7703">
        <v>1</v>
      </c>
      <c r="F7703">
        <v>612</v>
      </c>
    </row>
    <row r="7704" spans="1:6" x14ac:dyDescent="0.25">
      <c r="A7704">
        <v>5515.2469350000001</v>
      </c>
      <c r="B7704">
        <v>75963</v>
      </c>
      <c r="C7704" t="s">
        <v>62</v>
      </c>
      <c r="D7704" t="s">
        <v>79</v>
      </c>
      <c r="E7704">
        <v>7</v>
      </c>
      <c r="F7704">
        <v>102.147789</v>
      </c>
    </row>
    <row r="7705" spans="1:6" x14ac:dyDescent="0.25">
      <c r="A7705">
        <v>3469.8369779999998</v>
      </c>
      <c r="B7705">
        <v>32714</v>
      </c>
      <c r="C7705" t="s">
        <v>32</v>
      </c>
      <c r="D7705" t="s">
        <v>33</v>
      </c>
      <c r="E7705">
        <v>1</v>
      </c>
      <c r="F7705">
        <v>513.04163300000005</v>
      </c>
    </row>
    <row r="7706" spans="1:6" x14ac:dyDescent="0.25">
      <c r="A7706">
        <v>6907.5542420000002</v>
      </c>
      <c r="B7706">
        <v>42790</v>
      </c>
      <c r="C7706" t="s">
        <v>75</v>
      </c>
      <c r="D7706" t="s">
        <v>33</v>
      </c>
      <c r="E7706">
        <v>3</v>
      </c>
      <c r="F7706">
        <v>290.05711100000002</v>
      </c>
    </row>
    <row r="7707" spans="1:6" x14ac:dyDescent="0.25">
      <c r="A7707">
        <v>3647.24611</v>
      </c>
      <c r="B7707">
        <v>20694</v>
      </c>
      <c r="C7707" t="s">
        <v>32</v>
      </c>
      <c r="D7707" t="s">
        <v>33</v>
      </c>
      <c r="E7707">
        <v>1</v>
      </c>
      <c r="F7707">
        <v>451.2</v>
      </c>
    </row>
    <row r="7708" spans="1:6" x14ac:dyDescent="0.25">
      <c r="A7708">
        <v>3265.156348</v>
      </c>
      <c r="B7708">
        <v>25820</v>
      </c>
      <c r="C7708" t="s">
        <v>32</v>
      </c>
      <c r="D7708" t="s">
        <v>79</v>
      </c>
      <c r="E7708">
        <v>1</v>
      </c>
      <c r="F7708">
        <v>393.6</v>
      </c>
    </row>
    <row r="7709" spans="1:6" x14ac:dyDescent="0.25">
      <c r="A7709">
        <v>2514.2820959999999</v>
      </c>
      <c r="B7709">
        <v>24744</v>
      </c>
      <c r="C7709" t="s">
        <v>32</v>
      </c>
      <c r="D7709" t="s">
        <v>79</v>
      </c>
      <c r="E7709">
        <v>1</v>
      </c>
      <c r="F7709">
        <v>312</v>
      </c>
    </row>
    <row r="7710" spans="1:6" x14ac:dyDescent="0.25">
      <c r="A7710">
        <v>4462.9970059999996</v>
      </c>
      <c r="B7710">
        <v>0</v>
      </c>
      <c r="C7710" t="s">
        <v>32</v>
      </c>
      <c r="D7710" t="s">
        <v>45</v>
      </c>
      <c r="E7710">
        <v>5</v>
      </c>
      <c r="F7710">
        <v>350.4</v>
      </c>
    </row>
    <row r="7711" spans="1:6" x14ac:dyDescent="0.25">
      <c r="A7711">
        <v>4570.673702</v>
      </c>
      <c r="B7711">
        <v>27538</v>
      </c>
      <c r="C7711" t="s">
        <v>75</v>
      </c>
      <c r="D7711" t="s">
        <v>79</v>
      </c>
      <c r="E7711">
        <v>3</v>
      </c>
      <c r="F7711">
        <v>285.84389299999998</v>
      </c>
    </row>
    <row r="7712" spans="1:6" x14ac:dyDescent="0.25">
      <c r="A7712">
        <v>2752.6550299999999</v>
      </c>
      <c r="B7712">
        <v>81280</v>
      </c>
      <c r="C7712" t="s">
        <v>75</v>
      </c>
      <c r="D7712" t="s">
        <v>33</v>
      </c>
      <c r="E7712">
        <v>1</v>
      </c>
      <c r="F7712">
        <v>308.34956199999999</v>
      </c>
    </row>
    <row r="7713" spans="1:6" x14ac:dyDescent="0.25">
      <c r="A7713">
        <v>2188.6550550000002</v>
      </c>
      <c r="B7713">
        <v>0</v>
      </c>
      <c r="C7713" t="s">
        <v>32</v>
      </c>
      <c r="D7713" t="s">
        <v>45</v>
      </c>
      <c r="E7713">
        <v>1</v>
      </c>
      <c r="F7713">
        <v>321.60000000000002</v>
      </c>
    </row>
    <row r="7714" spans="1:6" x14ac:dyDescent="0.25">
      <c r="A7714">
        <v>2710.149379</v>
      </c>
      <c r="B7714">
        <v>0</v>
      </c>
      <c r="C7714" t="s">
        <v>32</v>
      </c>
      <c r="D7714" t="s">
        <v>33</v>
      </c>
      <c r="E7714">
        <v>1</v>
      </c>
      <c r="F7714">
        <v>350.4</v>
      </c>
    </row>
    <row r="7715" spans="1:6" x14ac:dyDescent="0.25">
      <c r="A7715">
        <v>14754.35923</v>
      </c>
      <c r="B7715">
        <v>26486</v>
      </c>
      <c r="C7715" t="s">
        <v>32</v>
      </c>
      <c r="D7715" t="s">
        <v>45</v>
      </c>
      <c r="E7715">
        <v>2</v>
      </c>
      <c r="F7715">
        <v>614.4</v>
      </c>
    </row>
    <row r="7716" spans="1:6" x14ac:dyDescent="0.25">
      <c r="A7716">
        <v>10759.40004</v>
      </c>
      <c r="B7716">
        <v>0</v>
      </c>
      <c r="C7716" t="s">
        <v>32</v>
      </c>
      <c r="D7716" t="s">
        <v>79</v>
      </c>
      <c r="E7716">
        <v>2</v>
      </c>
      <c r="F7716">
        <v>465.6</v>
      </c>
    </row>
    <row r="7717" spans="1:6" x14ac:dyDescent="0.25">
      <c r="A7717">
        <v>12357.11512</v>
      </c>
      <c r="B7717">
        <v>0</v>
      </c>
      <c r="C7717" t="s">
        <v>32</v>
      </c>
      <c r="D7717" t="s">
        <v>45</v>
      </c>
      <c r="E7717">
        <v>5</v>
      </c>
      <c r="F7717">
        <v>1953.8797199999999</v>
      </c>
    </row>
    <row r="7718" spans="1:6" x14ac:dyDescent="0.25">
      <c r="A7718">
        <v>5033.3907980000004</v>
      </c>
      <c r="B7718">
        <v>68331</v>
      </c>
      <c r="C7718" t="s">
        <v>32</v>
      </c>
      <c r="D7718" t="s">
        <v>33</v>
      </c>
      <c r="E7718">
        <v>3</v>
      </c>
      <c r="F7718">
        <v>302.39999999999998</v>
      </c>
    </row>
    <row r="7719" spans="1:6" x14ac:dyDescent="0.25">
      <c r="A7719">
        <v>2370.6189479999998</v>
      </c>
      <c r="B7719">
        <v>0</v>
      </c>
      <c r="C7719" t="s">
        <v>32</v>
      </c>
      <c r="D7719" t="s">
        <v>45</v>
      </c>
      <c r="E7719">
        <v>1</v>
      </c>
      <c r="F7719">
        <v>511.2</v>
      </c>
    </row>
    <row r="7720" spans="1:6" x14ac:dyDescent="0.25">
      <c r="A7720">
        <v>11236.31135</v>
      </c>
      <c r="B7720">
        <v>21636</v>
      </c>
      <c r="C7720" t="s">
        <v>75</v>
      </c>
      <c r="D7720" t="s">
        <v>33</v>
      </c>
      <c r="E7720">
        <v>2</v>
      </c>
      <c r="F7720">
        <v>213.587367</v>
      </c>
    </row>
    <row r="7721" spans="1:6" x14ac:dyDescent="0.25">
      <c r="A7721">
        <v>12476.64759</v>
      </c>
      <c r="B7721">
        <v>0</v>
      </c>
      <c r="C7721" t="s">
        <v>32</v>
      </c>
      <c r="D7721" t="s">
        <v>45</v>
      </c>
      <c r="E7721">
        <v>2</v>
      </c>
      <c r="F7721">
        <v>871.2</v>
      </c>
    </row>
    <row r="7722" spans="1:6" x14ac:dyDescent="0.25">
      <c r="A7722">
        <v>14641.518179999999</v>
      </c>
      <c r="B7722">
        <v>0</v>
      </c>
      <c r="C7722" t="s">
        <v>32</v>
      </c>
      <c r="D7722" t="s">
        <v>45</v>
      </c>
      <c r="E7722">
        <v>2</v>
      </c>
      <c r="F7722">
        <v>1386.8707179999999</v>
      </c>
    </row>
    <row r="7723" spans="1:6" x14ac:dyDescent="0.25">
      <c r="A7723">
        <v>4731.8440730000002</v>
      </c>
      <c r="B7723">
        <v>0</v>
      </c>
      <c r="C7723" t="s">
        <v>32</v>
      </c>
      <c r="D7723" t="s">
        <v>45</v>
      </c>
      <c r="E7723">
        <v>7</v>
      </c>
      <c r="F7723">
        <v>307.2</v>
      </c>
    </row>
    <row r="7724" spans="1:6" x14ac:dyDescent="0.25">
      <c r="A7724">
        <v>10620.491480000001</v>
      </c>
      <c r="B7724">
        <v>35601</v>
      </c>
      <c r="C7724" t="s">
        <v>75</v>
      </c>
      <c r="D7724" t="s">
        <v>45</v>
      </c>
      <c r="E7724">
        <v>2</v>
      </c>
      <c r="F7724">
        <v>249.803437</v>
      </c>
    </row>
    <row r="7725" spans="1:6" x14ac:dyDescent="0.25">
      <c r="A7725">
        <v>13478.8</v>
      </c>
      <c r="B7725">
        <v>0</v>
      </c>
      <c r="C7725" t="s">
        <v>32</v>
      </c>
      <c r="D7725" t="s">
        <v>45</v>
      </c>
      <c r="E7725">
        <v>3</v>
      </c>
      <c r="F7725">
        <v>1425.6</v>
      </c>
    </row>
    <row r="7726" spans="1:6" x14ac:dyDescent="0.25">
      <c r="A7726">
        <v>8873.2013069999994</v>
      </c>
      <c r="B7726">
        <v>28558</v>
      </c>
      <c r="C7726" t="s">
        <v>32</v>
      </c>
      <c r="D7726" t="s">
        <v>33</v>
      </c>
      <c r="E7726">
        <v>3</v>
      </c>
      <c r="F7726">
        <v>797.55803300000002</v>
      </c>
    </row>
    <row r="7727" spans="1:6" x14ac:dyDescent="0.25">
      <c r="A7727">
        <v>5260.9216269999997</v>
      </c>
      <c r="B7727">
        <v>60101</v>
      </c>
      <c r="C7727" t="s">
        <v>62</v>
      </c>
      <c r="D7727" t="s">
        <v>33</v>
      </c>
      <c r="E7727">
        <v>3</v>
      </c>
      <c r="F7727">
        <v>1.332349</v>
      </c>
    </row>
    <row r="7728" spans="1:6" x14ac:dyDescent="0.25">
      <c r="A7728">
        <v>2792.009458</v>
      </c>
      <c r="B7728">
        <v>22426</v>
      </c>
      <c r="C7728" t="s">
        <v>32</v>
      </c>
      <c r="D7728" t="s">
        <v>45</v>
      </c>
      <c r="E7728">
        <v>1</v>
      </c>
      <c r="F7728">
        <v>528.39128400000004</v>
      </c>
    </row>
    <row r="7729" spans="1:6" x14ac:dyDescent="0.25">
      <c r="A7729">
        <v>10018.661169999999</v>
      </c>
      <c r="B7729">
        <v>30720</v>
      </c>
      <c r="C7729" t="s">
        <v>32</v>
      </c>
      <c r="D7729" t="s">
        <v>33</v>
      </c>
      <c r="E7729">
        <v>5</v>
      </c>
      <c r="F7729">
        <v>778.463303</v>
      </c>
    </row>
    <row r="7730" spans="1:6" x14ac:dyDescent="0.25">
      <c r="A7730">
        <v>7180.270931</v>
      </c>
      <c r="B7730">
        <v>34161</v>
      </c>
      <c r="C7730" t="s">
        <v>32</v>
      </c>
      <c r="D7730" t="s">
        <v>33</v>
      </c>
      <c r="E7730">
        <v>1</v>
      </c>
      <c r="F7730">
        <v>892.8</v>
      </c>
    </row>
    <row r="7731" spans="1:6" x14ac:dyDescent="0.25">
      <c r="A7731">
        <v>3012.0397029999999</v>
      </c>
      <c r="B7731">
        <v>42987</v>
      </c>
      <c r="C7731" t="s">
        <v>62</v>
      </c>
      <c r="D7731" t="s">
        <v>79</v>
      </c>
      <c r="E7731">
        <v>1</v>
      </c>
      <c r="F7731">
        <v>128.490137</v>
      </c>
    </row>
    <row r="7732" spans="1:6" x14ac:dyDescent="0.25">
      <c r="A7732">
        <v>4236.8143529999998</v>
      </c>
      <c r="B7732">
        <v>0</v>
      </c>
      <c r="C7732" t="s">
        <v>32</v>
      </c>
      <c r="D7732" t="s">
        <v>45</v>
      </c>
      <c r="E7732">
        <v>3</v>
      </c>
      <c r="F7732">
        <v>292.8</v>
      </c>
    </row>
    <row r="7733" spans="1:6" x14ac:dyDescent="0.25">
      <c r="A7733">
        <v>5283.3628339999996</v>
      </c>
      <c r="B7733">
        <v>80928</v>
      </c>
      <c r="C7733" t="s">
        <v>75</v>
      </c>
      <c r="D7733" t="s">
        <v>79</v>
      </c>
      <c r="E7733">
        <v>1</v>
      </c>
      <c r="F7733">
        <v>538.54521799999998</v>
      </c>
    </row>
    <row r="7734" spans="1:6" x14ac:dyDescent="0.25">
      <c r="A7734">
        <v>5395.0916020000004</v>
      </c>
      <c r="B7734">
        <v>86640</v>
      </c>
      <c r="C7734" t="s">
        <v>62</v>
      </c>
      <c r="D7734" t="s">
        <v>33</v>
      </c>
      <c r="E7734">
        <v>5</v>
      </c>
      <c r="F7734">
        <v>65.457365999999993</v>
      </c>
    </row>
    <row r="7735" spans="1:6" x14ac:dyDescent="0.25">
      <c r="A7735">
        <v>6913.5665250000002</v>
      </c>
      <c r="B7735">
        <v>26714</v>
      </c>
      <c r="C7735" t="s">
        <v>32</v>
      </c>
      <c r="D7735" t="s">
        <v>79</v>
      </c>
      <c r="E7735">
        <v>2</v>
      </c>
      <c r="F7735">
        <v>307.2</v>
      </c>
    </row>
    <row r="7736" spans="1:6" x14ac:dyDescent="0.25">
      <c r="A7736">
        <v>2619.3373759999999</v>
      </c>
      <c r="B7736">
        <v>78618</v>
      </c>
      <c r="C7736" t="s">
        <v>75</v>
      </c>
      <c r="D7736" t="s">
        <v>79</v>
      </c>
      <c r="E7736">
        <v>1</v>
      </c>
      <c r="F7736">
        <v>225.57884100000001</v>
      </c>
    </row>
    <row r="7737" spans="1:6" x14ac:dyDescent="0.25">
      <c r="A7737">
        <v>8390.122077</v>
      </c>
      <c r="B7737">
        <v>0</v>
      </c>
      <c r="C7737" t="s">
        <v>32</v>
      </c>
      <c r="D7737" t="s">
        <v>45</v>
      </c>
      <c r="E7737">
        <v>2</v>
      </c>
      <c r="F7737">
        <v>732.34036200000003</v>
      </c>
    </row>
    <row r="7738" spans="1:6" x14ac:dyDescent="0.25">
      <c r="A7738">
        <v>13727.799720000001</v>
      </c>
      <c r="B7738">
        <v>0</v>
      </c>
      <c r="C7738" t="s">
        <v>32</v>
      </c>
      <c r="D7738" t="s">
        <v>45</v>
      </c>
      <c r="E7738">
        <v>2</v>
      </c>
      <c r="F7738">
        <v>604.79999999999995</v>
      </c>
    </row>
    <row r="7739" spans="1:6" x14ac:dyDescent="0.25">
      <c r="A7739">
        <v>4482.0151070000002</v>
      </c>
      <c r="B7739">
        <v>62977</v>
      </c>
      <c r="C7739" t="s">
        <v>32</v>
      </c>
      <c r="D7739" t="s">
        <v>45</v>
      </c>
      <c r="E7739">
        <v>1</v>
      </c>
      <c r="F7739">
        <v>552</v>
      </c>
    </row>
    <row r="7740" spans="1:6" x14ac:dyDescent="0.25">
      <c r="A7740">
        <v>2827.5595699999999</v>
      </c>
      <c r="B7740">
        <v>0</v>
      </c>
      <c r="C7740" t="s">
        <v>32</v>
      </c>
      <c r="D7740" t="s">
        <v>45</v>
      </c>
      <c r="E7740">
        <v>1</v>
      </c>
      <c r="F7740">
        <v>568.79999999999995</v>
      </c>
    </row>
    <row r="7741" spans="1:6" x14ac:dyDescent="0.25">
      <c r="A7741">
        <v>5584.9617179999996</v>
      </c>
      <c r="B7741">
        <v>19724</v>
      </c>
      <c r="C7741" t="s">
        <v>32</v>
      </c>
      <c r="D7741" t="s">
        <v>33</v>
      </c>
      <c r="E7741">
        <v>4</v>
      </c>
      <c r="F7741">
        <v>345.6</v>
      </c>
    </row>
    <row r="7742" spans="1:6" x14ac:dyDescent="0.25">
      <c r="A7742">
        <v>7568.8515200000002</v>
      </c>
      <c r="B7742">
        <v>27558</v>
      </c>
      <c r="C7742" t="s">
        <v>32</v>
      </c>
      <c r="D7742" t="s">
        <v>33</v>
      </c>
      <c r="E7742">
        <v>2</v>
      </c>
      <c r="F7742">
        <v>312</v>
      </c>
    </row>
    <row r="7743" spans="1:6" x14ac:dyDescent="0.25">
      <c r="A7743">
        <v>9664.3309829999998</v>
      </c>
      <c r="B7743">
        <v>86054</v>
      </c>
      <c r="C7743" t="s">
        <v>62</v>
      </c>
      <c r="D7743" t="s">
        <v>33</v>
      </c>
      <c r="E7743">
        <v>1</v>
      </c>
      <c r="F7743">
        <v>115.166422</v>
      </c>
    </row>
    <row r="7744" spans="1:6" x14ac:dyDescent="0.25">
      <c r="A7744">
        <v>6480.6813659999998</v>
      </c>
      <c r="B7744">
        <v>42846</v>
      </c>
      <c r="C7744" t="s">
        <v>75</v>
      </c>
      <c r="D7744" t="s">
        <v>33</v>
      </c>
      <c r="E7744">
        <v>4</v>
      </c>
      <c r="F7744">
        <v>286.14252099999999</v>
      </c>
    </row>
    <row r="7745" spans="1:6" x14ac:dyDescent="0.25">
      <c r="A7745">
        <v>8707.6195370000005</v>
      </c>
      <c r="B7745">
        <v>57107</v>
      </c>
      <c r="C7745" t="s">
        <v>32</v>
      </c>
      <c r="D7745" t="s">
        <v>33</v>
      </c>
      <c r="E7745">
        <v>7</v>
      </c>
      <c r="F7745">
        <v>528</v>
      </c>
    </row>
    <row r="7746" spans="1:6" x14ac:dyDescent="0.25">
      <c r="A7746">
        <v>9048.9834470000005</v>
      </c>
      <c r="B7746">
        <v>0</v>
      </c>
      <c r="C7746" t="s">
        <v>32</v>
      </c>
      <c r="D7746" t="s">
        <v>33</v>
      </c>
      <c r="E7746">
        <v>3</v>
      </c>
      <c r="F7746">
        <v>571.20000000000005</v>
      </c>
    </row>
    <row r="7747" spans="1:6" x14ac:dyDescent="0.25">
      <c r="A7747">
        <v>2615.8520840000001</v>
      </c>
      <c r="B7747">
        <v>54314</v>
      </c>
      <c r="C7747" t="s">
        <v>75</v>
      </c>
      <c r="D7747" t="s">
        <v>33</v>
      </c>
      <c r="E7747">
        <v>1</v>
      </c>
      <c r="F7747">
        <v>282.770894</v>
      </c>
    </row>
    <row r="7748" spans="1:6" x14ac:dyDescent="0.25">
      <c r="A7748">
        <v>4878.8297130000001</v>
      </c>
      <c r="B7748">
        <v>29950</v>
      </c>
      <c r="C7748" t="s">
        <v>32</v>
      </c>
      <c r="D7748" t="s">
        <v>33</v>
      </c>
      <c r="E7748">
        <v>4</v>
      </c>
      <c r="F7748">
        <v>292.8</v>
      </c>
    </row>
    <row r="7749" spans="1:6" x14ac:dyDescent="0.25">
      <c r="A7749">
        <v>10793.75704</v>
      </c>
      <c r="B7749">
        <v>24195</v>
      </c>
      <c r="C7749" t="s">
        <v>75</v>
      </c>
      <c r="D7749" t="s">
        <v>33</v>
      </c>
      <c r="E7749">
        <v>2</v>
      </c>
      <c r="F7749">
        <v>360.26940400000001</v>
      </c>
    </row>
    <row r="7750" spans="1:6" x14ac:dyDescent="0.25">
      <c r="A7750">
        <v>5528.0809120000004</v>
      </c>
      <c r="B7750">
        <v>0</v>
      </c>
      <c r="C7750" t="s">
        <v>32</v>
      </c>
      <c r="D7750" t="s">
        <v>33</v>
      </c>
      <c r="E7750">
        <v>8</v>
      </c>
      <c r="F7750">
        <v>388.81991900000003</v>
      </c>
    </row>
    <row r="7751" spans="1:6" x14ac:dyDescent="0.25">
      <c r="A7751">
        <v>4605.8748500000002</v>
      </c>
      <c r="B7751">
        <v>47481</v>
      </c>
      <c r="C7751" t="s">
        <v>32</v>
      </c>
      <c r="D7751" t="s">
        <v>33</v>
      </c>
      <c r="E7751">
        <v>1</v>
      </c>
      <c r="F7751">
        <v>556.79999999999995</v>
      </c>
    </row>
    <row r="7752" spans="1:6" x14ac:dyDescent="0.25">
      <c r="A7752">
        <v>8343.4128039999996</v>
      </c>
      <c r="B7752">
        <v>63354</v>
      </c>
      <c r="C7752" t="s">
        <v>32</v>
      </c>
      <c r="D7752" t="s">
        <v>45</v>
      </c>
      <c r="E7752">
        <v>9</v>
      </c>
      <c r="F7752">
        <v>508.8</v>
      </c>
    </row>
    <row r="7753" spans="1:6" x14ac:dyDescent="0.25">
      <c r="A7753">
        <v>13009.241249999999</v>
      </c>
      <c r="B7753">
        <v>57591</v>
      </c>
      <c r="C7753" t="s">
        <v>32</v>
      </c>
      <c r="D7753" t="s">
        <v>79</v>
      </c>
      <c r="E7753">
        <v>2</v>
      </c>
      <c r="F7753">
        <v>316.8</v>
      </c>
    </row>
    <row r="7754" spans="1:6" x14ac:dyDescent="0.25">
      <c r="A7754">
        <v>7486.0190780000003</v>
      </c>
      <c r="B7754">
        <v>0</v>
      </c>
      <c r="C7754" t="s">
        <v>32</v>
      </c>
      <c r="D7754" t="s">
        <v>79</v>
      </c>
      <c r="E7754">
        <v>2</v>
      </c>
      <c r="F7754">
        <v>340.8</v>
      </c>
    </row>
    <row r="7755" spans="1:6" x14ac:dyDescent="0.25">
      <c r="A7755">
        <v>9547.7100399999999</v>
      </c>
      <c r="B7755">
        <v>34919</v>
      </c>
      <c r="C7755" t="s">
        <v>75</v>
      </c>
      <c r="D7755" t="s">
        <v>45</v>
      </c>
      <c r="E7755">
        <v>2</v>
      </c>
      <c r="F7755">
        <v>277.87131199999999</v>
      </c>
    </row>
    <row r="7756" spans="1:6" x14ac:dyDescent="0.25">
      <c r="A7756">
        <v>8110.7044169999999</v>
      </c>
      <c r="B7756">
        <v>76879</v>
      </c>
      <c r="C7756" t="s">
        <v>32</v>
      </c>
      <c r="D7756" t="s">
        <v>33</v>
      </c>
      <c r="E7756">
        <v>5</v>
      </c>
      <c r="F7756">
        <v>487.10262699999998</v>
      </c>
    </row>
    <row r="7757" spans="1:6" x14ac:dyDescent="0.25">
      <c r="A7757">
        <v>7379.4568230000004</v>
      </c>
      <c r="B7757">
        <v>61584</v>
      </c>
      <c r="C7757" t="s">
        <v>75</v>
      </c>
      <c r="D7757" t="s">
        <v>33</v>
      </c>
      <c r="E7757">
        <v>2</v>
      </c>
      <c r="F7757">
        <v>205.294927</v>
      </c>
    </row>
    <row r="7758" spans="1:6" x14ac:dyDescent="0.25">
      <c r="A7758">
        <v>6612.617859</v>
      </c>
      <c r="B7758">
        <v>28792</v>
      </c>
      <c r="C7758" t="s">
        <v>32</v>
      </c>
      <c r="D7758" t="s">
        <v>45</v>
      </c>
      <c r="E7758">
        <v>1</v>
      </c>
      <c r="F7758">
        <v>1166.6037759999999</v>
      </c>
    </row>
    <row r="7759" spans="1:6" x14ac:dyDescent="0.25">
      <c r="A7759">
        <v>7452.2336340000002</v>
      </c>
      <c r="B7759">
        <v>0</v>
      </c>
      <c r="C7759" t="s">
        <v>32</v>
      </c>
      <c r="D7759" t="s">
        <v>45</v>
      </c>
      <c r="E7759">
        <v>4</v>
      </c>
      <c r="F7759">
        <v>504</v>
      </c>
    </row>
    <row r="7760" spans="1:6" x14ac:dyDescent="0.25">
      <c r="A7760">
        <v>2686.535218</v>
      </c>
      <c r="B7760">
        <v>26713</v>
      </c>
      <c r="C7760" t="s">
        <v>62</v>
      </c>
      <c r="D7760" t="s">
        <v>79</v>
      </c>
      <c r="E7760">
        <v>1</v>
      </c>
      <c r="F7760">
        <v>142.69531900000001</v>
      </c>
    </row>
    <row r="7761" spans="1:6" x14ac:dyDescent="0.25">
      <c r="A7761">
        <v>4470.1810839999998</v>
      </c>
      <c r="B7761">
        <v>0</v>
      </c>
      <c r="C7761" t="s">
        <v>32</v>
      </c>
      <c r="D7761" t="s">
        <v>45</v>
      </c>
      <c r="E7761">
        <v>1</v>
      </c>
      <c r="F7761">
        <v>928.8</v>
      </c>
    </row>
    <row r="7762" spans="1:6" x14ac:dyDescent="0.25">
      <c r="A7762">
        <v>10348.01348</v>
      </c>
      <c r="B7762">
        <v>34244</v>
      </c>
      <c r="C7762" t="s">
        <v>32</v>
      </c>
      <c r="D7762" t="s">
        <v>33</v>
      </c>
      <c r="E7762">
        <v>2</v>
      </c>
      <c r="F7762">
        <v>417.6</v>
      </c>
    </row>
    <row r="7763" spans="1:6" x14ac:dyDescent="0.25">
      <c r="A7763">
        <v>11790.49617</v>
      </c>
      <c r="B7763">
        <v>25251</v>
      </c>
      <c r="C7763" t="s">
        <v>32</v>
      </c>
      <c r="D7763" t="s">
        <v>79</v>
      </c>
      <c r="E7763">
        <v>2</v>
      </c>
      <c r="F7763">
        <v>316.8</v>
      </c>
    </row>
    <row r="7764" spans="1:6" x14ac:dyDescent="0.25">
      <c r="A7764">
        <v>4566.1236509999999</v>
      </c>
      <c r="B7764">
        <v>0</v>
      </c>
      <c r="C7764" t="s">
        <v>32</v>
      </c>
      <c r="D7764" t="s">
        <v>45</v>
      </c>
      <c r="E7764">
        <v>3</v>
      </c>
      <c r="F7764">
        <v>326.39999999999998</v>
      </c>
    </row>
    <row r="7765" spans="1:6" x14ac:dyDescent="0.25">
      <c r="A7765">
        <v>5905.9716669999998</v>
      </c>
      <c r="B7765">
        <v>59848</v>
      </c>
      <c r="C7765" t="s">
        <v>62</v>
      </c>
      <c r="D7765" t="s">
        <v>33</v>
      </c>
      <c r="E7765">
        <v>3</v>
      </c>
      <c r="F7765">
        <v>131.614733</v>
      </c>
    </row>
    <row r="7766" spans="1:6" x14ac:dyDescent="0.25">
      <c r="A7766">
        <v>7492.0559489999996</v>
      </c>
      <c r="B7766">
        <v>39815</v>
      </c>
      <c r="C7766" t="s">
        <v>62</v>
      </c>
      <c r="D7766" t="s">
        <v>79</v>
      </c>
      <c r="E7766">
        <v>2</v>
      </c>
      <c r="F7766">
        <v>91.391244999999998</v>
      </c>
    </row>
    <row r="7767" spans="1:6" x14ac:dyDescent="0.25">
      <c r="A7767">
        <v>3427.154407</v>
      </c>
      <c r="B7767">
        <v>58840</v>
      </c>
      <c r="C7767" t="s">
        <v>62</v>
      </c>
      <c r="D7767" t="s">
        <v>45</v>
      </c>
      <c r="E7767">
        <v>1</v>
      </c>
      <c r="F7767">
        <v>73.27252</v>
      </c>
    </row>
    <row r="7768" spans="1:6" x14ac:dyDescent="0.25">
      <c r="A7768">
        <v>5181.620895</v>
      </c>
      <c r="B7768">
        <v>97131</v>
      </c>
      <c r="C7768" t="s">
        <v>32</v>
      </c>
      <c r="D7768" t="s">
        <v>33</v>
      </c>
      <c r="E7768">
        <v>6</v>
      </c>
      <c r="F7768">
        <v>307.2</v>
      </c>
    </row>
    <row r="7769" spans="1:6" x14ac:dyDescent="0.25">
      <c r="A7769">
        <v>4686.4696739999999</v>
      </c>
      <c r="B7769">
        <v>58089</v>
      </c>
      <c r="C7769" t="s">
        <v>32</v>
      </c>
      <c r="D7769" t="s">
        <v>33</v>
      </c>
      <c r="E7769">
        <v>1</v>
      </c>
      <c r="F7769">
        <v>566.4</v>
      </c>
    </row>
    <row r="7770" spans="1:6" x14ac:dyDescent="0.25">
      <c r="A7770">
        <v>2710.12066</v>
      </c>
      <c r="B7770">
        <v>0</v>
      </c>
      <c r="C7770" t="s">
        <v>32</v>
      </c>
      <c r="D7770" t="s">
        <v>33</v>
      </c>
      <c r="E7770">
        <v>1</v>
      </c>
      <c r="F7770">
        <v>340.8</v>
      </c>
    </row>
    <row r="7771" spans="1:6" x14ac:dyDescent="0.25">
      <c r="A7771">
        <v>4313.3439699999999</v>
      </c>
      <c r="B7771">
        <v>0</v>
      </c>
      <c r="C7771" t="s">
        <v>32</v>
      </c>
      <c r="D7771" t="s">
        <v>45</v>
      </c>
      <c r="E7771">
        <v>1</v>
      </c>
      <c r="F7771">
        <v>656.57160999999996</v>
      </c>
    </row>
    <row r="7772" spans="1:6" x14ac:dyDescent="0.25">
      <c r="A7772">
        <v>4755.3650500000003</v>
      </c>
      <c r="B7772">
        <v>21808</v>
      </c>
      <c r="C7772" t="s">
        <v>32</v>
      </c>
      <c r="D7772" t="s">
        <v>33</v>
      </c>
      <c r="E7772">
        <v>1</v>
      </c>
      <c r="F7772">
        <v>571.20000000000005</v>
      </c>
    </row>
    <row r="7773" spans="1:6" x14ac:dyDescent="0.25">
      <c r="A7773">
        <v>36516.045599999998</v>
      </c>
      <c r="B7773">
        <v>89771</v>
      </c>
      <c r="C7773" t="s">
        <v>75</v>
      </c>
      <c r="D7773" t="s">
        <v>33</v>
      </c>
      <c r="E7773">
        <v>2</v>
      </c>
      <c r="F7773">
        <v>432.40966200000003</v>
      </c>
    </row>
    <row r="7774" spans="1:6" x14ac:dyDescent="0.25">
      <c r="A7774">
        <v>7792.0670559999999</v>
      </c>
      <c r="B7774">
        <v>36776</v>
      </c>
      <c r="C7774" t="s">
        <v>75</v>
      </c>
      <c r="D7774" t="s">
        <v>79</v>
      </c>
      <c r="E7774">
        <v>2</v>
      </c>
      <c r="F7774">
        <v>240.18652700000001</v>
      </c>
    </row>
    <row r="7775" spans="1:6" x14ac:dyDescent="0.25">
      <c r="A7775">
        <v>2549.998419</v>
      </c>
      <c r="B7775">
        <v>31213</v>
      </c>
      <c r="C7775" t="s">
        <v>32</v>
      </c>
      <c r="D7775" t="s">
        <v>33</v>
      </c>
      <c r="E7775">
        <v>1</v>
      </c>
      <c r="F7775">
        <v>312</v>
      </c>
    </row>
    <row r="7776" spans="1:6" x14ac:dyDescent="0.25">
      <c r="A7776">
        <v>7521.282545</v>
      </c>
      <c r="B7776">
        <v>0</v>
      </c>
      <c r="C7776" t="s">
        <v>32</v>
      </c>
      <c r="D7776" t="s">
        <v>45</v>
      </c>
      <c r="E7776">
        <v>3</v>
      </c>
      <c r="F7776">
        <v>987.29384100000004</v>
      </c>
    </row>
    <row r="7777" spans="1:6" x14ac:dyDescent="0.25">
      <c r="A7777">
        <v>11510.36033</v>
      </c>
      <c r="B7777">
        <v>0</v>
      </c>
      <c r="C7777" t="s">
        <v>32</v>
      </c>
      <c r="D7777" t="s">
        <v>33</v>
      </c>
      <c r="E7777">
        <v>2</v>
      </c>
      <c r="F7777">
        <v>439.2</v>
      </c>
    </row>
    <row r="7778" spans="1:6" x14ac:dyDescent="0.25">
      <c r="A7778">
        <v>7999.251628</v>
      </c>
      <c r="B7778">
        <v>0</v>
      </c>
      <c r="C7778" t="s">
        <v>32</v>
      </c>
      <c r="D7778" t="s">
        <v>33</v>
      </c>
      <c r="E7778">
        <v>5</v>
      </c>
      <c r="F7778">
        <v>513.6</v>
      </c>
    </row>
    <row r="7779" spans="1:6" x14ac:dyDescent="0.25">
      <c r="A7779">
        <v>7927.1829969999999</v>
      </c>
      <c r="B7779">
        <v>32555</v>
      </c>
      <c r="C7779" t="s">
        <v>62</v>
      </c>
      <c r="D7779" t="s">
        <v>33</v>
      </c>
      <c r="E7779">
        <v>2</v>
      </c>
      <c r="F7779">
        <v>86.912677000000002</v>
      </c>
    </row>
    <row r="7780" spans="1:6" x14ac:dyDescent="0.25">
      <c r="A7780">
        <v>21123.116600000001</v>
      </c>
      <c r="B7780">
        <v>0</v>
      </c>
      <c r="C7780" t="s">
        <v>32</v>
      </c>
      <c r="D7780" t="s">
        <v>45</v>
      </c>
      <c r="E7780">
        <v>2</v>
      </c>
      <c r="F7780">
        <v>496.8</v>
      </c>
    </row>
    <row r="7781" spans="1:6" x14ac:dyDescent="0.25">
      <c r="A7781">
        <v>2453.5707940000002</v>
      </c>
      <c r="B7781">
        <v>29735</v>
      </c>
      <c r="C7781" t="s">
        <v>32</v>
      </c>
      <c r="D7781" t="s">
        <v>45</v>
      </c>
      <c r="E7781">
        <v>1</v>
      </c>
      <c r="F7781">
        <v>331.2</v>
      </c>
    </row>
    <row r="7782" spans="1:6" x14ac:dyDescent="0.25">
      <c r="A7782">
        <v>2981.5491969999998</v>
      </c>
      <c r="B7782">
        <v>80590</v>
      </c>
      <c r="C7782" t="s">
        <v>62</v>
      </c>
      <c r="D7782" t="s">
        <v>33</v>
      </c>
      <c r="E7782">
        <v>1</v>
      </c>
      <c r="F7782">
        <v>97.928631999999993</v>
      </c>
    </row>
    <row r="7783" spans="1:6" x14ac:dyDescent="0.25">
      <c r="A7783">
        <v>5110.7556670000004</v>
      </c>
      <c r="B7783">
        <v>22565</v>
      </c>
      <c r="C7783" t="s">
        <v>32</v>
      </c>
      <c r="D7783" t="s">
        <v>33</v>
      </c>
      <c r="E7783">
        <v>1</v>
      </c>
      <c r="F7783">
        <v>633.6</v>
      </c>
    </row>
    <row r="7784" spans="1:6" x14ac:dyDescent="0.25">
      <c r="A7784">
        <v>5351.8535439999996</v>
      </c>
      <c r="B7784">
        <v>54817</v>
      </c>
      <c r="C7784" t="s">
        <v>62</v>
      </c>
      <c r="D7784" t="s">
        <v>45</v>
      </c>
      <c r="E7784">
        <v>1</v>
      </c>
      <c r="F7784">
        <v>209.504391</v>
      </c>
    </row>
    <row r="7785" spans="1:6" x14ac:dyDescent="0.25">
      <c r="A7785">
        <v>9015.8194650000005</v>
      </c>
      <c r="B7785">
        <v>0</v>
      </c>
      <c r="C7785" t="s">
        <v>62</v>
      </c>
      <c r="D7785" t="s">
        <v>33</v>
      </c>
      <c r="E7785">
        <v>2</v>
      </c>
      <c r="F7785">
        <v>42.642553999999997</v>
      </c>
    </row>
    <row r="7786" spans="1:6" x14ac:dyDescent="0.25">
      <c r="A7786">
        <v>5903.6126409999997</v>
      </c>
      <c r="B7786">
        <v>55393</v>
      </c>
      <c r="C7786" t="s">
        <v>62</v>
      </c>
      <c r="D7786" t="s">
        <v>33</v>
      </c>
      <c r="E7786">
        <v>3</v>
      </c>
      <c r="F7786">
        <v>2.1735519999999999</v>
      </c>
    </row>
    <row r="7787" spans="1:6" x14ac:dyDescent="0.25">
      <c r="A7787">
        <v>8852.7342840000001</v>
      </c>
      <c r="B7787">
        <v>0</v>
      </c>
      <c r="C7787" t="s">
        <v>32</v>
      </c>
      <c r="D7787" t="s">
        <v>45</v>
      </c>
      <c r="E7787">
        <v>2</v>
      </c>
      <c r="F7787">
        <v>597.6</v>
      </c>
    </row>
    <row r="7788" spans="1:6" x14ac:dyDescent="0.25">
      <c r="A7788">
        <v>13333.388489999999</v>
      </c>
      <c r="B7788">
        <v>75634</v>
      </c>
      <c r="C7788" t="s">
        <v>75</v>
      </c>
      <c r="D7788" t="s">
        <v>33</v>
      </c>
      <c r="E7788">
        <v>2</v>
      </c>
      <c r="F7788">
        <v>432.80538200000001</v>
      </c>
    </row>
    <row r="7789" spans="1:6" x14ac:dyDescent="0.25">
      <c r="A7789">
        <v>8658.8638129999999</v>
      </c>
      <c r="B7789">
        <v>62464</v>
      </c>
      <c r="C7789" t="s">
        <v>75</v>
      </c>
      <c r="D7789" t="s">
        <v>33</v>
      </c>
      <c r="E7789">
        <v>4</v>
      </c>
      <c r="F7789">
        <v>400.18188199999997</v>
      </c>
    </row>
    <row r="7790" spans="1:6" x14ac:dyDescent="0.25">
      <c r="A7790">
        <v>4871.1505699999998</v>
      </c>
      <c r="B7790">
        <v>72648</v>
      </c>
      <c r="C7790" t="s">
        <v>62</v>
      </c>
      <c r="D7790" t="s">
        <v>33</v>
      </c>
      <c r="E7790">
        <v>5</v>
      </c>
      <c r="F7790">
        <v>120.85066399999999</v>
      </c>
    </row>
    <row r="7791" spans="1:6" x14ac:dyDescent="0.25">
      <c r="A7791">
        <v>5279.1986639999996</v>
      </c>
      <c r="B7791">
        <v>77167</v>
      </c>
      <c r="C7791" t="s">
        <v>62</v>
      </c>
      <c r="D7791" t="s">
        <v>79</v>
      </c>
      <c r="E7791">
        <v>3</v>
      </c>
      <c r="F7791">
        <v>137.08669499999999</v>
      </c>
    </row>
    <row r="7792" spans="1:6" x14ac:dyDescent="0.25">
      <c r="A7792">
        <v>6689.0227279999999</v>
      </c>
      <c r="B7792">
        <v>56980</v>
      </c>
      <c r="C7792" t="s">
        <v>32</v>
      </c>
      <c r="D7792" t="s">
        <v>33</v>
      </c>
      <c r="E7792">
        <v>7</v>
      </c>
      <c r="F7792">
        <v>599.00088300000004</v>
      </c>
    </row>
    <row r="7793" spans="1:6" x14ac:dyDescent="0.25">
      <c r="A7793">
        <v>5244.5509419999998</v>
      </c>
      <c r="B7793">
        <v>27444</v>
      </c>
      <c r="C7793" t="s">
        <v>75</v>
      </c>
      <c r="D7793" t="s">
        <v>33</v>
      </c>
      <c r="E7793">
        <v>3</v>
      </c>
      <c r="F7793">
        <v>313.93121300000001</v>
      </c>
    </row>
    <row r="7794" spans="1:6" x14ac:dyDescent="0.25">
      <c r="A7794">
        <v>6688.8574440000002</v>
      </c>
      <c r="B7794">
        <v>57289</v>
      </c>
      <c r="C7794" t="s">
        <v>32</v>
      </c>
      <c r="D7794" t="s">
        <v>45</v>
      </c>
      <c r="E7794">
        <v>3</v>
      </c>
      <c r="F7794">
        <v>562.22494200000006</v>
      </c>
    </row>
    <row r="7795" spans="1:6" x14ac:dyDescent="0.25">
      <c r="A7795">
        <v>8408.3083740000002</v>
      </c>
      <c r="B7795">
        <v>84091</v>
      </c>
      <c r="C7795" t="s">
        <v>75</v>
      </c>
      <c r="D7795" t="s">
        <v>33</v>
      </c>
      <c r="E7795">
        <v>9</v>
      </c>
      <c r="F7795">
        <v>380.56026600000001</v>
      </c>
    </row>
    <row r="7796" spans="1:6" x14ac:dyDescent="0.25">
      <c r="A7796">
        <v>2052.9489669999998</v>
      </c>
      <c r="B7796">
        <v>0</v>
      </c>
      <c r="C7796" t="s">
        <v>32</v>
      </c>
      <c r="D7796" t="s">
        <v>45</v>
      </c>
      <c r="E7796">
        <v>1</v>
      </c>
      <c r="F7796">
        <v>806.18037500000003</v>
      </c>
    </row>
    <row r="7797" spans="1:6" x14ac:dyDescent="0.25">
      <c r="A7797">
        <v>10592.587530000001</v>
      </c>
      <c r="B7797">
        <v>59590</v>
      </c>
      <c r="C7797" t="s">
        <v>75</v>
      </c>
      <c r="D7797" t="s">
        <v>79</v>
      </c>
      <c r="E7797">
        <v>5</v>
      </c>
      <c r="F7797">
        <v>460.26688100000001</v>
      </c>
    </row>
    <row r="7798" spans="1:6" x14ac:dyDescent="0.25">
      <c r="A7798">
        <v>2913.4932640000002</v>
      </c>
      <c r="B7798">
        <v>89672</v>
      </c>
      <c r="C7798" t="s">
        <v>75</v>
      </c>
      <c r="D7798" t="s">
        <v>33</v>
      </c>
      <c r="E7798">
        <v>1</v>
      </c>
      <c r="F7798">
        <v>309.56863600000003</v>
      </c>
    </row>
    <row r="7799" spans="1:6" x14ac:dyDescent="0.25">
      <c r="A7799">
        <v>5243.4463450000003</v>
      </c>
      <c r="B7799">
        <v>96535</v>
      </c>
      <c r="C7799" t="s">
        <v>75</v>
      </c>
      <c r="D7799" t="s">
        <v>45</v>
      </c>
      <c r="E7799">
        <v>3</v>
      </c>
      <c r="F7799">
        <v>271.07437900000002</v>
      </c>
    </row>
    <row r="7800" spans="1:6" x14ac:dyDescent="0.25">
      <c r="A7800">
        <v>14191.59699</v>
      </c>
      <c r="B7800">
        <v>25575</v>
      </c>
      <c r="C7800" t="s">
        <v>32</v>
      </c>
      <c r="D7800" t="s">
        <v>33</v>
      </c>
      <c r="E7800">
        <v>2</v>
      </c>
      <c r="F7800">
        <v>561.6</v>
      </c>
    </row>
    <row r="7801" spans="1:6" x14ac:dyDescent="0.25">
      <c r="A7801">
        <v>9426.3847870000009</v>
      </c>
      <c r="B7801">
        <v>38910</v>
      </c>
      <c r="C7801" t="s">
        <v>62</v>
      </c>
      <c r="D7801" t="s">
        <v>33</v>
      </c>
      <c r="E7801">
        <v>2</v>
      </c>
      <c r="F7801">
        <v>20.209679000000001</v>
      </c>
    </row>
    <row r="7802" spans="1:6" x14ac:dyDescent="0.25">
      <c r="A7802">
        <v>4521.1905509999997</v>
      </c>
      <c r="B7802">
        <v>39426</v>
      </c>
      <c r="C7802" t="s">
        <v>75</v>
      </c>
      <c r="D7802" t="s">
        <v>33</v>
      </c>
      <c r="E7802">
        <v>1</v>
      </c>
      <c r="F7802">
        <v>412.88428199999998</v>
      </c>
    </row>
    <row r="7803" spans="1:6" x14ac:dyDescent="0.25">
      <c r="A7803">
        <v>3579.0238250000002</v>
      </c>
      <c r="B7803">
        <v>28304</v>
      </c>
      <c r="C7803" t="s">
        <v>32</v>
      </c>
      <c r="D7803" t="s">
        <v>33</v>
      </c>
      <c r="E7803">
        <v>1</v>
      </c>
      <c r="F7803">
        <v>655.20000000000005</v>
      </c>
    </row>
    <row r="7804" spans="1:6" x14ac:dyDescent="0.25">
      <c r="A7804">
        <v>6285.1547600000004</v>
      </c>
      <c r="B7804">
        <v>52210</v>
      </c>
      <c r="C7804" t="s">
        <v>32</v>
      </c>
      <c r="D7804" t="s">
        <v>33</v>
      </c>
      <c r="E7804">
        <v>9</v>
      </c>
      <c r="F7804">
        <v>384</v>
      </c>
    </row>
    <row r="7805" spans="1:6" x14ac:dyDescent="0.25">
      <c r="A7805">
        <v>7844.2529720000002</v>
      </c>
      <c r="B7805">
        <v>0</v>
      </c>
      <c r="C7805" t="s">
        <v>75</v>
      </c>
      <c r="D7805" t="s">
        <v>33</v>
      </c>
      <c r="E7805">
        <v>3</v>
      </c>
      <c r="F7805">
        <v>273.94541199999998</v>
      </c>
    </row>
    <row r="7806" spans="1:6" x14ac:dyDescent="0.25">
      <c r="A7806">
        <v>8283.8432809999995</v>
      </c>
      <c r="B7806">
        <v>94851</v>
      </c>
      <c r="C7806" t="s">
        <v>62</v>
      </c>
      <c r="D7806" t="s">
        <v>45</v>
      </c>
      <c r="E7806">
        <v>3</v>
      </c>
      <c r="F7806">
        <v>190.99882199999999</v>
      </c>
    </row>
    <row r="7807" spans="1:6" x14ac:dyDescent="0.25">
      <c r="A7807">
        <v>2436.397813</v>
      </c>
      <c r="B7807">
        <v>0</v>
      </c>
      <c r="C7807" t="s">
        <v>32</v>
      </c>
      <c r="D7807" t="s">
        <v>33</v>
      </c>
      <c r="E7807">
        <v>1</v>
      </c>
      <c r="F7807">
        <v>399.0564</v>
      </c>
    </row>
    <row r="7808" spans="1:6" x14ac:dyDescent="0.25">
      <c r="A7808">
        <v>2538.6263199999999</v>
      </c>
      <c r="B7808">
        <v>18608</v>
      </c>
      <c r="C7808" t="s">
        <v>32</v>
      </c>
      <c r="D7808" t="s">
        <v>79</v>
      </c>
      <c r="E7808">
        <v>1</v>
      </c>
      <c r="F7808">
        <v>340.8</v>
      </c>
    </row>
    <row r="7809" spans="1:6" x14ac:dyDescent="0.25">
      <c r="A7809">
        <v>7304.3951479999996</v>
      </c>
      <c r="B7809">
        <v>41025</v>
      </c>
      <c r="C7809" t="s">
        <v>62</v>
      </c>
      <c r="D7809" t="s">
        <v>33</v>
      </c>
      <c r="E7809">
        <v>6</v>
      </c>
      <c r="F7809">
        <v>20.374393000000001</v>
      </c>
    </row>
    <row r="7810" spans="1:6" x14ac:dyDescent="0.25">
      <c r="A7810">
        <v>32474.769769999999</v>
      </c>
      <c r="B7810">
        <v>71449</v>
      </c>
      <c r="C7810" t="s">
        <v>32</v>
      </c>
      <c r="D7810" t="s">
        <v>79</v>
      </c>
      <c r="E7810">
        <v>2</v>
      </c>
      <c r="F7810">
        <v>734.4</v>
      </c>
    </row>
    <row r="7811" spans="1:6" x14ac:dyDescent="0.25">
      <c r="A7811">
        <v>6674.4559129999998</v>
      </c>
      <c r="B7811">
        <v>92653</v>
      </c>
      <c r="C7811" t="s">
        <v>32</v>
      </c>
      <c r="D7811" t="s">
        <v>33</v>
      </c>
      <c r="E7811">
        <v>6</v>
      </c>
      <c r="F7811">
        <v>456.51941900000003</v>
      </c>
    </row>
    <row r="7812" spans="1:6" x14ac:dyDescent="0.25">
      <c r="A7812">
        <v>33473.349459999998</v>
      </c>
      <c r="B7812">
        <v>33190</v>
      </c>
      <c r="C7812" t="s">
        <v>32</v>
      </c>
      <c r="D7812" t="s">
        <v>79</v>
      </c>
      <c r="E7812">
        <v>2</v>
      </c>
      <c r="F7812">
        <v>508.8</v>
      </c>
    </row>
    <row r="7813" spans="1:6" x14ac:dyDescent="0.25">
      <c r="A7813">
        <v>6459.640942</v>
      </c>
      <c r="B7813">
        <v>24290</v>
      </c>
      <c r="C7813" t="s">
        <v>32</v>
      </c>
      <c r="D7813" t="s">
        <v>33</v>
      </c>
      <c r="E7813">
        <v>8</v>
      </c>
      <c r="F7813">
        <v>393.6</v>
      </c>
    </row>
    <row r="7814" spans="1:6" x14ac:dyDescent="0.25">
      <c r="A7814">
        <v>4605.0366459999996</v>
      </c>
      <c r="B7814">
        <v>22571</v>
      </c>
      <c r="C7814" t="s">
        <v>32</v>
      </c>
      <c r="D7814" t="s">
        <v>45</v>
      </c>
      <c r="E7814">
        <v>9</v>
      </c>
      <c r="F7814">
        <v>302.39999999999998</v>
      </c>
    </row>
    <row r="7815" spans="1:6" x14ac:dyDescent="0.25">
      <c r="A7815">
        <v>5686.7432520000002</v>
      </c>
      <c r="B7815">
        <v>26409</v>
      </c>
      <c r="C7815" t="s">
        <v>32</v>
      </c>
      <c r="D7815" t="s">
        <v>33</v>
      </c>
      <c r="E7815">
        <v>5</v>
      </c>
      <c r="F7815">
        <v>475.166267</v>
      </c>
    </row>
    <row r="7816" spans="1:6" x14ac:dyDescent="0.25">
      <c r="A7816">
        <v>6608.1659710000004</v>
      </c>
      <c r="B7816">
        <v>21616</v>
      </c>
      <c r="C7816" t="s">
        <v>32</v>
      </c>
      <c r="D7816" t="s">
        <v>45</v>
      </c>
      <c r="E7816">
        <v>7</v>
      </c>
      <c r="F7816">
        <v>944.85465499999998</v>
      </c>
    </row>
    <row r="7817" spans="1:6" x14ac:dyDescent="0.25">
      <c r="A7817">
        <v>7158.5307359999997</v>
      </c>
      <c r="B7817">
        <v>36463</v>
      </c>
      <c r="C7817" t="s">
        <v>32</v>
      </c>
      <c r="D7817" t="s">
        <v>45</v>
      </c>
      <c r="E7817">
        <v>3</v>
      </c>
      <c r="F7817">
        <v>441.6</v>
      </c>
    </row>
    <row r="7818" spans="1:6" x14ac:dyDescent="0.25">
      <c r="A7818">
        <v>10179.71704</v>
      </c>
      <c r="B7818">
        <v>14290</v>
      </c>
      <c r="C7818" t="s">
        <v>32</v>
      </c>
      <c r="D7818" t="s">
        <v>33</v>
      </c>
      <c r="E7818">
        <v>1</v>
      </c>
      <c r="F7818">
        <v>1300.8</v>
      </c>
    </row>
    <row r="7819" spans="1:6" x14ac:dyDescent="0.25">
      <c r="A7819">
        <v>5052.3815729999997</v>
      </c>
      <c r="B7819">
        <v>34645</v>
      </c>
      <c r="C7819" t="s">
        <v>75</v>
      </c>
      <c r="D7819" t="s">
        <v>45</v>
      </c>
      <c r="E7819">
        <v>5</v>
      </c>
      <c r="F7819">
        <v>220.44666699999999</v>
      </c>
    </row>
    <row r="7820" spans="1:6" x14ac:dyDescent="0.25">
      <c r="A7820">
        <v>5201.3576039999998</v>
      </c>
      <c r="B7820">
        <v>67001</v>
      </c>
      <c r="C7820" t="s">
        <v>75</v>
      </c>
      <c r="D7820" t="s">
        <v>45</v>
      </c>
      <c r="E7820">
        <v>1</v>
      </c>
      <c r="F7820">
        <v>463.42568699999998</v>
      </c>
    </row>
    <row r="7821" spans="1:6" x14ac:dyDescent="0.25">
      <c r="A7821">
        <v>8632.7835759999998</v>
      </c>
      <c r="B7821">
        <v>96200</v>
      </c>
      <c r="C7821" t="s">
        <v>32</v>
      </c>
      <c r="D7821" t="s">
        <v>33</v>
      </c>
      <c r="E7821">
        <v>3</v>
      </c>
      <c r="F7821">
        <v>513.6</v>
      </c>
    </row>
    <row r="7822" spans="1:6" x14ac:dyDescent="0.25">
      <c r="A7822">
        <v>7350.9305020000002</v>
      </c>
      <c r="B7822">
        <v>69241</v>
      </c>
      <c r="C7822" t="s">
        <v>62</v>
      </c>
      <c r="D7822" t="s">
        <v>79</v>
      </c>
      <c r="E7822">
        <v>3</v>
      </c>
      <c r="F7822">
        <v>111.250449</v>
      </c>
    </row>
    <row r="7823" spans="1:6" x14ac:dyDescent="0.25">
      <c r="A7823">
        <v>7690.1596419999996</v>
      </c>
      <c r="B7823">
        <v>55843</v>
      </c>
      <c r="C7823" t="s">
        <v>32</v>
      </c>
      <c r="D7823" t="s">
        <v>33</v>
      </c>
      <c r="E7823">
        <v>2</v>
      </c>
      <c r="F7823">
        <v>307.2</v>
      </c>
    </row>
    <row r="7824" spans="1:6" x14ac:dyDescent="0.25">
      <c r="A7824">
        <v>8259.1108000000004</v>
      </c>
      <c r="B7824">
        <v>20305</v>
      </c>
      <c r="C7824" t="s">
        <v>32</v>
      </c>
      <c r="D7824" t="s">
        <v>45</v>
      </c>
      <c r="E7824">
        <v>2</v>
      </c>
      <c r="F7824">
        <v>496.477418</v>
      </c>
    </row>
    <row r="7825" spans="1:6" x14ac:dyDescent="0.25">
      <c r="A7825">
        <v>2317.2820489999999</v>
      </c>
      <c r="B7825">
        <v>0</v>
      </c>
      <c r="C7825" t="s">
        <v>32</v>
      </c>
      <c r="D7825" t="s">
        <v>45</v>
      </c>
      <c r="E7825">
        <v>1</v>
      </c>
      <c r="F7825">
        <v>489.6</v>
      </c>
    </row>
    <row r="7826" spans="1:6" x14ac:dyDescent="0.25">
      <c r="A7826">
        <v>8929.6111189999992</v>
      </c>
      <c r="B7826">
        <v>44329</v>
      </c>
      <c r="C7826" t="s">
        <v>32</v>
      </c>
      <c r="D7826" t="s">
        <v>33</v>
      </c>
      <c r="E7826">
        <v>3</v>
      </c>
      <c r="F7826">
        <v>537.6</v>
      </c>
    </row>
    <row r="7827" spans="1:6" x14ac:dyDescent="0.25">
      <c r="A7827">
        <v>4854.3620689999998</v>
      </c>
      <c r="B7827">
        <v>44279</v>
      </c>
      <c r="C7827" t="s">
        <v>32</v>
      </c>
      <c r="D7827" t="s">
        <v>33</v>
      </c>
      <c r="E7827">
        <v>3</v>
      </c>
      <c r="F7827">
        <v>292.8</v>
      </c>
    </row>
    <row r="7828" spans="1:6" x14ac:dyDescent="0.25">
      <c r="A7828">
        <v>2659.7056499999999</v>
      </c>
      <c r="B7828">
        <v>0</v>
      </c>
      <c r="C7828" t="s">
        <v>32</v>
      </c>
      <c r="D7828" t="s">
        <v>79</v>
      </c>
      <c r="E7828">
        <v>1</v>
      </c>
      <c r="F7828">
        <v>420.04198100000002</v>
      </c>
    </row>
    <row r="7829" spans="1:6" x14ac:dyDescent="0.25">
      <c r="A7829">
        <v>8750.2220519999992</v>
      </c>
      <c r="B7829">
        <v>34695</v>
      </c>
      <c r="C7829" t="s">
        <v>62</v>
      </c>
      <c r="D7829" t="s">
        <v>45</v>
      </c>
      <c r="E7829">
        <v>5</v>
      </c>
      <c r="F7829">
        <v>100.32376499999999</v>
      </c>
    </row>
    <row r="7830" spans="1:6" x14ac:dyDescent="0.25">
      <c r="A7830">
        <v>5054.7805429999999</v>
      </c>
      <c r="B7830">
        <v>79297</v>
      </c>
      <c r="C7830" t="s">
        <v>62</v>
      </c>
      <c r="D7830" t="s">
        <v>45</v>
      </c>
      <c r="E7830">
        <v>6</v>
      </c>
      <c r="F7830">
        <v>72.760316000000003</v>
      </c>
    </row>
    <row r="7831" spans="1:6" x14ac:dyDescent="0.25">
      <c r="A7831">
        <v>2199.5166450000002</v>
      </c>
      <c r="B7831">
        <v>0</v>
      </c>
      <c r="C7831" t="s">
        <v>32</v>
      </c>
      <c r="D7831" t="s">
        <v>33</v>
      </c>
      <c r="E7831">
        <v>1</v>
      </c>
      <c r="F7831">
        <v>297.60000000000002</v>
      </c>
    </row>
    <row r="7832" spans="1:6" x14ac:dyDescent="0.25">
      <c r="A7832">
        <v>5715.3129909999998</v>
      </c>
      <c r="B7832">
        <v>84183</v>
      </c>
      <c r="C7832" t="s">
        <v>75</v>
      </c>
      <c r="D7832" t="s">
        <v>45</v>
      </c>
      <c r="E7832">
        <v>4</v>
      </c>
      <c r="F7832">
        <v>255.565349</v>
      </c>
    </row>
    <row r="7833" spans="1:6" x14ac:dyDescent="0.25">
      <c r="A7833">
        <v>9566.8398840000009</v>
      </c>
      <c r="B7833">
        <v>53375</v>
      </c>
      <c r="C7833" t="s">
        <v>62</v>
      </c>
      <c r="D7833" t="s">
        <v>33</v>
      </c>
      <c r="E7833">
        <v>2</v>
      </c>
      <c r="F7833">
        <v>127.32265599999999</v>
      </c>
    </row>
    <row r="7834" spans="1:6" x14ac:dyDescent="0.25">
      <c r="A7834">
        <v>10094.13003</v>
      </c>
      <c r="B7834">
        <v>32046</v>
      </c>
      <c r="C7834" t="s">
        <v>75</v>
      </c>
      <c r="D7834" t="s">
        <v>33</v>
      </c>
      <c r="E7834">
        <v>4</v>
      </c>
      <c r="F7834">
        <v>475.59947199999999</v>
      </c>
    </row>
    <row r="7835" spans="1:6" x14ac:dyDescent="0.25">
      <c r="A7835">
        <v>5444.7939409999999</v>
      </c>
      <c r="B7835">
        <v>91393</v>
      </c>
      <c r="C7835" t="s">
        <v>32</v>
      </c>
      <c r="D7835" t="s">
        <v>33</v>
      </c>
      <c r="E7835">
        <v>6</v>
      </c>
      <c r="F7835">
        <v>460.55152099999998</v>
      </c>
    </row>
    <row r="7836" spans="1:6" x14ac:dyDescent="0.25">
      <c r="A7836">
        <v>2582.4085249999998</v>
      </c>
      <c r="B7836">
        <v>76731</v>
      </c>
      <c r="C7836" t="s">
        <v>75</v>
      </c>
      <c r="D7836" t="s">
        <v>33</v>
      </c>
      <c r="E7836">
        <v>1</v>
      </c>
      <c r="F7836">
        <v>201.455005</v>
      </c>
    </row>
    <row r="7837" spans="1:6" x14ac:dyDescent="0.25">
      <c r="A7837">
        <v>50568.259120000002</v>
      </c>
      <c r="B7837">
        <v>82081</v>
      </c>
      <c r="C7837" t="s">
        <v>75</v>
      </c>
      <c r="D7837" t="s">
        <v>33</v>
      </c>
      <c r="E7837">
        <v>2</v>
      </c>
      <c r="F7837">
        <v>753.76009799999997</v>
      </c>
    </row>
    <row r="7838" spans="1:6" x14ac:dyDescent="0.25">
      <c r="A7838">
        <v>3484.2478420000002</v>
      </c>
      <c r="B7838">
        <v>51337</v>
      </c>
      <c r="C7838" t="s">
        <v>62</v>
      </c>
      <c r="D7838" t="s">
        <v>45</v>
      </c>
      <c r="E7838">
        <v>1</v>
      </c>
      <c r="F7838">
        <v>72.543171000000001</v>
      </c>
    </row>
    <row r="7839" spans="1:6" x14ac:dyDescent="0.25">
      <c r="A7839">
        <v>5555.8302050000002</v>
      </c>
      <c r="B7839">
        <v>74015</v>
      </c>
      <c r="C7839" t="s">
        <v>32</v>
      </c>
      <c r="D7839" t="s">
        <v>45</v>
      </c>
      <c r="E7839">
        <v>6</v>
      </c>
      <c r="F7839">
        <v>471.44307700000002</v>
      </c>
    </row>
    <row r="7840" spans="1:6" x14ac:dyDescent="0.25">
      <c r="A7840">
        <v>4173.1406950000001</v>
      </c>
      <c r="B7840">
        <v>0</v>
      </c>
      <c r="C7840" t="s">
        <v>32</v>
      </c>
      <c r="D7840" t="s">
        <v>45</v>
      </c>
      <c r="E7840">
        <v>1</v>
      </c>
      <c r="F7840">
        <v>842.4</v>
      </c>
    </row>
    <row r="7841" spans="1:6" x14ac:dyDescent="0.25">
      <c r="A7841">
        <v>2897.4947240000001</v>
      </c>
      <c r="B7841">
        <v>0</v>
      </c>
      <c r="C7841" t="s">
        <v>32</v>
      </c>
      <c r="D7841" t="s">
        <v>45</v>
      </c>
      <c r="E7841">
        <v>1</v>
      </c>
      <c r="F7841">
        <v>554.4</v>
      </c>
    </row>
    <row r="7842" spans="1:6" x14ac:dyDescent="0.25">
      <c r="A7842">
        <v>8044.511759</v>
      </c>
      <c r="B7842">
        <v>68849</v>
      </c>
      <c r="C7842" t="s">
        <v>75</v>
      </c>
      <c r="D7842" t="s">
        <v>33</v>
      </c>
      <c r="E7842">
        <v>2</v>
      </c>
      <c r="F7842">
        <v>252.699037</v>
      </c>
    </row>
    <row r="7843" spans="1:6" x14ac:dyDescent="0.25">
      <c r="A7843">
        <v>7716.9978590000001</v>
      </c>
      <c r="B7843">
        <v>37376</v>
      </c>
      <c r="C7843" t="s">
        <v>62</v>
      </c>
      <c r="D7843" t="s">
        <v>45</v>
      </c>
      <c r="E7843">
        <v>3</v>
      </c>
      <c r="F7843">
        <v>65.548725000000005</v>
      </c>
    </row>
    <row r="7844" spans="1:6" x14ac:dyDescent="0.25">
      <c r="A7844">
        <v>2274.669484</v>
      </c>
      <c r="B7844">
        <v>0</v>
      </c>
      <c r="C7844" t="s">
        <v>32</v>
      </c>
      <c r="D7844" t="s">
        <v>45</v>
      </c>
      <c r="E7844">
        <v>1</v>
      </c>
      <c r="F7844">
        <v>621.96806200000003</v>
      </c>
    </row>
    <row r="7845" spans="1:6" x14ac:dyDescent="0.25">
      <c r="A7845">
        <v>8658.8638129999999</v>
      </c>
      <c r="B7845">
        <v>62464</v>
      </c>
      <c r="C7845" t="s">
        <v>75</v>
      </c>
      <c r="D7845" t="s">
        <v>33</v>
      </c>
      <c r="E7845">
        <v>4</v>
      </c>
      <c r="F7845">
        <v>400.18188199999997</v>
      </c>
    </row>
    <row r="7846" spans="1:6" x14ac:dyDescent="0.25">
      <c r="A7846">
        <v>11260.90364</v>
      </c>
      <c r="B7846">
        <v>88304</v>
      </c>
      <c r="C7846" t="s">
        <v>75</v>
      </c>
      <c r="D7846" t="s">
        <v>45</v>
      </c>
      <c r="E7846">
        <v>2</v>
      </c>
      <c r="F7846">
        <v>276.46781099999998</v>
      </c>
    </row>
    <row r="7847" spans="1:6" x14ac:dyDescent="0.25">
      <c r="A7847">
        <v>16414.044150000002</v>
      </c>
      <c r="B7847">
        <v>0</v>
      </c>
      <c r="C7847" t="s">
        <v>32</v>
      </c>
      <c r="D7847" t="s">
        <v>33</v>
      </c>
      <c r="E7847">
        <v>2</v>
      </c>
      <c r="F7847">
        <v>682.42293600000005</v>
      </c>
    </row>
    <row r="7848" spans="1:6" x14ac:dyDescent="0.25">
      <c r="A7848">
        <v>20018.204590000001</v>
      </c>
      <c r="B7848">
        <v>65900</v>
      </c>
      <c r="C7848" t="s">
        <v>32</v>
      </c>
      <c r="D7848" t="s">
        <v>33</v>
      </c>
      <c r="E7848">
        <v>2</v>
      </c>
      <c r="F7848">
        <v>297.60000000000002</v>
      </c>
    </row>
    <row r="7849" spans="1:6" x14ac:dyDescent="0.25">
      <c r="A7849">
        <v>4698.759935</v>
      </c>
      <c r="B7849">
        <v>0</v>
      </c>
      <c r="C7849" t="s">
        <v>32</v>
      </c>
      <c r="D7849" t="s">
        <v>45</v>
      </c>
      <c r="E7849">
        <v>6</v>
      </c>
      <c r="F7849">
        <v>321.60000000000002</v>
      </c>
    </row>
    <row r="7850" spans="1:6" x14ac:dyDescent="0.25">
      <c r="A7850">
        <v>9002.1173859999999</v>
      </c>
      <c r="B7850">
        <v>61374</v>
      </c>
      <c r="C7850" t="s">
        <v>62</v>
      </c>
      <c r="D7850" t="s">
        <v>33</v>
      </c>
      <c r="E7850">
        <v>3</v>
      </c>
      <c r="F7850">
        <v>210.10000299999999</v>
      </c>
    </row>
    <row r="7851" spans="1:6" x14ac:dyDescent="0.25">
      <c r="A7851">
        <v>25030.89457</v>
      </c>
      <c r="B7851">
        <v>0</v>
      </c>
      <c r="C7851" t="s">
        <v>32</v>
      </c>
      <c r="D7851" t="s">
        <v>79</v>
      </c>
      <c r="E7851">
        <v>2</v>
      </c>
      <c r="F7851">
        <v>528</v>
      </c>
    </row>
    <row r="7852" spans="1:6" x14ac:dyDescent="0.25">
      <c r="A7852">
        <v>3102.9985219999999</v>
      </c>
      <c r="B7852">
        <v>31841</v>
      </c>
      <c r="C7852" t="s">
        <v>62</v>
      </c>
      <c r="D7852" t="s">
        <v>33</v>
      </c>
      <c r="E7852">
        <v>1</v>
      </c>
      <c r="F7852">
        <v>126.85722800000001</v>
      </c>
    </row>
    <row r="7853" spans="1:6" x14ac:dyDescent="0.25">
      <c r="A7853">
        <v>2587.1078640000001</v>
      </c>
      <c r="B7853">
        <v>27861</v>
      </c>
      <c r="C7853" t="s">
        <v>32</v>
      </c>
      <c r="D7853" t="s">
        <v>33</v>
      </c>
      <c r="E7853">
        <v>1</v>
      </c>
      <c r="F7853">
        <v>312</v>
      </c>
    </row>
    <row r="7854" spans="1:6" x14ac:dyDescent="0.25">
      <c r="A7854">
        <v>4983.6189299999996</v>
      </c>
      <c r="B7854">
        <v>0</v>
      </c>
      <c r="C7854" t="s">
        <v>32</v>
      </c>
      <c r="D7854" t="s">
        <v>45</v>
      </c>
      <c r="E7854">
        <v>5</v>
      </c>
      <c r="F7854">
        <v>736.00482999999997</v>
      </c>
    </row>
    <row r="7855" spans="1:6" x14ac:dyDescent="0.25">
      <c r="A7855">
        <v>6265.3432990000001</v>
      </c>
      <c r="B7855">
        <v>0</v>
      </c>
      <c r="C7855" t="s">
        <v>32</v>
      </c>
      <c r="D7855" t="s">
        <v>33</v>
      </c>
      <c r="E7855">
        <v>4</v>
      </c>
      <c r="F7855">
        <v>481.02578599999998</v>
      </c>
    </row>
    <row r="7856" spans="1:6" x14ac:dyDescent="0.25">
      <c r="A7856">
        <v>7233.540011</v>
      </c>
      <c r="B7856">
        <v>94550</v>
      </c>
      <c r="C7856" t="s">
        <v>32</v>
      </c>
      <c r="D7856" t="s">
        <v>45</v>
      </c>
      <c r="E7856">
        <v>7</v>
      </c>
      <c r="F7856">
        <v>432</v>
      </c>
    </row>
    <row r="7857" spans="1:6" x14ac:dyDescent="0.25">
      <c r="A7857">
        <v>5357.2608330000003</v>
      </c>
      <c r="B7857">
        <v>39604</v>
      </c>
      <c r="C7857" t="s">
        <v>62</v>
      </c>
      <c r="D7857" t="s">
        <v>33</v>
      </c>
      <c r="E7857">
        <v>8</v>
      </c>
      <c r="F7857">
        <v>63.127223000000001</v>
      </c>
    </row>
    <row r="7858" spans="1:6" x14ac:dyDescent="0.25">
      <c r="A7858">
        <v>11130.11974</v>
      </c>
      <c r="B7858">
        <v>42928</v>
      </c>
      <c r="C7858" t="s">
        <v>32</v>
      </c>
      <c r="D7858" t="s">
        <v>33</v>
      </c>
      <c r="E7858">
        <v>2</v>
      </c>
      <c r="F7858">
        <v>651.62319500000001</v>
      </c>
    </row>
    <row r="7859" spans="1:6" x14ac:dyDescent="0.25">
      <c r="A7859">
        <v>2610.3692169999999</v>
      </c>
      <c r="B7859">
        <v>54737</v>
      </c>
      <c r="C7859" t="s">
        <v>32</v>
      </c>
      <c r="D7859" t="s">
        <v>45</v>
      </c>
      <c r="E7859">
        <v>1</v>
      </c>
      <c r="F7859">
        <v>391.97033399999998</v>
      </c>
    </row>
    <row r="7860" spans="1:6" x14ac:dyDescent="0.25">
      <c r="A7860">
        <v>7452.543017</v>
      </c>
      <c r="B7860">
        <v>0</v>
      </c>
      <c r="C7860" t="s">
        <v>32</v>
      </c>
      <c r="D7860" t="s">
        <v>33</v>
      </c>
      <c r="E7860">
        <v>2</v>
      </c>
      <c r="F7860">
        <v>489.6</v>
      </c>
    </row>
    <row r="7861" spans="1:6" x14ac:dyDescent="0.25">
      <c r="A7861">
        <v>6352.9611290000003</v>
      </c>
      <c r="B7861">
        <v>80587</v>
      </c>
      <c r="C7861" t="s">
        <v>75</v>
      </c>
      <c r="D7861" t="s">
        <v>33</v>
      </c>
      <c r="E7861">
        <v>6</v>
      </c>
      <c r="F7861">
        <v>276.19172900000001</v>
      </c>
    </row>
    <row r="7862" spans="1:6" x14ac:dyDescent="0.25">
      <c r="A7862">
        <v>14585.37736</v>
      </c>
      <c r="B7862">
        <v>0</v>
      </c>
      <c r="C7862" t="s">
        <v>32</v>
      </c>
      <c r="D7862" t="s">
        <v>33</v>
      </c>
      <c r="E7862">
        <v>5</v>
      </c>
      <c r="F7862">
        <v>931.2</v>
      </c>
    </row>
    <row r="7863" spans="1:6" x14ac:dyDescent="0.25">
      <c r="A7863">
        <v>17292.935379999999</v>
      </c>
      <c r="B7863">
        <v>80028</v>
      </c>
      <c r="C7863" t="s">
        <v>62</v>
      </c>
      <c r="D7863" t="s">
        <v>33</v>
      </c>
      <c r="E7863">
        <v>2</v>
      </c>
      <c r="F7863">
        <v>114.02307</v>
      </c>
    </row>
    <row r="7864" spans="1:6" x14ac:dyDescent="0.25">
      <c r="A7864">
        <v>4254.6206689999999</v>
      </c>
      <c r="B7864">
        <v>11904</v>
      </c>
      <c r="C7864" t="s">
        <v>32</v>
      </c>
      <c r="D7864" t="s">
        <v>45</v>
      </c>
      <c r="E7864">
        <v>3</v>
      </c>
      <c r="F7864">
        <v>292.8</v>
      </c>
    </row>
    <row r="7865" spans="1:6" x14ac:dyDescent="0.25">
      <c r="A7865">
        <v>9621.7261899999994</v>
      </c>
      <c r="B7865">
        <v>54872</v>
      </c>
      <c r="C7865" t="s">
        <v>32</v>
      </c>
      <c r="D7865" t="s">
        <v>33</v>
      </c>
      <c r="E7865">
        <v>3</v>
      </c>
      <c r="F7865">
        <v>580.79999999999995</v>
      </c>
    </row>
    <row r="7866" spans="1:6" x14ac:dyDescent="0.25">
      <c r="A7866">
        <v>14260.914409999999</v>
      </c>
      <c r="B7866">
        <v>0</v>
      </c>
      <c r="C7866" t="s">
        <v>62</v>
      </c>
      <c r="D7866" t="s">
        <v>33</v>
      </c>
      <c r="E7866">
        <v>2</v>
      </c>
      <c r="F7866">
        <v>204.121476</v>
      </c>
    </row>
    <row r="7867" spans="1:6" x14ac:dyDescent="0.25">
      <c r="A7867">
        <v>7756.3076520000004</v>
      </c>
      <c r="B7867">
        <v>0</v>
      </c>
      <c r="C7867" t="s">
        <v>32</v>
      </c>
      <c r="D7867" t="s">
        <v>45</v>
      </c>
      <c r="E7867">
        <v>2</v>
      </c>
      <c r="F7867">
        <v>532.79999999999995</v>
      </c>
    </row>
    <row r="7868" spans="1:6" x14ac:dyDescent="0.25">
      <c r="A7868">
        <v>5875.2127339999997</v>
      </c>
      <c r="B7868">
        <v>46417</v>
      </c>
      <c r="C7868" t="s">
        <v>62</v>
      </c>
      <c r="D7868" t="s">
        <v>33</v>
      </c>
      <c r="E7868">
        <v>7</v>
      </c>
      <c r="F7868">
        <v>164.746184</v>
      </c>
    </row>
    <row r="7869" spans="1:6" x14ac:dyDescent="0.25">
      <c r="A7869">
        <v>4946.9600389999996</v>
      </c>
      <c r="B7869">
        <v>46239</v>
      </c>
      <c r="C7869" t="s">
        <v>62</v>
      </c>
      <c r="D7869" t="s">
        <v>45</v>
      </c>
      <c r="E7869">
        <v>4</v>
      </c>
      <c r="F7869">
        <v>6.395416</v>
      </c>
    </row>
    <row r="7870" spans="1:6" x14ac:dyDescent="0.25">
      <c r="A7870">
        <v>2660.0098739999999</v>
      </c>
      <c r="B7870">
        <v>0</v>
      </c>
      <c r="C7870" t="s">
        <v>32</v>
      </c>
      <c r="D7870" t="s">
        <v>45</v>
      </c>
      <c r="E7870">
        <v>1</v>
      </c>
      <c r="F7870">
        <v>350.4</v>
      </c>
    </row>
    <row r="7871" spans="1:6" x14ac:dyDescent="0.25">
      <c r="A7871">
        <v>2372.2893779999999</v>
      </c>
      <c r="B7871">
        <v>25550</v>
      </c>
      <c r="C7871" t="s">
        <v>32</v>
      </c>
      <c r="D7871" t="s">
        <v>33</v>
      </c>
      <c r="E7871">
        <v>1</v>
      </c>
      <c r="F7871">
        <v>439.2</v>
      </c>
    </row>
    <row r="7872" spans="1:6" x14ac:dyDescent="0.25">
      <c r="A7872">
        <v>15613.951730000001</v>
      </c>
      <c r="B7872">
        <v>27514</v>
      </c>
      <c r="C7872" t="s">
        <v>32</v>
      </c>
      <c r="D7872" t="s">
        <v>33</v>
      </c>
      <c r="E7872">
        <v>8</v>
      </c>
      <c r="F7872">
        <v>1367.199081</v>
      </c>
    </row>
    <row r="7873" spans="1:6" x14ac:dyDescent="0.25">
      <c r="A7873">
        <v>7803.5038240000003</v>
      </c>
      <c r="B7873">
        <v>84417</v>
      </c>
      <c r="C7873" t="s">
        <v>62</v>
      </c>
      <c r="D7873" t="s">
        <v>79</v>
      </c>
      <c r="E7873">
        <v>7</v>
      </c>
      <c r="F7873">
        <v>139.71489700000001</v>
      </c>
    </row>
    <row r="7874" spans="1:6" x14ac:dyDescent="0.25">
      <c r="A7874">
        <v>10346.11154</v>
      </c>
      <c r="B7874">
        <v>55906</v>
      </c>
      <c r="C7874" t="s">
        <v>62</v>
      </c>
      <c r="D7874" t="s">
        <v>33</v>
      </c>
      <c r="E7874">
        <v>2</v>
      </c>
      <c r="F7874">
        <v>58.469264000000003</v>
      </c>
    </row>
    <row r="7875" spans="1:6" x14ac:dyDescent="0.25">
      <c r="A7875">
        <v>4960.5489420000004</v>
      </c>
      <c r="B7875">
        <v>21638</v>
      </c>
      <c r="C7875" t="s">
        <v>32</v>
      </c>
      <c r="D7875" t="s">
        <v>33</v>
      </c>
      <c r="E7875">
        <v>8</v>
      </c>
      <c r="F7875">
        <v>468</v>
      </c>
    </row>
    <row r="7876" spans="1:6" x14ac:dyDescent="0.25">
      <c r="A7876">
        <v>7099.574987</v>
      </c>
      <c r="B7876">
        <v>16121</v>
      </c>
      <c r="C7876" t="s">
        <v>32</v>
      </c>
      <c r="D7876" t="s">
        <v>33</v>
      </c>
      <c r="E7876">
        <v>2</v>
      </c>
      <c r="F7876">
        <v>312</v>
      </c>
    </row>
    <row r="7877" spans="1:6" x14ac:dyDescent="0.25">
      <c r="A7877">
        <v>24442.296559999999</v>
      </c>
      <c r="B7877">
        <v>36261</v>
      </c>
      <c r="C7877" t="s">
        <v>62</v>
      </c>
      <c r="D7877" t="s">
        <v>33</v>
      </c>
      <c r="E7877">
        <v>2</v>
      </c>
      <c r="F7877">
        <v>16.800832</v>
      </c>
    </row>
    <row r="7878" spans="1:6" x14ac:dyDescent="0.25">
      <c r="A7878">
        <v>13466.92071</v>
      </c>
      <c r="B7878">
        <v>11432</v>
      </c>
      <c r="C7878" t="s">
        <v>32</v>
      </c>
      <c r="D7878" t="s">
        <v>33</v>
      </c>
      <c r="E7878">
        <v>2</v>
      </c>
      <c r="F7878">
        <v>571.20000000000005</v>
      </c>
    </row>
    <row r="7879" spans="1:6" x14ac:dyDescent="0.25">
      <c r="A7879">
        <v>2598.0612040000001</v>
      </c>
      <c r="B7879">
        <v>62566</v>
      </c>
      <c r="C7879" t="s">
        <v>62</v>
      </c>
      <c r="D7879" t="s">
        <v>33</v>
      </c>
      <c r="E7879">
        <v>1</v>
      </c>
      <c r="F7879">
        <v>48.344273000000001</v>
      </c>
    </row>
    <row r="7880" spans="1:6" x14ac:dyDescent="0.25">
      <c r="A7880">
        <v>2886.4516020000001</v>
      </c>
      <c r="B7880">
        <v>10312</v>
      </c>
      <c r="C7880" t="s">
        <v>32</v>
      </c>
      <c r="D7880" t="s">
        <v>33</v>
      </c>
      <c r="E7880">
        <v>1</v>
      </c>
      <c r="F7880">
        <v>486.27855699999998</v>
      </c>
    </row>
    <row r="7881" spans="1:6" x14ac:dyDescent="0.25">
      <c r="A7881">
        <v>2566.398498</v>
      </c>
      <c r="B7881">
        <v>67778</v>
      </c>
      <c r="C7881" t="s">
        <v>75</v>
      </c>
      <c r="D7881" t="s">
        <v>33</v>
      </c>
      <c r="E7881">
        <v>1</v>
      </c>
      <c r="F7881">
        <v>171.28775899999999</v>
      </c>
    </row>
    <row r="7882" spans="1:6" x14ac:dyDescent="0.25">
      <c r="A7882">
        <v>6252.3630999999996</v>
      </c>
      <c r="B7882">
        <v>92895</v>
      </c>
      <c r="C7882" t="s">
        <v>62</v>
      </c>
      <c r="D7882" t="s">
        <v>33</v>
      </c>
      <c r="E7882">
        <v>7</v>
      </c>
      <c r="F7882">
        <v>43.141469999999998</v>
      </c>
    </row>
    <row r="7883" spans="1:6" x14ac:dyDescent="0.25">
      <c r="A7883">
        <v>5174.6896859999997</v>
      </c>
      <c r="B7883">
        <v>55290</v>
      </c>
      <c r="C7883" t="s">
        <v>62</v>
      </c>
      <c r="D7883" t="s">
        <v>33</v>
      </c>
      <c r="E7883">
        <v>4</v>
      </c>
      <c r="F7883">
        <v>13.874775</v>
      </c>
    </row>
    <row r="7884" spans="1:6" x14ac:dyDescent="0.25">
      <c r="A7884">
        <v>9263.1798369999997</v>
      </c>
      <c r="B7884">
        <v>23377</v>
      </c>
      <c r="C7884" t="s">
        <v>32</v>
      </c>
      <c r="D7884" t="s">
        <v>33</v>
      </c>
      <c r="E7884">
        <v>3</v>
      </c>
      <c r="F7884">
        <v>556.79999999999995</v>
      </c>
    </row>
    <row r="7885" spans="1:6" x14ac:dyDescent="0.25">
      <c r="A7885">
        <v>4834.7104929999996</v>
      </c>
      <c r="B7885">
        <v>38713</v>
      </c>
      <c r="C7885" t="s">
        <v>32</v>
      </c>
      <c r="D7885" t="s">
        <v>79</v>
      </c>
      <c r="E7885">
        <v>6</v>
      </c>
      <c r="F7885">
        <v>316.8</v>
      </c>
    </row>
    <row r="7886" spans="1:6" x14ac:dyDescent="0.25">
      <c r="A7886">
        <v>2361.7422430000001</v>
      </c>
      <c r="B7886">
        <v>0</v>
      </c>
      <c r="C7886" t="s">
        <v>62</v>
      </c>
      <c r="D7886" t="s">
        <v>33</v>
      </c>
      <c r="E7886">
        <v>1</v>
      </c>
      <c r="F7886">
        <v>145.89643799999999</v>
      </c>
    </row>
    <row r="7887" spans="1:6" x14ac:dyDescent="0.25">
      <c r="A7887">
        <v>2674.730716</v>
      </c>
      <c r="B7887">
        <v>56342</v>
      </c>
      <c r="C7887" t="s">
        <v>32</v>
      </c>
      <c r="D7887" t="s">
        <v>45</v>
      </c>
      <c r="E7887">
        <v>1</v>
      </c>
      <c r="F7887">
        <v>331.2</v>
      </c>
    </row>
    <row r="7888" spans="1:6" x14ac:dyDescent="0.25">
      <c r="A7888">
        <v>16159.542369999999</v>
      </c>
      <c r="B7888">
        <v>29593</v>
      </c>
      <c r="C7888" t="s">
        <v>32</v>
      </c>
      <c r="D7888" t="s">
        <v>33</v>
      </c>
      <c r="E7888">
        <v>2</v>
      </c>
      <c r="F7888">
        <v>657.6</v>
      </c>
    </row>
    <row r="7889" spans="1:6" x14ac:dyDescent="0.25">
      <c r="A7889">
        <v>26197.414980000001</v>
      </c>
      <c r="B7889">
        <v>18495</v>
      </c>
      <c r="C7889" t="s">
        <v>32</v>
      </c>
      <c r="D7889" t="s">
        <v>33</v>
      </c>
      <c r="E7889">
        <v>2</v>
      </c>
      <c r="F7889">
        <v>542.4</v>
      </c>
    </row>
    <row r="7890" spans="1:6" x14ac:dyDescent="0.25">
      <c r="A7890">
        <v>2664.2428140000002</v>
      </c>
      <c r="B7890">
        <v>82887</v>
      </c>
      <c r="C7890" t="s">
        <v>32</v>
      </c>
      <c r="D7890" t="s">
        <v>33</v>
      </c>
      <c r="E7890">
        <v>1</v>
      </c>
      <c r="F7890">
        <v>420.37480499999998</v>
      </c>
    </row>
    <row r="7891" spans="1:6" x14ac:dyDescent="0.25">
      <c r="A7891">
        <v>15162.06565</v>
      </c>
      <c r="B7891">
        <v>71366</v>
      </c>
      <c r="C7891" t="s">
        <v>75</v>
      </c>
      <c r="D7891" t="s">
        <v>79</v>
      </c>
      <c r="E7891">
        <v>2</v>
      </c>
      <c r="F7891">
        <v>265.216633</v>
      </c>
    </row>
    <row r="7892" spans="1:6" x14ac:dyDescent="0.25">
      <c r="A7892">
        <v>22332.439460000001</v>
      </c>
      <c r="B7892">
        <v>49078</v>
      </c>
      <c r="C7892" t="s">
        <v>32</v>
      </c>
      <c r="D7892" t="s">
        <v>45</v>
      </c>
      <c r="E7892">
        <v>2</v>
      </c>
      <c r="F7892">
        <v>484.01341100000002</v>
      </c>
    </row>
    <row r="7893" spans="1:6" x14ac:dyDescent="0.25">
      <c r="A7893">
        <v>4995.1711999999998</v>
      </c>
      <c r="B7893">
        <v>10787</v>
      </c>
      <c r="C7893" t="s">
        <v>32</v>
      </c>
      <c r="D7893" t="s">
        <v>79</v>
      </c>
      <c r="E7893">
        <v>8</v>
      </c>
      <c r="F7893">
        <v>697.79880400000002</v>
      </c>
    </row>
    <row r="7894" spans="1:6" x14ac:dyDescent="0.25">
      <c r="A7894">
        <v>16109.75353</v>
      </c>
      <c r="B7894">
        <v>0</v>
      </c>
      <c r="C7894" t="s">
        <v>32</v>
      </c>
      <c r="D7894" t="s">
        <v>33</v>
      </c>
      <c r="E7894">
        <v>2</v>
      </c>
      <c r="F7894">
        <v>350.4</v>
      </c>
    </row>
    <row r="7895" spans="1:6" x14ac:dyDescent="0.25">
      <c r="A7895">
        <v>4957.4043060000004</v>
      </c>
      <c r="B7895">
        <v>10194</v>
      </c>
      <c r="C7895" t="s">
        <v>32</v>
      </c>
      <c r="D7895" t="s">
        <v>33</v>
      </c>
      <c r="E7895">
        <v>4</v>
      </c>
      <c r="F7895">
        <v>312</v>
      </c>
    </row>
    <row r="7896" spans="1:6" x14ac:dyDescent="0.25">
      <c r="A7896">
        <v>2866.7798109999999</v>
      </c>
      <c r="B7896">
        <v>81763</v>
      </c>
      <c r="C7896" t="s">
        <v>32</v>
      </c>
      <c r="D7896" t="s">
        <v>33</v>
      </c>
      <c r="E7896">
        <v>1</v>
      </c>
      <c r="F7896">
        <v>518.4</v>
      </c>
    </row>
    <row r="7897" spans="1:6" x14ac:dyDescent="0.25">
      <c r="A7897">
        <v>8719.8962379999994</v>
      </c>
      <c r="B7897">
        <v>59763</v>
      </c>
      <c r="C7897" t="s">
        <v>32</v>
      </c>
      <c r="D7897" t="s">
        <v>33</v>
      </c>
      <c r="E7897">
        <v>2</v>
      </c>
      <c r="F7897">
        <v>350.4</v>
      </c>
    </row>
    <row r="7898" spans="1:6" x14ac:dyDescent="0.25">
      <c r="A7898">
        <v>22448.686170000001</v>
      </c>
      <c r="B7898">
        <v>0</v>
      </c>
      <c r="C7898" t="s">
        <v>32</v>
      </c>
      <c r="D7898" t="s">
        <v>45</v>
      </c>
      <c r="E7898">
        <v>2</v>
      </c>
      <c r="F7898">
        <v>561.6</v>
      </c>
    </row>
    <row r="7899" spans="1:6" x14ac:dyDescent="0.25">
      <c r="A7899">
        <v>6864.6475140000002</v>
      </c>
      <c r="B7899">
        <v>96832</v>
      </c>
      <c r="C7899" t="s">
        <v>32</v>
      </c>
      <c r="D7899" t="s">
        <v>33</v>
      </c>
      <c r="E7899">
        <v>3</v>
      </c>
      <c r="F7899">
        <v>408</v>
      </c>
    </row>
    <row r="7900" spans="1:6" x14ac:dyDescent="0.25">
      <c r="A7900">
        <v>4980.1876499999998</v>
      </c>
      <c r="B7900">
        <v>21135</v>
      </c>
      <c r="C7900" t="s">
        <v>32</v>
      </c>
      <c r="D7900" t="s">
        <v>33</v>
      </c>
      <c r="E7900">
        <v>1</v>
      </c>
      <c r="F7900">
        <v>678.94621600000005</v>
      </c>
    </row>
    <row r="7901" spans="1:6" x14ac:dyDescent="0.25">
      <c r="A7901">
        <v>2312.3285409999999</v>
      </c>
      <c r="B7901">
        <v>16143</v>
      </c>
      <c r="C7901" t="s">
        <v>62</v>
      </c>
      <c r="D7901" t="s">
        <v>33</v>
      </c>
      <c r="E7901">
        <v>1</v>
      </c>
      <c r="F7901">
        <v>32.114117</v>
      </c>
    </row>
    <row r="7902" spans="1:6" x14ac:dyDescent="0.25">
      <c r="A7902">
        <v>5555.8302050000002</v>
      </c>
      <c r="B7902">
        <v>74015</v>
      </c>
      <c r="C7902" t="s">
        <v>32</v>
      </c>
      <c r="D7902" t="s">
        <v>45</v>
      </c>
      <c r="E7902">
        <v>6</v>
      </c>
      <c r="F7902">
        <v>471.44307700000002</v>
      </c>
    </row>
    <row r="7903" spans="1:6" x14ac:dyDescent="0.25">
      <c r="A7903">
        <v>26763.82631</v>
      </c>
      <c r="B7903">
        <v>84178</v>
      </c>
      <c r="C7903" t="s">
        <v>62</v>
      </c>
      <c r="D7903" t="s">
        <v>79</v>
      </c>
      <c r="E7903">
        <v>2</v>
      </c>
      <c r="F7903">
        <v>12.588784</v>
      </c>
    </row>
    <row r="7904" spans="1:6" x14ac:dyDescent="0.25">
      <c r="A7904">
        <v>2471.441785</v>
      </c>
      <c r="B7904">
        <v>0</v>
      </c>
      <c r="C7904" t="s">
        <v>32</v>
      </c>
      <c r="D7904" t="s">
        <v>45</v>
      </c>
      <c r="E7904">
        <v>1</v>
      </c>
      <c r="F7904">
        <v>504</v>
      </c>
    </row>
    <row r="7905" spans="1:6" x14ac:dyDescent="0.25">
      <c r="A7905">
        <v>17759.385750000001</v>
      </c>
      <c r="B7905">
        <v>0</v>
      </c>
      <c r="C7905" t="s">
        <v>32</v>
      </c>
      <c r="D7905" t="s">
        <v>45</v>
      </c>
      <c r="E7905">
        <v>2</v>
      </c>
      <c r="F7905">
        <v>661.71510000000001</v>
      </c>
    </row>
    <row r="7906" spans="1:6" x14ac:dyDescent="0.25">
      <c r="A7906">
        <v>14628.49627</v>
      </c>
      <c r="B7906">
        <v>63936</v>
      </c>
      <c r="C7906" t="s">
        <v>75</v>
      </c>
      <c r="D7906" t="s">
        <v>45</v>
      </c>
      <c r="E7906">
        <v>5</v>
      </c>
      <c r="F7906">
        <v>765.01212299999997</v>
      </c>
    </row>
    <row r="7907" spans="1:6" x14ac:dyDescent="0.25">
      <c r="A7907">
        <v>5801.8281420000003</v>
      </c>
      <c r="B7907">
        <v>0</v>
      </c>
      <c r="C7907" t="s">
        <v>32</v>
      </c>
      <c r="D7907" t="s">
        <v>45</v>
      </c>
      <c r="E7907">
        <v>4</v>
      </c>
      <c r="F7907">
        <v>597.6</v>
      </c>
    </row>
    <row r="7908" spans="1:6" x14ac:dyDescent="0.25">
      <c r="A7908">
        <v>5209.945549</v>
      </c>
      <c r="B7908">
        <v>37940</v>
      </c>
      <c r="C7908" t="s">
        <v>75</v>
      </c>
      <c r="D7908" t="s">
        <v>33</v>
      </c>
      <c r="E7908">
        <v>1</v>
      </c>
      <c r="F7908">
        <v>512.54229899999996</v>
      </c>
    </row>
    <row r="7909" spans="1:6" x14ac:dyDescent="0.25">
      <c r="A7909">
        <v>2814.438036</v>
      </c>
      <c r="B7909">
        <v>30703</v>
      </c>
      <c r="C7909" t="s">
        <v>32</v>
      </c>
      <c r="D7909" t="s">
        <v>33</v>
      </c>
      <c r="E7909">
        <v>1</v>
      </c>
      <c r="F7909">
        <v>336</v>
      </c>
    </row>
    <row r="7910" spans="1:6" x14ac:dyDescent="0.25">
      <c r="A7910">
        <v>5417.7440550000001</v>
      </c>
      <c r="B7910">
        <v>54898</v>
      </c>
      <c r="C7910" t="s">
        <v>75</v>
      </c>
      <c r="D7910" t="s">
        <v>45</v>
      </c>
      <c r="E7910">
        <v>9</v>
      </c>
      <c r="F7910">
        <v>176.24215899999999</v>
      </c>
    </row>
    <row r="7911" spans="1:6" x14ac:dyDescent="0.25">
      <c r="A7911">
        <v>16775.808830000002</v>
      </c>
      <c r="B7911">
        <v>89030</v>
      </c>
      <c r="C7911" t="s">
        <v>62</v>
      </c>
      <c r="D7911" t="s">
        <v>33</v>
      </c>
      <c r="E7911">
        <v>2</v>
      </c>
      <c r="F7911">
        <v>49.566591000000003</v>
      </c>
    </row>
    <row r="7912" spans="1:6" x14ac:dyDescent="0.25">
      <c r="A7912">
        <v>7980.3046240000003</v>
      </c>
      <c r="B7912">
        <v>15630</v>
      </c>
      <c r="C7912" t="s">
        <v>32</v>
      </c>
      <c r="D7912" t="s">
        <v>79</v>
      </c>
      <c r="E7912">
        <v>3</v>
      </c>
      <c r="F7912">
        <v>656.77546700000005</v>
      </c>
    </row>
    <row r="7913" spans="1:6" x14ac:dyDescent="0.25">
      <c r="A7913">
        <v>5107.1630020000002</v>
      </c>
      <c r="B7913">
        <v>35625</v>
      </c>
      <c r="C7913" t="s">
        <v>75</v>
      </c>
      <c r="D7913" t="s">
        <v>33</v>
      </c>
      <c r="E7913">
        <v>3</v>
      </c>
      <c r="F7913">
        <v>288.57210800000001</v>
      </c>
    </row>
    <row r="7914" spans="1:6" x14ac:dyDescent="0.25">
      <c r="A7914">
        <v>2690.7819690000001</v>
      </c>
      <c r="B7914">
        <v>48329</v>
      </c>
      <c r="C7914" t="s">
        <v>32</v>
      </c>
      <c r="D7914" t="s">
        <v>33</v>
      </c>
      <c r="E7914">
        <v>1</v>
      </c>
      <c r="F7914">
        <v>470.38629100000003</v>
      </c>
    </row>
    <row r="7915" spans="1:6" x14ac:dyDescent="0.25">
      <c r="A7915">
        <v>4254.6206689999999</v>
      </c>
      <c r="B7915">
        <v>11904</v>
      </c>
      <c r="C7915" t="s">
        <v>32</v>
      </c>
      <c r="D7915" t="s">
        <v>45</v>
      </c>
      <c r="E7915">
        <v>3</v>
      </c>
      <c r="F7915">
        <v>292.8</v>
      </c>
    </row>
    <row r="7916" spans="1:6" x14ac:dyDescent="0.25">
      <c r="A7916">
        <v>4643.4131349999998</v>
      </c>
      <c r="B7916">
        <v>12261</v>
      </c>
      <c r="C7916" t="s">
        <v>32</v>
      </c>
      <c r="D7916" t="s">
        <v>79</v>
      </c>
      <c r="E7916">
        <v>1</v>
      </c>
      <c r="F7916">
        <v>600</v>
      </c>
    </row>
    <row r="7917" spans="1:6" x14ac:dyDescent="0.25">
      <c r="A7917">
        <v>6217.2580120000002</v>
      </c>
      <c r="B7917">
        <v>0</v>
      </c>
      <c r="C7917" t="s">
        <v>62</v>
      </c>
      <c r="D7917" t="s">
        <v>33</v>
      </c>
      <c r="E7917">
        <v>9</v>
      </c>
      <c r="F7917">
        <v>39.730198999999999</v>
      </c>
    </row>
    <row r="7918" spans="1:6" x14ac:dyDescent="0.25">
      <c r="A7918">
        <v>11373.988520000001</v>
      </c>
      <c r="B7918">
        <v>87810</v>
      </c>
      <c r="C7918" t="s">
        <v>62</v>
      </c>
      <c r="D7918" t="s">
        <v>33</v>
      </c>
      <c r="E7918">
        <v>2</v>
      </c>
      <c r="F7918">
        <v>225.64172400000001</v>
      </c>
    </row>
    <row r="7919" spans="1:6" x14ac:dyDescent="0.25">
      <c r="A7919">
        <v>10861.71019</v>
      </c>
      <c r="B7919">
        <v>64744</v>
      </c>
      <c r="C7919" t="s">
        <v>62</v>
      </c>
      <c r="D7919" t="s">
        <v>79</v>
      </c>
      <c r="E7919">
        <v>5</v>
      </c>
      <c r="F7919">
        <v>41.308428999999997</v>
      </c>
    </row>
    <row r="7920" spans="1:6" x14ac:dyDescent="0.25">
      <c r="A7920">
        <v>8569.3643900000006</v>
      </c>
      <c r="B7920">
        <v>0</v>
      </c>
      <c r="C7920" t="s">
        <v>32</v>
      </c>
      <c r="D7920" t="s">
        <v>33</v>
      </c>
      <c r="E7920">
        <v>8</v>
      </c>
      <c r="F7920">
        <v>957.13497800000005</v>
      </c>
    </row>
    <row r="7921" spans="1:6" x14ac:dyDescent="0.25">
      <c r="A7921">
        <v>16069.95283</v>
      </c>
      <c r="B7921">
        <v>60735</v>
      </c>
      <c r="C7921" t="s">
        <v>75</v>
      </c>
      <c r="D7921" t="s">
        <v>33</v>
      </c>
      <c r="E7921">
        <v>2</v>
      </c>
      <c r="F7921">
        <v>571.69588899999997</v>
      </c>
    </row>
    <row r="7922" spans="1:6" x14ac:dyDescent="0.25">
      <c r="A7922">
        <v>2410.3557259999998</v>
      </c>
      <c r="B7922">
        <v>0</v>
      </c>
      <c r="C7922" t="s">
        <v>32</v>
      </c>
      <c r="D7922" t="s">
        <v>45</v>
      </c>
      <c r="E7922">
        <v>1</v>
      </c>
      <c r="F7922">
        <v>482.4</v>
      </c>
    </row>
    <row r="7923" spans="1:6" x14ac:dyDescent="0.25">
      <c r="A7923">
        <v>14057.421249999999</v>
      </c>
      <c r="B7923">
        <v>36261</v>
      </c>
      <c r="C7923" t="s">
        <v>32</v>
      </c>
      <c r="D7923" t="s">
        <v>79</v>
      </c>
      <c r="E7923">
        <v>2</v>
      </c>
      <c r="F7923">
        <v>1197.713861</v>
      </c>
    </row>
    <row r="7924" spans="1:6" x14ac:dyDescent="0.25">
      <c r="A7924">
        <v>4872.5773019999997</v>
      </c>
      <c r="B7924">
        <v>0</v>
      </c>
      <c r="C7924" t="s">
        <v>32</v>
      </c>
      <c r="D7924" t="s">
        <v>45</v>
      </c>
      <c r="E7924">
        <v>1</v>
      </c>
      <c r="F7924">
        <v>648</v>
      </c>
    </row>
    <row r="7925" spans="1:6" x14ac:dyDescent="0.25">
      <c r="A7925">
        <v>9031.2148589999997</v>
      </c>
      <c r="B7925">
        <v>0</v>
      </c>
      <c r="C7925" t="s">
        <v>32</v>
      </c>
      <c r="D7925" t="s">
        <v>45</v>
      </c>
      <c r="E7925">
        <v>9</v>
      </c>
      <c r="F7925">
        <v>650.52179000000001</v>
      </c>
    </row>
    <row r="7926" spans="1:6" x14ac:dyDescent="0.25">
      <c r="A7926">
        <v>2993.1176829999999</v>
      </c>
      <c r="B7926">
        <v>23277</v>
      </c>
      <c r="C7926" t="s">
        <v>32</v>
      </c>
      <c r="D7926" t="s">
        <v>33</v>
      </c>
      <c r="E7926">
        <v>1</v>
      </c>
      <c r="F7926">
        <v>369.6</v>
      </c>
    </row>
    <row r="7927" spans="1:6" x14ac:dyDescent="0.25">
      <c r="A7927">
        <v>5846.5205880000003</v>
      </c>
      <c r="B7927">
        <v>50320</v>
      </c>
      <c r="C7927" t="s">
        <v>75</v>
      </c>
      <c r="D7927" t="s">
        <v>33</v>
      </c>
      <c r="E7927">
        <v>5</v>
      </c>
      <c r="F7927">
        <v>297.73890899999998</v>
      </c>
    </row>
    <row r="7928" spans="1:6" x14ac:dyDescent="0.25">
      <c r="A7928">
        <v>2589.43003</v>
      </c>
      <c r="B7928">
        <v>49675</v>
      </c>
      <c r="C7928" t="s">
        <v>32</v>
      </c>
      <c r="D7928" t="s">
        <v>33</v>
      </c>
      <c r="E7928">
        <v>1</v>
      </c>
      <c r="F7928">
        <v>312</v>
      </c>
    </row>
    <row r="7929" spans="1:6" x14ac:dyDescent="0.25">
      <c r="A7929">
        <v>6558.8801670000003</v>
      </c>
      <c r="B7929">
        <v>19508</v>
      </c>
      <c r="C7929" t="s">
        <v>32</v>
      </c>
      <c r="D7929" t="s">
        <v>45</v>
      </c>
      <c r="E7929">
        <v>2</v>
      </c>
      <c r="F7929">
        <v>292.8</v>
      </c>
    </row>
    <row r="7930" spans="1:6" x14ac:dyDescent="0.25">
      <c r="A7930">
        <v>8105.9960389999997</v>
      </c>
      <c r="B7930">
        <v>20815</v>
      </c>
      <c r="C7930" t="s">
        <v>32</v>
      </c>
      <c r="D7930" t="s">
        <v>33</v>
      </c>
      <c r="E7930">
        <v>9</v>
      </c>
      <c r="F7930">
        <v>528</v>
      </c>
    </row>
    <row r="7931" spans="1:6" x14ac:dyDescent="0.25">
      <c r="A7931">
        <v>7232.609391</v>
      </c>
      <c r="B7931">
        <v>46621</v>
      </c>
      <c r="C7931" t="s">
        <v>62</v>
      </c>
      <c r="D7931" t="s">
        <v>33</v>
      </c>
      <c r="E7931">
        <v>2</v>
      </c>
      <c r="F7931">
        <v>30.448249000000001</v>
      </c>
    </row>
    <row r="7932" spans="1:6" x14ac:dyDescent="0.25">
      <c r="A7932">
        <v>13599.924870000001</v>
      </c>
      <c r="B7932">
        <v>22775</v>
      </c>
      <c r="C7932" t="s">
        <v>32</v>
      </c>
      <c r="D7932" t="s">
        <v>79</v>
      </c>
      <c r="E7932">
        <v>3</v>
      </c>
      <c r="F7932">
        <v>883.2</v>
      </c>
    </row>
    <row r="7933" spans="1:6" x14ac:dyDescent="0.25">
      <c r="A7933">
        <v>5093.3797139999997</v>
      </c>
      <c r="B7933">
        <v>91814</v>
      </c>
      <c r="C7933" t="s">
        <v>75</v>
      </c>
      <c r="D7933" t="s">
        <v>33</v>
      </c>
      <c r="E7933">
        <v>3</v>
      </c>
      <c r="F7933">
        <v>167.03761900000001</v>
      </c>
    </row>
    <row r="7934" spans="1:6" x14ac:dyDescent="0.25">
      <c r="A7934">
        <v>6047.0251600000001</v>
      </c>
      <c r="B7934">
        <v>20396</v>
      </c>
      <c r="C7934" t="s">
        <v>32</v>
      </c>
      <c r="D7934" t="s">
        <v>33</v>
      </c>
      <c r="E7934">
        <v>4</v>
      </c>
      <c r="F7934">
        <v>364.8</v>
      </c>
    </row>
    <row r="7935" spans="1:6" x14ac:dyDescent="0.25">
      <c r="A7935">
        <v>7172.0701529999997</v>
      </c>
      <c r="B7935">
        <v>73836</v>
      </c>
      <c r="C7935" t="s">
        <v>75</v>
      </c>
      <c r="D7935" t="s">
        <v>33</v>
      </c>
      <c r="E7935">
        <v>1</v>
      </c>
      <c r="F7935">
        <v>553.38569500000006</v>
      </c>
    </row>
    <row r="7936" spans="1:6" x14ac:dyDescent="0.25">
      <c r="A7936">
        <v>3438.9493219999999</v>
      </c>
      <c r="B7936">
        <v>55910</v>
      </c>
      <c r="C7936" t="s">
        <v>75</v>
      </c>
      <c r="D7936" t="s">
        <v>33</v>
      </c>
      <c r="E7936">
        <v>1</v>
      </c>
      <c r="F7936">
        <v>324.34868799999998</v>
      </c>
    </row>
    <row r="7937" spans="1:6" x14ac:dyDescent="0.25">
      <c r="A7937">
        <v>5418.4638779999996</v>
      </c>
      <c r="B7937">
        <v>43054</v>
      </c>
      <c r="C7937" t="s">
        <v>32</v>
      </c>
      <c r="D7937" t="s">
        <v>33</v>
      </c>
      <c r="E7937">
        <v>4</v>
      </c>
      <c r="F7937">
        <v>326.39999999999998</v>
      </c>
    </row>
    <row r="7938" spans="1:6" x14ac:dyDescent="0.25">
      <c r="A7938">
        <v>7824.4922630000001</v>
      </c>
      <c r="B7938">
        <v>64543</v>
      </c>
      <c r="C7938" t="s">
        <v>75</v>
      </c>
      <c r="D7938" t="s">
        <v>33</v>
      </c>
      <c r="E7938">
        <v>2</v>
      </c>
      <c r="F7938">
        <v>200.17716300000001</v>
      </c>
    </row>
    <row r="7939" spans="1:6" x14ac:dyDescent="0.25">
      <c r="A7939">
        <v>7930.6025639999998</v>
      </c>
      <c r="B7939">
        <v>75988</v>
      </c>
      <c r="C7939" t="s">
        <v>75</v>
      </c>
      <c r="D7939" t="s">
        <v>79</v>
      </c>
      <c r="E7939">
        <v>2</v>
      </c>
      <c r="F7939">
        <v>200.54531</v>
      </c>
    </row>
    <row r="7940" spans="1:6" x14ac:dyDescent="0.25">
      <c r="A7940">
        <v>9321.2848250000006</v>
      </c>
      <c r="B7940">
        <v>0</v>
      </c>
      <c r="C7940" t="s">
        <v>32</v>
      </c>
      <c r="D7940" t="s">
        <v>45</v>
      </c>
      <c r="E7940">
        <v>2</v>
      </c>
      <c r="F7940">
        <v>572.52279599999997</v>
      </c>
    </row>
    <row r="7941" spans="1:6" x14ac:dyDescent="0.25">
      <c r="A7941">
        <v>2775.0800949999998</v>
      </c>
      <c r="B7941">
        <v>29051</v>
      </c>
      <c r="C7941" t="s">
        <v>62</v>
      </c>
      <c r="D7941" t="s">
        <v>33</v>
      </c>
      <c r="E7941">
        <v>1</v>
      </c>
      <c r="F7941">
        <v>153.20001400000001</v>
      </c>
    </row>
    <row r="7942" spans="1:6" x14ac:dyDescent="0.25">
      <c r="A7942">
        <v>5792.6663159999998</v>
      </c>
      <c r="B7942">
        <v>87382</v>
      </c>
      <c r="C7942" t="s">
        <v>32</v>
      </c>
      <c r="D7942" t="s">
        <v>33</v>
      </c>
      <c r="E7942">
        <v>5</v>
      </c>
      <c r="F7942">
        <v>345.6</v>
      </c>
    </row>
    <row r="7943" spans="1:6" x14ac:dyDescent="0.25">
      <c r="A7943">
        <v>3596.8301099999999</v>
      </c>
      <c r="B7943">
        <v>30694</v>
      </c>
      <c r="C7943" t="s">
        <v>32</v>
      </c>
      <c r="D7943" t="s">
        <v>33</v>
      </c>
      <c r="E7943">
        <v>1</v>
      </c>
      <c r="F7943">
        <v>436.8</v>
      </c>
    </row>
    <row r="7944" spans="1:6" x14ac:dyDescent="0.25">
      <c r="A7944">
        <v>14713.523289999999</v>
      </c>
      <c r="B7944">
        <v>0</v>
      </c>
      <c r="C7944" t="s">
        <v>32</v>
      </c>
      <c r="D7944" t="s">
        <v>45</v>
      </c>
      <c r="E7944">
        <v>2</v>
      </c>
      <c r="F7944">
        <v>877.03457500000002</v>
      </c>
    </row>
    <row r="7945" spans="1:6" x14ac:dyDescent="0.25">
      <c r="A7945">
        <v>44520.135770000001</v>
      </c>
      <c r="B7945">
        <v>49259</v>
      </c>
      <c r="C7945" t="s">
        <v>32</v>
      </c>
      <c r="D7945" t="s">
        <v>45</v>
      </c>
      <c r="E7945">
        <v>2</v>
      </c>
      <c r="F7945">
        <v>820.43190500000003</v>
      </c>
    </row>
    <row r="7946" spans="1:6" x14ac:dyDescent="0.25">
      <c r="A7946">
        <v>3071.784639</v>
      </c>
      <c r="B7946">
        <v>47528</v>
      </c>
      <c r="C7946" t="s">
        <v>75</v>
      </c>
      <c r="D7946" t="s">
        <v>33</v>
      </c>
      <c r="E7946">
        <v>1</v>
      </c>
      <c r="F7946">
        <v>277.58213699999999</v>
      </c>
    </row>
    <row r="7947" spans="1:6" x14ac:dyDescent="0.25">
      <c r="A7947">
        <v>8471.2925520000008</v>
      </c>
      <c r="B7947">
        <v>70624</v>
      </c>
      <c r="C7947" t="s">
        <v>62</v>
      </c>
      <c r="D7947" t="s">
        <v>33</v>
      </c>
      <c r="E7947">
        <v>3</v>
      </c>
      <c r="F7947">
        <v>49.234943000000001</v>
      </c>
    </row>
    <row r="7948" spans="1:6" x14ac:dyDescent="0.25">
      <c r="A7948">
        <v>7205.0195610000001</v>
      </c>
      <c r="B7948">
        <v>0</v>
      </c>
      <c r="C7948" t="s">
        <v>32</v>
      </c>
      <c r="D7948" t="s">
        <v>45</v>
      </c>
      <c r="E7948">
        <v>2</v>
      </c>
      <c r="F7948">
        <v>505.975326</v>
      </c>
    </row>
    <row r="7949" spans="1:6" x14ac:dyDescent="0.25">
      <c r="A7949">
        <v>11154.67599</v>
      </c>
      <c r="B7949">
        <v>31409</v>
      </c>
      <c r="C7949" t="s">
        <v>75</v>
      </c>
      <c r="D7949" t="s">
        <v>33</v>
      </c>
      <c r="E7949">
        <v>2</v>
      </c>
      <c r="F7949">
        <v>381.96065700000003</v>
      </c>
    </row>
    <row r="7950" spans="1:6" x14ac:dyDescent="0.25">
      <c r="A7950">
        <v>10168.27175</v>
      </c>
      <c r="B7950">
        <v>35504</v>
      </c>
      <c r="C7950" t="s">
        <v>75</v>
      </c>
      <c r="D7950" t="s">
        <v>33</v>
      </c>
      <c r="E7950">
        <v>3</v>
      </c>
      <c r="F7950">
        <v>404.303518</v>
      </c>
    </row>
    <row r="7951" spans="1:6" x14ac:dyDescent="0.25">
      <c r="A7951">
        <v>5688.2049900000002</v>
      </c>
      <c r="B7951">
        <v>44833</v>
      </c>
      <c r="C7951" t="s">
        <v>32</v>
      </c>
      <c r="D7951" t="s">
        <v>79</v>
      </c>
      <c r="E7951">
        <v>3</v>
      </c>
      <c r="F7951">
        <v>345.6</v>
      </c>
    </row>
    <row r="7952" spans="1:6" x14ac:dyDescent="0.25">
      <c r="A7952">
        <v>5272.9320079999998</v>
      </c>
      <c r="B7952">
        <v>24423</v>
      </c>
      <c r="C7952" t="s">
        <v>32</v>
      </c>
      <c r="D7952" t="s">
        <v>79</v>
      </c>
      <c r="E7952">
        <v>6</v>
      </c>
      <c r="F7952">
        <v>321.60000000000002</v>
      </c>
    </row>
    <row r="7953" spans="1:6" x14ac:dyDescent="0.25">
      <c r="A7953">
        <v>13799.05459</v>
      </c>
      <c r="B7953">
        <v>0</v>
      </c>
      <c r="C7953" t="s">
        <v>32</v>
      </c>
      <c r="D7953" t="s">
        <v>33</v>
      </c>
      <c r="E7953">
        <v>2</v>
      </c>
      <c r="F7953">
        <v>609.6</v>
      </c>
    </row>
    <row r="7954" spans="1:6" x14ac:dyDescent="0.25">
      <c r="A7954">
        <v>4167.9946669999999</v>
      </c>
      <c r="B7954">
        <v>0</v>
      </c>
      <c r="C7954" t="s">
        <v>32</v>
      </c>
      <c r="D7954" t="s">
        <v>45</v>
      </c>
      <c r="E7954">
        <v>8</v>
      </c>
      <c r="F7954">
        <v>433.95980600000001</v>
      </c>
    </row>
    <row r="7955" spans="1:6" x14ac:dyDescent="0.25">
      <c r="A7955">
        <v>4242.6928200000002</v>
      </c>
      <c r="B7955">
        <v>0</v>
      </c>
      <c r="C7955" t="s">
        <v>32</v>
      </c>
      <c r="D7955" t="s">
        <v>45</v>
      </c>
      <c r="E7955">
        <v>7</v>
      </c>
      <c r="F7955">
        <v>439.2</v>
      </c>
    </row>
    <row r="7956" spans="1:6" x14ac:dyDescent="0.25">
      <c r="A7956">
        <v>5736.4589299999998</v>
      </c>
      <c r="B7956">
        <v>96917</v>
      </c>
      <c r="C7956" t="s">
        <v>32</v>
      </c>
      <c r="D7956" t="s">
        <v>33</v>
      </c>
      <c r="E7956">
        <v>9</v>
      </c>
      <c r="F7956">
        <v>373.04703899999998</v>
      </c>
    </row>
    <row r="7957" spans="1:6" x14ac:dyDescent="0.25">
      <c r="A7957">
        <v>2679.6866249999998</v>
      </c>
      <c r="B7957">
        <v>84450</v>
      </c>
      <c r="C7957" t="s">
        <v>75</v>
      </c>
      <c r="D7957" t="s">
        <v>45</v>
      </c>
      <c r="E7957">
        <v>1</v>
      </c>
      <c r="F7957">
        <v>291.25705900000003</v>
      </c>
    </row>
    <row r="7958" spans="1:6" x14ac:dyDescent="0.25">
      <c r="A7958">
        <v>11828.614369999999</v>
      </c>
      <c r="B7958">
        <v>0</v>
      </c>
      <c r="C7958" t="s">
        <v>32</v>
      </c>
      <c r="D7958" t="s">
        <v>45</v>
      </c>
      <c r="E7958">
        <v>2</v>
      </c>
      <c r="F7958">
        <v>1018.808223</v>
      </c>
    </row>
    <row r="7959" spans="1:6" x14ac:dyDescent="0.25">
      <c r="A7959">
        <v>11905.06754</v>
      </c>
      <c r="B7959">
        <v>0</v>
      </c>
      <c r="C7959" t="s">
        <v>32</v>
      </c>
      <c r="D7959" t="s">
        <v>45</v>
      </c>
      <c r="E7959">
        <v>2</v>
      </c>
      <c r="F7959">
        <v>840.17908199999999</v>
      </c>
    </row>
    <row r="7960" spans="1:6" x14ac:dyDescent="0.25">
      <c r="A7960">
        <v>4212.8026</v>
      </c>
      <c r="B7960">
        <v>10097</v>
      </c>
      <c r="C7960" t="s">
        <v>62</v>
      </c>
      <c r="D7960" t="s">
        <v>33</v>
      </c>
      <c r="E7960">
        <v>1</v>
      </c>
      <c r="F7960">
        <v>218.635593</v>
      </c>
    </row>
    <row r="7961" spans="1:6" x14ac:dyDescent="0.25">
      <c r="A7961">
        <v>5553.1867199999997</v>
      </c>
      <c r="B7961">
        <v>33255</v>
      </c>
      <c r="C7961" t="s">
        <v>32</v>
      </c>
      <c r="D7961" t="s">
        <v>33</v>
      </c>
      <c r="E7961">
        <v>1</v>
      </c>
      <c r="F7961">
        <v>662.4</v>
      </c>
    </row>
    <row r="7962" spans="1:6" x14ac:dyDescent="0.25">
      <c r="A7962">
        <v>26538.579249999999</v>
      </c>
      <c r="B7962">
        <v>94132</v>
      </c>
      <c r="C7962" t="s">
        <v>32</v>
      </c>
      <c r="D7962" t="s">
        <v>33</v>
      </c>
      <c r="E7962">
        <v>2</v>
      </c>
      <c r="F7962">
        <v>350.4</v>
      </c>
    </row>
    <row r="7963" spans="1:6" x14ac:dyDescent="0.25">
      <c r="A7963">
        <v>6511.4676259999997</v>
      </c>
      <c r="B7963">
        <v>42602</v>
      </c>
      <c r="C7963" t="s">
        <v>62</v>
      </c>
      <c r="D7963" t="s">
        <v>33</v>
      </c>
      <c r="E7963">
        <v>3</v>
      </c>
      <c r="F7963">
        <v>63.161647000000002</v>
      </c>
    </row>
    <row r="7964" spans="1:6" x14ac:dyDescent="0.25">
      <c r="A7964">
        <v>4730.3552479999998</v>
      </c>
      <c r="B7964">
        <v>17250</v>
      </c>
      <c r="C7964" t="s">
        <v>75</v>
      </c>
      <c r="D7964" t="s">
        <v>33</v>
      </c>
      <c r="E7964">
        <v>3</v>
      </c>
      <c r="F7964">
        <v>175.52864199999999</v>
      </c>
    </row>
    <row r="7965" spans="1:6" x14ac:dyDescent="0.25">
      <c r="A7965">
        <v>2908.0208379999999</v>
      </c>
      <c r="B7965">
        <v>74212</v>
      </c>
      <c r="C7965" t="s">
        <v>75</v>
      </c>
      <c r="D7965" t="s">
        <v>33</v>
      </c>
      <c r="E7965">
        <v>1</v>
      </c>
      <c r="F7965">
        <v>188.878749</v>
      </c>
    </row>
    <row r="7966" spans="1:6" x14ac:dyDescent="0.25">
      <c r="A7966">
        <v>4821.1564660000004</v>
      </c>
      <c r="B7966">
        <v>85756</v>
      </c>
      <c r="C7966" t="s">
        <v>62</v>
      </c>
      <c r="D7966" t="s">
        <v>79</v>
      </c>
      <c r="E7966">
        <v>3</v>
      </c>
      <c r="F7966">
        <v>117.036869</v>
      </c>
    </row>
    <row r="7967" spans="1:6" x14ac:dyDescent="0.25">
      <c r="A7967">
        <v>2248.4496330000002</v>
      </c>
      <c r="B7967">
        <v>24910</v>
      </c>
      <c r="C7967" t="s">
        <v>32</v>
      </c>
      <c r="D7967" t="s">
        <v>45</v>
      </c>
      <c r="E7967">
        <v>1</v>
      </c>
      <c r="F7967">
        <v>347.857619</v>
      </c>
    </row>
    <row r="7968" spans="1:6" x14ac:dyDescent="0.25">
      <c r="A7968">
        <v>5232.4549580000003</v>
      </c>
      <c r="B7968">
        <v>41596</v>
      </c>
      <c r="C7968" t="s">
        <v>32</v>
      </c>
      <c r="D7968" t="s">
        <v>33</v>
      </c>
      <c r="E7968">
        <v>5</v>
      </c>
      <c r="F7968">
        <v>316.8</v>
      </c>
    </row>
    <row r="7969" spans="1:6" x14ac:dyDescent="0.25">
      <c r="A7969">
        <v>2557.5855489999999</v>
      </c>
      <c r="B7969">
        <v>72202</v>
      </c>
      <c r="C7969" t="s">
        <v>32</v>
      </c>
      <c r="D7969" t="s">
        <v>33</v>
      </c>
      <c r="E7969">
        <v>1</v>
      </c>
      <c r="F7969">
        <v>453.6</v>
      </c>
    </row>
    <row r="7970" spans="1:6" x14ac:dyDescent="0.25">
      <c r="A7970">
        <v>5871.175279</v>
      </c>
      <c r="B7970">
        <v>33967</v>
      </c>
      <c r="C7970" t="s">
        <v>32</v>
      </c>
      <c r="D7970" t="s">
        <v>79</v>
      </c>
      <c r="E7970">
        <v>8</v>
      </c>
      <c r="F7970">
        <v>364.8</v>
      </c>
    </row>
    <row r="7971" spans="1:6" x14ac:dyDescent="0.25">
      <c r="A7971">
        <v>3681.9789949999999</v>
      </c>
      <c r="B7971">
        <v>77951</v>
      </c>
      <c r="C7971" t="s">
        <v>62</v>
      </c>
      <c r="D7971" t="s">
        <v>33</v>
      </c>
      <c r="E7971">
        <v>1</v>
      </c>
      <c r="F7971">
        <v>19.668633</v>
      </c>
    </row>
    <row r="7972" spans="1:6" x14ac:dyDescent="0.25">
      <c r="A7972">
        <v>5918.0661280000004</v>
      </c>
      <c r="B7972">
        <v>77521</v>
      </c>
      <c r="C7972" t="s">
        <v>32</v>
      </c>
      <c r="D7972" t="s">
        <v>33</v>
      </c>
      <c r="E7972">
        <v>3</v>
      </c>
      <c r="F7972">
        <v>350.4</v>
      </c>
    </row>
    <row r="7973" spans="1:6" x14ac:dyDescent="0.25">
      <c r="A7973">
        <v>16152.90489</v>
      </c>
      <c r="B7973">
        <v>0</v>
      </c>
      <c r="C7973" t="s">
        <v>32</v>
      </c>
      <c r="D7973" t="s">
        <v>79</v>
      </c>
      <c r="E7973">
        <v>2</v>
      </c>
      <c r="F7973">
        <v>852.46034099999997</v>
      </c>
    </row>
    <row r="7974" spans="1:6" x14ac:dyDescent="0.25">
      <c r="A7974">
        <v>4984.6186550000002</v>
      </c>
      <c r="B7974">
        <v>86305</v>
      </c>
      <c r="C7974" t="s">
        <v>62</v>
      </c>
      <c r="D7974" t="s">
        <v>33</v>
      </c>
      <c r="E7974">
        <v>5</v>
      </c>
      <c r="F7974">
        <v>80.73124</v>
      </c>
    </row>
    <row r="7975" spans="1:6" x14ac:dyDescent="0.25">
      <c r="A7975">
        <v>6637.2282379999997</v>
      </c>
      <c r="B7975">
        <v>0</v>
      </c>
      <c r="C7975" t="s">
        <v>32</v>
      </c>
      <c r="D7975" t="s">
        <v>33</v>
      </c>
      <c r="E7975">
        <v>3</v>
      </c>
      <c r="F7975">
        <v>662.4</v>
      </c>
    </row>
    <row r="7976" spans="1:6" x14ac:dyDescent="0.25">
      <c r="A7976">
        <v>5979.7241610000001</v>
      </c>
      <c r="B7976">
        <v>57693</v>
      </c>
      <c r="C7976" t="s">
        <v>32</v>
      </c>
      <c r="D7976" t="s">
        <v>79</v>
      </c>
      <c r="E7976">
        <v>3</v>
      </c>
      <c r="F7976">
        <v>547.20000000000005</v>
      </c>
    </row>
    <row r="7977" spans="1:6" x14ac:dyDescent="0.25">
      <c r="A7977">
        <v>7736.457821</v>
      </c>
      <c r="B7977">
        <v>0</v>
      </c>
      <c r="C7977" t="s">
        <v>62</v>
      </c>
      <c r="D7977" t="s">
        <v>33</v>
      </c>
      <c r="E7977">
        <v>7</v>
      </c>
      <c r="F7977">
        <v>78.975116999999997</v>
      </c>
    </row>
    <row r="7978" spans="1:6" x14ac:dyDescent="0.25">
      <c r="A7978">
        <v>5644.4748529999997</v>
      </c>
      <c r="B7978">
        <v>33137</v>
      </c>
      <c r="C7978" t="s">
        <v>32</v>
      </c>
      <c r="D7978" t="s">
        <v>45</v>
      </c>
      <c r="E7978">
        <v>4</v>
      </c>
      <c r="F7978">
        <v>472.50037500000002</v>
      </c>
    </row>
    <row r="7979" spans="1:6" x14ac:dyDescent="0.25">
      <c r="A7979">
        <v>6944.7399919999998</v>
      </c>
      <c r="B7979">
        <v>0</v>
      </c>
      <c r="C7979" t="s">
        <v>32</v>
      </c>
      <c r="D7979" t="s">
        <v>45</v>
      </c>
      <c r="E7979">
        <v>2</v>
      </c>
      <c r="F7979">
        <v>489.6</v>
      </c>
    </row>
    <row r="7980" spans="1:6" x14ac:dyDescent="0.25">
      <c r="A7980">
        <v>7373.2259910000002</v>
      </c>
      <c r="B7980">
        <v>44938</v>
      </c>
      <c r="C7980" t="s">
        <v>32</v>
      </c>
      <c r="D7980" t="s">
        <v>33</v>
      </c>
      <c r="E7980">
        <v>1</v>
      </c>
      <c r="F7980">
        <v>2069.3098540000001</v>
      </c>
    </row>
    <row r="7981" spans="1:6" x14ac:dyDescent="0.25">
      <c r="A7981">
        <v>13979.09014</v>
      </c>
      <c r="B7981">
        <v>33617</v>
      </c>
      <c r="C7981" t="s">
        <v>32</v>
      </c>
      <c r="D7981" t="s">
        <v>33</v>
      </c>
      <c r="E7981">
        <v>2</v>
      </c>
      <c r="F7981">
        <v>761.72233400000005</v>
      </c>
    </row>
    <row r="7982" spans="1:6" x14ac:dyDescent="0.25">
      <c r="A7982">
        <v>2395.9685669999999</v>
      </c>
      <c r="B7982">
        <v>38460</v>
      </c>
      <c r="C7982" t="s">
        <v>75</v>
      </c>
      <c r="D7982" t="s">
        <v>79</v>
      </c>
      <c r="E7982">
        <v>1</v>
      </c>
      <c r="F7982">
        <v>191.36568600000001</v>
      </c>
    </row>
    <row r="7983" spans="1:6" x14ac:dyDescent="0.25">
      <c r="A7983">
        <v>2387.8582809999998</v>
      </c>
      <c r="B7983">
        <v>0</v>
      </c>
      <c r="C7983" t="s">
        <v>32</v>
      </c>
      <c r="D7983" t="s">
        <v>45</v>
      </c>
      <c r="E7983">
        <v>1</v>
      </c>
      <c r="F7983">
        <v>482.4</v>
      </c>
    </row>
    <row r="7984" spans="1:6" x14ac:dyDescent="0.25">
      <c r="A7984">
        <v>4883.3350680000003</v>
      </c>
      <c r="B7984">
        <v>40171</v>
      </c>
      <c r="C7984" t="s">
        <v>75</v>
      </c>
      <c r="D7984" t="s">
        <v>33</v>
      </c>
      <c r="E7984">
        <v>1</v>
      </c>
      <c r="F7984">
        <v>576.88014399999997</v>
      </c>
    </row>
    <row r="7985" spans="1:6" x14ac:dyDescent="0.25">
      <c r="A7985">
        <v>20496.69426</v>
      </c>
      <c r="B7985">
        <v>0</v>
      </c>
      <c r="C7985" t="s">
        <v>32</v>
      </c>
      <c r="D7985" t="s">
        <v>45</v>
      </c>
      <c r="E7985">
        <v>2</v>
      </c>
      <c r="F7985">
        <v>307.2</v>
      </c>
    </row>
    <row r="7986" spans="1:6" x14ac:dyDescent="0.25">
      <c r="A7986">
        <v>2491.3170239999999</v>
      </c>
      <c r="B7986">
        <v>36631</v>
      </c>
      <c r="C7986" t="s">
        <v>62</v>
      </c>
      <c r="D7986" t="s">
        <v>79</v>
      </c>
      <c r="E7986">
        <v>1</v>
      </c>
      <c r="F7986">
        <v>67.530904000000007</v>
      </c>
    </row>
    <row r="7987" spans="1:6" x14ac:dyDescent="0.25">
      <c r="A7987">
        <v>7372.2307289999999</v>
      </c>
      <c r="B7987">
        <v>74335</v>
      </c>
      <c r="C7987" t="s">
        <v>75</v>
      </c>
      <c r="D7987" t="s">
        <v>45</v>
      </c>
      <c r="E7987">
        <v>1</v>
      </c>
      <c r="F7987">
        <v>896.43602299999998</v>
      </c>
    </row>
    <row r="7988" spans="1:6" x14ac:dyDescent="0.25">
      <c r="A7988">
        <v>12625.279469999999</v>
      </c>
      <c r="B7988">
        <v>79421</v>
      </c>
      <c r="C7988" t="s">
        <v>62</v>
      </c>
      <c r="D7988" t="s">
        <v>33</v>
      </c>
      <c r="E7988">
        <v>2</v>
      </c>
      <c r="F7988">
        <v>115.126739</v>
      </c>
    </row>
    <row r="7989" spans="1:6" x14ac:dyDescent="0.25">
      <c r="A7989">
        <v>5261.419836</v>
      </c>
      <c r="B7989">
        <v>38466</v>
      </c>
      <c r="C7989" t="s">
        <v>75</v>
      </c>
      <c r="D7989" t="s">
        <v>45</v>
      </c>
      <c r="E7989">
        <v>8</v>
      </c>
      <c r="F7989">
        <v>204.68579600000001</v>
      </c>
    </row>
    <row r="7990" spans="1:6" x14ac:dyDescent="0.25">
      <c r="A7990">
        <v>4895.811925</v>
      </c>
      <c r="B7990">
        <v>54495</v>
      </c>
      <c r="C7990" t="s">
        <v>75</v>
      </c>
      <c r="D7990" t="s">
        <v>33</v>
      </c>
      <c r="E7990">
        <v>8</v>
      </c>
      <c r="F7990">
        <v>182.350945</v>
      </c>
    </row>
    <row r="7991" spans="1:6" x14ac:dyDescent="0.25">
      <c r="A7991">
        <v>4034.926461</v>
      </c>
      <c r="B7991">
        <v>0</v>
      </c>
      <c r="C7991" t="s">
        <v>32</v>
      </c>
      <c r="D7991" t="s">
        <v>45</v>
      </c>
      <c r="E7991">
        <v>1</v>
      </c>
      <c r="F7991">
        <v>806.4</v>
      </c>
    </row>
    <row r="7992" spans="1:6" x14ac:dyDescent="0.25">
      <c r="A7992">
        <v>10179.71704</v>
      </c>
      <c r="B7992">
        <v>14290</v>
      </c>
      <c r="C7992" t="s">
        <v>32</v>
      </c>
      <c r="D7992" t="s">
        <v>33</v>
      </c>
      <c r="E7992">
        <v>1</v>
      </c>
      <c r="F7992">
        <v>1300.8</v>
      </c>
    </row>
    <row r="7993" spans="1:6" x14ac:dyDescent="0.25">
      <c r="A7993">
        <v>17497.522010000001</v>
      </c>
      <c r="B7993">
        <v>0</v>
      </c>
      <c r="C7993" t="s">
        <v>32</v>
      </c>
      <c r="D7993" t="s">
        <v>79</v>
      </c>
      <c r="E7993">
        <v>2</v>
      </c>
      <c r="F7993">
        <v>350.4</v>
      </c>
    </row>
    <row r="7994" spans="1:6" x14ac:dyDescent="0.25">
      <c r="A7994">
        <v>10569.625470000001</v>
      </c>
      <c r="B7994">
        <v>45776</v>
      </c>
      <c r="C7994" t="s">
        <v>62</v>
      </c>
      <c r="D7994" t="s">
        <v>33</v>
      </c>
      <c r="E7994">
        <v>2</v>
      </c>
      <c r="F7994">
        <v>95.950810000000004</v>
      </c>
    </row>
    <row r="7995" spans="1:6" x14ac:dyDescent="0.25">
      <c r="A7995">
        <v>7842.8656639999999</v>
      </c>
      <c r="B7995">
        <v>94263</v>
      </c>
      <c r="C7995" t="s">
        <v>62</v>
      </c>
      <c r="D7995" t="s">
        <v>33</v>
      </c>
      <c r="E7995">
        <v>3</v>
      </c>
      <c r="F7995">
        <v>112.42021099999999</v>
      </c>
    </row>
    <row r="7996" spans="1:6" x14ac:dyDescent="0.25">
      <c r="A7996">
        <v>7942.4485480000003</v>
      </c>
      <c r="B7996">
        <v>12181</v>
      </c>
      <c r="C7996" t="s">
        <v>32</v>
      </c>
      <c r="D7996" t="s">
        <v>79</v>
      </c>
      <c r="E7996">
        <v>4</v>
      </c>
      <c r="F7996">
        <v>591.51150600000005</v>
      </c>
    </row>
    <row r="7997" spans="1:6" x14ac:dyDescent="0.25">
      <c r="A7997">
        <v>17002.02246</v>
      </c>
      <c r="B7997">
        <v>97268</v>
      </c>
      <c r="C7997" t="s">
        <v>62</v>
      </c>
      <c r="D7997" t="s">
        <v>33</v>
      </c>
      <c r="E7997">
        <v>2</v>
      </c>
      <c r="F7997">
        <v>35.278647999999997</v>
      </c>
    </row>
    <row r="7998" spans="1:6" x14ac:dyDescent="0.25">
      <c r="A7998">
        <v>2602.2129650000002</v>
      </c>
      <c r="B7998">
        <v>28995</v>
      </c>
      <c r="C7998" t="s">
        <v>32</v>
      </c>
      <c r="D7998" t="s">
        <v>33</v>
      </c>
      <c r="E7998">
        <v>1</v>
      </c>
      <c r="F7998">
        <v>321.60000000000002</v>
      </c>
    </row>
    <row r="7999" spans="1:6" x14ac:dyDescent="0.25">
      <c r="A7999">
        <v>4112.841668</v>
      </c>
      <c r="B7999">
        <v>25030</v>
      </c>
      <c r="C7999" t="s">
        <v>32</v>
      </c>
      <c r="D7999" t="s">
        <v>33</v>
      </c>
      <c r="E7999">
        <v>1</v>
      </c>
      <c r="F7999">
        <v>542.4</v>
      </c>
    </row>
    <row r="8000" spans="1:6" x14ac:dyDescent="0.25">
      <c r="A8000">
        <v>5213.0688929999997</v>
      </c>
      <c r="B8000">
        <v>12613</v>
      </c>
      <c r="C8000" t="s">
        <v>32</v>
      </c>
      <c r="D8000" t="s">
        <v>79</v>
      </c>
      <c r="E8000">
        <v>3</v>
      </c>
      <c r="F8000">
        <v>336</v>
      </c>
    </row>
    <row r="8001" spans="1:6" x14ac:dyDescent="0.25">
      <c r="A8001">
        <v>2292.791874</v>
      </c>
      <c r="B8001">
        <v>0</v>
      </c>
      <c r="C8001" t="s">
        <v>32</v>
      </c>
      <c r="D8001" t="s">
        <v>45</v>
      </c>
      <c r="E8001">
        <v>1</v>
      </c>
      <c r="F8001">
        <v>460.8</v>
      </c>
    </row>
    <row r="8002" spans="1:6" x14ac:dyDescent="0.25">
      <c r="A8002">
        <v>3933.8139930000002</v>
      </c>
      <c r="B8002">
        <v>25927</v>
      </c>
      <c r="C8002" t="s">
        <v>32</v>
      </c>
      <c r="D8002" t="s">
        <v>45</v>
      </c>
      <c r="E8002">
        <v>1</v>
      </c>
      <c r="F8002">
        <v>674.973614</v>
      </c>
    </row>
    <row r="8003" spans="1:6" x14ac:dyDescent="0.25">
      <c r="A8003">
        <v>9234.2770259999998</v>
      </c>
      <c r="B8003">
        <v>0</v>
      </c>
      <c r="C8003" t="s">
        <v>32</v>
      </c>
      <c r="D8003" t="s">
        <v>45</v>
      </c>
      <c r="E8003">
        <v>6</v>
      </c>
      <c r="F8003">
        <v>643.20000000000005</v>
      </c>
    </row>
    <row r="8004" spans="1:6" x14ac:dyDescent="0.25">
      <c r="A8004">
        <v>4650.0637630000001</v>
      </c>
      <c r="B8004">
        <v>28215</v>
      </c>
      <c r="C8004" t="s">
        <v>32</v>
      </c>
      <c r="D8004" t="s">
        <v>45</v>
      </c>
      <c r="E8004">
        <v>3</v>
      </c>
      <c r="F8004">
        <v>468</v>
      </c>
    </row>
    <row r="8005" spans="1:6" x14ac:dyDescent="0.25">
      <c r="A8005">
        <v>3954.3445339999998</v>
      </c>
      <c r="B8005">
        <v>18375</v>
      </c>
      <c r="C8005" t="s">
        <v>32</v>
      </c>
      <c r="D8005" t="s">
        <v>33</v>
      </c>
      <c r="E8005">
        <v>1</v>
      </c>
      <c r="F8005">
        <v>535.08027600000003</v>
      </c>
    </row>
    <row r="8006" spans="1:6" x14ac:dyDescent="0.25">
      <c r="A8006">
        <v>6953.9523509999999</v>
      </c>
      <c r="B8006">
        <v>43221</v>
      </c>
      <c r="C8006" t="s">
        <v>75</v>
      </c>
      <c r="D8006" t="s">
        <v>33</v>
      </c>
      <c r="E8006">
        <v>7</v>
      </c>
      <c r="F8006">
        <v>398.73525699999999</v>
      </c>
    </row>
    <row r="8007" spans="1:6" x14ac:dyDescent="0.25">
      <c r="A8007">
        <v>2876.7750850000002</v>
      </c>
      <c r="B8007">
        <v>0</v>
      </c>
      <c r="C8007" t="s">
        <v>32</v>
      </c>
      <c r="D8007" t="s">
        <v>45</v>
      </c>
      <c r="E8007">
        <v>1</v>
      </c>
      <c r="F8007">
        <v>849.01195800000005</v>
      </c>
    </row>
    <row r="8008" spans="1:6" x14ac:dyDescent="0.25">
      <c r="A8008">
        <v>6265.3432990000001</v>
      </c>
      <c r="B8008">
        <v>0</v>
      </c>
      <c r="C8008" t="s">
        <v>32</v>
      </c>
      <c r="D8008" t="s">
        <v>33</v>
      </c>
      <c r="E8008">
        <v>4</v>
      </c>
      <c r="F8008">
        <v>481.02578599999998</v>
      </c>
    </row>
    <row r="8009" spans="1:6" x14ac:dyDescent="0.25">
      <c r="A8009">
        <v>3145.4564890000001</v>
      </c>
      <c r="B8009">
        <v>52082</v>
      </c>
      <c r="C8009" t="s">
        <v>32</v>
      </c>
      <c r="D8009" t="s">
        <v>33</v>
      </c>
      <c r="E8009">
        <v>1</v>
      </c>
      <c r="F8009">
        <v>379.2</v>
      </c>
    </row>
    <row r="8010" spans="1:6" x14ac:dyDescent="0.25">
      <c r="A8010">
        <v>2688.8786089999999</v>
      </c>
      <c r="B8010">
        <v>50719</v>
      </c>
      <c r="C8010" t="s">
        <v>32</v>
      </c>
      <c r="D8010" t="s">
        <v>45</v>
      </c>
      <c r="E8010">
        <v>1</v>
      </c>
      <c r="F8010">
        <v>394.248334</v>
      </c>
    </row>
    <row r="8011" spans="1:6" x14ac:dyDescent="0.25">
      <c r="A8011">
        <v>4749.1275210000003</v>
      </c>
      <c r="B8011">
        <v>0</v>
      </c>
      <c r="C8011" t="s">
        <v>32</v>
      </c>
      <c r="D8011" t="s">
        <v>33</v>
      </c>
      <c r="E8011">
        <v>1</v>
      </c>
      <c r="F8011">
        <v>590.4</v>
      </c>
    </row>
    <row r="8012" spans="1:6" x14ac:dyDescent="0.25">
      <c r="A8012">
        <v>8364.5027929999997</v>
      </c>
      <c r="B8012">
        <v>0</v>
      </c>
      <c r="C8012" t="s">
        <v>32</v>
      </c>
      <c r="D8012" t="s">
        <v>33</v>
      </c>
      <c r="E8012">
        <v>5</v>
      </c>
      <c r="F8012">
        <v>528</v>
      </c>
    </row>
    <row r="8013" spans="1:6" x14ac:dyDescent="0.25">
      <c r="A8013">
        <v>3450.328786</v>
      </c>
      <c r="B8013">
        <v>39248</v>
      </c>
      <c r="C8013" t="s">
        <v>75</v>
      </c>
      <c r="D8013" t="s">
        <v>33</v>
      </c>
      <c r="E8013">
        <v>1</v>
      </c>
      <c r="F8013">
        <v>386.76512500000001</v>
      </c>
    </row>
    <row r="8014" spans="1:6" x14ac:dyDescent="0.25">
      <c r="A8014">
        <v>2935.8382449999999</v>
      </c>
      <c r="B8014">
        <v>0</v>
      </c>
      <c r="C8014" t="s">
        <v>32</v>
      </c>
      <c r="D8014" t="s">
        <v>45</v>
      </c>
      <c r="E8014">
        <v>1</v>
      </c>
      <c r="F8014">
        <v>590.4</v>
      </c>
    </row>
    <row r="8015" spans="1:6" x14ac:dyDescent="0.25">
      <c r="A8015">
        <v>2772.5021390000002</v>
      </c>
      <c r="B8015">
        <v>68463</v>
      </c>
      <c r="C8015" t="s">
        <v>32</v>
      </c>
      <c r="D8015" t="s">
        <v>33</v>
      </c>
      <c r="E8015">
        <v>1</v>
      </c>
      <c r="F8015">
        <v>336</v>
      </c>
    </row>
    <row r="8016" spans="1:6" x14ac:dyDescent="0.25">
      <c r="A8016">
        <v>3963.4032699999998</v>
      </c>
      <c r="B8016">
        <v>38096</v>
      </c>
      <c r="C8016" t="s">
        <v>32</v>
      </c>
      <c r="D8016" t="s">
        <v>79</v>
      </c>
      <c r="E8016">
        <v>1</v>
      </c>
      <c r="F8016">
        <v>475.2</v>
      </c>
    </row>
    <row r="8017" spans="1:6" x14ac:dyDescent="0.25">
      <c r="A8017">
        <v>8062.5461169999999</v>
      </c>
      <c r="B8017">
        <v>42124</v>
      </c>
      <c r="C8017" t="s">
        <v>32</v>
      </c>
      <c r="D8017" t="s">
        <v>33</v>
      </c>
      <c r="E8017">
        <v>6</v>
      </c>
      <c r="F8017">
        <v>484.8</v>
      </c>
    </row>
    <row r="8018" spans="1:6" x14ac:dyDescent="0.25">
      <c r="A8018">
        <v>7805.3128699999997</v>
      </c>
      <c r="B8018">
        <v>21073</v>
      </c>
      <c r="C8018" t="s">
        <v>32</v>
      </c>
      <c r="D8018" t="s">
        <v>79</v>
      </c>
      <c r="E8018">
        <v>3</v>
      </c>
      <c r="F8018">
        <v>508.8</v>
      </c>
    </row>
    <row r="8019" spans="1:6" x14ac:dyDescent="0.25">
      <c r="A8019">
        <v>4855.7736139999997</v>
      </c>
      <c r="B8019">
        <v>24149</v>
      </c>
      <c r="C8019" t="s">
        <v>32</v>
      </c>
      <c r="D8019" t="s">
        <v>33</v>
      </c>
      <c r="E8019">
        <v>3</v>
      </c>
      <c r="F8019">
        <v>292.8</v>
      </c>
    </row>
    <row r="8020" spans="1:6" x14ac:dyDescent="0.25">
      <c r="A8020">
        <v>2886.4516020000001</v>
      </c>
      <c r="B8020">
        <v>10312</v>
      </c>
      <c r="C8020" t="s">
        <v>32</v>
      </c>
      <c r="D8020" t="s">
        <v>33</v>
      </c>
      <c r="E8020">
        <v>1</v>
      </c>
      <c r="F8020">
        <v>486.27855699999998</v>
      </c>
    </row>
    <row r="8021" spans="1:6" x14ac:dyDescent="0.25">
      <c r="A8021">
        <v>2724.430809</v>
      </c>
      <c r="B8021">
        <v>0</v>
      </c>
      <c r="C8021" t="s">
        <v>32</v>
      </c>
      <c r="D8021" t="s">
        <v>79</v>
      </c>
      <c r="E8021">
        <v>1</v>
      </c>
      <c r="F8021">
        <v>404.82483000000002</v>
      </c>
    </row>
    <row r="8022" spans="1:6" x14ac:dyDescent="0.25">
      <c r="A8022">
        <v>9976.2454899999993</v>
      </c>
      <c r="B8022">
        <v>74115</v>
      </c>
      <c r="C8022" t="s">
        <v>75</v>
      </c>
      <c r="D8022" t="s">
        <v>33</v>
      </c>
      <c r="E8022">
        <v>2</v>
      </c>
      <c r="F8022">
        <v>275.34948100000003</v>
      </c>
    </row>
    <row r="8023" spans="1:6" x14ac:dyDescent="0.25">
      <c r="A8023">
        <v>3755.2602510000002</v>
      </c>
      <c r="B8023">
        <v>34624</v>
      </c>
      <c r="C8023" t="s">
        <v>75</v>
      </c>
      <c r="D8023" t="s">
        <v>33</v>
      </c>
      <c r="E8023">
        <v>1</v>
      </c>
      <c r="F8023">
        <v>270.37033500000001</v>
      </c>
    </row>
    <row r="8024" spans="1:6" x14ac:dyDescent="0.25">
      <c r="A8024">
        <v>9642.2145290000008</v>
      </c>
      <c r="B8024">
        <v>36108</v>
      </c>
      <c r="C8024" t="s">
        <v>32</v>
      </c>
      <c r="D8024" t="s">
        <v>79</v>
      </c>
      <c r="E8024">
        <v>9</v>
      </c>
      <c r="F8024">
        <v>614.4</v>
      </c>
    </row>
    <row r="8025" spans="1:6" x14ac:dyDescent="0.25">
      <c r="A8025">
        <v>4573.9981340000004</v>
      </c>
      <c r="B8025">
        <v>0</v>
      </c>
      <c r="C8025" t="s">
        <v>32</v>
      </c>
      <c r="D8025" t="s">
        <v>45</v>
      </c>
      <c r="E8025">
        <v>1</v>
      </c>
      <c r="F8025">
        <v>914.4</v>
      </c>
    </row>
    <row r="8026" spans="1:6" x14ac:dyDescent="0.25">
      <c r="A8026">
        <v>4017.0554849999999</v>
      </c>
      <c r="B8026">
        <v>0</v>
      </c>
      <c r="C8026" t="s">
        <v>32</v>
      </c>
      <c r="D8026" t="s">
        <v>45</v>
      </c>
      <c r="E8026">
        <v>1</v>
      </c>
      <c r="F8026">
        <v>959.84992199999999</v>
      </c>
    </row>
    <row r="8027" spans="1:6" x14ac:dyDescent="0.25">
      <c r="A8027">
        <v>12052.886930000001</v>
      </c>
      <c r="B8027">
        <v>43184</v>
      </c>
      <c r="C8027" t="s">
        <v>75</v>
      </c>
      <c r="D8027" t="s">
        <v>79</v>
      </c>
      <c r="E8027">
        <v>2</v>
      </c>
      <c r="F8027">
        <v>376.83688799999999</v>
      </c>
    </row>
    <row r="8028" spans="1:6" x14ac:dyDescent="0.25">
      <c r="A8028">
        <v>2525.419695</v>
      </c>
      <c r="B8028">
        <v>0</v>
      </c>
      <c r="C8028" t="s">
        <v>62</v>
      </c>
      <c r="D8028" t="s">
        <v>33</v>
      </c>
      <c r="E8028">
        <v>1</v>
      </c>
      <c r="F8028">
        <v>146.30139600000001</v>
      </c>
    </row>
    <row r="8029" spans="1:6" x14ac:dyDescent="0.25">
      <c r="A8029">
        <v>8207.7775980000006</v>
      </c>
      <c r="B8029">
        <v>35349</v>
      </c>
      <c r="C8029" t="s">
        <v>32</v>
      </c>
      <c r="D8029" t="s">
        <v>33</v>
      </c>
      <c r="E8029">
        <v>4</v>
      </c>
      <c r="F8029">
        <v>489.6</v>
      </c>
    </row>
    <row r="8030" spans="1:6" x14ac:dyDescent="0.25">
      <c r="A8030">
        <v>4569.8757999999998</v>
      </c>
      <c r="B8030">
        <v>0</v>
      </c>
      <c r="C8030" t="s">
        <v>62</v>
      </c>
      <c r="D8030" t="s">
        <v>33</v>
      </c>
      <c r="E8030">
        <v>1</v>
      </c>
      <c r="F8030">
        <v>250.723005</v>
      </c>
    </row>
    <row r="8031" spans="1:6" x14ac:dyDescent="0.25">
      <c r="A8031">
        <v>16979.797569999999</v>
      </c>
      <c r="B8031">
        <v>35095</v>
      </c>
      <c r="C8031" t="s">
        <v>32</v>
      </c>
      <c r="D8031" t="s">
        <v>79</v>
      </c>
      <c r="E8031">
        <v>2</v>
      </c>
      <c r="F8031">
        <v>525.6</v>
      </c>
    </row>
    <row r="8032" spans="1:6" x14ac:dyDescent="0.25">
      <c r="A8032">
        <v>18061.918369999999</v>
      </c>
      <c r="B8032">
        <v>13164</v>
      </c>
      <c r="C8032" t="s">
        <v>62</v>
      </c>
      <c r="D8032" t="s">
        <v>45</v>
      </c>
      <c r="E8032">
        <v>2</v>
      </c>
      <c r="F8032">
        <v>75.393383</v>
      </c>
    </row>
    <row r="8033" spans="1:6" x14ac:dyDescent="0.25">
      <c r="A8033">
        <v>5191.0470109999997</v>
      </c>
      <c r="B8033">
        <v>0</v>
      </c>
      <c r="C8033" t="s">
        <v>32</v>
      </c>
      <c r="D8033" t="s">
        <v>33</v>
      </c>
      <c r="E8033">
        <v>1</v>
      </c>
      <c r="F8033">
        <v>676.8</v>
      </c>
    </row>
    <row r="8034" spans="1:6" x14ac:dyDescent="0.25">
      <c r="A8034">
        <v>6271.3151559999997</v>
      </c>
      <c r="B8034">
        <v>94880</v>
      </c>
      <c r="C8034" t="s">
        <v>75</v>
      </c>
      <c r="D8034" t="s">
        <v>45</v>
      </c>
      <c r="E8034">
        <v>3</v>
      </c>
      <c r="F8034">
        <v>347.59510799999998</v>
      </c>
    </row>
    <row r="8035" spans="1:6" x14ac:dyDescent="0.25">
      <c r="A8035">
        <v>4619.4499219999998</v>
      </c>
      <c r="B8035">
        <v>95301</v>
      </c>
      <c r="C8035" t="s">
        <v>32</v>
      </c>
      <c r="D8035" t="s">
        <v>33</v>
      </c>
      <c r="E8035">
        <v>1</v>
      </c>
      <c r="F8035">
        <v>547.20000000000005</v>
      </c>
    </row>
    <row r="8036" spans="1:6" x14ac:dyDescent="0.25">
      <c r="A8036">
        <v>8571.4807180000007</v>
      </c>
      <c r="B8036">
        <v>56202</v>
      </c>
      <c r="C8036" t="s">
        <v>75</v>
      </c>
      <c r="D8036" t="s">
        <v>33</v>
      </c>
      <c r="E8036">
        <v>8</v>
      </c>
      <c r="F8036">
        <v>513.51109099999996</v>
      </c>
    </row>
    <row r="8037" spans="1:6" x14ac:dyDescent="0.25">
      <c r="A8037">
        <v>3245.4799849999999</v>
      </c>
      <c r="B8037">
        <v>35592</v>
      </c>
      <c r="C8037" t="s">
        <v>32</v>
      </c>
      <c r="D8037" t="s">
        <v>33</v>
      </c>
      <c r="E8037">
        <v>1</v>
      </c>
      <c r="F8037">
        <v>496.80541799999997</v>
      </c>
    </row>
    <row r="8038" spans="1:6" x14ac:dyDescent="0.25">
      <c r="A8038">
        <v>12489.21197</v>
      </c>
      <c r="B8038">
        <v>0</v>
      </c>
      <c r="C8038" t="s">
        <v>32</v>
      </c>
      <c r="D8038" t="s">
        <v>33</v>
      </c>
      <c r="E8038">
        <v>2</v>
      </c>
      <c r="F8038">
        <v>542.4</v>
      </c>
    </row>
    <row r="8039" spans="1:6" x14ac:dyDescent="0.25">
      <c r="A8039">
        <v>3799.7462620000001</v>
      </c>
      <c r="B8039">
        <v>0</v>
      </c>
      <c r="C8039" t="s">
        <v>32</v>
      </c>
      <c r="D8039" t="s">
        <v>33</v>
      </c>
      <c r="E8039">
        <v>1</v>
      </c>
      <c r="F8039">
        <v>489.6</v>
      </c>
    </row>
    <row r="8040" spans="1:6" x14ac:dyDescent="0.25">
      <c r="A8040">
        <v>10004.748740000001</v>
      </c>
      <c r="B8040">
        <v>0</v>
      </c>
      <c r="C8040" t="s">
        <v>32</v>
      </c>
      <c r="D8040" t="s">
        <v>45</v>
      </c>
      <c r="E8040">
        <v>2</v>
      </c>
      <c r="F8040">
        <v>640.79999999999995</v>
      </c>
    </row>
    <row r="8041" spans="1:6" x14ac:dyDescent="0.25">
      <c r="A8041">
        <v>5577.669457</v>
      </c>
      <c r="B8041">
        <v>11097</v>
      </c>
      <c r="C8041" t="s">
        <v>32</v>
      </c>
      <c r="D8041" t="s">
        <v>33</v>
      </c>
      <c r="E8041">
        <v>4</v>
      </c>
      <c r="F8041">
        <v>350.4</v>
      </c>
    </row>
    <row r="8042" spans="1:6" x14ac:dyDescent="0.25">
      <c r="A8042">
        <v>16705.10312</v>
      </c>
      <c r="B8042">
        <v>74900</v>
      </c>
      <c r="C8042" t="s">
        <v>32</v>
      </c>
      <c r="D8042" t="s">
        <v>33</v>
      </c>
      <c r="E8042">
        <v>6</v>
      </c>
      <c r="F8042">
        <v>998.4</v>
      </c>
    </row>
    <row r="8043" spans="1:6" x14ac:dyDescent="0.25">
      <c r="A8043">
        <v>31864.858899999999</v>
      </c>
      <c r="B8043">
        <v>23576</v>
      </c>
      <c r="C8043" t="s">
        <v>75</v>
      </c>
      <c r="D8043" t="s">
        <v>33</v>
      </c>
      <c r="E8043">
        <v>2</v>
      </c>
      <c r="F8043">
        <v>383.50809600000002</v>
      </c>
    </row>
    <row r="8044" spans="1:6" x14ac:dyDescent="0.25">
      <c r="A8044">
        <v>3708.811428</v>
      </c>
      <c r="B8044">
        <v>23393</v>
      </c>
      <c r="C8044" t="s">
        <v>32</v>
      </c>
      <c r="D8044" t="s">
        <v>33</v>
      </c>
      <c r="E8044">
        <v>1</v>
      </c>
      <c r="F8044">
        <v>456</v>
      </c>
    </row>
    <row r="8045" spans="1:6" x14ac:dyDescent="0.25">
      <c r="A8045">
        <v>7203.1336259999998</v>
      </c>
      <c r="B8045">
        <v>0</v>
      </c>
      <c r="C8045" t="s">
        <v>62</v>
      </c>
      <c r="D8045" t="s">
        <v>33</v>
      </c>
      <c r="E8045">
        <v>9</v>
      </c>
      <c r="F8045">
        <v>149.84322299999999</v>
      </c>
    </row>
    <row r="8046" spans="1:6" x14ac:dyDescent="0.25">
      <c r="A8046">
        <v>2649.658715</v>
      </c>
      <c r="B8046">
        <v>0</v>
      </c>
      <c r="C8046" t="s">
        <v>32</v>
      </c>
      <c r="D8046" t="s">
        <v>45</v>
      </c>
      <c r="E8046">
        <v>1</v>
      </c>
      <c r="F8046">
        <v>350.4</v>
      </c>
    </row>
    <row r="8047" spans="1:6" x14ac:dyDescent="0.25">
      <c r="A8047">
        <v>6991.6141790000001</v>
      </c>
      <c r="B8047">
        <v>66346</v>
      </c>
      <c r="C8047" t="s">
        <v>62</v>
      </c>
      <c r="D8047" t="s">
        <v>33</v>
      </c>
      <c r="E8047">
        <v>4</v>
      </c>
      <c r="F8047">
        <v>78.179743000000002</v>
      </c>
    </row>
    <row r="8048" spans="1:6" x14ac:dyDescent="0.25">
      <c r="A8048">
        <v>3380.712383</v>
      </c>
      <c r="B8048">
        <v>58109</v>
      </c>
      <c r="C8048" t="s">
        <v>32</v>
      </c>
      <c r="D8048" t="s">
        <v>79</v>
      </c>
      <c r="E8048">
        <v>1</v>
      </c>
      <c r="F8048">
        <v>412.8</v>
      </c>
    </row>
    <row r="8049" spans="1:6" x14ac:dyDescent="0.25">
      <c r="A8049">
        <v>20096.893370000002</v>
      </c>
      <c r="B8049">
        <v>92766</v>
      </c>
      <c r="C8049" t="s">
        <v>32</v>
      </c>
      <c r="D8049" t="s">
        <v>33</v>
      </c>
      <c r="E8049">
        <v>2</v>
      </c>
      <c r="F8049">
        <v>379.02910200000002</v>
      </c>
    </row>
    <row r="8050" spans="1:6" x14ac:dyDescent="0.25">
      <c r="A8050">
        <v>24706.920109999999</v>
      </c>
      <c r="B8050">
        <v>26307</v>
      </c>
      <c r="C8050" t="s">
        <v>75</v>
      </c>
      <c r="D8050" t="s">
        <v>33</v>
      </c>
      <c r="E8050">
        <v>2</v>
      </c>
      <c r="F8050">
        <v>313.19243899999998</v>
      </c>
    </row>
    <row r="8051" spans="1:6" x14ac:dyDescent="0.25">
      <c r="A8051">
        <v>7416.4666649999999</v>
      </c>
      <c r="B8051">
        <v>0</v>
      </c>
      <c r="C8051" t="s">
        <v>75</v>
      </c>
      <c r="D8051" t="s">
        <v>33</v>
      </c>
      <c r="E8051">
        <v>2</v>
      </c>
      <c r="F8051">
        <v>238.057939</v>
      </c>
    </row>
    <row r="8052" spans="1:6" x14ac:dyDescent="0.25">
      <c r="A8052">
        <v>5605.3804170000003</v>
      </c>
      <c r="B8052">
        <v>21171</v>
      </c>
      <c r="C8052" t="s">
        <v>32</v>
      </c>
      <c r="D8052" t="s">
        <v>79</v>
      </c>
      <c r="E8052">
        <v>3</v>
      </c>
      <c r="F8052">
        <v>345.6</v>
      </c>
    </row>
    <row r="8053" spans="1:6" x14ac:dyDescent="0.25">
      <c r="A8053">
        <v>13749.37083</v>
      </c>
      <c r="B8053">
        <v>82753</v>
      </c>
      <c r="C8053" t="s">
        <v>62</v>
      </c>
      <c r="D8053" t="s">
        <v>33</v>
      </c>
      <c r="E8053">
        <v>2</v>
      </c>
      <c r="F8053">
        <v>264.666921</v>
      </c>
    </row>
    <row r="8054" spans="1:6" x14ac:dyDescent="0.25">
      <c r="A8054">
        <v>2203.5884809999998</v>
      </c>
      <c r="B8054">
        <v>0</v>
      </c>
      <c r="C8054" t="s">
        <v>32</v>
      </c>
      <c r="D8054" t="s">
        <v>45</v>
      </c>
      <c r="E8054">
        <v>1</v>
      </c>
      <c r="F8054">
        <v>757.206098</v>
      </c>
    </row>
    <row r="8055" spans="1:6" x14ac:dyDescent="0.25">
      <c r="A8055">
        <v>3369.7121099999999</v>
      </c>
      <c r="B8055">
        <v>39754</v>
      </c>
      <c r="C8055" t="s">
        <v>62</v>
      </c>
      <c r="D8055" t="s">
        <v>33</v>
      </c>
      <c r="E8055">
        <v>1</v>
      </c>
      <c r="F8055">
        <v>62.282034000000003</v>
      </c>
    </row>
    <row r="8056" spans="1:6" x14ac:dyDescent="0.25">
      <c r="A8056">
        <v>7296.4932360000003</v>
      </c>
      <c r="B8056">
        <v>0</v>
      </c>
      <c r="C8056" t="s">
        <v>32</v>
      </c>
      <c r="D8056" t="s">
        <v>79</v>
      </c>
      <c r="E8056">
        <v>2</v>
      </c>
      <c r="F8056">
        <v>321.60000000000002</v>
      </c>
    </row>
    <row r="8057" spans="1:6" x14ac:dyDescent="0.25">
      <c r="A8057">
        <v>7840.6467480000001</v>
      </c>
      <c r="B8057">
        <v>0</v>
      </c>
      <c r="C8057" t="s">
        <v>32</v>
      </c>
      <c r="D8057" t="s">
        <v>45</v>
      </c>
      <c r="E8057">
        <v>2</v>
      </c>
      <c r="F8057">
        <v>364.8</v>
      </c>
    </row>
    <row r="8058" spans="1:6" x14ac:dyDescent="0.25">
      <c r="A8058">
        <v>14837.50253</v>
      </c>
      <c r="B8058">
        <v>0</v>
      </c>
      <c r="C8058" t="s">
        <v>32</v>
      </c>
      <c r="D8058" t="s">
        <v>45</v>
      </c>
      <c r="E8058">
        <v>2</v>
      </c>
      <c r="F8058">
        <v>712.61993900000004</v>
      </c>
    </row>
    <row r="8059" spans="1:6" x14ac:dyDescent="0.25">
      <c r="A8059">
        <v>7441.0048429999997</v>
      </c>
      <c r="B8059">
        <v>91915</v>
      </c>
      <c r="C8059" t="s">
        <v>62</v>
      </c>
      <c r="D8059" t="s">
        <v>79</v>
      </c>
      <c r="E8059">
        <v>1</v>
      </c>
      <c r="F8059">
        <v>93.566940000000002</v>
      </c>
    </row>
    <row r="8060" spans="1:6" x14ac:dyDescent="0.25">
      <c r="A8060">
        <v>11981.98481</v>
      </c>
      <c r="B8060">
        <v>21514</v>
      </c>
      <c r="C8060" t="s">
        <v>75</v>
      </c>
      <c r="D8060" t="s">
        <v>33</v>
      </c>
      <c r="E8060">
        <v>2</v>
      </c>
      <c r="F8060">
        <v>257.24878899999999</v>
      </c>
    </row>
    <row r="8061" spans="1:6" x14ac:dyDescent="0.25">
      <c r="A8061">
        <v>4163.0408100000004</v>
      </c>
      <c r="B8061">
        <v>43276</v>
      </c>
      <c r="C8061" t="s">
        <v>32</v>
      </c>
      <c r="D8061" t="s">
        <v>33</v>
      </c>
      <c r="E8061">
        <v>1</v>
      </c>
      <c r="F8061">
        <v>499.2</v>
      </c>
    </row>
    <row r="8062" spans="1:6" x14ac:dyDescent="0.25">
      <c r="A8062">
        <v>8054.982035</v>
      </c>
      <c r="B8062">
        <v>75531</v>
      </c>
      <c r="C8062" t="s">
        <v>32</v>
      </c>
      <c r="D8062" t="s">
        <v>45</v>
      </c>
      <c r="E8062">
        <v>4</v>
      </c>
      <c r="F8062">
        <v>489.6</v>
      </c>
    </row>
    <row r="8063" spans="1:6" x14ac:dyDescent="0.25">
      <c r="A8063">
        <v>22658.536520000001</v>
      </c>
      <c r="B8063">
        <v>23665</v>
      </c>
      <c r="C8063" t="s">
        <v>32</v>
      </c>
      <c r="D8063" t="s">
        <v>33</v>
      </c>
      <c r="E8063">
        <v>2</v>
      </c>
      <c r="F8063">
        <v>404.817249</v>
      </c>
    </row>
    <row r="8064" spans="1:6" x14ac:dyDescent="0.25">
      <c r="A8064">
        <v>4048.7224259999998</v>
      </c>
      <c r="B8064">
        <v>0</v>
      </c>
      <c r="C8064" t="s">
        <v>32</v>
      </c>
      <c r="D8064" t="s">
        <v>45</v>
      </c>
      <c r="E8064">
        <v>1</v>
      </c>
      <c r="F8064">
        <v>566.4</v>
      </c>
    </row>
    <row r="8065" spans="1:6" x14ac:dyDescent="0.25">
      <c r="A8065">
        <v>10288.924950000001</v>
      </c>
      <c r="B8065">
        <v>96337</v>
      </c>
      <c r="C8065" t="s">
        <v>32</v>
      </c>
      <c r="D8065" t="s">
        <v>33</v>
      </c>
      <c r="E8065">
        <v>3</v>
      </c>
      <c r="F8065">
        <v>609.6</v>
      </c>
    </row>
    <row r="8066" spans="1:6" x14ac:dyDescent="0.25">
      <c r="A8066">
        <v>21920.813389999999</v>
      </c>
      <c r="B8066">
        <v>60180</v>
      </c>
      <c r="C8066" t="s">
        <v>32</v>
      </c>
      <c r="D8066" t="s">
        <v>33</v>
      </c>
      <c r="E8066">
        <v>2</v>
      </c>
      <c r="F8066">
        <v>988.53325600000005</v>
      </c>
    </row>
    <row r="8067" spans="1:6" x14ac:dyDescent="0.25">
      <c r="A8067">
        <v>16468.220789999999</v>
      </c>
      <c r="B8067">
        <v>0</v>
      </c>
      <c r="C8067" t="s">
        <v>32</v>
      </c>
      <c r="D8067" t="s">
        <v>79</v>
      </c>
      <c r="E8067">
        <v>2</v>
      </c>
      <c r="F8067">
        <v>685.12693999999999</v>
      </c>
    </row>
    <row r="8068" spans="1:6" x14ac:dyDescent="0.25">
      <c r="A8068">
        <v>5167.3571339999999</v>
      </c>
      <c r="B8068">
        <v>30376</v>
      </c>
      <c r="C8068" t="s">
        <v>32</v>
      </c>
      <c r="D8068" t="s">
        <v>45</v>
      </c>
      <c r="E8068">
        <v>6</v>
      </c>
      <c r="F8068">
        <v>316.8</v>
      </c>
    </row>
    <row r="8069" spans="1:6" x14ac:dyDescent="0.25">
      <c r="A8069">
        <v>5757.442258</v>
      </c>
      <c r="B8069">
        <v>88997</v>
      </c>
      <c r="C8069" t="s">
        <v>62</v>
      </c>
      <c r="D8069" t="s">
        <v>79</v>
      </c>
      <c r="E8069">
        <v>3</v>
      </c>
      <c r="F8069">
        <v>174.04156599999999</v>
      </c>
    </row>
    <row r="8070" spans="1:6" x14ac:dyDescent="0.25">
      <c r="A8070">
        <v>2487.777024</v>
      </c>
      <c r="B8070">
        <v>69236</v>
      </c>
      <c r="C8070" t="s">
        <v>62</v>
      </c>
      <c r="D8070" t="s">
        <v>33</v>
      </c>
      <c r="E8070">
        <v>1</v>
      </c>
      <c r="F8070">
        <v>110.86887400000001</v>
      </c>
    </row>
    <row r="8071" spans="1:6" x14ac:dyDescent="0.25">
      <c r="A8071">
        <v>14594.45235</v>
      </c>
      <c r="B8071">
        <v>27627</v>
      </c>
      <c r="C8071" t="s">
        <v>32</v>
      </c>
      <c r="D8071" t="s">
        <v>33</v>
      </c>
      <c r="E8071">
        <v>2</v>
      </c>
      <c r="F8071">
        <v>453.6</v>
      </c>
    </row>
    <row r="8072" spans="1:6" x14ac:dyDescent="0.25">
      <c r="A8072">
        <v>5320.3430980000003</v>
      </c>
      <c r="B8072">
        <v>77524</v>
      </c>
      <c r="C8072" t="s">
        <v>62</v>
      </c>
      <c r="D8072" t="s">
        <v>33</v>
      </c>
      <c r="E8072">
        <v>6</v>
      </c>
      <c r="F8072">
        <v>64.799324999999996</v>
      </c>
    </row>
    <row r="8073" spans="1:6" x14ac:dyDescent="0.25">
      <c r="A8073">
        <v>2442.2009210000001</v>
      </c>
      <c r="B8073">
        <v>75449</v>
      </c>
      <c r="C8073" t="s">
        <v>62</v>
      </c>
      <c r="D8073" t="s">
        <v>79</v>
      </c>
      <c r="E8073">
        <v>1</v>
      </c>
      <c r="F8073">
        <v>130.77516399999999</v>
      </c>
    </row>
    <row r="8074" spans="1:6" x14ac:dyDescent="0.25">
      <c r="A8074">
        <v>5142.3898060000001</v>
      </c>
      <c r="B8074">
        <v>35666</v>
      </c>
      <c r="C8074" t="s">
        <v>62</v>
      </c>
      <c r="D8074" t="s">
        <v>79</v>
      </c>
      <c r="E8074">
        <v>1</v>
      </c>
      <c r="F8074">
        <v>312.110029</v>
      </c>
    </row>
    <row r="8075" spans="1:6" x14ac:dyDescent="0.25">
      <c r="A8075">
        <v>2511.9440479999998</v>
      </c>
      <c r="B8075">
        <v>17658</v>
      </c>
      <c r="C8075" t="s">
        <v>32</v>
      </c>
      <c r="D8075" t="s">
        <v>33</v>
      </c>
      <c r="E8075">
        <v>1</v>
      </c>
      <c r="F8075">
        <v>312</v>
      </c>
    </row>
    <row r="8076" spans="1:6" x14ac:dyDescent="0.25">
      <c r="A8076">
        <v>2629.3155489999999</v>
      </c>
      <c r="B8076">
        <v>0</v>
      </c>
      <c r="C8076" t="s">
        <v>32</v>
      </c>
      <c r="D8076" t="s">
        <v>33</v>
      </c>
      <c r="E8076">
        <v>1</v>
      </c>
      <c r="F8076">
        <v>340.8</v>
      </c>
    </row>
    <row r="8077" spans="1:6" x14ac:dyDescent="0.25">
      <c r="A8077">
        <v>2449.128459</v>
      </c>
      <c r="B8077">
        <v>20567</v>
      </c>
      <c r="C8077" t="s">
        <v>32</v>
      </c>
      <c r="D8077" t="s">
        <v>33</v>
      </c>
      <c r="E8077">
        <v>1</v>
      </c>
      <c r="F8077">
        <v>345.6</v>
      </c>
    </row>
    <row r="8078" spans="1:6" x14ac:dyDescent="0.25">
      <c r="A8078">
        <v>4061.997378</v>
      </c>
      <c r="B8078">
        <v>30061</v>
      </c>
      <c r="C8078" t="s">
        <v>32</v>
      </c>
      <c r="D8078" t="s">
        <v>45</v>
      </c>
      <c r="E8078">
        <v>1</v>
      </c>
      <c r="F8078">
        <v>499.2</v>
      </c>
    </row>
    <row r="8079" spans="1:6" x14ac:dyDescent="0.25">
      <c r="A8079">
        <v>5252.5117879999998</v>
      </c>
      <c r="B8079">
        <v>0</v>
      </c>
      <c r="C8079" t="s">
        <v>32</v>
      </c>
      <c r="D8079" t="s">
        <v>45</v>
      </c>
      <c r="E8079">
        <v>3</v>
      </c>
      <c r="F8079">
        <v>532.79999999999995</v>
      </c>
    </row>
    <row r="8080" spans="1:6" x14ac:dyDescent="0.25">
      <c r="A8080">
        <v>4372.194536</v>
      </c>
      <c r="B8080">
        <v>20354</v>
      </c>
      <c r="C8080" t="s">
        <v>32</v>
      </c>
      <c r="D8080" t="s">
        <v>33</v>
      </c>
      <c r="E8080">
        <v>1</v>
      </c>
      <c r="F8080">
        <v>556.79999999999995</v>
      </c>
    </row>
    <row r="8081" spans="1:6" x14ac:dyDescent="0.25">
      <c r="A8081">
        <v>15320.218720000001</v>
      </c>
      <c r="B8081">
        <v>36637</v>
      </c>
      <c r="C8081" t="s">
        <v>32</v>
      </c>
      <c r="D8081" t="s">
        <v>33</v>
      </c>
      <c r="E8081">
        <v>3</v>
      </c>
      <c r="F8081">
        <v>921.6</v>
      </c>
    </row>
    <row r="8082" spans="1:6" x14ac:dyDescent="0.25">
      <c r="A8082">
        <v>9657.5794979999991</v>
      </c>
      <c r="B8082">
        <v>0</v>
      </c>
      <c r="C8082" t="s">
        <v>32</v>
      </c>
      <c r="D8082" t="s">
        <v>33</v>
      </c>
      <c r="E8082">
        <v>9</v>
      </c>
      <c r="F8082">
        <v>628.79999999999995</v>
      </c>
    </row>
    <row r="8083" spans="1:6" x14ac:dyDescent="0.25">
      <c r="A8083">
        <v>2472.4692089999999</v>
      </c>
      <c r="B8083">
        <v>63860</v>
      </c>
      <c r="C8083" t="s">
        <v>75</v>
      </c>
      <c r="D8083" t="s">
        <v>33</v>
      </c>
      <c r="E8083">
        <v>1</v>
      </c>
      <c r="F8083">
        <v>208.59824599999999</v>
      </c>
    </row>
    <row r="8084" spans="1:6" x14ac:dyDescent="0.25">
      <c r="A8084">
        <v>6191.4023120000002</v>
      </c>
      <c r="B8084">
        <v>0</v>
      </c>
      <c r="C8084" t="s">
        <v>32</v>
      </c>
      <c r="D8084" t="s">
        <v>33</v>
      </c>
      <c r="E8084">
        <v>1</v>
      </c>
      <c r="F8084">
        <v>955.2</v>
      </c>
    </row>
    <row r="8085" spans="1:6" x14ac:dyDescent="0.25">
      <c r="A8085">
        <v>13583.624900000001</v>
      </c>
      <c r="B8085">
        <v>58544</v>
      </c>
      <c r="C8085" t="s">
        <v>32</v>
      </c>
      <c r="D8085" t="s">
        <v>33</v>
      </c>
      <c r="E8085">
        <v>2</v>
      </c>
      <c r="F8085">
        <v>769.78881799999999</v>
      </c>
    </row>
    <row r="8086" spans="1:6" x14ac:dyDescent="0.25">
      <c r="A8086">
        <v>27528.311320000001</v>
      </c>
      <c r="B8086">
        <v>54586</v>
      </c>
      <c r="C8086" t="s">
        <v>62</v>
      </c>
      <c r="D8086" t="s">
        <v>33</v>
      </c>
      <c r="E8086">
        <v>2</v>
      </c>
      <c r="F8086">
        <v>122.590766</v>
      </c>
    </row>
    <row r="8087" spans="1:6" x14ac:dyDescent="0.25">
      <c r="A8087">
        <v>2952.5813309999999</v>
      </c>
      <c r="B8087">
        <v>57248</v>
      </c>
      <c r="C8087" t="s">
        <v>32</v>
      </c>
      <c r="D8087" t="s">
        <v>33</v>
      </c>
      <c r="E8087">
        <v>1</v>
      </c>
      <c r="F8087">
        <v>355.2</v>
      </c>
    </row>
    <row r="8088" spans="1:6" x14ac:dyDescent="0.25">
      <c r="A8088">
        <v>4949.3894909999999</v>
      </c>
      <c r="B8088">
        <v>0</v>
      </c>
      <c r="C8088" t="s">
        <v>32</v>
      </c>
      <c r="D8088" t="s">
        <v>45</v>
      </c>
      <c r="E8088">
        <v>1</v>
      </c>
      <c r="F8088">
        <v>964.8</v>
      </c>
    </row>
    <row r="8089" spans="1:6" x14ac:dyDescent="0.25">
      <c r="A8089">
        <v>8209.9246739999999</v>
      </c>
      <c r="B8089">
        <v>66037</v>
      </c>
      <c r="C8089" t="s">
        <v>62</v>
      </c>
      <c r="D8089" t="s">
        <v>33</v>
      </c>
      <c r="E8089">
        <v>2</v>
      </c>
      <c r="F8089">
        <v>69.004181000000003</v>
      </c>
    </row>
    <row r="8090" spans="1:6" x14ac:dyDescent="0.25">
      <c r="A8090">
        <v>4170.6873480000004</v>
      </c>
      <c r="B8090">
        <v>29462</v>
      </c>
      <c r="C8090" t="s">
        <v>32</v>
      </c>
      <c r="D8090" t="s">
        <v>45</v>
      </c>
      <c r="E8090">
        <v>1</v>
      </c>
      <c r="F8090">
        <v>513.6</v>
      </c>
    </row>
    <row r="8091" spans="1:6" x14ac:dyDescent="0.25">
      <c r="A8091">
        <v>20600.239580000001</v>
      </c>
      <c r="B8091">
        <v>64541</v>
      </c>
      <c r="C8091" t="s">
        <v>75</v>
      </c>
      <c r="D8091" t="s">
        <v>33</v>
      </c>
      <c r="E8091">
        <v>2</v>
      </c>
      <c r="F8091">
        <v>256.27963699999998</v>
      </c>
    </row>
    <row r="8092" spans="1:6" x14ac:dyDescent="0.25">
      <c r="A8092">
        <v>2858.0874140000001</v>
      </c>
      <c r="B8092">
        <v>27382</v>
      </c>
      <c r="C8092" t="s">
        <v>62</v>
      </c>
      <c r="D8092" t="s">
        <v>33</v>
      </c>
      <c r="E8092">
        <v>1</v>
      </c>
      <c r="F8092">
        <v>134.104322</v>
      </c>
    </row>
    <row r="8093" spans="1:6" x14ac:dyDescent="0.25">
      <c r="A8093">
        <v>6282.0824350000003</v>
      </c>
      <c r="B8093">
        <v>32311</v>
      </c>
      <c r="C8093" t="s">
        <v>75</v>
      </c>
      <c r="D8093" t="s">
        <v>33</v>
      </c>
      <c r="E8093">
        <v>3</v>
      </c>
      <c r="F8093">
        <v>207.28972400000001</v>
      </c>
    </row>
    <row r="8094" spans="1:6" x14ac:dyDescent="0.25">
      <c r="A8094">
        <v>2776.842204</v>
      </c>
      <c r="B8094">
        <v>23830</v>
      </c>
      <c r="C8094" t="s">
        <v>32</v>
      </c>
      <c r="D8094" t="s">
        <v>33</v>
      </c>
      <c r="E8094">
        <v>1</v>
      </c>
      <c r="F8094">
        <v>364.8</v>
      </c>
    </row>
    <row r="8095" spans="1:6" x14ac:dyDescent="0.25">
      <c r="A8095">
        <v>14194.154409999999</v>
      </c>
      <c r="B8095">
        <v>88178</v>
      </c>
      <c r="C8095" t="s">
        <v>32</v>
      </c>
      <c r="D8095" t="s">
        <v>33</v>
      </c>
      <c r="E8095">
        <v>2</v>
      </c>
      <c r="F8095">
        <v>336</v>
      </c>
    </row>
    <row r="8096" spans="1:6" x14ac:dyDescent="0.25">
      <c r="A8096">
        <v>9726.5510049999993</v>
      </c>
      <c r="B8096">
        <v>72236</v>
      </c>
      <c r="C8096" t="s">
        <v>32</v>
      </c>
      <c r="D8096" t="s">
        <v>33</v>
      </c>
      <c r="E8096">
        <v>2</v>
      </c>
      <c r="F8096">
        <v>518.06473300000005</v>
      </c>
    </row>
    <row r="8097" spans="1:6" x14ac:dyDescent="0.25">
      <c r="A8097">
        <v>8099.4661219999998</v>
      </c>
      <c r="B8097">
        <v>0</v>
      </c>
      <c r="C8097" t="s">
        <v>75</v>
      </c>
      <c r="D8097" t="s">
        <v>79</v>
      </c>
      <c r="E8097">
        <v>6</v>
      </c>
      <c r="F8097">
        <v>438.81214299999999</v>
      </c>
    </row>
    <row r="8098" spans="1:6" x14ac:dyDescent="0.25">
      <c r="A8098">
        <v>5020.4739870000003</v>
      </c>
      <c r="B8098">
        <v>67890</v>
      </c>
      <c r="C8098" t="s">
        <v>75</v>
      </c>
      <c r="D8098" t="s">
        <v>33</v>
      </c>
      <c r="E8098">
        <v>3</v>
      </c>
      <c r="F8098">
        <v>174.08853999999999</v>
      </c>
    </row>
    <row r="8099" spans="1:6" x14ac:dyDescent="0.25">
      <c r="A8099">
        <v>4834.7104929999996</v>
      </c>
      <c r="B8099">
        <v>38713</v>
      </c>
      <c r="C8099" t="s">
        <v>32</v>
      </c>
      <c r="D8099" t="s">
        <v>79</v>
      </c>
      <c r="E8099">
        <v>6</v>
      </c>
      <c r="F8099">
        <v>316.8</v>
      </c>
    </row>
    <row r="8100" spans="1:6" x14ac:dyDescent="0.25">
      <c r="A8100">
        <v>17625.537629999999</v>
      </c>
      <c r="B8100">
        <v>77803</v>
      </c>
      <c r="C8100" t="s">
        <v>75</v>
      </c>
      <c r="D8100" t="s">
        <v>33</v>
      </c>
      <c r="E8100">
        <v>2</v>
      </c>
      <c r="F8100">
        <v>217.55469500000001</v>
      </c>
    </row>
    <row r="8101" spans="1:6" x14ac:dyDescent="0.25">
      <c r="A8101">
        <v>11009.13049</v>
      </c>
      <c r="B8101">
        <v>51643</v>
      </c>
      <c r="C8101" t="s">
        <v>32</v>
      </c>
      <c r="D8101" t="s">
        <v>45</v>
      </c>
      <c r="E8101">
        <v>1</v>
      </c>
      <c r="F8101">
        <v>1358.4</v>
      </c>
    </row>
    <row r="8102" spans="1:6" x14ac:dyDescent="0.25">
      <c r="A8102">
        <v>4502.2070009999998</v>
      </c>
      <c r="B8102">
        <v>46402</v>
      </c>
      <c r="C8102" t="s">
        <v>75</v>
      </c>
      <c r="D8102" t="s">
        <v>33</v>
      </c>
      <c r="E8102">
        <v>1</v>
      </c>
      <c r="F8102">
        <v>476.38557500000002</v>
      </c>
    </row>
    <row r="8103" spans="1:6" x14ac:dyDescent="0.25">
      <c r="A8103">
        <v>10570.7888</v>
      </c>
      <c r="B8103">
        <v>92044</v>
      </c>
      <c r="C8103" t="s">
        <v>75</v>
      </c>
      <c r="D8103" t="s">
        <v>33</v>
      </c>
      <c r="E8103">
        <v>3</v>
      </c>
      <c r="F8103">
        <v>617.28857400000004</v>
      </c>
    </row>
    <row r="8104" spans="1:6" x14ac:dyDescent="0.25">
      <c r="A8104">
        <v>10614.64457</v>
      </c>
      <c r="B8104">
        <v>16040</v>
      </c>
      <c r="C8104" t="s">
        <v>32</v>
      </c>
      <c r="D8104" t="s">
        <v>79</v>
      </c>
      <c r="E8104">
        <v>2</v>
      </c>
      <c r="F8104">
        <v>611.47689800000001</v>
      </c>
    </row>
    <row r="8105" spans="1:6" x14ac:dyDescent="0.25">
      <c r="A8105">
        <v>11436.42994</v>
      </c>
      <c r="B8105">
        <v>0</v>
      </c>
      <c r="C8105" t="s">
        <v>32</v>
      </c>
      <c r="D8105" t="s">
        <v>45</v>
      </c>
      <c r="E8105">
        <v>2</v>
      </c>
      <c r="F8105">
        <v>980.52817000000005</v>
      </c>
    </row>
    <row r="8106" spans="1:6" x14ac:dyDescent="0.25">
      <c r="A8106">
        <v>4458.1133689999997</v>
      </c>
      <c r="B8106">
        <v>17622</v>
      </c>
      <c r="C8106" t="s">
        <v>32</v>
      </c>
      <c r="D8106" t="s">
        <v>79</v>
      </c>
      <c r="E8106">
        <v>3</v>
      </c>
      <c r="F8106">
        <v>312</v>
      </c>
    </row>
    <row r="8107" spans="1:6" x14ac:dyDescent="0.25">
      <c r="A8107">
        <v>5558.3142799999996</v>
      </c>
      <c r="B8107">
        <v>0</v>
      </c>
      <c r="C8107" t="s">
        <v>32</v>
      </c>
      <c r="D8107" t="s">
        <v>45</v>
      </c>
      <c r="E8107">
        <v>1</v>
      </c>
      <c r="F8107">
        <v>2156.0110220000001</v>
      </c>
    </row>
    <row r="8108" spans="1:6" x14ac:dyDescent="0.25">
      <c r="A8108">
        <v>5169.4993700000005</v>
      </c>
      <c r="B8108">
        <v>12430</v>
      </c>
      <c r="C8108" t="s">
        <v>32</v>
      </c>
      <c r="D8108" t="s">
        <v>45</v>
      </c>
      <c r="E8108">
        <v>4</v>
      </c>
      <c r="F8108">
        <v>350.4</v>
      </c>
    </row>
    <row r="8109" spans="1:6" x14ac:dyDescent="0.25">
      <c r="A8109">
        <v>7840.1657779999996</v>
      </c>
      <c r="B8109">
        <v>58414</v>
      </c>
      <c r="C8109" t="s">
        <v>32</v>
      </c>
      <c r="D8109" t="s">
        <v>45</v>
      </c>
      <c r="E8109">
        <v>1</v>
      </c>
      <c r="F8109">
        <v>1008</v>
      </c>
    </row>
    <row r="8110" spans="1:6" x14ac:dyDescent="0.25">
      <c r="A8110">
        <v>24108.300569999999</v>
      </c>
      <c r="B8110">
        <v>17257</v>
      </c>
      <c r="C8110" t="s">
        <v>32</v>
      </c>
      <c r="D8110" t="s">
        <v>45</v>
      </c>
      <c r="E8110">
        <v>2</v>
      </c>
      <c r="F8110">
        <v>551.13213900000005</v>
      </c>
    </row>
    <row r="8111" spans="1:6" x14ac:dyDescent="0.25">
      <c r="A8111">
        <v>5638.0463449999997</v>
      </c>
      <c r="B8111">
        <v>70492</v>
      </c>
      <c r="C8111" t="s">
        <v>75</v>
      </c>
      <c r="D8111" t="s">
        <v>79</v>
      </c>
      <c r="E8111">
        <v>7</v>
      </c>
      <c r="F8111">
        <v>328.36269800000002</v>
      </c>
    </row>
    <row r="8112" spans="1:6" x14ac:dyDescent="0.25">
      <c r="A8112">
        <v>7680.1478530000004</v>
      </c>
      <c r="B8112">
        <v>68229</v>
      </c>
      <c r="C8112" t="s">
        <v>32</v>
      </c>
      <c r="D8112" t="s">
        <v>33</v>
      </c>
      <c r="E8112">
        <v>5</v>
      </c>
      <c r="F8112">
        <v>460.8</v>
      </c>
    </row>
    <row r="8113" spans="1:6" x14ac:dyDescent="0.25">
      <c r="A8113">
        <v>8409.0676870000007</v>
      </c>
      <c r="B8113">
        <v>33397</v>
      </c>
      <c r="C8113" t="s">
        <v>32</v>
      </c>
      <c r="D8113" t="s">
        <v>33</v>
      </c>
      <c r="E8113">
        <v>5</v>
      </c>
      <c r="F8113">
        <v>508.8</v>
      </c>
    </row>
    <row r="8114" spans="1:6" x14ac:dyDescent="0.25">
      <c r="A8114">
        <v>12341.83389</v>
      </c>
      <c r="B8114">
        <v>72503</v>
      </c>
      <c r="C8114" t="s">
        <v>75</v>
      </c>
      <c r="D8114" t="s">
        <v>45</v>
      </c>
      <c r="E8114">
        <v>2</v>
      </c>
      <c r="F8114">
        <v>295.82135299999999</v>
      </c>
    </row>
    <row r="8115" spans="1:6" x14ac:dyDescent="0.25">
      <c r="A8115">
        <v>2611.1280280000001</v>
      </c>
      <c r="B8115">
        <v>90349</v>
      </c>
      <c r="C8115" t="s">
        <v>32</v>
      </c>
      <c r="D8115" t="s">
        <v>79</v>
      </c>
      <c r="E8115">
        <v>1</v>
      </c>
      <c r="F8115">
        <v>435.71859999999998</v>
      </c>
    </row>
    <row r="8116" spans="1:6" x14ac:dyDescent="0.25">
      <c r="A8116">
        <v>6081.4812910000001</v>
      </c>
      <c r="B8116">
        <v>0</v>
      </c>
      <c r="C8116" t="s">
        <v>32</v>
      </c>
      <c r="D8116" t="s">
        <v>45</v>
      </c>
      <c r="E8116">
        <v>7</v>
      </c>
      <c r="F8116">
        <v>626.4</v>
      </c>
    </row>
    <row r="8117" spans="1:6" x14ac:dyDescent="0.25">
      <c r="A8117">
        <v>4416.3458620000001</v>
      </c>
      <c r="B8117">
        <v>25480</v>
      </c>
      <c r="C8117" t="s">
        <v>75</v>
      </c>
      <c r="D8117" t="s">
        <v>33</v>
      </c>
      <c r="E8117">
        <v>1</v>
      </c>
      <c r="F8117">
        <v>486.54543899999999</v>
      </c>
    </row>
    <row r="8118" spans="1:6" x14ac:dyDescent="0.25">
      <c r="A8118">
        <v>10932.214959999999</v>
      </c>
      <c r="B8118">
        <v>72462</v>
      </c>
      <c r="C8118" t="s">
        <v>75</v>
      </c>
      <c r="D8118" t="s">
        <v>33</v>
      </c>
      <c r="E8118">
        <v>2</v>
      </c>
      <c r="F8118">
        <v>272.73730799999998</v>
      </c>
    </row>
    <row r="8119" spans="1:6" x14ac:dyDescent="0.25">
      <c r="A8119">
        <v>5427.1745170000004</v>
      </c>
      <c r="B8119">
        <v>27677</v>
      </c>
      <c r="C8119" t="s">
        <v>32</v>
      </c>
      <c r="D8119" t="s">
        <v>33</v>
      </c>
      <c r="E8119">
        <v>3</v>
      </c>
      <c r="F8119">
        <v>345.6</v>
      </c>
    </row>
    <row r="8120" spans="1:6" x14ac:dyDescent="0.25">
      <c r="A8120">
        <v>6190.3168390000001</v>
      </c>
      <c r="B8120">
        <v>25743</v>
      </c>
      <c r="C8120" t="s">
        <v>32</v>
      </c>
      <c r="D8120" t="s">
        <v>33</v>
      </c>
      <c r="E8120">
        <v>8</v>
      </c>
      <c r="F8120">
        <v>596.24760000000003</v>
      </c>
    </row>
    <row r="8121" spans="1:6" x14ac:dyDescent="0.25">
      <c r="A8121">
        <v>4523.7523810000002</v>
      </c>
      <c r="B8121">
        <v>74935</v>
      </c>
      <c r="C8121" t="s">
        <v>62</v>
      </c>
      <c r="D8121" t="s">
        <v>33</v>
      </c>
      <c r="E8121">
        <v>1</v>
      </c>
      <c r="F8121">
        <v>192.859737</v>
      </c>
    </row>
    <row r="8122" spans="1:6" x14ac:dyDescent="0.25">
      <c r="A8122">
        <v>2482.38724</v>
      </c>
      <c r="B8122">
        <v>0</v>
      </c>
      <c r="C8122" t="s">
        <v>32</v>
      </c>
      <c r="D8122" t="s">
        <v>45</v>
      </c>
      <c r="E8122">
        <v>1</v>
      </c>
      <c r="F8122">
        <v>511.2</v>
      </c>
    </row>
    <row r="8123" spans="1:6" x14ac:dyDescent="0.25">
      <c r="A8123">
        <v>6903.9465319999999</v>
      </c>
      <c r="B8123">
        <v>15921</v>
      </c>
      <c r="C8123" t="s">
        <v>32</v>
      </c>
      <c r="D8123" t="s">
        <v>33</v>
      </c>
      <c r="E8123">
        <v>4</v>
      </c>
      <c r="F8123">
        <v>571.54974500000003</v>
      </c>
    </row>
    <row r="8124" spans="1:6" x14ac:dyDescent="0.25">
      <c r="A8124">
        <v>21740.029129999999</v>
      </c>
      <c r="B8124">
        <v>30095</v>
      </c>
      <c r="C8124" t="s">
        <v>32</v>
      </c>
      <c r="D8124" t="s">
        <v>33</v>
      </c>
      <c r="E8124">
        <v>2</v>
      </c>
      <c r="F8124">
        <v>652.79999999999995</v>
      </c>
    </row>
    <row r="8125" spans="1:6" x14ac:dyDescent="0.25">
      <c r="A8125">
        <v>37939.488169999997</v>
      </c>
      <c r="B8125">
        <v>20587</v>
      </c>
      <c r="C8125" t="s">
        <v>75</v>
      </c>
      <c r="D8125" t="s">
        <v>33</v>
      </c>
      <c r="E8125">
        <v>2</v>
      </c>
      <c r="F8125">
        <v>363.77598</v>
      </c>
    </row>
    <row r="8126" spans="1:6" x14ac:dyDescent="0.25">
      <c r="A8126">
        <v>31215.685809999999</v>
      </c>
      <c r="B8126">
        <v>0</v>
      </c>
      <c r="C8126" t="s">
        <v>32</v>
      </c>
      <c r="D8126" t="s">
        <v>45</v>
      </c>
      <c r="E8126">
        <v>2</v>
      </c>
      <c r="F8126">
        <v>1227.822079</v>
      </c>
    </row>
    <row r="8127" spans="1:6" x14ac:dyDescent="0.25">
      <c r="A8127">
        <v>8482.4567709999992</v>
      </c>
      <c r="B8127">
        <v>29628</v>
      </c>
      <c r="C8127" t="s">
        <v>32</v>
      </c>
      <c r="D8127" t="s">
        <v>33</v>
      </c>
      <c r="E8127">
        <v>9</v>
      </c>
      <c r="F8127">
        <v>763.2</v>
      </c>
    </row>
    <row r="8128" spans="1:6" x14ac:dyDescent="0.25">
      <c r="A8128">
        <v>8490.2849850000002</v>
      </c>
      <c r="B8128">
        <v>28677</v>
      </c>
      <c r="C8128" t="s">
        <v>62</v>
      </c>
      <c r="D8128" t="s">
        <v>79</v>
      </c>
      <c r="E8128">
        <v>2</v>
      </c>
      <c r="F8128">
        <v>131.515739</v>
      </c>
    </row>
    <row r="8129" spans="1:6" x14ac:dyDescent="0.25">
      <c r="A8129">
        <v>8886.6106849999996</v>
      </c>
      <c r="B8129">
        <v>87094</v>
      </c>
      <c r="C8129" t="s">
        <v>62</v>
      </c>
      <c r="D8129" t="s">
        <v>45</v>
      </c>
      <c r="E8129">
        <v>5</v>
      </c>
      <c r="F8129">
        <v>64.894362000000001</v>
      </c>
    </row>
    <row r="8130" spans="1:6" x14ac:dyDescent="0.25">
      <c r="A8130">
        <v>4670.9537229999996</v>
      </c>
      <c r="B8130">
        <v>0</v>
      </c>
      <c r="C8130" t="s">
        <v>75</v>
      </c>
      <c r="D8130" t="s">
        <v>79</v>
      </c>
      <c r="E8130">
        <v>4</v>
      </c>
      <c r="F8130">
        <v>181.810486</v>
      </c>
    </row>
    <row r="8131" spans="1:6" x14ac:dyDescent="0.25">
      <c r="A8131">
        <v>10209.9339</v>
      </c>
      <c r="B8131">
        <v>43736</v>
      </c>
      <c r="C8131" t="s">
        <v>32</v>
      </c>
      <c r="D8131" t="s">
        <v>33</v>
      </c>
      <c r="E8131">
        <v>3</v>
      </c>
      <c r="F8131">
        <v>614.4</v>
      </c>
    </row>
    <row r="8132" spans="1:6" x14ac:dyDescent="0.25">
      <c r="A8132">
        <v>4118.5885539999999</v>
      </c>
      <c r="B8132">
        <v>69379</v>
      </c>
      <c r="C8132" t="s">
        <v>32</v>
      </c>
      <c r="D8132" t="s">
        <v>45</v>
      </c>
      <c r="E8132">
        <v>1</v>
      </c>
      <c r="F8132">
        <v>494.4</v>
      </c>
    </row>
    <row r="8133" spans="1:6" x14ac:dyDescent="0.25">
      <c r="A8133">
        <v>7409.5863719999998</v>
      </c>
      <c r="B8133">
        <v>80415</v>
      </c>
      <c r="C8133" t="s">
        <v>75</v>
      </c>
      <c r="D8133" t="s">
        <v>45</v>
      </c>
      <c r="E8133">
        <v>2</v>
      </c>
      <c r="F8133">
        <v>281.372658</v>
      </c>
    </row>
    <row r="8134" spans="1:6" x14ac:dyDescent="0.25">
      <c r="A8134">
        <v>3803.79853</v>
      </c>
      <c r="B8134">
        <v>26050</v>
      </c>
      <c r="C8134" t="s">
        <v>32</v>
      </c>
      <c r="D8134" t="s">
        <v>33</v>
      </c>
      <c r="E8134">
        <v>1</v>
      </c>
      <c r="F8134">
        <v>465.6</v>
      </c>
    </row>
    <row r="8135" spans="1:6" x14ac:dyDescent="0.25">
      <c r="A8135">
        <v>12157.32992</v>
      </c>
      <c r="B8135">
        <v>57449</v>
      </c>
      <c r="C8135" t="s">
        <v>32</v>
      </c>
      <c r="D8135" t="s">
        <v>45</v>
      </c>
      <c r="E8135">
        <v>2</v>
      </c>
      <c r="F8135">
        <v>494.4</v>
      </c>
    </row>
    <row r="8136" spans="1:6" x14ac:dyDescent="0.25">
      <c r="A8136">
        <v>28119.287230000002</v>
      </c>
      <c r="B8136">
        <v>68211</v>
      </c>
      <c r="C8136" t="s">
        <v>32</v>
      </c>
      <c r="D8136" t="s">
        <v>33</v>
      </c>
      <c r="E8136">
        <v>2</v>
      </c>
      <c r="F8136">
        <v>475.2</v>
      </c>
    </row>
    <row r="8137" spans="1:6" x14ac:dyDescent="0.25">
      <c r="A8137">
        <v>8219.3587559999996</v>
      </c>
      <c r="B8137">
        <v>28445</v>
      </c>
      <c r="C8137" t="s">
        <v>75</v>
      </c>
      <c r="D8137" t="s">
        <v>33</v>
      </c>
      <c r="E8137">
        <v>6</v>
      </c>
      <c r="F8137">
        <v>427.76284099999998</v>
      </c>
    </row>
    <row r="8138" spans="1:6" x14ac:dyDescent="0.25">
      <c r="A8138">
        <v>4803.2400699999998</v>
      </c>
      <c r="B8138">
        <v>37313</v>
      </c>
      <c r="C8138" t="s">
        <v>75</v>
      </c>
      <c r="D8138" t="s">
        <v>45</v>
      </c>
      <c r="E8138">
        <v>6</v>
      </c>
      <c r="F8138">
        <v>246.57631000000001</v>
      </c>
    </row>
    <row r="8139" spans="1:6" x14ac:dyDescent="0.25">
      <c r="A8139">
        <v>10865.86075</v>
      </c>
      <c r="B8139">
        <v>0</v>
      </c>
      <c r="C8139" t="s">
        <v>32</v>
      </c>
      <c r="D8139" t="s">
        <v>45</v>
      </c>
      <c r="E8139">
        <v>2</v>
      </c>
      <c r="F8139">
        <v>1066.913401</v>
      </c>
    </row>
    <row r="8140" spans="1:6" x14ac:dyDescent="0.25">
      <c r="A8140">
        <v>3425.7311500000001</v>
      </c>
      <c r="B8140">
        <v>29194</v>
      </c>
      <c r="C8140" t="s">
        <v>75</v>
      </c>
      <c r="D8140" t="s">
        <v>45</v>
      </c>
      <c r="E8140">
        <v>1</v>
      </c>
      <c r="F8140">
        <v>424.46682099999998</v>
      </c>
    </row>
    <row r="8141" spans="1:6" x14ac:dyDescent="0.25">
      <c r="A8141">
        <v>8609.1582149999995</v>
      </c>
      <c r="B8141">
        <v>79090</v>
      </c>
      <c r="C8141" t="s">
        <v>75</v>
      </c>
      <c r="D8141" t="s">
        <v>33</v>
      </c>
      <c r="E8141">
        <v>3</v>
      </c>
      <c r="F8141">
        <v>289.04073399999999</v>
      </c>
    </row>
    <row r="8142" spans="1:6" x14ac:dyDescent="0.25">
      <c r="A8142">
        <v>4605.0366459999996</v>
      </c>
      <c r="B8142">
        <v>22571</v>
      </c>
      <c r="C8142" t="s">
        <v>32</v>
      </c>
      <c r="D8142" t="s">
        <v>45</v>
      </c>
      <c r="E8142">
        <v>9</v>
      </c>
      <c r="F8142">
        <v>302.39999999999998</v>
      </c>
    </row>
    <row r="8143" spans="1:6" x14ac:dyDescent="0.25">
      <c r="A8143">
        <v>18634.726559999999</v>
      </c>
      <c r="B8143">
        <v>0</v>
      </c>
      <c r="C8143" t="s">
        <v>32</v>
      </c>
      <c r="D8143" t="s">
        <v>45</v>
      </c>
      <c r="E8143">
        <v>2</v>
      </c>
      <c r="F8143">
        <v>1066.63167</v>
      </c>
    </row>
    <row r="8144" spans="1:6" x14ac:dyDescent="0.25">
      <c r="A8144">
        <v>3465.52691</v>
      </c>
      <c r="B8144">
        <v>48744</v>
      </c>
      <c r="C8144" t="s">
        <v>32</v>
      </c>
      <c r="D8144" t="s">
        <v>45</v>
      </c>
      <c r="E8144">
        <v>1</v>
      </c>
      <c r="F8144">
        <v>412.8</v>
      </c>
    </row>
    <row r="8145" spans="1:6" x14ac:dyDescent="0.25">
      <c r="A8145">
        <v>2478.1802050000001</v>
      </c>
      <c r="B8145">
        <v>0</v>
      </c>
      <c r="C8145" t="s">
        <v>32</v>
      </c>
      <c r="D8145" t="s">
        <v>45</v>
      </c>
      <c r="E8145">
        <v>1</v>
      </c>
      <c r="F8145">
        <v>511.2</v>
      </c>
    </row>
    <row r="8146" spans="1:6" x14ac:dyDescent="0.25">
      <c r="A8146">
        <v>5792.4395880000002</v>
      </c>
      <c r="B8146">
        <v>29530</v>
      </c>
      <c r="C8146" t="s">
        <v>75</v>
      </c>
      <c r="D8146" t="s">
        <v>33</v>
      </c>
      <c r="E8146">
        <v>4</v>
      </c>
      <c r="F8146">
        <v>222.478994</v>
      </c>
    </row>
    <row r="8147" spans="1:6" x14ac:dyDescent="0.25">
      <c r="A8147">
        <v>5548.031892</v>
      </c>
      <c r="B8147">
        <v>67798</v>
      </c>
      <c r="C8147" t="s">
        <v>32</v>
      </c>
      <c r="D8147" t="s">
        <v>79</v>
      </c>
      <c r="E8147">
        <v>9</v>
      </c>
      <c r="F8147">
        <v>331.2</v>
      </c>
    </row>
    <row r="8148" spans="1:6" x14ac:dyDescent="0.25">
      <c r="A8148">
        <v>3443.3011259999998</v>
      </c>
      <c r="B8148">
        <v>16208</v>
      </c>
      <c r="C8148" t="s">
        <v>32</v>
      </c>
      <c r="D8148" t="s">
        <v>33</v>
      </c>
      <c r="E8148">
        <v>1</v>
      </c>
      <c r="F8148">
        <v>446.4</v>
      </c>
    </row>
    <row r="8149" spans="1:6" x14ac:dyDescent="0.25">
      <c r="A8149">
        <v>4529.0724909999999</v>
      </c>
      <c r="B8149">
        <v>94757</v>
      </c>
      <c r="C8149" t="s">
        <v>62</v>
      </c>
      <c r="D8149" t="s">
        <v>33</v>
      </c>
      <c r="E8149">
        <v>1</v>
      </c>
      <c r="F8149">
        <v>5.4532689999999997</v>
      </c>
    </row>
    <row r="8150" spans="1:6" x14ac:dyDescent="0.25">
      <c r="A8150">
        <v>5597.1249600000001</v>
      </c>
      <c r="B8150">
        <v>37995</v>
      </c>
      <c r="C8150" t="s">
        <v>32</v>
      </c>
      <c r="D8150" t="s">
        <v>33</v>
      </c>
      <c r="E8150">
        <v>1</v>
      </c>
      <c r="F8150">
        <v>667.2</v>
      </c>
    </row>
    <row r="8151" spans="1:6" x14ac:dyDescent="0.25">
      <c r="A8151">
        <v>2616.6139029999999</v>
      </c>
      <c r="B8151">
        <v>72302</v>
      </c>
      <c r="C8151" t="s">
        <v>32</v>
      </c>
      <c r="D8151" t="s">
        <v>79</v>
      </c>
      <c r="E8151">
        <v>1</v>
      </c>
      <c r="F8151">
        <v>316.8</v>
      </c>
    </row>
    <row r="8152" spans="1:6" x14ac:dyDescent="0.25">
      <c r="A8152">
        <v>10506.88413</v>
      </c>
      <c r="B8152">
        <v>37934</v>
      </c>
      <c r="C8152" t="s">
        <v>75</v>
      </c>
      <c r="D8152" t="s">
        <v>79</v>
      </c>
      <c r="E8152">
        <v>8</v>
      </c>
      <c r="F8152">
        <v>385.44016299999998</v>
      </c>
    </row>
    <row r="8153" spans="1:6" x14ac:dyDescent="0.25">
      <c r="A8153">
        <v>10758.65568</v>
      </c>
      <c r="B8153">
        <v>19382</v>
      </c>
      <c r="C8153" t="s">
        <v>32</v>
      </c>
      <c r="D8153" t="s">
        <v>33</v>
      </c>
      <c r="E8153">
        <v>2</v>
      </c>
      <c r="F8153">
        <v>676.8</v>
      </c>
    </row>
    <row r="8154" spans="1:6" x14ac:dyDescent="0.25">
      <c r="A8154">
        <v>5498.6613010000001</v>
      </c>
      <c r="B8154">
        <v>33191</v>
      </c>
      <c r="C8154" t="s">
        <v>32</v>
      </c>
      <c r="D8154" t="s">
        <v>33</v>
      </c>
      <c r="E8154">
        <v>9</v>
      </c>
      <c r="F8154">
        <v>443.53717999999998</v>
      </c>
    </row>
    <row r="8155" spans="1:6" x14ac:dyDescent="0.25">
      <c r="A8155">
        <v>2791.8802580000001</v>
      </c>
      <c r="B8155">
        <v>72389</v>
      </c>
      <c r="C8155" t="s">
        <v>75</v>
      </c>
      <c r="D8155" t="s">
        <v>33</v>
      </c>
      <c r="E8155">
        <v>1</v>
      </c>
      <c r="F8155">
        <v>206.15841599999999</v>
      </c>
    </row>
    <row r="8156" spans="1:6" x14ac:dyDescent="0.25">
      <c r="A8156">
        <v>5176.1572990000004</v>
      </c>
      <c r="B8156">
        <v>91475</v>
      </c>
      <c r="C8156" t="s">
        <v>62</v>
      </c>
      <c r="D8156" t="s">
        <v>79</v>
      </c>
      <c r="E8156">
        <v>3</v>
      </c>
      <c r="F8156">
        <v>73.295606000000006</v>
      </c>
    </row>
    <row r="8157" spans="1:6" x14ac:dyDescent="0.25">
      <c r="A8157">
        <v>8166.8788979999999</v>
      </c>
      <c r="B8157">
        <v>0</v>
      </c>
      <c r="C8157" t="s">
        <v>32</v>
      </c>
      <c r="D8157" t="s">
        <v>45</v>
      </c>
      <c r="E8157">
        <v>3</v>
      </c>
      <c r="F8157">
        <v>799.2</v>
      </c>
    </row>
    <row r="8158" spans="1:6" x14ac:dyDescent="0.25">
      <c r="A8158">
        <v>4267.076892</v>
      </c>
      <c r="B8158">
        <v>43682</v>
      </c>
      <c r="C8158" t="s">
        <v>62</v>
      </c>
      <c r="D8158" t="s">
        <v>33</v>
      </c>
      <c r="E8158">
        <v>1</v>
      </c>
      <c r="F8158">
        <v>148.00349600000001</v>
      </c>
    </row>
    <row r="8159" spans="1:6" x14ac:dyDescent="0.25">
      <c r="A8159">
        <v>5217.5132869999998</v>
      </c>
      <c r="B8159">
        <v>39854</v>
      </c>
      <c r="C8159" t="s">
        <v>75</v>
      </c>
      <c r="D8159" t="s">
        <v>79</v>
      </c>
      <c r="E8159">
        <v>7</v>
      </c>
      <c r="F8159">
        <v>261.930545</v>
      </c>
    </row>
    <row r="8160" spans="1:6" x14ac:dyDescent="0.25">
      <c r="A8160">
        <v>7807.2161370000003</v>
      </c>
      <c r="B8160">
        <v>52162</v>
      </c>
      <c r="C8160" t="s">
        <v>75</v>
      </c>
      <c r="D8160" t="s">
        <v>79</v>
      </c>
      <c r="E8160">
        <v>4</v>
      </c>
      <c r="F8160">
        <v>251.15288899999999</v>
      </c>
    </row>
    <row r="8161" spans="1:6" x14ac:dyDescent="0.25">
      <c r="A8161">
        <v>5058.9271820000004</v>
      </c>
      <c r="B8161">
        <v>0</v>
      </c>
      <c r="C8161" t="s">
        <v>32</v>
      </c>
      <c r="D8161" t="s">
        <v>33</v>
      </c>
      <c r="E8161">
        <v>1</v>
      </c>
      <c r="F8161">
        <v>643.20000000000005</v>
      </c>
    </row>
    <row r="8162" spans="1:6" x14ac:dyDescent="0.25">
      <c r="A8162">
        <v>7772.5792760000004</v>
      </c>
      <c r="B8162">
        <v>74755</v>
      </c>
      <c r="C8162" t="s">
        <v>32</v>
      </c>
      <c r="D8162" t="s">
        <v>79</v>
      </c>
      <c r="E8162">
        <v>1</v>
      </c>
      <c r="F8162">
        <v>1404</v>
      </c>
    </row>
    <row r="8163" spans="1:6" x14ac:dyDescent="0.25">
      <c r="A8163">
        <v>11533.967060000001</v>
      </c>
      <c r="B8163">
        <v>85339</v>
      </c>
      <c r="C8163" t="s">
        <v>75</v>
      </c>
      <c r="D8163" t="s">
        <v>33</v>
      </c>
      <c r="E8163">
        <v>2</v>
      </c>
      <c r="F8163">
        <v>392.7457</v>
      </c>
    </row>
    <row r="8164" spans="1:6" x14ac:dyDescent="0.25">
      <c r="A8164">
        <v>5073.2821260000001</v>
      </c>
      <c r="B8164">
        <v>57709</v>
      </c>
      <c r="C8164" t="s">
        <v>32</v>
      </c>
      <c r="D8164" t="s">
        <v>33</v>
      </c>
      <c r="E8164">
        <v>1</v>
      </c>
      <c r="F8164">
        <v>600</v>
      </c>
    </row>
    <row r="8165" spans="1:6" x14ac:dyDescent="0.25">
      <c r="A8165">
        <v>4636.5464700000002</v>
      </c>
      <c r="B8165">
        <v>26802</v>
      </c>
      <c r="C8165" t="s">
        <v>32</v>
      </c>
      <c r="D8165" t="s">
        <v>33</v>
      </c>
      <c r="E8165">
        <v>5</v>
      </c>
      <c r="F8165">
        <v>316.8</v>
      </c>
    </row>
    <row r="8166" spans="1:6" x14ac:dyDescent="0.25">
      <c r="A8166">
        <v>5296.8384820000001</v>
      </c>
      <c r="B8166">
        <v>0</v>
      </c>
      <c r="C8166" t="s">
        <v>62</v>
      </c>
      <c r="D8166" t="s">
        <v>79</v>
      </c>
      <c r="E8166">
        <v>3</v>
      </c>
      <c r="F8166">
        <v>152.08090799999999</v>
      </c>
    </row>
    <row r="8167" spans="1:6" x14ac:dyDescent="0.25">
      <c r="A8167">
        <v>6273.9118740000004</v>
      </c>
      <c r="B8167">
        <v>18577</v>
      </c>
      <c r="C8167" t="s">
        <v>32</v>
      </c>
      <c r="D8167" t="s">
        <v>79</v>
      </c>
      <c r="E8167">
        <v>6</v>
      </c>
      <c r="F8167">
        <v>412.8</v>
      </c>
    </row>
    <row r="8168" spans="1:6" x14ac:dyDescent="0.25">
      <c r="A8168">
        <v>8002.3083329999999</v>
      </c>
      <c r="B8168">
        <v>0</v>
      </c>
      <c r="C8168" t="s">
        <v>32</v>
      </c>
      <c r="D8168" t="s">
        <v>33</v>
      </c>
      <c r="E8168">
        <v>3</v>
      </c>
      <c r="F8168">
        <v>513.6</v>
      </c>
    </row>
    <row r="8169" spans="1:6" x14ac:dyDescent="0.25">
      <c r="A8169">
        <v>15563.36944</v>
      </c>
      <c r="B8169">
        <v>0</v>
      </c>
      <c r="C8169" t="s">
        <v>32</v>
      </c>
      <c r="D8169" t="s">
        <v>33</v>
      </c>
      <c r="E8169">
        <v>7</v>
      </c>
      <c r="F8169">
        <v>1214.4000000000001</v>
      </c>
    </row>
    <row r="8170" spans="1:6" x14ac:dyDescent="0.25">
      <c r="A8170">
        <v>4723.8215879999998</v>
      </c>
      <c r="B8170">
        <v>21546</v>
      </c>
      <c r="C8170" t="s">
        <v>32</v>
      </c>
      <c r="D8170" t="s">
        <v>33</v>
      </c>
      <c r="E8170">
        <v>1</v>
      </c>
      <c r="F8170">
        <v>625.39592500000003</v>
      </c>
    </row>
    <row r="8171" spans="1:6" x14ac:dyDescent="0.25">
      <c r="A8171">
        <v>8436.3507079999999</v>
      </c>
      <c r="B8171">
        <v>49182</v>
      </c>
      <c r="C8171" t="s">
        <v>62</v>
      </c>
      <c r="D8171" t="s">
        <v>33</v>
      </c>
      <c r="E8171">
        <v>2</v>
      </c>
      <c r="F8171">
        <v>165.410515</v>
      </c>
    </row>
    <row r="8172" spans="1:6" x14ac:dyDescent="0.25">
      <c r="A8172">
        <v>7153.2084249999998</v>
      </c>
      <c r="B8172">
        <v>32238</v>
      </c>
      <c r="C8172" t="s">
        <v>32</v>
      </c>
      <c r="D8172" t="s">
        <v>79</v>
      </c>
      <c r="E8172">
        <v>4</v>
      </c>
      <c r="F8172">
        <v>439.781453</v>
      </c>
    </row>
    <row r="8173" spans="1:6" x14ac:dyDescent="0.25">
      <c r="A8173">
        <v>6990.6916430000001</v>
      </c>
      <c r="B8173">
        <v>0</v>
      </c>
      <c r="C8173" t="s">
        <v>32</v>
      </c>
      <c r="D8173" t="s">
        <v>45</v>
      </c>
      <c r="E8173">
        <v>2</v>
      </c>
      <c r="F8173">
        <v>326.39999999999998</v>
      </c>
    </row>
    <row r="8174" spans="1:6" x14ac:dyDescent="0.25">
      <c r="A8174">
        <v>6375.0792330000004</v>
      </c>
      <c r="B8174">
        <v>98118</v>
      </c>
      <c r="C8174" t="s">
        <v>32</v>
      </c>
      <c r="D8174" t="s">
        <v>45</v>
      </c>
      <c r="E8174">
        <v>3</v>
      </c>
      <c r="F8174">
        <v>398.4</v>
      </c>
    </row>
    <row r="8175" spans="1:6" x14ac:dyDescent="0.25">
      <c r="A8175">
        <v>27990.357690000001</v>
      </c>
      <c r="B8175">
        <v>22971</v>
      </c>
      <c r="C8175" t="s">
        <v>32</v>
      </c>
      <c r="D8175" t="s">
        <v>33</v>
      </c>
      <c r="E8175">
        <v>2</v>
      </c>
      <c r="F8175">
        <v>562.02155800000003</v>
      </c>
    </row>
    <row r="8176" spans="1:6" x14ac:dyDescent="0.25">
      <c r="A8176">
        <v>4971.7278919999999</v>
      </c>
      <c r="B8176">
        <v>49161</v>
      </c>
      <c r="C8176" t="s">
        <v>75</v>
      </c>
      <c r="D8176" t="s">
        <v>33</v>
      </c>
      <c r="E8176">
        <v>3</v>
      </c>
      <c r="F8176">
        <v>171.74694500000001</v>
      </c>
    </row>
    <row r="8177" spans="1:6" x14ac:dyDescent="0.25">
      <c r="A8177">
        <v>7611.949286</v>
      </c>
      <c r="B8177">
        <v>90252</v>
      </c>
      <c r="C8177" t="s">
        <v>62</v>
      </c>
      <c r="D8177" t="s">
        <v>33</v>
      </c>
      <c r="E8177">
        <v>7</v>
      </c>
      <c r="F8177">
        <v>122.92419700000001</v>
      </c>
    </row>
    <row r="8178" spans="1:6" x14ac:dyDescent="0.25">
      <c r="A8178">
        <v>2422.194555</v>
      </c>
      <c r="B8178">
        <v>25036</v>
      </c>
      <c r="C8178" t="s">
        <v>32</v>
      </c>
      <c r="D8178" t="s">
        <v>33</v>
      </c>
      <c r="E8178">
        <v>1</v>
      </c>
      <c r="F8178">
        <v>292.8</v>
      </c>
    </row>
    <row r="8179" spans="1:6" x14ac:dyDescent="0.25">
      <c r="A8179">
        <v>4647.423581</v>
      </c>
      <c r="B8179">
        <v>28314</v>
      </c>
      <c r="C8179" t="s">
        <v>32</v>
      </c>
      <c r="D8179" t="s">
        <v>45</v>
      </c>
      <c r="E8179">
        <v>1</v>
      </c>
      <c r="F8179">
        <v>580.79999999999995</v>
      </c>
    </row>
    <row r="8180" spans="1:6" x14ac:dyDescent="0.25">
      <c r="A8180">
        <v>7765.2281659999999</v>
      </c>
      <c r="B8180">
        <v>56337</v>
      </c>
      <c r="C8180" t="s">
        <v>32</v>
      </c>
      <c r="D8180" t="s">
        <v>33</v>
      </c>
      <c r="E8180">
        <v>3</v>
      </c>
      <c r="F8180">
        <v>465.6</v>
      </c>
    </row>
    <row r="8181" spans="1:6" x14ac:dyDescent="0.25">
      <c r="A8181">
        <v>6189.4439940000002</v>
      </c>
      <c r="B8181">
        <v>99074</v>
      </c>
      <c r="C8181" t="s">
        <v>75</v>
      </c>
      <c r="D8181" t="s">
        <v>33</v>
      </c>
      <c r="E8181">
        <v>9</v>
      </c>
      <c r="F8181">
        <v>208.38907</v>
      </c>
    </row>
    <row r="8182" spans="1:6" x14ac:dyDescent="0.25">
      <c r="A8182">
        <v>3520.696547</v>
      </c>
      <c r="B8182">
        <v>31708</v>
      </c>
      <c r="C8182" t="s">
        <v>32</v>
      </c>
      <c r="D8182" t="s">
        <v>45</v>
      </c>
      <c r="E8182">
        <v>1</v>
      </c>
      <c r="F8182">
        <v>451.2</v>
      </c>
    </row>
    <row r="8183" spans="1:6" x14ac:dyDescent="0.25">
      <c r="A8183">
        <v>2678.457672</v>
      </c>
      <c r="B8183">
        <v>0</v>
      </c>
      <c r="C8183" t="s">
        <v>32</v>
      </c>
      <c r="D8183" t="s">
        <v>45</v>
      </c>
      <c r="E8183">
        <v>1</v>
      </c>
      <c r="F8183">
        <v>398.4</v>
      </c>
    </row>
    <row r="8184" spans="1:6" x14ac:dyDescent="0.25">
      <c r="A8184">
        <v>6274.564531</v>
      </c>
      <c r="B8184">
        <v>0</v>
      </c>
      <c r="C8184" t="s">
        <v>32</v>
      </c>
      <c r="D8184" t="s">
        <v>45</v>
      </c>
      <c r="E8184">
        <v>2</v>
      </c>
      <c r="F8184">
        <v>431.32051999999999</v>
      </c>
    </row>
    <row r="8185" spans="1:6" x14ac:dyDescent="0.25">
      <c r="A8185">
        <v>4650.0637630000001</v>
      </c>
      <c r="B8185">
        <v>28215</v>
      </c>
      <c r="C8185" t="s">
        <v>32</v>
      </c>
      <c r="D8185" t="s">
        <v>45</v>
      </c>
      <c r="E8185">
        <v>3</v>
      </c>
      <c r="F8185">
        <v>468</v>
      </c>
    </row>
    <row r="8186" spans="1:6" x14ac:dyDescent="0.25">
      <c r="A8186">
        <v>12010.937260000001</v>
      </c>
      <c r="B8186">
        <v>0</v>
      </c>
      <c r="C8186" t="s">
        <v>32</v>
      </c>
      <c r="D8186" t="s">
        <v>45</v>
      </c>
      <c r="E8186">
        <v>2</v>
      </c>
      <c r="F8186">
        <v>856.8</v>
      </c>
    </row>
    <row r="8187" spans="1:6" x14ac:dyDescent="0.25">
      <c r="A8187">
        <v>10193.774230000001</v>
      </c>
      <c r="B8187">
        <v>21119</v>
      </c>
      <c r="C8187" t="s">
        <v>32</v>
      </c>
      <c r="D8187" t="s">
        <v>33</v>
      </c>
      <c r="E8187">
        <v>4</v>
      </c>
      <c r="F8187">
        <v>614.4</v>
      </c>
    </row>
    <row r="8188" spans="1:6" x14ac:dyDescent="0.25">
      <c r="A8188">
        <v>15862.175069999999</v>
      </c>
      <c r="B8188">
        <v>0</v>
      </c>
      <c r="C8188" t="s">
        <v>32</v>
      </c>
      <c r="D8188" t="s">
        <v>45</v>
      </c>
      <c r="E8188">
        <v>2</v>
      </c>
      <c r="F8188">
        <v>475.2</v>
      </c>
    </row>
    <row r="8189" spans="1:6" x14ac:dyDescent="0.25">
      <c r="A8189">
        <v>17254.036990000001</v>
      </c>
      <c r="B8189">
        <v>0</v>
      </c>
      <c r="C8189" t="s">
        <v>32</v>
      </c>
      <c r="D8189" t="s">
        <v>33</v>
      </c>
      <c r="E8189">
        <v>2</v>
      </c>
      <c r="F8189">
        <v>331.2</v>
      </c>
    </row>
    <row r="8190" spans="1:6" x14ac:dyDescent="0.25">
      <c r="A8190">
        <v>5294.2302470000004</v>
      </c>
      <c r="B8190">
        <v>0</v>
      </c>
      <c r="C8190" t="s">
        <v>62</v>
      </c>
      <c r="D8190" t="s">
        <v>33</v>
      </c>
      <c r="E8190">
        <v>3</v>
      </c>
      <c r="F8190">
        <v>20.521312000000002</v>
      </c>
    </row>
    <row r="8191" spans="1:6" x14ac:dyDescent="0.25">
      <c r="A8191">
        <v>6274.4477049999996</v>
      </c>
      <c r="B8191">
        <v>13662</v>
      </c>
      <c r="C8191" t="s">
        <v>32</v>
      </c>
      <c r="D8191" t="s">
        <v>45</v>
      </c>
      <c r="E8191">
        <v>3</v>
      </c>
      <c r="F8191">
        <v>408</v>
      </c>
    </row>
    <row r="8192" spans="1:6" x14ac:dyDescent="0.25">
      <c r="A8192">
        <v>8007.3993760000003</v>
      </c>
      <c r="B8192">
        <v>0</v>
      </c>
      <c r="C8192" t="s">
        <v>32</v>
      </c>
      <c r="D8192" t="s">
        <v>79</v>
      </c>
      <c r="E8192">
        <v>3</v>
      </c>
      <c r="F8192">
        <v>537.6</v>
      </c>
    </row>
    <row r="8193" spans="1:6" x14ac:dyDescent="0.25">
      <c r="A8193">
        <v>30966.319810000001</v>
      </c>
      <c r="B8193">
        <v>0</v>
      </c>
      <c r="C8193" t="s">
        <v>32</v>
      </c>
      <c r="D8193" t="s">
        <v>33</v>
      </c>
      <c r="E8193">
        <v>2</v>
      </c>
      <c r="F8193">
        <v>691.40142400000002</v>
      </c>
    </row>
    <row r="8194" spans="1:6" x14ac:dyDescent="0.25">
      <c r="A8194">
        <v>2666.9766850000001</v>
      </c>
      <c r="B8194">
        <v>79251</v>
      </c>
      <c r="C8194" t="s">
        <v>32</v>
      </c>
      <c r="D8194" t="s">
        <v>33</v>
      </c>
      <c r="E8194">
        <v>1</v>
      </c>
      <c r="F8194">
        <v>321.60000000000002</v>
      </c>
    </row>
    <row r="8195" spans="1:6" x14ac:dyDescent="0.25">
      <c r="A8195">
        <v>18572.01022</v>
      </c>
      <c r="B8195">
        <v>51294</v>
      </c>
      <c r="C8195" t="s">
        <v>62</v>
      </c>
      <c r="D8195" t="s">
        <v>33</v>
      </c>
      <c r="E8195">
        <v>2</v>
      </c>
      <c r="F8195">
        <v>113.237624</v>
      </c>
    </row>
    <row r="8196" spans="1:6" x14ac:dyDescent="0.25">
      <c r="A8196">
        <v>6595.1019210000004</v>
      </c>
      <c r="B8196">
        <v>0</v>
      </c>
      <c r="C8196" t="s">
        <v>32</v>
      </c>
      <c r="D8196" t="s">
        <v>45</v>
      </c>
      <c r="E8196">
        <v>7</v>
      </c>
      <c r="F8196">
        <v>847.71740199999999</v>
      </c>
    </row>
    <row r="8197" spans="1:6" x14ac:dyDescent="0.25">
      <c r="A8197">
        <v>2243.4739070000001</v>
      </c>
      <c r="B8197">
        <v>0</v>
      </c>
      <c r="C8197" t="s">
        <v>32</v>
      </c>
      <c r="D8197" t="s">
        <v>45</v>
      </c>
      <c r="E8197">
        <v>1</v>
      </c>
      <c r="F8197">
        <v>675.46845299999995</v>
      </c>
    </row>
    <row r="8198" spans="1:6" x14ac:dyDescent="0.25">
      <c r="A8198">
        <v>7423.9290080000001</v>
      </c>
      <c r="B8198">
        <v>0</v>
      </c>
      <c r="C8198" t="s">
        <v>32</v>
      </c>
      <c r="D8198" t="s">
        <v>45</v>
      </c>
      <c r="E8198">
        <v>9</v>
      </c>
      <c r="F8198">
        <v>513.6</v>
      </c>
    </row>
    <row r="8199" spans="1:6" x14ac:dyDescent="0.25">
      <c r="A8199">
        <v>4627.0907289999996</v>
      </c>
      <c r="B8199">
        <v>29124</v>
      </c>
      <c r="C8199" t="s">
        <v>32</v>
      </c>
      <c r="D8199" t="s">
        <v>33</v>
      </c>
      <c r="E8199">
        <v>1</v>
      </c>
      <c r="F8199">
        <v>619.20000000000005</v>
      </c>
    </row>
    <row r="8200" spans="1:6" x14ac:dyDescent="0.25">
      <c r="A8200">
        <v>4413.2553989999997</v>
      </c>
      <c r="B8200">
        <v>0</v>
      </c>
      <c r="C8200" t="s">
        <v>32</v>
      </c>
      <c r="D8200" t="s">
        <v>45</v>
      </c>
      <c r="E8200">
        <v>3</v>
      </c>
      <c r="F8200">
        <v>312</v>
      </c>
    </row>
    <row r="8201" spans="1:6" x14ac:dyDescent="0.25">
      <c r="A8201">
        <v>3163.283136</v>
      </c>
      <c r="B8201">
        <v>97266</v>
      </c>
      <c r="C8201" t="s">
        <v>32</v>
      </c>
      <c r="D8201" t="s">
        <v>33</v>
      </c>
      <c r="E8201">
        <v>1</v>
      </c>
      <c r="F8201">
        <v>546.052144</v>
      </c>
    </row>
    <row r="8202" spans="1:6" x14ac:dyDescent="0.25">
      <c r="A8202">
        <v>4908.1244290000004</v>
      </c>
      <c r="B8202">
        <v>48207</v>
      </c>
      <c r="C8202" t="s">
        <v>75</v>
      </c>
      <c r="D8202" t="s">
        <v>33</v>
      </c>
      <c r="E8202">
        <v>8</v>
      </c>
      <c r="F8202">
        <v>164.974886</v>
      </c>
    </row>
    <row r="8203" spans="1:6" x14ac:dyDescent="0.25">
      <c r="A8203">
        <v>7850.5903989999997</v>
      </c>
      <c r="B8203">
        <v>0</v>
      </c>
      <c r="C8203" t="s">
        <v>32</v>
      </c>
      <c r="D8203" t="s">
        <v>33</v>
      </c>
      <c r="E8203">
        <v>2</v>
      </c>
      <c r="F8203">
        <v>331.2</v>
      </c>
    </row>
    <row r="8204" spans="1:6" x14ac:dyDescent="0.25">
      <c r="A8204">
        <v>3210.4173770000002</v>
      </c>
      <c r="B8204">
        <v>0</v>
      </c>
      <c r="C8204" t="s">
        <v>75</v>
      </c>
      <c r="D8204" t="s">
        <v>79</v>
      </c>
      <c r="E8204">
        <v>1</v>
      </c>
      <c r="F8204">
        <v>325.917598</v>
      </c>
    </row>
    <row r="8205" spans="1:6" x14ac:dyDescent="0.25">
      <c r="A8205">
        <v>5387.4097700000002</v>
      </c>
      <c r="B8205">
        <v>97316</v>
      </c>
      <c r="C8205" t="s">
        <v>75</v>
      </c>
      <c r="D8205" t="s">
        <v>33</v>
      </c>
      <c r="E8205">
        <v>7</v>
      </c>
      <c r="F8205">
        <v>309.07647600000001</v>
      </c>
    </row>
    <row r="8206" spans="1:6" x14ac:dyDescent="0.25">
      <c r="A8206">
        <v>2472.4692089999999</v>
      </c>
      <c r="B8206">
        <v>63860</v>
      </c>
      <c r="C8206" t="s">
        <v>75</v>
      </c>
      <c r="D8206" t="s">
        <v>33</v>
      </c>
      <c r="E8206">
        <v>1</v>
      </c>
      <c r="F8206">
        <v>208.59824599999999</v>
      </c>
    </row>
    <row r="8207" spans="1:6" x14ac:dyDescent="0.25">
      <c r="A8207">
        <v>5403.5863559999998</v>
      </c>
      <c r="B8207">
        <v>72633</v>
      </c>
      <c r="C8207" t="s">
        <v>62</v>
      </c>
      <c r="D8207" t="s">
        <v>33</v>
      </c>
      <c r="E8207">
        <v>8</v>
      </c>
      <c r="F8207">
        <v>155.76176100000001</v>
      </c>
    </row>
    <row r="8208" spans="1:6" x14ac:dyDescent="0.25">
      <c r="A8208">
        <v>31410.928220000002</v>
      </c>
      <c r="B8208">
        <v>28013</v>
      </c>
      <c r="C8208" t="s">
        <v>32</v>
      </c>
      <c r="D8208" t="s">
        <v>33</v>
      </c>
      <c r="E8208">
        <v>2</v>
      </c>
      <c r="F8208">
        <v>1276.8</v>
      </c>
    </row>
    <row r="8209" spans="1:6" x14ac:dyDescent="0.25">
      <c r="A8209">
        <v>7627.4315319999996</v>
      </c>
      <c r="B8209">
        <v>60479</v>
      </c>
      <c r="C8209" t="s">
        <v>62</v>
      </c>
      <c r="D8209" t="s">
        <v>45</v>
      </c>
      <c r="E8209">
        <v>3</v>
      </c>
      <c r="F8209">
        <v>85.155359000000004</v>
      </c>
    </row>
    <row r="8210" spans="1:6" x14ac:dyDescent="0.25">
      <c r="A8210">
        <v>7540.3901589999996</v>
      </c>
      <c r="B8210">
        <v>0</v>
      </c>
      <c r="C8210" t="s">
        <v>32</v>
      </c>
      <c r="D8210" t="s">
        <v>45</v>
      </c>
      <c r="E8210">
        <v>2</v>
      </c>
      <c r="F8210">
        <v>519.75781099999995</v>
      </c>
    </row>
    <row r="8211" spans="1:6" x14ac:dyDescent="0.25">
      <c r="A8211">
        <v>2617.704041</v>
      </c>
      <c r="B8211">
        <v>14151</v>
      </c>
      <c r="C8211" t="s">
        <v>32</v>
      </c>
      <c r="D8211" t="s">
        <v>45</v>
      </c>
      <c r="E8211">
        <v>1</v>
      </c>
      <c r="F8211">
        <v>345.6</v>
      </c>
    </row>
    <row r="8212" spans="1:6" x14ac:dyDescent="0.25">
      <c r="A8212">
        <v>7212.1438630000002</v>
      </c>
      <c r="B8212">
        <v>75891</v>
      </c>
      <c r="C8212" t="s">
        <v>62</v>
      </c>
      <c r="D8212" t="s">
        <v>45</v>
      </c>
      <c r="E8212">
        <v>2</v>
      </c>
      <c r="F8212">
        <v>61.285525</v>
      </c>
    </row>
    <row r="8213" spans="1:6" x14ac:dyDescent="0.25">
      <c r="A8213">
        <v>6671.7666360000003</v>
      </c>
      <c r="B8213">
        <v>0</v>
      </c>
      <c r="C8213" t="s">
        <v>32</v>
      </c>
      <c r="D8213" t="s">
        <v>45</v>
      </c>
      <c r="E8213">
        <v>1</v>
      </c>
      <c r="F8213">
        <v>1317.6</v>
      </c>
    </row>
    <row r="8214" spans="1:6" x14ac:dyDescent="0.25">
      <c r="A8214">
        <v>5677.6420840000001</v>
      </c>
      <c r="B8214">
        <v>53078</v>
      </c>
      <c r="C8214" t="s">
        <v>32</v>
      </c>
      <c r="D8214" t="s">
        <v>45</v>
      </c>
      <c r="E8214">
        <v>5</v>
      </c>
      <c r="F8214">
        <v>764.22188400000005</v>
      </c>
    </row>
    <row r="8215" spans="1:6" x14ac:dyDescent="0.25">
      <c r="A8215">
        <v>22952.067780000001</v>
      </c>
      <c r="B8215">
        <v>20031</v>
      </c>
      <c r="C8215" t="s">
        <v>62</v>
      </c>
      <c r="D8215" t="s">
        <v>33</v>
      </c>
      <c r="E8215">
        <v>2</v>
      </c>
      <c r="F8215">
        <v>109.69047999999999</v>
      </c>
    </row>
    <row r="8216" spans="1:6" x14ac:dyDescent="0.25">
      <c r="A8216">
        <v>2960.5670439999999</v>
      </c>
      <c r="B8216">
        <v>92070</v>
      </c>
      <c r="C8216" t="s">
        <v>32</v>
      </c>
      <c r="D8216" t="s">
        <v>33</v>
      </c>
      <c r="E8216">
        <v>1</v>
      </c>
      <c r="F8216">
        <v>368.66933599999999</v>
      </c>
    </row>
    <row r="8217" spans="1:6" x14ac:dyDescent="0.25">
      <c r="A8217">
        <v>2446.6815379999998</v>
      </c>
      <c r="B8217">
        <v>44509</v>
      </c>
      <c r="C8217" t="s">
        <v>75</v>
      </c>
      <c r="D8217" t="s">
        <v>33</v>
      </c>
      <c r="E8217">
        <v>1</v>
      </c>
      <c r="F8217">
        <v>226.73145400000001</v>
      </c>
    </row>
    <row r="8218" spans="1:6" x14ac:dyDescent="0.25">
      <c r="A8218">
        <v>7659.7172200000005</v>
      </c>
      <c r="B8218">
        <v>0</v>
      </c>
      <c r="C8218" t="s">
        <v>32</v>
      </c>
      <c r="D8218" t="s">
        <v>45</v>
      </c>
      <c r="E8218">
        <v>2</v>
      </c>
      <c r="F8218">
        <v>525.6</v>
      </c>
    </row>
    <row r="8219" spans="1:6" x14ac:dyDescent="0.25">
      <c r="A8219">
        <v>4533.7336409999998</v>
      </c>
      <c r="B8219">
        <v>91967</v>
      </c>
      <c r="C8219" t="s">
        <v>62</v>
      </c>
      <c r="D8219" t="s">
        <v>33</v>
      </c>
      <c r="E8219">
        <v>1</v>
      </c>
      <c r="F8219">
        <v>156.73674500000001</v>
      </c>
    </row>
    <row r="8220" spans="1:6" x14ac:dyDescent="0.25">
      <c r="A8220">
        <v>2355.2813890000002</v>
      </c>
      <c r="B8220">
        <v>0</v>
      </c>
      <c r="C8220" t="s">
        <v>32</v>
      </c>
      <c r="D8220" t="s">
        <v>33</v>
      </c>
      <c r="E8220">
        <v>1</v>
      </c>
      <c r="F8220">
        <v>302.39999999999998</v>
      </c>
    </row>
    <row r="8221" spans="1:6" x14ac:dyDescent="0.25">
      <c r="A8221">
        <v>14316.84569</v>
      </c>
      <c r="B8221">
        <v>97379</v>
      </c>
      <c r="C8221" t="s">
        <v>75</v>
      </c>
      <c r="D8221" t="s">
        <v>79</v>
      </c>
      <c r="E8221">
        <v>2</v>
      </c>
      <c r="F8221">
        <v>354.76480099999998</v>
      </c>
    </row>
    <row r="8222" spans="1:6" x14ac:dyDescent="0.25">
      <c r="A8222">
        <v>10179.71704</v>
      </c>
      <c r="B8222">
        <v>14290</v>
      </c>
      <c r="C8222" t="s">
        <v>32</v>
      </c>
      <c r="D8222" t="s">
        <v>33</v>
      </c>
      <c r="E8222">
        <v>1</v>
      </c>
      <c r="F8222">
        <v>1300.8</v>
      </c>
    </row>
    <row r="8223" spans="1:6" x14ac:dyDescent="0.25">
      <c r="A8223">
        <v>8129.5110000000004</v>
      </c>
      <c r="B8223">
        <v>0</v>
      </c>
      <c r="C8223" t="s">
        <v>32</v>
      </c>
      <c r="D8223" t="s">
        <v>79</v>
      </c>
      <c r="E8223">
        <v>8</v>
      </c>
      <c r="F8223">
        <v>729.40574200000003</v>
      </c>
    </row>
    <row r="8224" spans="1:6" x14ac:dyDescent="0.25">
      <c r="A8224">
        <v>13272.227919999999</v>
      </c>
      <c r="B8224">
        <v>0</v>
      </c>
      <c r="C8224" t="s">
        <v>32</v>
      </c>
      <c r="D8224" t="s">
        <v>45</v>
      </c>
      <c r="E8224">
        <v>4</v>
      </c>
      <c r="F8224">
        <v>1396.8</v>
      </c>
    </row>
    <row r="8225" spans="1:6" x14ac:dyDescent="0.25">
      <c r="A8225">
        <v>17817.464639999998</v>
      </c>
      <c r="B8225">
        <v>0</v>
      </c>
      <c r="C8225" t="s">
        <v>75</v>
      </c>
      <c r="D8225" t="s">
        <v>33</v>
      </c>
      <c r="E8225">
        <v>2</v>
      </c>
      <c r="F8225">
        <v>256.91630199999997</v>
      </c>
    </row>
    <row r="8226" spans="1:6" x14ac:dyDescent="0.25">
      <c r="A8226">
        <v>25002.018830000001</v>
      </c>
      <c r="B8226">
        <v>21927</v>
      </c>
      <c r="C8226" t="s">
        <v>62</v>
      </c>
      <c r="D8226" t="s">
        <v>33</v>
      </c>
      <c r="E8226">
        <v>2</v>
      </c>
      <c r="F8226">
        <v>128.624785</v>
      </c>
    </row>
    <row r="8227" spans="1:6" x14ac:dyDescent="0.25">
      <c r="A8227">
        <v>19955.257130000002</v>
      </c>
      <c r="B8227">
        <v>69096</v>
      </c>
      <c r="C8227" t="s">
        <v>62</v>
      </c>
      <c r="D8227" t="s">
        <v>33</v>
      </c>
      <c r="E8227">
        <v>2</v>
      </c>
      <c r="F8227">
        <v>64.669515000000004</v>
      </c>
    </row>
    <row r="8228" spans="1:6" x14ac:dyDescent="0.25">
      <c r="A8228">
        <v>4606.2697699999999</v>
      </c>
      <c r="B8228">
        <v>0</v>
      </c>
      <c r="C8228" t="s">
        <v>32</v>
      </c>
      <c r="D8228" t="s">
        <v>45</v>
      </c>
      <c r="E8228">
        <v>8</v>
      </c>
      <c r="F8228">
        <v>518.4</v>
      </c>
    </row>
    <row r="8229" spans="1:6" x14ac:dyDescent="0.25">
      <c r="A8229">
        <v>15114.402410000001</v>
      </c>
      <c r="B8229">
        <v>28513</v>
      </c>
      <c r="C8229" t="s">
        <v>32</v>
      </c>
      <c r="D8229" t="s">
        <v>33</v>
      </c>
      <c r="E8229">
        <v>2</v>
      </c>
      <c r="F8229">
        <v>480</v>
      </c>
    </row>
    <row r="8230" spans="1:6" x14ac:dyDescent="0.25">
      <c r="A8230">
        <v>4782.3498749999999</v>
      </c>
      <c r="B8230">
        <v>81687</v>
      </c>
      <c r="C8230" t="s">
        <v>32</v>
      </c>
      <c r="D8230" t="s">
        <v>45</v>
      </c>
      <c r="E8230">
        <v>6</v>
      </c>
      <c r="F8230">
        <v>292.8</v>
      </c>
    </row>
    <row r="8231" spans="1:6" x14ac:dyDescent="0.25">
      <c r="A8231">
        <v>6317.3735569999999</v>
      </c>
      <c r="B8231">
        <v>13792</v>
      </c>
      <c r="C8231" t="s">
        <v>32</v>
      </c>
      <c r="D8231" t="s">
        <v>79</v>
      </c>
      <c r="E8231">
        <v>3</v>
      </c>
      <c r="F8231">
        <v>620.19254000000001</v>
      </c>
    </row>
    <row r="8232" spans="1:6" x14ac:dyDescent="0.25">
      <c r="A8232">
        <v>16224.54182</v>
      </c>
      <c r="B8232">
        <v>32184</v>
      </c>
      <c r="C8232" t="s">
        <v>62</v>
      </c>
      <c r="D8232" t="s">
        <v>33</v>
      </c>
      <c r="E8232">
        <v>2</v>
      </c>
      <c r="F8232">
        <v>266.14667300000002</v>
      </c>
    </row>
    <row r="8233" spans="1:6" x14ac:dyDescent="0.25">
      <c r="A8233">
        <v>9585.5012569999999</v>
      </c>
      <c r="B8233">
        <v>26432</v>
      </c>
      <c r="C8233" t="s">
        <v>32</v>
      </c>
      <c r="D8233" t="s">
        <v>45</v>
      </c>
      <c r="E8233">
        <v>2</v>
      </c>
      <c r="F8233">
        <v>422.4</v>
      </c>
    </row>
    <row r="8234" spans="1:6" x14ac:dyDescent="0.25">
      <c r="A8234">
        <v>10130.93442</v>
      </c>
      <c r="B8234">
        <v>59232</v>
      </c>
      <c r="C8234" t="s">
        <v>32</v>
      </c>
      <c r="D8234" t="s">
        <v>79</v>
      </c>
      <c r="E8234">
        <v>2</v>
      </c>
      <c r="F8234">
        <v>408</v>
      </c>
    </row>
    <row r="8235" spans="1:6" x14ac:dyDescent="0.25">
      <c r="A8235">
        <v>7343.5279200000004</v>
      </c>
      <c r="B8235">
        <v>0</v>
      </c>
      <c r="C8235" t="s">
        <v>32</v>
      </c>
      <c r="D8235" t="s">
        <v>45</v>
      </c>
      <c r="E8235">
        <v>2</v>
      </c>
      <c r="F8235">
        <v>345.6</v>
      </c>
    </row>
    <row r="8236" spans="1:6" x14ac:dyDescent="0.25">
      <c r="A8236">
        <v>7699.6321029999999</v>
      </c>
      <c r="B8236">
        <v>23577</v>
      </c>
      <c r="C8236" t="s">
        <v>62</v>
      </c>
      <c r="D8236" t="s">
        <v>33</v>
      </c>
      <c r="E8236">
        <v>2</v>
      </c>
      <c r="F8236">
        <v>91.815152999999995</v>
      </c>
    </row>
    <row r="8237" spans="1:6" x14ac:dyDescent="0.25">
      <c r="A8237">
        <v>5739.8238060000003</v>
      </c>
      <c r="B8237">
        <v>0</v>
      </c>
      <c r="C8237" t="s">
        <v>32</v>
      </c>
      <c r="D8237" t="s">
        <v>45</v>
      </c>
      <c r="E8237">
        <v>3</v>
      </c>
      <c r="F8237">
        <v>848.20143800000005</v>
      </c>
    </row>
    <row r="8238" spans="1:6" x14ac:dyDescent="0.25">
      <c r="A8238">
        <v>3874.8685399999999</v>
      </c>
      <c r="B8238">
        <v>26670</v>
      </c>
      <c r="C8238" t="s">
        <v>32</v>
      </c>
      <c r="D8238" t="s">
        <v>33</v>
      </c>
      <c r="E8238">
        <v>1</v>
      </c>
      <c r="F8238">
        <v>541.22932100000003</v>
      </c>
    </row>
    <row r="8239" spans="1:6" x14ac:dyDescent="0.25">
      <c r="A8239">
        <v>8112.3238430000001</v>
      </c>
      <c r="B8239">
        <v>87403</v>
      </c>
      <c r="C8239" t="s">
        <v>32</v>
      </c>
      <c r="D8239" t="s">
        <v>79</v>
      </c>
      <c r="E8239">
        <v>2</v>
      </c>
      <c r="F8239">
        <v>456.29033800000002</v>
      </c>
    </row>
    <row r="8240" spans="1:6" x14ac:dyDescent="0.25">
      <c r="A8240">
        <v>2707.4295360000001</v>
      </c>
      <c r="B8240">
        <v>51455</v>
      </c>
      <c r="C8240" t="s">
        <v>62</v>
      </c>
      <c r="D8240" t="s">
        <v>33</v>
      </c>
      <c r="E8240">
        <v>1</v>
      </c>
      <c r="F8240">
        <v>11.046789</v>
      </c>
    </row>
    <row r="8241" spans="1:6" x14ac:dyDescent="0.25">
      <c r="A8241">
        <v>5686.9610009999997</v>
      </c>
      <c r="B8241">
        <v>30242</v>
      </c>
      <c r="C8241" t="s">
        <v>62</v>
      </c>
      <c r="D8241" t="s">
        <v>33</v>
      </c>
      <c r="E8241">
        <v>3</v>
      </c>
      <c r="F8241">
        <v>48.288035999999998</v>
      </c>
    </row>
    <row r="8242" spans="1:6" x14ac:dyDescent="0.25">
      <c r="A8242">
        <v>7381.6230050000004</v>
      </c>
      <c r="B8242">
        <v>64311</v>
      </c>
      <c r="C8242" t="s">
        <v>75</v>
      </c>
      <c r="D8242" t="s">
        <v>33</v>
      </c>
      <c r="E8242">
        <v>2</v>
      </c>
      <c r="F8242">
        <v>157.174836</v>
      </c>
    </row>
    <row r="8243" spans="1:6" x14ac:dyDescent="0.25">
      <c r="A8243">
        <v>2724.2622919999999</v>
      </c>
      <c r="B8243">
        <v>0</v>
      </c>
      <c r="C8243" t="s">
        <v>32</v>
      </c>
      <c r="D8243" t="s">
        <v>33</v>
      </c>
      <c r="E8243">
        <v>1</v>
      </c>
      <c r="F8243">
        <v>405.384524</v>
      </c>
    </row>
    <row r="8244" spans="1:6" x14ac:dyDescent="0.25">
      <c r="A8244">
        <v>9075.7682139999997</v>
      </c>
      <c r="B8244">
        <v>37722</v>
      </c>
      <c r="C8244" t="s">
        <v>62</v>
      </c>
      <c r="D8244" t="s">
        <v>45</v>
      </c>
      <c r="E8244">
        <v>8</v>
      </c>
      <c r="F8244">
        <v>158.077504</v>
      </c>
    </row>
    <row r="8245" spans="1:6" x14ac:dyDescent="0.25">
      <c r="A8245">
        <v>2756.543334</v>
      </c>
      <c r="B8245">
        <v>42336</v>
      </c>
      <c r="C8245" t="s">
        <v>62</v>
      </c>
      <c r="D8245" t="s">
        <v>45</v>
      </c>
      <c r="E8245">
        <v>1</v>
      </c>
      <c r="F8245">
        <v>25.605349</v>
      </c>
    </row>
    <row r="8246" spans="1:6" x14ac:dyDescent="0.25">
      <c r="A8246">
        <v>8382.4783920000009</v>
      </c>
      <c r="B8246">
        <v>25998</v>
      </c>
      <c r="C8246" t="s">
        <v>32</v>
      </c>
      <c r="D8246" t="s">
        <v>33</v>
      </c>
      <c r="E8246">
        <v>2</v>
      </c>
      <c r="F8246">
        <v>791.87804200000005</v>
      </c>
    </row>
    <row r="8247" spans="1:6" x14ac:dyDescent="0.25">
      <c r="A8247">
        <v>7868.0982000000004</v>
      </c>
      <c r="B8247">
        <v>24887</v>
      </c>
      <c r="C8247" t="s">
        <v>32</v>
      </c>
      <c r="D8247" t="s">
        <v>45</v>
      </c>
      <c r="E8247">
        <v>2</v>
      </c>
      <c r="F8247">
        <v>326.39999999999998</v>
      </c>
    </row>
    <row r="8248" spans="1:6" x14ac:dyDescent="0.25">
      <c r="A8248">
        <v>2851.645994</v>
      </c>
      <c r="B8248">
        <v>0</v>
      </c>
      <c r="C8248" t="s">
        <v>32</v>
      </c>
      <c r="D8248" t="s">
        <v>45</v>
      </c>
      <c r="E8248">
        <v>1</v>
      </c>
      <c r="F8248">
        <v>590.4</v>
      </c>
    </row>
    <row r="8249" spans="1:6" x14ac:dyDescent="0.25">
      <c r="A8249">
        <v>7615.3696650000002</v>
      </c>
      <c r="B8249">
        <v>90918</v>
      </c>
      <c r="C8249" t="s">
        <v>75</v>
      </c>
      <c r="D8249" t="s">
        <v>45</v>
      </c>
      <c r="E8249">
        <v>2</v>
      </c>
      <c r="F8249">
        <v>163.41188399999999</v>
      </c>
    </row>
    <row r="8250" spans="1:6" x14ac:dyDescent="0.25">
      <c r="A8250">
        <v>5658.5312480000002</v>
      </c>
      <c r="B8250">
        <v>78834</v>
      </c>
      <c r="C8250" t="s">
        <v>32</v>
      </c>
      <c r="D8250" t="s">
        <v>33</v>
      </c>
      <c r="E8250">
        <v>8</v>
      </c>
      <c r="F8250">
        <v>345.6</v>
      </c>
    </row>
    <row r="8251" spans="1:6" x14ac:dyDescent="0.25">
      <c r="A8251">
        <v>4307.4648880000004</v>
      </c>
      <c r="B8251">
        <v>0</v>
      </c>
      <c r="C8251" t="s">
        <v>32</v>
      </c>
      <c r="D8251" t="s">
        <v>45</v>
      </c>
      <c r="E8251">
        <v>3</v>
      </c>
      <c r="F8251">
        <v>434.26666999999998</v>
      </c>
    </row>
    <row r="8252" spans="1:6" x14ac:dyDescent="0.25">
      <c r="A8252">
        <v>4820.7045840000001</v>
      </c>
      <c r="B8252">
        <v>27872</v>
      </c>
      <c r="C8252" t="s">
        <v>75</v>
      </c>
      <c r="D8252" t="s">
        <v>33</v>
      </c>
      <c r="E8252">
        <v>3</v>
      </c>
      <c r="F8252">
        <v>186.85705899999999</v>
      </c>
    </row>
    <row r="8253" spans="1:6" x14ac:dyDescent="0.25">
      <c r="A8253">
        <v>8754.1604299999999</v>
      </c>
      <c r="B8253">
        <v>24012</v>
      </c>
      <c r="C8253" t="s">
        <v>62</v>
      </c>
      <c r="D8253" t="s">
        <v>33</v>
      </c>
      <c r="E8253">
        <v>3</v>
      </c>
      <c r="F8253">
        <v>82.211281999999997</v>
      </c>
    </row>
    <row r="8254" spans="1:6" x14ac:dyDescent="0.25">
      <c r="A8254">
        <v>7259.328982</v>
      </c>
      <c r="B8254">
        <v>16367</v>
      </c>
      <c r="C8254" t="s">
        <v>32</v>
      </c>
      <c r="D8254" t="s">
        <v>33</v>
      </c>
      <c r="E8254">
        <v>9</v>
      </c>
      <c r="F8254">
        <v>515.56936299999995</v>
      </c>
    </row>
    <row r="8255" spans="1:6" x14ac:dyDescent="0.25">
      <c r="A8255">
        <v>2675.0294909999998</v>
      </c>
      <c r="B8255">
        <v>55479</v>
      </c>
      <c r="C8255" t="s">
        <v>62</v>
      </c>
      <c r="D8255" t="s">
        <v>45</v>
      </c>
      <c r="E8255">
        <v>1</v>
      </c>
      <c r="F8255">
        <v>117.96424500000001</v>
      </c>
    </row>
    <row r="8256" spans="1:6" x14ac:dyDescent="0.25">
      <c r="A8256">
        <v>3305.1298769999999</v>
      </c>
      <c r="B8256">
        <v>40778</v>
      </c>
      <c r="C8256" t="s">
        <v>32</v>
      </c>
      <c r="D8256" t="s">
        <v>45</v>
      </c>
      <c r="E8256">
        <v>1</v>
      </c>
      <c r="F8256">
        <v>412.8</v>
      </c>
    </row>
    <row r="8257" spans="1:6" x14ac:dyDescent="0.25">
      <c r="A8257">
        <v>8984.0400210000007</v>
      </c>
      <c r="B8257">
        <v>0</v>
      </c>
      <c r="C8257" t="s">
        <v>32</v>
      </c>
      <c r="D8257" t="s">
        <v>45</v>
      </c>
      <c r="E8257">
        <v>6</v>
      </c>
      <c r="F8257">
        <v>1532.0808709999999</v>
      </c>
    </row>
    <row r="8258" spans="1:6" x14ac:dyDescent="0.25">
      <c r="A8258">
        <v>3567.5037550000002</v>
      </c>
      <c r="B8258">
        <v>0</v>
      </c>
      <c r="C8258" t="s">
        <v>32</v>
      </c>
      <c r="D8258" t="s">
        <v>33</v>
      </c>
      <c r="E8258">
        <v>1</v>
      </c>
      <c r="F8258">
        <v>660.43045600000005</v>
      </c>
    </row>
    <row r="8259" spans="1:6" x14ac:dyDescent="0.25">
      <c r="A8259">
        <v>23747.466990000001</v>
      </c>
      <c r="B8259">
        <v>0</v>
      </c>
      <c r="C8259" t="s">
        <v>32</v>
      </c>
      <c r="D8259" t="s">
        <v>45</v>
      </c>
      <c r="E8259">
        <v>2</v>
      </c>
      <c r="F8259">
        <v>460.8</v>
      </c>
    </row>
    <row r="8260" spans="1:6" x14ac:dyDescent="0.25">
      <c r="A8260">
        <v>3352.8705199999999</v>
      </c>
      <c r="B8260">
        <v>95438</v>
      </c>
      <c r="C8260" t="s">
        <v>62</v>
      </c>
      <c r="D8260" t="s">
        <v>33</v>
      </c>
      <c r="E8260">
        <v>1</v>
      </c>
      <c r="F8260">
        <v>99.223091999999994</v>
      </c>
    </row>
    <row r="8261" spans="1:6" x14ac:dyDescent="0.25">
      <c r="A8261">
        <v>5169.4993700000005</v>
      </c>
      <c r="B8261">
        <v>12430</v>
      </c>
      <c r="C8261" t="s">
        <v>32</v>
      </c>
      <c r="D8261" t="s">
        <v>45</v>
      </c>
      <c r="E8261">
        <v>4</v>
      </c>
      <c r="F8261">
        <v>350.4</v>
      </c>
    </row>
    <row r="8262" spans="1:6" x14ac:dyDescent="0.25">
      <c r="A8262">
        <v>8564.7682260000001</v>
      </c>
      <c r="B8262">
        <v>95697</v>
      </c>
      <c r="C8262" t="s">
        <v>62</v>
      </c>
      <c r="D8262" t="s">
        <v>33</v>
      </c>
      <c r="E8262">
        <v>9</v>
      </c>
      <c r="F8262">
        <v>178.00652400000001</v>
      </c>
    </row>
    <row r="8263" spans="1:6" x14ac:dyDescent="0.25">
      <c r="A8263">
        <v>8028.484649</v>
      </c>
      <c r="B8263">
        <v>0</v>
      </c>
      <c r="C8263" t="s">
        <v>32</v>
      </c>
      <c r="D8263" t="s">
        <v>45</v>
      </c>
      <c r="E8263">
        <v>2</v>
      </c>
      <c r="F8263">
        <v>532.79999999999995</v>
      </c>
    </row>
    <row r="8264" spans="1:6" x14ac:dyDescent="0.25">
      <c r="A8264">
        <v>9000.4395459999996</v>
      </c>
      <c r="B8264">
        <v>28108</v>
      </c>
      <c r="C8264" t="s">
        <v>32</v>
      </c>
      <c r="D8264" t="s">
        <v>33</v>
      </c>
      <c r="E8264">
        <v>3</v>
      </c>
      <c r="F8264">
        <v>547.20000000000005</v>
      </c>
    </row>
    <row r="8265" spans="1:6" x14ac:dyDescent="0.25">
      <c r="A8265">
        <v>11638.89947</v>
      </c>
      <c r="B8265">
        <v>25370</v>
      </c>
      <c r="C8265" t="s">
        <v>32</v>
      </c>
      <c r="D8265" t="s">
        <v>33</v>
      </c>
      <c r="E8265">
        <v>2</v>
      </c>
      <c r="F8265">
        <v>489.6</v>
      </c>
    </row>
    <row r="8266" spans="1:6" x14ac:dyDescent="0.25">
      <c r="A8266">
        <v>7376.7953719999996</v>
      </c>
      <c r="B8266">
        <v>0</v>
      </c>
      <c r="C8266" t="s">
        <v>32</v>
      </c>
      <c r="D8266" t="s">
        <v>45</v>
      </c>
      <c r="E8266">
        <v>5</v>
      </c>
      <c r="F8266">
        <v>756</v>
      </c>
    </row>
    <row r="8267" spans="1:6" x14ac:dyDescent="0.25">
      <c r="A8267">
        <v>7892.0881069999996</v>
      </c>
      <c r="B8267">
        <v>28672</v>
      </c>
      <c r="C8267" t="s">
        <v>32</v>
      </c>
      <c r="D8267" t="s">
        <v>79</v>
      </c>
      <c r="E8267">
        <v>2</v>
      </c>
      <c r="F8267">
        <v>340.8</v>
      </c>
    </row>
    <row r="8268" spans="1:6" x14ac:dyDescent="0.25">
      <c r="A8268">
        <v>19160.989939999999</v>
      </c>
      <c r="B8268">
        <v>22705</v>
      </c>
      <c r="C8268" t="s">
        <v>32</v>
      </c>
      <c r="D8268" t="s">
        <v>79</v>
      </c>
      <c r="E8268">
        <v>7</v>
      </c>
      <c r="F8268">
        <v>1294.700423</v>
      </c>
    </row>
    <row r="8269" spans="1:6" x14ac:dyDescent="0.25">
      <c r="A8269">
        <v>5548.031892</v>
      </c>
      <c r="B8269">
        <v>67798</v>
      </c>
      <c r="C8269" t="s">
        <v>32</v>
      </c>
      <c r="D8269" t="s">
        <v>79</v>
      </c>
      <c r="E8269">
        <v>9</v>
      </c>
      <c r="F8269">
        <v>331.2</v>
      </c>
    </row>
    <row r="8270" spans="1:6" x14ac:dyDescent="0.25">
      <c r="A8270">
        <v>8319.5292000000009</v>
      </c>
      <c r="B8270">
        <v>61367</v>
      </c>
      <c r="C8270" t="s">
        <v>32</v>
      </c>
      <c r="D8270" t="s">
        <v>79</v>
      </c>
      <c r="E8270">
        <v>2</v>
      </c>
      <c r="F8270">
        <v>498.533231</v>
      </c>
    </row>
    <row r="8271" spans="1:6" x14ac:dyDescent="0.25">
      <c r="A8271">
        <v>13770.97618</v>
      </c>
      <c r="B8271">
        <v>59207</v>
      </c>
      <c r="C8271" t="s">
        <v>32</v>
      </c>
      <c r="D8271" t="s">
        <v>45</v>
      </c>
      <c r="E8271">
        <v>2</v>
      </c>
      <c r="F8271">
        <v>556.79999999999995</v>
      </c>
    </row>
    <row r="8272" spans="1:6" x14ac:dyDescent="0.25">
      <c r="A8272">
        <v>5225.2537769999999</v>
      </c>
      <c r="B8272">
        <v>67423</v>
      </c>
      <c r="C8272" t="s">
        <v>75</v>
      </c>
      <c r="D8272" t="s">
        <v>33</v>
      </c>
      <c r="E8272">
        <v>9</v>
      </c>
      <c r="F8272">
        <v>293.30876499999999</v>
      </c>
    </row>
    <row r="8273" spans="1:6" x14ac:dyDescent="0.25">
      <c r="A8273">
        <v>16979.797569999999</v>
      </c>
      <c r="B8273">
        <v>35095</v>
      </c>
      <c r="C8273" t="s">
        <v>32</v>
      </c>
      <c r="D8273" t="s">
        <v>79</v>
      </c>
      <c r="E8273">
        <v>2</v>
      </c>
      <c r="F8273">
        <v>525.6</v>
      </c>
    </row>
    <row r="8274" spans="1:6" x14ac:dyDescent="0.25">
      <c r="A8274">
        <v>7485.3564690000003</v>
      </c>
      <c r="B8274">
        <v>26380</v>
      </c>
      <c r="C8274" t="s">
        <v>62</v>
      </c>
      <c r="D8274" t="s">
        <v>45</v>
      </c>
      <c r="E8274">
        <v>4</v>
      </c>
      <c r="F8274">
        <v>177.36984000000001</v>
      </c>
    </row>
    <row r="8275" spans="1:6" x14ac:dyDescent="0.25">
      <c r="A8275">
        <v>2639.6441709999999</v>
      </c>
      <c r="B8275">
        <v>88731</v>
      </c>
      <c r="C8275" t="s">
        <v>62</v>
      </c>
      <c r="D8275" t="s">
        <v>33</v>
      </c>
      <c r="E8275">
        <v>1</v>
      </c>
      <c r="F8275">
        <v>148.971857</v>
      </c>
    </row>
    <row r="8276" spans="1:6" x14ac:dyDescent="0.25">
      <c r="A8276">
        <v>8085.4485450000002</v>
      </c>
      <c r="B8276">
        <v>61409</v>
      </c>
      <c r="C8276" t="s">
        <v>75</v>
      </c>
      <c r="D8276" t="s">
        <v>33</v>
      </c>
      <c r="E8276">
        <v>2</v>
      </c>
      <c r="F8276">
        <v>264.04015700000002</v>
      </c>
    </row>
    <row r="8277" spans="1:6" x14ac:dyDescent="0.25">
      <c r="A8277">
        <v>12316.796979999999</v>
      </c>
      <c r="B8277">
        <v>0</v>
      </c>
      <c r="C8277" t="s">
        <v>32</v>
      </c>
      <c r="D8277" t="s">
        <v>33</v>
      </c>
      <c r="E8277">
        <v>5</v>
      </c>
      <c r="F8277">
        <v>1985.9998069999999</v>
      </c>
    </row>
    <row r="8278" spans="1:6" x14ac:dyDescent="0.25">
      <c r="A8278">
        <v>5568.9475339999999</v>
      </c>
      <c r="B8278">
        <v>0</v>
      </c>
      <c r="C8278" t="s">
        <v>32</v>
      </c>
      <c r="D8278" t="s">
        <v>45</v>
      </c>
      <c r="E8278">
        <v>7</v>
      </c>
      <c r="F8278">
        <v>407.44023800000002</v>
      </c>
    </row>
    <row r="8279" spans="1:6" x14ac:dyDescent="0.25">
      <c r="A8279">
        <v>3571.8283099999999</v>
      </c>
      <c r="B8279">
        <v>74931</v>
      </c>
      <c r="C8279" t="s">
        <v>75</v>
      </c>
      <c r="D8279" t="s">
        <v>79</v>
      </c>
      <c r="E8279">
        <v>1</v>
      </c>
      <c r="F8279">
        <v>230.84971999999999</v>
      </c>
    </row>
    <row r="8280" spans="1:6" x14ac:dyDescent="0.25">
      <c r="A8280">
        <v>3350.2442850000002</v>
      </c>
      <c r="B8280">
        <v>74770</v>
      </c>
      <c r="C8280" t="s">
        <v>32</v>
      </c>
      <c r="D8280" t="s">
        <v>45</v>
      </c>
      <c r="E8280">
        <v>1</v>
      </c>
      <c r="F8280">
        <v>412.8</v>
      </c>
    </row>
    <row r="8281" spans="1:6" x14ac:dyDescent="0.25">
      <c r="A8281">
        <v>2716.1902930000001</v>
      </c>
      <c r="B8281">
        <v>0</v>
      </c>
      <c r="C8281" t="s">
        <v>32</v>
      </c>
      <c r="D8281" t="s">
        <v>33</v>
      </c>
      <c r="E8281">
        <v>1</v>
      </c>
      <c r="F8281">
        <v>619.26716399999998</v>
      </c>
    </row>
    <row r="8282" spans="1:6" x14ac:dyDescent="0.25">
      <c r="A8282">
        <v>38887.903400000003</v>
      </c>
      <c r="B8282">
        <v>44299</v>
      </c>
      <c r="C8282" t="s">
        <v>62</v>
      </c>
      <c r="D8282" t="s">
        <v>33</v>
      </c>
      <c r="E8282">
        <v>2</v>
      </c>
      <c r="F8282">
        <v>180.08580699999999</v>
      </c>
    </row>
    <row r="8283" spans="1:6" x14ac:dyDescent="0.25">
      <c r="A8283">
        <v>2272.4472289999999</v>
      </c>
      <c r="B8283">
        <v>0</v>
      </c>
      <c r="C8283" t="s">
        <v>32</v>
      </c>
      <c r="D8283" t="s">
        <v>45</v>
      </c>
      <c r="E8283">
        <v>1</v>
      </c>
      <c r="F8283">
        <v>390.49882200000002</v>
      </c>
    </row>
    <row r="8284" spans="1:6" x14ac:dyDescent="0.25">
      <c r="A8284">
        <v>2849.2524669999998</v>
      </c>
      <c r="B8284">
        <v>63326</v>
      </c>
      <c r="C8284" t="s">
        <v>32</v>
      </c>
      <c r="D8284" t="s">
        <v>79</v>
      </c>
      <c r="E8284">
        <v>1</v>
      </c>
      <c r="F8284">
        <v>361.56402100000003</v>
      </c>
    </row>
    <row r="8285" spans="1:6" x14ac:dyDescent="0.25">
      <c r="A8285">
        <v>5328.320299</v>
      </c>
      <c r="B8285">
        <v>0</v>
      </c>
      <c r="C8285" t="s">
        <v>32</v>
      </c>
      <c r="D8285" t="s">
        <v>45</v>
      </c>
      <c r="E8285">
        <v>7</v>
      </c>
      <c r="F8285">
        <v>794.44558500000005</v>
      </c>
    </row>
    <row r="8286" spans="1:6" x14ac:dyDescent="0.25">
      <c r="A8286">
        <v>4679.9777279999998</v>
      </c>
      <c r="B8286">
        <v>21720</v>
      </c>
      <c r="C8286" t="s">
        <v>32</v>
      </c>
      <c r="D8286" t="s">
        <v>45</v>
      </c>
      <c r="E8286">
        <v>1</v>
      </c>
      <c r="F8286">
        <v>837.905079</v>
      </c>
    </row>
    <row r="8287" spans="1:6" x14ac:dyDescent="0.25">
      <c r="A8287">
        <v>5345.2011169999996</v>
      </c>
      <c r="B8287">
        <v>55571</v>
      </c>
      <c r="C8287" t="s">
        <v>32</v>
      </c>
      <c r="D8287" t="s">
        <v>33</v>
      </c>
      <c r="E8287">
        <v>1</v>
      </c>
      <c r="F8287">
        <v>904.81312100000002</v>
      </c>
    </row>
    <row r="8288" spans="1:6" x14ac:dyDescent="0.25">
      <c r="A8288">
        <v>2437.0844860000002</v>
      </c>
      <c r="B8288">
        <v>34759</v>
      </c>
      <c r="C8288" t="s">
        <v>32</v>
      </c>
      <c r="D8288" t="s">
        <v>79</v>
      </c>
      <c r="E8288">
        <v>1</v>
      </c>
      <c r="F8288">
        <v>302.35384199999999</v>
      </c>
    </row>
    <row r="8289" spans="1:6" x14ac:dyDescent="0.25">
      <c r="A8289">
        <v>4637.5446469999997</v>
      </c>
      <c r="B8289">
        <v>0</v>
      </c>
      <c r="C8289" t="s">
        <v>32</v>
      </c>
      <c r="D8289" t="s">
        <v>79</v>
      </c>
      <c r="E8289">
        <v>3</v>
      </c>
      <c r="F8289">
        <v>352.130674</v>
      </c>
    </row>
    <row r="8290" spans="1:6" x14ac:dyDescent="0.25">
      <c r="A8290">
        <v>8804.5849020000005</v>
      </c>
      <c r="B8290">
        <v>38638</v>
      </c>
      <c r="C8290" t="s">
        <v>32</v>
      </c>
      <c r="D8290" t="s">
        <v>33</v>
      </c>
      <c r="E8290">
        <v>2</v>
      </c>
      <c r="F8290">
        <v>355.2</v>
      </c>
    </row>
    <row r="8291" spans="1:6" x14ac:dyDescent="0.25">
      <c r="A8291">
        <v>2438.6898040000001</v>
      </c>
      <c r="B8291">
        <v>80927</v>
      </c>
      <c r="C8291" t="s">
        <v>75</v>
      </c>
      <c r="D8291" t="s">
        <v>45</v>
      </c>
      <c r="E8291">
        <v>1</v>
      </c>
      <c r="F8291">
        <v>211.66097099999999</v>
      </c>
    </row>
    <row r="8292" spans="1:6" x14ac:dyDescent="0.25">
      <c r="A8292">
        <v>4736.3479900000002</v>
      </c>
      <c r="B8292">
        <v>0</v>
      </c>
      <c r="C8292" t="s">
        <v>32</v>
      </c>
      <c r="D8292" t="s">
        <v>45</v>
      </c>
      <c r="E8292">
        <v>3</v>
      </c>
      <c r="F8292">
        <v>585.45424300000002</v>
      </c>
    </row>
    <row r="8293" spans="1:6" x14ac:dyDescent="0.25">
      <c r="A8293">
        <v>5608.1557229999999</v>
      </c>
      <c r="B8293">
        <v>81914</v>
      </c>
      <c r="C8293" t="s">
        <v>75</v>
      </c>
      <c r="D8293" t="s">
        <v>33</v>
      </c>
      <c r="E8293">
        <v>6</v>
      </c>
      <c r="F8293">
        <v>198.75466</v>
      </c>
    </row>
    <row r="8294" spans="1:6" x14ac:dyDescent="0.25">
      <c r="A8294">
        <v>6465.2237459999997</v>
      </c>
      <c r="B8294">
        <v>0</v>
      </c>
      <c r="C8294" t="s">
        <v>32</v>
      </c>
      <c r="D8294" t="s">
        <v>45</v>
      </c>
      <c r="E8294">
        <v>3</v>
      </c>
      <c r="F8294">
        <v>662.4</v>
      </c>
    </row>
    <row r="8295" spans="1:6" x14ac:dyDescent="0.25">
      <c r="A8295">
        <v>2435.2455770000001</v>
      </c>
      <c r="B8295">
        <v>0</v>
      </c>
      <c r="C8295" t="s">
        <v>32</v>
      </c>
      <c r="D8295" t="s">
        <v>79</v>
      </c>
      <c r="E8295">
        <v>1</v>
      </c>
      <c r="F8295">
        <v>345.6</v>
      </c>
    </row>
    <row r="8296" spans="1:6" x14ac:dyDescent="0.25">
      <c r="A8296">
        <v>2111.9933289999999</v>
      </c>
      <c r="B8296">
        <v>0</v>
      </c>
      <c r="C8296" t="s">
        <v>32</v>
      </c>
      <c r="D8296" t="s">
        <v>45</v>
      </c>
      <c r="E8296">
        <v>1</v>
      </c>
      <c r="F8296">
        <v>369.82254399999999</v>
      </c>
    </row>
    <row r="8297" spans="1:6" x14ac:dyDescent="0.25">
      <c r="A8297">
        <v>2347.5918019999999</v>
      </c>
      <c r="B8297">
        <v>0</v>
      </c>
      <c r="C8297" t="s">
        <v>32</v>
      </c>
      <c r="D8297" t="s">
        <v>45</v>
      </c>
      <c r="E8297">
        <v>1</v>
      </c>
      <c r="F8297">
        <v>757.89113999999995</v>
      </c>
    </row>
    <row r="8298" spans="1:6" x14ac:dyDescent="0.25">
      <c r="A8298">
        <v>3636.5615670000002</v>
      </c>
      <c r="B8298">
        <v>25407</v>
      </c>
      <c r="C8298" t="s">
        <v>75</v>
      </c>
      <c r="D8298" t="s">
        <v>79</v>
      </c>
      <c r="E8298">
        <v>1</v>
      </c>
      <c r="F8298">
        <v>284.23971899999998</v>
      </c>
    </row>
    <row r="8299" spans="1:6" x14ac:dyDescent="0.25">
      <c r="A8299">
        <v>5692.6844659999997</v>
      </c>
      <c r="B8299">
        <v>86073</v>
      </c>
      <c r="C8299" t="s">
        <v>75</v>
      </c>
      <c r="D8299" t="s">
        <v>33</v>
      </c>
      <c r="E8299">
        <v>3</v>
      </c>
      <c r="F8299">
        <v>291.58786600000002</v>
      </c>
    </row>
    <row r="8300" spans="1:6" x14ac:dyDescent="0.25">
      <c r="A8300">
        <v>4041.2417580000001</v>
      </c>
      <c r="B8300">
        <v>23818</v>
      </c>
      <c r="C8300" t="s">
        <v>32</v>
      </c>
      <c r="D8300" t="s">
        <v>33</v>
      </c>
      <c r="E8300">
        <v>1</v>
      </c>
      <c r="F8300">
        <v>499.2</v>
      </c>
    </row>
    <row r="8301" spans="1:6" x14ac:dyDescent="0.25">
      <c r="A8301">
        <v>7756.174223</v>
      </c>
      <c r="B8301">
        <v>21326</v>
      </c>
      <c r="C8301" t="s">
        <v>32</v>
      </c>
      <c r="D8301" t="s">
        <v>79</v>
      </c>
      <c r="E8301">
        <v>3</v>
      </c>
      <c r="F8301">
        <v>632.76546199999996</v>
      </c>
    </row>
    <row r="8302" spans="1:6" x14ac:dyDescent="0.25">
      <c r="A8302">
        <v>3151.1621300000002</v>
      </c>
      <c r="B8302">
        <v>18486</v>
      </c>
      <c r="C8302" t="s">
        <v>32</v>
      </c>
      <c r="D8302" t="s">
        <v>33</v>
      </c>
      <c r="E8302">
        <v>1</v>
      </c>
      <c r="F8302">
        <v>412.8</v>
      </c>
    </row>
    <row r="8303" spans="1:6" x14ac:dyDescent="0.25">
      <c r="A8303">
        <v>7198.4150330000002</v>
      </c>
      <c r="B8303">
        <v>10458</v>
      </c>
      <c r="C8303" t="s">
        <v>32</v>
      </c>
      <c r="D8303" t="s">
        <v>45</v>
      </c>
      <c r="E8303">
        <v>4</v>
      </c>
      <c r="F8303">
        <v>489.6</v>
      </c>
    </row>
    <row r="8304" spans="1:6" x14ac:dyDescent="0.25">
      <c r="A8304">
        <v>5263.9216340000003</v>
      </c>
      <c r="B8304">
        <v>82528</v>
      </c>
      <c r="C8304" t="s">
        <v>62</v>
      </c>
      <c r="D8304" t="s">
        <v>33</v>
      </c>
      <c r="E8304">
        <v>1</v>
      </c>
      <c r="F8304">
        <v>258.03691800000001</v>
      </c>
    </row>
    <row r="8305" spans="1:6" x14ac:dyDescent="0.25">
      <c r="A8305">
        <v>4347.1598519999998</v>
      </c>
      <c r="B8305">
        <v>38223</v>
      </c>
      <c r="C8305" t="s">
        <v>32</v>
      </c>
      <c r="D8305" t="s">
        <v>33</v>
      </c>
      <c r="E8305">
        <v>1</v>
      </c>
      <c r="F8305">
        <v>537.6</v>
      </c>
    </row>
    <row r="8306" spans="1:6" x14ac:dyDescent="0.25">
      <c r="A8306">
        <v>2884.6367789999999</v>
      </c>
      <c r="B8306">
        <v>63438</v>
      </c>
      <c r="C8306" t="s">
        <v>62</v>
      </c>
      <c r="D8306" t="s">
        <v>33</v>
      </c>
      <c r="E8306">
        <v>1</v>
      </c>
      <c r="F8306">
        <v>36.732923</v>
      </c>
    </row>
    <row r="8307" spans="1:6" x14ac:dyDescent="0.25">
      <c r="A8307">
        <v>6906.2019030000001</v>
      </c>
      <c r="B8307">
        <v>13432</v>
      </c>
      <c r="C8307" t="s">
        <v>32</v>
      </c>
      <c r="D8307" t="s">
        <v>33</v>
      </c>
      <c r="E8307">
        <v>8</v>
      </c>
      <c r="F8307">
        <v>610.56794500000001</v>
      </c>
    </row>
    <row r="8308" spans="1:6" x14ac:dyDescent="0.25">
      <c r="A8308">
        <v>4450.2205029999996</v>
      </c>
      <c r="B8308">
        <v>26848</v>
      </c>
      <c r="C8308" t="s">
        <v>62</v>
      </c>
      <c r="D8308" t="s">
        <v>33</v>
      </c>
      <c r="E8308">
        <v>1</v>
      </c>
      <c r="F8308">
        <v>100.557495</v>
      </c>
    </row>
    <row r="8309" spans="1:6" x14ac:dyDescent="0.25">
      <c r="A8309">
        <v>24127.50402</v>
      </c>
      <c r="B8309">
        <v>14072</v>
      </c>
      <c r="C8309" t="s">
        <v>32</v>
      </c>
      <c r="D8309" t="s">
        <v>79</v>
      </c>
      <c r="E8309">
        <v>2</v>
      </c>
      <c r="F8309">
        <v>511.2</v>
      </c>
    </row>
    <row r="8310" spans="1:6" x14ac:dyDescent="0.25">
      <c r="A8310">
        <v>5246.2783749999999</v>
      </c>
      <c r="B8310">
        <v>28909</v>
      </c>
      <c r="C8310" t="s">
        <v>32</v>
      </c>
      <c r="D8310" t="s">
        <v>33</v>
      </c>
      <c r="E8310">
        <v>8</v>
      </c>
      <c r="F8310">
        <v>456.70273500000002</v>
      </c>
    </row>
    <row r="8311" spans="1:6" x14ac:dyDescent="0.25">
      <c r="A8311">
        <v>2744.7354300000002</v>
      </c>
      <c r="B8311">
        <v>35159</v>
      </c>
      <c r="C8311" t="s">
        <v>62</v>
      </c>
      <c r="D8311" t="s">
        <v>33</v>
      </c>
      <c r="E8311">
        <v>1</v>
      </c>
      <c r="F8311">
        <v>150.50103300000001</v>
      </c>
    </row>
    <row r="8312" spans="1:6" x14ac:dyDescent="0.25">
      <c r="A8312">
        <v>5543.8026920000002</v>
      </c>
      <c r="B8312">
        <v>64255</v>
      </c>
      <c r="C8312" t="s">
        <v>75</v>
      </c>
      <c r="D8312" t="s">
        <v>45</v>
      </c>
      <c r="E8312">
        <v>8</v>
      </c>
      <c r="F8312">
        <v>193.86537000000001</v>
      </c>
    </row>
    <row r="8313" spans="1:6" x14ac:dyDescent="0.25">
      <c r="A8313">
        <v>6013.0380729999997</v>
      </c>
      <c r="B8313">
        <v>0</v>
      </c>
      <c r="C8313" t="s">
        <v>32</v>
      </c>
      <c r="D8313" t="s">
        <v>45</v>
      </c>
      <c r="E8313">
        <v>7</v>
      </c>
      <c r="F8313">
        <v>604.79999999999995</v>
      </c>
    </row>
    <row r="8314" spans="1:6" x14ac:dyDescent="0.25">
      <c r="A8314">
        <v>3650.5762370000002</v>
      </c>
      <c r="B8314">
        <v>88842</v>
      </c>
      <c r="C8314" t="s">
        <v>75</v>
      </c>
      <c r="D8314" t="s">
        <v>33</v>
      </c>
      <c r="E8314">
        <v>1</v>
      </c>
      <c r="F8314">
        <v>350.75997000000001</v>
      </c>
    </row>
    <row r="8315" spans="1:6" x14ac:dyDescent="0.25">
      <c r="A8315">
        <v>2520.8186110000001</v>
      </c>
      <c r="B8315">
        <v>39377</v>
      </c>
      <c r="C8315" t="s">
        <v>32</v>
      </c>
      <c r="D8315" t="s">
        <v>33</v>
      </c>
      <c r="E8315">
        <v>1</v>
      </c>
      <c r="F8315">
        <v>307.2</v>
      </c>
    </row>
    <row r="8316" spans="1:6" x14ac:dyDescent="0.25">
      <c r="A8316">
        <v>5169.4993700000005</v>
      </c>
      <c r="B8316">
        <v>12430</v>
      </c>
      <c r="C8316" t="s">
        <v>32</v>
      </c>
      <c r="D8316" t="s">
        <v>45</v>
      </c>
      <c r="E8316">
        <v>4</v>
      </c>
      <c r="F8316">
        <v>350.4</v>
      </c>
    </row>
    <row r="8317" spans="1:6" x14ac:dyDescent="0.25">
      <c r="A8317">
        <v>2395.5700000000002</v>
      </c>
      <c r="B8317">
        <v>21986</v>
      </c>
      <c r="C8317" t="s">
        <v>32</v>
      </c>
      <c r="D8317" t="s">
        <v>79</v>
      </c>
      <c r="E8317">
        <v>1</v>
      </c>
      <c r="F8317">
        <v>333.69622800000002</v>
      </c>
    </row>
    <row r="8318" spans="1:6" x14ac:dyDescent="0.25">
      <c r="A8318">
        <v>3031.5878120000002</v>
      </c>
      <c r="B8318">
        <v>27435</v>
      </c>
      <c r="C8318" t="s">
        <v>32</v>
      </c>
      <c r="D8318" t="s">
        <v>45</v>
      </c>
      <c r="E8318">
        <v>1</v>
      </c>
      <c r="F8318">
        <v>455.54531800000001</v>
      </c>
    </row>
    <row r="8319" spans="1:6" x14ac:dyDescent="0.25">
      <c r="A8319">
        <v>11790.49617</v>
      </c>
      <c r="B8319">
        <v>25251</v>
      </c>
      <c r="C8319" t="s">
        <v>32</v>
      </c>
      <c r="D8319" t="s">
        <v>79</v>
      </c>
      <c r="E8319">
        <v>2</v>
      </c>
      <c r="F8319">
        <v>316.8</v>
      </c>
    </row>
    <row r="8320" spans="1:6" x14ac:dyDescent="0.25">
      <c r="A8320">
        <v>6755.0762759999998</v>
      </c>
      <c r="B8320">
        <v>29881</v>
      </c>
      <c r="C8320" t="s">
        <v>62</v>
      </c>
      <c r="D8320" t="s">
        <v>33</v>
      </c>
      <c r="E8320">
        <v>6</v>
      </c>
      <c r="F8320">
        <v>17.920169999999999</v>
      </c>
    </row>
    <row r="8321" spans="1:6" x14ac:dyDescent="0.25">
      <c r="A8321">
        <v>11315.203729999999</v>
      </c>
      <c r="B8321">
        <v>11885</v>
      </c>
      <c r="C8321" t="s">
        <v>32</v>
      </c>
      <c r="D8321" t="s">
        <v>79</v>
      </c>
      <c r="E8321">
        <v>2</v>
      </c>
      <c r="F8321">
        <v>484.8</v>
      </c>
    </row>
    <row r="8322" spans="1:6" x14ac:dyDescent="0.25">
      <c r="A8322">
        <v>8207.7025159999994</v>
      </c>
      <c r="B8322">
        <v>40420</v>
      </c>
      <c r="C8322" t="s">
        <v>32</v>
      </c>
      <c r="D8322" t="s">
        <v>33</v>
      </c>
      <c r="E8322">
        <v>7</v>
      </c>
      <c r="F8322">
        <v>499.2</v>
      </c>
    </row>
    <row r="8323" spans="1:6" x14ac:dyDescent="0.25">
      <c r="A8323">
        <v>5332.6150129999996</v>
      </c>
      <c r="B8323">
        <v>74837</v>
      </c>
      <c r="C8323" t="s">
        <v>32</v>
      </c>
      <c r="D8323" t="s">
        <v>33</v>
      </c>
      <c r="E8323">
        <v>7</v>
      </c>
      <c r="F8323">
        <v>376.50248800000003</v>
      </c>
    </row>
    <row r="8324" spans="1:6" x14ac:dyDescent="0.25">
      <c r="A8324">
        <v>3087.4325490000001</v>
      </c>
      <c r="B8324">
        <v>67591</v>
      </c>
      <c r="C8324" t="s">
        <v>75</v>
      </c>
      <c r="D8324" t="s">
        <v>33</v>
      </c>
      <c r="E8324">
        <v>1</v>
      </c>
      <c r="F8324">
        <v>198.08041700000001</v>
      </c>
    </row>
    <row r="8325" spans="1:6" x14ac:dyDescent="0.25">
      <c r="A8325">
        <v>4652.5954890000003</v>
      </c>
      <c r="B8325">
        <v>47590</v>
      </c>
      <c r="C8325" t="s">
        <v>62</v>
      </c>
      <c r="D8325" t="s">
        <v>45</v>
      </c>
      <c r="E8325">
        <v>1</v>
      </c>
      <c r="F8325">
        <v>121.32791400000001</v>
      </c>
    </row>
    <row r="8326" spans="1:6" x14ac:dyDescent="0.25">
      <c r="A8326">
        <v>2489.7512969999998</v>
      </c>
      <c r="B8326">
        <v>75474</v>
      </c>
      <c r="C8326" t="s">
        <v>32</v>
      </c>
      <c r="D8326" t="s">
        <v>33</v>
      </c>
      <c r="E8326">
        <v>1</v>
      </c>
      <c r="F8326">
        <v>297.60000000000002</v>
      </c>
    </row>
    <row r="8327" spans="1:6" x14ac:dyDescent="0.25">
      <c r="A8327">
        <v>18196.63824</v>
      </c>
      <c r="B8327">
        <v>57177</v>
      </c>
      <c r="C8327" t="s">
        <v>32</v>
      </c>
      <c r="D8327" t="s">
        <v>33</v>
      </c>
      <c r="E8327">
        <v>2</v>
      </c>
      <c r="F8327">
        <v>441.6</v>
      </c>
    </row>
    <row r="8328" spans="1:6" x14ac:dyDescent="0.25">
      <c r="A8328">
        <v>2668.731444</v>
      </c>
      <c r="B8328">
        <v>52344</v>
      </c>
      <c r="C8328" t="s">
        <v>75</v>
      </c>
      <c r="D8328" t="s">
        <v>33</v>
      </c>
      <c r="E8328">
        <v>1</v>
      </c>
      <c r="F8328">
        <v>182.607687</v>
      </c>
    </row>
    <row r="8329" spans="1:6" x14ac:dyDescent="0.25">
      <c r="A8329">
        <v>8257.0145319999992</v>
      </c>
      <c r="B8329">
        <v>20072</v>
      </c>
      <c r="C8329" t="s">
        <v>32</v>
      </c>
      <c r="D8329" t="s">
        <v>33</v>
      </c>
      <c r="E8329">
        <v>2</v>
      </c>
      <c r="F8329">
        <v>487.814322</v>
      </c>
    </row>
    <row r="8330" spans="1:6" x14ac:dyDescent="0.25">
      <c r="A8330">
        <v>12465.92416</v>
      </c>
      <c r="B8330">
        <v>33604</v>
      </c>
      <c r="C8330" t="s">
        <v>75</v>
      </c>
      <c r="D8330" t="s">
        <v>33</v>
      </c>
      <c r="E8330">
        <v>2</v>
      </c>
      <c r="F8330">
        <v>357.61859600000003</v>
      </c>
    </row>
    <row r="8331" spans="1:6" x14ac:dyDescent="0.25">
      <c r="A8331">
        <v>6743.1267909999997</v>
      </c>
      <c r="B8331">
        <v>0</v>
      </c>
      <c r="C8331" t="s">
        <v>32</v>
      </c>
      <c r="D8331" t="s">
        <v>45</v>
      </c>
      <c r="E8331">
        <v>2</v>
      </c>
      <c r="F8331">
        <v>292.8</v>
      </c>
    </row>
    <row r="8332" spans="1:6" x14ac:dyDescent="0.25">
      <c r="A8332">
        <v>2883.1654119999998</v>
      </c>
      <c r="B8332">
        <v>37741</v>
      </c>
      <c r="C8332" t="s">
        <v>32</v>
      </c>
      <c r="D8332" t="s">
        <v>45</v>
      </c>
      <c r="E8332">
        <v>1</v>
      </c>
      <c r="F8332">
        <v>355.2</v>
      </c>
    </row>
    <row r="8333" spans="1:6" x14ac:dyDescent="0.25">
      <c r="A8333">
        <v>29973.415919999999</v>
      </c>
      <c r="B8333">
        <v>48471</v>
      </c>
      <c r="C8333" t="s">
        <v>62</v>
      </c>
      <c r="D8333" t="s">
        <v>33</v>
      </c>
      <c r="E8333">
        <v>2</v>
      </c>
      <c r="F8333">
        <v>208.904212</v>
      </c>
    </row>
    <row r="8334" spans="1:6" x14ac:dyDescent="0.25">
      <c r="A8334">
        <v>4686.4696739999999</v>
      </c>
      <c r="B8334">
        <v>58089</v>
      </c>
      <c r="C8334" t="s">
        <v>32</v>
      </c>
      <c r="D8334" t="s">
        <v>33</v>
      </c>
      <c r="E8334">
        <v>1</v>
      </c>
      <c r="F8334">
        <v>566.4</v>
      </c>
    </row>
    <row r="8335" spans="1:6" x14ac:dyDescent="0.25">
      <c r="A8335">
        <v>6057.0720799999999</v>
      </c>
      <c r="B8335">
        <v>27681</v>
      </c>
      <c r="C8335" t="s">
        <v>32</v>
      </c>
      <c r="D8335" t="s">
        <v>33</v>
      </c>
      <c r="E8335">
        <v>9</v>
      </c>
      <c r="F8335">
        <v>398.4</v>
      </c>
    </row>
    <row r="8336" spans="1:6" x14ac:dyDescent="0.25">
      <c r="A8336">
        <v>6895.3099890000003</v>
      </c>
      <c r="B8336">
        <v>28992</v>
      </c>
      <c r="C8336" t="s">
        <v>32</v>
      </c>
      <c r="D8336" t="s">
        <v>79</v>
      </c>
      <c r="E8336">
        <v>2</v>
      </c>
      <c r="F8336">
        <v>355.2</v>
      </c>
    </row>
    <row r="8337" spans="1:6" x14ac:dyDescent="0.25">
      <c r="A8337">
        <v>9549.1138129999999</v>
      </c>
      <c r="B8337">
        <v>55986</v>
      </c>
      <c r="C8337" t="s">
        <v>75</v>
      </c>
      <c r="D8337" t="s">
        <v>33</v>
      </c>
      <c r="E8337">
        <v>9</v>
      </c>
      <c r="F8337">
        <v>388.506303</v>
      </c>
    </row>
    <row r="8338" spans="1:6" x14ac:dyDescent="0.25">
      <c r="A8338">
        <v>10593.59462</v>
      </c>
      <c r="B8338">
        <v>94042</v>
      </c>
      <c r="C8338" t="s">
        <v>32</v>
      </c>
      <c r="D8338" t="s">
        <v>33</v>
      </c>
      <c r="E8338">
        <v>9</v>
      </c>
      <c r="F8338">
        <v>633.6</v>
      </c>
    </row>
    <row r="8339" spans="1:6" x14ac:dyDescent="0.25">
      <c r="A8339">
        <v>7735.4655279999997</v>
      </c>
      <c r="B8339">
        <v>0</v>
      </c>
      <c r="C8339" t="s">
        <v>32</v>
      </c>
      <c r="D8339" t="s">
        <v>33</v>
      </c>
      <c r="E8339">
        <v>3</v>
      </c>
      <c r="F8339">
        <v>563.28433099999995</v>
      </c>
    </row>
    <row r="8340" spans="1:6" x14ac:dyDescent="0.25">
      <c r="A8340">
        <v>2306.4278129999998</v>
      </c>
      <c r="B8340">
        <v>0</v>
      </c>
      <c r="C8340" t="s">
        <v>32</v>
      </c>
      <c r="D8340" t="s">
        <v>45</v>
      </c>
      <c r="E8340">
        <v>1</v>
      </c>
      <c r="F8340">
        <v>482.4</v>
      </c>
    </row>
    <row r="8341" spans="1:6" x14ac:dyDescent="0.25">
      <c r="A8341">
        <v>31234.893230000001</v>
      </c>
      <c r="B8341">
        <v>70164</v>
      </c>
      <c r="C8341" t="s">
        <v>75</v>
      </c>
      <c r="D8341" t="s">
        <v>79</v>
      </c>
      <c r="E8341">
        <v>2</v>
      </c>
      <c r="F8341">
        <v>375.40107899999998</v>
      </c>
    </row>
    <row r="8342" spans="1:6" x14ac:dyDescent="0.25">
      <c r="A8342">
        <v>5096.6732229999998</v>
      </c>
      <c r="B8342">
        <v>22886</v>
      </c>
      <c r="C8342" t="s">
        <v>32</v>
      </c>
      <c r="D8342" t="s">
        <v>79</v>
      </c>
      <c r="E8342">
        <v>3</v>
      </c>
      <c r="F8342">
        <v>312</v>
      </c>
    </row>
    <row r="8343" spans="1:6" x14ac:dyDescent="0.25">
      <c r="A8343">
        <v>3226.790317</v>
      </c>
      <c r="B8343">
        <v>19948</v>
      </c>
      <c r="C8343" t="s">
        <v>32</v>
      </c>
      <c r="D8343" t="s">
        <v>79</v>
      </c>
      <c r="E8343">
        <v>1</v>
      </c>
      <c r="F8343">
        <v>427.2</v>
      </c>
    </row>
    <row r="8344" spans="1:6" x14ac:dyDescent="0.25">
      <c r="A8344">
        <v>5896.5365309999997</v>
      </c>
      <c r="B8344">
        <v>39293</v>
      </c>
      <c r="C8344" t="s">
        <v>75</v>
      </c>
      <c r="D8344" t="s">
        <v>33</v>
      </c>
      <c r="E8344">
        <v>6</v>
      </c>
      <c r="F8344">
        <v>352.74094600000001</v>
      </c>
    </row>
    <row r="8345" spans="1:6" x14ac:dyDescent="0.25">
      <c r="A8345">
        <v>13869.92705</v>
      </c>
      <c r="B8345">
        <v>28432</v>
      </c>
      <c r="C8345" t="s">
        <v>32</v>
      </c>
      <c r="D8345" t="s">
        <v>33</v>
      </c>
      <c r="E8345">
        <v>2</v>
      </c>
      <c r="F8345">
        <v>612.30058099999997</v>
      </c>
    </row>
    <row r="8346" spans="1:6" x14ac:dyDescent="0.25">
      <c r="A8346">
        <v>18532.405040000001</v>
      </c>
      <c r="B8346">
        <v>0</v>
      </c>
      <c r="C8346" t="s">
        <v>32</v>
      </c>
      <c r="D8346" t="s">
        <v>45</v>
      </c>
      <c r="E8346">
        <v>2</v>
      </c>
      <c r="F8346">
        <v>504</v>
      </c>
    </row>
    <row r="8347" spans="1:6" x14ac:dyDescent="0.25">
      <c r="A8347">
        <v>7716.4393449999998</v>
      </c>
      <c r="B8347">
        <v>0</v>
      </c>
      <c r="C8347" t="s">
        <v>32</v>
      </c>
      <c r="D8347" t="s">
        <v>45</v>
      </c>
      <c r="E8347">
        <v>4</v>
      </c>
      <c r="F8347">
        <v>1166.754216</v>
      </c>
    </row>
    <row r="8348" spans="1:6" x14ac:dyDescent="0.25">
      <c r="A8348">
        <v>6439.7790160000004</v>
      </c>
      <c r="B8348">
        <v>47412</v>
      </c>
      <c r="C8348" t="s">
        <v>32</v>
      </c>
      <c r="D8348" t="s">
        <v>33</v>
      </c>
      <c r="E8348">
        <v>7</v>
      </c>
      <c r="F8348">
        <v>421.824276</v>
      </c>
    </row>
    <row r="8349" spans="1:6" x14ac:dyDescent="0.25">
      <c r="A8349">
        <v>9718.4635689999996</v>
      </c>
      <c r="B8349">
        <v>0</v>
      </c>
      <c r="C8349" t="s">
        <v>32</v>
      </c>
      <c r="D8349" t="s">
        <v>79</v>
      </c>
      <c r="E8349">
        <v>2</v>
      </c>
      <c r="F8349">
        <v>312</v>
      </c>
    </row>
    <row r="8350" spans="1:6" x14ac:dyDescent="0.25">
      <c r="A8350">
        <v>12759.27844</v>
      </c>
      <c r="B8350">
        <v>68351</v>
      </c>
      <c r="C8350" t="s">
        <v>32</v>
      </c>
      <c r="D8350" t="s">
        <v>45</v>
      </c>
      <c r="E8350">
        <v>2</v>
      </c>
      <c r="F8350">
        <v>725.33977100000004</v>
      </c>
    </row>
    <row r="8351" spans="1:6" x14ac:dyDescent="0.25">
      <c r="A8351">
        <v>5926.9809619999996</v>
      </c>
      <c r="B8351">
        <v>58733</v>
      </c>
      <c r="C8351" t="s">
        <v>32</v>
      </c>
      <c r="D8351" t="s">
        <v>33</v>
      </c>
      <c r="E8351">
        <v>9</v>
      </c>
      <c r="F8351">
        <v>355.2</v>
      </c>
    </row>
    <row r="8352" spans="1:6" x14ac:dyDescent="0.25">
      <c r="A8352">
        <v>11389.94398</v>
      </c>
      <c r="B8352">
        <v>58187</v>
      </c>
      <c r="C8352" t="s">
        <v>62</v>
      </c>
      <c r="D8352" t="s">
        <v>33</v>
      </c>
      <c r="E8352">
        <v>2</v>
      </c>
      <c r="F8352">
        <v>76.73348</v>
      </c>
    </row>
    <row r="8353" spans="1:6" x14ac:dyDescent="0.25">
      <c r="A8353">
        <v>3497.4830750000001</v>
      </c>
      <c r="B8353">
        <v>63189</v>
      </c>
      <c r="C8353" t="s">
        <v>32</v>
      </c>
      <c r="D8353" t="s">
        <v>33</v>
      </c>
      <c r="E8353">
        <v>1</v>
      </c>
      <c r="F8353">
        <v>569.12459699999999</v>
      </c>
    </row>
    <row r="8354" spans="1:6" x14ac:dyDescent="0.25">
      <c r="A8354">
        <v>9476.9019549999994</v>
      </c>
      <c r="B8354">
        <v>0</v>
      </c>
      <c r="C8354" t="s">
        <v>32</v>
      </c>
      <c r="D8354" t="s">
        <v>45</v>
      </c>
      <c r="E8354">
        <v>1</v>
      </c>
      <c r="F8354">
        <v>1828.8</v>
      </c>
    </row>
    <row r="8355" spans="1:6" x14ac:dyDescent="0.25">
      <c r="A8355">
        <v>9853.7731930000009</v>
      </c>
      <c r="B8355">
        <v>44006</v>
      </c>
      <c r="C8355" t="s">
        <v>75</v>
      </c>
      <c r="D8355" t="s">
        <v>45</v>
      </c>
      <c r="E8355">
        <v>4</v>
      </c>
      <c r="F8355">
        <v>494.664784</v>
      </c>
    </row>
    <row r="8356" spans="1:6" x14ac:dyDescent="0.25">
      <c r="A8356">
        <v>8099.4002700000001</v>
      </c>
      <c r="B8356">
        <v>60932</v>
      </c>
      <c r="C8356" t="s">
        <v>32</v>
      </c>
      <c r="D8356" t="s">
        <v>33</v>
      </c>
      <c r="E8356">
        <v>3</v>
      </c>
      <c r="F8356">
        <v>484.8</v>
      </c>
    </row>
    <row r="8357" spans="1:6" x14ac:dyDescent="0.25">
      <c r="A8357">
        <v>8507.8324730000004</v>
      </c>
      <c r="B8357">
        <v>56704</v>
      </c>
      <c r="C8357" t="s">
        <v>62</v>
      </c>
      <c r="D8357" t="s">
        <v>33</v>
      </c>
      <c r="E8357">
        <v>2</v>
      </c>
      <c r="F8357">
        <v>84.715044000000006</v>
      </c>
    </row>
    <row r="8358" spans="1:6" x14ac:dyDescent="0.25">
      <c r="A8358">
        <v>23903.682339999999</v>
      </c>
      <c r="B8358">
        <v>0</v>
      </c>
      <c r="C8358" t="s">
        <v>32</v>
      </c>
      <c r="D8358" t="s">
        <v>33</v>
      </c>
      <c r="E8358">
        <v>2</v>
      </c>
      <c r="F8358">
        <v>355.2</v>
      </c>
    </row>
    <row r="8359" spans="1:6" x14ac:dyDescent="0.25">
      <c r="A8359">
        <v>5360.5570660000003</v>
      </c>
      <c r="B8359">
        <v>24254</v>
      </c>
      <c r="C8359" t="s">
        <v>32</v>
      </c>
      <c r="D8359" t="s">
        <v>33</v>
      </c>
      <c r="E8359">
        <v>5</v>
      </c>
      <c r="F8359">
        <v>326.39999999999998</v>
      </c>
    </row>
    <row r="8360" spans="1:6" x14ac:dyDescent="0.25">
      <c r="A8360">
        <v>29706.784589999999</v>
      </c>
      <c r="B8360">
        <v>0</v>
      </c>
      <c r="C8360" t="s">
        <v>32</v>
      </c>
      <c r="D8360" t="s">
        <v>45</v>
      </c>
      <c r="E8360">
        <v>2</v>
      </c>
      <c r="F8360">
        <v>1345.3171609999999</v>
      </c>
    </row>
    <row r="8361" spans="1:6" x14ac:dyDescent="0.25">
      <c r="A8361">
        <v>5431.2136250000003</v>
      </c>
      <c r="B8361">
        <v>57125</v>
      </c>
      <c r="C8361" t="s">
        <v>32</v>
      </c>
      <c r="D8361" t="s">
        <v>79</v>
      </c>
      <c r="E8361">
        <v>3</v>
      </c>
      <c r="F8361">
        <v>326.39999999999998</v>
      </c>
    </row>
    <row r="8362" spans="1:6" x14ac:dyDescent="0.25">
      <c r="A8362">
        <v>9048.9834470000005</v>
      </c>
      <c r="B8362">
        <v>0</v>
      </c>
      <c r="C8362" t="s">
        <v>32</v>
      </c>
      <c r="D8362" t="s">
        <v>33</v>
      </c>
      <c r="E8362">
        <v>3</v>
      </c>
      <c r="F8362">
        <v>571.20000000000005</v>
      </c>
    </row>
    <row r="8363" spans="1:6" x14ac:dyDescent="0.25">
      <c r="A8363">
        <v>4359.74197</v>
      </c>
      <c r="B8363">
        <v>0</v>
      </c>
      <c r="C8363" t="s">
        <v>32</v>
      </c>
      <c r="D8363" t="s">
        <v>45</v>
      </c>
      <c r="E8363">
        <v>9</v>
      </c>
      <c r="F8363">
        <v>307.2</v>
      </c>
    </row>
    <row r="8364" spans="1:6" x14ac:dyDescent="0.25">
      <c r="A8364">
        <v>2889.0876539999999</v>
      </c>
      <c r="B8364">
        <v>72075</v>
      </c>
      <c r="C8364" t="s">
        <v>62</v>
      </c>
      <c r="D8364" t="s">
        <v>33</v>
      </c>
      <c r="E8364">
        <v>1</v>
      </c>
      <c r="F8364">
        <v>22.569825000000002</v>
      </c>
    </row>
    <row r="8365" spans="1:6" x14ac:dyDescent="0.25">
      <c r="A8365">
        <v>3056.2172959999998</v>
      </c>
      <c r="B8365">
        <v>34317</v>
      </c>
      <c r="C8365" t="s">
        <v>75</v>
      </c>
      <c r="D8365" t="s">
        <v>33</v>
      </c>
      <c r="E8365">
        <v>1</v>
      </c>
      <c r="F8365">
        <v>263.59218099999998</v>
      </c>
    </row>
    <row r="8366" spans="1:6" x14ac:dyDescent="0.25">
      <c r="A8366">
        <v>13815.780199999999</v>
      </c>
      <c r="B8366">
        <v>96745</v>
      </c>
      <c r="C8366" t="s">
        <v>32</v>
      </c>
      <c r="D8366" t="s">
        <v>33</v>
      </c>
      <c r="E8366">
        <v>3</v>
      </c>
      <c r="F8366">
        <v>859.2</v>
      </c>
    </row>
    <row r="8367" spans="1:6" x14ac:dyDescent="0.25">
      <c r="A8367">
        <v>5116.7275790000003</v>
      </c>
      <c r="B8367">
        <v>95427</v>
      </c>
      <c r="C8367" t="s">
        <v>32</v>
      </c>
      <c r="D8367" t="s">
        <v>45</v>
      </c>
      <c r="E8367">
        <v>5</v>
      </c>
      <c r="F8367">
        <v>442.808018</v>
      </c>
    </row>
    <row r="8368" spans="1:6" x14ac:dyDescent="0.25">
      <c r="A8368">
        <v>10033.282810000001</v>
      </c>
      <c r="B8368">
        <v>0</v>
      </c>
      <c r="C8368" t="s">
        <v>32</v>
      </c>
      <c r="D8368" t="s">
        <v>45</v>
      </c>
      <c r="E8368">
        <v>3</v>
      </c>
      <c r="F8368">
        <v>1404.845849</v>
      </c>
    </row>
    <row r="8369" spans="1:6" x14ac:dyDescent="0.25">
      <c r="A8369">
        <v>2772.8357529999998</v>
      </c>
      <c r="B8369">
        <v>30606</v>
      </c>
      <c r="C8369" t="s">
        <v>75</v>
      </c>
      <c r="D8369" t="s">
        <v>33</v>
      </c>
      <c r="E8369">
        <v>1</v>
      </c>
      <c r="F8369">
        <v>253.04739000000001</v>
      </c>
    </row>
    <row r="8370" spans="1:6" x14ac:dyDescent="0.25">
      <c r="A8370">
        <v>2647.5197410000001</v>
      </c>
      <c r="B8370">
        <v>37876</v>
      </c>
      <c r="C8370" t="s">
        <v>75</v>
      </c>
      <c r="D8370" t="s">
        <v>45</v>
      </c>
      <c r="E8370">
        <v>1</v>
      </c>
      <c r="F8370">
        <v>300.05638299999998</v>
      </c>
    </row>
    <row r="8371" spans="1:6" x14ac:dyDescent="0.25">
      <c r="A8371">
        <v>4038.8648029999999</v>
      </c>
      <c r="B8371">
        <v>0</v>
      </c>
      <c r="C8371" t="s">
        <v>32</v>
      </c>
      <c r="D8371" t="s">
        <v>33</v>
      </c>
      <c r="E8371">
        <v>1</v>
      </c>
      <c r="F8371">
        <v>528</v>
      </c>
    </row>
    <row r="8372" spans="1:6" x14ac:dyDescent="0.25">
      <c r="A8372">
        <v>7781.8984899999996</v>
      </c>
      <c r="B8372">
        <v>57474</v>
      </c>
      <c r="C8372" t="s">
        <v>75</v>
      </c>
      <c r="D8372" t="s">
        <v>79</v>
      </c>
      <c r="E8372">
        <v>3</v>
      </c>
      <c r="F8372">
        <v>280.03771599999999</v>
      </c>
    </row>
    <row r="8373" spans="1:6" x14ac:dyDescent="0.25">
      <c r="A8373">
        <v>16473.16905</v>
      </c>
      <c r="B8373">
        <v>22828</v>
      </c>
      <c r="C8373" t="s">
        <v>32</v>
      </c>
      <c r="D8373" t="s">
        <v>33</v>
      </c>
      <c r="E8373">
        <v>2</v>
      </c>
      <c r="F8373">
        <v>508.8</v>
      </c>
    </row>
    <row r="8374" spans="1:6" x14ac:dyDescent="0.25">
      <c r="A8374">
        <v>5285.314179</v>
      </c>
      <c r="B8374">
        <v>65096</v>
      </c>
      <c r="C8374" t="s">
        <v>32</v>
      </c>
      <c r="D8374" t="s">
        <v>33</v>
      </c>
      <c r="E8374">
        <v>8</v>
      </c>
      <c r="F8374">
        <v>321.60000000000002</v>
      </c>
    </row>
    <row r="8375" spans="1:6" x14ac:dyDescent="0.25">
      <c r="A8375">
        <v>3107.5886489999998</v>
      </c>
      <c r="B8375">
        <v>0</v>
      </c>
      <c r="C8375" t="s">
        <v>62</v>
      </c>
      <c r="D8375" t="s">
        <v>33</v>
      </c>
      <c r="E8375">
        <v>1</v>
      </c>
      <c r="F8375">
        <v>87.135751999999997</v>
      </c>
    </row>
    <row r="8376" spans="1:6" x14ac:dyDescent="0.25">
      <c r="A8376">
        <v>5780.1821970000001</v>
      </c>
      <c r="B8376">
        <v>51066</v>
      </c>
      <c r="C8376" t="s">
        <v>32</v>
      </c>
      <c r="D8376" t="s">
        <v>45</v>
      </c>
      <c r="E8376">
        <v>8</v>
      </c>
      <c r="F8376">
        <v>787.99331299999994</v>
      </c>
    </row>
    <row r="8377" spans="1:6" x14ac:dyDescent="0.25">
      <c r="A8377">
        <v>26939.514190000002</v>
      </c>
      <c r="B8377">
        <v>96866</v>
      </c>
      <c r="C8377" t="s">
        <v>75</v>
      </c>
      <c r="D8377" t="s">
        <v>79</v>
      </c>
      <c r="E8377">
        <v>2</v>
      </c>
      <c r="F8377">
        <v>377.38572399999998</v>
      </c>
    </row>
    <row r="8378" spans="1:6" x14ac:dyDescent="0.25">
      <c r="A8378">
        <v>2329.4590579999999</v>
      </c>
      <c r="B8378">
        <v>20934</v>
      </c>
      <c r="C8378" t="s">
        <v>32</v>
      </c>
      <c r="D8378" t="s">
        <v>33</v>
      </c>
      <c r="E8378">
        <v>1</v>
      </c>
      <c r="F8378">
        <v>292.8</v>
      </c>
    </row>
    <row r="8379" spans="1:6" x14ac:dyDescent="0.25">
      <c r="A8379">
        <v>4589.9405960000004</v>
      </c>
      <c r="B8379">
        <v>32510</v>
      </c>
      <c r="C8379" t="s">
        <v>32</v>
      </c>
      <c r="D8379" t="s">
        <v>45</v>
      </c>
      <c r="E8379">
        <v>1</v>
      </c>
      <c r="F8379">
        <v>571.20000000000005</v>
      </c>
    </row>
    <row r="8380" spans="1:6" x14ac:dyDescent="0.25">
      <c r="A8380">
        <v>4428.031583</v>
      </c>
      <c r="B8380">
        <v>58577</v>
      </c>
      <c r="C8380" t="s">
        <v>75</v>
      </c>
      <c r="D8380" t="s">
        <v>33</v>
      </c>
      <c r="E8380">
        <v>1</v>
      </c>
      <c r="F8380">
        <v>303.87275199999999</v>
      </c>
    </row>
    <row r="8381" spans="1:6" x14ac:dyDescent="0.25">
      <c r="A8381">
        <v>10881.77039</v>
      </c>
      <c r="B8381">
        <v>73268</v>
      </c>
      <c r="C8381" t="s">
        <v>62</v>
      </c>
      <c r="D8381" t="s">
        <v>33</v>
      </c>
      <c r="E8381">
        <v>3</v>
      </c>
      <c r="F8381">
        <v>41.139806</v>
      </c>
    </row>
    <row r="8382" spans="1:6" x14ac:dyDescent="0.25">
      <c r="A8382">
        <v>5412.6966039999998</v>
      </c>
      <c r="B8382">
        <v>0</v>
      </c>
      <c r="C8382" t="s">
        <v>32</v>
      </c>
      <c r="D8382" t="s">
        <v>45</v>
      </c>
      <c r="E8382">
        <v>3</v>
      </c>
      <c r="F8382">
        <v>576</v>
      </c>
    </row>
    <row r="8383" spans="1:6" x14ac:dyDescent="0.25">
      <c r="A8383">
        <v>8382.6301179999991</v>
      </c>
      <c r="B8383">
        <v>19683</v>
      </c>
      <c r="C8383" t="s">
        <v>32</v>
      </c>
      <c r="D8383" t="s">
        <v>33</v>
      </c>
      <c r="E8383">
        <v>9</v>
      </c>
      <c r="F8383">
        <v>561.6</v>
      </c>
    </row>
    <row r="8384" spans="1:6" x14ac:dyDescent="0.25">
      <c r="A8384">
        <v>4834.7104929999996</v>
      </c>
      <c r="B8384">
        <v>38713</v>
      </c>
      <c r="C8384" t="s">
        <v>32</v>
      </c>
      <c r="D8384" t="s">
        <v>79</v>
      </c>
      <c r="E8384">
        <v>6</v>
      </c>
      <c r="F8384">
        <v>316.8</v>
      </c>
    </row>
    <row r="8385" spans="1:6" x14ac:dyDescent="0.25">
      <c r="A8385">
        <v>21710.275379999999</v>
      </c>
      <c r="B8385">
        <v>62370</v>
      </c>
      <c r="C8385" t="s">
        <v>62</v>
      </c>
      <c r="D8385" t="s">
        <v>33</v>
      </c>
      <c r="E8385">
        <v>2</v>
      </c>
      <c r="F8385">
        <v>32.00761</v>
      </c>
    </row>
    <row r="8386" spans="1:6" x14ac:dyDescent="0.25">
      <c r="A8386">
        <v>2430.8708240000001</v>
      </c>
      <c r="B8386">
        <v>28476</v>
      </c>
      <c r="C8386" t="s">
        <v>32</v>
      </c>
      <c r="D8386" t="s">
        <v>79</v>
      </c>
      <c r="E8386">
        <v>1</v>
      </c>
      <c r="F8386">
        <v>297.60000000000002</v>
      </c>
    </row>
    <row r="8387" spans="1:6" x14ac:dyDescent="0.25">
      <c r="A8387">
        <v>14651.615299999999</v>
      </c>
      <c r="B8387">
        <v>74915</v>
      </c>
      <c r="C8387" t="s">
        <v>75</v>
      </c>
      <c r="D8387" t="s">
        <v>33</v>
      </c>
      <c r="E8387">
        <v>2</v>
      </c>
      <c r="F8387">
        <v>393.15137700000002</v>
      </c>
    </row>
    <row r="8388" spans="1:6" x14ac:dyDescent="0.25">
      <c r="A8388">
        <v>5073.2821260000001</v>
      </c>
      <c r="B8388">
        <v>57709</v>
      </c>
      <c r="C8388" t="s">
        <v>32</v>
      </c>
      <c r="D8388" t="s">
        <v>33</v>
      </c>
      <c r="E8388">
        <v>1</v>
      </c>
      <c r="F8388">
        <v>600</v>
      </c>
    </row>
    <row r="8389" spans="1:6" x14ac:dyDescent="0.25">
      <c r="A8389">
        <v>5520.4761749999998</v>
      </c>
      <c r="B8389">
        <v>94676</v>
      </c>
      <c r="C8389" t="s">
        <v>32</v>
      </c>
      <c r="D8389" t="s">
        <v>79</v>
      </c>
      <c r="E8389">
        <v>3</v>
      </c>
      <c r="F8389">
        <v>331.2</v>
      </c>
    </row>
    <row r="8390" spans="1:6" x14ac:dyDescent="0.25">
      <c r="A8390">
        <v>6008.184526</v>
      </c>
      <c r="B8390">
        <v>43543</v>
      </c>
      <c r="C8390" t="s">
        <v>75</v>
      </c>
      <c r="D8390" t="s">
        <v>33</v>
      </c>
      <c r="E8390">
        <v>8</v>
      </c>
      <c r="F8390">
        <v>339.25534800000003</v>
      </c>
    </row>
    <row r="8391" spans="1:6" x14ac:dyDescent="0.25">
      <c r="A8391">
        <v>24543.198619999999</v>
      </c>
      <c r="B8391">
        <v>68297</v>
      </c>
      <c r="C8391" t="s">
        <v>32</v>
      </c>
      <c r="D8391" t="s">
        <v>45</v>
      </c>
      <c r="E8391">
        <v>2</v>
      </c>
      <c r="F8391">
        <v>1272.487601</v>
      </c>
    </row>
    <row r="8392" spans="1:6" x14ac:dyDescent="0.25">
      <c r="A8392">
        <v>2429.374554</v>
      </c>
      <c r="B8392">
        <v>74241</v>
      </c>
      <c r="C8392" t="s">
        <v>62</v>
      </c>
      <c r="D8392" t="s">
        <v>33</v>
      </c>
      <c r="E8392">
        <v>1</v>
      </c>
      <c r="F8392">
        <v>138.588291</v>
      </c>
    </row>
    <row r="8393" spans="1:6" x14ac:dyDescent="0.25">
      <c r="A8393">
        <v>3452.0295489999999</v>
      </c>
      <c r="B8393">
        <v>61385</v>
      </c>
      <c r="C8393" t="s">
        <v>62</v>
      </c>
      <c r="D8393" t="s">
        <v>33</v>
      </c>
      <c r="E8393">
        <v>1</v>
      </c>
      <c r="F8393">
        <v>199.29944900000001</v>
      </c>
    </row>
    <row r="8394" spans="1:6" x14ac:dyDescent="0.25">
      <c r="A8394">
        <v>4109.3103940000001</v>
      </c>
      <c r="B8394">
        <v>0</v>
      </c>
      <c r="C8394" t="s">
        <v>32</v>
      </c>
      <c r="D8394" t="s">
        <v>45</v>
      </c>
      <c r="E8394">
        <v>8</v>
      </c>
      <c r="F8394">
        <v>446.4</v>
      </c>
    </row>
    <row r="8395" spans="1:6" x14ac:dyDescent="0.25">
      <c r="A8395">
        <v>8714.9221350000007</v>
      </c>
      <c r="B8395">
        <v>0</v>
      </c>
      <c r="C8395" t="s">
        <v>32</v>
      </c>
      <c r="D8395" t="s">
        <v>79</v>
      </c>
      <c r="E8395">
        <v>4</v>
      </c>
      <c r="F8395">
        <v>566.4</v>
      </c>
    </row>
    <row r="8396" spans="1:6" x14ac:dyDescent="0.25">
      <c r="A8396">
        <v>8110.3056079999997</v>
      </c>
      <c r="B8396">
        <v>52548</v>
      </c>
      <c r="C8396" t="s">
        <v>32</v>
      </c>
      <c r="D8396" t="s">
        <v>33</v>
      </c>
      <c r="E8396">
        <v>5</v>
      </c>
      <c r="F8396">
        <v>587.50477699999999</v>
      </c>
    </row>
    <row r="8397" spans="1:6" x14ac:dyDescent="0.25">
      <c r="A8397">
        <v>3669.8326299999999</v>
      </c>
      <c r="B8397">
        <v>0</v>
      </c>
      <c r="C8397" t="s">
        <v>75</v>
      </c>
      <c r="D8397" t="s">
        <v>33</v>
      </c>
      <c r="E8397">
        <v>1</v>
      </c>
      <c r="F8397">
        <v>429.657692</v>
      </c>
    </row>
    <row r="8398" spans="1:6" x14ac:dyDescent="0.25">
      <c r="A8398">
        <v>3893.3052809999999</v>
      </c>
      <c r="B8398">
        <v>26605</v>
      </c>
      <c r="C8398" t="s">
        <v>32</v>
      </c>
      <c r="D8398" t="s">
        <v>33</v>
      </c>
      <c r="E8398">
        <v>1</v>
      </c>
      <c r="F8398">
        <v>933.33093599999995</v>
      </c>
    </row>
    <row r="8399" spans="1:6" x14ac:dyDescent="0.25">
      <c r="A8399">
        <v>2496.4763849999999</v>
      </c>
      <c r="B8399">
        <v>0</v>
      </c>
      <c r="C8399" t="s">
        <v>75</v>
      </c>
      <c r="D8399" t="s">
        <v>33</v>
      </c>
      <c r="E8399">
        <v>1</v>
      </c>
      <c r="F8399">
        <v>181.335364</v>
      </c>
    </row>
    <row r="8400" spans="1:6" x14ac:dyDescent="0.25">
      <c r="A8400">
        <v>4629.9706020000003</v>
      </c>
      <c r="B8400">
        <v>0</v>
      </c>
      <c r="C8400" t="s">
        <v>32</v>
      </c>
      <c r="D8400" t="s">
        <v>45</v>
      </c>
      <c r="E8400">
        <v>7</v>
      </c>
      <c r="F8400">
        <v>754.94521599999996</v>
      </c>
    </row>
    <row r="8401" spans="1:6" x14ac:dyDescent="0.25">
      <c r="A8401">
        <v>17684.654559999999</v>
      </c>
      <c r="B8401">
        <v>82667</v>
      </c>
      <c r="C8401" t="s">
        <v>32</v>
      </c>
      <c r="D8401" t="s">
        <v>45</v>
      </c>
      <c r="E8401">
        <v>2</v>
      </c>
      <c r="F8401">
        <v>307.2</v>
      </c>
    </row>
    <row r="8402" spans="1:6" x14ac:dyDescent="0.25">
      <c r="A8402">
        <v>15663.65604</v>
      </c>
      <c r="B8402">
        <v>31789</v>
      </c>
      <c r="C8402" t="s">
        <v>62</v>
      </c>
      <c r="D8402" t="s">
        <v>33</v>
      </c>
      <c r="E8402">
        <v>2</v>
      </c>
      <c r="F8402">
        <v>316.41878600000001</v>
      </c>
    </row>
    <row r="8403" spans="1:6" x14ac:dyDescent="0.25">
      <c r="A8403">
        <v>4940.1242519999996</v>
      </c>
      <c r="B8403">
        <v>0</v>
      </c>
      <c r="C8403" t="s">
        <v>32</v>
      </c>
      <c r="D8403" t="s">
        <v>45</v>
      </c>
      <c r="E8403">
        <v>3</v>
      </c>
      <c r="F8403">
        <v>551.569883</v>
      </c>
    </row>
    <row r="8404" spans="1:6" x14ac:dyDescent="0.25">
      <c r="A8404">
        <v>2754.461855</v>
      </c>
      <c r="B8404">
        <v>25151</v>
      </c>
      <c r="C8404" t="s">
        <v>75</v>
      </c>
      <c r="D8404" t="s">
        <v>33</v>
      </c>
      <c r="E8404">
        <v>1</v>
      </c>
      <c r="F8404">
        <v>318.04098900000002</v>
      </c>
    </row>
    <row r="8405" spans="1:6" x14ac:dyDescent="0.25">
      <c r="A8405">
        <v>2953.797658</v>
      </c>
      <c r="B8405">
        <v>0</v>
      </c>
      <c r="C8405" t="s">
        <v>75</v>
      </c>
      <c r="D8405" t="s">
        <v>33</v>
      </c>
      <c r="E8405">
        <v>1</v>
      </c>
      <c r="F8405">
        <v>414.19098700000001</v>
      </c>
    </row>
    <row r="8406" spans="1:6" x14ac:dyDescent="0.25">
      <c r="A8406">
        <v>6198.7930720000004</v>
      </c>
      <c r="B8406">
        <v>24053</v>
      </c>
      <c r="C8406" t="s">
        <v>32</v>
      </c>
      <c r="D8406" t="s">
        <v>79</v>
      </c>
      <c r="E8406">
        <v>7</v>
      </c>
      <c r="F8406">
        <v>624.53249200000005</v>
      </c>
    </row>
    <row r="8407" spans="1:6" x14ac:dyDescent="0.25">
      <c r="A8407">
        <v>12176.00621</v>
      </c>
      <c r="B8407">
        <v>0</v>
      </c>
      <c r="C8407" t="s">
        <v>32</v>
      </c>
      <c r="D8407" t="s">
        <v>45</v>
      </c>
      <c r="E8407">
        <v>2</v>
      </c>
      <c r="F8407">
        <v>1373.258272</v>
      </c>
    </row>
    <row r="8408" spans="1:6" x14ac:dyDescent="0.25">
      <c r="A8408">
        <v>4035.0092840000002</v>
      </c>
      <c r="B8408">
        <v>55407</v>
      </c>
      <c r="C8408" t="s">
        <v>75</v>
      </c>
      <c r="D8408" t="s">
        <v>33</v>
      </c>
      <c r="E8408">
        <v>1</v>
      </c>
      <c r="F8408">
        <v>275.34195299999999</v>
      </c>
    </row>
    <row r="8409" spans="1:6" x14ac:dyDescent="0.25">
      <c r="A8409">
        <v>2954.3875859999998</v>
      </c>
      <c r="B8409">
        <v>62461</v>
      </c>
      <c r="C8409" t="s">
        <v>62</v>
      </c>
      <c r="D8409" t="s">
        <v>33</v>
      </c>
      <c r="E8409">
        <v>1</v>
      </c>
      <c r="F8409">
        <v>129.26740799999999</v>
      </c>
    </row>
    <row r="8410" spans="1:6" x14ac:dyDescent="0.25">
      <c r="A8410">
        <v>5204.6461600000002</v>
      </c>
      <c r="B8410">
        <v>29406</v>
      </c>
      <c r="C8410" t="s">
        <v>32</v>
      </c>
      <c r="D8410" t="s">
        <v>33</v>
      </c>
      <c r="E8410">
        <v>6</v>
      </c>
      <c r="F8410">
        <v>326.39999999999998</v>
      </c>
    </row>
    <row r="8411" spans="1:6" x14ac:dyDescent="0.25">
      <c r="A8411">
        <v>8100.243093</v>
      </c>
      <c r="B8411">
        <v>89420</v>
      </c>
      <c r="C8411" t="s">
        <v>75</v>
      </c>
      <c r="D8411" t="s">
        <v>33</v>
      </c>
      <c r="E8411">
        <v>2</v>
      </c>
      <c r="F8411">
        <v>212.45513700000001</v>
      </c>
    </row>
    <row r="8412" spans="1:6" x14ac:dyDescent="0.25">
      <c r="A8412">
        <v>4443.631711</v>
      </c>
      <c r="B8412">
        <v>0</v>
      </c>
      <c r="C8412" t="s">
        <v>32</v>
      </c>
      <c r="D8412" t="s">
        <v>33</v>
      </c>
      <c r="E8412">
        <v>1</v>
      </c>
      <c r="F8412">
        <v>644.26961100000005</v>
      </c>
    </row>
    <row r="8413" spans="1:6" x14ac:dyDescent="0.25">
      <c r="A8413">
        <v>7503.367741</v>
      </c>
      <c r="B8413">
        <v>52464</v>
      </c>
      <c r="C8413" t="s">
        <v>32</v>
      </c>
      <c r="D8413" t="s">
        <v>33</v>
      </c>
      <c r="E8413">
        <v>3</v>
      </c>
      <c r="F8413">
        <v>515.93085599999995</v>
      </c>
    </row>
    <row r="8414" spans="1:6" x14ac:dyDescent="0.25">
      <c r="A8414">
        <v>2548.5091750000001</v>
      </c>
      <c r="B8414">
        <v>43731</v>
      </c>
      <c r="C8414" t="s">
        <v>75</v>
      </c>
      <c r="D8414" t="s">
        <v>33</v>
      </c>
      <c r="E8414">
        <v>1</v>
      </c>
      <c r="F8414">
        <v>162.46107799999999</v>
      </c>
    </row>
    <row r="8415" spans="1:6" x14ac:dyDescent="0.25">
      <c r="A8415">
        <v>2473.3682250000002</v>
      </c>
      <c r="B8415">
        <v>13449</v>
      </c>
      <c r="C8415" t="s">
        <v>32</v>
      </c>
      <c r="D8415" t="s">
        <v>45</v>
      </c>
      <c r="E8415">
        <v>1</v>
      </c>
      <c r="F8415">
        <v>326.39999999999998</v>
      </c>
    </row>
    <row r="8416" spans="1:6" x14ac:dyDescent="0.25">
      <c r="A8416">
        <v>32777.304669999998</v>
      </c>
      <c r="B8416">
        <v>0</v>
      </c>
      <c r="C8416" t="s">
        <v>32</v>
      </c>
      <c r="D8416" t="s">
        <v>33</v>
      </c>
      <c r="E8416">
        <v>2</v>
      </c>
      <c r="F8416">
        <v>552</v>
      </c>
    </row>
    <row r="8417" spans="1:6" x14ac:dyDescent="0.25">
      <c r="A8417">
        <v>19228.463619999999</v>
      </c>
      <c r="B8417">
        <v>0</v>
      </c>
      <c r="C8417" t="s">
        <v>32</v>
      </c>
      <c r="D8417" t="s">
        <v>45</v>
      </c>
      <c r="E8417">
        <v>2</v>
      </c>
      <c r="F8417">
        <v>897.6</v>
      </c>
    </row>
    <row r="8418" spans="1:6" x14ac:dyDescent="0.25">
      <c r="A8418">
        <v>4538.1174540000002</v>
      </c>
      <c r="B8418">
        <v>49821</v>
      </c>
      <c r="C8418" t="s">
        <v>32</v>
      </c>
      <c r="D8418" t="s">
        <v>33</v>
      </c>
      <c r="E8418">
        <v>3</v>
      </c>
      <c r="F8418">
        <v>333.30861099999998</v>
      </c>
    </row>
    <row r="8419" spans="1:6" x14ac:dyDescent="0.25">
      <c r="A8419">
        <v>7663.514373</v>
      </c>
      <c r="B8419">
        <v>34837</v>
      </c>
      <c r="C8419" t="s">
        <v>62</v>
      </c>
      <c r="D8419" t="s">
        <v>33</v>
      </c>
      <c r="E8419">
        <v>2</v>
      </c>
      <c r="F8419">
        <v>72.828430999999995</v>
      </c>
    </row>
    <row r="8420" spans="1:6" x14ac:dyDescent="0.25">
      <c r="A8420">
        <v>4177.2881530000004</v>
      </c>
      <c r="B8420">
        <v>44222</v>
      </c>
      <c r="C8420" t="s">
        <v>75</v>
      </c>
      <c r="D8420" t="s">
        <v>33</v>
      </c>
      <c r="E8420">
        <v>1</v>
      </c>
      <c r="F8420">
        <v>413.196371</v>
      </c>
    </row>
    <row r="8421" spans="1:6" x14ac:dyDescent="0.25">
      <c r="A8421">
        <v>11776.003779999999</v>
      </c>
      <c r="B8421">
        <v>58881</v>
      </c>
      <c r="C8421" t="s">
        <v>75</v>
      </c>
      <c r="D8421" t="s">
        <v>33</v>
      </c>
      <c r="E8421">
        <v>2</v>
      </c>
      <c r="F8421">
        <v>354.885018</v>
      </c>
    </row>
    <row r="8422" spans="1:6" x14ac:dyDescent="0.25">
      <c r="A8422">
        <v>3996.7721649999999</v>
      </c>
      <c r="B8422">
        <v>46210</v>
      </c>
      <c r="C8422" t="s">
        <v>62</v>
      </c>
      <c r="D8422" t="s">
        <v>33</v>
      </c>
      <c r="E8422">
        <v>1</v>
      </c>
      <c r="F8422">
        <v>46.315770999999998</v>
      </c>
    </row>
    <row r="8423" spans="1:6" x14ac:dyDescent="0.25">
      <c r="A8423">
        <v>5490.7750230000001</v>
      </c>
      <c r="B8423">
        <v>49480</v>
      </c>
      <c r="C8423" t="s">
        <v>62</v>
      </c>
      <c r="D8423" t="s">
        <v>33</v>
      </c>
      <c r="E8423">
        <v>4</v>
      </c>
      <c r="F8423">
        <v>72.686544999999995</v>
      </c>
    </row>
    <row r="8424" spans="1:6" x14ac:dyDescent="0.25">
      <c r="A8424">
        <v>12989.81806</v>
      </c>
      <c r="B8424">
        <v>0</v>
      </c>
      <c r="C8424" t="s">
        <v>32</v>
      </c>
      <c r="D8424" t="s">
        <v>45</v>
      </c>
      <c r="E8424">
        <v>2</v>
      </c>
      <c r="F8424">
        <v>312</v>
      </c>
    </row>
    <row r="8425" spans="1:6" x14ac:dyDescent="0.25">
      <c r="A8425">
        <v>4599.7592290000002</v>
      </c>
      <c r="B8425">
        <v>79284</v>
      </c>
      <c r="C8425" t="s">
        <v>62</v>
      </c>
      <c r="D8425" t="s">
        <v>45</v>
      </c>
      <c r="E8425">
        <v>1</v>
      </c>
      <c r="F8425">
        <v>156.45282700000001</v>
      </c>
    </row>
    <row r="8426" spans="1:6" x14ac:dyDescent="0.25">
      <c r="A8426">
        <v>2351.8786749999999</v>
      </c>
      <c r="B8426">
        <v>12928</v>
      </c>
      <c r="C8426" t="s">
        <v>32</v>
      </c>
      <c r="D8426" t="s">
        <v>45</v>
      </c>
      <c r="E8426">
        <v>1</v>
      </c>
      <c r="F8426">
        <v>307.2</v>
      </c>
    </row>
    <row r="8427" spans="1:6" x14ac:dyDescent="0.25">
      <c r="A8427">
        <v>2903.2422449999999</v>
      </c>
      <c r="B8427">
        <v>20510</v>
      </c>
      <c r="C8427" t="s">
        <v>32</v>
      </c>
      <c r="D8427" t="s">
        <v>33</v>
      </c>
      <c r="E8427">
        <v>1</v>
      </c>
      <c r="F8427">
        <v>355.2</v>
      </c>
    </row>
    <row r="8428" spans="1:6" x14ac:dyDescent="0.25">
      <c r="A8428">
        <v>3807.5284929999998</v>
      </c>
      <c r="B8428">
        <v>0</v>
      </c>
      <c r="C8428" t="s">
        <v>32</v>
      </c>
      <c r="D8428" t="s">
        <v>45</v>
      </c>
      <c r="E8428">
        <v>1</v>
      </c>
      <c r="F8428">
        <v>828</v>
      </c>
    </row>
    <row r="8429" spans="1:6" x14ac:dyDescent="0.25">
      <c r="A8429">
        <v>8310.7047320000001</v>
      </c>
      <c r="B8429">
        <v>67541</v>
      </c>
      <c r="C8429" t="s">
        <v>62</v>
      </c>
      <c r="D8429" t="s">
        <v>33</v>
      </c>
      <c r="E8429">
        <v>6</v>
      </c>
      <c r="F8429">
        <v>203.88686899999999</v>
      </c>
    </row>
    <row r="8430" spans="1:6" x14ac:dyDescent="0.25">
      <c r="A8430">
        <v>8962.7959840000003</v>
      </c>
      <c r="B8430">
        <v>97924</v>
      </c>
      <c r="C8430" t="s">
        <v>32</v>
      </c>
      <c r="D8430" t="s">
        <v>33</v>
      </c>
      <c r="E8430">
        <v>2</v>
      </c>
      <c r="F8430">
        <v>355.2</v>
      </c>
    </row>
    <row r="8431" spans="1:6" x14ac:dyDescent="0.25">
      <c r="A8431">
        <v>12157.541300000001</v>
      </c>
      <c r="B8431">
        <v>40432</v>
      </c>
      <c r="C8431" t="s">
        <v>32</v>
      </c>
      <c r="D8431" t="s">
        <v>33</v>
      </c>
      <c r="E8431">
        <v>2</v>
      </c>
      <c r="F8431">
        <v>369.6</v>
      </c>
    </row>
    <row r="8432" spans="1:6" x14ac:dyDescent="0.25">
      <c r="A8432">
        <v>16460.077539999998</v>
      </c>
      <c r="B8432">
        <v>16869</v>
      </c>
      <c r="C8432" t="s">
        <v>32</v>
      </c>
      <c r="D8432" t="s">
        <v>79</v>
      </c>
      <c r="E8432">
        <v>3</v>
      </c>
      <c r="F8432">
        <v>1065.5999999999999</v>
      </c>
    </row>
    <row r="8433" spans="1:6" x14ac:dyDescent="0.25">
      <c r="A8433">
        <v>8788.5320179999999</v>
      </c>
      <c r="B8433">
        <v>91171</v>
      </c>
      <c r="C8433" t="s">
        <v>32</v>
      </c>
      <c r="D8433" t="s">
        <v>33</v>
      </c>
      <c r="E8433">
        <v>8</v>
      </c>
      <c r="F8433">
        <v>771.39747999999997</v>
      </c>
    </row>
    <row r="8434" spans="1:6" x14ac:dyDescent="0.25">
      <c r="A8434">
        <v>5093.4791910000004</v>
      </c>
      <c r="B8434">
        <v>0</v>
      </c>
      <c r="C8434" t="s">
        <v>62</v>
      </c>
      <c r="D8434" t="s">
        <v>33</v>
      </c>
      <c r="E8434">
        <v>3</v>
      </c>
      <c r="F8434">
        <v>150.87844699999999</v>
      </c>
    </row>
    <row r="8435" spans="1:6" x14ac:dyDescent="0.25">
      <c r="A8435">
        <v>5377.9079599999995</v>
      </c>
      <c r="B8435">
        <v>34528</v>
      </c>
      <c r="C8435" t="s">
        <v>75</v>
      </c>
      <c r="D8435" t="s">
        <v>33</v>
      </c>
      <c r="E8435">
        <v>7</v>
      </c>
      <c r="F8435">
        <v>183.60276300000001</v>
      </c>
    </row>
    <row r="8436" spans="1:6" x14ac:dyDescent="0.25">
      <c r="A8436">
        <v>5635.7463959999995</v>
      </c>
      <c r="B8436">
        <v>20303</v>
      </c>
      <c r="C8436" t="s">
        <v>32</v>
      </c>
      <c r="D8436" t="s">
        <v>33</v>
      </c>
      <c r="E8436">
        <v>3</v>
      </c>
      <c r="F8436">
        <v>340.8</v>
      </c>
    </row>
    <row r="8437" spans="1:6" x14ac:dyDescent="0.25">
      <c r="A8437">
        <v>3514.212939</v>
      </c>
      <c r="B8437">
        <v>73643</v>
      </c>
      <c r="C8437" t="s">
        <v>62</v>
      </c>
      <c r="D8437" t="s">
        <v>45</v>
      </c>
      <c r="E8437">
        <v>1</v>
      </c>
      <c r="F8437">
        <v>147.48645400000001</v>
      </c>
    </row>
    <row r="8438" spans="1:6" x14ac:dyDescent="0.25">
      <c r="A8438">
        <v>4386.2775579999998</v>
      </c>
      <c r="B8438">
        <v>10621</v>
      </c>
      <c r="C8438" t="s">
        <v>32</v>
      </c>
      <c r="D8438" t="s">
        <v>45</v>
      </c>
      <c r="E8438">
        <v>5</v>
      </c>
      <c r="F8438">
        <v>321.60000000000002</v>
      </c>
    </row>
    <row r="8439" spans="1:6" x14ac:dyDescent="0.25">
      <c r="A8439">
        <v>7294.5816000000004</v>
      </c>
      <c r="B8439">
        <v>76407</v>
      </c>
      <c r="C8439" t="s">
        <v>32</v>
      </c>
      <c r="D8439" t="s">
        <v>33</v>
      </c>
      <c r="E8439">
        <v>9</v>
      </c>
      <c r="F8439">
        <v>436.8</v>
      </c>
    </row>
    <row r="8440" spans="1:6" x14ac:dyDescent="0.25">
      <c r="A8440">
        <v>2415.0638159999999</v>
      </c>
      <c r="B8440">
        <v>0</v>
      </c>
      <c r="C8440" t="s">
        <v>32</v>
      </c>
      <c r="D8440" t="s">
        <v>45</v>
      </c>
      <c r="E8440">
        <v>1</v>
      </c>
      <c r="F8440">
        <v>511.2</v>
      </c>
    </row>
    <row r="8441" spans="1:6" x14ac:dyDescent="0.25">
      <c r="A8441">
        <v>4693.7511279999999</v>
      </c>
      <c r="B8441">
        <v>26607</v>
      </c>
      <c r="C8441" t="s">
        <v>32</v>
      </c>
      <c r="D8441" t="s">
        <v>33</v>
      </c>
      <c r="E8441">
        <v>1</v>
      </c>
      <c r="F8441">
        <v>585.6</v>
      </c>
    </row>
    <row r="8442" spans="1:6" x14ac:dyDescent="0.25">
      <c r="A8442">
        <v>7481.8255920000001</v>
      </c>
      <c r="B8442">
        <v>61783</v>
      </c>
      <c r="C8442" t="s">
        <v>32</v>
      </c>
      <c r="D8442" t="s">
        <v>33</v>
      </c>
      <c r="E8442">
        <v>6</v>
      </c>
      <c r="F8442">
        <v>658.12587399999995</v>
      </c>
    </row>
    <row r="8443" spans="1:6" x14ac:dyDescent="0.25">
      <c r="A8443">
        <v>5953.3529570000001</v>
      </c>
      <c r="B8443">
        <v>20283</v>
      </c>
      <c r="C8443" t="s">
        <v>32</v>
      </c>
      <c r="D8443" t="s">
        <v>79</v>
      </c>
      <c r="E8443">
        <v>3</v>
      </c>
      <c r="F8443">
        <v>369.6</v>
      </c>
    </row>
    <row r="8444" spans="1:6" x14ac:dyDescent="0.25">
      <c r="A8444">
        <v>3890.9641539999998</v>
      </c>
      <c r="B8444">
        <v>43578</v>
      </c>
      <c r="C8444" t="s">
        <v>62</v>
      </c>
      <c r="D8444" t="s">
        <v>33</v>
      </c>
      <c r="E8444">
        <v>1</v>
      </c>
      <c r="F8444">
        <v>105.662175</v>
      </c>
    </row>
    <row r="8445" spans="1:6" x14ac:dyDescent="0.25">
      <c r="A8445">
        <v>5352.218989</v>
      </c>
      <c r="B8445">
        <v>93606</v>
      </c>
      <c r="C8445" t="s">
        <v>32</v>
      </c>
      <c r="D8445" t="s">
        <v>79</v>
      </c>
      <c r="E8445">
        <v>3</v>
      </c>
      <c r="F8445">
        <v>321.60000000000002</v>
      </c>
    </row>
    <row r="8446" spans="1:6" x14ac:dyDescent="0.25">
      <c r="A8446">
        <v>8105.8148300000003</v>
      </c>
      <c r="B8446">
        <v>17920</v>
      </c>
      <c r="C8446" t="s">
        <v>32</v>
      </c>
      <c r="D8446" t="s">
        <v>33</v>
      </c>
      <c r="E8446">
        <v>2</v>
      </c>
      <c r="F8446">
        <v>424.37536399999999</v>
      </c>
    </row>
    <row r="8447" spans="1:6" x14ac:dyDescent="0.25">
      <c r="A8447">
        <v>3509.9688059999999</v>
      </c>
      <c r="B8447">
        <v>51800</v>
      </c>
      <c r="C8447" t="s">
        <v>75</v>
      </c>
      <c r="D8447" t="s">
        <v>45</v>
      </c>
      <c r="E8447">
        <v>1</v>
      </c>
      <c r="F8447">
        <v>299.45253200000002</v>
      </c>
    </row>
    <row r="8448" spans="1:6" x14ac:dyDescent="0.25">
      <c r="A8448">
        <v>8434.1190380000007</v>
      </c>
      <c r="B8448">
        <v>27694</v>
      </c>
      <c r="C8448" t="s">
        <v>32</v>
      </c>
      <c r="D8448" t="s">
        <v>45</v>
      </c>
      <c r="E8448">
        <v>7</v>
      </c>
      <c r="F8448">
        <v>741.85017100000005</v>
      </c>
    </row>
    <row r="8449" spans="1:6" x14ac:dyDescent="0.25">
      <c r="A8449">
        <v>4254.6206689999999</v>
      </c>
      <c r="B8449">
        <v>11904</v>
      </c>
      <c r="C8449" t="s">
        <v>32</v>
      </c>
      <c r="D8449" t="s">
        <v>45</v>
      </c>
      <c r="E8449">
        <v>3</v>
      </c>
      <c r="F8449">
        <v>292.8</v>
      </c>
    </row>
    <row r="8450" spans="1:6" x14ac:dyDescent="0.25">
      <c r="A8450">
        <v>2839.945741</v>
      </c>
      <c r="B8450">
        <v>53444</v>
      </c>
      <c r="C8450" t="s">
        <v>75</v>
      </c>
      <c r="D8450" t="s">
        <v>79</v>
      </c>
      <c r="E8450">
        <v>1</v>
      </c>
      <c r="F8450">
        <v>315.70392900000002</v>
      </c>
    </row>
    <row r="8451" spans="1:6" x14ac:dyDescent="0.25">
      <c r="A8451">
        <v>16473.16905</v>
      </c>
      <c r="B8451">
        <v>22828</v>
      </c>
      <c r="C8451" t="s">
        <v>32</v>
      </c>
      <c r="D8451" t="s">
        <v>33</v>
      </c>
      <c r="E8451">
        <v>2</v>
      </c>
      <c r="F8451">
        <v>508.8</v>
      </c>
    </row>
    <row r="8452" spans="1:6" x14ac:dyDescent="0.25">
      <c r="A8452">
        <v>31706.9251</v>
      </c>
      <c r="B8452">
        <v>50719</v>
      </c>
      <c r="C8452" t="s">
        <v>32</v>
      </c>
      <c r="D8452" t="s">
        <v>33</v>
      </c>
      <c r="E8452">
        <v>2</v>
      </c>
      <c r="F8452">
        <v>870.62690699999996</v>
      </c>
    </row>
    <row r="8453" spans="1:6" x14ac:dyDescent="0.25">
      <c r="A8453">
        <v>2580.8498989999998</v>
      </c>
      <c r="B8453">
        <v>46900</v>
      </c>
      <c r="C8453" t="s">
        <v>32</v>
      </c>
      <c r="D8453" t="s">
        <v>33</v>
      </c>
      <c r="E8453">
        <v>1</v>
      </c>
      <c r="F8453">
        <v>316.8</v>
      </c>
    </row>
    <row r="8454" spans="1:6" x14ac:dyDescent="0.25">
      <c r="A8454">
        <v>17622.1332</v>
      </c>
      <c r="B8454">
        <v>0</v>
      </c>
      <c r="C8454" t="s">
        <v>32</v>
      </c>
      <c r="D8454" t="s">
        <v>45</v>
      </c>
      <c r="E8454">
        <v>3</v>
      </c>
      <c r="F8454">
        <v>1814.4</v>
      </c>
    </row>
    <row r="8455" spans="1:6" x14ac:dyDescent="0.25">
      <c r="A8455">
        <v>14435.673650000001</v>
      </c>
      <c r="B8455">
        <v>60880</v>
      </c>
      <c r="C8455" t="s">
        <v>62</v>
      </c>
      <c r="D8455" t="s">
        <v>33</v>
      </c>
      <c r="E8455">
        <v>2</v>
      </c>
      <c r="F8455">
        <v>109.906628</v>
      </c>
    </row>
    <row r="8456" spans="1:6" x14ac:dyDescent="0.25">
      <c r="A8456">
        <v>12731.95161</v>
      </c>
      <c r="B8456">
        <v>40870</v>
      </c>
      <c r="C8456" t="s">
        <v>32</v>
      </c>
      <c r="D8456" t="s">
        <v>33</v>
      </c>
      <c r="E8456">
        <v>2</v>
      </c>
      <c r="F8456">
        <v>504</v>
      </c>
    </row>
    <row r="8457" spans="1:6" x14ac:dyDescent="0.25">
      <c r="A8457">
        <v>2398.3541970000001</v>
      </c>
      <c r="B8457">
        <v>14321</v>
      </c>
      <c r="C8457" t="s">
        <v>32</v>
      </c>
      <c r="D8457" t="s">
        <v>45</v>
      </c>
      <c r="E8457">
        <v>1</v>
      </c>
      <c r="F8457">
        <v>423.82354700000002</v>
      </c>
    </row>
    <row r="8458" spans="1:6" x14ac:dyDescent="0.25">
      <c r="A8458">
        <v>6182.6188430000002</v>
      </c>
      <c r="B8458">
        <v>20072</v>
      </c>
      <c r="C8458" t="s">
        <v>32</v>
      </c>
      <c r="D8458" t="s">
        <v>33</v>
      </c>
      <c r="E8458">
        <v>9</v>
      </c>
      <c r="F8458">
        <v>473.26687900000002</v>
      </c>
    </row>
    <row r="8459" spans="1:6" x14ac:dyDescent="0.25">
      <c r="A8459">
        <v>9431.3768180000006</v>
      </c>
      <c r="B8459">
        <v>77365</v>
      </c>
      <c r="C8459" t="s">
        <v>62</v>
      </c>
      <c r="D8459" t="s">
        <v>79</v>
      </c>
      <c r="E8459">
        <v>2</v>
      </c>
      <c r="F8459">
        <v>2.8233030000000001</v>
      </c>
    </row>
    <row r="8460" spans="1:6" x14ac:dyDescent="0.25">
      <c r="A8460">
        <v>4651.2842899999996</v>
      </c>
      <c r="B8460">
        <v>98475</v>
      </c>
      <c r="C8460" t="s">
        <v>32</v>
      </c>
      <c r="D8460" t="s">
        <v>33</v>
      </c>
      <c r="E8460">
        <v>1</v>
      </c>
      <c r="F8460">
        <v>552</v>
      </c>
    </row>
    <row r="8461" spans="1:6" x14ac:dyDescent="0.25">
      <c r="A8461">
        <v>12168.744919999999</v>
      </c>
      <c r="B8461">
        <v>14973</v>
      </c>
      <c r="C8461" t="s">
        <v>32</v>
      </c>
      <c r="D8461" t="s">
        <v>79</v>
      </c>
      <c r="E8461">
        <v>2</v>
      </c>
      <c r="F8461">
        <v>828</v>
      </c>
    </row>
    <row r="8462" spans="1:6" x14ac:dyDescent="0.25">
      <c r="A8462">
        <v>26122.129980000002</v>
      </c>
      <c r="B8462">
        <v>83385</v>
      </c>
      <c r="C8462" t="s">
        <v>32</v>
      </c>
      <c r="D8462" t="s">
        <v>79</v>
      </c>
      <c r="E8462">
        <v>2</v>
      </c>
      <c r="F8462">
        <v>704.33715700000005</v>
      </c>
    </row>
    <row r="8463" spans="1:6" x14ac:dyDescent="0.25">
      <c r="A8463">
        <v>3237.3051869999999</v>
      </c>
      <c r="B8463">
        <v>0</v>
      </c>
      <c r="C8463" t="s">
        <v>32</v>
      </c>
      <c r="D8463" t="s">
        <v>45</v>
      </c>
      <c r="E8463">
        <v>1</v>
      </c>
      <c r="F8463">
        <v>659.43588599999998</v>
      </c>
    </row>
    <row r="8464" spans="1:6" x14ac:dyDescent="0.25">
      <c r="A8464">
        <v>9416.4746689999993</v>
      </c>
      <c r="B8464">
        <v>0</v>
      </c>
      <c r="C8464" t="s">
        <v>32</v>
      </c>
      <c r="D8464" t="s">
        <v>33</v>
      </c>
      <c r="E8464">
        <v>2</v>
      </c>
      <c r="F8464">
        <v>412.8</v>
      </c>
    </row>
    <row r="8465" spans="1:6" x14ac:dyDescent="0.25">
      <c r="A8465">
        <v>2506.360995</v>
      </c>
      <c r="B8465">
        <v>0</v>
      </c>
      <c r="C8465" t="s">
        <v>32</v>
      </c>
      <c r="D8465" t="s">
        <v>45</v>
      </c>
      <c r="E8465">
        <v>1</v>
      </c>
      <c r="F8465">
        <v>525.6</v>
      </c>
    </row>
    <row r="8466" spans="1:6" x14ac:dyDescent="0.25">
      <c r="A8466">
        <v>5272.0050789999996</v>
      </c>
      <c r="B8466">
        <v>98110</v>
      </c>
      <c r="C8466" t="s">
        <v>75</v>
      </c>
      <c r="D8466" t="s">
        <v>33</v>
      </c>
      <c r="E8466">
        <v>8</v>
      </c>
      <c r="F8466">
        <v>176.287711</v>
      </c>
    </row>
    <row r="8467" spans="1:6" x14ac:dyDescent="0.25">
      <c r="A8467">
        <v>5246.2783749999999</v>
      </c>
      <c r="B8467">
        <v>28909</v>
      </c>
      <c r="C8467" t="s">
        <v>32</v>
      </c>
      <c r="D8467" t="s">
        <v>33</v>
      </c>
      <c r="E8467">
        <v>8</v>
      </c>
      <c r="F8467">
        <v>456.70273500000002</v>
      </c>
    </row>
    <row r="8468" spans="1:6" x14ac:dyDescent="0.25">
      <c r="A8468">
        <v>10611.56172</v>
      </c>
      <c r="B8468">
        <v>0</v>
      </c>
      <c r="C8468" t="s">
        <v>32</v>
      </c>
      <c r="D8468" t="s">
        <v>45</v>
      </c>
      <c r="E8468">
        <v>2</v>
      </c>
      <c r="F8468">
        <v>949.95325300000002</v>
      </c>
    </row>
    <row r="8469" spans="1:6" x14ac:dyDescent="0.25">
      <c r="A8469">
        <v>2249.8748030000002</v>
      </c>
      <c r="B8469">
        <v>0</v>
      </c>
      <c r="C8469" t="s">
        <v>32</v>
      </c>
      <c r="D8469" t="s">
        <v>79</v>
      </c>
      <c r="E8469">
        <v>1</v>
      </c>
      <c r="F8469">
        <v>297.60000000000002</v>
      </c>
    </row>
    <row r="8470" spans="1:6" x14ac:dyDescent="0.25">
      <c r="A8470">
        <v>2816.7560020000001</v>
      </c>
      <c r="B8470">
        <v>42937</v>
      </c>
      <c r="C8470" t="s">
        <v>75</v>
      </c>
      <c r="D8470" t="s">
        <v>33</v>
      </c>
      <c r="E8470">
        <v>1</v>
      </c>
      <c r="F8470">
        <v>251.779842</v>
      </c>
    </row>
    <row r="8471" spans="1:6" x14ac:dyDescent="0.25">
      <c r="A8471">
        <v>4751.2809479999996</v>
      </c>
      <c r="B8471">
        <v>30887</v>
      </c>
      <c r="C8471" t="s">
        <v>75</v>
      </c>
      <c r="D8471" t="s">
        <v>33</v>
      </c>
      <c r="E8471">
        <v>1</v>
      </c>
      <c r="F8471">
        <v>444.16771299999999</v>
      </c>
    </row>
    <row r="8472" spans="1:6" x14ac:dyDescent="0.25">
      <c r="A8472">
        <v>28622.314429999999</v>
      </c>
      <c r="B8472">
        <v>35442</v>
      </c>
      <c r="C8472" t="s">
        <v>32</v>
      </c>
      <c r="D8472" t="s">
        <v>33</v>
      </c>
      <c r="E8472">
        <v>2</v>
      </c>
      <c r="F8472">
        <v>1147.2</v>
      </c>
    </row>
    <row r="8473" spans="1:6" x14ac:dyDescent="0.25">
      <c r="A8473">
        <v>8421.5168479999993</v>
      </c>
      <c r="B8473">
        <v>95139</v>
      </c>
      <c r="C8473" t="s">
        <v>62</v>
      </c>
      <c r="D8473" t="s">
        <v>33</v>
      </c>
      <c r="E8473">
        <v>6</v>
      </c>
      <c r="F8473">
        <v>34.023131999999997</v>
      </c>
    </row>
    <row r="8474" spans="1:6" x14ac:dyDescent="0.25">
      <c r="A8474">
        <v>4660.3995729999997</v>
      </c>
      <c r="B8474">
        <v>89834</v>
      </c>
      <c r="C8474" t="s">
        <v>62</v>
      </c>
      <c r="D8474" t="s">
        <v>33</v>
      </c>
      <c r="E8474">
        <v>1</v>
      </c>
      <c r="F8474">
        <v>43.155949999999997</v>
      </c>
    </row>
    <row r="8475" spans="1:6" x14ac:dyDescent="0.25">
      <c r="A8475">
        <v>6843.8489710000003</v>
      </c>
      <c r="B8475">
        <v>0</v>
      </c>
      <c r="C8475" t="s">
        <v>32</v>
      </c>
      <c r="D8475" t="s">
        <v>45</v>
      </c>
      <c r="E8475">
        <v>2</v>
      </c>
      <c r="F8475">
        <v>478.50979699999999</v>
      </c>
    </row>
    <row r="8476" spans="1:6" x14ac:dyDescent="0.25">
      <c r="A8476">
        <v>9223.9871440000006</v>
      </c>
      <c r="B8476">
        <v>18814</v>
      </c>
      <c r="C8476" t="s">
        <v>32</v>
      </c>
      <c r="D8476" t="s">
        <v>45</v>
      </c>
      <c r="E8476">
        <v>3</v>
      </c>
      <c r="F8476">
        <v>585.6</v>
      </c>
    </row>
    <row r="8477" spans="1:6" x14ac:dyDescent="0.25">
      <c r="A8477">
        <v>4938.7276599999996</v>
      </c>
      <c r="B8477">
        <v>82733</v>
      </c>
      <c r="C8477" t="s">
        <v>62</v>
      </c>
      <c r="D8477" t="s">
        <v>33</v>
      </c>
      <c r="E8477">
        <v>9</v>
      </c>
      <c r="F8477">
        <v>72.101018999999994</v>
      </c>
    </row>
    <row r="8478" spans="1:6" x14ac:dyDescent="0.25">
      <c r="A8478">
        <v>15114.402410000001</v>
      </c>
      <c r="B8478">
        <v>28513</v>
      </c>
      <c r="C8478" t="s">
        <v>32</v>
      </c>
      <c r="D8478" t="s">
        <v>33</v>
      </c>
      <c r="E8478">
        <v>2</v>
      </c>
      <c r="F8478">
        <v>480</v>
      </c>
    </row>
    <row r="8479" spans="1:6" x14ac:dyDescent="0.25">
      <c r="A8479">
        <v>5037.953998</v>
      </c>
      <c r="B8479">
        <v>0</v>
      </c>
      <c r="C8479" t="s">
        <v>32</v>
      </c>
      <c r="D8479" t="s">
        <v>33</v>
      </c>
      <c r="E8479">
        <v>9</v>
      </c>
      <c r="F8479">
        <v>326.39999999999998</v>
      </c>
    </row>
    <row r="8480" spans="1:6" x14ac:dyDescent="0.25">
      <c r="A8480">
        <v>5097.3186569999998</v>
      </c>
      <c r="B8480">
        <v>67233</v>
      </c>
      <c r="C8480" t="s">
        <v>75</v>
      </c>
      <c r="D8480" t="s">
        <v>33</v>
      </c>
      <c r="E8480">
        <v>3</v>
      </c>
      <c r="F8480">
        <v>246.693624</v>
      </c>
    </row>
    <row r="8481" spans="1:6" x14ac:dyDescent="0.25">
      <c r="A8481">
        <v>8906.9914329999992</v>
      </c>
      <c r="B8481">
        <v>58718</v>
      </c>
      <c r="C8481" t="s">
        <v>32</v>
      </c>
      <c r="D8481" t="s">
        <v>45</v>
      </c>
      <c r="E8481">
        <v>1</v>
      </c>
      <c r="F8481">
        <v>1084.8</v>
      </c>
    </row>
    <row r="8482" spans="1:6" x14ac:dyDescent="0.25">
      <c r="A8482">
        <v>22721.473959999999</v>
      </c>
      <c r="B8482">
        <v>21724</v>
      </c>
      <c r="C8482" t="s">
        <v>32</v>
      </c>
      <c r="D8482" t="s">
        <v>33</v>
      </c>
      <c r="E8482">
        <v>2</v>
      </c>
      <c r="F8482">
        <v>1505.230405</v>
      </c>
    </row>
    <row r="8483" spans="1:6" x14ac:dyDescent="0.25">
      <c r="A8483">
        <v>9095.1523500000003</v>
      </c>
      <c r="B8483">
        <v>65103</v>
      </c>
      <c r="C8483" t="s">
        <v>32</v>
      </c>
      <c r="D8483" t="s">
        <v>33</v>
      </c>
      <c r="E8483">
        <v>3</v>
      </c>
      <c r="F8483">
        <v>552</v>
      </c>
    </row>
    <row r="8484" spans="1:6" x14ac:dyDescent="0.25">
      <c r="A8484">
        <v>4898.9573309999996</v>
      </c>
      <c r="B8484">
        <v>55071</v>
      </c>
      <c r="C8484" t="s">
        <v>75</v>
      </c>
      <c r="D8484" t="s">
        <v>33</v>
      </c>
      <c r="E8484">
        <v>5</v>
      </c>
      <c r="F8484">
        <v>231.516063</v>
      </c>
    </row>
    <row r="8485" spans="1:6" x14ac:dyDescent="0.25">
      <c r="A8485">
        <v>2916.3807969999998</v>
      </c>
      <c r="B8485">
        <v>85817</v>
      </c>
      <c r="C8485" t="s">
        <v>62</v>
      </c>
      <c r="D8485" t="s">
        <v>33</v>
      </c>
      <c r="E8485">
        <v>1</v>
      </c>
      <c r="F8485">
        <v>154.98775900000001</v>
      </c>
    </row>
    <row r="8486" spans="1:6" x14ac:dyDescent="0.25">
      <c r="A8486">
        <v>5729.855012</v>
      </c>
      <c r="B8486">
        <v>92254</v>
      </c>
      <c r="C8486" t="s">
        <v>75</v>
      </c>
      <c r="D8486" t="s">
        <v>33</v>
      </c>
      <c r="E8486">
        <v>7</v>
      </c>
      <c r="F8486">
        <v>245.59322499999999</v>
      </c>
    </row>
    <row r="8487" spans="1:6" x14ac:dyDescent="0.25">
      <c r="A8487">
        <v>12280.766610000001</v>
      </c>
      <c r="B8487">
        <v>88340</v>
      </c>
      <c r="C8487" t="s">
        <v>32</v>
      </c>
      <c r="D8487" t="s">
        <v>33</v>
      </c>
      <c r="E8487">
        <v>2</v>
      </c>
      <c r="F8487">
        <v>489.6</v>
      </c>
    </row>
    <row r="8488" spans="1:6" x14ac:dyDescent="0.25">
      <c r="A8488">
        <v>2472.4692089999999</v>
      </c>
      <c r="B8488">
        <v>63860</v>
      </c>
      <c r="C8488" t="s">
        <v>75</v>
      </c>
      <c r="D8488" t="s">
        <v>33</v>
      </c>
      <c r="E8488">
        <v>1</v>
      </c>
      <c r="F8488">
        <v>208.59824599999999</v>
      </c>
    </row>
    <row r="8489" spans="1:6" x14ac:dyDescent="0.25">
      <c r="A8489">
        <v>4698.3458639999999</v>
      </c>
      <c r="B8489">
        <v>26411</v>
      </c>
      <c r="C8489" t="s">
        <v>32</v>
      </c>
      <c r="D8489" t="s">
        <v>33</v>
      </c>
      <c r="E8489">
        <v>1</v>
      </c>
      <c r="F8489">
        <v>604.79999999999995</v>
      </c>
    </row>
    <row r="8490" spans="1:6" x14ac:dyDescent="0.25">
      <c r="A8490">
        <v>7950.1782370000001</v>
      </c>
      <c r="B8490">
        <v>26189</v>
      </c>
      <c r="C8490" t="s">
        <v>32</v>
      </c>
      <c r="D8490" t="s">
        <v>45</v>
      </c>
      <c r="E8490">
        <v>2</v>
      </c>
      <c r="F8490">
        <v>331.2</v>
      </c>
    </row>
    <row r="8491" spans="1:6" x14ac:dyDescent="0.25">
      <c r="A8491">
        <v>3299.3393390000001</v>
      </c>
      <c r="B8491">
        <v>66114</v>
      </c>
      <c r="C8491" t="s">
        <v>62</v>
      </c>
      <c r="D8491" t="s">
        <v>45</v>
      </c>
      <c r="E8491">
        <v>1</v>
      </c>
      <c r="F8491">
        <v>178.842061</v>
      </c>
    </row>
    <row r="8492" spans="1:6" x14ac:dyDescent="0.25">
      <c r="A8492">
        <v>7506.7793650000003</v>
      </c>
      <c r="B8492">
        <v>49561</v>
      </c>
      <c r="C8492" t="s">
        <v>32</v>
      </c>
      <c r="D8492" t="s">
        <v>45</v>
      </c>
      <c r="E8492">
        <v>1</v>
      </c>
      <c r="F8492">
        <v>926.4</v>
      </c>
    </row>
    <row r="8493" spans="1:6" x14ac:dyDescent="0.25">
      <c r="A8493">
        <v>7123.6945990000004</v>
      </c>
      <c r="B8493">
        <v>16139</v>
      </c>
      <c r="C8493" t="s">
        <v>32</v>
      </c>
      <c r="D8493" t="s">
        <v>33</v>
      </c>
      <c r="E8493">
        <v>2</v>
      </c>
      <c r="F8493">
        <v>297.60000000000002</v>
      </c>
    </row>
    <row r="8494" spans="1:6" x14ac:dyDescent="0.25">
      <c r="A8494">
        <v>8008.0959940000002</v>
      </c>
      <c r="B8494">
        <v>63775</v>
      </c>
      <c r="C8494" t="s">
        <v>75</v>
      </c>
      <c r="D8494" t="s">
        <v>33</v>
      </c>
      <c r="E8494">
        <v>3</v>
      </c>
      <c r="F8494">
        <v>462.753151</v>
      </c>
    </row>
    <row r="8495" spans="1:6" x14ac:dyDescent="0.25">
      <c r="A8495">
        <v>5318.8966399999999</v>
      </c>
      <c r="B8495">
        <v>25134</v>
      </c>
      <c r="C8495" t="s">
        <v>32</v>
      </c>
      <c r="D8495" t="s">
        <v>33</v>
      </c>
      <c r="E8495">
        <v>6</v>
      </c>
      <c r="F8495">
        <v>321.60000000000002</v>
      </c>
    </row>
    <row r="8496" spans="1:6" x14ac:dyDescent="0.25">
      <c r="A8496">
        <v>5483.8908499999998</v>
      </c>
      <c r="B8496">
        <v>87777</v>
      </c>
      <c r="C8496" t="s">
        <v>75</v>
      </c>
      <c r="D8496" t="s">
        <v>45</v>
      </c>
      <c r="E8496">
        <v>7</v>
      </c>
      <c r="F8496">
        <v>257.708912</v>
      </c>
    </row>
    <row r="8497" spans="1:6" x14ac:dyDescent="0.25">
      <c r="A8497">
        <v>7244.497284</v>
      </c>
      <c r="B8497">
        <v>0</v>
      </c>
      <c r="C8497" t="s">
        <v>32</v>
      </c>
      <c r="D8497" t="s">
        <v>45</v>
      </c>
      <c r="E8497">
        <v>3</v>
      </c>
      <c r="F8497">
        <v>494.4</v>
      </c>
    </row>
    <row r="8498" spans="1:6" x14ac:dyDescent="0.25">
      <c r="A8498">
        <v>15558.44195</v>
      </c>
      <c r="B8498">
        <v>62922</v>
      </c>
      <c r="C8498" t="s">
        <v>32</v>
      </c>
      <c r="D8498" t="s">
        <v>33</v>
      </c>
      <c r="E8498">
        <v>7</v>
      </c>
      <c r="F8498">
        <v>1121.6336449999999</v>
      </c>
    </row>
    <row r="8499" spans="1:6" x14ac:dyDescent="0.25">
      <c r="A8499">
        <v>8945.6893980000004</v>
      </c>
      <c r="B8499">
        <v>83761</v>
      </c>
      <c r="C8499" t="s">
        <v>62</v>
      </c>
      <c r="D8499" t="s">
        <v>33</v>
      </c>
      <c r="E8499">
        <v>8</v>
      </c>
      <c r="F8499">
        <v>270.22754700000002</v>
      </c>
    </row>
    <row r="8500" spans="1:6" x14ac:dyDescent="0.25">
      <c r="A8500">
        <v>8441.6670840000006</v>
      </c>
      <c r="B8500">
        <v>50801</v>
      </c>
      <c r="C8500" t="s">
        <v>62</v>
      </c>
      <c r="D8500" t="s">
        <v>33</v>
      </c>
      <c r="E8500">
        <v>2</v>
      </c>
      <c r="F8500">
        <v>43.419027999999997</v>
      </c>
    </row>
    <row r="8501" spans="1:6" x14ac:dyDescent="0.25">
      <c r="A8501">
        <v>2798.834343</v>
      </c>
      <c r="B8501">
        <v>48675</v>
      </c>
      <c r="C8501" t="s">
        <v>32</v>
      </c>
      <c r="D8501" t="s">
        <v>79</v>
      </c>
      <c r="E8501">
        <v>1</v>
      </c>
      <c r="F8501">
        <v>340.8</v>
      </c>
    </row>
    <row r="8502" spans="1:6" x14ac:dyDescent="0.25">
      <c r="A8502">
        <v>7522.9007039999997</v>
      </c>
      <c r="B8502">
        <v>55916</v>
      </c>
      <c r="C8502" t="s">
        <v>32</v>
      </c>
      <c r="D8502" t="s">
        <v>33</v>
      </c>
      <c r="E8502">
        <v>2</v>
      </c>
      <c r="F8502">
        <v>302.39999999999998</v>
      </c>
    </row>
    <row r="8503" spans="1:6" x14ac:dyDescent="0.25">
      <c r="A8503">
        <v>39033.082479999997</v>
      </c>
      <c r="B8503">
        <v>0</v>
      </c>
      <c r="C8503" t="s">
        <v>32</v>
      </c>
      <c r="D8503" t="s">
        <v>33</v>
      </c>
      <c r="E8503">
        <v>2</v>
      </c>
      <c r="F8503">
        <v>864</v>
      </c>
    </row>
    <row r="8504" spans="1:6" x14ac:dyDescent="0.25">
      <c r="A8504">
        <v>2594.7935000000002</v>
      </c>
      <c r="B8504">
        <v>30064</v>
      </c>
      <c r="C8504" t="s">
        <v>75</v>
      </c>
      <c r="D8504" t="s">
        <v>33</v>
      </c>
      <c r="E8504">
        <v>1</v>
      </c>
      <c r="F8504">
        <v>296.852419</v>
      </c>
    </row>
    <row r="8505" spans="1:6" x14ac:dyDescent="0.25">
      <c r="A8505">
        <v>8991.1241859999991</v>
      </c>
      <c r="B8505">
        <v>0</v>
      </c>
      <c r="C8505" t="s">
        <v>32</v>
      </c>
      <c r="D8505" t="s">
        <v>45</v>
      </c>
      <c r="E8505">
        <v>4</v>
      </c>
      <c r="F8505">
        <v>1176.2859980000001</v>
      </c>
    </row>
    <row r="8506" spans="1:6" x14ac:dyDescent="0.25">
      <c r="A8506">
        <v>2332.0952280000001</v>
      </c>
      <c r="B8506">
        <v>0</v>
      </c>
      <c r="C8506" t="s">
        <v>32</v>
      </c>
      <c r="D8506" t="s">
        <v>45</v>
      </c>
      <c r="E8506">
        <v>1</v>
      </c>
      <c r="F8506">
        <v>482.4</v>
      </c>
    </row>
    <row r="8507" spans="1:6" x14ac:dyDescent="0.25">
      <c r="A8507">
        <v>9244.3518810000005</v>
      </c>
      <c r="B8507">
        <v>12081</v>
      </c>
      <c r="C8507" t="s">
        <v>32</v>
      </c>
      <c r="D8507" t="s">
        <v>79</v>
      </c>
      <c r="E8507">
        <v>2</v>
      </c>
      <c r="F8507">
        <v>548.064933</v>
      </c>
    </row>
    <row r="8508" spans="1:6" x14ac:dyDescent="0.25">
      <c r="A8508">
        <v>6290.6992490000002</v>
      </c>
      <c r="B8508">
        <v>0</v>
      </c>
      <c r="C8508" t="s">
        <v>32</v>
      </c>
      <c r="D8508" t="s">
        <v>45</v>
      </c>
      <c r="E8508">
        <v>5</v>
      </c>
      <c r="F8508">
        <v>684</v>
      </c>
    </row>
    <row r="8509" spans="1:6" x14ac:dyDescent="0.25">
      <c r="A8509">
        <v>9880.0971410000002</v>
      </c>
      <c r="B8509">
        <v>62326</v>
      </c>
      <c r="C8509" t="s">
        <v>62</v>
      </c>
      <c r="D8509" t="s">
        <v>33</v>
      </c>
      <c r="E8509">
        <v>8</v>
      </c>
      <c r="F8509">
        <v>96.009360000000001</v>
      </c>
    </row>
    <row r="8510" spans="1:6" x14ac:dyDescent="0.25">
      <c r="A8510">
        <v>11790.49617</v>
      </c>
      <c r="B8510">
        <v>25251</v>
      </c>
      <c r="C8510" t="s">
        <v>32</v>
      </c>
      <c r="D8510" t="s">
        <v>79</v>
      </c>
      <c r="E8510">
        <v>2</v>
      </c>
      <c r="F8510">
        <v>316.8</v>
      </c>
    </row>
    <row r="8511" spans="1:6" x14ac:dyDescent="0.25">
      <c r="A8511">
        <v>5477.2060719999999</v>
      </c>
      <c r="B8511">
        <v>21289</v>
      </c>
      <c r="C8511" t="s">
        <v>32</v>
      </c>
      <c r="D8511" t="s">
        <v>33</v>
      </c>
      <c r="E8511">
        <v>3</v>
      </c>
      <c r="F8511">
        <v>340.8</v>
      </c>
    </row>
    <row r="8512" spans="1:6" x14ac:dyDescent="0.25">
      <c r="A8512">
        <v>4014.332715</v>
      </c>
      <c r="B8512">
        <v>54054</v>
      </c>
      <c r="C8512" t="s">
        <v>62</v>
      </c>
      <c r="D8512" t="s">
        <v>33</v>
      </c>
      <c r="E8512">
        <v>1</v>
      </c>
      <c r="F8512">
        <v>5.6616840000000002</v>
      </c>
    </row>
    <row r="8513" spans="1:6" x14ac:dyDescent="0.25">
      <c r="A8513">
        <v>3674.56826</v>
      </c>
      <c r="B8513">
        <v>84814</v>
      </c>
      <c r="C8513" t="s">
        <v>32</v>
      </c>
      <c r="D8513" t="s">
        <v>33</v>
      </c>
      <c r="E8513">
        <v>1</v>
      </c>
      <c r="F8513">
        <v>512.816507</v>
      </c>
    </row>
    <row r="8514" spans="1:6" x14ac:dyDescent="0.25">
      <c r="A8514">
        <v>4714.0447329999997</v>
      </c>
      <c r="B8514">
        <v>46097</v>
      </c>
      <c r="C8514" t="s">
        <v>75</v>
      </c>
      <c r="D8514" t="s">
        <v>33</v>
      </c>
      <c r="E8514">
        <v>3</v>
      </c>
      <c r="F8514">
        <v>197.07496599999999</v>
      </c>
    </row>
    <row r="8515" spans="1:6" x14ac:dyDescent="0.25">
      <c r="A8515">
        <v>2754.143877</v>
      </c>
      <c r="B8515">
        <v>58705</v>
      </c>
      <c r="C8515" t="s">
        <v>62</v>
      </c>
      <c r="D8515" t="s">
        <v>33</v>
      </c>
      <c r="E8515">
        <v>1</v>
      </c>
      <c r="F8515">
        <v>48.956423999999998</v>
      </c>
    </row>
    <row r="8516" spans="1:6" x14ac:dyDescent="0.25">
      <c r="A8516">
        <v>40688.534420000004</v>
      </c>
      <c r="B8516">
        <v>37455</v>
      </c>
      <c r="C8516" t="s">
        <v>32</v>
      </c>
      <c r="D8516" t="s">
        <v>33</v>
      </c>
      <c r="E8516">
        <v>2</v>
      </c>
      <c r="F8516">
        <v>547.20000000000005</v>
      </c>
    </row>
    <row r="8517" spans="1:6" x14ac:dyDescent="0.25">
      <c r="A8517">
        <v>4563.859434</v>
      </c>
      <c r="B8517">
        <v>62010</v>
      </c>
      <c r="C8517" t="s">
        <v>32</v>
      </c>
      <c r="D8517" t="s">
        <v>33</v>
      </c>
      <c r="E8517">
        <v>1</v>
      </c>
      <c r="F8517">
        <v>537.6</v>
      </c>
    </row>
    <row r="8518" spans="1:6" x14ac:dyDescent="0.25">
      <c r="A8518">
        <v>7430.3476810000002</v>
      </c>
      <c r="B8518">
        <v>61568</v>
      </c>
      <c r="C8518" t="s">
        <v>75</v>
      </c>
      <c r="D8518" t="s">
        <v>33</v>
      </c>
      <c r="E8518">
        <v>3</v>
      </c>
      <c r="F8518">
        <v>240.81895399999999</v>
      </c>
    </row>
    <row r="8519" spans="1:6" x14ac:dyDescent="0.25">
      <c r="A8519">
        <v>2644.9834839999999</v>
      </c>
      <c r="B8519">
        <v>90443</v>
      </c>
      <c r="C8519" t="s">
        <v>75</v>
      </c>
      <c r="D8519" t="s">
        <v>79</v>
      </c>
      <c r="E8519">
        <v>1</v>
      </c>
      <c r="F8519">
        <v>235.17419699999999</v>
      </c>
    </row>
    <row r="8520" spans="1:6" x14ac:dyDescent="0.25">
      <c r="A8520">
        <v>26220.032660000001</v>
      </c>
      <c r="B8520">
        <v>24743</v>
      </c>
      <c r="C8520" t="s">
        <v>32</v>
      </c>
      <c r="D8520" t="s">
        <v>79</v>
      </c>
      <c r="E8520">
        <v>2</v>
      </c>
      <c r="F8520">
        <v>1008.03551</v>
      </c>
    </row>
    <row r="8521" spans="1:6" x14ac:dyDescent="0.25">
      <c r="A8521">
        <v>2397.036098</v>
      </c>
      <c r="B8521">
        <v>22283</v>
      </c>
      <c r="C8521" t="s">
        <v>32</v>
      </c>
      <c r="D8521" t="s">
        <v>79</v>
      </c>
      <c r="E8521">
        <v>1</v>
      </c>
      <c r="F8521">
        <v>572.07210599999996</v>
      </c>
    </row>
    <row r="8522" spans="1:6" x14ac:dyDescent="0.25">
      <c r="A8522">
        <v>5207.6804959999999</v>
      </c>
      <c r="B8522">
        <v>74627</v>
      </c>
      <c r="C8522" t="s">
        <v>75</v>
      </c>
      <c r="D8522" t="s">
        <v>33</v>
      </c>
      <c r="E8522">
        <v>6</v>
      </c>
      <c r="F8522">
        <v>176.73532299999999</v>
      </c>
    </row>
    <row r="8523" spans="1:6" x14ac:dyDescent="0.25">
      <c r="A8523">
        <v>5907.078117</v>
      </c>
      <c r="B8523">
        <v>47306</v>
      </c>
      <c r="C8523" t="s">
        <v>62</v>
      </c>
      <c r="D8523" t="s">
        <v>33</v>
      </c>
      <c r="E8523">
        <v>3</v>
      </c>
      <c r="F8523">
        <v>97.723235000000003</v>
      </c>
    </row>
    <row r="8524" spans="1:6" x14ac:dyDescent="0.25">
      <c r="A8524">
        <v>27420.813180000001</v>
      </c>
      <c r="B8524">
        <v>0</v>
      </c>
      <c r="C8524" t="s">
        <v>32</v>
      </c>
      <c r="D8524" t="s">
        <v>33</v>
      </c>
      <c r="E8524">
        <v>2</v>
      </c>
      <c r="F8524">
        <v>537.6</v>
      </c>
    </row>
    <row r="8525" spans="1:6" x14ac:dyDescent="0.25">
      <c r="A8525">
        <v>5044.8572290000002</v>
      </c>
      <c r="B8525">
        <v>59292</v>
      </c>
      <c r="C8525" t="s">
        <v>75</v>
      </c>
      <c r="D8525" t="s">
        <v>33</v>
      </c>
      <c r="E8525">
        <v>4</v>
      </c>
      <c r="F8525">
        <v>218.49131800000001</v>
      </c>
    </row>
    <row r="8526" spans="1:6" x14ac:dyDescent="0.25">
      <c r="A8526">
        <v>3090.1323600000001</v>
      </c>
      <c r="B8526">
        <v>23970</v>
      </c>
      <c r="C8526" t="s">
        <v>62</v>
      </c>
      <c r="D8526" t="s">
        <v>33</v>
      </c>
      <c r="E8526">
        <v>1</v>
      </c>
      <c r="F8526">
        <v>43.959921000000001</v>
      </c>
    </row>
    <row r="8527" spans="1:6" x14ac:dyDescent="0.25">
      <c r="A8527">
        <v>8514.3949940000002</v>
      </c>
      <c r="B8527">
        <v>48428</v>
      </c>
      <c r="C8527" t="s">
        <v>75</v>
      </c>
      <c r="D8527" t="s">
        <v>33</v>
      </c>
      <c r="E8527">
        <v>2</v>
      </c>
      <c r="F8527">
        <v>223.72801799999999</v>
      </c>
    </row>
    <row r="8528" spans="1:6" x14ac:dyDescent="0.25">
      <c r="A8528">
        <v>20925.89544</v>
      </c>
      <c r="B8528">
        <v>44342</v>
      </c>
      <c r="C8528" t="s">
        <v>32</v>
      </c>
      <c r="D8528" t="s">
        <v>33</v>
      </c>
      <c r="E8528">
        <v>2</v>
      </c>
      <c r="F8528">
        <v>355.2</v>
      </c>
    </row>
    <row r="8529" spans="1:6" x14ac:dyDescent="0.25">
      <c r="A8529">
        <v>3515.4565729999999</v>
      </c>
      <c r="B8529">
        <v>0</v>
      </c>
      <c r="C8529" t="s">
        <v>32</v>
      </c>
      <c r="D8529" t="s">
        <v>45</v>
      </c>
      <c r="E8529">
        <v>1</v>
      </c>
      <c r="F8529">
        <v>741.6</v>
      </c>
    </row>
    <row r="8530" spans="1:6" x14ac:dyDescent="0.25">
      <c r="A8530">
        <v>17666.565429999999</v>
      </c>
      <c r="B8530">
        <v>0</v>
      </c>
      <c r="C8530" t="s">
        <v>32</v>
      </c>
      <c r="D8530" t="s">
        <v>45</v>
      </c>
      <c r="E8530">
        <v>2</v>
      </c>
      <c r="F8530">
        <v>355.2</v>
      </c>
    </row>
    <row r="8531" spans="1:6" x14ac:dyDescent="0.25">
      <c r="A8531">
        <v>30313.30977</v>
      </c>
      <c r="B8531">
        <v>67117</v>
      </c>
      <c r="C8531" t="s">
        <v>75</v>
      </c>
      <c r="D8531" t="s">
        <v>45</v>
      </c>
      <c r="E8531">
        <v>2</v>
      </c>
      <c r="F8531">
        <v>329.42317700000001</v>
      </c>
    </row>
    <row r="8532" spans="1:6" x14ac:dyDescent="0.25">
      <c r="A8532">
        <v>4726.8693270000003</v>
      </c>
      <c r="B8532">
        <v>13037</v>
      </c>
      <c r="C8532" t="s">
        <v>32</v>
      </c>
      <c r="D8532" t="s">
        <v>33</v>
      </c>
      <c r="E8532">
        <v>1</v>
      </c>
      <c r="F8532">
        <v>839.34846400000004</v>
      </c>
    </row>
    <row r="8533" spans="1:6" x14ac:dyDescent="0.25">
      <c r="A8533">
        <v>5284.5095330000004</v>
      </c>
      <c r="B8533">
        <v>71960</v>
      </c>
      <c r="C8533" t="s">
        <v>62</v>
      </c>
      <c r="D8533" t="s">
        <v>45</v>
      </c>
      <c r="E8533">
        <v>9</v>
      </c>
      <c r="F8533">
        <v>151.495249</v>
      </c>
    </row>
    <row r="8534" spans="1:6" x14ac:dyDescent="0.25">
      <c r="A8534">
        <v>2990.3309949999998</v>
      </c>
      <c r="B8534">
        <v>73137</v>
      </c>
      <c r="C8534" t="s">
        <v>75</v>
      </c>
      <c r="D8534" t="s">
        <v>33</v>
      </c>
      <c r="E8534">
        <v>1</v>
      </c>
      <c r="F8534">
        <v>227.79710499999999</v>
      </c>
    </row>
    <row r="8535" spans="1:6" x14ac:dyDescent="0.25">
      <c r="A8535">
        <v>3548.0717249999998</v>
      </c>
      <c r="B8535">
        <v>0</v>
      </c>
      <c r="C8535" t="s">
        <v>75</v>
      </c>
      <c r="D8535" t="s">
        <v>33</v>
      </c>
      <c r="E8535">
        <v>1</v>
      </c>
      <c r="F8535">
        <v>446.122702</v>
      </c>
    </row>
    <row r="8536" spans="1:6" x14ac:dyDescent="0.25">
      <c r="A8536">
        <v>6371.3204610000003</v>
      </c>
      <c r="B8536">
        <v>23797</v>
      </c>
      <c r="C8536" t="s">
        <v>32</v>
      </c>
      <c r="D8536" t="s">
        <v>33</v>
      </c>
      <c r="E8536">
        <v>3</v>
      </c>
      <c r="F8536">
        <v>388.8</v>
      </c>
    </row>
    <row r="8537" spans="1:6" x14ac:dyDescent="0.25">
      <c r="A8537">
        <v>5372.3519669999996</v>
      </c>
      <c r="B8537">
        <v>70286</v>
      </c>
      <c r="C8537" t="s">
        <v>62</v>
      </c>
      <c r="D8537" t="s">
        <v>33</v>
      </c>
      <c r="E8537">
        <v>3</v>
      </c>
      <c r="F8537">
        <v>130.143497</v>
      </c>
    </row>
    <row r="8538" spans="1:6" x14ac:dyDescent="0.25">
      <c r="A8538">
        <v>5165.2023680000002</v>
      </c>
      <c r="B8538">
        <v>12904</v>
      </c>
      <c r="C8538" t="s">
        <v>32</v>
      </c>
      <c r="D8538" t="s">
        <v>33</v>
      </c>
      <c r="E8538">
        <v>1</v>
      </c>
      <c r="F8538">
        <v>633.6</v>
      </c>
    </row>
    <row r="8539" spans="1:6" x14ac:dyDescent="0.25">
      <c r="A8539">
        <v>8264.7478630000005</v>
      </c>
      <c r="B8539">
        <v>42045</v>
      </c>
      <c r="C8539" t="s">
        <v>62</v>
      </c>
      <c r="D8539" t="s">
        <v>33</v>
      </c>
      <c r="E8539">
        <v>3</v>
      </c>
      <c r="F8539">
        <v>40.839964999999999</v>
      </c>
    </row>
    <row r="8540" spans="1:6" x14ac:dyDescent="0.25">
      <c r="A8540">
        <v>5193.7705720000004</v>
      </c>
      <c r="B8540">
        <v>24948</v>
      </c>
      <c r="C8540" t="s">
        <v>75</v>
      </c>
      <c r="D8540" t="s">
        <v>33</v>
      </c>
      <c r="E8540">
        <v>4</v>
      </c>
      <c r="F8540">
        <v>280.35276699999997</v>
      </c>
    </row>
    <row r="8541" spans="1:6" x14ac:dyDescent="0.25">
      <c r="A8541">
        <v>8099.5712130000002</v>
      </c>
      <c r="B8541">
        <v>25452</v>
      </c>
      <c r="C8541" t="s">
        <v>32</v>
      </c>
      <c r="D8541" t="s">
        <v>45</v>
      </c>
      <c r="E8541">
        <v>3</v>
      </c>
      <c r="F8541">
        <v>954.68849899999998</v>
      </c>
    </row>
    <row r="8542" spans="1:6" x14ac:dyDescent="0.25">
      <c r="A8542">
        <v>8845.0737059999992</v>
      </c>
      <c r="B8542">
        <v>95850</v>
      </c>
      <c r="C8542" t="s">
        <v>75</v>
      </c>
      <c r="D8542" t="s">
        <v>33</v>
      </c>
      <c r="E8542">
        <v>3</v>
      </c>
      <c r="F8542">
        <v>328.502498</v>
      </c>
    </row>
    <row r="8543" spans="1:6" x14ac:dyDescent="0.25">
      <c r="A8543">
        <v>8295.9772709999997</v>
      </c>
      <c r="B8543">
        <v>73556</v>
      </c>
      <c r="C8543" t="s">
        <v>75</v>
      </c>
      <c r="D8543" t="s">
        <v>79</v>
      </c>
      <c r="E8543">
        <v>9</v>
      </c>
      <c r="F8543">
        <v>497.68401699999998</v>
      </c>
    </row>
    <row r="8544" spans="1:6" x14ac:dyDescent="0.25">
      <c r="A8544">
        <v>9344.4316220000001</v>
      </c>
      <c r="B8544">
        <v>0</v>
      </c>
      <c r="C8544" t="s">
        <v>32</v>
      </c>
      <c r="D8544" t="s">
        <v>33</v>
      </c>
      <c r="E8544">
        <v>2</v>
      </c>
      <c r="F8544">
        <v>307.2</v>
      </c>
    </row>
    <row r="8545" spans="1:6" x14ac:dyDescent="0.25">
      <c r="A8545">
        <v>5081.7419760000002</v>
      </c>
      <c r="B8545">
        <v>0</v>
      </c>
      <c r="C8545" t="s">
        <v>62</v>
      </c>
      <c r="D8545" t="s">
        <v>33</v>
      </c>
      <c r="E8545">
        <v>7</v>
      </c>
      <c r="F8545">
        <v>93.697637999999998</v>
      </c>
    </row>
    <row r="8546" spans="1:6" x14ac:dyDescent="0.25">
      <c r="A8546">
        <v>5363.5310170000002</v>
      </c>
      <c r="B8546">
        <v>43879</v>
      </c>
      <c r="C8546" t="s">
        <v>75</v>
      </c>
      <c r="D8546" t="s">
        <v>45</v>
      </c>
      <c r="E8546">
        <v>5</v>
      </c>
      <c r="F8546">
        <v>242.13355200000001</v>
      </c>
    </row>
    <row r="8547" spans="1:6" x14ac:dyDescent="0.25">
      <c r="A8547">
        <v>2429.600516</v>
      </c>
      <c r="B8547">
        <v>23941</v>
      </c>
      <c r="C8547" t="s">
        <v>32</v>
      </c>
      <c r="D8547" t="s">
        <v>33</v>
      </c>
      <c r="E8547">
        <v>1</v>
      </c>
      <c r="F8547">
        <v>292.8</v>
      </c>
    </row>
    <row r="8548" spans="1:6" x14ac:dyDescent="0.25">
      <c r="A8548">
        <v>7183.0711149999997</v>
      </c>
      <c r="B8548">
        <v>14390</v>
      </c>
      <c r="C8548" t="s">
        <v>32</v>
      </c>
      <c r="D8548" t="s">
        <v>45</v>
      </c>
      <c r="E8548">
        <v>2</v>
      </c>
      <c r="F8548">
        <v>402.77886699999999</v>
      </c>
    </row>
    <row r="8549" spans="1:6" x14ac:dyDescent="0.25">
      <c r="A8549">
        <v>5376.8873199999998</v>
      </c>
      <c r="B8549">
        <v>30039</v>
      </c>
      <c r="C8549" t="s">
        <v>32</v>
      </c>
      <c r="D8549" t="s">
        <v>45</v>
      </c>
      <c r="E8549">
        <v>9</v>
      </c>
      <c r="F8549">
        <v>498.61263200000002</v>
      </c>
    </row>
    <row r="8550" spans="1:6" x14ac:dyDescent="0.25">
      <c r="A8550">
        <v>7019.1771859999999</v>
      </c>
      <c r="B8550">
        <v>26806</v>
      </c>
      <c r="C8550" t="s">
        <v>32</v>
      </c>
      <c r="D8550" t="s">
        <v>33</v>
      </c>
      <c r="E8550">
        <v>2</v>
      </c>
      <c r="F8550">
        <v>302.39999999999998</v>
      </c>
    </row>
    <row r="8551" spans="1:6" x14ac:dyDescent="0.25">
      <c r="A8551">
        <v>7079.1702370000003</v>
      </c>
      <c r="B8551">
        <v>24450</v>
      </c>
      <c r="C8551" t="s">
        <v>75</v>
      </c>
      <c r="D8551" t="s">
        <v>33</v>
      </c>
      <c r="E8551">
        <v>4</v>
      </c>
      <c r="F8551">
        <v>250.959093</v>
      </c>
    </row>
    <row r="8552" spans="1:6" x14ac:dyDescent="0.25">
      <c r="A8552">
        <v>2415.8348500000002</v>
      </c>
      <c r="B8552">
        <v>0</v>
      </c>
      <c r="C8552" t="s">
        <v>32</v>
      </c>
      <c r="D8552" t="s">
        <v>33</v>
      </c>
      <c r="E8552">
        <v>1</v>
      </c>
      <c r="F8552">
        <v>360.21729900000003</v>
      </c>
    </row>
    <row r="8553" spans="1:6" x14ac:dyDescent="0.25">
      <c r="A8553">
        <v>8193.1605280000003</v>
      </c>
      <c r="B8553">
        <v>89219</v>
      </c>
      <c r="C8553" t="s">
        <v>32</v>
      </c>
      <c r="D8553" t="s">
        <v>45</v>
      </c>
      <c r="E8553">
        <v>2</v>
      </c>
      <c r="F8553">
        <v>350.4</v>
      </c>
    </row>
    <row r="8554" spans="1:6" x14ac:dyDescent="0.25">
      <c r="A8554">
        <v>6952.6511870000004</v>
      </c>
      <c r="B8554">
        <v>0</v>
      </c>
      <c r="C8554" t="s">
        <v>32</v>
      </c>
      <c r="D8554" t="s">
        <v>45</v>
      </c>
      <c r="E8554">
        <v>2</v>
      </c>
      <c r="F8554">
        <v>525.6</v>
      </c>
    </row>
    <row r="8555" spans="1:6" x14ac:dyDescent="0.25">
      <c r="A8555">
        <v>7465.9805560000004</v>
      </c>
      <c r="B8555">
        <v>0</v>
      </c>
      <c r="C8555" t="s">
        <v>32</v>
      </c>
      <c r="D8555" t="s">
        <v>45</v>
      </c>
      <c r="E8555">
        <v>8</v>
      </c>
      <c r="F8555">
        <v>784.8</v>
      </c>
    </row>
    <row r="8556" spans="1:6" x14ac:dyDescent="0.25">
      <c r="A8556">
        <v>13220.80421</v>
      </c>
      <c r="B8556">
        <v>29504</v>
      </c>
      <c r="C8556" t="s">
        <v>32</v>
      </c>
      <c r="D8556" t="s">
        <v>33</v>
      </c>
      <c r="E8556">
        <v>2</v>
      </c>
      <c r="F8556">
        <v>809.03907100000004</v>
      </c>
    </row>
    <row r="8557" spans="1:6" x14ac:dyDescent="0.25">
      <c r="A8557">
        <v>4014.9185000000002</v>
      </c>
      <c r="B8557">
        <v>0</v>
      </c>
      <c r="C8557" t="s">
        <v>32</v>
      </c>
      <c r="D8557" t="s">
        <v>45</v>
      </c>
      <c r="E8557">
        <v>1</v>
      </c>
      <c r="F8557">
        <v>1305.2754319999999</v>
      </c>
    </row>
    <row r="8558" spans="1:6" x14ac:dyDescent="0.25">
      <c r="A8558">
        <v>8744.7271729999993</v>
      </c>
      <c r="B8558">
        <v>61706</v>
      </c>
      <c r="C8558" t="s">
        <v>62</v>
      </c>
      <c r="D8558" t="s">
        <v>33</v>
      </c>
      <c r="E8558">
        <v>7</v>
      </c>
      <c r="F8558">
        <v>223.90552400000001</v>
      </c>
    </row>
    <row r="8559" spans="1:6" x14ac:dyDescent="0.25">
      <c r="A8559">
        <v>5948.9889599999997</v>
      </c>
      <c r="B8559">
        <v>88122</v>
      </c>
      <c r="C8559" t="s">
        <v>32</v>
      </c>
      <c r="D8559" t="s">
        <v>33</v>
      </c>
      <c r="E8559">
        <v>1</v>
      </c>
      <c r="F8559">
        <v>840.23157500000002</v>
      </c>
    </row>
    <row r="8560" spans="1:6" x14ac:dyDescent="0.25">
      <c r="A8560">
        <v>5520.1499690000001</v>
      </c>
      <c r="B8560">
        <v>26129</v>
      </c>
      <c r="C8560" t="s">
        <v>32</v>
      </c>
      <c r="D8560" t="s">
        <v>79</v>
      </c>
      <c r="E8560">
        <v>3</v>
      </c>
      <c r="F8560">
        <v>419.18711400000001</v>
      </c>
    </row>
    <row r="8561" spans="1:6" x14ac:dyDescent="0.25">
      <c r="A8561">
        <v>5040.7754340000001</v>
      </c>
      <c r="B8561">
        <v>22350</v>
      </c>
      <c r="C8561" t="s">
        <v>32</v>
      </c>
      <c r="D8561" t="s">
        <v>33</v>
      </c>
      <c r="E8561">
        <v>5</v>
      </c>
      <c r="F8561">
        <v>316.8</v>
      </c>
    </row>
    <row r="8562" spans="1:6" x14ac:dyDescent="0.25">
      <c r="A8562">
        <v>5654.5930449999996</v>
      </c>
      <c r="B8562">
        <v>0</v>
      </c>
      <c r="C8562" t="s">
        <v>32</v>
      </c>
      <c r="D8562" t="s">
        <v>45</v>
      </c>
      <c r="E8562">
        <v>7</v>
      </c>
      <c r="F8562">
        <v>597.6</v>
      </c>
    </row>
    <row r="8563" spans="1:6" x14ac:dyDescent="0.25">
      <c r="A8563">
        <v>8896.5002650000006</v>
      </c>
      <c r="B8563">
        <v>26201</v>
      </c>
      <c r="C8563" t="s">
        <v>62</v>
      </c>
      <c r="D8563" t="s">
        <v>33</v>
      </c>
      <c r="E8563">
        <v>8</v>
      </c>
      <c r="F8563">
        <v>168.901895</v>
      </c>
    </row>
    <row r="8564" spans="1:6" x14ac:dyDescent="0.25">
      <c r="A8564">
        <v>8715.9454690000002</v>
      </c>
      <c r="B8564">
        <v>0</v>
      </c>
      <c r="C8564" t="s">
        <v>32</v>
      </c>
      <c r="D8564" t="s">
        <v>45</v>
      </c>
      <c r="E8564">
        <v>2</v>
      </c>
      <c r="F8564">
        <v>604.79999999999995</v>
      </c>
    </row>
    <row r="8565" spans="1:6" x14ac:dyDescent="0.25">
      <c r="A8565">
        <v>7868.808884</v>
      </c>
      <c r="B8565">
        <v>0</v>
      </c>
      <c r="C8565" t="s">
        <v>32</v>
      </c>
      <c r="D8565" t="s">
        <v>33</v>
      </c>
      <c r="E8565">
        <v>7</v>
      </c>
      <c r="F8565">
        <v>513.6</v>
      </c>
    </row>
    <row r="8566" spans="1:6" x14ac:dyDescent="0.25">
      <c r="A8566">
        <v>6878.0084029999998</v>
      </c>
      <c r="B8566">
        <v>39020</v>
      </c>
      <c r="C8566" t="s">
        <v>32</v>
      </c>
      <c r="D8566" t="s">
        <v>33</v>
      </c>
      <c r="E8566">
        <v>5</v>
      </c>
      <c r="F8566">
        <v>485.01384000000002</v>
      </c>
    </row>
    <row r="8567" spans="1:6" x14ac:dyDescent="0.25">
      <c r="A8567">
        <v>6411.6753040000003</v>
      </c>
      <c r="B8567">
        <v>47606</v>
      </c>
      <c r="C8567" t="s">
        <v>32</v>
      </c>
      <c r="D8567" t="s">
        <v>79</v>
      </c>
      <c r="E8567">
        <v>4</v>
      </c>
      <c r="F8567">
        <v>388.8</v>
      </c>
    </row>
    <row r="8568" spans="1:6" x14ac:dyDescent="0.25">
      <c r="A8568">
        <v>10144.3094</v>
      </c>
      <c r="B8568">
        <v>27231</v>
      </c>
      <c r="C8568" t="s">
        <v>32</v>
      </c>
      <c r="D8568" t="s">
        <v>33</v>
      </c>
      <c r="E8568">
        <v>2</v>
      </c>
      <c r="F8568">
        <v>422.4</v>
      </c>
    </row>
    <row r="8569" spans="1:6" x14ac:dyDescent="0.25">
      <c r="A8569">
        <v>8575.9617190000008</v>
      </c>
      <c r="B8569">
        <v>39946</v>
      </c>
      <c r="C8569" t="s">
        <v>32</v>
      </c>
      <c r="D8569" t="s">
        <v>79</v>
      </c>
      <c r="E8569">
        <v>1</v>
      </c>
      <c r="F8569">
        <v>1046.4000000000001</v>
      </c>
    </row>
    <row r="8570" spans="1:6" x14ac:dyDescent="0.25">
      <c r="A8570">
        <v>4510.5426079999997</v>
      </c>
      <c r="B8570">
        <v>84300</v>
      </c>
      <c r="C8570" t="s">
        <v>62</v>
      </c>
      <c r="D8570" t="s">
        <v>33</v>
      </c>
      <c r="E8570">
        <v>1</v>
      </c>
      <c r="F8570">
        <v>202.22495000000001</v>
      </c>
    </row>
    <row r="8571" spans="1:6" x14ac:dyDescent="0.25">
      <c r="A8571">
        <v>3746.7516249999999</v>
      </c>
      <c r="B8571">
        <v>41479</v>
      </c>
      <c r="C8571" t="s">
        <v>62</v>
      </c>
      <c r="D8571" t="s">
        <v>33</v>
      </c>
      <c r="E8571">
        <v>1</v>
      </c>
      <c r="F8571">
        <v>19.575683000000001</v>
      </c>
    </row>
    <row r="8572" spans="1:6" x14ac:dyDescent="0.25">
      <c r="A8572">
        <v>5479.5550810000004</v>
      </c>
      <c r="B8572">
        <v>56005</v>
      </c>
      <c r="C8572" t="s">
        <v>32</v>
      </c>
      <c r="D8572" t="s">
        <v>33</v>
      </c>
      <c r="E8572">
        <v>3</v>
      </c>
      <c r="F8572">
        <v>326.39999999999998</v>
      </c>
    </row>
    <row r="8573" spans="1:6" x14ac:dyDescent="0.25">
      <c r="A8573">
        <v>7164.0119969999996</v>
      </c>
      <c r="B8573">
        <v>0</v>
      </c>
      <c r="C8573" t="s">
        <v>32</v>
      </c>
      <c r="D8573" t="s">
        <v>45</v>
      </c>
      <c r="E8573">
        <v>9</v>
      </c>
      <c r="F8573">
        <v>1260.4561940000001</v>
      </c>
    </row>
    <row r="8574" spans="1:6" x14ac:dyDescent="0.25">
      <c r="A8574">
        <v>13265.510389999999</v>
      </c>
      <c r="B8574">
        <v>99617</v>
      </c>
      <c r="C8574" t="s">
        <v>62</v>
      </c>
      <c r="D8574" t="s">
        <v>33</v>
      </c>
      <c r="E8574">
        <v>2</v>
      </c>
      <c r="F8574">
        <v>74.934678000000005</v>
      </c>
    </row>
    <row r="8575" spans="1:6" x14ac:dyDescent="0.25">
      <c r="A8575">
        <v>5246.2783749999999</v>
      </c>
      <c r="B8575">
        <v>28909</v>
      </c>
      <c r="C8575" t="s">
        <v>32</v>
      </c>
      <c r="D8575" t="s">
        <v>33</v>
      </c>
      <c r="E8575">
        <v>8</v>
      </c>
      <c r="F8575">
        <v>456.70273500000002</v>
      </c>
    </row>
    <row r="8576" spans="1:6" x14ac:dyDescent="0.25">
      <c r="A8576">
        <v>4556.0683179999996</v>
      </c>
      <c r="B8576">
        <v>25617</v>
      </c>
      <c r="C8576" t="s">
        <v>32</v>
      </c>
      <c r="D8576" t="s">
        <v>79</v>
      </c>
      <c r="E8576">
        <v>3</v>
      </c>
      <c r="F8576">
        <v>302.39999999999998</v>
      </c>
    </row>
    <row r="8577" spans="1:6" x14ac:dyDescent="0.25">
      <c r="A8577">
        <v>2751.2502089999998</v>
      </c>
      <c r="B8577">
        <v>86788</v>
      </c>
      <c r="C8577" t="s">
        <v>32</v>
      </c>
      <c r="D8577" t="s">
        <v>45</v>
      </c>
      <c r="E8577">
        <v>1</v>
      </c>
      <c r="F8577">
        <v>336</v>
      </c>
    </row>
    <row r="8578" spans="1:6" x14ac:dyDescent="0.25">
      <c r="A8578">
        <v>2914.0946100000001</v>
      </c>
      <c r="B8578">
        <v>28523</v>
      </c>
      <c r="C8578" t="s">
        <v>32</v>
      </c>
      <c r="D8578" t="s">
        <v>33</v>
      </c>
      <c r="E8578">
        <v>1</v>
      </c>
      <c r="F8578">
        <v>369.6</v>
      </c>
    </row>
    <row r="8579" spans="1:6" x14ac:dyDescent="0.25">
      <c r="A8579">
        <v>5824.7670250000001</v>
      </c>
      <c r="B8579">
        <v>38492</v>
      </c>
      <c r="C8579" t="s">
        <v>75</v>
      </c>
      <c r="D8579" t="s">
        <v>33</v>
      </c>
      <c r="E8579">
        <v>3</v>
      </c>
      <c r="F8579">
        <v>207.90165400000001</v>
      </c>
    </row>
    <row r="8580" spans="1:6" x14ac:dyDescent="0.25">
      <c r="A8580">
        <v>5755.1821399999999</v>
      </c>
      <c r="B8580">
        <v>97657</v>
      </c>
      <c r="C8580" t="s">
        <v>62</v>
      </c>
      <c r="D8580" t="s">
        <v>33</v>
      </c>
      <c r="E8580">
        <v>8</v>
      </c>
      <c r="F8580">
        <v>107.32523500000001</v>
      </c>
    </row>
    <row r="8581" spans="1:6" x14ac:dyDescent="0.25">
      <c r="A8581">
        <v>2424.6907759999999</v>
      </c>
      <c r="B8581">
        <v>49008</v>
      </c>
      <c r="C8581" t="s">
        <v>32</v>
      </c>
      <c r="D8581" t="s">
        <v>33</v>
      </c>
      <c r="E8581">
        <v>1</v>
      </c>
      <c r="F8581">
        <v>292.8</v>
      </c>
    </row>
    <row r="8582" spans="1:6" x14ac:dyDescent="0.25">
      <c r="A8582">
        <v>5138.2449980000001</v>
      </c>
      <c r="B8582">
        <v>72264</v>
      </c>
      <c r="C8582" t="s">
        <v>75</v>
      </c>
      <c r="D8582" t="s">
        <v>33</v>
      </c>
      <c r="E8582">
        <v>9</v>
      </c>
      <c r="F8582">
        <v>272.64984399999997</v>
      </c>
    </row>
    <row r="8583" spans="1:6" x14ac:dyDescent="0.25">
      <c r="A8583">
        <v>6047.0251600000001</v>
      </c>
      <c r="B8583">
        <v>20396</v>
      </c>
      <c r="C8583" t="s">
        <v>32</v>
      </c>
      <c r="D8583" t="s">
        <v>33</v>
      </c>
      <c r="E8583">
        <v>4</v>
      </c>
      <c r="F8583">
        <v>364.8</v>
      </c>
    </row>
    <row r="8584" spans="1:6" x14ac:dyDescent="0.25">
      <c r="A8584">
        <v>6106.4687450000001</v>
      </c>
      <c r="B8584">
        <v>60234</v>
      </c>
      <c r="C8584" t="s">
        <v>62</v>
      </c>
      <c r="D8584" t="s">
        <v>33</v>
      </c>
      <c r="E8584">
        <v>1</v>
      </c>
      <c r="F8584">
        <v>136.21706599999999</v>
      </c>
    </row>
    <row r="8585" spans="1:6" x14ac:dyDescent="0.25">
      <c r="A8585">
        <v>3329.887725</v>
      </c>
      <c r="B8585">
        <v>75556</v>
      </c>
      <c r="C8585" t="s">
        <v>32</v>
      </c>
      <c r="D8585" t="s">
        <v>33</v>
      </c>
      <c r="E8585">
        <v>1</v>
      </c>
      <c r="F8585">
        <v>498.927007</v>
      </c>
    </row>
    <row r="8586" spans="1:6" x14ac:dyDescent="0.25">
      <c r="A8586">
        <v>40132.011350000001</v>
      </c>
      <c r="B8586">
        <v>98710</v>
      </c>
      <c r="C8586" t="s">
        <v>75</v>
      </c>
      <c r="D8586" t="s">
        <v>33</v>
      </c>
      <c r="E8586">
        <v>2</v>
      </c>
      <c r="F8586">
        <v>587.391029</v>
      </c>
    </row>
    <row r="8587" spans="1:6" x14ac:dyDescent="0.25">
      <c r="A8587">
        <v>5095.3659930000003</v>
      </c>
      <c r="B8587">
        <v>69461</v>
      </c>
      <c r="C8587" t="s">
        <v>62</v>
      </c>
      <c r="D8587" t="s">
        <v>45</v>
      </c>
      <c r="E8587">
        <v>6</v>
      </c>
      <c r="F8587">
        <v>101.417253</v>
      </c>
    </row>
    <row r="8588" spans="1:6" x14ac:dyDescent="0.25">
      <c r="A8588">
        <v>4471.7478760000004</v>
      </c>
      <c r="B8588">
        <v>0</v>
      </c>
      <c r="C8588" t="s">
        <v>32</v>
      </c>
      <c r="D8588" t="s">
        <v>45</v>
      </c>
      <c r="E8588">
        <v>9</v>
      </c>
      <c r="F8588">
        <v>489.6</v>
      </c>
    </row>
    <row r="8589" spans="1:6" x14ac:dyDescent="0.25">
      <c r="A8589">
        <v>8773.5075479999996</v>
      </c>
      <c r="B8589">
        <v>0</v>
      </c>
      <c r="C8589" t="s">
        <v>32</v>
      </c>
      <c r="D8589" t="s">
        <v>45</v>
      </c>
      <c r="E8589">
        <v>2</v>
      </c>
      <c r="F8589">
        <v>626.4</v>
      </c>
    </row>
    <row r="8590" spans="1:6" x14ac:dyDescent="0.25">
      <c r="A8590">
        <v>10351.372649999999</v>
      </c>
      <c r="B8590">
        <v>73895</v>
      </c>
      <c r="C8590" t="s">
        <v>32</v>
      </c>
      <c r="D8590" t="s">
        <v>33</v>
      </c>
      <c r="E8590">
        <v>7</v>
      </c>
      <c r="F8590">
        <v>825.41682600000001</v>
      </c>
    </row>
    <row r="8591" spans="1:6" x14ac:dyDescent="0.25">
      <c r="A8591">
        <v>10408.968650000001</v>
      </c>
      <c r="B8591">
        <v>20228</v>
      </c>
      <c r="C8591" t="s">
        <v>32</v>
      </c>
      <c r="D8591" t="s">
        <v>79</v>
      </c>
      <c r="E8591">
        <v>2</v>
      </c>
      <c r="F8591">
        <v>523.81583899999998</v>
      </c>
    </row>
    <row r="8592" spans="1:6" x14ac:dyDescent="0.25">
      <c r="A8592">
        <v>8201.3300330000002</v>
      </c>
      <c r="B8592">
        <v>81785</v>
      </c>
      <c r="C8592" t="s">
        <v>32</v>
      </c>
      <c r="D8592" t="s">
        <v>79</v>
      </c>
      <c r="E8592">
        <v>2</v>
      </c>
      <c r="F8592">
        <v>321.60000000000002</v>
      </c>
    </row>
    <row r="8593" spans="1:6" x14ac:dyDescent="0.25">
      <c r="A8593">
        <v>2248.4496330000002</v>
      </c>
      <c r="B8593">
        <v>24910</v>
      </c>
      <c r="C8593" t="s">
        <v>32</v>
      </c>
      <c r="D8593" t="s">
        <v>45</v>
      </c>
      <c r="E8593">
        <v>1</v>
      </c>
      <c r="F8593">
        <v>347.857619</v>
      </c>
    </row>
    <row r="8594" spans="1:6" x14ac:dyDescent="0.25">
      <c r="A8594">
        <v>5205.0248419999998</v>
      </c>
      <c r="B8594">
        <v>32946</v>
      </c>
      <c r="C8594" t="s">
        <v>32</v>
      </c>
      <c r="D8594" t="s">
        <v>33</v>
      </c>
      <c r="E8594">
        <v>6</v>
      </c>
      <c r="F8594">
        <v>316.8</v>
      </c>
    </row>
    <row r="8595" spans="1:6" x14ac:dyDescent="0.25">
      <c r="A8595">
        <v>15306.133959999999</v>
      </c>
      <c r="B8595">
        <v>83868</v>
      </c>
      <c r="C8595" t="s">
        <v>62</v>
      </c>
      <c r="D8595" t="s">
        <v>33</v>
      </c>
      <c r="E8595">
        <v>7</v>
      </c>
      <c r="F8595">
        <v>134.83623700000001</v>
      </c>
    </row>
    <row r="8596" spans="1:6" x14ac:dyDescent="0.25">
      <c r="A8596">
        <v>8002.3083329999999</v>
      </c>
      <c r="B8596">
        <v>0</v>
      </c>
      <c r="C8596" t="s">
        <v>32</v>
      </c>
      <c r="D8596" t="s">
        <v>33</v>
      </c>
      <c r="E8596">
        <v>3</v>
      </c>
      <c r="F8596">
        <v>513.6</v>
      </c>
    </row>
    <row r="8597" spans="1:6" x14ac:dyDescent="0.25">
      <c r="A8597">
        <v>4553.1855569999998</v>
      </c>
      <c r="B8597">
        <v>0</v>
      </c>
      <c r="C8597" t="s">
        <v>32</v>
      </c>
      <c r="D8597" t="s">
        <v>33</v>
      </c>
      <c r="E8597">
        <v>1</v>
      </c>
      <c r="F8597">
        <v>714.49474599999996</v>
      </c>
    </row>
    <row r="8598" spans="1:6" x14ac:dyDescent="0.25">
      <c r="A8598">
        <v>5354.3655349999999</v>
      </c>
      <c r="B8598">
        <v>17099</v>
      </c>
      <c r="C8598" t="s">
        <v>32</v>
      </c>
      <c r="D8598" t="s">
        <v>33</v>
      </c>
      <c r="E8598">
        <v>9</v>
      </c>
      <c r="F8598">
        <v>331.2</v>
      </c>
    </row>
    <row r="8599" spans="1:6" x14ac:dyDescent="0.25">
      <c r="A8599">
        <v>7449.855125</v>
      </c>
      <c r="B8599">
        <v>0</v>
      </c>
      <c r="C8599" t="s">
        <v>32</v>
      </c>
      <c r="D8599" t="s">
        <v>45</v>
      </c>
      <c r="E8599">
        <v>1</v>
      </c>
      <c r="F8599">
        <v>1483.2</v>
      </c>
    </row>
    <row r="8600" spans="1:6" x14ac:dyDescent="0.25">
      <c r="A8600">
        <v>3112.049841</v>
      </c>
      <c r="B8600">
        <v>33046</v>
      </c>
      <c r="C8600" t="s">
        <v>62</v>
      </c>
      <c r="D8600" t="s">
        <v>33</v>
      </c>
      <c r="E8600">
        <v>1</v>
      </c>
      <c r="F8600">
        <v>181.538354</v>
      </c>
    </row>
    <row r="8601" spans="1:6" x14ac:dyDescent="0.25">
      <c r="A8601">
        <v>4386.2775579999998</v>
      </c>
      <c r="B8601">
        <v>10621</v>
      </c>
      <c r="C8601" t="s">
        <v>32</v>
      </c>
      <c r="D8601" t="s">
        <v>45</v>
      </c>
      <c r="E8601">
        <v>5</v>
      </c>
      <c r="F8601">
        <v>321.60000000000002</v>
      </c>
    </row>
    <row r="8602" spans="1:6" x14ac:dyDescent="0.25">
      <c r="A8602">
        <v>4865.8482180000001</v>
      </c>
      <c r="B8602">
        <v>21498</v>
      </c>
      <c r="C8602" t="s">
        <v>32</v>
      </c>
      <c r="D8602" t="s">
        <v>33</v>
      </c>
      <c r="E8602">
        <v>9</v>
      </c>
      <c r="F8602">
        <v>302.39999999999998</v>
      </c>
    </row>
    <row r="8603" spans="1:6" x14ac:dyDescent="0.25">
      <c r="A8603">
        <v>6993.380588</v>
      </c>
      <c r="B8603">
        <v>0</v>
      </c>
      <c r="C8603" t="s">
        <v>32</v>
      </c>
      <c r="D8603" t="s">
        <v>45</v>
      </c>
      <c r="E8603">
        <v>2</v>
      </c>
      <c r="F8603">
        <v>439.70111800000001</v>
      </c>
    </row>
    <row r="8604" spans="1:6" x14ac:dyDescent="0.25">
      <c r="A8604">
        <v>5860.4830899999997</v>
      </c>
      <c r="B8604">
        <v>36889</v>
      </c>
      <c r="C8604" t="s">
        <v>75</v>
      </c>
      <c r="D8604" t="s">
        <v>33</v>
      </c>
      <c r="E8604">
        <v>3</v>
      </c>
      <c r="F8604">
        <v>192.186026</v>
      </c>
    </row>
    <row r="8605" spans="1:6" x14ac:dyDescent="0.25">
      <c r="A8605">
        <v>9115.5716900000007</v>
      </c>
      <c r="B8605">
        <v>69588</v>
      </c>
      <c r="C8605" t="s">
        <v>62</v>
      </c>
      <c r="D8605" t="s">
        <v>33</v>
      </c>
      <c r="E8605">
        <v>6</v>
      </c>
      <c r="F8605">
        <v>173.08002400000001</v>
      </c>
    </row>
    <row r="8606" spans="1:6" x14ac:dyDescent="0.25">
      <c r="A8606">
        <v>5300.6863940000003</v>
      </c>
      <c r="B8606">
        <v>26585</v>
      </c>
      <c r="C8606" t="s">
        <v>75</v>
      </c>
      <c r="D8606" t="s">
        <v>33</v>
      </c>
      <c r="E8606">
        <v>4</v>
      </c>
      <c r="F8606">
        <v>308.65119499999997</v>
      </c>
    </row>
    <row r="8607" spans="1:6" x14ac:dyDescent="0.25">
      <c r="A8607">
        <v>3630.269217</v>
      </c>
      <c r="B8607">
        <v>0</v>
      </c>
      <c r="C8607" t="s">
        <v>32</v>
      </c>
      <c r="D8607" t="s">
        <v>45</v>
      </c>
      <c r="E8607">
        <v>1</v>
      </c>
      <c r="F8607">
        <v>727.2</v>
      </c>
    </row>
    <row r="8608" spans="1:6" x14ac:dyDescent="0.25">
      <c r="A8608">
        <v>8819.0189339999997</v>
      </c>
      <c r="B8608">
        <v>99845</v>
      </c>
      <c r="C8608" t="s">
        <v>32</v>
      </c>
      <c r="D8608" t="s">
        <v>33</v>
      </c>
      <c r="E8608">
        <v>8</v>
      </c>
      <c r="F8608">
        <v>528</v>
      </c>
    </row>
    <row r="8609" spans="1:6" x14ac:dyDescent="0.25">
      <c r="A8609">
        <v>5389.4994649999999</v>
      </c>
      <c r="B8609">
        <v>66429</v>
      </c>
      <c r="C8609" t="s">
        <v>62</v>
      </c>
      <c r="D8609" t="s">
        <v>33</v>
      </c>
      <c r="E8609">
        <v>1</v>
      </c>
      <c r="F8609">
        <v>57.712985000000003</v>
      </c>
    </row>
    <row r="8610" spans="1:6" x14ac:dyDescent="0.25">
      <c r="A8610">
        <v>3123.0809939999999</v>
      </c>
      <c r="B8610">
        <v>0</v>
      </c>
      <c r="C8610" t="s">
        <v>32</v>
      </c>
      <c r="D8610" t="s">
        <v>33</v>
      </c>
      <c r="E8610">
        <v>1</v>
      </c>
      <c r="F8610">
        <v>960.11539900000002</v>
      </c>
    </row>
    <row r="8611" spans="1:6" x14ac:dyDescent="0.25">
      <c r="A8611">
        <v>2435.3215449999998</v>
      </c>
      <c r="B8611">
        <v>43721</v>
      </c>
      <c r="C8611" t="s">
        <v>32</v>
      </c>
      <c r="D8611" t="s">
        <v>33</v>
      </c>
      <c r="E8611">
        <v>1</v>
      </c>
      <c r="F8611">
        <v>292.8</v>
      </c>
    </row>
    <row r="8612" spans="1:6" x14ac:dyDescent="0.25">
      <c r="A8612">
        <v>8754.2334040000005</v>
      </c>
      <c r="B8612">
        <v>51209</v>
      </c>
      <c r="C8612" t="s">
        <v>62</v>
      </c>
      <c r="D8612" t="s">
        <v>33</v>
      </c>
      <c r="E8612">
        <v>6</v>
      </c>
      <c r="F8612">
        <v>39.497929999999997</v>
      </c>
    </row>
    <row r="8613" spans="1:6" x14ac:dyDescent="0.25">
      <c r="A8613">
        <v>2628.5630959999999</v>
      </c>
      <c r="B8613">
        <v>84498</v>
      </c>
      <c r="C8613" t="s">
        <v>75</v>
      </c>
      <c r="D8613" t="s">
        <v>33</v>
      </c>
      <c r="E8613">
        <v>1</v>
      </c>
      <c r="F8613">
        <v>255.210049</v>
      </c>
    </row>
    <row r="8614" spans="1:6" x14ac:dyDescent="0.25">
      <c r="A8614">
        <v>6669.184698</v>
      </c>
      <c r="B8614">
        <v>0</v>
      </c>
      <c r="C8614" t="s">
        <v>32</v>
      </c>
      <c r="D8614" t="s">
        <v>33</v>
      </c>
      <c r="E8614">
        <v>2</v>
      </c>
      <c r="F8614">
        <v>312</v>
      </c>
    </row>
    <row r="8615" spans="1:6" x14ac:dyDescent="0.25">
      <c r="A8615">
        <v>6765.8005320000002</v>
      </c>
      <c r="B8615">
        <v>59034</v>
      </c>
      <c r="C8615" t="s">
        <v>75</v>
      </c>
      <c r="D8615" t="s">
        <v>33</v>
      </c>
      <c r="E8615">
        <v>3</v>
      </c>
      <c r="F8615">
        <v>378.75258000000002</v>
      </c>
    </row>
    <row r="8616" spans="1:6" x14ac:dyDescent="0.25">
      <c r="A8616">
        <v>10013.77995</v>
      </c>
      <c r="B8616">
        <v>0</v>
      </c>
      <c r="C8616" t="s">
        <v>32</v>
      </c>
      <c r="D8616" t="s">
        <v>33</v>
      </c>
      <c r="E8616">
        <v>3</v>
      </c>
      <c r="F8616">
        <v>773.69026799999995</v>
      </c>
    </row>
    <row r="8617" spans="1:6" x14ac:dyDescent="0.25">
      <c r="A8617">
        <v>11288.172039999999</v>
      </c>
      <c r="B8617">
        <v>96399</v>
      </c>
      <c r="C8617" t="s">
        <v>75</v>
      </c>
      <c r="D8617" t="s">
        <v>33</v>
      </c>
      <c r="E8617">
        <v>2</v>
      </c>
      <c r="F8617">
        <v>307.89535000000001</v>
      </c>
    </row>
    <row r="8618" spans="1:6" x14ac:dyDescent="0.25">
      <c r="A8618">
        <v>4686.4696739999999</v>
      </c>
      <c r="B8618">
        <v>58089</v>
      </c>
      <c r="C8618" t="s">
        <v>32</v>
      </c>
      <c r="D8618" t="s">
        <v>33</v>
      </c>
      <c r="E8618">
        <v>1</v>
      </c>
      <c r="F8618">
        <v>566.4</v>
      </c>
    </row>
    <row r="8619" spans="1:6" x14ac:dyDescent="0.25">
      <c r="A8619">
        <v>7131.7312910000001</v>
      </c>
      <c r="B8619">
        <v>0</v>
      </c>
      <c r="C8619" t="s">
        <v>32</v>
      </c>
      <c r="D8619" t="s">
        <v>45</v>
      </c>
      <c r="E8619">
        <v>3</v>
      </c>
      <c r="F8619">
        <v>741.6</v>
      </c>
    </row>
    <row r="8620" spans="1:6" x14ac:dyDescent="0.25">
      <c r="A8620">
        <v>9051.7121609999995</v>
      </c>
      <c r="B8620">
        <v>60964</v>
      </c>
      <c r="C8620" t="s">
        <v>75</v>
      </c>
      <c r="D8620" t="s">
        <v>33</v>
      </c>
      <c r="E8620">
        <v>4</v>
      </c>
      <c r="F8620">
        <v>327.72371299999998</v>
      </c>
    </row>
    <row r="8621" spans="1:6" x14ac:dyDescent="0.25">
      <c r="A8621">
        <v>5306.1627410000001</v>
      </c>
      <c r="B8621">
        <v>42871</v>
      </c>
      <c r="C8621" t="s">
        <v>32</v>
      </c>
      <c r="D8621" t="s">
        <v>33</v>
      </c>
      <c r="E8621">
        <v>6</v>
      </c>
      <c r="F8621">
        <v>321.60000000000002</v>
      </c>
    </row>
    <row r="8622" spans="1:6" x14ac:dyDescent="0.25">
      <c r="A8622">
        <v>5133.635886</v>
      </c>
      <c r="B8622">
        <v>38795</v>
      </c>
      <c r="C8622" t="s">
        <v>62</v>
      </c>
      <c r="D8622" t="s">
        <v>33</v>
      </c>
      <c r="E8622">
        <v>3</v>
      </c>
      <c r="F8622">
        <v>98.354737</v>
      </c>
    </row>
    <row r="8623" spans="1:6" x14ac:dyDescent="0.25">
      <c r="A8623">
        <v>11124.60499</v>
      </c>
      <c r="B8623">
        <v>0</v>
      </c>
      <c r="C8623" t="s">
        <v>32</v>
      </c>
      <c r="D8623" t="s">
        <v>45</v>
      </c>
      <c r="E8623">
        <v>2</v>
      </c>
      <c r="F8623">
        <v>806.4</v>
      </c>
    </row>
    <row r="8624" spans="1:6" x14ac:dyDescent="0.25">
      <c r="A8624">
        <v>7285.1039129999999</v>
      </c>
      <c r="B8624">
        <v>57134</v>
      </c>
      <c r="C8624" t="s">
        <v>32</v>
      </c>
      <c r="D8624" t="s">
        <v>33</v>
      </c>
      <c r="E8624">
        <v>8</v>
      </c>
      <c r="F8624">
        <v>436.8</v>
      </c>
    </row>
    <row r="8625" spans="1:6" x14ac:dyDescent="0.25">
      <c r="A8625">
        <v>14627.92807</v>
      </c>
      <c r="B8625">
        <v>40711</v>
      </c>
      <c r="C8625" t="s">
        <v>32</v>
      </c>
      <c r="D8625" t="s">
        <v>33</v>
      </c>
      <c r="E8625">
        <v>2</v>
      </c>
      <c r="F8625">
        <v>580.79999999999995</v>
      </c>
    </row>
    <row r="8626" spans="1:6" x14ac:dyDescent="0.25">
      <c r="A8626">
        <v>17086.753710000001</v>
      </c>
      <c r="B8626">
        <v>26334</v>
      </c>
      <c r="C8626" t="s">
        <v>32</v>
      </c>
      <c r="D8626" t="s">
        <v>33</v>
      </c>
      <c r="E8626">
        <v>2</v>
      </c>
      <c r="F8626">
        <v>453.6</v>
      </c>
    </row>
    <row r="8627" spans="1:6" x14ac:dyDescent="0.25">
      <c r="A8627">
        <v>4298.3785669999997</v>
      </c>
      <c r="B8627">
        <v>31414</v>
      </c>
      <c r="C8627" t="s">
        <v>32</v>
      </c>
      <c r="D8627" t="s">
        <v>33</v>
      </c>
      <c r="E8627">
        <v>1</v>
      </c>
      <c r="F8627">
        <v>556.79999999999995</v>
      </c>
    </row>
    <row r="8628" spans="1:6" x14ac:dyDescent="0.25">
      <c r="A8628">
        <v>5018.894421</v>
      </c>
      <c r="B8628">
        <v>74423</v>
      </c>
      <c r="C8628" t="s">
        <v>62</v>
      </c>
      <c r="D8628" t="s">
        <v>33</v>
      </c>
      <c r="E8628">
        <v>5</v>
      </c>
      <c r="F8628">
        <v>50.800185999999997</v>
      </c>
    </row>
    <row r="8629" spans="1:6" x14ac:dyDescent="0.25">
      <c r="A8629">
        <v>7200.6648770000002</v>
      </c>
      <c r="B8629">
        <v>0</v>
      </c>
      <c r="C8629" t="s">
        <v>32</v>
      </c>
      <c r="D8629" t="s">
        <v>33</v>
      </c>
      <c r="E8629">
        <v>2</v>
      </c>
      <c r="F8629">
        <v>316.8</v>
      </c>
    </row>
    <row r="8630" spans="1:6" x14ac:dyDescent="0.25">
      <c r="A8630">
        <v>9591.0282530000004</v>
      </c>
      <c r="B8630">
        <v>0</v>
      </c>
      <c r="C8630" t="s">
        <v>62</v>
      </c>
      <c r="D8630" t="s">
        <v>33</v>
      </c>
      <c r="E8630">
        <v>6</v>
      </c>
      <c r="F8630">
        <v>150.952506</v>
      </c>
    </row>
    <row r="8631" spans="1:6" x14ac:dyDescent="0.25">
      <c r="A8631">
        <v>3240.6675310000001</v>
      </c>
      <c r="B8631">
        <v>30646</v>
      </c>
      <c r="C8631" t="s">
        <v>62</v>
      </c>
      <c r="D8631" t="s">
        <v>33</v>
      </c>
      <c r="E8631">
        <v>1</v>
      </c>
      <c r="F8631">
        <v>128.57791</v>
      </c>
    </row>
    <row r="8632" spans="1:6" x14ac:dyDescent="0.25">
      <c r="A8632">
        <v>8906.5060900000008</v>
      </c>
      <c r="B8632">
        <v>0</v>
      </c>
      <c r="C8632" t="s">
        <v>32</v>
      </c>
      <c r="D8632" t="s">
        <v>45</v>
      </c>
      <c r="E8632">
        <v>3</v>
      </c>
      <c r="F8632">
        <v>566.4</v>
      </c>
    </row>
    <row r="8633" spans="1:6" x14ac:dyDescent="0.25">
      <c r="A8633">
        <v>2499.0365510000001</v>
      </c>
      <c r="B8633">
        <v>28264</v>
      </c>
      <c r="C8633" t="s">
        <v>32</v>
      </c>
      <c r="D8633" t="s">
        <v>79</v>
      </c>
      <c r="E8633">
        <v>1</v>
      </c>
      <c r="F8633">
        <v>364.622773</v>
      </c>
    </row>
    <row r="8634" spans="1:6" x14ac:dyDescent="0.25">
      <c r="A8634">
        <v>8167.9923220000001</v>
      </c>
      <c r="B8634">
        <v>0</v>
      </c>
      <c r="C8634" t="s">
        <v>32</v>
      </c>
      <c r="D8634" t="s">
        <v>45</v>
      </c>
      <c r="E8634">
        <v>6</v>
      </c>
      <c r="F8634">
        <v>842.4</v>
      </c>
    </row>
    <row r="8635" spans="1:6" x14ac:dyDescent="0.25">
      <c r="A8635">
        <v>5811.6118500000002</v>
      </c>
      <c r="B8635">
        <v>0</v>
      </c>
      <c r="C8635" t="s">
        <v>75</v>
      </c>
      <c r="D8635" t="s">
        <v>33</v>
      </c>
      <c r="E8635">
        <v>8</v>
      </c>
      <c r="F8635">
        <v>304.55012900000003</v>
      </c>
    </row>
    <row r="8636" spans="1:6" x14ac:dyDescent="0.25">
      <c r="A8636">
        <v>18732.2012</v>
      </c>
      <c r="B8636">
        <v>70187</v>
      </c>
      <c r="C8636" t="s">
        <v>32</v>
      </c>
      <c r="D8636" t="s">
        <v>33</v>
      </c>
      <c r="E8636">
        <v>2</v>
      </c>
      <c r="F8636">
        <v>632.16097000000002</v>
      </c>
    </row>
    <row r="8637" spans="1:6" x14ac:dyDescent="0.25">
      <c r="A8637">
        <v>5260.623466</v>
      </c>
      <c r="B8637">
        <v>31006</v>
      </c>
      <c r="C8637" t="s">
        <v>32</v>
      </c>
      <c r="D8637" t="s">
        <v>79</v>
      </c>
      <c r="E8637">
        <v>4</v>
      </c>
      <c r="F8637">
        <v>321.60000000000002</v>
      </c>
    </row>
    <row r="8638" spans="1:6" x14ac:dyDescent="0.25">
      <c r="A8638">
        <v>8869.6311430000005</v>
      </c>
      <c r="B8638">
        <v>0</v>
      </c>
      <c r="C8638" t="s">
        <v>32</v>
      </c>
      <c r="D8638" t="s">
        <v>33</v>
      </c>
      <c r="E8638">
        <v>4</v>
      </c>
      <c r="F8638">
        <v>571.20000000000005</v>
      </c>
    </row>
    <row r="8639" spans="1:6" x14ac:dyDescent="0.25">
      <c r="A8639">
        <v>2878.8469409999998</v>
      </c>
      <c r="B8639">
        <v>0</v>
      </c>
      <c r="C8639" t="s">
        <v>32</v>
      </c>
      <c r="D8639" t="s">
        <v>45</v>
      </c>
      <c r="E8639">
        <v>1</v>
      </c>
      <c r="F8639">
        <v>612</v>
      </c>
    </row>
    <row r="8640" spans="1:6" x14ac:dyDescent="0.25">
      <c r="A8640">
        <v>2810.9570530000001</v>
      </c>
      <c r="B8640">
        <v>20371</v>
      </c>
      <c r="C8640" t="s">
        <v>32</v>
      </c>
      <c r="D8640" t="s">
        <v>33</v>
      </c>
      <c r="E8640">
        <v>1</v>
      </c>
      <c r="F8640">
        <v>340.8</v>
      </c>
    </row>
    <row r="8641" spans="1:6" x14ac:dyDescent="0.25">
      <c r="A8641">
        <v>2701.0397189999999</v>
      </c>
      <c r="B8641">
        <v>39141</v>
      </c>
      <c r="C8641" t="s">
        <v>32</v>
      </c>
      <c r="D8641" t="s">
        <v>33</v>
      </c>
      <c r="E8641">
        <v>1</v>
      </c>
      <c r="F8641">
        <v>402.45629600000001</v>
      </c>
    </row>
    <row r="8642" spans="1:6" x14ac:dyDescent="0.25">
      <c r="A8642">
        <v>2449.5800479999998</v>
      </c>
      <c r="B8642">
        <v>0</v>
      </c>
      <c r="C8642" t="s">
        <v>32</v>
      </c>
      <c r="D8642" t="s">
        <v>45</v>
      </c>
      <c r="E8642">
        <v>1</v>
      </c>
      <c r="F8642">
        <v>496.8</v>
      </c>
    </row>
    <row r="8643" spans="1:6" x14ac:dyDescent="0.25">
      <c r="A8643">
        <v>9445.9259849999999</v>
      </c>
      <c r="B8643">
        <v>76837</v>
      </c>
      <c r="C8643" t="s">
        <v>62</v>
      </c>
      <c r="D8643" t="s">
        <v>79</v>
      </c>
      <c r="E8643">
        <v>2</v>
      </c>
      <c r="F8643">
        <v>23.788022000000002</v>
      </c>
    </row>
    <row r="8644" spans="1:6" x14ac:dyDescent="0.25">
      <c r="A8644">
        <v>4414.5776880000003</v>
      </c>
      <c r="B8644">
        <v>0</v>
      </c>
      <c r="C8644" t="s">
        <v>32</v>
      </c>
      <c r="D8644" t="s">
        <v>45</v>
      </c>
      <c r="E8644">
        <v>7</v>
      </c>
      <c r="F8644">
        <v>643.87706700000001</v>
      </c>
    </row>
    <row r="8645" spans="1:6" x14ac:dyDescent="0.25">
      <c r="A8645">
        <v>6785.5363340000004</v>
      </c>
      <c r="B8645">
        <v>0</v>
      </c>
      <c r="C8645" t="s">
        <v>32</v>
      </c>
      <c r="D8645" t="s">
        <v>45</v>
      </c>
      <c r="E8645">
        <v>1</v>
      </c>
      <c r="F8645">
        <v>1439.6760019999999</v>
      </c>
    </row>
    <row r="8646" spans="1:6" x14ac:dyDescent="0.25">
      <c r="A8646">
        <v>3600.9343260000001</v>
      </c>
      <c r="B8646">
        <v>25147</v>
      </c>
      <c r="C8646" t="s">
        <v>32</v>
      </c>
      <c r="D8646" t="s">
        <v>45</v>
      </c>
      <c r="E8646">
        <v>1</v>
      </c>
      <c r="F8646">
        <v>694.59828800000003</v>
      </c>
    </row>
    <row r="8647" spans="1:6" x14ac:dyDescent="0.25">
      <c r="A8647">
        <v>7452.9391910000004</v>
      </c>
      <c r="B8647">
        <v>0</v>
      </c>
      <c r="C8647" t="s">
        <v>32</v>
      </c>
      <c r="D8647" t="s">
        <v>45</v>
      </c>
      <c r="E8647">
        <v>4</v>
      </c>
      <c r="F8647">
        <v>763.2</v>
      </c>
    </row>
    <row r="8648" spans="1:6" x14ac:dyDescent="0.25">
      <c r="A8648">
        <v>12723.153109999999</v>
      </c>
      <c r="B8648">
        <v>34665</v>
      </c>
      <c r="C8648" t="s">
        <v>32</v>
      </c>
      <c r="D8648" t="s">
        <v>33</v>
      </c>
      <c r="E8648">
        <v>2</v>
      </c>
      <c r="F8648">
        <v>450.85948000000002</v>
      </c>
    </row>
    <row r="8649" spans="1:6" x14ac:dyDescent="0.25">
      <c r="A8649">
        <v>4312.642503</v>
      </c>
      <c r="B8649">
        <v>25404</v>
      </c>
      <c r="C8649" t="s">
        <v>32</v>
      </c>
      <c r="D8649" t="s">
        <v>79</v>
      </c>
      <c r="E8649">
        <v>1</v>
      </c>
      <c r="F8649">
        <v>578.17523400000005</v>
      </c>
    </row>
    <row r="8650" spans="1:6" x14ac:dyDescent="0.25">
      <c r="A8650">
        <v>12148.940979999999</v>
      </c>
      <c r="B8650">
        <v>37025</v>
      </c>
      <c r="C8650" t="s">
        <v>75</v>
      </c>
      <c r="D8650" t="s">
        <v>33</v>
      </c>
      <c r="E8650">
        <v>2</v>
      </c>
      <c r="F8650">
        <v>427.24380300000001</v>
      </c>
    </row>
    <row r="8651" spans="1:6" x14ac:dyDescent="0.25">
      <c r="A8651">
        <v>3549.7474659999998</v>
      </c>
      <c r="B8651">
        <v>0</v>
      </c>
      <c r="C8651" t="s">
        <v>32</v>
      </c>
      <c r="D8651" t="s">
        <v>33</v>
      </c>
      <c r="E8651">
        <v>1</v>
      </c>
      <c r="F8651">
        <v>480</v>
      </c>
    </row>
    <row r="8652" spans="1:6" x14ac:dyDescent="0.25">
      <c r="A8652">
        <v>6153.3948380000002</v>
      </c>
      <c r="B8652">
        <v>23939</v>
      </c>
      <c r="C8652" t="s">
        <v>32</v>
      </c>
      <c r="D8652" t="s">
        <v>33</v>
      </c>
      <c r="E8652">
        <v>1</v>
      </c>
      <c r="F8652">
        <v>768</v>
      </c>
    </row>
    <row r="8653" spans="1:6" x14ac:dyDescent="0.25">
      <c r="A8653">
        <v>6272.4168229999996</v>
      </c>
      <c r="B8653">
        <v>76673</v>
      </c>
      <c r="C8653" t="s">
        <v>62</v>
      </c>
      <c r="D8653" t="s">
        <v>79</v>
      </c>
      <c r="E8653">
        <v>4</v>
      </c>
      <c r="F8653">
        <v>56.082107000000001</v>
      </c>
    </row>
    <row r="8654" spans="1:6" x14ac:dyDescent="0.25">
      <c r="A8654">
        <v>2851.1611210000001</v>
      </c>
      <c r="B8654">
        <v>55274</v>
      </c>
      <c r="C8654" t="s">
        <v>32</v>
      </c>
      <c r="D8654" t="s">
        <v>33</v>
      </c>
      <c r="E8654">
        <v>1</v>
      </c>
      <c r="F8654">
        <v>484.72815300000002</v>
      </c>
    </row>
    <row r="8655" spans="1:6" x14ac:dyDescent="0.25">
      <c r="A8655">
        <v>6781.1256720000001</v>
      </c>
      <c r="B8655">
        <v>30324</v>
      </c>
      <c r="C8655" t="s">
        <v>62</v>
      </c>
      <c r="D8655" t="s">
        <v>79</v>
      </c>
      <c r="E8655">
        <v>8</v>
      </c>
      <c r="F8655">
        <v>143.943749</v>
      </c>
    </row>
    <row r="8656" spans="1:6" x14ac:dyDescent="0.25">
      <c r="A8656">
        <v>4985.2392250000003</v>
      </c>
      <c r="B8656">
        <v>31702</v>
      </c>
      <c r="C8656" t="s">
        <v>32</v>
      </c>
      <c r="D8656" t="s">
        <v>33</v>
      </c>
      <c r="E8656">
        <v>7</v>
      </c>
      <c r="F8656">
        <v>302.39999999999998</v>
      </c>
    </row>
    <row r="8657" spans="1:6" x14ac:dyDescent="0.25">
      <c r="A8657">
        <v>6725.0437469999997</v>
      </c>
      <c r="B8657">
        <v>0</v>
      </c>
      <c r="C8657" t="s">
        <v>32</v>
      </c>
      <c r="D8657" t="s">
        <v>45</v>
      </c>
      <c r="E8657">
        <v>5</v>
      </c>
      <c r="F8657">
        <v>684</v>
      </c>
    </row>
    <row r="8658" spans="1:6" x14ac:dyDescent="0.25">
      <c r="A8658">
        <v>36632.534319999999</v>
      </c>
      <c r="B8658">
        <v>70908</v>
      </c>
      <c r="C8658" t="s">
        <v>75</v>
      </c>
      <c r="D8658" t="s">
        <v>79</v>
      </c>
      <c r="E8658">
        <v>2</v>
      </c>
      <c r="F8658">
        <v>521.44401100000005</v>
      </c>
    </row>
    <row r="8659" spans="1:6" x14ac:dyDescent="0.25">
      <c r="A8659">
        <v>5838.8991500000002</v>
      </c>
      <c r="B8659">
        <v>81082</v>
      </c>
      <c r="C8659" t="s">
        <v>75</v>
      </c>
      <c r="D8659" t="s">
        <v>33</v>
      </c>
      <c r="E8659">
        <v>4</v>
      </c>
      <c r="F8659">
        <v>281.29590300000001</v>
      </c>
    </row>
    <row r="8660" spans="1:6" x14ac:dyDescent="0.25">
      <c r="A8660">
        <v>12206.89208</v>
      </c>
      <c r="B8660">
        <v>17705</v>
      </c>
      <c r="C8660" t="s">
        <v>32</v>
      </c>
      <c r="D8660" t="s">
        <v>33</v>
      </c>
      <c r="E8660">
        <v>2</v>
      </c>
      <c r="F8660">
        <v>668.73901000000001</v>
      </c>
    </row>
    <row r="8661" spans="1:6" x14ac:dyDescent="0.25">
      <c r="A8661">
        <v>14196.96535</v>
      </c>
      <c r="B8661">
        <v>77738</v>
      </c>
      <c r="C8661" t="s">
        <v>75</v>
      </c>
      <c r="D8661" t="s">
        <v>33</v>
      </c>
      <c r="E8661">
        <v>2</v>
      </c>
      <c r="F8661">
        <v>463.45735200000001</v>
      </c>
    </row>
    <row r="8662" spans="1:6" x14ac:dyDescent="0.25">
      <c r="A8662">
        <v>2670.7978210000001</v>
      </c>
      <c r="B8662">
        <v>0</v>
      </c>
      <c r="C8662" t="s">
        <v>32</v>
      </c>
      <c r="D8662" t="s">
        <v>45</v>
      </c>
      <c r="E8662">
        <v>1</v>
      </c>
      <c r="F8662">
        <v>366.27722399999999</v>
      </c>
    </row>
    <row r="8663" spans="1:6" x14ac:dyDescent="0.25">
      <c r="A8663">
        <v>8033.9108619999997</v>
      </c>
      <c r="B8663">
        <v>70311</v>
      </c>
      <c r="C8663" t="s">
        <v>32</v>
      </c>
      <c r="D8663" t="s">
        <v>33</v>
      </c>
      <c r="E8663">
        <v>2</v>
      </c>
      <c r="F8663">
        <v>341.39510300000001</v>
      </c>
    </row>
    <row r="8664" spans="1:6" x14ac:dyDescent="0.25">
      <c r="A8664">
        <v>9685.5429769999992</v>
      </c>
      <c r="B8664">
        <v>66022</v>
      </c>
      <c r="C8664" t="s">
        <v>62</v>
      </c>
      <c r="D8664" t="s">
        <v>33</v>
      </c>
      <c r="E8664">
        <v>1</v>
      </c>
      <c r="F8664">
        <v>538.22950200000002</v>
      </c>
    </row>
    <row r="8665" spans="1:6" x14ac:dyDescent="0.25">
      <c r="A8665">
        <v>36168.341059999999</v>
      </c>
      <c r="B8665">
        <v>74140</v>
      </c>
      <c r="C8665" t="s">
        <v>32</v>
      </c>
      <c r="D8665" t="s">
        <v>33</v>
      </c>
      <c r="E8665">
        <v>2</v>
      </c>
      <c r="F8665">
        <v>484.8</v>
      </c>
    </row>
    <row r="8666" spans="1:6" x14ac:dyDescent="0.25">
      <c r="A8666">
        <v>10453.255800000001</v>
      </c>
      <c r="B8666">
        <v>73604</v>
      </c>
      <c r="C8666" t="s">
        <v>75</v>
      </c>
      <c r="D8666" t="s">
        <v>79</v>
      </c>
      <c r="E8666">
        <v>2</v>
      </c>
      <c r="F8666">
        <v>398.19283999999999</v>
      </c>
    </row>
    <row r="8667" spans="1:6" x14ac:dyDescent="0.25">
      <c r="A8667">
        <v>5406.6948540000003</v>
      </c>
      <c r="B8667">
        <v>21855</v>
      </c>
      <c r="C8667" t="s">
        <v>32</v>
      </c>
      <c r="D8667" t="s">
        <v>33</v>
      </c>
      <c r="E8667">
        <v>6</v>
      </c>
      <c r="F8667">
        <v>355.2</v>
      </c>
    </row>
    <row r="8668" spans="1:6" x14ac:dyDescent="0.25">
      <c r="A8668">
        <v>2671.1666489999998</v>
      </c>
      <c r="B8668">
        <v>23305</v>
      </c>
      <c r="C8668" t="s">
        <v>62</v>
      </c>
      <c r="D8668" t="s">
        <v>33</v>
      </c>
      <c r="E8668">
        <v>1</v>
      </c>
      <c r="F8668">
        <v>127.15713700000001</v>
      </c>
    </row>
    <row r="8669" spans="1:6" x14ac:dyDescent="0.25">
      <c r="A8669">
        <v>3531.3481649999999</v>
      </c>
      <c r="B8669">
        <v>0</v>
      </c>
      <c r="C8669" t="s">
        <v>32</v>
      </c>
      <c r="D8669" t="s">
        <v>45</v>
      </c>
      <c r="E8669">
        <v>1</v>
      </c>
      <c r="F8669">
        <v>958.50274300000001</v>
      </c>
    </row>
    <row r="8670" spans="1:6" x14ac:dyDescent="0.25">
      <c r="A8670">
        <v>4835.5695050000004</v>
      </c>
      <c r="B8670">
        <v>0</v>
      </c>
      <c r="C8670" t="s">
        <v>32</v>
      </c>
      <c r="D8670" t="s">
        <v>45</v>
      </c>
      <c r="E8670">
        <v>6</v>
      </c>
      <c r="F8670">
        <v>511.2</v>
      </c>
    </row>
    <row r="8671" spans="1:6" x14ac:dyDescent="0.25">
      <c r="A8671">
        <v>13422.06378</v>
      </c>
      <c r="B8671">
        <v>65024</v>
      </c>
      <c r="C8671" t="s">
        <v>75</v>
      </c>
      <c r="D8671" t="s">
        <v>33</v>
      </c>
      <c r="E8671">
        <v>2</v>
      </c>
      <c r="F8671">
        <v>189.86932899999999</v>
      </c>
    </row>
    <row r="8672" spans="1:6" x14ac:dyDescent="0.25">
      <c r="A8672">
        <v>2424.2246620000001</v>
      </c>
      <c r="B8672">
        <v>22590</v>
      </c>
      <c r="C8672" t="s">
        <v>62</v>
      </c>
      <c r="D8672" t="s">
        <v>45</v>
      </c>
      <c r="E8672">
        <v>1</v>
      </c>
      <c r="F8672">
        <v>85.683520000000001</v>
      </c>
    </row>
    <row r="8673" spans="1:6" x14ac:dyDescent="0.25">
      <c r="A8673">
        <v>2983.1104140000002</v>
      </c>
      <c r="B8673">
        <v>0</v>
      </c>
      <c r="C8673" t="s">
        <v>32</v>
      </c>
      <c r="D8673" t="s">
        <v>45</v>
      </c>
      <c r="E8673">
        <v>1</v>
      </c>
      <c r="F8673">
        <v>436.8</v>
      </c>
    </row>
    <row r="8674" spans="1:6" x14ac:dyDescent="0.25">
      <c r="A8674">
        <v>14723.40712</v>
      </c>
      <c r="B8674">
        <v>38401</v>
      </c>
      <c r="C8674" t="s">
        <v>32</v>
      </c>
      <c r="D8674" t="s">
        <v>33</v>
      </c>
      <c r="E8674">
        <v>2</v>
      </c>
      <c r="F8674">
        <v>441.6</v>
      </c>
    </row>
    <row r="8675" spans="1:6" x14ac:dyDescent="0.25">
      <c r="A8675">
        <v>8438.4637829999992</v>
      </c>
      <c r="B8675">
        <v>25539</v>
      </c>
      <c r="C8675" t="s">
        <v>32</v>
      </c>
      <c r="D8675" t="s">
        <v>33</v>
      </c>
      <c r="E8675">
        <v>3</v>
      </c>
      <c r="F8675">
        <v>585.06982500000004</v>
      </c>
    </row>
    <row r="8676" spans="1:6" x14ac:dyDescent="0.25">
      <c r="A8676">
        <v>14435.673650000001</v>
      </c>
      <c r="B8676">
        <v>60880</v>
      </c>
      <c r="C8676" t="s">
        <v>62</v>
      </c>
      <c r="D8676" t="s">
        <v>33</v>
      </c>
      <c r="E8676">
        <v>2</v>
      </c>
      <c r="F8676">
        <v>109.906628</v>
      </c>
    </row>
    <row r="8677" spans="1:6" x14ac:dyDescent="0.25">
      <c r="A8677">
        <v>2690.0697540000001</v>
      </c>
      <c r="B8677">
        <v>87313</v>
      </c>
      <c r="C8677" t="s">
        <v>32</v>
      </c>
      <c r="D8677" t="s">
        <v>79</v>
      </c>
      <c r="E8677">
        <v>1</v>
      </c>
      <c r="F8677">
        <v>321.60000000000002</v>
      </c>
    </row>
    <row r="8678" spans="1:6" x14ac:dyDescent="0.25">
      <c r="A8678">
        <v>7948.5447510000004</v>
      </c>
      <c r="B8678">
        <v>23916</v>
      </c>
      <c r="C8678" t="s">
        <v>32</v>
      </c>
      <c r="D8678" t="s">
        <v>33</v>
      </c>
      <c r="E8678">
        <v>2</v>
      </c>
      <c r="F8678">
        <v>481.113765</v>
      </c>
    </row>
    <row r="8679" spans="1:6" x14ac:dyDescent="0.25">
      <c r="A8679">
        <v>11378.88711</v>
      </c>
      <c r="B8679">
        <v>34854</v>
      </c>
      <c r="C8679" t="s">
        <v>32</v>
      </c>
      <c r="D8679" t="s">
        <v>33</v>
      </c>
      <c r="E8679">
        <v>2</v>
      </c>
      <c r="F8679">
        <v>456</v>
      </c>
    </row>
    <row r="8680" spans="1:6" x14ac:dyDescent="0.25">
      <c r="A8680">
        <v>5219.7540449999997</v>
      </c>
      <c r="B8680">
        <v>48203</v>
      </c>
      <c r="C8680" t="s">
        <v>32</v>
      </c>
      <c r="D8680" t="s">
        <v>79</v>
      </c>
      <c r="E8680">
        <v>6</v>
      </c>
      <c r="F8680">
        <v>413.23884500000003</v>
      </c>
    </row>
    <row r="8681" spans="1:6" x14ac:dyDescent="0.25">
      <c r="A8681">
        <v>9486.0370050000001</v>
      </c>
      <c r="B8681">
        <v>25322</v>
      </c>
      <c r="C8681" t="s">
        <v>32</v>
      </c>
      <c r="D8681" t="s">
        <v>79</v>
      </c>
      <c r="E8681">
        <v>3</v>
      </c>
      <c r="F8681">
        <v>886.03355399999998</v>
      </c>
    </row>
    <row r="8682" spans="1:6" x14ac:dyDescent="0.25">
      <c r="A8682">
        <v>4762.557323</v>
      </c>
      <c r="B8682">
        <v>16656</v>
      </c>
      <c r="C8682" t="s">
        <v>32</v>
      </c>
      <c r="D8682" t="s">
        <v>33</v>
      </c>
      <c r="E8682">
        <v>9</v>
      </c>
      <c r="F8682">
        <v>302.39999999999998</v>
      </c>
    </row>
    <row r="8683" spans="1:6" x14ac:dyDescent="0.25">
      <c r="A8683">
        <v>4975.1710419999999</v>
      </c>
      <c r="B8683">
        <v>44723</v>
      </c>
      <c r="C8683" t="s">
        <v>75</v>
      </c>
      <c r="D8683" t="s">
        <v>33</v>
      </c>
      <c r="E8683">
        <v>1</v>
      </c>
      <c r="F8683">
        <v>341.08827600000001</v>
      </c>
    </row>
    <row r="8684" spans="1:6" x14ac:dyDescent="0.25">
      <c r="A8684">
        <v>4422.615495</v>
      </c>
      <c r="B8684">
        <v>35979</v>
      </c>
      <c r="C8684" t="s">
        <v>32</v>
      </c>
      <c r="D8684" t="s">
        <v>45</v>
      </c>
      <c r="E8684">
        <v>1</v>
      </c>
      <c r="F8684">
        <v>556.79999999999995</v>
      </c>
    </row>
    <row r="8685" spans="1:6" x14ac:dyDescent="0.25">
      <c r="A8685">
        <v>4849.6979449999999</v>
      </c>
      <c r="B8685">
        <v>36413</v>
      </c>
      <c r="C8685" t="s">
        <v>62</v>
      </c>
      <c r="D8685" t="s">
        <v>33</v>
      </c>
      <c r="E8685">
        <v>3</v>
      </c>
      <c r="F8685">
        <v>153.013115</v>
      </c>
    </row>
    <row r="8686" spans="1:6" x14ac:dyDescent="0.25">
      <c r="A8686">
        <v>19237.69976</v>
      </c>
      <c r="B8686">
        <v>0</v>
      </c>
      <c r="C8686" t="s">
        <v>32</v>
      </c>
      <c r="D8686" t="s">
        <v>45</v>
      </c>
      <c r="E8686">
        <v>2</v>
      </c>
      <c r="F8686">
        <v>2092.5234209999999</v>
      </c>
    </row>
    <row r="8687" spans="1:6" x14ac:dyDescent="0.25">
      <c r="A8687">
        <v>8518.5491189999993</v>
      </c>
      <c r="B8687">
        <v>0</v>
      </c>
      <c r="C8687" t="s">
        <v>32</v>
      </c>
      <c r="D8687" t="s">
        <v>33</v>
      </c>
      <c r="E8687">
        <v>8</v>
      </c>
      <c r="F8687">
        <v>537.6</v>
      </c>
    </row>
    <row r="8688" spans="1:6" x14ac:dyDescent="0.25">
      <c r="A8688">
        <v>5194.6548839999996</v>
      </c>
      <c r="B8688">
        <v>51883</v>
      </c>
      <c r="C8688" t="s">
        <v>32</v>
      </c>
      <c r="D8688" t="s">
        <v>33</v>
      </c>
      <c r="E8688">
        <v>9</v>
      </c>
      <c r="F8688">
        <v>623.75112100000001</v>
      </c>
    </row>
    <row r="8689" spans="1:6" x14ac:dyDescent="0.25">
      <c r="A8689">
        <v>46302.075620000003</v>
      </c>
      <c r="B8689">
        <v>0</v>
      </c>
      <c r="C8689" t="s">
        <v>32</v>
      </c>
      <c r="D8689" t="s">
        <v>33</v>
      </c>
      <c r="E8689">
        <v>2</v>
      </c>
      <c r="F8689">
        <v>1087.2</v>
      </c>
    </row>
    <row r="8690" spans="1:6" x14ac:dyDescent="0.25">
      <c r="A8690">
        <v>2538.6263199999999</v>
      </c>
      <c r="B8690">
        <v>18608</v>
      </c>
      <c r="C8690" t="s">
        <v>32</v>
      </c>
      <c r="D8690" t="s">
        <v>79</v>
      </c>
      <c r="E8690">
        <v>1</v>
      </c>
      <c r="F8690">
        <v>340.8</v>
      </c>
    </row>
    <row r="8691" spans="1:6" x14ac:dyDescent="0.25">
      <c r="A8691">
        <v>14070.63897</v>
      </c>
      <c r="B8691">
        <v>0</v>
      </c>
      <c r="C8691" t="s">
        <v>32</v>
      </c>
      <c r="D8691" t="s">
        <v>45</v>
      </c>
      <c r="E8691">
        <v>2</v>
      </c>
      <c r="F8691">
        <v>677.86820599999999</v>
      </c>
    </row>
    <row r="8692" spans="1:6" x14ac:dyDescent="0.25">
      <c r="A8692">
        <v>2748.9337340000002</v>
      </c>
      <c r="B8692">
        <v>55964</v>
      </c>
      <c r="C8692" t="s">
        <v>32</v>
      </c>
      <c r="D8692" t="s">
        <v>79</v>
      </c>
      <c r="E8692">
        <v>1</v>
      </c>
      <c r="F8692">
        <v>496.8</v>
      </c>
    </row>
    <row r="8693" spans="1:6" x14ac:dyDescent="0.25">
      <c r="A8693">
        <v>6006.2116109999997</v>
      </c>
      <c r="B8693">
        <v>85510</v>
      </c>
      <c r="C8693" t="s">
        <v>32</v>
      </c>
      <c r="D8693" t="s">
        <v>33</v>
      </c>
      <c r="E8693">
        <v>4</v>
      </c>
      <c r="F8693">
        <v>355.2</v>
      </c>
    </row>
    <row r="8694" spans="1:6" x14ac:dyDescent="0.25">
      <c r="A8694">
        <v>3286.4409150000001</v>
      </c>
      <c r="B8694">
        <v>30706</v>
      </c>
      <c r="C8694" t="s">
        <v>75</v>
      </c>
      <c r="D8694" t="s">
        <v>33</v>
      </c>
      <c r="E8694">
        <v>1</v>
      </c>
      <c r="F8694">
        <v>225.65480600000001</v>
      </c>
    </row>
    <row r="8695" spans="1:6" x14ac:dyDescent="0.25">
      <c r="A8695">
        <v>2648.3504630000002</v>
      </c>
      <c r="B8695">
        <v>29587</v>
      </c>
      <c r="C8695" t="s">
        <v>32</v>
      </c>
      <c r="D8695" t="s">
        <v>33</v>
      </c>
      <c r="E8695">
        <v>1</v>
      </c>
      <c r="F8695">
        <v>331.2</v>
      </c>
    </row>
    <row r="8696" spans="1:6" x14ac:dyDescent="0.25">
      <c r="A8696">
        <v>20936.331050000001</v>
      </c>
      <c r="B8696">
        <v>20309</v>
      </c>
      <c r="C8696" t="s">
        <v>32</v>
      </c>
      <c r="D8696" t="s">
        <v>79</v>
      </c>
      <c r="E8696">
        <v>2</v>
      </c>
      <c r="F8696">
        <v>1579.854155</v>
      </c>
    </row>
    <row r="8697" spans="1:6" x14ac:dyDescent="0.25">
      <c r="A8697">
        <v>7194.2330910000001</v>
      </c>
      <c r="B8697">
        <v>0</v>
      </c>
      <c r="C8697" t="s">
        <v>32</v>
      </c>
      <c r="D8697" t="s">
        <v>45</v>
      </c>
      <c r="E8697">
        <v>2</v>
      </c>
      <c r="F8697">
        <v>599.37509899999998</v>
      </c>
    </row>
    <row r="8698" spans="1:6" x14ac:dyDescent="0.25">
      <c r="A8698">
        <v>11435.231239999999</v>
      </c>
      <c r="B8698">
        <v>12470</v>
      </c>
      <c r="C8698" t="s">
        <v>32</v>
      </c>
      <c r="D8698" t="s">
        <v>33</v>
      </c>
      <c r="E8698">
        <v>2</v>
      </c>
      <c r="F8698">
        <v>618.68865100000005</v>
      </c>
    </row>
    <row r="8699" spans="1:6" x14ac:dyDescent="0.25">
      <c r="A8699">
        <v>4064.1075289999999</v>
      </c>
      <c r="B8699">
        <v>0</v>
      </c>
      <c r="C8699" t="s">
        <v>32</v>
      </c>
      <c r="D8699" t="s">
        <v>33</v>
      </c>
      <c r="E8699">
        <v>1</v>
      </c>
      <c r="F8699">
        <v>513.6</v>
      </c>
    </row>
    <row r="8700" spans="1:6" x14ac:dyDescent="0.25">
      <c r="A8700">
        <v>5893.3689059999997</v>
      </c>
      <c r="B8700">
        <v>86498</v>
      </c>
      <c r="C8700" t="s">
        <v>62</v>
      </c>
      <c r="D8700" t="s">
        <v>33</v>
      </c>
      <c r="E8700">
        <v>5</v>
      </c>
      <c r="F8700">
        <v>8.5297780000000003</v>
      </c>
    </row>
    <row r="8701" spans="1:6" x14ac:dyDescent="0.25">
      <c r="A8701">
        <v>8256.2978000000003</v>
      </c>
      <c r="B8701">
        <v>62902</v>
      </c>
      <c r="C8701" t="s">
        <v>62</v>
      </c>
      <c r="D8701" t="s">
        <v>33</v>
      </c>
      <c r="E8701">
        <v>2</v>
      </c>
      <c r="F8701">
        <v>159.38304199999999</v>
      </c>
    </row>
    <row r="8702" spans="1:6" x14ac:dyDescent="0.25">
      <c r="A8702">
        <v>8061.1987980000004</v>
      </c>
      <c r="B8702">
        <v>57293</v>
      </c>
      <c r="C8702" t="s">
        <v>75</v>
      </c>
      <c r="D8702" t="s">
        <v>33</v>
      </c>
      <c r="E8702">
        <v>7</v>
      </c>
      <c r="F8702">
        <v>347.99604199999999</v>
      </c>
    </row>
    <row r="8703" spans="1:6" x14ac:dyDescent="0.25">
      <c r="A8703">
        <v>9333.0760009999995</v>
      </c>
      <c r="B8703">
        <v>0</v>
      </c>
      <c r="C8703" t="s">
        <v>32</v>
      </c>
      <c r="D8703" t="s">
        <v>45</v>
      </c>
      <c r="E8703">
        <v>3</v>
      </c>
      <c r="F8703">
        <v>928.8</v>
      </c>
    </row>
    <row r="8704" spans="1:6" x14ac:dyDescent="0.25">
      <c r="A8704">
        <v>34243.510340000001</v>
      </c>
      <c r="B8704">
        <v>51255</v>
      </c>
      <c r="C8704" t="s">
        <v>75</v>
      </c>
      <c r="D8704" t="s">
        <v>33</v>
      </c>
      <c r="E8704">
        <v>2</v>
      </c>
      <c r="F8704">
        <v>421.70553999999998</v>
      </c>
    </row>
    <row r="8705" spans="1:6" x14ac:dyDescent="0.25">
      <c r="A8705">
        <v>31516.508399999999</v>
      </c>
      <c r="B8705">
        <v>0</v>
      </c>
      <c r="C8705" t="s">
        <v>32</v>
      </c>
      <c r="D8705" t="s">
        <v>33</v>
      </c>
      <c r="E8705">
        <v>2</v>
      </c>
      <c r="F8705">
        <v>626.411563</v>
      </c>
    </row>
    <row r="8706" spans="1:6" x14ac:dyDescent="0.25">
      <c r="A8706">
        <v>2460.167359</v>
      </c>
      <c r="B8706">
        <v>69241</v>
      </c>
      <c r="C8706" t="s">
        <v>62</v>
      </c>
      <c r="D8706" t="s">
        <v>33</v>
      </c>
      <c r="E8706">
        <v>1</v>
      </c>
      <c r="F8706">
        <v>47.959159999999997</v>
      </c>
    </row>
    <row r="8707" spans="1:6" x14ac:dyDescent="0.25">
      <c r="A8707">
        <v>4929.5496990000001</v>
      </c>
      <c r="B8707">
        <v>25632</v>
      </c>
      <c r="C8707" t="s">
        <v>32</v>
      </c>
      <c r="D8707" t="s">
        <v>33</v>
      </c>
      <c r="E8707">
        <v>7</v>
      </c>
      <c r="F8707">
        <v>351.270869</v>
      </c>
    </row>
    <row r="8708" spans="1:6" x14ac:dyDescent="0.25">
      <c r="A8708">
        <v>2866.8249289999999</v>
      </c>
      <c r="B8708">
        <v>87428</v>
      </c>
      <c r="C8708" t="s">
        <v>75</v>
      </c>
      <c r="D8708" t="s">
        <v>79</v>
      </c>
      <c r="E8708">
        <v>1</v>
      </c>
      <c r="F8708">
        <v>224.48333700000001</v>
      </c>
    </row>
    <row r="8709" spans="1:6" x14ac:dyDescent="0.25">
      <c r="A8709">
        <v>8429.491575</v>
      </c>
      <c r="B8709">
        <v>98796</v>
      </c>
      <c r="C8709" t="s">
        <v>32</v>
      </c>
      <c r="D8709" t="s">
        <v>33</v>
      </c>
      <c r="E8709">
        <v>3</v>
      </c>
      <c r="F8709">
        <v>499.2</v>
      </c>
    </row>
    <row r="8710" spans="1:6" x14ac:dyDescent="0.25">
      <c r="A8710">
        <v>8052.2435079999996</v>
      </c>
      <c r="B8710">
        <v>78617</v>
      </c>
      <c r="C8710" t="s">
        <v>62</v>
      </c>
      <c r="D8710" t="s">
        <v>33</v>
      </c>
      <c r="E8710">
        <v>3</v>
      </c>
      <c r="F8710">
        <v>233.16957500000001</v>
      </c>
    </row>
    <row r="8711" spans="1:6" x14ac:dyDescent="0.25">
      <c r="A8711">
        <v>4916.4797170000002</v>
      </c>
      <c r="B8711">
        <v>0</v>
      </c>
      <c r="C8711" t="s">
        <v>32</v>
      </c>
      <c r="D8711" t="s">
        <v>45</v>
      </c>
      <c r="E8711">
        <v>7</v>
      </c>
      <c r="F8711">
        <v>312</v>
      </c>
    </row>
    <row r="8712" spans="1:6" x14ac:dyDescent="0.25">
      <c r="A8712">
        <v>5386.969384</v>
      </c>
      <c r="B8712">
        <v>93893</v>
      </c>
      <c r="C8712" t="s">
        <v>62</v>
      </c>
      <c r="D8712" t="s">
        <v>33</v>
      </c>
      <c r="E8712">
        <v>8</v>
      </c>
      <c r="F8712">
        <v>98.66095</v>
      </c>
    </row>
    <row r="8713" spans="1:6" x14ac:dyDescent="0.25">
      <c r="A8713">
        <v>3508.9058110000001</v>
      </c>
      <c r="B8713">
        <v>23629</v>
      </c>
      <c r="C8713" t="s">
        <v>32</v>
      </c>
      <c r="D8713" t="s">
        <v>33</v>
      </c>
      <c r="E8713">
        <v>1</v>
      </c>
      <c r="F8713">
        <v>633.6</v>
      </c>
    </row>
    <row r="8714" spans="1:6" x14ac:dyDescent="0.25">
      <c r="A8714">
        <v>6511.1031629999998</v>
      </c>
      <c r="B8714">
        <v>0</v>
      </c>
      <c r="C8714" t="s">
        <v>32</v>
      </c>
      <c r="D8714" t="s">
        <v>45</v>
      </c>
      <c r="E8714">
        <v>8</v>
      </c>
      <c r="F8714">
        <v>655.40448100000003</v>
      </c>
    </row>
    <row r="8715" spans="1:6" x14ac:dyDescent="0.25">
      <c r="A8715">
        <v>4335.6767380000001</v>
      </c>
      <c r="B8715">
        <v>30574</v>
      </c>
      <c r="C8715" t="s">
        <v>75</v>
      </c>
      <c r="D8715" t="s">
        <v>45</v>
      </c>
      <c r="E8715">
        <v>1</v>
      </c>
      <c r="F8715">
        <v>396.10547300000002</v>
      </c>
    </row>
    <row r="8716" spans="1:6" x14ac:dyDescent="0.25">
      <c r="A8716">
        <v>3673.5257320000001</v>
      </c>
      <c r="B8716">
        <v>69555</v>
      </c>
      <c r="C8716" t="s">
        <v>75</v>
      </c>
      <c r="D8716" t="s">
        <v>45</v>
      </c>
      <c r="E8716">
        <v>1</v>
      </c>
      <c r="F8716">
        <v>255.277041</v>
      </c>
    </row>
    <row r="8717" spans="1:6" x14ac:dyDescent="0.25">
      <c r="A8717">
        <v>7426.4629269999996</v>
      </c>
      <c r="B8717">
        <v>19634</v>
      </c>
      <c r="C8717" t="s">
        <v>32</v>
      </c>
      <c r="D8717" t="s">
        <v>33</v>
      </c>
      <c r="E8717">
        <v>6</v>
      </c>
      <c r="F8717">
        <v>470.4</v>
      </c>
    </row>
    <row r="8718" spans="1:6" x14ac:dyDescent="0.25">
      <c r="A8718">
        <v>2640.4889050000002</v>
      </c>
      <c r="B8718">
        <v>15776</v>
      </c>
      <c r="C8718" t="s">
        <v>32</v>
      </c>
      <c r="D8718" t="s">
        <v>33</v>
      </c>
      <c r="E8718">
        <v>1</v>
      </c>
      <c r="F8718">
        <v>337.59691400000003</v>
      </c>
    </row>
    <row r="8719" spans="1:6" x14ac:dyDescent="0.25">
      <c r="A8719">
        <v>4889.7653639999999</v>
      </c>
      <c r="B8719">
        <v>46819</v>
      </c>
      <c r="C8719" t="s">
        <v>75</v>
      </c>
      <c r="D8719" t="s">
        <v>79</v>
      </c>
      <c r="E8719">
        <v>5</v>
      </c>
      <c r="F8719">
        <v>157.99012300000001</v>
      </c>
    </row>
    <row r="8720" spans="1:6" x14ac:dyDescent="0.25">
      <c r="A8720">
        <v>10537.40467</v>
      </c>
      <c r="B8720">
        <v>47950</v>
      </c>
      <c r="C8720" t="s">
        <v>75</v>
      </c>
      <c r="D8720" t="s">
        <v>33</v>
      </c>
      <c r="E8720">
        <v>2</v>
      </c>
      <c r="F8720">
        <v>301.86789499999998</v>
      </c>
    </row>
    <row r="8721" spans="1:6" x14ac:dyDescent="0.25">
      <c r="A8721">
        <v>6385.6178520000003</v>
      </c>
      <c r="B8721">
        <v>0</v>
      </c>
      <c r="C8721" t="s">
        <v>32</v>
      </c>
      <c r="D8721" t="s">
        <v>45</v>
      </c>
      <c r="E8721">
        <v>2</v>
      </c>
      <c r="F8721">
        <v>302.39999999999998</v>
      </c>
    </row>
    <row r="8722" spans="1:6" x14ac:dyDescent="0.25">
      <c r="A8722">
        <v>4564.512659</v>
      </c>
      <c r="B8722">
        <v>12626</v>
      </c>
      <c r="C8722" t="s">
        <v>32</v>
      </c>
      <c r="D8722" t="s">
        <v>45</v>
      </c>
      <c r="E8722">
        <v>3</v>
      </c>
      <c r="F8722">
        <v>331.2</v>
      </c>
    </row>
    <row r="8723" spans="1:6" x14ac:dyDescent="0.25">
      <c r="A8723">
        <v>4772.9438479999999</v>
      </c>
      <c r="B8723">
        <v>20993</v>
      </c>
      <c r="C8723" t="s">
        <v>32</v>
      </c>
      <c r="D8723" t="s">
        <v>79</v>
      </c>
      <c r="E8723">
        <v>1</v>
      </c>
      <c r="F8723">
        <v>638.4</v>
      </c>
    </row>
    <row r="8724" spans="1:6" x14ac:dyDescent="0.25">
      <c r="A8724">
        <v>10387.245989999999</v>
      </c>
      <c r="B8724">
        <v>24392</v>
      </c>
      <c r="C8724" t="s">
        <v>32</v>
      </c>
      <c r="D8724" t="s">
        <v>33</v>
      </c>
      <c r="E8724">
        <v>2</v>
      </c>
      <c r="F8724">
        <v>446.4</v>
      </c>
    </row>
    <row r="8725" spans="1:6" x14ac:dyDescent="0.25">
      <c r="A8725">
        <v>4984.6186550000002</v>
      </c>
      <c r="B8725">
        <v>86305</v>
      </c>
      <c r="C8725" t="s">
        <v>62</v>
      </c>
      <c r="D8725" t="s">
        <v>33</v>
      </c>
      <c r="E8725">
        <v>5</v>
      </c>
      <c r="F8725">
        <v>80.73124</v>
      </c>
    </row>
    <row r="8726" spans="1:6" x14ac:dyDescent="0.25">
      <c r="A8726">
        <v>6600.4779509999998</v>
      </c>
      <c r="B8726">
        <v>0</v>
      </c>
      <c r="C8726" t="s">
        <v>32</v>
      </c>
      <c r="D8726" t="s">
        <v>45</v>
      </c>
      <c r="E8726">
        <v>7</v>
      </c>
      <c r="F8726">
        <v>1011.772647</v>
      </c>
    </row>
    <row r="8727" spans="1:6" x14ac:dyDescent="0.25">
      <c r="A8727">
        <v>2591.7497979999998</v>
      </c>
      <c r="B8727">
        <v>56701</v>
      </c>
      <c r="C8727" t="s">
        <v>32</v>
      </c>
      <c r="D8727" t="s">
        <v>33</v>
      </c>
      <c r="E8727">
        <v>1</v>
      </c>
      <c r="F8727">
        <v>333.44167299999998</v>
      </c>
    </row>
    <row r="8728" spans="1:6" x14ac:dyDescent="0.25">
      <c r="A8728">
        <v>8355.6429279999993</v>
      </c>
      <c r="B8728">
        <v>57074</v>
      </c>
      <c r="C8728" t="s">
        <v>62</v>
      </c>
      <c r="D8728" t="s">
        <v>33</v>
      </c>
      <c r="E8728">
        <v>3</v>
      </c>
      <c r="F8728">
        <v>80.129332000000005</v>
      </c>
    </row>
    <row r="8729" spans="1:6" x14ac:dyDescent="0.25">
      <c r="A8729">
        <v>5142.0455300000003</v>
      </c>
      <c r="B8729">
        <v>0</v>
      </c>
      <c r="C8729" t="s">
        <v>32</v>
      </c>
      <c r="D8729" t="s">
        <v>45</v>
      </c>
      <c r="E8729">
        <v>8</v>
      </c>
      <c r="F8729">
        <v>345.6</v>
      </c>
    </row>
    <row r="8730" spans="1:6" x14ac:dyDescent="0.25">
      <c r="A8730">
        <v>5205.256308</v>
      </c>
      <c r="B8730">
        <v>53614</v>
      </c>
      <c r="C8730" t="s">
        <v>32</v>
      </c>
      <c r="D8730" t="s">
        <v>33</v>
      </c>
      <c r="E8730">
        <v>5</v>
      </c>
      <c r="F8730">
        <v>725.84925299999998</v>
      </c>
    </row>
    <row r="8731" spans="1:6" x14ac:dyDescent="0.25">
      <c r="A8731">
        <v>14816.951590000001</v>
      </c>
      <c r="B8731">
        <v>0</v>
      </c>
      <c r="C8731" t="s">
        <v>32</v>
      </c>
      <c r="D8731" t="s">
        <v>79</v>
      </c>
      <c r="E8731">
        <v>2</v>
      </c>
      <c r="F8731">
        <v>648</v>
      </c>
    </row>
    <row r="8732" spans="1:6" x14ac:dyDescent="0.25">
      <c r="A8732">
        <v>12812.438980000001</v>
      </c>
      <c r="B8732">
        <v>0</v>
      </c>
      <c r="C8732" t="s">
        <v>32</v>
      </c>
      <c r="D8732" t="s">
        <v>45</v>
      </c>
      <c r="E8732">
        <v>2</v>
      </c>
      <c r="F8732">
        <v>789.77512300000001</v>
      </c>
    </row>
    <row r="8733" spans="1:6" x14ac:dyDescent="0.25">
      <c r="A8733">
        <v>2472.2272929999999</v>
      </c>
      <c r="B8733">
        <v>76441</v>
      </c>
      <c r="C8733" t="s">
        <v>75</v>
      </c>
      <c r="D8733" t="s">
        <v>45</v>
      </c>
      <c r="E8733">
        <v>1</v>
      </c>
      <c r="F8733">
        <v>294.25861200000003</v>
      </c>
    </row>
    <row r="8734" spans="1:6" x14ac:dyDescent="0.25">
      <c r="A8734">
        <v>35186.256110000002</v>
      </c>
      <c r="B8734">
        <v>86134</v>
      </c>
      <c r="C8734" t="s">
        <v>62</v>
      </c>
      <c r="D8734" t="s">
        <v>79</v>
      </c>
      <c r="E8734">
        <v>2</v>
      </c>
      <c r="F8734">
        <v>3.2462029999999999</v>
      </c>
    </row>
    <row r="8735" spans="1:6" x14ac:dyDescent="0.25">
      <c r="A8735">
        <v>9336.1234949999998</v>
      </c>
      <c r="B8735">
        <v>45262</v>
      </c>
      <c r="C8735" t="s">
        <v>32</v>
      </c>
      <c r="D8735" t="s">
        <v>33</v>
      </c>
      <c r="E8735">
        <v>7</v>
      </c>
      <c r="F8735">
        <v>842.4</v>
      </c>
    </row>
    <row r="8736" spans="1:6" x14ac:dyDescent="0.25">
      <c r="A8736">
        <v>14980.046259999999</v>
      </c>
      <c r="B8736">
        <v>0</v>
      </c>
      <c r="C8736" t="s">
        <v>32</v>
      </c>
      <c r="D8736" t="s">
        <v>45</v>
      </c>
      <c r="E8736">
        <v>8</v>
      </c>
      <c r="F8736">
        <v>1123.4853290000001</v>
      </c>
    </row>
    <row r="8737" spans="1:6" x14ac:dyDescent="0.25">
      <c r="A8737">
        <v>4773.6562789999998</v>
      </c>
      <c r="B8737">
        <v>27725</v>
      </c>
      <c r="C8737" t="s">
        <v>32</v>
      </c>
      <c r="D8737" t="s">
        <v>33</v>
      </c>
      <c r="E8737">
        <v>4</v>
      </c>
      <c r="F8737">
        <v>302.39999999999998</v>
      </c>
    </row>
    <row r="8738" spans="1:6" x14ac:dyDescent="0.25">
      <c r="A8738">
        <v>4698.5213519999998</v>
      </c>
      <c r="B8738">
        <v>27985</v>
      </c>
      <c r="C8738" t="s">
        <v>32</v>
      </c>
      <c r="D8738" t="s">
        <v>33</v>
      </c>
      <c r="E8738">
        <v>1</v>
      </c>
      <c r="F8738">
        <v>561.6</v>
      </c>
    </row>
    <row r="8739" spans="1:6" x14ac:dyDescent="0.25">
      <c r="A8739">
        <v>3491.2616200000002</v>
      </c>
      <c r="B8739">
        <v>29673</v>
      </c>
      <c r="C8739" t="s">
        <v>75</v>
      </c>
      <c r="D8739" t="s">
        <v>45</v>
      </c>
      <c r="E8739">
        <v>1</v>
      </c>
      <c r="F8739">
        <v>328.34850599999999</v>
      </c>
    </row>
    <row r="8740" spans="1:6" x14ac:dyDescent="0.25">
      <c r="A8740">
        <v>4505.842815</v>
      </c>
      <c r="B8740">
        <v>24790</v>
      </c>
      <c r="C8740" t="s">
        <v>32</v>
      </c>
      <c r="D8740" t="s">
        <v>33</v>
      </c>
      <c r="E8740">
        <v>1</v>
      </c>
      <c r="F8740">
        <v>767.24233700000002</v>
      </c>
    </row>
    <row r="8741" spans="1:6" x14ac:dyDescent="0.25">
      <c r="A8741">
        <v>5765.502751</v>
      </c>
      <c r="B8741">
        <v>57846</v>
      </c>
      <c r="C8741" t="s">
        <v>32</v>
      </c>
      <c r="D8741" t="s">
        <v>45</v>
      </c>
      <c r="E8741">
        <v>3</v>
      </c>
      <c r="F8741">
        <v>481.01430900000003</v>
      </c>
    </row>
    <row r="8742" spans="1:6" x14ac:dyDescent="0.25">
      <c r="A8742">
        <v>7685.6521679999996</v>
      </c>
      <c r="B8742">
        <v>0</v>
      </c>
      <c r="C8742" t="s">
        <v>32</v>
      </c>
      <c r="D8742" t="s">
        <v>45</v>
      </c>
      <c r="E8742">
        <v>3</v>
      </c>
      <c r="F8742">
        <v>799.2</v>
      </c>
    </row>
    <row r="8743" spans="1:6" x14ac:dyDescent="0.25">
      <c r="A8743">
        <v>2309.8767929999999</v>
      </c>
      <c r="B8743">
        <v>0</v>
      </c>
      <c r="C8743" t="s">
        <v>62</v>
      </c>
      <c r="D8743" t="s">
        <v>79</v>
      </c>
      <c r="E8743">
        <v>1</v>
      </c>
      <c r="F8743">
        <v>32.454658999999999</v>
      </c>
    </row>
    <row r="8744" spans="1:6" x14ac:dyDescent="0.25">
      <c r="A8744">
        <v>6582.286333</v>
      </c>
      <c r="B8744">
        <v>10738</v>
      </c>
      <c r="C8744" t="s">
        <v>32</v>
      </c>
      <c r="D8744" t="s">
        <v>45</v>
      </c>
      <c r="E8744">
        <v>3</v>
      </c>
      <c r="F8744">
        <v>852.25618799999995</v>
      </c>
    </row>
    <row r="8745" spans="1:6" x14ac:dyDescent="0.25">
      <c r="A8745">
        <v>2860.4409179999998</v>
      </c>
      <c r="B8745">
        <v>45587</v>
      </c>
      <c r="C8745" t="s">
        <v>75</v>
      </c>
      <c r="D8745" t="s">
        <v>79</v>
      </c>
      <c r="E8745">
        <v>1</v>
      </c>
      <c r="F8745">
        <v>380.59552200000002</v>
      </c>
    </row>
    <row r="8746" spans="1:6" x14ac:dyDescent="0.25">
      <c r="A8746">
        <v>5039.4353440000004</v>
      </c>
      <c r="B8746">
        <v>82940</v>
      </c>
      <c r="C8746" t="s">
        <v>32</v>
      </c>
      <c r="D8746" t="s">
        <v>45</v>
      </c>
      <c r="E8746">
        <v>3</v>
      </c>
      <c r="F8746">
        <v>332.847984</v>
      </c>
    </row>
    <row r="8747" spans="1:6" x14ac:dyDescent="0.25">
      <c r="A8747">
        <v>3979.2826409999998</v>
      </c>
      <c r="B8747">
        <v>42633</v>
      </c>
      <c r="C8747" t="s">
        <v>75</v>
      </c>
      <c r="D8747" t="s">
        <v>33</v>
      </c>
      <c r="E8747">
        <v>1</v>
      </c>
      <c r="F8747">
        <v>285.04869200000002</v>
      </c>
    </row>
    <row r="8748" spans="1:6" x14ac:dyDescent="0.25">
      <c r="A8748">
        <v>6273.9118740000004</v>
      </c>
      <c r="B8748">
        <v>18577</v>
      </c>
      <c r="C8748" t="s">
        <v>32</v>
      </c>
      <c r="D8748" t="s">
        <v>79</v>
      </c>
      <c r="E8748">
        <v>6</v>
      </c>
      <c r="F8748">
        <v>412.8</v>
      </c>
    </row>
    <row r="8749" spans="1:6" x14ac:dyDescent="0.25">
      <c r="A8749">
        <v>14435.673650000001</v>
      </c>
      <c r="B8749">
        <v>60880</v>
      </c>
      <c r="C8749" t="s">
        <v>62</v>
      </c>
      <c r="D8749" t="s">
        <v>33</v>
      </c>
      <c r="E8749">
        <v>2</v>
      </c>
      <c r="F8749">
        <v>109.906628</v>
      </c>
    </row>
    <row r="8750" spans="1:6" x14ac:dyDescent="0.25">
      <c r="A8750">
        <v>19339.202819999999</v>
      </c>
      <c r="B8750">
        <v>22582</v>
      </c>
      <c r="C8750" t="s">
        <v>32</v>
      </c>
      <c r="D8750" t="s">
        <v>33</v>
      </c>
      <c r="E8750">
        <v>2</v>
      </c>
      <c r="F8750">
        <v>292.8</v>
      </c>
    </row>
    <row r="8751" spans="1:6" x14ac:dyDescent="0.25">
      <c r="A8751">
        <v>6872.0435120000002</v>
      </c>
      <c r="B8751">
        <v>0</v>
      </c>
      <c r="C8751" t="s">
        <v>32</v>
      </c>
      <c r="D8751" t="s">
        <v>45</v>
      </c>
      <c r="E8751">
        <v>2</v>
      </c>
      <c r="F8751">
        <v>585.05887700000005</v>
      </c>
    </row>
    <row r="8752" spans="1:6" x14ac:dyDescent="0.25">
      <c r="A8752">
        <v>7613.7060140000003</v>
      </c>
      <c r="B8752">
        <v>25944</v>
      </c>
      <c r="C8752" t="s">
        <v>32</v>
      </c>
      <c r="D8752" t="s">
        <v>79</v>
      </c>
      <c r="E8752">
        <v>2</v>
      </c>
      <c r="F8752">
        <v>336</v>
      </c>
    </row>
    <row r="8753" spans="1:6" x14ac:dyDescent="0.25">
      <c r="A8753">
        <v>6369.2623549999998</v>
      </c>
      <c r="B8753">
        <v>34498</v>
      </c>
      <c r="C8753" t="s">
        <v>32</v>
      </c>
      <c r="D8753" t="s">
        <v>45</v>
      </c>
      <c r="E8753">
        <v>7</v>
      </c>
      <c r="F8753">
        <v>398.4</v>
      </c>
    </row>
    <row r="8754" spans="1:6" x14ac:dyDescent="0.25">
      <c r="A8754">
        <v>14255.23041</v>
      </c>
      <c r="B8754">
        <v>31027</v>
      </c>
      <c r="C8754" t="s">
        <v>32</v>
      </c>
      <c r="D8754" t="s">
        <v>45</v>
      </c>
      <c r="E8754">
        <v>2</v>
      </c>
      <c r="F8754">
        <v>597.57887500000004</v>
      </c>
    </row>
    <row r="8755" spans="1:6" x14ac:dyDescent="0.25">
      <c r="A8755">
        <v>2469.0885060000001</v>
      </c>
      <c r="B8755">
        <v>0</v>
      </c>
      <c r="C8755" t="s">
        <v>32</v>
      </c>
      <c r="D8755" t="s">
        <v>45</v>
      </c>
      <c r="E8755">
        <v>1</v>
      </c>
      <c r="F8755">
        <v>484.87846999999999</v>
      </c>
    </row>
    <row r="8756" spans="1:6" x14ac:dyDescent="0.25">
      <c r="A8756">
        <v>3451.2510600000001</v>
      </c>
      <c r="B8756">
        <v>45609</v>
      </c>
      <c r="C8756" t="s">
        <v>75</v>
      </c>
      <c r="D8756" t="s">
        <v>33</v>
      </c>
      <c r="E8756">
        <v>1</v>
      </c>
      <c r="F8756">
        <v>246.51592099999999</v>
      </c>
    </row>
    <row r="8757" spans="1:6" x14ac:dyDescent="0.25">
      <c r="A8757">
        <v>13736.1325</v>
      </c>
      <c r="B8757">
        <v>16181</v>
      </c>
      <c r="C8757" t="s">
        <v>32</v>
      </c>
      <c r="D8757" t="s">
        <v>79</v>
      </c>
      <c r="E8757">
        <v>8</v>
      </c>
      <c r="F8757">
        <v>1261.3198689999999</v>
      </c>
    </row>
    <row r="8758" spans="1:6" x14ac:dyDescent="0.25">
      <c r="A8758">
        <v>6360.6495329999998</v>
      </c>
      <c r="B8758">
        <v>41195</v>
      </c>
      <c r="C8758" t="s">
        <v>62</v>
      </c>
      <c r="D8758" t="s">
        <v>33</v>
      </c>
      <c r="E8758">
        <v>1</v>
      </c>
      <c r="F8758">
        <v>323.18970000000002</v>
      </c>
    </row>
    <row r="8759" spans="1:6" x14ac:dyDescent="0.25">
      <c r="A8759">
        <v>4770.9841459999998</v>
      </c>
      <c r="B8759">
        <v>76194</v>
      </c>
      <c r="C8759" t="s">
        <v>75</v>
      </c>
      <c r="D8759" t="s">
        <v>45</v>
      </c>
      <c r="E8759">
        <v>1</v>
      </c>
      <c r="F8759">
        <v>388.31359900000001</v>
      </c>
    </row>
    <row r="8760" spans="1:6" x14ac:dyDescent="0.25">
      <c r="A8760">
        <v>10296.996499999999</v>
      </c>
      <c r="B8760">
        <v>0</v>
      </c>
      <c r="C8760" t="s">
        <v>32</v>
      </c>
      <c r="D8760" t="s">
        <v>45</v>
      </c>
      <c r="E8760">
        <v>9</v>
      </c>
      <c r="F8760">
        <v>666.977979</v>
      </c>
    </row>
    <row r="8761" spans="1:6" x14ac:dyDescent="0.25">
      <c r="A8761">
        <v>3237.9235450000001</v>
      </c>
      <c r="B8761">
        <v>60097</v>
      </c>
      <c r="C8761" t="s">
        <v>75</v>
      </c>
      <c r="D8761" t="s">
        <v>45</v>
      </c>
      <c r="E8761">
        <v>1</v>
      </c>
      <c r="F8761">
        <v>278.73577899999998</v>
      </c>
    </row>
    <row r="8762" spans="1:6" x14ac:dyDescent="0.25">
      <c r="A8762">
        <v>5254.0191420000001</v>
      </c>
      <c r="B8762">
        <v>95017</v>
      </c>
      <c r="C8762" t="s">
        <v>32</v>
      </c>
      <c r="D8762" t="s">
        <v>33</v>
      </c>
      <c r="E8762">
        <v>3</v>
      </c>
      <c r="F8762">
        <v>324.99943999999999</v>
      </c>
    </row>
    <row r="8763" spans="1:6" x14ac:dyDescent="0.25">
      <c r="A8763">
        <v>10129.50677</v>
      </c>
      <c r="B8763">
        <v>0</v>
      </c>
      <c r="C8763" t="s">
        <v>32</v>
      </c>
      <c r="D8763" t="s">
        <v>33</v>
      </c>
      <c r="E8763">
        <v>2</v>
      </c>
      <c r="F8763">
        <v>326.39999999999998</v>
      </c>
    </row>
    <row r="8764" spans="1:6" x14ac:dyDescent="0.25">
      <c r="A8764">
        <v>2228.5252380000002</v>
      </c>
      <c r="B8764">
        <v>0</v>
      </c>
      <c r="C8764" t="s">
        <v>32</v>
      </c>
      <c r="D8764" t="s">
        <v>45</v>
      </c>
      <c r="E8764">
        <v>1</v>
      </c>
      <c r="F8764">
        <v>744.92433100000005</v>
      </c>
    </row>
    <row r="8765" spans="1:6" x14ac:dyDescent="0.25">
      <c r="A8765">
        <v>16501.06524</v>
      </c>
      <c r="B8765">
        <v>83547</v>
      </c>
      <c r="C8765" t="s">
        <v>62</v>
      </c>
      <c r="D8765" t="s">
        <v>33</v>
      </c>
      <c r="E8765">
        <v>2</v>
      </c>
      <c r="F8765">
        <v>75.663572000000002</v>
      </c>
    </row>
    <row r="8766" spans="1:6" x14ac:dyDescent="0.25">
      <c r="A8766">
        <v>2178.5201910000001</v>
      </c>
      <c r="B8766">
        <v>0</v>
      </c>
      <c r="C8766" t="s">
        <v>32</v>
      </c>
      <c r="D8766" t="s">
        <v>45</v>
      </c>
      <c r="E8766">
        <v>1</v>
      </c>
      <c r="F8766">
        <v>319.49223000000001</v>
      </c>
    </row>
    <row r="8767" spans="1:6" x14ac:dyDescent="0.25">
      <c r="A8767">
        <v>14642.14003</v>
      </c>
      <c r="B8767">
        <v>57561</v>
      </c>
      <c r="C8767" t="s">
        <v>32</v>
      </c>
      <c r="D8767" t="s">
        <v>33</v>
      </c>
      <c r="E8767">
        <v>2</v>
      </c>
      <c r="F8767">
        <v>298.43023399999998</v>
      </c>
    </row>
    <row r="8768" spans="1:6" x14ac:dyDescent="0.25">
      <c r="A8768">
        <v>5049.7653090000003</v>
      </c>
      <c r="B8768">
        <v>10180</v>
      </c>
      <c r="C8768" t="s">
        <v>32</v>
      </c>
      <c r="D8768" t="s">
        <v>33</v>
      </c>
      <c r="E8768">
        <v>4</v>
      </c>
      <c r="F8768">
        <v>455.65403199999997</v>
      </c>
    </row>
    <row r="8769" spans="1:6" x14ac:dyDescent="0.25">
      <c r="A8769">
        <v>3544.541005</v>
      </c>
      <c r="B8769">
        <v>40658</v>
      </c>
      <c r="C8769" t="s">
        <v>32</v>
      </c>
      <c r="D8769" t="s">
        <v>45</v>
      </c>
      <c r="E8769">
        <v>1</v>
      </c>
      <c r="F8769">
        <v>502.87321500000002</v>
      </c>
    </row>
    <row r="8770" spans="1:6" x14ac:dyDescent="0.25">
      <c r="A8770">
        <v>3210.1362490000001</v>
      </c>
      <c r="B8770">
        <v>23554</v>
      </c>
      <c r="C8770" t="s">
        <v>32</v>
      </c>
      <c r="D8770" t="s">
        <v>79</v>
      </c>
      <c r="E8770">
        <v>1</v>
      </c>
      <c r="F8770">
        <v>412.8</v>
      </c>
    </row>
    <row r="8771" spans="1:6" x14ac:dyDescent="0.25">
      <c r="A8771">
        <v>4531.3662830000003</v>
      </c>
      <c r="B8771">
        <v>0</v>
      </c>
      <c r="C8771" t="s">
        <v>32</v>
      </c>
      <c r="D8771" t="s">
        <v>33</v>
      </c>
      <c r="E8771">
        <v>1</v>
      </c>
      <c r="F8771">
        <v>571.20000000000005</v>
      </c>
    </row>
    <row r="8772" spans="1:6" x14ac:dyDescent="0.25">
      <c r="A8772">
        <v>3373.8692139999998</v>
      </c>
      <c r="B8772">
        <v>28989</v>
      </c>
      <c r="C8772" t="s">
        <v>32</v>
      </c>
      <c r="D8772" t="s">
        <v>33</v>
      </c>
      <c r="E8772">
        <v>1</v>
      </c>
      <c r="F8772">
        <v>408</v>
      </c>
    </row>
    <row r="8773" spans="1:6" x14ac:dyDescent="0.25">
      <c r="A8773">
        <v>5451.8022870000004</v>
      </c>
      <c r="B8773">
        <v>55898</v>
      </c>
      <c r="C8773" t="s">
        <v>32</v>
      </c>
      <c r="D8773" t="s">
        <v>33</v>
      </c>
      <c r="E8773">
        <v>6</v>
      </c>
      <c r="F8773">
        <v>441.95175799999998</v>
      </c>
    </row>
    <row r="8774" spans="1:6" x14ac:dyDescent="0.25">
      <c r="A8774">
        <v>3045.0581299999999</v>
      </c>
      <c r="B8774">
        <v>53441</v>
      </c>
      <c r="C8774" t="s">
        <v>32</v>
      </c>
      <c r="D8774" t="s">
        <v>33</v>
      </c>
      <c r="E8774">
        <v>1</v>
      </c>
      <c r="F8774">
        <v>364.8</v>
      </c>
    </row>
    <row r="8775" spans="1:6" x14ac:dyDescent="0.25">
      <c r="A8775">
        <v>2715.6874299999999</v>
      </c>
      <c r="B8775">
        <v>20848</v>
      </c>
      <c r="C8775" t="s">
        <v>32</v>
      </c>
      <c r="D8775" t="s">
        <v>33</v>
      </c>
      <c r="E8775">
        <v>1</v>
      </c>
      <c r="F8775">
        <v>350.14387199999999</v>
      </c>
    </row>
    <row r="8776" spans="1:6" x14ac:dyDescent="0.25">
      <c r="A8776">
        <v>3802.994357</v>
      </c>
      <c r="B8776">
        <v>0</v>
      </c>
      <c r="C8776" t="s">
        <v>32</v>
      </c>
      <c r="D8776" t="s">
        <v>45</v>
      </c>
      <c r="E8776">
        <v>1</v>
      </c>
      <c r="F8776">
        <v>932.65494200000001</v>
      </c>
    </row>
    <row r="8777" spans="1:6" x14ac:dyDescent="0.25">
      <c r="A8777">
        <v>5498.9406790000003</v>
      </c>
      <c r="B8777">
        <v>22520</v>
      </c>
      <c r="C8777" t="s">
        <v>32</v>
      </c>
      <c r="D8777" t="s">
        <v>33</v>
      </c>
      <c r="E8777">
        <v>3</v>
      </c>
      <c r="F8777">
        <v>350.4</v>
      </c>
    </row>
    <row r="8778" spans="1:6" x14ac:dyDescent="0.25">
      <c r="A8778">
        <v>23990.147379999999</v>
      </c>
      <c r="B8778">
        <v>69781</v>
      </c>
      <c r="C8778" t="s">
        <v>32</v>
      </c>
      <c r="D8778" t="s">
        <v>33</v>
      </c>
      <c r="E8778">
        <v>2</v>
      </c>
      <c r="F8778">
        <v>849.20860100000004</v>
      </c>
    </row>
    <row r="8779" spans="1:6" x14ac:dyDescent="0.25">
      <c r="A8779">
        <v>7901.4273890000004</v>
      </c>
      <c r="B8779">
        <v>99711</v>
      </c>
      <c r="C8779" t="s">
        <v>62</v>
      </c>
      <c r="D8779" t="s">
        <v>33</v>
      </c>
      <c r="E8779">
        <v>7</v>
      </c>
      <c r="F8779">
        <v>11.549206999999999</v>
      </c>
    </row>
    <row r="8780" spans="1:6" x14ac:dyDescent="0.25">
      <c r="A8780">
        <v>8596.5676280000007</v>
      </c>
      <c r="B8780">
        <v>25785</v>
      </c>
      <c r="C8780" t="s">
        <v>32</v>
      </c>
      <c r="D8780" t="s">
        <v>45</v>
      </c>
      <c r="E8780">
        <v>4</v>
      </c>
      <c r="F8780">
        <v>537.6</v>
      </c>
    </row>
    <row r="8781" spans="1:6" x14ac:dyDescent="0.25">
      <c r="A8781">
        <v>3964.5279970000001</v>
      </c>
      <c r="B8781">
        <v>62638</v>
      </c>
      <c r="C8781" t="s">
        <v>75</v>
      </c>
      <c r="D8781" t="s">
        <v>33</v>
      </c>
      <c r="E8781">
        <v>1</v>
      </c>
      <c r="F8781">
        <v>441.98886800000002</v>
      </c>
    </row>
    <row r="8782" spans="1:6" x14ac:dyDescent="0.25">
      <c r="A8782">
        <v>8262.6292489999996</v>
      </c>
      <c r="B8782">
        <v>0</v>
      </c>
      <c r="C8782" t="s">
        <v>32</v>
      </c>
      <c r="D8782" t="s">
        <v>45</v>
      </c>
      <c r="E8782">
        <v>3</v>
      </c>
      <c r="F8782">
        <v>813.6</v>
      </c>
    </row>
    <row r="8783" spans="1:6" x14ac:dyDescent="0.25">
      <c r="A8783">
        <v>6676.7263139999995</v>
      </c>
      <c r="B8783">
        <v>56875</v>
      </c>
      <c r="C8783" t="s">
        <v>62</v>
      </c>
      <c r="D8783" t="s">
        <v>33</v>
      </c>
      <c r="E8783">
        <v>6</v>
      </c>
      <c r="F8783">
        <v>145.44840099999999</v>
      </c>
    </row>
    <row r="8784" spans="1:6" x14ac:dyDescent="0.25">
      <c r="A8784">
        <v>2750.8782839999999</v>
      </c>
      <c r="B8784">
        <v>93102</v>
      </c>
      <c r="C8784" t="s">
        <v>32</v>
      </c>
      <c r="D8784" t="s">
        <v>33</v>
      </c>
      <c r="E8784">
        <v>1</v>
      </c>
      <c r="F8784">
        <v>578.94576099999995</v>
      </c>
    </row>
    <row r="8785" spans="1:6" x14ac:dyDescent="0.25">
      <c r="A8785">
        <v>5495.1833219999999</v>
      </c>
      <c r="B8785">
        <v>25564</v>
      </c>
      <c r="C8785" t="s">
        <v>75</v>
      </c>
      <c r="D8785" t="s">
        <v>79</v>
      </c>
      <c r="E8785">
        <v>6</v>
      </c>
      <c r="F8785">
        <v>228.515513</v>
      </c>
    </row>
    <row r="8786" spans="1:6" x14ac:dyDescent="0.25">
      <c r="A8786">
        <v>2471.278718</v>
      </c>
      <c r="B8786">
        <v>29918</v>
      </c>
      <c r="C8786" t="s">
        <v>62</v>
      </c>
      <c r="D8786" t="s">
        <v>33</v>
      </c>
      <c r="E8786">
        <v>1</v>
      </c>
      <c r="F8786">
        <v>108.892382</v>
      </c>
    </row>
    <row r="8787" spans="1:6" x14ac:dyDescent="0.25">
      <c r="A8787">
        <v>4128.3858650000002</v>
      </c>
      <c r="B8787">
        <v>95891</v>
      </c>
      <c r="C8787" t="s">
        <v>62</v>
      </c>
      <c r="D8787" t="s">
        <v>33</v>
      </c>
      <c r="E8787">
        <v>1</v>
      </c>
      <c r="F8787">
        <v>34.235959000000001</v>
      </c>
    </row>
    <row r="8788" spans="1:6" x14ac:dyDescent="0.25">
      <c r="A8788">
        <v>15234.7459</v>
      </c>
      <c r="B8788">
        <v>72988</v>
      </c>
      <c r="C8788" t="s">
        <v>62</v>
      </c>
      <c r="D8788" t="s">
        <v>33</v>
      </c>
      <c r="E8788">
        <v>2</v>
      </c>
      <c r="F8788">
        <v>276.503559</v>
      </c>
    </row>
    <row r="8789" spans="1:6" x14ac:dyDescent="0.25">
      <c r="A8789">
        <v>6366.2257749999999</v>
      </c>
      <c r="B8789">
        <v>44368</v>
      </c>
      <c r="C8789" t="s">
        <v>32</v>
      </c>
      <c r="D8789" t="s">
        <v>33</v>
      </c>
      <c r="E8789">
        <v>3</v>
      </c>
      <c r="F8789">
        <v>384</v>
      </c>
    </row>
    <row r="8790" spans="1:6" x14ac:dyDescent="0.25">
      <c r="A8790">
        <v>6575.4518840000001</v>
      </c>
      <c r="B8790">
        <v>84146</v>
      </c>
      <c r="C8790" t="s">
        <v>32</v>
      </c>
      <c r="D8790" t="s">
        <v>33</v>
      </c>
      <c r="E8790">
        <v>7</v>
      </c>
      <c r="F8790">
        <v>464.71418799999998</v>
      </c>
    </row>
    <row r="8791" spans="1:6" x14ac:dyDescent="0.25">
      <c r="A8791">
        <v>7425.2692440000001</v>
      </c>
      <c r="B8791">
        <v>36259</v>
      </c>
      <c r="C8791" t="s">
        <v>32</v>
      </c>
      <c r="D8791" t="s">
        <v>33</v>
      </c>
      <c r="E8791">
        <v>2</v>
      </c>
      <c r="F8791">
        <v>302.39999999999998</v>
      </c>
    </row>
    <row r="8792" spans="1:6" x14ac:dyDescent="0.25">
      <c r="A8792">
        <v>3924.4162769999998</v>
      </c>
      <c r="B8792">
        <v>56480</v>
      </c>
      <c r="C8792" t="s">
        <v>32</v>
      </c>
      <c r="D8792" t="s">
        <v>45</v>
      </c>
      <c r="E8792">
        <v>1</v>
      </c>
      <c r="F8792">
        <v>617.65075100000001</v>
      </c>
    </row>
    <row r="8793" spans="1:6" x14ac:dyDescent="0.25">
      <c r="A8793">
        <v>8660.8389740000002</v>
      </c>
      <c r="B8793">
        <v>79674</v>
      </c>
      <c r="C8793" t="s">
        <v>62</v>
      </c>
      <c r="D8793" t="s">
        <v>33</v>
      </c>
      <c r="E8793">
        <v>3</v>
      </c>
      <c r="F8793">
        <v>9.2758590000000005</v>
      </c>
    </row>
    <row r="8794" spans="1:6" x14ac:dyDescent="0.25">
      <c r="A8794">
        <v>8130.6514470000002</v>
      </c>
      <c r="B8794">
        <v>61036</v>
      </c>
      <c r="C8794" t="s">
        <v>32</v>
      </c>
      <c r="D8794" t="s">
        <v>33</v>
      </c>
      <c r="E8794">
        <v>2</v>
      </c>
      <c r="F8794">
        <v>413.25232999999997</v>
      </c>
    </row>
    <row r="8795" spans="1:6" x14ac:dyDescent="0.25">
      <c r="A8795">
        <v>12751.27591</v>
      </c>
      <c r="B8795">
        <v>33235</v>
      </c>
      <c r="C8795" t="s">
        <v>62</v>
      </c>
      <c r="D8795" t="s">
        <v>45</v>
      </c>
      <c r="E8795">
        <v>2</v>
      </c>
      <c r="F8795">
        <v>113.80411700000001</v>
      </c>
    </row>
    <row r="8796" spans="1:6" x14ac:dyDescent="0.25">
      <c r="A8796">
        <v>4170.6873480000004</v>
      </c>
      <c r="B8796">
        <v>29462</v>
      </c>
      <c r="C8796" t="s">
        <v>32</v>
      </c>
      <c r="D8796" t="s">
        <v>45</v>
      </c>
      <c r="E8796">
        <v>1</v>
      </c>
      <c r="F8796">
        <v>513.6</v>
      </c>
    </row>
    <row r="8797" spans="1:6" x14ac:dyDescent="0.25">
      <c r="A8797">
        <v>6405.7389320000002</v>
      </c>
      <c r="B8797">
        <v>48131</v>
      </c>
      <c r="C8797" t="s">
        <v>32</v>
      </c>
      <c r="D8797" t="s">
        <v>79</v>
      </c>
      <c r="E8797">
        <v>3</v>
      </c>
      <c r="F8797">
        <v>393.6</v>
      </c>
    </row>
    <row r="8798" spans="1:6" x14ac:dyDescent="0.25">
      <c r="A8798">
        <v>3573.2918690000001</v>
      </c>
      <c r="B8798">
        <v>0</v>
      </c>
      <c r="C8798" t="s">
        <v>32</v>
      </c>
      <c r="D8798" t="s">
        <v>45</v>
      </c>
      <c r="E8798">
        <v>1</v>
      </c>
      <c r="F8798">
        <v>523.20000000000005</v>
      </c>
    </row>
    <row r="8799" spans="1:6" x14ac:dyDescent="0.25">
      <c r="A8799">
        <v>9095.0498680000001</v>
      </c>
      <c r="B8799">
        <v>37937</v>
      </c>
      <c r="C8799" t="s">
        <v>32</v>
      </c>
      <c r="D8799" t="s">
        <v>33</v>
      </c>
      <c r="E8799">
        <v>5</v>
      </c>
      <c r="F8799">
        <v>556.79999999999995</v>
      </c>
    </row>
    <row r="8800" spans="1:6" x14ac:dyDescent="0.25">
      <c r="A8800">
        <v>4794.1163280000001</v>
      </c>
      <c r="B8800">
        <v>70012</v>
      </c>
      <c r="C8800" t="s">
        <v>32</v>
      </c>
      <c r="D8800" t="s">
        <v>33</v>
      </c>
      <c r="E8800">
        <v>1</v>
      </c>
      <c r="F8800">
        <v>755.19862999999998</v>
      </c>
    </row>
    <row r="8801" spans="1:6" x14ac:dyDescent="0.25">
      <c r="A8801">
        <v>14435.673650000001</v>
      </c>
      <c r="B8801">
        <v>60880</v>
      </c>
      <c r="C8801" t="s">
        <v>62</v>
      </c>
      <c r="D8801" t="s">
        <v>33</v>
      </c>
      <c r="E8801">
        <v>2</v>
      </c>
      <c r="F8801">
        <v>109.906628</v>
      </c>
    </row>
    <row r="8802" spans="1:6" x14ac:dyDescent="0.25">
      <c r="A8802">
        <v>8166.5122510000001</v>
      </c>
      <c r="B8802">
        <v>0</v>
      </c>
      <c r="C8802" t="s">
        <v>32</v>
      </c>
      <c r="D8802" t="s">
        <v>45</v>
      </c>
      <c r="E8802">
        <v>2</v>
      </c>
      <c r="F8802">
        <v>590.4</v>
      </c>
    </row>
    <row r="8803" spans="1:6" x14ac:dyDescent="0.25">
      <c r="A8803">
        <v>8807.6096579999994</v>
      </c>
      <c r="B8803">
        <v>59762</v>
      </c>
      <c r="C8803" t="s">
        <v>32</v>
      </c>
      <c r="D8803" t="s">
        <v>79</v>
      </c>
      <c r="E8803">
        <v>3</v>
      </c>
      <c r="F8803">
        <v>542.4</v>
      </c>
    </row>
    <row r="8804" spans="1:6" x14ac:dyDescent="0.25">
      <c r="A8804">
        <v>9061.6336499999998</v>
      </c>
      <c r="B8804">
        <v>0</v>
      </c>
      <c r="C8804" t="s">
        <v>32</v>
      </c>
      <c r="D8804" t="s">
        <v>45</v>
      </c>
      <c r="E8804">
        <v>2</v>
      </c>
      <c r="F8804">
        <v>413.28852799999999</v>
      </c>
    </row>
    <row r="8805" spans="1:6" x14ac:dyDescent="0.25">
      <c r="A8805">
        <v>8256.2978000000003</v>
      </c>
      <c r="B8805">
        <v>62902</v>
      </c>
      <c r="C8805" t="s">
        <v>62</v>
      </c>
      <c r="D8805" t="s">
        <v>33</v>
      </c>
      <c r="E8805">
        <v>2</v>
      </c>
      <c r="F8805">
        <v>159.38304199999999</v>
      </c>
    </row>
    <row r="8806" spans="1:6" x14ac:dyDescent="0.25">
      <c r="A8806">
        <v>19327.874059999998</v>
      </c>
      <c r="B8806">
        <v>57245</v>
      </c>
      <c r="C8806" t="s">
        <v>32</v>
      </c>
      <c r="D8806" t="s">
        <v>45</v>
      </c>
      <c r="E8806">
        <v>2</v>
      </c>
      <c r="F8806">
        <v>681.57774199999994</v>
      </c>
    </row>
    <row r="8807" spans="1:6" x14ac:dyDescent="0.25">
      <c r="A8807">
        <v>7050.9721659999996</v>
      </c>
      <c r="B8807">
        <v>39040</v>
      </c>
      <c r="C8807" t="s">
        <v>32</v>
      </c>
      <c r="D8807" t="s">
        <v>33</v>
      </c>
      <c r="E8807">
        <v>1</v>
      </c>
      <c r="F8807">
        <v>835.2</v>
      </c>
    </row>
    <row r="8808" spans="1:6" x14ac:dyDescent="0.25">
      <c r="A8808">
        <v>2409.7006999999999</v>
      </c>
      <c r="B8808">
        <v>0</v>
      </c>
      <c r="C8808" t="s">
        <v>32</v>
      </c>
      <c r="D8808" t="s">
        <v>45</v>
      </c>
      <c r="E8808">
        <v>1</v>
      </c>
      <c r="F8808">
        <v>504</v>
      </c>
    </row>
    <row r="8809" spans="1:6" x14ac:dyDescent="0.25">
      <c r="A8809">
        <v>5519.5130749999998</v>
      </c>
      <c r="B8809">
        <v>70914</v>
      </c>
      <c r="C8809" t="s">
        <v>62</v>
      </c>
      <c r="D8809" t="s">
        <v>33</v>
      </c>
      <c r="E8809">
        <v>3</v>
      </c>
      <c r="F8809">
        <v>77.695518000000007</v>
      </c>
    </row>
    <row r="8810" spans="1:6" x14ac:dyDescent="0.25">
      <c r="A8810">
        <v>10090.408079999999</v>
      </c>
      <c r="B8810">
        <v>97238</v>
      </c>
      <c r="C8810" t="s">
        <v>32</v>
      </c>
      <c r="D8810" t="s">
        <v>79</v>
      </c>
      <c r="E8810">
        <v>3</v>
      </c>
      <c r="F8810">
        <v>604.79999999999995</v>
      </c>
    </row>
    <row r="8811" spans="1:6" x14ac:dyDescent="0.25">
      <c r="A8811">
        <v>31316.613580000001</v>
      </c>
      <c r="B8811">
        <v>42522</v>
      </c>
      <c r="C8811" t="s">
        <v>32</v>
      </c>
      <c r="D8811" t="s">
        <v>33</v>
      </c>
      <c r="E8811">
        <v>2</v>
      </c>
      <c r="F8811">
        <v>909.87661400000002</v>
      </c>
    </row>
    <row r="8812" spans="1:6" x14ac:dyDescent="0.25">
      <c r="A8812">
        <v>2590.8401829999998</v>
      </c>
      <c r="B8812">
        <v>0</v>
      </c>
      <c r="C8812" t="s">
        <v>32</v>
      </c>
      <c r="D8812" t="s">
        <v>33</v>
      </c>
      <c r="E8812">
        <v>1</v>
      </c>
      <c r="F8812">
        <v>321.60000000000002</v>
      </c>
    </row>
    <row r="8813" spans="1:6" x14ac:dyDescent="0.25">
      <c r="A8813">
        <v>4957.1611999999996</v>
      </c>
      <c r="B8813">
        <v>0</v>
      </c>
      <c r="C8813" t="s">
        <v>32</v>
      </c>
      <c r="D8813" t="s">
        <v>79</v>
      </c>
      <c r="E8813">
        <v>7</v>
      </c>
      <c r="F8813">
        <v>321.60000000000002</v>
      </c>
    </row>
    <row r="8814" spans="1:6" x14ac:dyDescent="0.25">
      <c r="A8814">
        <v>4014.453113</v>
      </c>
      <c r="B8814">
        <v>37384</v>
      </c>
      <c r="C8814" t="s">
        <v>32</v>
      </c>
      <c r="D8814" t="s">
        <v>33</v>
      </c>
      <c r="E8814">
        <v>1</v>
      </c>
      <c r="F8814">
        <v>475.2</v>
      </c>
    </row>
    <row r="8815" spans="1:6" x14ac:dyDescent="0.25">
      <c r="A8815">
        <v>5601.1380609999997</v>
      </c>
      <c r="B8815">
        <v>42360</v>
      </c>
      <c r="C8815" t="s">
        <v>62</v>
      </c>
      <c r="D8815" t="s">
        <v>45</v>
      </c>
      <c r="E8815">
        <v>8</v>
      </c>
      <c r="F8815">
        <v>99.509191000000001</v>
      </c>
    </row>
    <row r="8816" spans="1:6" x14ac:dyDescent="0.25">
      <c r="A8816">
        <v>7370.6168399999997</v>
      </c>
      <c r="B8816">
        <v>67871</v>
      </c>
      <c r="C8816" t="s">
        <v>62</v>
      </c>
      <c r="D8816" t="s">
        <v>33</v>
      </c>
      <c r="E8816">
        <v>2</v>
      </c>
      <c r="F8816">
        <v>10.475529</v>
      </c>
    </row>
    <row r="8817" spans="1:6" x14ac:dyDescent="0.25">
      <c r="A8817">
        <v>15503.72309</v>
      </c>
      <c r="B8817">
        <v>29932</v>
      </c>
      <c r="C8817" t="s">
        <v>32</v>
      </c>
      <c r="D8817" t="s">
        <v>33</v>
      </c>
      <c r="E8817">
        <v>2</v>
      </c>
      <c r="F8817">
        <v>319.71012400000001</v>
      </c>
    </row>
    <row r="8818" spans="1:6" x14ac:dyDescent="0.25">
      <c r="A8818">
        <v>5384.7318160000004</v>
      </c>
      <c r="B8818">
        <v>0</v>
      </c>
      <c r="C8818" t="s">
        <v>32</v>
      </c>
      <c r="D8818" t="s">
        <v>79</v>
      </c>
      <c r="E8818">
        <v>5</v>
      </c>
      <c r="F8818">
        <v>748.77477299999998</v>
      </c>
    </row>
    <row r="8819" spans="1:6" x14ac:dyDescent="0.25">
      <c r="A8819">
        <v>4050.2800569999999</v>
      </c>
      <c r="B8819">
        <v>82758</v>
      </c>
      <c r="C8819" t="s">
        <v>62</v>
      </c>
      <c r="D8819" t="s">
        <v>33</v>
      </c>
      <c r="E8819">
        <v>1</v>
      </c>
      <c r="F8819">
        <v>179.430114</v>
      </c>
    </row>
    <row r="8820" spans="1:6" x14ac:dyDescent="0.25">
      <c r="A8820">
        <v>12765.777040000001</v>
      </c>
      <c r="B8820">
        <v>0</v>
      </c>
      <c r="C8820" t="s">
        <v>32</v>
      </c>
      <c r="D8820" t="s">
        <v>45</v>
      </c>
      <c r="E8820">
        <v>2</v>
      </c>
      <c r="F8820">
        <v>842.4</v>
      </c>
    </row>
    <row r="8821" spans="1:6" x14ac:dyDescent="0.25">
      <c r="A8821">
        <v>9159.0057710000001</v>
      </c>
      <c r="B8821">
        <v>96331</v>
      </c>
      <c r="C8821" t="s">
        <v>75</v>
      </c>
      <c r="D8821" t="s">
        <v>79</v>
      </c>
      <c r="E8821">
        <v>9</v>
      </c>
      <c r="F8821">
        <v>491.02702399999998</v>
      </c>
    </row>
    <row r="8822" spans="1:6" x14ac:dyDescent="0.25">
      <c r="A8822">
        <v>5325.7245409999996</v>
      </c>
      <c r="B8822">
        <v>0</v>
      </c>
      <c r="C8822" t="s">
        <v>32</v>
      </c>
      <c r="D8822" t="s">
        <v>33</v>
      </c>
      <c r="E8822">
        <v>7</v>
      </c>
      <c r="F8822">
        <v>496.47476699999999</v>
      </c>
    </row>
    <row r="8823" spans="1:6" x14ac:dyDescent="0.25">
      <c r="A8823">
        <v>11072.031929999999</v>
      </c>
      <c r="B8823">
        <v>58971</v>
      </c>
      <c r="C8823" t="s">
        <v>75</v>
      </c>
      <c r="D8823" t="s">
        <v>79</v>
      </c>
      <c r="E8823">
        <v>2</v>
      </c>
      <c r="F8823">
        <v>318.88205299999998</v>
      </c>
    </row>
    <row r="8824" spans="1:6" x14ac:dyDescent="0.25">
      <c r="A8824">
        <v>12851.42404</v>
      </c>
      <c r="B8824">
        <v>0</v>
      </c>
      <c r="C8824" t="s">
        <v>32</v>
      </c>
      <c r="D8824" t="s">
        <v>45</v>
      </c>
      <c r="E8824">
        <v>8</v>
      </c>
      <c r="F8824">
        <v>1339.2</v>
      </c>
    </row>
    <row r="8825" spans="1:6" x14ac:dyDescent="0.25">
      <c r="A8825">
        <v>8607.4820710000004</v>
      </c>
      <c r="B8825">
        <v>0</v>
      </c>
      <c r="C8825" t="s">
        <v>32</v>
      </c>
      <c r="D8825" t="s">
        <v>33</v>
      </c>
      <c r="E8825">
        <v>7</v>
      </c>
      <c r="F8825">
        <v>566.4</v>
      </c>
    </row>
    <row r="8826" spans="1:6" x14ac:dyDescent="0.25">
      <c r="A8826">
        <v>4222.9776019999999</v>
      </c>
      <c r="B8826">
        <v>0</v>
      </c>
      <c r="C8826" t="s">
        <v>32</v>
      </c>
      <c r="D8826" t="s">
        <v>45</v>
      </c>
      <c r="E8826">
        <v>7</v>
      </c>
      <c r="F8826">
        <v>302.39999999999998</v>
      </c>
    </row>
    <row r="8827" spans="1:6" x14ac:dyDescent="0.25">
      <c r="A8827">
        <v>61134.683069999999</v>
      </c>
      <c r="B8827">
        <v>0</v>
      </c>
      <c r="C8827" t="s">
        <v>32</v>
      </c>
      <c r="D8827" t="s">
        <v>45</v>
      </c>
      <c r="E8827">
        <v>2</v>
      </c>
      <c r="F8827">
        <v>2275.2650749999998</v>
      </c>
    </row>
    <row r="8828" spans="1:6" x14ac:dyDescent="0.25">
      <c r="A8828">
        <v>9368.2710299999999</v>
      </c>
      <c r="B8828">
        <v>44980</v>
      </c>
      <c r="C8828" t="s">
        <v>75</v>
      </c>
      <c r="D8828" t="s">
        <v>79</v>
      </c>
      <c r="E8828">
        <v>2</v>
      </c>
      <c r="F8828">
        <v>333.47833300000002</v>
      </c>
    </row>
    <row r="8829" spans="1:6" x14ac:dyDescent="0.25">
      <c r="A8829">
        <v>4365.256633</v>
      </c>
      <c r="B8829">
        <v>23566</v>
      </c>
      <c r="C8829" t="s">
        <v>32</v>
      </c>
      <c r="D8829" t="s">
        <v>33</v>
      </c>
      <c r="E8829">
        <v>1</v>
      </c>
      <c r="F8829">
        <v>537.6</v>
      </c>
    </row>
    <row r="8830" spans="1:6" x14ac:dyDescent="0.25">
      <c r="A8830">
        <v>3384.4684259999999</v>
      </c>
      <c r="B8830">
        <v>54603</v>
      </c>
      <c r="C8830" t="s">
        <v>32</v>
      </c>
      <c r="D8830" t="s">
        <v>45</v>
      </c>
      <c r="E8830">
        <v>1</v>
      </c>
      <c r="F8830">
        <v>412.8</v>
      </c>
    </row>
    <row r="8831" spans="1:6" x14ac:dyDescent="0.25">
      <c r="A8831">
        <v>2409.003095</v>
      </c>
      <c r="B8831">
        <v>0</v>
      </c>
      <c r="C8831" t="s">
        <v>32</v>
      </c>
      <c r="D8831" t="s">
        <v>45</v>
      </c>
      <c r="E8831">
        <v>1</v>
      </c>
      <c r="F8831">
        <v>482.4</v>
      </c>
    </row>
    <row r="8832" spans="1:6" x14ac:dyDescent="0.25">
      <c r="A8832">
        <v>7209.0883990000002</v>
      </c>
      <c r="B8832">
        <v>0</v>
      </c>
      <c r="C8832" t="s">
        <v>32</v>
      </c>
      <c r="D8832" t="s">
        <v>45</v>
      </c>
      <c r="E8832">
        <v>5</v>
      </c>
      <c r="F8832">
        <v>715.03936299999998</v>
      </c>
    </row>
    <row r="8833" spans="1:6" x14ac:dyDescent="0.25">
      <c r="A8833">
        <v>3875.5411410000002</v>
      </c>
      <c r="B8833">
        <v>0</v>
      </c>
      <c r="C8833" t="s">
        <v>32</v>
      </c>
      <c r="D8833" t="s">
        <v>45</v>
      </c>
      <c r="E8833">
        <v>1</v>
      </c>
      <c r="F8833">
        <v>842.4</v>
      </c>
    </row>
    <row r="8834" spans="1:6" x14ac:dyDescent="0.25">
      <c r="A8834">
        <v>2735.4692650000002</v>
      </c>
      <c r="B8834">
        <v>96314</v>
      </c>
      <c r="C8834" t="s">
        <v>75</v>
      </c>
      <c r="D8834" t="s">
        <v>45</v>
      </c>
      <c r="E8834">
        <v>1</v>
      </c>
      <c r="F8834">
        <v>296.99579799999998</v>
      </c>
    </row>
    <row r="8835" spans="1:6" x14ac:dyDescent="0.25">
      <c r="A8835">
        <v>3092.6327809999998</v>
      </c>
      <c r="B8835">
        <v>31168</v>
      </c>
      <c r="C8835" t="s">
        <v>75</v>
      </c>
      <c r="D8835" t="s">
        <v>33</v>
      </c>
      <c r="E8835">
        <v>1</v>
      </c>
      <c r="F8835">
        <v>289.38634300000001</v>
      </c>
    </row>
    <row r="8836" spans="1:6" x14ac:dyDescent="0.25">
      <c r="A8836">
        <v>5006.6095770000002</v>
      </c>
      <c r="B8836">
        <v>0</v>
      </c>
      <c r="C8836" t="s">
        <v>32</v>
      </c>
      <c r="D8836" t="s">
        <v>45</v>
      </c>
      <c r="E8836">
        <v>5</v>
      </c>
      <c r="F8836">
        <v>358.98571299999998</v>
      </c>
    </row>
    <row r="8837" spans="1:6" x14ac:dyDescent="0.25">
      <c r="A8837">
        <v>14382.564630000001</v>
      </c>
      <c r="B8837">
        <v>52174</v>
      </c>
      <c r="C8837" t="s">
        <v>75</v>
      </c>
      <c r="D8837" t="s">
        <v>33</v>
      </c>
      <c r="E8837">
        <v>2</v>
      </c>
      <c r="F8837">
        <v>403.73729300000002</v>
      </c>
    </row>
    <row r="8838" spans="1:6" x14ac:dyDescent="0.25">
      <c r="A8838">
        <v>2762.8013390000001</v>
      </c>
      <c r="B8838">
        <v>72335</v>
      </c>
      <c r="C8838" t="s">
        <v>32</v>
      </c>
      <c r="D8838" t="s">
        <v>45</v>
      </c>
      <c r="E8838">
        <v>1</v>
      </c>
      <c r="F8838">
        <v>331.2</v>
      </c>
    </row>
    <row r="8839" spans="1:6" x14ac:dyDescent="0.25">
      <c r="A8839">
        <v>3997.476302</v>
      </c>
      <c r="B8839">
        <v>0</v>
      </c>
      <c r="C8839" t="s">
        <v>32</v>
      </c>
      <c r="D8839" t="s">
        <v>45</v>
      </c>
      <c r="E8839">
        <v>3</v>
      </c>
      <c r="F8839">
        <v>552.84531800000002</v>
      </c>
    </row>
    <row r="8840" spans="1:6" x14ac:dyDescent="0.25">
      <c r="A8840">
        <v>5599.6685020000004</v>
      </c>
      <c r="B8840">
        <v>0</v>
      </c>
      <c r="C8840" t="s">
        <v>32</v>
      </c>
      <c r="D8840" t="s">
        <v>33</v>
      </c>
      <c r="E8840">
        <v>5</v>
      </c>
      <c r="F8840">
        <v>350.4</v>
      </c>
    </row>
    <row r="8841" spans="1:6" x14ac:dyDescent="0.25">
      <c r="A8841">
        <v>4974.801539</v>
      </c>
      <c r="B8841">
        <v>75644</v>
      </c>
      <c r="C8841" t="s">
        <v>32</v>
      </c>
      <c r="D8841" t="s">
        <v>79</v>
      </c>
      <c r="E8841">
        <v>9</v>
      </c>
      <c r="F8841">
        <v>467.80363799999998</v>
      </c>
    </row>
    <row r="8842" spans="1:6" x14ac:dyDescent="0.25">
      <c r="A8842">
        <v>3435.6491780000001</v>
      </c>
      <c r="B8842">
        <v>0</v>
      </c>
      <c r="C8842" t="s">
        <v>32</v>
      </c>
      <c r="D8842" t="s">
        <v>45</v>
      </c>
      <c r="E8842">
        <v>1</v>
      </c>
      <c r="F8842">
        <v>679.05239800000004</v>
      </c>
    </row>
    <row r="8843" spans="1:6" x14ac:dyDescent="0.25">
      <c r="A8843">
        <v>5574.6189009999998</v>
      </c>
      <c r="B8843">
        <v>20075</v>
      </c>
      <c r="C8843" t="s">
        <v>32</v>
      </c>
      <c r="D8843" t="s">
        <v>33</v>
      </c>
      <c r="E8843">
        <v>3</v>
      </c>
      <c r="F8843">
        <v>371.67918900000001</v>
      </c>
    </row>
    <row r="8844" spans="1:6" x14ac:dyDescent="0.25">
      <c r="A8844">
        <v>6889.5187610000003</v>
      </c>
      <c r="B8844">
        <v>33786</v>
      </c>
      <c r="C8844" t="s">
        <v>62</v>
      </c>
      <c r="D8844" t="s">
        <v>79</v>
      </c>
      <c r="E8844">
        <v>3</v>
      </c>
      <c r="F8844">
        <v>75.110004000000004</v>
      </c>
    </row>
    <row r="8845" spans="1:6" x14ac:dyDescent="0.25">
      <c r="A8845">
        <v>17497.522010000001</v>
      </c>
      <c r="B8845">
        <v>0</v>
      </c>
      <c r="C8845" t="s">
        <v>32</v>
      </c>
      <c r="D8845" t="s">
        <v>79</v>
      </c>
      <c r="E8845">
        <v>2</v>
      </c>
      <c r="F8845">
        <v>350.4</v>
      </c>
    </row>
    <row r="8846" spans="1:6" x14ac:dyDescent="0.25">
      <c r="A8846">
        <v>10986.22795</v>
      </c>
      <c r="B8846">
        <v>96721</v>
      </c>
      <c r="C8846" t="s">
        <v>32</v>
      </c>
      <c r="D8846" t="s">
        <v>33</v>
      </c>
      <c r="E8846">
        <v>7</v>
      </c>
      <c r="F8846">
        <v>662.4</v>
      </c>
    </row>
    <row r="8847" spans="1:6" x14ac:dyDescent="0.25">
      <c r="A8847">
        <v>5358.1633940000002</v>
      </c>
      <c r="B8847">
        <v>40833</v>
      </c>
      <c r="C8847" t="s">
        <v>75</v>
      </c>
      <c r="D8847" t="s">
        <v>45</v>
      </c>
      <c r="E8847">
        <v>6</v>
      </c>
      <c r="F8847">
        <v>294.59167600000001</v>
      </c>
    </row>
    <row r="8848" spans="1:6" x14ac:dyDescent="0.25">
      <c r="A8848">
        <v>8532.7182969999994</v>
      </c>
      <c r="B8848">
        <v>0</v>
      </c>
      <c r="C8848" t="s">
        <v>32</v>
      </c>
      <c r="D8848" t="s">
        <v>33</v>
      </c>
      <c r="E8848">
        <v>7</v>
      </c>
      <c r="F8848">
        <v>585.6</v>
      </c>
    </row>
    <row r="8849" spans="1:6" x14ac:dyDescent="0.25">
      <c r="A8849">
        <v>4634.7301969999999</v>
      </c>
      <c r="B8849">
        <v>0</v>
      </c>
      <c r="C8849" t="s">
        <v>32</v>
      </c>
      <c r="D8849" t="s">
        <v>33</v>
      </c>
      <c r="E8849">
        <v>3</v>
      </c>
      <c r="F8849">
        <v>297.60000000000002</v>
      </c>
    </row>
    <row r="8850" spans="1:6" x14ac:dyDescent="0.25">
      <c r="A8850">
        <v>8080.9480979999998</v>
      </c>
      <c r="B8850">
        <v>85210</v>
      </c>
      <c r="C8850" t="s">
        <v>62</v>
      </c>
      <c r="D8850" t="s">
        <v>45</v>
      </c>
      <c r="E8850">
        <v>2</v>
      </c>
      <c r="F8850">
        <v>32.714225999999996</v>
      </c>
    </row>
    <row r="8851" spans="1:6" x14ac:dyDescent="0.25">
      <c r="A8851">
        <v>5678.0501670000003</v>
      </c>
      <c r="B8851">
        <v>0</v>
      </c>
      <c r="C8851" t="s">
        <v>32</v>
      </c>
      <c r="D8851" t="s">
        <v>33</v>
      </c>
      <c r="E8851">
        <v>3</v>
      </c>
      <c r="F8851">
        <v>364.8</v>
      </c>
    </row>
    <row r="8852" spans="1:6" x14ac:dyDescent="0.25">
      <c r="A8852">
        <v>5243.5382579999996</v>
      </c>
      <c r="B8852">
        <v>44851</v>
      </c>
      <c r="C8852" t="s">
        <v>32</v>
      </c>
      <c r="D8852" t="s">
        <v>79</v>
      </c>
      <c r="E8852">
        <v>3</v>
      </c>
      <c r="F8852">
        <v>439.762045</v>
      </c>
    </row>
    <row r="8853" spans="1:6" x14ac:dyDescent="0.25">
      <c r="A8853">
        <v>12263.10529</v>
      </c>
      <c r="B8853">
        <v>0</v>
      </c>
      <c r="C8853" t="s">
        <v>32</v>
      </c>
      <c r="D8853" t="s">
        <v>45</v>
      </c>
      <c r="E8853">
        <v>8</v>
      </c>
      <c r="F8853">
        <v>1724.234933</v>
      </c>
    </row>
    <row r="8854" spans="1:6" x14ac:dyDescent="0.25">
      <c r="A8854">
        <v>30859.36361</v>
      </c>
      <c r="B8854">
        <v>69872</v>
      </c>
      <c r="C8854" t="s">
        <v>62</v>
      </c>
      <c r="D8854" t="s">
        <v>33</v>
      </c>
      <c r="E8854">
        <v>2</v>
      </c>
      <c r="F8854">
        <v>218.39552499999999</v>
      </c>
    </row>
    <row r="8855" spans="1:6" x14ac:dyDescent="0.25">
      <c r="A8855">
        <v>16320.767159999999</v>
      </c>
      <c r="B8855">
        <v>0</v>
      </c>
      <c r="C8855" t="s">
        <v>32</v>
      </c>
      <c r="D8855" t="s">
        <v>45</v>
      </c>
      <c r="E8855">
        <v>5</v>
      </c>
      <c r="F8855">
        <v>1778.4</v>
      </c>
    </row>
    <row r="8856" spans="1:6" x14ac:dyDescent="0.25">
      <c r="A8856">
        <v>13447.371569999999</v>
      </c>
      <c r="B8856">
        <v>26708</v>
      </c>
      <c r="C8856" t="s">
        <v>32</v>
      </c>
      <c r="D8856" t="s">
        <v>79</v>
      </c>
      <c r="E8856">
        <v>2</v>
      </c>
      <c r="F8856">
        <v>585.6</v>
      </c>
    </row>
    <row r="8857" spans="1:6" x14ac:dyDescent="0.25">
      <c r="A8857">
        <v>2722.2107070000002</v>
      </c>
      <c r="B8857">
        <v>17576</v>
      </c>
      <c r="C8857" t="s">
        <v>32</v>
      </c>
      <c r="D8857" t="s">
        <v>33</v>
      </c>
      <c r="E8857">
        <v>1</v>
      </c>
      <c r="F8857">
        <v>398.502948</v>
      </c>
    </row>
    <row r="8858" spans="1:6" x14ac:dyDescent="0.25">
      <c r="A8858">
        <v>32317.032749999998</v>
      </c>
      <c r="B8858">
        <v>55475</v>
      </c>
      <c r="C8858" t="s">
        <v>75</v>
      </c>
      <c r="D8858" t="s">
        <v>79</v>
      </c>
      <c r="E8858">
        <v>2</v>
      </c>
      <c r="F8858">
        <v>412.471</v>
      </c>
    </row>
    <row r="8859" spans="1:6" x14ac:dyDescent="0.25">
      <c r="A8859">
        <v>7896.7064460000001</v>
      </c>
      <c r="B8859">
        <v>0</v>
      </c>
      <c r="C8859" t="s">
        <v>62</v>
      </c>
      <c r="D8859" t="s">
        <v>33</v>
      </c>
      <c r="E8859">
        <v>8</v>
      </c>
      <c r="F8859">
        <v>190.12071399999999</v>
      </c>
    </row>
    <row r="8860" spans="1:6" x14ac:dyDescent="0.25">
      <c r="A8860">
        <v>2820.7410049999999</v>
      </c>
      <c r="B8860">
        <v>35855</v>
      </c>
      <c r="C8860" t="s">
        <v>75</v>
      </c>
      <c r="D8860" t="s">
        <v>33</v>
      </c>
      <c r="E8860">
        <v>1</v>
      </c>
      <c r="F8860">
        <v>278.20862199999999</v>
      </c>
    </row>
    <row r="8861" spans="1:6" x14ac:dyDescent="0.25">
      <c r="A8861">
        <v>6904.0811119999998</v>
      </c>
      <c r="B8861">
        <v>0</v>
      </c>
      <c r="C8861" t="s">
        <v>32</v>
      </c>
      <c r="D8861" t="s">
        <v>45</v>
      </c>
      <c r="E8861">
        <v>4</v>
      </c>
      <c r="F8861">
        <v>1032.3294450000001</v>
      </c>
    </row>
    <row r="8862" spans="1:6" x14ac:dyDescent="0.25">
      <c r="A8862">
        <v>7689.7142809999996</v>
      </c>
      <c r="B8862">
        <v>0</v>
      </c>
      <c r="C8862" t="s">
        <v>32</v>
      </c>
      <c r="D8862" t="s">
        <v>45</v>
      </c>
      <c r="E8862">
        <v>2</v>
      </c>
      <c r="F8862">
        <v>617.70532300000002</v>
      </c>
    </row>
    <row r="8863" spans="1:6" x14ac:dyDescent="0.25">
      <c r="A8863">
        <v>4821.2130120000002</v>
      </c>
      <c r="B8863">
        <v>63391</v>
      </c>
      <c r="C8863" t="s">
        <v>62</v>
      </c>
      <c r="D8863" t="s">
        <v>33</v>
      </c>
      <c r="E8863">
        <v>3</v>
      </c>
      <c r="F8863">
        <v>119.587974</v>
      </c>
    </row>
    <row r="8864" spans="1:6" x14ac:dyDescent="0.25">
      <c r="A8864">
        <v>4077.5011639999998</v>
      </c>
      <c r="B8864">
        <v>53093</v>
      </c>
      <c r="C8864" t="s">
        <v>62</v>
      </c>
      <c r="D8864" t="s">
        <v>79</v>
      </c>
      <c r="E8864">
        <v>1</v>
      </c>
      <c r="F8864">
        <v>98.991732999999996</v>
      </c>
    </row>
    <row r="8865" spans="1:6" x14ac:dyDescent="0.25">
      <c r="A8865">
        <v>2888.853662</v>
      </c>
      <c r="B8865">
        <v>65412</v>
      </c>
      <c r="C8865" t="s">
        <v>62</v>
      </c>
      <c r="D8865" t="s">
        <v>33</v>
      </c>
      <c r="E8865">
        <v>1</v>
      </c>
      <c r="F8865">
        <v>101.75309799999999</v>
      </c>
    </row>
    <row r="8866" spans="1:6" x14ac:dyDescent="0.25">
      <c r="A8866">
        <v>3653.1260900000002</v>
      </c>
      <c r="B8866">
        <v>0</v>
      </c>
      <c r="C8866" t="s">
        <v>32</v>
      </c>
      <c r="D8866" t="s">
        <v>45</v>
      </c>
      <c r="E8866">
        <v>1</v>
      </c>
      <c r="F8866">
        <v>770.4</v>
      </c>
    </row>
    <row r="8867" spans="1:6" x14ac:dyDescent="0.25">
      <c r="A8867">
        <v>4836.747754</v>
      </c>
      <c r="B8867">
        <v>0</v>
      </c>
      <c r="C8867" t="s">
        <v>32</v>
      </c>
      <c r="D8867" t="s">
        <v>45</v>
      </c>
      <c r="E8867">
        <v>1</v>
      </c>
      <c r="F8867">
        <v>979.2</v>
      </c>
    </row>
    <row r="8868" spans="1:6" x14ac:dyDescent="0.25">
      <c r="A8868">
        <v>13009.18057</v>
      </c>
      <c r="B8868">
        <v>0</v>
      </c>
      <c r="C8868" t="s">
        <v>32</v>
      </c>
      <c r="D8868" t="s">
        <v>45</v>
      </c>
      <c r="E8868">
        <v>2</v>
      </c>
      <c r="F8868">
        <v>380.06905599999999</v>
      </c>
    </row>
    <row r="8869" spans="1:6" x14ac:dyDescent="0.25">
      <c r="A8869">
        <v>2612.528734</v>
      </c>
      <c r="B8869">
        <v>37073</v>
      </c>
      <c r="C8869" t="s">
        <v>32</v>
      </c>
      <c r="D8869" t="s">
        <v>33</v>
      </c>
      <c r="E8869">
        <v>1</v>
      </c>
      <c r="F8869">
        <v>316.8</v>
      </c>
    </row>
    <row r="8870" spans="1:6" x14ac:dyDescent="0.25">
      <c r="A8870">
        <v>25390.545460000001</v>
      </c>
      <c r="B8870">
        <v>19359</v>
      </c>
      <c r="C8870" t="s">
        <v>32</v>
      </c>
      <c r="D8870" t="s">
        <v>33</v>
      </c>
      <c r="E8870">
        <v>2</v>
      </c>
      <c r="F8870">
        <v>928.8</v>
      </c>
    </row>
    <row r="8871" spans="1:6" x14ac:dyDescent="0.25">
      <c r="A8871">
        <v>8901.0557239999998</v>
      </c>
      <c r="B8871">
        <v>46814</v>
      </c>
      <c r="C8871" t="s">
        <v>32</v>
      </c>
      <c r="D8871" t="s">
        <v>33</v>
      </c>
      <c r="E8871">
        <v>3</v>
      </c>
      <c r="F8871">
        <v>542.4</v>
      </c>
    </row>
    <row r="8872" spans="1:6" x14ac:dyDescent="0.25">
      <c r="A8872">
        <v>4704.1761310000002</v>
      </c>
      <c r="B8872">
        <v>0</v>
      </c>
      <c r="C8872" t="s">
        <v>32</v>
      </c>
      <c r="D8872" t="s">
        <v>33</v>
      </c>
      <c r="E8872">
        <v>3</v>
      </c>
      <c r="F8872">
        <v>326.39999999999998</v>
      </c>
    </row>
    <row r="8873" spans="1:6" x14ac:dyDescent="0.25">
      <c r="A8873">
        <v>6240.9035640000002</v>
      </c>
      <c r="B8873">
        <v>68332</v>
      </c>
      <c r="C8873" t="s">
        <v>32</v>
      </c>
      <c r="D8873" t="s">
        <v>33</v>
      </c>
      <c r="E8873">
        <v>8</v>
      </c>
      <c r="F8873">
        <v>379.2</v>
      </c>
    </row>
    <row r="8874" spans="1:6" x14ac:dyDescent="0.25">
      <c r="A8874">
        <v>8053.2688969999999</v>
      </c>
      <c r="B8874">
        <v>17301</v>
      </c>
      <c r="C8874" t="s">
        <v>32</v>
      </c>
      <c r="D8874" t="s">
        <v>33</v>
      </c>
      <c r="E8874">
        <v>5</v>
      </c>
      <c r="F8874">
        <v>638.54332599999998</v>
      </c>
    </row>
    <row r="8875" spans="1:6" x14ac:dyDescent="0.25">
      <c r="A8875">
        <v>5229.4457519999996</v>
      </c>
      <c r="B8875">
        <v>69545</v>
      </c>
      <c r="C8875" t="s">
        <v>32</v>
      </c>
      <c r="D8875" t="s">
        <v>33</v>
      </c>
      <c r="E8875">
        <v>8</v>
      </c>
      <c r="F8875">
        <v>312</v>
      </c>
    </row>
    <row r="8876" spans="1:6" x14ac:dyDescent="0.25">
      <c r="A8876">
        <v>5035.0352569999995</v>
      </c>
      <c r="B8876">
        <v>37405</v>
      </c>
      <c r="C8876" t="s">
        <v>75</v>
      </c>
      <c r="D8876" t="s">
        <v>33</v>
      </c>
      <c r="E8876">
        <v>4</v>
      </c>
      <c r="F8876">
        <v>287.556107</v>
      </c>
    </row>
    <row r="8877" spans="1:6" x14ac:dyDescent="0.25">
      <c r="A8877">
        <v>5492.3884420000004</v>
      </c>
      <c r="B8877">
        <v>74271</v>
      </c>
      <c r="C8877" t="s">
        <v>62</v>
      </c>
      <c r="D8877" t="s">
        <v>79</v>
      </c>
      <c r="E8877">
        <v>1</v>
      </c>
      <c r="F8877">
        <v>174.32792499999999</v>
      </c>
    </row>
    <row r="8878" spans="1:6" x14ac:dyDescent="0.25">
      <c r="A8878">
        <v>2592.437797</v>
      </c>
      <c r="B8878">
        <v>72421</v>
      </c>
      <c r="C8878" t="s">
        <v>32</v>
      </c>
      <c r="D8878" t="s">
        <v>33</v>
      </c>
      <c r="E8878">
        <v>1</v>
      </c>
      <c r="F8878">
        <v>312</v>
      </c>
    </row>
    <row r="8879" spans="1:6" x14ac:dyDescent="0.25">
      <c r="A8879">
        <v>3657.5854490000002</v>
      </c>
      <c r="B8879">
        <v>62650</v>
      </c>
      <c r="C8879" t="s">
        <v>62</v>
      </c>
      <c r="D8879" t="s">
        <v>33</v>
      </c>
      <c r="E8879">
        <v>1</v>
      </c>
      <c r="F8879">
        <v>148.820742</v>
      </c>
    </row>
    <row r="8880" spans="1:6" x14ac:dyDescent="0.25">
      <c r="A8880">
        <v>5319.3119129999995</v>
      </c>
      <c r="B8880">
        <v>37331</v>
      </c>
      <c r="C8880" t="s">
        <v>32</v>
      </c>
      <c r="D8880" t="s">
        <v>33</v>
      </c>
      <c r="E8880">
        <v>1</v>
      </c>
      <c r="F8880">
        <v>898.91419399999995</v>
      </c>
    </row>
    <row r="8881" spans="1:6" x14ac:dyDescent="0.25">
      <c r="A8881">
        <v>41787.903429999998</v>
      </c>
      <c r="B8881">
        <v>46587</v>
      </c>
      <c r="C8881" t="s">
        <v>32</v>
      </c>
      <c r="D8881" t="s">
        <v>79</v>
      </c>
      <c r="E8881">
        <v>2</v>
      </c>
      <c r="F8881">
        <v>571.20000000000005</v>
      </c>
    </row>
    <row r="8882" spans="1:6" x14ac:dyDescent="0.25">
      <c r="A8882">
        <v>5977.4104649999999</v>
      </c>
      <c r="B8882">
        <v>25320</v>
      </c>
      <c r="C8882" t="s">
        <v>75</v>
      </c>
      <c r="D8882" t="s">
        <v>33</v>
      </c>
      <c r="E8882">
        <v>8</v>
      </c>
      <c r="F8882">
        <v>269.06563599999998</v>
      </c>
    </row>
    <row r="8883" spans="1:6" x14ac:dyDescent="0.25">
      <c r="A8883">
        <v>9298.8870110000007</v>
      </c>
      <c r="B8883">
        <v>22094</v>
      </c>
      <c r="C8883" t="s">
        <v>32</v>
      </c>
      <c r="D8883" t="s">
        <v>33</v>
      </c>
      <c r="E8883">
        <v>2</v>
      </c>
      <c r="F8883">
        <v>460.889274</v>
      </c>
    </row>
    <row r="8884" spans="1:6" x14ac:dyDescent="0.25">
      <c r="A8884">
        <v>20531.645339999999</v>
      </c>
      <c r="B8884">
        <v>12503</v>
      </c>
      <c r="C8884" t="s">
        <v>62</v>
      </c>
      <c r="D8884" t="s">
        <v>45</v>
      </c>
      <c r="E8884">
        <v>2</v>
      </c>
      <c r="F8884">
        <v>120.69808</v>
      </c>
    </row>
    <row r="8885" spans="1:6" x14ac:dyDescent="0.25">
      <c r="A8885">
        <v>8725.2927670000008</v>
      </c>
      <c r="B8885">
        <v>69772</v>
      </c>
      <c r="C8885" t="s">
        <v>32</v>
      </c>
      <c r="D8885" t="s">
        <v>45</v>
      </c>
      <c r="E8885">
        <v>9</v>
      </c>
      <c r="F8885">
        <v>537.6</v>
      </c>
    </row>
    <row r="8886" spans="1:6" x14ac:dyDescent="0.25">
      <c r="A8886">
        <v>7687.2969869999997</v>
      </c>
      <c r="B8886">
        <v>0</v>
      </c>
      <c r="C8886" t="s">
        <v>32</v>
      </c>
      <c r="D8886" t="s">
        <v>79</v>
      </c>
      <c r="E8886">
        <v>3</v>
      </c>
      <c r="F8886">
        <v>523.20000000000005</v>
      </c>
    </row>
    <row r="8887" spans="1:6" x14ac:dyDescent="0.25">
      <c r="A8887">
        <v>9150.1375989999997</v>
      </c>
      <c r="B8887">
        <v>32370</v>
      </c>
      <c r="C8887" t="s">
        <v>32</v>
      </c>
      <c r="D8887" t="s">
        <v>33</v>
      </c>
      <c r="E8887">
        <v>4</v>
      </c>
      <c r="F8887">
        <v>552</v>
      </c>
    </row>
    <row r="8888" spans="1:6" x14ac:dyDescent="0.25">
      <c r="A8888">
        <v>20370.76787</v>
      </c>
      <c r="B8888">
        <v>0</v>
      </c>
      <c r="C8888" t="s">
        <v>32</v>
      </c>
      <c r="D8888" t="s">
        <v>45</v>
      </c>
      <c r="E8888">
        <v>2</v>
      </c>
      <c r="F8888">
        <v>525.6</v>
      </c>
    </row>
    <row r="8889" spans="1:6" x14ac:dyDescent="0.25">
      <c r="A8889">
        <v>2775.671887</v>
      </c>
      <c r="B8889">
        <v>38222</v>
      </c>
      <c r="C8889" t="s">
        <v>62</v>
      </c>
      <c r="D8889" t="s">
        <v>79</v>
      </c>
      <c r="E8889">
        <v>1</v>
      </c>
      <c r="F8889">
        <v>166.78837999999999</v>
      </c>
    </row>
    <row r="8890" spans="1:6" x14ac:dyDescent="0.25">
      <c r="A8890">
        <v>4384.3486830000002</v>
      </c>
      <c r="B8890">
        <v>32272</v>
      </c>
      <c r="C8890" t="s">
        <v>62</v>
      </c>
      <c r="D8890" t="s">
        <v>33</v>
      </c>
      <c r="E8890">
        <v>1</v>
      </c>
      <c r="F8890">
        <v>6.3427910000000001</v>
      </c>
    </row>
    <row r="8891" spans="1:6" x14ac:dyDescent="0.25">
      <c r="A8891">
        <v>7712.0574829999996</v>
      </c>
      <c r="B8891">
        <v>27816</v>
      </c>
      <c r="C8891" t="s">
        <v>32</v>
      </c>
      <c r="D8891" t="s">
        <v>33</v>
      </c>
      <c r="E8891">
        <v>3</v>
      </c>
      <c r="F8891">
        <v>566.4</v>
      </c>
    </row>
    <row r="8892" spans="1:6" x14ac:dyDescent="0.25">
      <c r="A8892">
        <v>11472.237010000001</v>
      </c>
      <c r="B8892">
        <v>62134</v>
      </c>
      <c r="C8892" t="s">
        <v>62</v>
      </c>
      <c r="D8892" t="s">
        <v>45</v>
      </c>
      <c r="E8892">
        <v>2</v>
      </c>
      <c r="F8892">
        <v>25.333594000000002</v>
      </c>
    </row>
    <row r="8893" spans="1:6" x14ac:dyDescent="0.25">
      <c r="A8893">
        <v>4118.5885539999999</v>
      </c>
      <c r="B8893">
        <v>69379</v>
      </c>
      <c r="C8893" t="s">
        <v>32</v>
      </c>
      <c r="D8893" t="s">
        <v>45</v>
      </c>
      <c r="E8893">
        <v>1</v>
      </c>
      <c r="F8893">
        <v>494.4</v>
      </c>
    </row>
    <row r="8894" spans="1:6" x14ac:dyDescent="0.25">
      <c r="A8894">
        <v>3450.0738289999999</v>
      </c>
      <c r="B8894">
        <v>68082</v>
      </c>
      <c r="C8894" t="s">
        <v>62</v>
      </c>
      <c r="D8894" t="s">
        <v>45</v>
      </c>
      <c r="E8894">
        <v>1</v>
      </c>
      <c r="F8894">
        <v>39.579515999999998</v>
      </c>
    </row>
    <row r="8895" spans="1:6" x14ac:dyDescent="0.25">
      <c r="A8895">
        <v>2536.8853650000001</v>
      </c>
      <c r="B8895">
        <v>34653</v>
      </c>
      <c r="C8895" t="s">
        <v>32</v>
      </c>
      <c r="D8895" t="s">
        <v>33</v>
      </c>
      <c r="E8895">
        <v>1</v>
      </c>
      <c r="F8895">
        <v>307.2</v>
      </c>
    </row>
    <row r="8896" spans="1:6" x14ac:dyDescent="0.25">
      <c r="A8896">
        <v>7330.1902209999998</v>
      </c>
      <c r="B8896">
        <v>26906</v>
      </c>
      <c r="C8896" t="s">
        <v>62</v>
      </c>
      <c r="D8896" t="s">
        <v>33</v>
      </c>
      <c r="E8896">
        <v>3</v>
      </c>
      <c r="F8896">
        <v>106.528651</v>
      </c>
    </row>
    <row r="8897" spans="1:6" x14ac:dyDescent="0.25">
      <c r="A8897">
        <v>8886.2964240000001</v>
      </c>
      <c r="B8897">
        <v>20903</v>
      </c>
      <c r="C8897" t="s">
        <v>32</v>
      </c>
      <c r="D8897" t="s">
        <v>33</v>
      </c>
      <c r="E8897">
        <v>8</v>
      </c>
      <c r="F8897">
        <v>561.6</v>
      </c>
    </row>
    <row r="8898" spans="1:6" x14ac:dyDescent="0.25">
      <c r="A8898">
        <v>3193.1561109999998</v>
      </c>
      <c r="B8898">
        <v>80580</v>
      </c>
      <c r="C8898" t="s">
        <v>62</v>
      </c>
      <c r="D8898" t="s">
        <v>33</v>
      </c>
      <c r="E8898">
        <v>1</v>
      </c>
      <c r="F8898">
        <v>41.694265999999999</v>
      </c>
    </row>
    <row r="8899" spans="1:6" x14ac:dyDescent="0.25">
      <c r="A8899">
        <v>2698.6933640000002</v>
      </c>
      <c r="B8899">
        <v>76025</v>
      </c>
      <c r="C8899" t="s">
        <v>62</v>
      </c>
      <c r="D8899" t="s">
        <v>33</v>
      </c>
      <c r="E8899">
        <v>1</v>
      </c>
      <c r="F8899">
        <v>151.021648</v>
      </c>
    </row>
    <row r="8900" spans="1:6" x14ac:dyDescent="0.25">
      <c r="A8900">
        <v>42937.34691</v>
      </c>
      <c r="B8900">
        <v>64937</v>
      </c>
      <c r="C8900" t="s">
        <v>75</v>
      </c>
      <c r="D8900" t="s">
        <v>45</v>
      </c>
      <c r="E8900">
        <v>2</v>
      </c>
      <c r="F8900">
        <v>328.82871999999998</v>
      </c>
    </row>
    <row r="8901" spans="1:6" x14ac:dyDescent="0.25">
      <c r="A8901">
        <v>8151.7191089999997</v>
      </c>
      <c r="B8901">
        <v>0</v>
      </c>
      <c r="C8901" t="s">
        <v>32</v>
      </c>
      <c r="D8901" t="s">
        <v>45</v>
      </c>
      <c r="E8901">
        <v>5</v>
      </c>
      <c r="F8901">
        <v>820.8</v>
      </c>
    </row>
    <row r="8902" spans="1:6" x14ac:dyDescent="0.25">
      <c r="A8902">
        <v>8622.8353750000006</v>
      </c>
      <c r="B8902">
        <v>97361</v>
      </c>
      <c r="C8902" t="s">
        <v>32</v>
      </c>
      <c r="D8902" t="s">
        <v>45</v>
      </c>
      <c r="E8902">
        <v>2</v>
      </c>
      <c r="F8902">
        <v>350.4</v>
      </c>
    </row>
    <row r="8903" spans="1:6" x14ac:dyDescent="0.25">
      <c r="A8903">
        <v>2784.9112380000001</v>
      </c>
      <c r="B8903">
        <v>20814</v>
      </c>
      <c r="C8903" t="s">
        <v>75</v>
      </c>
      <c r="D8903" t="s">
        <v>33</v>
      </c>
      <c r="E8903">
        <v>1</v>
      </c>
      <c r="F8903">
        <v>288.59464100000002</v>
      </c>
    </row>
    <row r="8904" spans="1:6" x14ac:dyDescent="0.25">
      <c r="A8904">
        <v>30647.631249999999</v>
      </c>
      <c r="B8904">
        <v>0</v>
      </c>
      <c r="C8904" t="s">
        <v>32</v>
      </c>
      <c r="D8904" t="s">
        <v>45</v>
      </c>
      <c r="E8904">
        <v>2</v>
      </c>
      <c r="F8904">
        <v>1212.054819</v>
      </c>
    </row>
    <row r="8905" spans="1:6" x14ac:dyDescent="0.25">
      <c r="A8905">
        <v>8936.3703569999998</v>
      </c>
      <c r="B8905">
        <v>18141</v>
      </c>
      <c r="C8905" t="s">
        <v>32</v>
      </c>
      <c r="D8905" t="s">
        <v>33</v>
      </c>
      <c r="E8905">
        <v>3</v>
      </c>
      <c r="F8905">
        <v>722.40471100000002</v>
      </c>
    </row>
    <row r="8906" spans="1:6" x14ac:dyDescent="0.25">
      <c r="A8906">
        <v>6480.0999439999996</v>
      </c>
      <c r="B8906">
        <v>18820</v>
      </c>
      <c r="C8906" t="s">
        <v>32</v>
      </c>
      <c r="D8906" t="s">
        <v>33</v>
      </c>
      <c r="E8906">
        <v>8</v>
      </c>
      <c r="F8906">
        <v>456</v>
      </c>
    </row>
    <row r="8907" spans="1:6" x14ac:dyDescent="0.25">
      <c r="A8907">
        <v>2449.7896110000001</v>
      </c>
      <c r="B8907">
        <v>44662</v>
      </c>
      <c r="C8907" t="s">
        <v>75</v>
      </c>
      <c r="D8907" t="s">
        <v>45</v>
      </c>
      <c r="E8907">
        <v>1</v>
      </c>
      <c r="F8907">
        <v>165.098152</v>
      </c>
    </row>
    <row r="8908" spans="1:6" x14ac:dyDescent="0.25">
      <c r="A8908">
        <v>10524.71154</v>
      </c>
      <c r="B8908">
        <v>40332</v>
      </c>
      <c r="C8908" t="s">
        <v>75</v>
      </c>
      <c r="D8908" t="s">
        <v>33</v>
      </c>
      <c r="E8908">
        <v>5</v>
      </c>
      <c r="F8908">
        <v>463.60431699999998</v>
      </c>
    </row>
    <row r="8909" spans="1:6" x14ac:dyDescent="0.25">
      <c r="A8909">
        <v>5314.9585360000001</v>
      </c>
      <c r="B8909">
        <v>66467</v>
      </c>
      <c r="C8909" t="s">
        <v>75</v>
      </c>
      <c r="D8909" t="s">
        <v>33</v>
      </c>
      <c r="E8909">
        <v>3</v>
      </c>
      <c r="F8909">
        <v>294.70557300000002</v>
      </c>
    </row>
    <row r="8910" spans="1:6" x14ac:dyDescent="0.25">
      <c r="A8910">
        <v>3522.4803729999999</v>
      </c>
      <c r="B8910">
        <v>90804</v>
      </c>
      <c r="C8910" t="s">
        <v>62</v>
      </c>
      <c r="D8910" t="s">
        <v>33</v>
      </c>
      <c r="E8910">
        <v>1</v>
      </c>
      <c r="F8910">
        <v>169.38612599999999</v>
      </c>
    </row>
    <row r="8911" spans="1:6" x14ac:dyDescent="0.25">
      <c r="A8911">
        <v>8132.7027889999999</v>
      </c>
      <c r="B8911">
        <v>36737</v>
      </c>
      <c r="C8911" t="s">
        <v>32</v>
      </c>
      <c r="D8911" t="s">
        <v>33</v>
      </c>
      <c r="E8911">
        <v>8</v>
      </c>
      <c r="F8911">
        <v>512.86106299999994</v>
      </c>
    </row>
    <row r="8912" spans="1:6" x14ac:dyDescent="0.25">
      <c r="A8912">
        <v>31758.353910000002</v>
      </c>
      <c r="B8912">
        <v>44207</v>
      </c>
      <c r="C8912" t="s">
        <v>75</v>
      </c>
      <c r="D8912" t="s">
        <v>33</v>
      </c>
      <c r="E8912">
        <v>2</v>
      </c>
      <c r="F8912">
        <v>407.63891699999999</v>
      </c>
    </row>
    <row r="8913" spans="1:6" x14ac:dyDescent="0.25">
      <c r="A8913">
        <v>19849.735089999998</v>
      </c>
      <c r="B8913">
        <v>0</v>
      </c>
      <c r="C8913" t="s">
        <v>32</v>
      </c>
      <c r="D8913" t="s">
        <v>45</v>
      </c>
      <c r="E8913">
        <v>9</v>
      </c>
      <c r="F8913">
        <v>2059.1999999999998</v>
      </c>
    </row>
    <row r="8914" spans="1:6" x14ac:dyDescent="0.25">
      <c r="A8914">
        <v>4349.3087500000001</v>
      </c>
      <c r="B8914">
        <v>75648</v>
      </c>
      <c r="C8914" t="s">
        <v>62</v>
      </c>
      <c r="D8914" t="s">
        <v>33</v>
      </c>
      <c r="E8914">
        <v>1</v>
      </c>
      <c r="F8914">
        <v>112.660916</v>
      </c>
    </row>
    <row r="8915" spans="1:6" x14ac:dyDescent="0.25">
      <c r="A8915">
        <v>20878.41013</v>
      </c>
      <c r="B8915">
        <v>50555</v>
      </c>
      <c r="C8915" t="s">
        <v>32</v>
      </c>
      <c r="D8915" t="s">
        <v>79</v>
      </c>
      <c r="E8915">
        <v>2</v>
      </c>
      <c r="F8915">
        <v>422.4</v>
      </c>
    </row>
    <row r="8916" spans="1:6" x14ac:dyDescent="0.25">
      <c r="A8916">
        <v>3528.0442520000001</v>
      </c>
      <c r="B8916">
        <v>31278</v>
      </c>
      <c r="C8916" t="s">
        <v>32</v>
      </c>
      <c r="D8916" t="s">
        <v>33</v>
      </c>
      <c r="E8916">
        <v>1</v>
      </c>
      <c r="F8916">
        <v>441.6</v>
      </c>
    </row>
    <row r="8917" spans="1:6" x14ac:dyDescent="0.25">
      <c r="A8917">
        <v>8703.7271270000001</v>
      </c>
      <c r="B8917">
        <v>61897</v>
      </c>
      <c r="C8917" t="s">
        <v>62</v>
      </c>
      <c r="D8917" t="s">
        <v>33</v>
      </c>
      <c r="E8917">
        <v>2</v>
      </c>
      <c r="F8917">
        <v>3.4061360000000001</v>
      </c>
    </row>
    <row r="8918" spans="1:6" x14ac:dyDescent="0.25">
      <c r="A8918">
        <v>8383.6770450000004</v>
      </c>
      <c r="B8918">
        <v>68717</v>
      </c>
      <c r="C8918" t="s">
        <v>32</v>
      </c>
      <c r="D8918" t="s">
        <v>79</v>
      </c>
      <c r="E8918">
        <v>2</v>
      </c>
      <c r="F8918">
        <v>810.907059</v>
      </c>
    </row>
    <row r="8919" spans="1:6" x14ac:dyDescent="0.25">
      <c r="A8919">
        <v>3540.2062310000001</v>
      </c>
      <c r="B8919">
        <v>62863</v>
      </c>
      <c r="C8919" t="s">
        <v>62</v>
      </c>
      <c r="D8919" t="s">
        <v>33</v>
      </c>
      <c r="E8919">
        <v>1</v>
      </c>
      <c r="F8919">
        <v>94.507734999999997</v>
      </c>
    </row>
    <row r="8920" spans="1:6" x14ac:dyDescent="0.25">
      <c r="A8920">
        <v>5379.482798</v>
      </c>
      <c r="B8920">
        <v>24702</v>
      </c>
      <c r="C8920" t="s">
        <v>75</v>
      </c>
      <c r="D8920" t="s">
        <v>33</v>
      </c>
      <c r="E8920">
        <v>8</v>
      </c>
      <c r="F8920">
        <v>214.91451000000001</v>
      </c>
    </row>
    <row r="8921" spans="1:6" x14ac:dyDescent="0.25">
      <c r="A8921">
        <v>2944.7805290000001</v>
      </c>
      <c r="B8921">
        <v>87274</v>
      </c>
      <c r="C8921" t="s">
        <v>32</v>
      </c>
      <c r="D8921" t="s">
        <v>33</v>
      </c>
      <c r="E8921">
        <v>1</v>
      </c>
      <c r="F8921">
        <v>350.4</v>
      </c>
    </row>
    <row r="8922" spans="1:6" x14ac:dyDescent="0.25">
      <c r="A8922">
        <v>8028.1798820000004</v>
      </c>
      <c r="B8922">
        <v>56482</v>
      </c>
      <c r="C8922" t="s">
        <v>32</v>
      </c>
      <c r="D8922" t="s">
        <v>33</v>
      </c>
      <c r="E8922">
        <v>1</v>
      </c>
      <c r="F8922">
        <v>955.2</v>
      </c>
    </row>
    <row r="8923" spans="1:6" x14ac:dyDescent="0.25">
      <c r="A8923">
        <v>7522.0682290000004</v>
      </c>
      <c r="B8923">
        <v>47727</v>
      </c>
      <c r="C8923" t="s">
        <v>32</v>
      </c>
      <c r="D8923" t="s">
        <v>33</v>
      </c>
      <c r="E8923">
        <v>3</v>
      </c>
      <c r="F8923">
        <v>451.2</v>
      </c>
    </row>
    <row r="8924" spans="1:6" x14ac:dyDescent="0.25">
      <c r="A8924">
        <v>9470.0631020000001</v>
      </c>
      <c r="B8924">
        <v>46530</v>
      </c>
      <c r="C8924" t="s">
        <v>62</v>
      </c>
      <c r="D8924" t="s">
        <v>33</v>
      </c>
      <c r="E8924">
        <v>2</v>
      </c>
      <c r="F8924">
        <v>118.556928</v>
      </c>
    </row>
    <row r="8925" spans="1:6" x14ac:dyDescent="0.25">
      <c r="A8925">
        <v>6674.1776840000002</v>
      </c>
      <c r="B8925">
        <v>0</v>
      </c>
      <c r="C8925" t="s">
        <v>32</v>
      </c>
      <c r="D8925" t="s">
        <v>45</v>
      </c>
      <c r="E8925">
        <v>1</v>
      </c>
      <c r="F8925">
        <v>1737.3202759999999</v>
      </c>
    </row>
    <row r="8926" spans="1:6" x14ac:dyDescent="0.25">
      <c r="A8926">
        <v>12694.888940000001</v>
      </c>
      <c r="B8926">
        <v>73274</v>
      </c>
      <c r="C8926" t="s">
        <v>75</v>
      </c>
      <c r="D8926" t="s">
        <v>33</v>
      </c>
      <c r="E8926">
        <v>2</v>
      </c>
      <c r="F8926">
        <v>284.21151600000002</v>
      </c>
    </row>
    <row r="8927" spans="1:6" x14ac:dyDescent="0.25">
      <c r="A8927">
        <v>3590.6936230000001</v>
      </c>
      <c r="B8927">
        <v>82918</v>
      </c>
      <c r="C8927" t="s">
        <v>62</v>
      </c>
      <c r="D8927" t="s">
        <v>33</v>
      </c>
      <c r="E8927">
        <v>1</v>
      </c>
      <c r="F8927">
        <v>29.828668</v>
      </c>
    </row>
    <row r="8928" spans="1:6" x14ac:dyDescent="0.25">
      <c r="A8928">
        <v>3934.0994219999998</v>
      </c>
      <c r="B8928">
        <v>20920</v>
      </c>
      <c r="C8928" t="s">
        <v>32</v>
      </c>
      <c r="D8928" t="s">
        <v>33</v>
      </c>
      <c r="E8928">
        <v>1</v>
      </c>
      <c r="F8928">
        <v>494.4</v>
      </c>
    </row>
    <row r="8929" spans="1:6" x14ac:dyDescent="0.25">
      <c r="A8929">
        <v>11790.49617</v>
      </c>
      <c r="B8929">
        <v>25251</v>
      </c>
      <c r="C8929" t="s">
        <v>32</v>
      </c>
      <c r="D8929" t="s">
        <v>79</v>
      </c>
      <c r="E8929">
        <v>2</v>
      </c>
      <c r="F8929">
        <v>316.8</v>
      </c>
    </row>
    <row r="8930" spans="1:6" x14ac:dyDescent="0.25">
      <c r="A8930">
        <v>5267.7602569999999</v>
      </c>
      <c r="B8930">
        <v>39722</v>
      </c>
      <c r="C8930" t="s">
        <v>32</v>
      </c>
      <c r="D8930" t="s">
        <v>79</v>
      </c>
      <c r="E8930">
        <v>1</v>
      </c>
      <c r="F8930">
        <v>638.4</v>
      </c>
    </row>
    <row r="8931" spans="1:6" x14ac:dyDescent="0.25">
      <c r="A8931">
        <v>16468.220789999999</v>
      </c>
      <c r="B8931">
        <v>0</v>
      </c>
      <c r="C8931" t="s">
        <v>32</v>
      </c>
      <c r="D8931" t="s">
        <v>79</v>
      </c>
      <c r="E8931">
        <v>2</v>
      </c>
      <c r="F8931">
        <v>685.12693999999999</v>
      </c>
    </row>
    <row r="8932" spans="1:6" x14ac:dyDescent="0.25">
      <c r="A8932">
        <v>5745.9592400000001</v>
      </c>
      <c r="B8932">
        <v>51335</v>
      </c>
      <c r="C8932" t="s">
        <v>62</v>
      </c>
      <c r="D8932" t="s">
        <v>33</v>
      </c>
      <c r="E8932">
        <v>9</v>
      </c>
      <c r="F8932">
        <v>171.68566899999999</v>
      </c>
    </row>
    <row r="8933" spans="1:6" x14ac:dyDescent="0.25">
      <c r="A8933">
        <v>8845.1855329999999</v>
      </c>
      <c r="B8933">
        <v>45600</v>
      </c>
      <c r="C8933" t="s">
        <v>32</v>
      </c>
      <c r="D8933" t="s">
        <v>33</v>
      </c>
      <c r="E8933">
        <v>3</v>
      </c>
      <c r="F8933">
        <v>617.93688499999996</v>
      </c>
    </row>
    <row r="8934" spans="1:6" x14ac:dyDescent="0.25">
      <c r="A8934">
        <v>6570.9706050000004</v>
      </c>
      <c r="B8934">
        <v>52951</v>
      </c>
      <c r="C8934" t="s">
        <v>62</v>
      </c>
      <c r="D8934" t="s">
        <v>45</v>
      </c>
      <c r="E8934">
        <v>1</v>
      </c>
      <c r="F8934">
        <v>289.77269000000001</v>
      </c>
    </row>
    <row r="8935" spans="1:6" x14ac:dyDescent="0.25">
      <c r="A8935">
        <v>10212.019130000001</v>
      </c>
      <c r="B8935">
        <v>93920</v>
      </c>
      <c r="C8935" t="s">
        <v>75</v>
      </c>
      <c r="D8935" t="s">
        <v>33</v>
      </c>
      <c r="E8935">
        <v>2</v>
      </c>
      <c r="F8935">
        <v>213.02786800000001</v>
      </c>
    </row>
    <row r="8936" spans="1:6" x14ac:dyDescent="0.25">
      <c r="A8936">
        <v>2556.674379</v>
      </c>
      <c r="B8936">
        <v>0</v>
      </c>
      <c r="C8936" t="s">
        <v>32</v>
      </c>
      <c r="D8936" t="s">
        <v>45</v>
      </c>
      <c r="E8936">
        <v>1</v>
      </c>
      <c r="F8936">
        <v>340.8</v>
      </c>
    </row>
    <row r="8937" spans="1:6" x14ac:dyDescent="0.25">
      <c r="A8937">
        <v>15552.39651</v>
      </c>
      <c r="B8937">
        <v>0</v>
      </c>
      <c r="C8937" t="s">
        <v>32</v>
      </c>
      <c r="D8937" t="s">
        <v>45</v>
      </c>
      <c r="E8937">
        <v>2</v>
      </c>
      <c r="F8937">
        <v>307.2</v>
      </c>
    </row>
    <row r="8938" spans="1:6" x14ac:dyDescent="0.25">
      <c r="A8938">
        <v>4904.4627540000001</v>
      </c>
      <c r="B8938">
        <v>27593</v>
      </c>
      <c r="C8938" t="s">
        <v>75</v>
      </c>
      <c r="D8938" t="s">
        <v>33</v>
      </c>
      <c r="E8938">
        <v>6</v>
      </c>
      <c r="F8938">
        <v>241.23219800000001</v>
      </c>
    </row>
    <row r="8939" spans="1:6" x14ac:dyDescent="0.25">
      <c r="A8939">
        <v>13931.35067</v>
      </c>
      <c r="B8939">
        <v>37695</v>
      </c>
      <c r="C8939" t="s">
        <v>75</v>
      </c>
      <c r="D8939" t="s">
        <v>33</v>
      </c>
      <c r="E8939">
        <v>2</v>
      </c>
      <c r="F8939">
        <v>352.31174299999998</v>
      </c>
    </row>
    <row r="8940" spans="1:6" x14ac:dyDescent="0.25">
      <c r="A8940">
        <v>7756.4379209999997</v>
      </c>
      <c r="B8940">
        <v>97592</v>
      </c>
      <c r="C8940" t="s">
        <v>32</v>
      </c>
      <c r="D8940" t="s">
        <v>79</v>
      </c>
      <c r="E8940">
        <v>2</v>
      </c>
      <c r="F8940">
        <v>312</v>
      </c>
    </row>
    <row r="8941" spans="1:6" x14ac:dyDescent="0.25">
      <c r="A8941">
        <v>11232.982099999999</v>
      </c>
      <c r="B8941">
        <v>0</v>
      </c>
      <c r="C8941" t="s">
        <v>32</v>
      </c>
      <c r="D8941" t="s">
        <v>33</v>
      </c>
      <c r="E8941">
        <v>2</v>
      </c>
      <c r="F8941">
        <v>355.2</v>
      </c>
    </row>
    <row r="8942" spans="1:6" x14ac:dyDescent="0.25">
      <c r="A8942">
        <v>12487.58095</v>
      </c>
      <c r="B8942">
        <v>31283</v>
      </c>
      <c r="C8942" t="s">
        <v>32</v>
      </c>
      <c r="D8942" t="s">
        <v>33</v>
      </c>
      <c r="E8942">
        <v>2</v>
      </c>
      <c r="F8942">
        <v>499.2</v>
      </c>
    </row>
    <row r="8943" spans="1:6" x14ac:dyDescent="0.25">
      <c r="A8943">
        <v>17602.511460000002</v>
      </c>
      <c r="B8943">
        <v>0</v>
      </c>
      <c r="C8943" t="s">
        <v>32</v>
      </c>
      <c r="D8943" t="s">
        <v>79</v>
      </c>
      <c r="E8943">
        <v>2</v>
      </c>
      <c r="F8943">
        <v>772.8</v>
      </c>
    </row>
    <row r="8944" spans="1:6" x14ac:dyDescent="0.25">
      <c r="A8944">
        <v>13277.08425</v>
      </c>
      <c r="B8944">
        <v>96402</v>
      </c>
      <c r="C8944" t="s">
        <v>75</v>
      </c>
      <c r="D8944" t="s">
        <v>33</v>
      </c>
      <c r="E8944">
        <v>2</v>
      </c>
      <c r="F8944">
        <v>379.897943</v>
      </c>
    </row>
    <row r="8945" spans="1:6" x14ac:dyDescent="0.25">
      <c r="A8945">
        <v>19337.901030000001</v>
      </c>
      <c r="B8945">
        <v>26488</v>
      </c>
      <c r="C8945" t="s">
        <v>32</v>
      </c>
      <c r="D8945" t="s">
        <v>79</v>
      </c>
      <c r="E8945">
        <v>7</v>
      </c>
      <c r="F8945">
        <v>1321.584957</v>
      </c>
    </row>
    <row r="8946" spans="1:6" x14ac:dyDescent="0.25">
      <c r="A8946">
        <v>4448.5645990000003</v>
      </c>
      <c r="B8946">
        <v>0</v>
      </c>
      <c r="C8946" t="s">
        <v>32</v>
      </c>
      <c r="D8946" t="s">
        <v>45</v>
      </c>
      <c r="E8946">
        <v>3</v>
      </c>
      <c r="F8946">
        <v>432.83598899999998</v>
      </c>
    </row>
    <row r="8947" spans="1:6" x14ac:dyDescent="0.25">
      <c r="A8947">
        <v>10732.50747</v>
      </c>
      <c r="B8947">
        <v>75728</v>
      </c>
      <c r="C8947" t="s">
        <v>62</v>
      </c>
      <c r="D8947" t="s">
        <v>33</v>
      </c>
      <c r="E8947">
        <v>4</v>
      </c>
      <c r="F8947">
        <v>44.159064999999998</v>
      </c>
    </row>
    <row r="8948" spans="1:6" x14ac:dyDescent="0.25">
      <c r="A8948">
        <v>7200.6648770000002</v>
      </c>
      <c r="B8948">
        <v>0</v>
      </c>
      <c r="C8948" t="s">
        <v>32</v>
      </c>
      <c r="D8948" t="s">
        <v>33</v>
      </c>
      <c r="E8948">
        <v>2</v>
      </c>
      <c r="F8948">
        <v>316.8</v>
      </c>
    </row>
    <row r="8949" spans="1:6" x14ac:dyDescent="0.25">
      <c r="A8949">
        <v>2864.8203060000001</v>
      </c>
      <c r="B8949">
        <v>0</v>
      </c>
      <c r="C8949" t="s">
        <v>32</v>
      </c>
      <c r="D8949" t="s">
        <v>45</v>
      </c>
      <c r="E8949">
        <v>1</v>
      </c>
      <c r="F8949">
        <v>1145.7468449999999</v>
      </c>
    </row>
    <row r="8950" spans="1:6" x14ac:dyDescent="0.25">
      <c r="A8950">
        <v>5308.4344279999996</v>
      </c>
      <c r="B8950">
        <v>0</v>
      </c>
      <c r="C8950" t="s">
        <v>32</v>
      </c>
      <c r="D8950" t="s">
        <v>45</v>
      </c>
      <c r="E8950">
        <v>3</v>
      </c>
      <c r="F8950">
        <v>525.6</v>
      </c>
    </row>
    <row r="8951" spans="1:6" x14ac:dyDescent="0.25">
      <c r="A8951">
        <v>18321.244709999999</v>
      </c>
      <c r="B8951">
        <v>76726</v>
      </c>
      <c r="C8951" t="s">
        <v>62</v>
      </c>
      <c r="D8951" t="s">
        <v>33</v>
      </c>
      <c r="E8951">
        <v>2</v>
      </c>
      <c r="F8951">
        <v>10.36741</v>
      </c>
    </row>
    <row r="8952" spans="1:6" x14ac:dyDescent="0.25">
      <c r="A8952">
        <v>4319.145955</v>
      </c>
      <c r="B8952">
        <v>11811</v>
      </c>
      <c r="C8952" t="s">
        <v>32</v>
      </c>
      <c r="D8952" t="s">
        <v>33</v>
      </c>
      <c r="E8952">
        <v>1</v>
      </c>
      <c r="F8952">
        <v>808.61830699999996</v>
      </c>
    </row>
    <row r="8953" spans="1:6" x14ac:dyDescent="0.25">
      <c r="A8953">
        <v>6556.0991979999999</v>
      </c>
      <c r="B8953">
        <v>0</v>
      </c>
      <c r="C8953" t="s">
        <v>32</v>
      </c>
      <c r="D8953" t="s">
        <v>45</v>
      </c>
      <c r="E8953">
        <v>2</v>
      </c>
      <c r="F8953">
        <v>453.6</v>
      </c>
    </row>
    <row r="8954" spans="1:6" x14ac:dyDescent="0.25">
      <c r="A8954">
        <v>5705.8991029999997</v>
      </c>
      <c r="B8954">
        <v>0</v>
      </c>
      <c r="C8954" t="s">
        <v>32</v>
      </c>
      <c r="D8954" t="s">
        <v>33</v>
      </c>
      <c r="E8954">
        <v>9</v>
      </c>
      <c r="F8954">
        <v>432.40809999999999</v>
      </c>
    </row>
    <row r="8955" spans="1:6" x14ac:dyDescent="0.25">
      <c r="A8955">
        <v>6656.1504699999996</v>
      </c>
      <c r="B8955">
        <v>26628</v>
      </c>
      <c r="C8955" t="s">
        <v>32</v>
      </c>
      <c r="D8955" t="s">
        <v>33</v>
      </c>
      <c r="E8955">
        <v>6</v>
      </c>
      <c r="F8955">
        <v>408</v>
      </c>
    </row>
    <row r="8956" spans="1:6" x14ac:dyDescent="0.25">
      <c r="A8956">
        <v>4905.3214820000003</v>
      </c>
      <c r="B8956">
        <v>46177</v>
      </c>
      <c r="C8956" t="s">
        <v>32</v>
      </c>
      <c r="D8956" t="s">
        <v>33</v>
      </c>
      <c r="E8956">
        <v>8</v>
      </c>
      <c r="F8956">
        <v>379.07592699999998</v>
      </c>
    </row>
    <row r="8957" spans="1:6" x14ac:dyDescent="0.25">
      <c r="A8957">
        <v>5620.587184</v>
      </c>
      <c r="B8957">
        <v>21142</v>
      </c>
      <c r="C8957" t="s">
        <v>62</v>
      </c>
      <c r="D8957" t="s">
        <v>45</v>
      </c>
      <c r="E8957">
        <v>4</v>
      </c>
      <c r="F8957">
        <v>79.293115</v>
      </c>
    </row>
    <row r="8958" spans="1:6" x14ac:dyDescent="0.25">
      <c r="A8958">
        <v>8382.4783920000009</v>
      </c>
      <c r="B8958">
        <v>25998</v>
      </c>
      <c r="C8958" t="s">
        <v>32</v>
      </c>
      <c r="D8958" t="s">
        <v>33</v>
      </c>
      <c r="E8958">
        <v>2</v>
      </c>
      <c r="F8958">
        <v>791.87804200000005</v>
      </c>
    </row>
    <row r="8959" spans="1:6" x14ac:dyDescent="0.25">
      <c r="A8959">
        <v>2857.9927250000001</v>
      </c>
      <c r="B8959">
        <v>85300</v>
      </c>
      <c r="C8959" t="s">
        <v>75</v>
      </c>
      <c r="D8959" t="s">
        <v>79</v>
      </c>
      <c r="E8959">
        <v>1</v>
      </c>
      <c r="F8959">
        <v>319.86773499999998</v>
      </c>
    </row>
    <row r="8960" spans="1:6" x14ac:dyDescent="0.25">
      <c r="A8960">
        <v>4291.0564029999996</v>
      </c>
      <c r="B8960">
        <v>0</v>
      </c>
      <c r="C8960" t="s">
        <v>32</v>
      </c>
      <c r="D8960" t="s">
        <v>45</v>
      </c>
      <c r="E8960">
        <v>7</v>
      </c>
      <c r="F8960">
        <v>403.99152400000003</v>
      </c>
    </row>
    <row r="8961" spans="1:6" x14ac:dyDescent="0.25">
      <c r="A8961">
        <v>33288.161849999997</v>
      </c>
      <c r="B8961">
        <v>91541</v>
      </c>
      <c r="C8961" t="s">
        <v>62</v>
      </c>
      <c r="D8961" t="s">
        <v>33</v>
      </c>
      <c r="E8961">
        <v>2</v>
      </c>
      <c r="F8961">
        <v>51.549118999999997</v>
      </c>
    </row>
    <row r="8962" spans="1:6" x14ac:dyDescent="0.25">
      <c r="A8962">
        <v>4145.0234</v>
      </c>
      <c r="B8962">
        <v>0</v>
      </c>
      <c r="C8962" t="s">
        <v>32</v>
      </c>
      <c r="D8962" t="s">
        <v>79</v>
      </c>
      <c r="E8962">
        <v>1</v>
      </c>
      <c r="F8962">
        <v>566.4</v>
      </c>
    </row>
    <row r="8963" spans="1:6" x14ac:dyDescent="0.25">
      <c r="A8963">
        <v>4005.7206660000002</v>
      </c>
      <c r="B8963">
        <v>28987</v>
      </c>
      <c r="C8963" t="s">
        <v>62</v>
      </c>
      <c r="D8963" t="s">
        <v>33</v>
      </c>
      <c r="E8963">
        <v>1</v>
      </c>
      <c r="F8963">
        <v>245.693546</v>
      </c>
    </row>
    <row r="8964" spans="1:6" x14ac:dyDescent="0.25">
      <c r="A8964">
        <v>16272.74322</v>
      </c>
      <c r="B8964">
        <v>83589</v>
      </c>
      <c r="C8964" t="s">
        <v>75</v>
      </c>
      <c r="D8964" t="s">
        <v>45</v>
      </c>
      <c r="E8964">
        <v>2</v>
      </c>
      <c r="F8964">
        <v>366.03960000000001</v>
      </c>
    </row>
    <row r="8965" spans="1:6" x14ac:dyDescent="0.25">
      <c r="A8965">
        <v>5143.8653610000001</v>
      </c>
      <c r="B8965">
        <v>0</v>
      </c>
      <c r="C8965" t="s">
        <v>32</v>
      </c>
      <c r="D8965" t="s">
        <v>45</v>
      </c>
      <c r="E8965">
        <v>3</v>
      </c>
      <c r="F8965">
        <v>375.20444600000002</v>
      </c>
    </row>
    <row r="8966" spans="1:6" x14ac:dyDescent="0.25">
      <c r="A8966">
        <v>26232.85024</v>
      </c>
      <c r="B8966">
        <v>35868</v>
      </c>
      <c r="C8966" t="s">
        <v>32</v>
      </c>
      <c r="D8966" t="s">
        <v>45</v>
      </c>
      <c r="E8966">
        <v>2</v>
      </c>
      <c r="F8966">
        <v>528</v>
      </c>
    </row>
    <row r="8967" spans="1:6" x14ac:dyDescent="0.25">
      <c r="A8967">
        <v>5100.0882009999996</v>
      </c>
      <c r="B8967">
        <v>0</v>
      </c>
      <c r="C8967" t="s">
        <v>32</v>
      </c>
      <c r="D8967" t="s">
        <v>45</v>
      </c>
      <c r="E8967">
        <v>7</v>
      </c>
      <c r="F8967">
        <v>653.72691899999995</v>
      </c>
    </row>
    <row r="8968" spans="1:6" x14ac:dyDescent="0.25">
      <c r="A8968">
        <v>2708.0193359999998</v>
      </c>
      <c r="B8968">
        <v>53807</v>
      </c>
      <c r="C8968" t="s">
        <v>62</v>
      </c>
      <c r="D8968" t="s">
        <v>79</v>
      </c>
      <c r="E8968">
        <v>1</v>
      </c>
      <c r="F8968">
        <v>63.760357999999997</v>
      </c>
    </row>
    <row r="8969" spans="1:6" x14ac:dyDescent="0.25">
      <c r="A8969">
        <v>30745.96199</v>
      </c>
      <c r="B8969">
        <v>0</v>
      </c>
      <c r="C8969" t="s">
        <v>32</v>
      </c>
      <c r="D8969" t="s">
        <v>45</v>
      </c>
      <c r="E8969">
        <v>2</v>
      </c>
      <c r="F8969">
        <v>1004.755092</v>
      </c>
    </row>
    <row r="8970" spans="1:6" x14ac:dyDescent="0.25">
      <c r="A8970">
        <v>4563.8726029999998</v>
      </c>
      <c r="B8970">
        <v>0</v>
      </c>
      <c r="C8970" t="s">
        <v>32</v>
      </c>
      <c r="D8970" t="s">
        <v>33</v>
      </c>
      <c r="E8970">
        <v>1</v>
      </c>
      <c r="F8970">
        <v>595.20000000000005</v>
      </c>
    </row>
    <row r="8971" spans="1:6" x14ac:dyDescent="0.25">
      <c r="A8971">
        <v>7442.5704470000001</v>
      </c>
      <c r="B8971">
        <v>57517</v>
      </c>
      <c r="C8971" t="s">
        <v>32</v>
      </c>
      <c r="D8971" t="s">
        <v>45</v>
      </c>
      <c r="E8971">
        <v>8</v>
      </c>
      <c r="F8971">
        <v>460.8</v>
      </c>
    </row>
    <row r="8972" spans="1:6" x14ac:dyDescent="0.25">
      <c r="A8972">
        <v>17636.42483</v>
      </c>
      <c r="B8972">
        <v>37109</v>
      </c>
      <c r="C8972" t="s">
        <v>32</v>
      </c>
      <c r="D8972" t="s">
        <v>33</v>
      </c>
      <c r="E8972">
        <v>2</v>
      </c>
      <c r="F8972">
        <v>302.39999999999998</v>
      </c>
    </row>
    <row r="8973" spans="1:6" x14ac:dyDescent="0.25">
      <c r="A8973">
        <v>8418.5737840000002</v>
      </c>
      <c r="B8973">
        <v>0</v>
      </c>
      <c r="C8973" t="s">
        <v>32</v>
      </c>
      <c r="D8973" t="s">
        <v>33</v>
      </c>
      <c r="E8973">
        <v>9</v>
      </c>
      <c r="F8973">
        <v>552</v>
      </c>
    </row>
    <row r="8974" spans="1:6" x14ac:dyDescent="0.25">
      <c r="A8974">
        <v>2486.4284069999999</v>
      </c>
      <c r="B8974">
        <v>0</v>
      </c>
      <c r="C8974" t="s">
        <v>32</v>
      </c>
      <c r="D8974" t="s">
        <v>45</v>
      </c>
      <c r="E8974">
        <v>1</v>
      </c>
      <c r="F8974">
        <v>518.4</v>
      </c>
    </row>
    <row r="8975" spans="1:6" x14ac:dyDescent="0.25">
      <c r="A8975">
        <v>2866.5953880000002</v>
      </c>
      <c r="B8975">
        <v>26924</v>
      </c>
      <c r="C8975" t="s">
        <v>75</v>
      </c>
      <c r="D8975" t="s">
        <v>33</v>
      </c>
      <c r="E8975">
        <v>1</v>
      </c>
      <c r="F8975">
        <v>262.08602100000002</v>
      </c>
    </row>
    <row r="8976" spans="1:6" x14ac:dyDescent="0.25">
      <c r="A8976">
        <v>6638.1222959999996</v>
      </c>
      <c r="B8976">
        <v>21586</v>
      </c>
      <c r="C8976" t="s">
        <v>32</v>
      </c>
      <c r="D8976" t="s">
        <v>33</v>
      </c>
      <c r="E8976">
        <v>1</v>
      </c>
      <c r="F8976">
        <v>801.6</v>
      </c>
    </row>
    <row r="8977" spans="1:6" x14ac:dyDescent="0.25">
      <c r="A8977">
        <v>2530.7051369999999</v>
      </c>
      <c r="B8977">
        <v>89451</v>
      </c>
      <c r="C8977" t="s">
        <v>62</v>
      </c>
      <c r="D8977" t="s">
        <v>45</v>
      </c>
      <c r="E8977">
        <v>1</v>
      </c>
      <c r="F8977">
        <v>61.769564000000003</v>
      </c>
    </row>
    <row r="8978" spans="1:6" x14ac:dyDescent="0.25">
      <c r="A8978">
        <v>5556.2822809999998</v>
      </c>
      <c r="B8978">
        <v>97424</v>
      </c>
      <c r="C8978" t="s">
        <v>75</v>
      </c>
      <c r="D8978" t="s">
        <v>33</v>
      </c>
      <c r="E8978">
        <v>5</v>
      </c>
      <c r="F8978">
        <v>230.43625599999999</v>
      </c>
    </row>
    <row r="8979" spans="1:6" x14ac:dyDescent="0.25">
      <c r="A8979">
        <v>6264.6336000000001</v>
      </c>
      <c r="B8979">
        <v>0</v>
      </c>
      <c r="C8979" t="s">
        <v>32</v>
      </c>
      <c r="D8979" t="s">
        <v>45</v>
      </c>
      <c r="E8979">
        <v>3</v>
      </c>
      <c r="F8979">
        <v>850.17594099999997</v>
      </c>
    </row>
    <row r="8980" spans="1:6" x14ac:dyDescent="0.25">
      <c r="A8980">
        <v>5639.4021409999996</v>
      </c>
      <c r="B8980">
        <v>24636</v>
      </c>
      <c r="C8980" t="s">
        <v>32</v>
      </c>
      <c r="D8980" t="s">
        <v>45</v>
      </c>
      <c r="E8980">
        <v>6</v>
      </c>
      <c r="F8980">
        <v>480.92530099999999</v>
      </c>
    </row>
    <row r="8981" spans="1:6" x14ac:dyDescent="0.25">
      <c r="A8981">
        <v>3903.383926</v>
      </c>
      <c r="B8981">
        <v>0</v>
      </c>
      <c r="C8981" t="s">
        <v>32</v>
      </c>
      <c r="D8981" t="s">
        <v>45</v>
      </c>
      <c r="E8981">
        <v>1</v>
      </c>
      <c r="F8981">
        <v>499.2</v>
      </c>
    </row>
    <row r="8982" spans="1:6" x14ac:dyDescent="0.25">
      <c r="A8982">
        <v>3919.3667220000002</v>
      </c>
      <c r="B8982">
        <v>66676</v>
      </c>
      <c r="C8982" t="s">
        <v>32</v>
      </c>
      <c r="D8982" t="s">
        <v>33</v>
      </c>
      <c r="E8982">
        <v>1</v>
      </c>
      <c r="F8982">
        <v>558.09935700000005</v>
      </c>
    </row>
    <row r="8983" spans="1:6" x14ac:dyDescent="0.25">
      <c r="A8983">
        <v>2566.7822780000001</v>
      </c>
      <c r="B8983">
        <v>21375</v>
      </c>
      <c r="C8983" t="s">
        <v>32</v>
      </c>
      <c r="D8983" t="s">
        <v>33</v>
      </c>
      <c r="E8983">
        <v>1</v>
      </c>
      <c r="F8983">
        <v>312</v>
      </c>
    </row>
    <row r="8984" spans="1:6" x14ac:dyDescent="0.25">
      <c r="A8984">
        <v>2837.007353</v>
      </c>
      <c r="B8984">
        <v>41408</v>
      </c>
      <c r="C8984" t="s">
        <v>75</v>
      </c>
      <c r="D8984" t="s">
        <v>79</v>
      </c>
      <c r="E8984">
        <v>1</v>
      </c>
      <c r="F8984">
        <v>268.71090800000002</v>
      </c>
    </row>
    <row r="8985" spans="1:6" x14ac:dyDescent="0.25">
      <c r="A8985">
        <v>12741.847540000001</v>
      </c>
      <c r="B8985">
        <v>73054</v>
      </c>
      <c r="C8985" t="s">
        <v>75</v>
      </c>
      <c r="D8985" t="s">
        <v>33</v>
      </c>
      <c r="E8985">
        <v>2</v>
      </c>
      <c r="F8985">
        <v>419.36595799999998</v>
      </c>
    </row>
    <row r="8986" spans="1:6" x14ac:dyDescent="0.25">
      <c r="A8986">
        <v>8888.8868259999999</v>
      </c>
      <c r="B8986">
        <v>77104</v>
      </c>
      <c r="C8986" t="s">
        <v>75</v>
      </c>
      <c r="D8986" t="s">
        <v>33</v>
      </c>
      <c r="E8986">
        <v>6</v>
      </c>
      <c r="F8986">
        <v>436.49429199999997</v>
      </c>
    </row>
    <row r="8987" spans="1:6" x14ac:dyDescent="0.25">
      <c r="A8987">
        <v>4903.1311850000002</v>
      </c>
      <c r="B8987">
        <v>0</v>
      </c>
      <c r="C8987" t="s">
        <v>32</v>
      </c>
      <c r="D8987" t="s">
        <v>33</v>
      </c>
      <c r="E8987">
        <v>1</v>
      </c>
      <c r="F8987">
        <v>638.4</v>
      </c>
    </row>
    <row r="8988" spans="1:6" x14ac:dyDescent="0.25">
      <c r="A8988">
        <v>2600.002868</v>
      </c>
      <c r="B8988">
        <v>72766</v>
      </c>
      <c r="C8988" t="s">
        <v>62</v>
      </c>
      <c r="D8988" t="s">
        <v>33</v>
      </c>
      <c r="E8988">
        <v>1</v>
      </c>
      <c r="F8988">
        <v>91.464232999999993</v>
      </c>
    </row>
    <row r="8989" spans="1:6" x14ac:dyDescent="0.25">
      <c r="A8989">
        <v>4341.3635549999999</v>
      </c>
      <c r="B8989">
        <v>23352</v>
      </c>
      <c r="C8989" t="s">
        <v>32</v>
      </c>
      <c r="D8989" t="s">
        <v>33</v>
      </c>
      <c r="E8989">
        <v>1</v>
      </c>
      <c r="F8989">
        <v>537.6</v>
      </c>
    </row>
    <row r="8990" spans="1:6" x14ac:dyDescent="0.25">
      <c r="A8990">
        <v>4298.6645420000004</v>
      </c>
      <c r="B8990">
        <v>76778</v>
      </c>
      <c r="C8990" t="s">
        <v>75</v>
      </c>
      <c r="D8990" t="s">
        <v>33</v>
      </c>
      <c r="E8990">
        <v>1</v>
      </c>
      <c r="F8990">
        <v>500.66506099999998</v>
      </c>
    </row>
    <row r="8991" spans="1:6" x14ac:dyDescent="0.25">
      <c r="A8991">
        <v>2698.048753</v>
      </c>
      <c r="B8991">
        <v>40154</v>
      </c>
      <c r="C8991" t="s">
        <v>32</v>
      </c>
      <c r="D8991" t="s">
        <v>33</v>
      </c>
      <c r="E8991">
        <v>1</v>
      </c>
      <c r="F8991">
        <v>360.67064199999999</v>
      </c>
    </row>
    <row r="8992" spans="1:6" x14ac:dyDescent="0.25">
      <c r="A8992">
        <v>5382.7618009999997</v>
      </c>
      <c r="B8992">
        <v>74888</v>
      </c>
      <c r="C8992" t="s">
        <v>32</v>
      </c>
      <c r="D8992" t="s">
        <v>33</v>
      </c>
      <c r="E8992">
        <v>7</v>
      </c>
      <c r="F8992">
        <v>335.93602099999998</v>
      </c>
    </row>
    <row r="8993" spans="1:6" x14ac:dyDescent="0.25">
      <c r="A8993">
        <v>5732.6866419999997</v>
      </c>
      <c r="B8993">
        <v>39337</v>
      </c>
      <c r="C8993" t="s">
        <v>75</v>
      </c>
      <c r="D8993" t="s">
        <v>45</v>
      </c>
      <c r="E8993">
        <v>9</v>
      </c>
      <c r="F8993">
        <v>277.22586799999999</v>
      </c>
    </row>
    <row r="8994" spans="1:6" x14ac:dyDescent="0.25">
      <c r="A8994">
        <v>7089.0460709999998</v>
      </c>
      <c r="B8994">
        <v>28121</v>
      </c>
      <c r="C8994" t="s">
        <v>32</v>
      </c>
      <c r="D8994" t="s">
        <v>79</v>
      </c>
      <c r="E8994">
        <v>4</v>
      </c>
      <c r="F8994">
        <v>432</v>
      </c>
    </row>
    <row r="8995" spans="1:6" x14ac:dyDescent="0.25">
      <c r="A8995">
        <v>8302.3211680000004</v>
      </c>
      <c r="B8995">
        <v>78032</v>
      </c>
      <c r="C8995" t="s">
        <v>75</v>
      </c>
      <c r="D8995" t="s">
        <v>33</v>
      </c>
      <c r="E8995">
        <v>3</v>
      </c>
      <c r="F8995">
        <v>323.60707400000001</v>
      </c>
    </row>
    <row r="8996" spans="1:6" x14ac:dyDescent="0.25">
      <c r="A8996">
        <v>5671.0946700000004</v>
      </c>
      <c r="B8996">
        <v>69668</v>
      </c>
      <c r="C8996" t="s">
        <v>62</v>
      </c>
      <c r="D8996" t="s">
        <v>33</v>
      </c>
      <c r="E8996">
        <v>4</v>
      </c>
      <c r="F8996">
        <v>64.855035000000001</v>
      </c>
    </row>
    <row r="8997" spans="1:6" x14ac:dyDescent="0.25">
      <c r="A8997">
        <v>3371.5284750000001</v>
      </c>
      <c r="B8997">
        <v>0</v>
      </c>
      <c r="C8997" t="s">
        <v>32</v>
      </c>
      <c r="D8997" t="s">
        <v>45</v>
      </c>
      <c r="E8997">
        <v>1</v>
      </c>
      <c r="F8997">
        <v>489.6</v>
      </c>
    </row>
    <row r="8998" spans="1:6" x14ac:dyDescent="0.25">
      <c r="A8998">
        <v>18939.50603</v>
      </c>
      <c r="B8998">
        <v>21911</v>
      </c>
      <c r="C8998" t="s">
        <v>32</v>
      </c>
      <c r="D8998" t="s">
        <v>33</v>
      </c>
      <c r="E8998">
        <v>2</v>
      </c>
      <c r="F8998">
        <v>705.42264</v>
      </c>
    </row>
    <row r="8999" spans="1:6" x14ac:dyDescent="0.25">
      <c r="A8999">
        <v>2670.6359900000002</v>
      </c>
      <c r="B8999">
        <v>52572</v>
      </c>
      <c r="C8999" t="s">
        <v>32</v>
      </c>
      <c r="D8999" t="s">
        <v>45</v>
      </c>
      <c r="E8999">
        <v>1</v>
      </c>
      <c r="F8999">
        <v>379.28145499999999</v>
      </c>
    </row>
    <row r="9000" spans="1:6" x14ac:dyDescent="0.25">
      <c r="A9000">
        <v>14031.704680000001</v>
      </c>
      <c r="B9000">
        <v>91061</v>
      </c>
      <c r="C9000" t="s">
        <v>32</v>
      </c>
      <c r="D9000" t="s">
        <v>33</v>
      </c>
      <c r="E9000">
        <v>2</v>
      </c>
      <c r="F9000">
        <v>556.79999999999995</v>
      </c>
    </row>
    <row r="9001" spans="1:6" x14ac:dyDescent="0.25">
      <c r="A9001">
        <v>8314.306568</v>
      </c>
      <c r="B9001">
        <v>40447</v>
      </c>
      <c r="C9001" t="s">
        <v>75</v>
      </c>
      <c r="D9001" t="s">
        <v>33</v>
      </c>
      <c r="E9001">
        <v>6</v>
      </c>
      <c r="F9001">
        <v>377.561463</v>
      </c>
    </row>
    <row r="9002" spans="1:6" x14ac:dyDescent="0.25">
      <c r="A9002">
        <v>7126.2639630000003</v>
      </c>
      <c r="B9002">
        <v>22490</v>
      </c>
      <c r="C9002" t="s">
        <v>62</v>
      </c>
      <c r="D9002" t="s">
        <v>33</v>
      </c>
      <c r="E9002">
        <v>8</v>
      </c>
      <c r="F9002">
        <v>88.765534000000002</v>
      </c>
    </row>
    <row r="9003" spans="1:6" x14ac:dyDescent="0.25">
      <c r="A9003">
        <v>27430.144680000001</v>
      </c>
      <c r="B9003">
        <v>49331</v>
      </c>
      <c r="C9003" t="s">
        <v>75</v>
      </c>
      <c r="D9003" t="s">
        <v>33</v>
      </c>
      <c r="E9003">
        <v>2</v>
      </c>
      <c r="F9003">
        <v>386.25849499999998</v>
      </c>
    </row>
    <row r="9004" spans="1:6" x14ac:dyDescent="0.25">
      <c r="A9004">
        <v>7019.1771859999999</v>
      </c>
      <c r="B9004">
        <v>26806</v>
      </c>
      <c r="C9004" t="s">
        <v>32</v>
      </c>
      <c r="D9004" t="s">
        <v>33</v>
      </c>
      <c r="E9004">
        <v>2</v>
      </c>
      <c r="F9004">
        <v>302.39999999999998</v>
      </c>
    </row>
    <row r="9005" spans="1:6" x14ac:dyDescent="0.25">
      <c r="A9005">
        <v>24826.89127</v>
      </c>
      <c r="B9005">
        <v>67572</v>
      </c>
      <c r="C9005" t="s">
        <v>75</v>
      </c>
      <c r="D9005" t="s">
        <v>33</v>
      </c>
      <c r="E9005">
        <v>2</v>
      </c>
      <c r="F9005">
        <v>296.20912700000002</v>
      </c>
    </row>
    <row r="9006" spans="1:6" x14ac:dyDescent="0.25">
      <c r="A9006">
        <v>3351.2134649999998</v>
      </c>
      <c r="B9006">
        <v>90213</v>
      </c>
      <c r="C9006" t="s">
        <v>32</v>
      </c>
      <c r="D9006" t="s">
        <v>33</v>
      </c>
      <c r="E9006">
        <v>1</v>
      </c>
      <c r="F9006">
        <v>398.4</v>
      </c>
    </row>
    <row r="9007" spans="1:6" x14ac:dyDescent="0.25">
      <c r="A9007">
        <v>4437.8420560000004</v>
      </c>
      <c r="B9007">
        <v>22768</v>
      </c>
      <c r="C9007" t="s">
        <v>32</v>
      </c>
      <c r="D9007" t="s">
        <v>33</v>
      </c>
      <c r="E9007">
        <v>1</v>
      </c>
      <c r="F9007">
        <v>537.6</v>
      </c>
    </row>
    <row r="9008" spans="1:6" x14ac:dyDescent="0.25">
      <c r="A9008">
        <v>5187.6539929999999</v>
      </c>
      <c r="B9008">
        <v>80521</v>
      </c>
      <c r="C9008" t="s">
        <v>32</v>
      </c>
      <c r="D9008" t="s">
        <v>45</v>
      </c>
      <c r="E9008">
        <v>9</v>
      </c>
      <c r="F9008">
        <v>342.91324300000002</v>
      </c>
    </row>
    <row r="9009" spans="1:6" x14ac:dyDescent="0.25">
      <c r="A9009">
        <v>4584.1370630000001</v>
      </c>
      <c r="B9009">
        <v>85245</v>
      </c>
      <c r="C9009" t="s">
        <v>32</v>
      </c>
      <c r="D9009" t="s">
        <v>33</v>
      </c>
      <c r="E9009">
        <v>1</v>
      </c>
      <c r="F9009">
        <v>556.56810299999995</v>
      </c>
    </row>
    <row r="9010" spans="1:6" x14ac:dyDescent="0.25">
      <c r="A9010">
        <v>5945.6168859999998</v>
      </c>
      <c r="B9010">
        <v>65602</v>
      </c>
      <c r="C9010" t="s">
        <v>62</v>
      </c>
      <c r="D9010" t="s">
        <v>33</v>
      </c>
      <c r="E9010">
        <v>3</v>
      </c>
      <c r="F9010">
        <v>61.570877000000003</v>
      </c>
    </row>
    <row r="9011" spans="1:6" x14ac:dyDescent="0.25">
      <c r="A9011">
        <v>4785.9093130000001</v>
      </c>
      <c r="B9011">
        <v>0</v>
      </c>
      <c r="C9011" t="s">
        <v>75</v>
      </c>
      <c r="D9011" t="s">
        <v>79</v>
      </c>
      <c r="E9011">
        <v>7</v>
      </c>
      <c r="F9011">
        <v>199.23876000000001</v>
      </c>
    </row>
    <row r="9012" spans="1:6" x14ac:dyDescent="0.25">
      <c r="A9012">
        <v>7275.8945359999998</v>
      </c>
      <c r="B9012">
        <v>0</v>
      </c>
      <c r="C9012" t="s">
        <v>32</v>
      </c>
      <c r="D9012" t="s">
        <v>45</v>
      </c>
      <c r="E9012">
        <v>6</v>
      </c>
      <c r="F9012">
        <v>1247.79856</v>
      </c>
    </row>
    <row r="9013" spans="1:6" x14ac:dyDescent="0.25">
      <c r="A9013">
        <v>4940.9409429999996</v>
      </c>
      <c r="B9013">
        <v>0</v>
      </c>
      <c r="C9013" t="s">
        <v>32</v>
      </c>
      <c r="D9013" t="s">
        <v>45</v>
      </c>
      <c r="E9013">
        <v>9</v>
      </c>
      <c r="F9013">
        <v>511.75097099999999</v>
      </c>
    </row>
    <row r="9014" spans="1:6" x14ac:dyDescent="0.25">
      <c r="A9014">
        <v>18635.90451</v>
      </c>
      <c r="B9014">
        <v>11656</v>
      </c>
      <c r="C9014" t="s">
        <v>32</v>
      </c>
      <c r="D9014" t="s">
        <v>33</v>
      </c>
      <c r="E9014">
        <v>2</v>
      </c>
      <c r="F9014">
        <v>336</v>
      </c>
    </row>
    <row r="9015" spans="1:6" x14ac:dyDescent="0.25">
      <c r="A9015">
        <v>7507.4553720000004</v>
      </c>
      <c r="B9015">
        <v>60920</v>
      </c>
      <c r="C9015" t="s">
        <v>75</v>
      </c>
      <c r="D9015" t="s">
        <v>45</v>
      </c>
      <c r="E9015">
        <v>2</v>
      </c>
      <c r="F9015">
        <v>231.201886</v>
      </c>
    </row>
    <row r="9016" spans="1:6" x14ac:dyDescent="0.25">
      <c r="A9016">
        <v>2130.35457</v>
      </c>
      <c r="B9016">
        <v>0</v>
      </c>
      <c r="C9016" t="s">
        <v>32</v>
      </c>
      <c r="D9016" t="s">
        <v>45</v>
      </c>
      <c r="E9016">
        <v>1</v>
      </c>
      <c r="F9016">
        <v>446.4</v>
      </c>
    </row>
    <row r="9017" spans="1:6" x14ac:dyDescent="0.25">
      <c r="A9017">
        <v>2907.4360299999998</v>
      </c>
      <c r="B9017">
        <v>52216</v>
      </c>
      <c r="C9017" t="s">
        <v>32</v>
      </c>
      <c r="D9017" t="s">
        <v>33</v>
      </c>
      <c r="E9017">
        <v>1</v>
      </c>
      <c r="F9017">
        <v>362.02693599999998</v>
      </c>
    </row>
    <row r="9018" spans="1:6" x14ac:dyDescent="0.25">
      <c r="A9018">
        <v>4916.4055520000002</v>
      </c>
      <c r="B9018">
        <v>0</v>
      </c>
      <c r="C9018" t="s">
        <v>32</v>
      </c>
      <c r="D9018" t="s">
        <v>33</v>
      </c>
      <c r="E9018">
        <v>4</v>
      </c>
      <c r="F9018">
        <v>321.60000000000002</v>
      </c>
    </row>
    <row r="9019" spans="1:6" x14ac:dyDescent="0.25">
      <c r="A9019">
        <v>5067.5147989999996</v>
      </c>
      <c r="B9019">
        <v>74919</v>
      </c>
      <c r="C9019" t="s">
        <v>75</v>
      </c>
      <c r="D9019" t="s">
        <v>33</v>
      </c>
      <c r="E9019">
        <v>9</v>
      </c>
      <c r="F9019">
        <v>206.24435</v>
      </c>
    </row>
    <row r="9020" spans="1:6" x14ac:dyDescent="0.25">
      <c r="A9020">
        <v>7822.3041510000003</v>
      </c>
      <c r="B9020">
        <v>33963</v>
      </c>
      <c r="C9020" t="s">
        <v>62</v>
      </c>
      <c r="D9020" t="s">
        <v>79</v>
      </c>
      <c r="E9020">
        <v>4</v>
      </c>
      <c r="F9020">
        <v>222.62623400000001</v>
      </c>
    </row>
    <row r="9021" spans="1:6" x14ac:dyDescent="0.25">
      <c r="A9021">
        <v>2897.2785349999999</v>
      </c>
      <c r="B9021">
        <v>75041</v>
      </c>
      <c r="C9021" t="s">
        <v>62</v>
      </c>
      <c r="D9021" t="s">
        <v>45</v>
      </c>
      <c r="E9021">
        <v>1</v>
      </c>
      <c r="F9021">
        <v>56.050579999999997</v>
      </c>
    </row>
    <row r="9022" spans="1:6" x14ac:dyDescent="0.25">
      <c r="A9022">
        <v>18882.636989999999</v>
      </c>
      <c r="B9022">
        <v>24054</v>
      </c>
      <c r="C9022" t="s">
        <v>32</v>
      </c>
      <c r="D9022" t="s">
        <v>45</v>
      </c>
      <c r="E9022">
        <v>2</v>
      </c>
      <c r="F9022">
        <v>1133.801271</v>
      </c>
    </row>
    <row r="9023" spans="1:6" x14ac:dyDescent="0.25">
      <c r="A9023">
        <v>6273.9118740000004</v>
      </c>
      <c r="B9023">
        <v>18577</v>
      </c>
      <c r="C9023" t="s">
        <v>32</v>
      </c>
      <c r="D9023" t="s">
        <v>79</v>
      </c>
      <c r="E9023">
        <v>6</v>
      </c>
      <c r="F9023">
        <v>412.8</v>
      </c>
    </row>
    <row r="9024" spans="1:6" x14ac:dyDescent="0.25">
      <c r="A9024">
        <v>7614.8300650000001</v>
      </c>
      <c r="B9024">
        <v>35045</v>
      </c>
      <c r="C9024" t="s">
        <v>75</v>
      </c>
      <c r="D9024" t="s">
        <v>33</v>
      </c>
      <c r="E9024">
        <v>5</v>
      </c>
      <c r="F9024">
        <v>420.606785</v>
      </c>
    </row>
    <row r="9025" spans="1:6" x14ac:dyDescent="0.25">
      <c r="A9025">
        <v>2117.9891469999998</v>
      </c>
      <c r="B9025">
        <v>0</v>
      </c>
      <c r="C9025" t="s">
        <v>32</v>
      </c>
      <c r="D9025" t="s">
        <v>45</v>
      </c>
      <c r="E9025">
        <v>1</v>
      </c>
      <c r="F9025">
        <v>426.24868600000002</v>
      </c>
    </row>
    <row r="9026" spans="1:6" x14ac:dyDescent="0.25">
      <c r="A9026">
        <v>2290.6811710000002</v>
      </c>
      <c r="B9026">
        <v>0</v>
      </c>
      <c r="C9026" t="s">
        <v>32</v>
      </c>
      <c r="D9026" t="s">
        <v>45</v>
      </c>
      <c r="E9026">
        <v>1</v>
      </c>
      <c r="F9026">
        <v>482.77815500000003</v>
      </c>
    </row>
    <row r="9027" spans="1:6" x14ac:dyDescent="0.25">
      <c r="A9027">
        <v>6521.368813</v>
      </c>
      <c r="B9027">
        <v>72608</v>
      </c>
      <c r="C9027" t="s">
        <v>32</v>
      </c>
      <c r="D9027" t="s">
        <v>33</v>
      </c>
      <c r="E9027">
        <v>8</v>
      </c>
      <c r="F9027">
        <v>393.6</v>
      </c>
    </row>
    <row r="9028" spans="1:6" x14ac:dyDescent="0.25">
      <c r="A9028">
        <v>16909.927670000001</v>
      </c>
      <c r="B9028">
        <v>65620</v>
      </c>
      <c r="C9028" t="s">
        <v>75</v>
      </c>
      <c r="D9028" t="s">
        <v>79</v>
      </c>
      <c r="E9028">
        <v>4</v>
      </c>
      <c r="F9028">
        <v>766.32238800000005</v>
      </c>
    </row>
    <row r="9029" spans="1:6" x14ac:dyDescent="0.25">
      <c r="A9029">
        <v>5709.3587090000001</v>
      </c>
      <c r="B9029">
        <v>75650</v>
      </c>
      <c r="C9029" t="s">
        <v>62</v>
      </c>
      <c r="D9029" t="s">
        <v>33</v>
      </c>
      <c r="E9029">
        <v>8</v>
      </c>
      <c r="F9029">
        <v>104.918485</v>
      </c>
    </row>
    <row r="9030" spans="1:6" x14ac:dyDescent="0.25">
      <c r="A9030">
        <v>2627.8314719999998</v>
      </c>
      <c r="B9030">
        <v>31964</v>
      </c>
      <c r="C9030" t="s">
        <v>62</v>
      </c>
      <c r="D9030" t="s">
        <v>33</v>
      </c>
      <c r="E9030">
        <v>1</v>
      </c>
      <c r="F9030">
        <v>120.060283</v>
      </c>
    </row>
    <row r="9031" spans="1:6" x14ac:dyDescent="0.25">
      <c r="A9031">
        <v>3600.9343260000001</v>
      </c>
      <c r="B9031">
        <v>25147</v>
      </c>
      <c r="C9031" t="s">
        <v>32</v>
      </c>
      <c r="D9031" t="s">
        <v>45</v>
      </c>
      <c r="E9031">
        <v>1</v>
      </c>
      <c r="F9031">
        <v>694.59828800000003</v>
      </c>
    </row>
    <row r="9032" spans="1:6" x14ac:dyDescent="0.25">
      <c r="A9032">
        <v>6111.0532439999997</v>
      </c>
      <c r="B9032">
        <v>22944</v>
      </c>
      <c r="C9032" t="s">
        <v>32</v>
      </c>
      <c r="D9032" t="s">
        <v>33</v>
      </c>
      <c r="E9032">
        <v>5</v>
      </c>
      <c r="F9032">
        <v>488.27275900000001</v>
      </c>
    </row>
    <row r="9033" spans="1:6" x14ac:dyDescent="0.25">
      <c r="A9033">
        <v>2933.4980519999999</v>
      </c>
      <c r="B9033">
        <v>0</v>
      </c>
      <c r="C9033" t="s">
        <v>32</v>
      </c>
      <c r="D9033" t="s">
        <v>33</v>
      </c>
      <c r="E9033">
        <v>1</v>
      </c>
      <c r="F9033">
        <v>398.42163599999998</v>
      </c>
    </row>
    <row r="9034" spans="1:6" x14ac:dyDescent="0.25">
      <c r="A9034">
        <v>4325.4912219999997</v>
      </c>
      <c r="B9034">
        <v>94242</v>
      </c>
      <c r="C9034" t="s">
        <v>62</v>
      </c>
      <c r="D9034" t="s">
        <v>79</v>
      </c>
      <c r="E9034">
        <v>1</v>
      </c>
      <c r="F9034">
        <v>52.121929000000002</v>
      </c>
    </row>
    <row r="9035" spans="1:6" x14ac:dyDescent="0.25">
      <c r="A9035">
        <v>4665.2450470000003</v>
      </c>
      <c r="B9035">
        <v>0</v>
      </c>
      <c r="C9035" t="s">
        <v>32</v>
      </c>
      <c r="D9035" t="s">
        <v>45</v>
      </c>
      <c r="E9035">
        <v>3</v>
      </c>
      <c r="F9035">
        <v>326.39999999999998</v>
      </c>
    </row>
    <row r="9036" spans="1:6" x14ac:dyDescent="0.25">
      <c r="A9036">
        <v>43019.012779999997</v>
      </c>
      <c r="B9036">
        <v>0</v>
      </c>
      <c r="C9036" t="s">
        <v>32</v>
      </c>
      <c r="D9036" t="s">
        <v>33</v>
      </c>
      <c r="E9036">
        <v>2</v>
      </c>
      <c r="F9036">
        <v>904.37826800000005</v>
      </c>
    </row>
    <row r="9037" spans="1:6" x14ac:dyDescent="0.25">
      <c r="A9037">
        <v>7482.8510409999999</v>
      </c>
      <c r="B9037">
        <v>0</v>
      </c>
      <c r="C9037" t="s">
        <v>32</v>
      </c>
      <c r="D9037" t="s">
        <v>33</v>
      </c>
      <c r="E9037">
        <v>3</v>
      </c>
      <c r="F9037">
        <v>978.25713699999994</v>
      </c>
    </row>
    <row r="9038" spans="1:6" x14ac:dyDescent="0.25">
      <c r="A9038">
        <v>4929.5496990000001</v>
      </c>
      <c r="B9038">
        <v>25632</v>
      </c>
      <c r="C9038" t="s">
        <v>32</v>
      </c>
      <c r="D9038" t="s">
        <v>33</v>
      </c>
      <c r="E9038">
        <v>7</v>
      </c>
      <c r="F9038">
        <v>351.270869</v>
      </c>
    </row>
    <row r="9039" spans="1:6" x14ac:dyDescent="0.25">
      <c r="A9039">
        <v>2537.6675110000001</v>
      </c>
      <c r="B9039">
        <v>0</v>
      </c>
      <c r="C9039" t="s">
        <v>32</v>
      </c>
      <c r="D9039" t="s">
        <v>33</v>
      </c>
      <c r="E9039">
        <v>1</v>
      </c>
      <c r="F9039">
        <v>326.39999999999998</v>
      </c>
    </row>
    <row r="9040" spans="1:6" x14ac:dyDescent="0.25">
      <c r="A9040">
        <v>5322.2916880000002</v>
      </c>
      <c r="B9040">
        <v>33681</v>
      </c>
      <c r="C9040" t="s">
        <v>32</v>
      </c>
      <c r="D9040" t="s">
        <v>45</v>
      </c>
      <c r="E9040">
        <v>1</v>
      </c>
      <c r="F9040">
        <v>873.12734499999999</v>
      </c>
    </row>
    <row r="9041" spans="1:6" x14ac:dyDescent="0.25">
      <c r="A9041">
        <v>25093.570370000001</v>
      </c>
      <c r="B9041">
        <v>36007</v>
      </c>
      <c r="C9041" t="s">
        <v>32</v>
      </c>
      <c r="D9041" t="s">
        <v>33</v>
      </c>
      <c r="E9041">
        <v>2</v>
      </c>
      <c r="F9041">
        <v>336</v>
      </c>
    </row>
    <row r="9042" spans="1:6" x14ac:dyDescent="0.25">
      <c r="A9042">
        <v>2656.8466480000002</v>
      </c>
      <c r="B9042">
        <v>18834</v>
      </c>
      <c r="C9042" t="s">
        <v>32</v>
      </c>
      <c r="D9042" t="s">
        <v>33</v>
      </c>
      <c r="E9042">
        <v>1</v>
      </c>
      <c r="F9042">
        <v>453.89563299999998</v>
      </c>
    </row>
    <row r="9043" spans="1:6" x14ac:dyDescent="0.25">
      <c r="A9043">
        <v>11073.10572</v>
      </c>
      <c r="B9043">
        <v>82807</v>
      </c>
      <c r="C9043" t="s">
        <v>75</v>
      </c>
      <c r="D9043" t="s">
        <v>79</v>
      </c>
      <c r="E9043">
        <v>2</v>
      </c>
      <c r="F9043">
        <v>302.45843200000002</v>
      </c>
    </row>
    <row r="9044" spans="1:6" x14ac:dyDescent="0.25">
      <c r="A9044">
        <v>2499.4699139999998</v>
      </c>
      <c r="B9044">
        <v>72021</v>
      </c>
      <c r="C9044" t="s">
        <v>62</v>
      </c>
      <c r="D9044" t="s">
        <v>33</v>
      </c>
      <c r="E9044">
        <v>1</v>
      </c>
      <c r="F9044">
        <v>50.740535999999999</v>
      </c>
    </row>
    <row r="9045" spans="1:6" x14ac:dyDescent="0.25">
      <c r="A9045">
        <v>5386.5125850000004</v>
      </c>
      <c r="B9045">
        <v>41228</v>
      </c>
      <c r="C9045" t="s">
        <v>32</v>
      </c>
      <c r="D9045" t="s">
        <v>33</v>
      </c>
      <c r="E9045">
        <v>7</v>
      </c>
      <c r="F9045">
        <v>336</v>
      </c>
    </row>
    <row r="9046" spans="1:6" x14ac:dyDescent="0.25">
      <c r="A9046">
        <v>6656.2006780000002</v>
      </c>
      <c r="B9046">
        <v>39834</v>
      </c>
      <c r="C9046" t="s">
        <v>32</v>
      </c>
      <c r="D9046" t="s">
        <v>33</v>
      </c>
      <c r="E9046">
        <v>3</v>
      </c>
      <c r="F9046">
        <v>398.4</v>
      </c>
    </row>
    <row r="9047" spans="1:6" x14ac:dyDescent="0.25">
      <c r="A9047">
        <v>2702.6923350000002</v>
      </c>
      <c r="B9047">
        <v>22415</v>
      </c>
      <c r="C9047" t="s">
        <v>32</v>
      </c>
      <c r="D9047" t="s">
        <v>33</v>
      </c>
      <c r="E9047">
        <v>1</v>
      </c>
      <c r="F9047">
        <v>352.89484299999998</v>
      </c>
    </row>
    <row r="9048" spans="1:6" x14ac:dyDescent="0.25">
      <c r="A9048">
        <v>2567.3467390000001</v>
      </c>
      <c r="B9048">
        <v>61900</v>
      </c>
      <c r="C9048" t="s">
        <v>32</v>
      </c>
      <c r="D9048" t="s">
        <v>45</v>
      </c>
      <c r="E9048">
        <v>1</v>
      </c>
      <c r="F9048">
        <v>307.2</v>
      </c>
    </row>
    <row r="9049" spans="1:6" x14ac:dyDescent="0.25">
      <c r="A9049">
        <v>2776.7483419999999</v>
      </c>
      <c r="B9049">
        <v>30893</v>
      </c>
      <c r="C9049" t="s">
        <v>62</v>
      </c>
      <c r="D9049" t="s">
        <v>79</v>
      </c>
      <c r="E9049">
        <v>1</v>
      </c>
      <c r="F9049">
        <v>85.416095999999996</v>
      </c>
    </row>
    <row r="9050" spans="1:6" x14ac:dyDescent="0.25">
      <c r="A9050">
        <v>9065.2592600000007</v>
      </c>
      <c r="B9050">
        <v>40006</v>
      </c>
      <c r="C9050" t="s">
        <v>62</v>
      </c>
      <c r="D9050" t="s">
        <v>79</v>
      </c>
      <c r="E9050">
        <v>7</v>
      </c>
      <c r="F9050">
        <v>132.56843499999999</v>
      </c>
    </row>
    <row r="9051" spans="1:6" x14ac:dyDescent="0.25">
      <c r="A9051">
        <v>32104.699570000001</v>
      </c>
      <c r="B9051">
        <v>89546</v>
      </c>
      <c r="C9051" t="s">
        <v>32</v>
      </c>
      <c r="D9051" t="s">
        <v>33</v>
      </c>
      <c r="E9051">
        <v>2</v>
      </c>
      <c r="F9051">
        <v>2452.894264</v>
      </c>
    </row>
    <row r="9052" spans="1:6" x14ac:dyDescent="0.25">
      <c r="A9052">
        <v>18677.852480000001</v>
      </c>
      <c r="B9052">
        <v>0</v>
      </c>
      <c r="C9052" t="s">
        <v>32</v>
      </c>
      <c r="D9052" t="s">
        <v>33</v>
      </c>
      <c r="E9052">
        <v>2</v>
      </c>
      <c r="F9052">
        <v>538.64961900000003</v>
      </c>
    </row>
    <row r="9053" spans="1:6" x14ac:dyDescent="0.25">
      <c r="A9053">
        <v>2982.1967020000002</v>
      </c>
      <c r="B9053">
        <v>79523</v>
      </c>
      <c r="C9053" t="s">
        <v>62</v>
      </c>
      <c r="D9053" t="s">
        <v>33</v>
      </c>
      <c r="E9053">
        <v>1</v>
      </c>
      <c r="F9053">
        <v>132.02300700000001</v>
      </c>
    </row>
    <row r="9054" spans="1:6" x14ac:dyDescent="0.25">
      <c r="A9054">
        <v>2736.3526630000001</v>
      </c>
      <c r="B9054">
        <v>17533</v>
      </c>
      <c r="C9054" t="s">
        <v>32</v>
      </c>
      <c r="D9054" t="s">
        <v>33</v>
      </c>
      <c r="E9054">
        <v>1</v>
      </c>
      <c r="F9054">
        <v>350.4</v>
      </c>
    </row>
    <row r="9055" spans="1:6" x14ac:dyDescent="0.25">
      <c r="A9055">
        <v>8996.7740749999994</v>
      </c>
      <c r="B9055">
        <v>49706</v>
      </c>
      <c r="C9055" t="s">
        <v>32</v>
      </c>
      <c r="D9055" t="s">
        <v>33</v>
      </c>
      <c r="E9055">
        <v>3</v>
      </c>
      <c r="F9055">
        <v>617.51519599999995</v>
      </c>
    </row>
    <row r="9056" spans="1:6" x14ac:dyDescent="0.25">
      <c r="A9056">
        <v>5850.4513859999997</v>
      </c>
      <c r="B9056">
        <v>24317</v>
      </c>
      <c r="C9056" t="s">
        <v>32</v>
      </c>
      <c r="D9056" t="s">
        <v>33</v>
      </c>
      <c r="E9056">
        <v>3</v>
      </c>
      <c r="F9056">
        <v>350.4</v>
      </c>
    </row>
    <row r="9057" spans="1:6" x14ac:dyDescent="0.25">
      <c r="A9057">
        <v>5843.614767</v>
      </c>
      <c r="B9057">
        <v>77498</v>
      </c>
      <c r="C9057" t="s">
        <v>75</v>
      </c>
      <c r="D9057" t="s">
        <v>45</v>
      </c>
      <c r="E9057">
        <v>5</v>
      </c>
      <c r="F9057">
        <v>249.15119899999999</v>
      </c>
    </row>
    <row r="9058" spans="1:6" x14ac:dyDescent="0.25">
      <c r="A9058">
        <v>4015.4008680000002</v>
      </c>
      <c r="B9058">
        <v>28088</v>
      </c>
      <c r="C9058" t="s">
        <v>32</v>
      </c>
      <c r="D9058" t="s">
        <v>33</v>
      </c>
      <c r="E9058">
        <v>1</v>
      </c>
      <c r="F9058">
        <v>489.6</v>
      </c>
    </row>
    <row r="9059" spans="1:6" x14ac:dyDescent="0.25">
      <c r="A9059">
        <v>10781.61334</v>
      </c>
      <c r="B9059">
        <v>73026</v>
      </c>
      <c r="C9059" t="s">
        <v>32</v>
      </c>
      <c r="D9059" t="s">
        <v>33</v>
      </c>
      <c r="E9059">
        <v>2</v>
      </c>
      <c r="F9059">
        <v>321.60000000000002</v>
      </c>
    </row>
    <row r="9060" spans="1:6" x14ac:dyDescent="0.25">
      <c r="A9060">
        <v>18484.808580000001</v>
      </c>
      <c r="B9060">
        <v>36153</v>
      </c>
      <c r="C9060" t="s">
        <v>75</v>
      </c>
      <c r="D9060" t="s">
        <v>33</v>
      </c>
      <c r="E9060">
        <v>2</v>
      </c>
      <c r="F9060">
        <v>323.42418900000001</v>
      </c>
    </row>
    <row r="9061" spans="1:6" x14ac:dyDescent="0.25">
      <c r="A9061">
        <v>9191.7335490000005</v>
      </c>
      <c r="B9061">
        <v>23823</v>
      </c>
      <c r="C9061" t="s">
        <v>32</v>
      </c>
      <c r="D9061" t="s">
        <v>33</v>
      </c>
      <c r="E9061">
        <v>6</v>
      </c>
      <c r="F9061">
        <v>567.48054999999999</v>
      </c>
    </row>
    <row r="9062" spans="1:6" x14ac:dyDescent="0.25">
      <c r="A9062">
        <v>4711.038869</v>
      </c>
      <c r="B9062">
        <v>24843</v>
      </c>
      <c r="C9062" t="s">
        <v>32</v>
      </c>
      <c r="D9062" t="s">
        <v>33</v>
      </c>
      <c r="E9062">
        <v>4</v>
      </c>
      <c r="F9062">
        <v>331.32563800000003</v>
      </c>
    </row>
    <row r="9063" spans="1:6" x14ac:dyDescent="0.25">
      <c r="A9063">
        <v>7634.8552870000003</v>
      </c>
      <c r="B9063">
        <v>0</v>
      </c>
      <c r="C9063" t="s">
        <v>32</v>
      </c>
      <c r="D9063" t="s">
        <v>45</v>
      </c>
      <c r="E9063">
        <v>3</v>
      </c>
      <c r="F9063">
        <v>763.2</v>
      </c>
    </row>
    <row r="9064" spans="1:6" x14ac:dyDescent="0.25">
      <c r="A9064">
        <v>30205.01297</v>
      </c>
      <c r="B9064">
        <v>0</v>
      </c>
      <c r="C9064" t="s">
        <v>32</v>
      </c>
      <c r="D9064" t="s">
        <v>33</v>
      </c>
      <c r="E9064">
        <v>2</v>
      </c>
      <c r="F9064">
        <v>469.35971499999999</v>
      </c>
    </row>
    <row r="9065" spans="1:6" x14ac:dyDescent="0.25">
      <c r="A9065">
        <v>12280.766610000001</v>
      </c>
      <c r="B9065">
        <v>88340</v>
      </c>
      <c r="C9065" t="s">
        <v>32</v>
      </c>
      <c r="D9065" t="s">
        <v>33</v>
      </c>
      <c r="E9065">
        <v>2</v>
      </c>
      <c r="F9065">
        <v>489.6</v>
      </c>
    </row>
    <row r="9066" spans="1:6" x14ac:dyDescent="0.25">
      <c r="A9066">
        <v>2980.010499</v>
      </c>
      <c r="B9066">
        <v>13535</v>
      </c>
      <c r="C9066" t="s">
        <v>32</v>
      </c>
      <c r="D9066" t="s">
        <v>33</v>
      </c>
      <c r="E9066">
        <v>1</v>
      </c>
      <c r="F9066">
        <v>384</v>
      </c>
    </row>
    <row r="9067" spans="1:6" x14ac:dyDescent="0.25">
      <c r="A9067">
        <v>17223.065910000001</v>
      </c>
      <c r="B9067">
        <v>22346</v>
      </c>
      <c r="C9067" t="s">
        <v>32</v>
      </c>
      <c r="D9067" t="s">
        <v>45</v>
      </c>
      <c r="E9067">
        <v>2</v>
      </c>
      <c r="F9067">
        <v>307.2</v>
      </c>
    </row>
    <row r="9068" spans="1:6" x14ac:dyDescent="0.25">
      <c r="A9068">
        <v>12298.686299999999</v>
      </c>
      <c r="B9068">
        <v>17101</v>
      </c>
      <c r="C9068" t="s">
        <v>32</v>
      </c>
      <c r="D9068" t="s">
        <v>45</v>
      </c>
      <c r="E9068">
        <v>2</v>
      </c>
      <c r="F9068">
        <v>542.4</v>
      </c>
    </row>
    <row r="9069" spans="1:6" x14ac:dyDescent="0.25">
      <c r="A9069">
        <v>2843.1490610000001</v>
      </c>
      <c r="B9069">
        <v>0</v>
      </c>
      <c r="C9069" t="s">
        <v>32</v>
      </c>
      <c r="D9069" t="s">
        <v>45</v>
      </c>
      <c r="E9069">
        <v>1</v>
      </c>
      <c r="F9069">
        <v>583.20000000000005</v>
      </c>
    </row>
    <row r="9070" spans="1:6" x14ac:dyDescent="0.25">
      <c r="A9070">
        <v>9498.4734719999997</v>
      </c>
      <c r="B9070">
        <v>0</v>
      </c>
      <c r="C9070" t="s">
        <v>32</v>
      </c>
      <c r="D9070" t="s">
        <v>45</v>
      </c>
      <c r="E9070">
        <v>2</v>
      </c>
      <c r="F9070">
        <v>432</v>
      </c>
    </row>
    <row r="9071" spans="1:6" x14ac:dyDescent="0.25">
      <c r="A9071">
        <v>2224.555883</v>
      </c>
      <c r="B9071">
        <v>0</v>
      </c>
      <c r="C9071" t="s">
        <v>32</v>
      </c>
      <c r="D9071" t="s">
        <v>45</v>
      </c>
      <c r="E9071">
        <v>1</v>
      </c>
      <c r="F9071">
        <v>482.4</v>
      </c>
    </row>
    <row r="9072" spans="1:6" x14ac:dyDescent="0.25">
      <c r="A9072">
        <v>7506.9648159999997</v>
      </c>
      <c r="B9072">
        <v>0</v>
      </c>
      <c r="C9072" t="s">
        <v>32</v>
      </c>
      <c r="D9072" t="s">
        <v>33</v>
      </c>
      <c r="E9072">
        <v>2</v>
      </c>
      <c r="F9072">
        <v>321.60000000000002</v>
      </c>
    </row>
    <row r="9073" spans="1:6" x14ac:dyDescent="0.25">
      <c r="A9073">
        <v>5608.8191889999998</v>
      </c>
      <c r="B9073">
        <v>28483</v>
      </c>
      <c r="C9073" t="s">
        <v>32</v>
      </c>
      <c r="D9073" t="s">
        <v>33</v>
      </c>
      <c r="E9073">
        <v>5</v>
      </c>
      <c r="F9073">
        <v>345.6</v>
      </c>
    </row>
    <row r="9074" spans="1:6" x14ac:dyDescent="0.25">
      <c r="A9074">
        <v>2700.676449</v>
      </c>
      <c r="B9074">
        <v>89362</v>
      </c>
      <c r="C9074" t="s">
        <v>62</v>
      </c>
      <c r="D9074" t="s">
        <v>45</v>
      </c>
      <c r="E9074">
        <v>1</v>
      </c>
      <c r="F9074">
        <v>116.209568</v>
      </c>
    </row>
    <row r="9075" spans="1:6" x14ac:dyDescent="0.25">
      <c r="A9075">
        <v>4130.3829539999997</v>
      </c>
      <c r="B9075">
        <v>0</v>
      </c>
      <c r="C9075" t="s">
        <v>32</v>
      </c>
      <c r="D9075" t="s">
        <v>45</v>
      </c>
      <c r="E9075">
        <v>3</v>
      </c>
      <c r="F9075">
        <v>523.03059699999994</v>
      </c>
    </row>
    <row r="9076" spans="1:6" x14ac:dyDescent="0.25">
      <c r="A9076">
        <v>2966.9442640000002</v>
      </c>
      <c r="B9076">
        <v>0</v>
      </c>
      <c r="C9076" t="s">
        <v>32</v>
      </c>
      <c r="D9076" t="s">
        <v>33</v>
      </c>
      <c r="E9076">
        <v>1</v>
      </c>
      <c r="F9076">
        <v>388.8</v>
      </c>
    </row>
    <row r="9077" spans="1:6" x14ac:dyDescent="0.25">
      <c r="A9077">
        <v>9594.2488979999998</v>
      </c>
      <c r="B9077">
        <v>27443</v>
      </c>
      <c r="C9077" t="s">
        <v>32</v>
      </c>
      <c r="D9077" t="s">
        <v>79</v>
      </c>
      <c r="E9077">
        <v>2</v>
      </c>
      <c r="F9077">
        <v>685.04891399999997</v>
      </c>
    </row>
    <row r="9078" spans="1:6" x14ac:dyDescent="0.25">
      <c r="A9078">
        <v>6761.1072679999997</v>
      </c>
      <c r="B9078">
        <v>70829</v>
      </c>
      <c r="C9078" t="s">
        <v>32</v>
      </c>
      <c r="D9078" t="s">
        <v>79</v>
      </c>
      <c r="E9078">
        <v>3</v>
      </c>
      <c r="F9078">
        <v>553.17410900000004</v>
      </c>
    </row>
    <row r="9079" spans="1:6" x14ac:dyDescent="0.25">
      <c r="A9079">
        <v>5747.2683470000002</v>
      </c>
      <c r="B9079">
        <v>23504</v>
      </c>
      <c r="C9079" t="s">
        <v>32</v>
      </c>
      <c r="D9079" t="s">
        <v>33</v>
      </c>
      <c r="E9079">
        <v>8</v>
      </c>
      <c r="F9079">
        <v>350.4</v>
      </c>
    </row>
    <row r="9080" spans="1:6" x14ac:dyDescent="0.25">
      <c r="A9080">
        <v>5048.5120370000004</v>
      </c>
      <c r="B9080">
        <v>0</v>
      </c>
      <c r="C9080" t="s">
        <v>32</v>
      </c>
      <c r="D9080" t="s">
        <v>45</v>
      </c>
      <c r="E9080">
        <v>1</v>
      </c>
      <c r="F9080">
        <v>880.43594299999995</v>
      </c>
    </row>
    <row r="9081" spans="1:6" x14ac:dyDescent="0.25">
      <c r="A9081">
        <v>5714.5622919999996</v>
      </c>
      <c r="B9081">
        <v>74905</v>
      </c>
      <c r="C9081" t="s">
        <v>62</v>
      </c>
      <c r="D9081" t="s">
        <v>45</v>
      </c>
      <c r="E9081">
        <v>3</v>
      </c>
      <c r="F9081">
        <v>167.02845300000001</v>
      </c>
    </row>
    <row r="9082" spans="1:6" x14ac:dyDescent="0.25">
      <c r="A9082">
        <v>2230.275142</v>
      </c>
      <c r="B9082">
        <v>0</v>
      </c>
      <c r="C9082" t="s">
        <v>32</v>
      </c>
      <c r="D9082" t="s">
        <v>45</v>
      </c>
      <c r="E9082">
        <v>1</v>
      </c>
      <c r="F9082">
        <v>712.71286999999995</v>
      </c>
    </row>
    <row r="9083" spans="1:6" x14ac:dyDescent="0.25">
      <c r="A9083">
        <v>7228.0053859999998</v>
      </c>
      <c r="B9083">
        <v>25926</v>
      </c>
      <c r="C9083" t="s">
        <v>32</v>
      </c>
      <c r="D9083" t="s">
        <v>33</v>
      </c>
      <c r="E9083">
        <v>2</v>
      </c>
      <c r="F9083">
        <v>292.8</v>
      </c>
    </row>
    <row r="9084" spans="1:6" x14ac:dyDescent="0.25">
      <c r="A9084">
        <v>4392.9825380000002</v>
      </c>
      <c r="B9084">
        <v>33640</v>
      </c>
      <c r="C9084" t="s">
        <v>32</v>
      </c>
      <c r="D9084" t="s">
        <v>33</v>
      </c>
      <c r="E9084">
        <v>1</v>
      </c>
      <c r="F9084">
        <v>542.4</v>
      </c>
    </row>
    <row r="9085" spans="1:6" x14ac:dyDescent="0.25">
      <c r="A9085">
        <v>3593.1264500000002</v>
      </c>
      <c r="B9085">
        <v>18213</v>
      </c>
      <c r="C9085" t="s">
        <v>32</v>
      </c>
      <c r="D9085" t="s">
        <v>79</v>
      </c>
      <c r="E9085">
        <v>1</v>
      </c>
      <c r="F9085">
        <v>460.8</v>
      </c>
    </row>
    <row r="9086" spans="1:6" x14ac:dyDescent="0.25">
      <c r="A9086">
        <v>6679.1396059999997</v>
      </c>
      <c r="B9086">
        <v>0</v>
      </c>
      <c r="C9086" t="s">
        <v>32</v>
      </c>
      <c r="D9086" t="s">
        <v>45</v>
      </c>
      <c r="E9086">
        <v>5</v>
      </c>
      <c r="F9086">
        <v>655.20000000000005</v>
      </c>
    </row>
    <row r="9087" spans="1:6" x14ac:dyDescent="0.25">
      <c r="A9087">
        <v>4146.409412</v>
      </c>
      <c r="B9087">
        <v>0</v>
      </c>
      <c r="C9087" t="s">
        <v>32</v>
      </c>
      <c r="D9087" t="s">
        <v>79</v>
      </c>
      <c r="E9087">
        <v>1</v>
      </c>
      <c r="F9087">
        <v>556.79999999999995</v>
      </c>
    </row>
    <row r="9088" spans="1:6" x14ac:dyDescent="0.25">
      <c r="A9088">
        <v>3694.6470810000001</v>
      </c>
      <c r="B9088">
        <v>0</v>
      </c>
      <c r="C9088" t="s">
        <v>32</v>
      </c>
      <c r="D9088" t="s">
        <v>33</v>
      </c>
      <c r="E9088">
        <v>1</v>
      </c>
      <c r="F9088">
        <v>610.61728500000004</v>
      </c>
    </row>
    <row r="9089" spans="1:6" x14ac:dyDescent="0.25">
      <c r="A9089">
        <v>4781.8210339999996</v>
      </c>
      <c r="B9089">
        <v>30361</v>
      </c>
      <c r="C9089" t="s">
        <v>75</v>
      </c>
      <c r="D9089" t="s">
        <v>33</v>
      </c>
      <c r="E9089">
        <v>1</v>
      </c>
      <c r="F9089">
        <v>373.28957100000002</v>
      </c>
    </row>
    <row r="9090" spans="1:6" x14ac:dyDescent="0.25">
      <c r="A9090">
        <v>3885.4564009999999</v>
      </c>
      <c r="B9090">
        <v>0</v>
      </c>
      <c r="C9090" t="s">
        <v>32</v>
      </c>
      <c r="D9090" t="s">
        <v>33</v>
      </c>
      <c r="E9090">
        <v>1</v>
      </c>
      <c r="F9090">
        <v>504</v>
      </c>
    </row>
    <row r="9091" spans="1:6" x14ac:dyDescent="0.25">
      <c r="A9091">
        <v>4737.4114550000004</v>
      </c>
      <c r="B9091">
        <v>0</v>
      </c>
      <c r="C9091" t="s">
        <v>32</v>
      </c>
      <c r="D9091" t="s">
        <v>45</v>
      </c>
      <c r="E9091">
        <v>3</v>
      </c>
      <c r="F9091">
        <v>326.39999999999998</v>
      </c>
    </row>
    <row r="9092" spans="1:6" x14ac:dyDescent="0.25">
      <c r="A9092">
        <v>9410.6701290000001</v>
      </c>
      <c r="B9092">
        <v>96060</v>
      </c>
      <c r="C9092" t="s">
        <v>32</v>
      </c>
      <c r="D9092" t="s">
        <v>33</v>
      </c>
      <c r="E9092">
        <v>3</v>
      </c>
      <c r="F9092">
        <v>561.6</v>
      </c>
    </row>
    <row r="9093" spans="1:6" x14ac:dyDescent="0.25">
      <c r="A9093">
        <v>5878.4474280000004</v>
      </c>
      <c r="B9093">
        <v>25398</v>
      </c>
      <c r="C9093" t="s">
        <v>32</v>
      </c>
      <c r="D9093" t="s">
        <v>33</v>
      </c>
      <c r="E9093">
        <v>3</v>
      </c>
      <c r="F9093">
        <v>465.92215199999998</v>
      </c>
    </row>
    <row r="9094" spans="1:6" x14ac:dyDescent="0.25">
      <c r="A9094">
        <v>4547.3218230000002</v>
      </c>
      <c r="B9094">
        <v>29031</v>
      </c>
      <c r="C9094" t="s">
        <v>32</v>
      </c>
      <c r="D9094" t="s">
        <v>33</v>
      </c>
      <c r="E9094">
        <v>3</v>
      </c>
      <c r="F9094">
        <v>292.8</v>
      </c>
    </row>
    <row r="9095" spans="1:6" x14ac:dyDescent="0.25">
      <c r="A9095">
        <v>5926.38544</v>
      </c>
      <c r="B9095">
        <v>92949</v>
      </c>
      <c r="C9095" t="s">
        <v>75</v>
      </c>
      <c r="D9095" t="s">
        <v>33</v>
      </c>
      <c r="E9095">
        <v>3</v>
      </c>
      <c r="F9095">
        <v>337.305815</v>
      </c>
    </row>
    <row r="9096" spans="1:6" x14ac:dyDescent="0.25">
      <c r="A9096">
        <v>4873.6726820000003</v>
      </c>
      <c r="B9096">
        <v>0</v>
      </c>
      <c r="C9096" t="s">
        <v>32</v>
      </c>
      <c r="D9096" t="s">
        <v>45</v>
      </c>
      <c r="E9096">
        <v>5</v>
      </c>
      <c r="F9096">
        <v>356.08323000000001</v>
      </c>
    </row>
    <row r="9097" spans="1:6" x14ac:dyDescent="0.25">
      <c r="A9097">
        <v>2580.8498989999998</v>
      </c>
      <c r="B9097">
        <v>46900</v>
      </c>
      <c r="C9097" t="s">
        <v>32</v>
      </c>
      <c r="D9097" t="s">
        <v>33</v>
      </c>
      <c r="E9097">
        <v>1</v>
      </c>
      <c r="F9097">
        <v>316.8</v>
      </c>
    </row>
    <row r="9098" spans="1:6" x14ac:dyDescent="0.25">
      <c r="A9098">
        <v>7083.6422050000001</v>
      </c>
      <c r="B9098">
        <v>97024</v>
      </c>
      <c r="C9098" t="s">
        <v>75</v>
      </c>
      <c r="D9098" t="s">
        <v>33</v>
      </c>
      <c r="E9098">
        <v>1</v>
      </c>
      <c r="F9098">
        <v>686.81516199999999</v>
      </c>
    </row>
    <row r="9099" spans="1:6" x14ac:dyDescent="0.25">
      <c r="A9099">
        <v>30104.519690000001</v>
      </c>
      <c r="B9099">
        <v>0</v>
      </c>
      <c r="C9099" t="s">
        <v>32</v>
      </c>
      <c r="D9099" t="s">
        <v>45</v>
      </c>
      <c r="E9099">
        <v>2</v>
      </c>
      <c r="F9099">
        <v>848.73736399999996</v>
      </c>
    </row>
    <row r="9100" spans="1:6" x14ac:dyDescent="0.25">
      <c r="A9100">
        <v>4148.5702849999998</v>
      </c>
      <c r="B9100">
        <v>61896</v>
      </c>
      <c r="C9100" t="s">
        <v>75</v>
      </c>
      <c r="D9100" t="s">
        <v>33</v>
      </c>
      <c r="E9100">
        <v>1</v>
      </c>
      <c r="F9100">
        <v>461.30672199999998</v>
      </c>
    </row>
    <row r="9101" spans="1:6" x14ac:dyDescent="0.25">
      <c r="A9101">
        <v>2518.7435439999999</v>
      </c>
      <c r="B9101">
        <v>39317</v>
      </c>
      <c r="C9101" t="s">
        <v>62</v>
      </c>
      <c r="D9101" t="s">
        <v>45</v>
      </c>
      <c r="E9101">
        <v>1</v>
      </c>
      <c r="F9101">
        <v>77.695606999999995</v>
      </c>
    </row>
    <row r="9102" spans="1:6" x14ac:dyDescent="0.25">
      <c r="A9102">
        <v>3843.9651880000001</v>
      </c>
      <c r="B9102">
        <v>43987</v>
      </c>
      <c r="C9102" t="s">
        <v>32</v>
      </c>
      <c r="D9102" t="s">
        <v>33</v>
      </c>
      <c r="E9102">
        <v>1</v>
      </c>
      <c r="F9102">
        <v>460.8</v>
      </c>
    </row>
    <row r="9103" spans="1:6" x14ac:dyDescent="0.25">
      <c r="A9103">
        <v>9075.7682139999997</v>
      </c>
      <c r="B9103">
        <v>37722</v>
      </c>
      <c r="C9103" t="s">
        <v>62</v>
      </c>
      <c r="D9103" t="s">
        <v>45</v>
      </c>
      <c r="E9103">
        <v>8</v>
      </c>
      <c r="F9103">
        <v>158.077504</v>
      </c>
    </row>
    <row r="9104" spans="1:6" x14ac:dyDescent="0.25">
      <c r="A9104">
        <v>2619.3373759999999</v>
      </c>
      <c r="B9104">
        <v>78618</v>
      </c>
      <c r="C9104" t="s">
        <v>75</v>
      </c>
      <c r="D9104" t="s">
        <v>79</v>
      </c>
      <c r="E9104">
        <v>1</v>
      </c>
      <c r="F9104">
        <v>225.57884100000001</v>
      </c>
    </row>
    <row r="9105" spans="1:6" x14ac:dyDescent="0.25">
      <c r="A9105">
        <v>15245.25495</v>
      </c>
      <c r="B9105">
        <v>30205</v>
      </c>
      <c r="C9105" t="s">
        <v>32</v>
      </c>
      <c r="D9105" t="s">
        <v>45</v>
      </c>
      <c r="E9105">
        <v>4</v>
      </c>
      <c r="F9105">
        <v>1329.957905</v>
      </c>
    </row>
    <row r="9106" spans="1:6" x14ac:dyDescent="0.25">
      <c r="A9106">
        <v>2615.13922</v>
      </c>
      <c r="B9106">
        <v>57023</v>
      </c>
      <c r="C9106" t="s">
        <v>75</v>
      </c>
      <c r="D9106" t="s">
        <v>45</v>
      </c>
      <c r="E9106">
        <v>1</v>
      </c>
      <c r="F9106">
        <v>250.652309</v>
      </c>
    </row>
    <row r="9107" spans="1:6" x14ac:dyDescent="0.25">
      <c r="A9107">
        <v>5551.3981670000003</v>
      </c>
      <c r="B9107">
        <v>36918</v>
      </c>
      <c r="C9107" t="s">
        <v>32</v>
      </c>
      <c r="D9107" t="s">
        <v>79</v>
      </c>
      <c r="E9107">
        <v>3</v>
      </c>
      <c r="F9107">
        <v>364.8</v>
      </c>
    </row>
    <row r="9108" spans="1:6" x14ac:dyDescent="0.25">
      <c r="A9108">
        <v>6827.0444230000003</v>
      </c>
      <c r="B9108">
        <v>0</v>
      </c>
      <c r="C9108" t="s">
        <v>32</v>
      </c>
      <c r="D9108" t="s">
        <v>45</v>
      </c>
      <c r="E9108">
        <v>9</v>
      </c>
      <c r="F9108">
        <v>956.68963399999996</v>
      </c>
    </row>
    <row r="9109" spans="1:6" x14ac:dyDescent="0.25">
      <c r="A9109">
        <v>5619.6890839999996</v>
      </c>
      <c r="B9109">
        <v>0</v>
      </c>
      <c r="C9109" t="s">
        <v>32</v>
      </c>
      <c r="D9109" t="s">
        <v>33</v>
      </c>
      <c r="E9109">
        <v>1</v>
      </c>
      <c r="F9109">
        <v>1027.000029</v>
      </c>
    </row>
    <row r="9110" spans="1:6" x14ac:dyDescent="0.25">
      <c r="A9110">
        <v>3907.0287469999998</v>
      </c>
      <c r="B9110">
        <v>0</v>
      </c>
      <c r="C9110" t="s">
        <v>32</v>
      </c>
      <c r="D9110" t="s">
        <v>45</v>
      </c>
      <c r="E9110">
        <v>1</v>
      </c>
      <c r="F9110">
        <v>666.04209800000001</v>
      </c>
    </row>
    <row r="9111" spans="1:6" x14ac:dyDescent="0.25">
      <c r="A9111">
        <v>3622.872124</v>
      </c>
      <c r="B9111">
        <v>0</v>
      </c>
      <c r="C9111" t="s">
        <v>32</v>
      </c>
      <c r="D9111" t="s">
        <v>45</v>
      </c>
      <c r="E9111">
        <v>1</v>
      </c>
      <c r="F9111">
        <v>1254.1771289999999</v>
      </c>
    </row>
    <row r="9112" spans="1:6" x14ac:dyDescent="0.25">
      <c r="A9112">
        <v>34611.378960000002</v>
      </c>
      <c r="B9112">
        <v>20090</v>
      </c>
      <c r="C9112" t="s">
        <v>32</v>
      </c>
      <c r="D9112" t="s">
        <v>33</v>
      </c>
      <c r="E9112">
        <v>2</v>
      </c>
      <c r="F9112">
        <v>523.20000000000005</v>
      </c>
    </row>
    <row r="9113" spans="1:6" x14ac:dyDescent="0.25">
      <c r="A9113">
        <v>2845.5209329999998</v>
      </c>
      <c r="B9113">
        <v>86631</v>
      </c>
      <c r="C9113" t="s">
        <v>32</v>
      </c>
      <c r="D9113" t="s">
        <v>79</v>
      </c>
      <c r="E9113">
        <v>1</v>
      </c>
      <c r="F9113">
        <v>400.83285699999999</v>
      </c>
    </row>
    <row r="9114" spans="1:6" x14ac:dyDescent="0.25">
      <c r="A9114">
        <v>5500.5774110000002</v>
      </c>
      <c r="B9114">
        <v>44019</v>
      </c>
      <c r="C9114" t="s">
        <v>62</v>
      </c>
      <c r="D9114" t="s">
        <v>33</v>
      </c>
      <c r="E9114">
        <v>1</v>
      </c>
      <c r="F9114">
        <v>165.47814700000001</v>
      </c>
    </row>
    <row r="9115" spans="1:6" x14ac:dyDescent="0.25">
      <c r="A9115">
        <v>3358.5329350000002</v>
      </c>
      <c r="B9115">
        <v>59367</v>
      </c>
      <c r="C9115" t="s">
        <v>62</v>
      </c>
      <c r="D9115" t="s">
        <v>33</v>
      </c>
      <c r="E9115">
        <v>1</v>
      </c>
      <c r="F9115">
        <v>6.8803850000000004</v>
      </c>
    </row>
    <row r="9116" spans="1:6" x14ac:dyDescent="0.25">
      <c r="A9116">
        <v>7501.6613219999999</v>
      </c>
      <c r="B9116">
        <v>38874</v>
      </c>
      <c r="C9116" t="s">
        <v>75</v>
      </c>
      <c r="D9116" t="s">
        <v>79</v>
      </c>
      <c r="E9116">
        <v>3</v>
      </c>
      <c r="F9116">
        <v>331.17092400000001</v>
      </c>
    </row>
    <row r="9117" spans="1:6" x14ac:dyDescent="0.25">
      <c r="A9117">
        <v>11663.985720000001</v>
      </c>
      <c r="B9117">
        <v>0</v>
      </c>
      <c r="C9117" t="s">
        <v>32</v>
      </c>
      <c r="D9117" t="s">
        <v>33</v>
      </c>
      <c r="E9117">
        <v>2</v>
      </c>
      <c r="F9117">
        <v>513.6</v>
      </c>
    </row>
    <row r="9118" spans="1:6" x14ac:dyDescent="0.25">
      <c r="A9118">
        <v>5133.3977649999997</v>
      </c>
      <c r="B9118">
        <v>28647</v>
      </c>
      <c r="C9118" t="s">
        <v>32</v>
      </c>
      <c r="D9118" t="s">
        <v>79</v>
      </c>
      <c r="E9118">
        <v>3</v>
      </c>
      <c r="F9118">
        <v>331.2</v>
      </c>
    </row>
    <row r="9119" spans="1:6" x14ac:dyDescent="0.25">
      <c r="A9119">
        <v>8732.0905340000008</v>
      </c>
      <c r="B9119">
        <v>51205</v>
      </c>
      <c r="C9119" t="s">
        <v>75</v>
      </c>
      <c r="D9119" t="s">
        <v>33</v>
      </c>
      <c r="E9119">
        <v>2</v>
      </c>
      <c r="F9119">
        <v>185.53007600000001</v>
      </c>
    </row>
    <row r="9120" spans="1:6" x14ac:dyDescent="0.25">
      <c r="A9120">
        <v>9424.2568420000007</v>
      </c>
      <c r="B9120">
        <v>46897</v>
      </c>
      <c r="C9120" t="s">
        <v>75</v>
      </c>
      <c r="D9120" t="s">
        <v>33</v>
      </c>
      <c r="E9120">
        <v>3</v>
      </c>
      <c r="F9120">
        <v>322.57567699999998</v>
      </c>
    </row>
    <row r="9121" spans="1:6" x14ac:dyDescent="0.25">
      <c r="A9121">
        <v>5479.5550810000004</v>
      </c>
      <c r="B9121">
        <v>56005</v>
      </c>
      <c r="C9121" t="s">
        <v>32</v>
      </c>
      <c r="D9121" t="s">
        <v>33</v>
      </c>
      <c r="E9121">
        <v>3</v>
      </c>
      <c r="F9121">
        <v>326.39999999999998</v>
      </c>
    </row>
    <row r="9122" spans="1:6" x14ac:dyDescent="0.25">
      <c r="A9122">
        <v>2114.7384689999999</v>
      </c>
      <c r="B9122">
        <v>0</v>
      </c>
      <c r="C9122" t="s">
        <v>32</v>
      </c>
      <c r="D9122" t="s">
        <v>45</v>
      </c>
      <c r="E9122">
        <v>1</v>
      </c>
      <c r="F9122">
        <v>518.4</v>
      </c>
    </row>
    <row r="9123" spans="1:6" x14ac:dyDescent="0.25">
      <c r="A9123">
        <v>4140.6486539999996</v>
      </c>
      <c r="B9123">
        <v>0</v>
      </c>
      <c r="C9123" t="s">
        <v>32</v>
      </c>
      <c r="D9123" t="s">
        <v>79</v>
      </c>
      <c r="E9123">
        <v>1</v>
      </c>
      <c r="F9123">
        <v>590.4</v>
      </c>
    </row>
    <row r="9124" spans="1:6" x14ac:dyDescent="0.25">
      <c r="A9124">
        <v>25464.820589999999</v>
      </c>
      <c r="B9124">
        <v>13663</v>
      </c>
      <c r="C9124" t="s">
        <v>32</v>
      </c>
      <c r="D9124" t="s">
        <v>45</v>
      </c>
      <c r="E9124">
        <v>2</v>
      </c>
      <c r="F9124">
        <v>465.6</v>
      </c>
    </row>
    <row r="9125" spans="1:6" x14ac:dyDescent="0.25">
      <c r="A9125">
        <v>5678.0501670000003</v>
      </c>
      <c r="B9125">
        <v>0</v>
      </c>
      <c r="C9125" t="s">
        <v>32</v>
      </c>
      <c r="D9125" t="s">
        <v>33</v>
      </c>
      <c r="E9125">
        <v>3</v>
      </c>
      <c r="F9125">
        <v>364.8</v>
      </c>
    </row>
    <row r="9126" spans="1:6" x14ac:dyDescent="0.25">
      <c r="A9126">
        <v>16261.585499999999</v>
      </c>
      <c r="B9126">
        <v>60646</v>
      </c>
      <c r="C9126" t="s">
        <v>32</v>
      </c>
      <c r="D9126" t="s">
        <v>33</v>
      </c>
      <c r="E9126">
        <v>2</v>
      </c>
      <c r="F9126">
        <v>643.20000000000005</v>
      </c>
    </row>
    <row r="9127" spans="1:6" x14ac:dyDescent="0.25">
      <c r="A9127">
        <v>19872.261999999999</v>
      </c>
      <c r="B9127">
        <v>0</v>
      </c>
      <c r="C9127" t="s">
        <v>32</v>
      </c>
      <c r="D9127" t="s">
        <v>45</v>
      </c>
      <c r="E9127">
        <v>2</v>
      </c>
      <c r="F9127">
        <v>1950.725547</v>
      </c>
    </row>
    <row r="9128" spans="1:6" x14ac:dyDescent="0.25">
      <c r="A9128">
        <v>4628.9953249999999</v>
      </c>
      <c r="B9128">
        <v>0</v>
      </c>
      <c r="C9128" t="s">
        <v>32</v>
      </c>
      <c r="D9128" t="s">
        <v>45</v>
      </c>
      <c r="E9128">
        <v>4</v>
      </c>
      <c r="F9128">
        <v>482.4</v>
      </c>
    </row>
    <row r="9129" spans="1:6" x14ac:dyDescent="0.25">
      <c r="A9129">
        <v>5032.1654980000003</v>
      </c>
      <c r="B9129">
        <v>66367</v>
      </c>
      <c r="C9129" t="s">
        <v>32</v>
      </c>
      <c r="D9129" t="s">
        <v>79</v>
      </c>
      <c r="E9129">
        <v>3</v>
      </c>
      <c r="F9129">
        <v>307.2</v>
      </c>
    </row>
    <row r="9130" spans="1:6" x14ac:dyDescent="0.25">
      <c r="A9130">
        <v>4100.3985329999996</v>
      </c>
      <c r="B9130">
        <v>47761</v>
      </c>
      <c r="C9130" t="s">
        <v>32</v>
      </c>
      <c r="D9130" t="s">
        <v>45</v>
      </c>
      <c r="E9130">
        <v>1</v>
      </c>
      <c r="F9130">
        <v>541.28200700000002</v>
      </c>
    </row>
    <row r="9131" spans="1:6" x14ac:dyDescent="0.25">
      <c r="A9131">
        <v>23405.987980000002</v>
      </c>
      <c r="B9131">
        <v>71941</v>
      </c>
      <c r="C9131" t="s">
        <v>75</v>
      </c>
      <c r="D9131" t="s">
        <v>33</v>
      </c>
      <c r="E9131">
        <v>2</v>
      </c>
      <c r="F9131">
        <v>198.23476400000001</v>
      </c>
    </row>
    <row r="9132" spans="1:6" x14ac:dyDescent="0.25">
      <c r="A9132">
        <v>3096.5112170000002</v>
      </c>
      <c r="B9132">
        <v>21604</v>
      </c>
      <c r="C9132" t="s">
        <v>32</v>
      </c>
      <c r="D9132" t="s">
        <v>79</v>
      </c>
      <c r="E9132">
        <v>1</v>
      </c>
      <c r="F9132">
        <v>379.2</v>
      </c>
    </row>
    <row r="9133" spans="1:6" x14ac:dyDescent="0.25">
      <c r="A9133">
        <v>8163.8904279999997</v>
      </c>
      <c r="B9133">
        <v>0</v>
      </c>
      <c r="C9133" t="s">
        <v>32</v>
      </c>
      <c r="D9133" t="s">
        <v>45</v>
      </c>
      <c r="E9133">
        <v>2</v>
      </c>
      <c r="F9133">
        <v>790.78498300000001</v>
      </c>
    </row>
    <row r="9134" spans="1:6" x14ac:dyDescent="0.25">
      <c r="A9134">
        <v>7524.4424360000003</v>
      </c>
      <c r="B9134">
        <v>21941</v>
      </c>
      <c r="C9134" t="s">
        <v>32</v>
      </c>
      <c r="D9134" t="s">
        <v>33</v>
      </c>
      <c r="E9134">
        <v>3</v>
      </c>
      <c r="F9134">
        <v>691.2</v>
      </c>
    </row>
    <row r="9135" spans="1:6" x14ac:dyDescent="0.25">
      <c r="A9135">
        <v>2611.8368660000001</v>
      </c>
      <c r="B9135">
        <v>0</v>
      </c>
      <c r="C9135" t="s">
        <v>32</v>
      </c>
      <c r="D9135" t="s">
        <v>45</v>
      </c>
      <c r="E9135">
        <v>1</v>
      </c>
      <c r="F9135">
        <v>369.6</v>
      </c>
    </row>
    <row r="9136" spans="1:6" x14ac:dyDescent="0.25">
      <c r="A9136" s="12"/>
      <c r="B9136" s="12"/>
      <c r="D9136" t="s">
        <v>9275</v>
      </c>
      <c r="E9136" s="3">
        <f>AVERAGE(E2:E9120)</f>
        <v>2.9676499616185987</v>
      </c>
      <c r="F9136" s="12">
        <f>AVERAGE(F2:F9120)</f>
        <v>433.8576181547291</v>
      </c>
    </row>
    <row r="9137" spans="1:6" x14ac:dyDescent="0.25">
      <c r="A9137" s="12"/>
      <c r="B9137" s="12"/>
      <c r="E9137" s="2">
        <f>STDEV(E2:E9123)</f>
        <v>2.3913559801397382</v>
      </c>
      <c r="F9137" s="12">
        <f>STDEV(F2:F9123)</f>
        <v>290.19356626007556</v>
      </c>
    </row>
    <row r="9138" spans="1:6" x14ac:dyDescent="0.25">
      <c r="A9138" s="12"/>
      <c r="B9138" s="12"/>
      <c r="E9138" s="2">
        <f>MIN(E2:E9127)</f>
        <v>1</v>
      </c>
      <c r="F9138" s="12">
        <f>MIN(F2:F9127)</f>
        <v>9.9006999999999998E-2</v>
      </c>
    </row>
    <row r="9139" spans="1:6" x14ac:dyDescent="0.25">
      <c r="A9139" s="12"/>
      <c r="B9139" s="12"/>
      <c r="E9139" s="2">
        <f>MAX(E2:E9126)</f>
        <v>9</v>
      </c>
      <c r="F9139" s="12">
        <f>MAX(F2:F9126)</f>
        <v>2893.2396779999999</v>
      </c>
    </row>
    <row r="9140" spans="1:6" x14ac:dyDescent="0.25">
      <c r="A9140" s="12"/>
      <c r="B9140" s="12"/>
      <c r="E9140" s="2">
        <f>MEDIAN(E2:E9127)</f>
        <v>2</v>
      </c>
      <c r="F9140" s="12">
        <f>MEDIAN(F2:F9127)</f>
        <v>383.94543350000004</v>
      </c>
    </row>
    <row r="9141" spans="1:6" x14ac:dyDescent="0.25">
      <c r="A9141" s="13"/>
      <c r="B9141" s="13"/>
      <c r="E9141" s="4">
        <f>SKEW(E2:E9125)</f>
        <v>1.2522495078319731</v>
      </c>
      <c r="F9141" s="13">
        <f>SKEW(F2:F9125)</f>
        <v>1.7092078972739673</v>
      </c>
    </row>
    <row r="9142" spans="1:6" x14ac:dyDescent="0.25">
      <c r="A9142" s="12"/>
      <c r="B9142" s="12"/>
      <c r="E9142" s="2">
        <f>KURT(E2:E9123)</f>
        <v>0.35859953010303602</v>
      </c>
      <c r="F9142" s="12">
        <f>KURT(F2:F9123)</f>
        <v>5.9521231185760097</v>
      </c>
    </row>
    <row r="9143" spans="1:6" x14ac:dyDescent="0.25">
      <c r="A9143" s="14"/>
      <c r="B9143" s="1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WA_Fn-UseC_-Marketing-Customer-</vt:lpstr>
      <vt:lpstr>Basic summary stats</vt:lpstr>
      <vt:lpstr>Histograms</vt:lpstr>
      <vt:lpstr>Better customers</vt:lpstr>
      <vt:lpstr>Binomial</vt:lpstr>
      <vt:lpstr>Poisson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Sarita D</dc:creator>
  <cp:lastModifiedBy>suhani</cp:lastModifiedBy>
  <dcterms:created xsi:type="dcterms:W3CDTF">2015-11-14T13:25:37Z</dcterms:created>
  <dcterms:modified xsi:type="dcterms:W3CDTF">2016-03-20T07:49:06Z</dcterms:modified>
</cp:coreProperties>
</file>